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kup202502\2026 고성지사\사업\유지관리\8월 거제 간이양수장\"/>
    </mc:Choice>
  </mc:AlternateContent>
  <xr:revisionPtr revIDLastSave="0" documentId="13_ncr:1_{9932B9A1-49DE-4A6E-84BA-8897C997F0BA}" xr6:coauthVersionLast="47" xr6:coauthVersionMax="47" xr10:uidLastSave="{00000000-0000-0000-0000-000000000000}"/>
  <bookViews>
    <workbookView xWindow="2730" yWindow="0" windowWidth="25800" windowHeight="20880" activeTab="2" xr2:uid="{00000000-000D-0000-FFFF-FFFF00000000}"/>
  </bookViews>
  <sheets>
    <sheet name="표지" sheetId="25" r:id="rId1"/>
    <sheet name="개요" sheetId="26" r:id="rId2"/>
    <sheet name="원가계산서" sheetId="24" r:id="rId3"/>
    <sheet name="공사비내역" sheetId="7" state="hidden" r:id="rId4"/>
    <sheet name="공사비 세부내역" sheetId="33" r:id="rId5"/>
    <sheet name="수량산출근거" sheetId="11" r:id="rId6"/>
    <sheet name="단가산출" sheetId="21" r:id="rId7"/>
    <sheet name="일위대가" sheetId="6" state="hidden" r:id="rId8"/>
    <sheet name="자재단가" sheetId="14" state="hidden" r:id="rId9"/>
    <sheet name="자재수량산출" sheetId="20" r:id="rId10"/>
    <sheet name="단가조서" sheetId="28" r:id="rId11"/>
    <sheet name="26년 표준단가표" sheetId="34" r:id="rId12"/>
    <sheet name="노임" sheetId="16" r:id="rId13"/>
    <sheet name="24년 공사단가" sheetId="32" state="hidden" r:id="rId14"/>
    <sheet name="26년 공사단가" sheetId="35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</externalReferences>
  <definedNames>
    <definedName name="_">[1]설계개요!#REF!</definedName>
    <definedName name="_.사급자재대">#REF!</definedName>
    <definedName name="________p1">#REF!</definedName>
    <definedName name="_______H600000">#REF!</definedName>
    <definedName name="_______p1">#REF!</definedName>
    <definedName name="_______PVC100">#REF!</definedName>
    <definedName name="_______PVC125">#REF!</definedName>
    <definedName name="_______PVC150">#REF!</definedName>
    <definedName name="______H600000">#REF!</definedName>
    <definedName name="______p1">#REF!</definedName>
    <definedName name="______PVC100">#REF!</definedName>
    <definedName name="______PVC125">#REF!</definedName>
    <definedName name="______PVC150">#REF!</definedName>
    <definedName name="_____A81620">[2]설계개요!#REF!</definedName>
    <definedName name="_____H600000">#REF!</definedName>
    <definedName name="_____p1">#REF!</definedName>
    <definedName name="_____PVC100">#REF!</definedName>
    <definedName name="_____PVC125">#REF!</definedName>
    <definedName name="_____PVC150">#REF!</definedName>
    <definedName name="____A81620">[2]설계개요!#REF!</definedName>
    <definedName name="____H600000">#REF!</definedName>
    <definedName name="____PVC100">#REF!</definedName>
    <definedName name="____PVC125">#REF!</definedName>
    <definedName name="____PVC150">#REF!</definedName>
    <definedName name="___A81620">[2]설계개요!#REF!</definedName>
    <definedName name="___H600000">#REF!</definedName>
    <definedName name="___p1">#REF!</definedName>
    <definedName name="___PVC100">#REF!</definedName>
    <definedName name="___PVC125">#REF!</definedName>
    <definedName name="___PVC150">#REF!</definedName>
    <definedName name="__123Graph_A" hidden="1">[3]최적단면!#REF!</definedName>
    <definedName name="__123Graph_B" hidden="1">[3]최적단면!#REF!</definedName>
    <definedName name="__123Graph_C" hidden="1">[3]최적단면!#REF!</definedName>
    <definedName name="__123Graph_D" hidden="1">[3]최적단면!#REF!</definedName>
    <definedName name="__123Graph_E" hidden="1">[3]최적단면!#REF!</definedName>
    <definedName name="__123Graph_X" hidden="1">[3]최적단면!$C$88:$C$108</definedName>
    <definedName name="__A81620">[2]설계개요!#REF!</definedName>
    <definedName name="__H600000">#REF!</definedName>
    <definedName name="__IntlFixup" hidden="1">TRUE</definedName>
    <definedName name="__p1">#REF!</definedName>
    <definedName name="__PVC100">#REF!</definedName>
    <definedName name="__PVC125">#REF!</definedName>
    <definedName name="__PVC150">#REF!</definedName>
    <definedName name="_\D">#REF!</definedName>
    <definedName name="_\X">#REF!</definedName>
    <definedName name="_\Z">[4]결과조달!$GU$5658:$IV$7860</definedName>
    <definedName name="_1">[5]계화총괄!#REF!</definedName>
    <definedName name="_1._토______공">#REF!</definedName>
    <definedName name="_1.토___공">#REF!</definedName>
    <definedName name="_10">#N/A</definedName>
    <definedName name="_11">#N/A</definedName>
    <definedName name="_12">#N/A</definedName>
    <definedName name="_13">#N/A</definedName>
    <definedName name="_14">#N/A</definedName>
    <definedName name="_15">#N/A</definedName>
    <definedName name="_15A">[6]금액내역서!$D$3:$D$10</definedName>
    <definedName name="_16">#N/A</definedName>
    <definedName name="_17">#N/A</definedName>
    <definedName name="_18">#N/A</definedName>
    <definedName name="_19">#N/A</definedName>
    <definedName name="_1C_">#REF!</definedName>
    <definedName name="_1공장">#REF!</definedName>
    <definedName name="_2">#N/A</definedName>
    <definedName name="_2._교___량___공">#REF!</definedName>
    <definedName name="_2_10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공장">#REF!</definedName>
    <definedName name="_3">#N/A</definedName>
    <definedName name="_3._배__수__공">#REF!</definedName>
    <definedName name="_3.배수공">#REF!</definedName>
    <definedName name="_3.포__장__공">#REF!</definedName>
    <definedName name="_3_11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공장">#REF!</definedName>
    <definedName name="_4">#REF!</definedName>
    <definedName name="_4._구_조_물_공">#REF!</definedName>
    <definedName name="_4.구조물공">#REF!</definedName>
    <definedName name="_4_6">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#REF!</definedName>
    <definedName name="_5._포__장__공">#REF!</definedName>
    <definedName name="_5.포장공">#REF!</definedName>
    <definedName name="_5_7">#REF!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#REF!</definedName>
    <definedName name="_6._가_시_설_공">#REF!</definedName>
    <definedName name="_6_8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._부__대__공">#REF!</definedName>
    <definedName name="_7.부대공">#REF!</definedName>
    <definedName name="_7_9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C_">#REF!</definedName>
    <definedName name="_9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9_상반기시중노임">[7]노임단가!$C$2:$C$65536</definedName>
    <definedName name="_99_하반기시중노임">[7]노임단가!$D$2:$D$65536</definedName>
    <definedName name="_A81620">[8]설계개요!#REF!</definedName>
    <definedName name="_Dist_Bin" localSheetId="10" hidden="1">[9]조명시설!#REF!</definedName>
    <definedName name="_Dist_Bin" hidden="1">#REF!</definedName>
    <definedName name="_Dist_Values" localSheetId="10" hidden="1">[9]조명시설!#REF!</definedName>
    <definedName name="_Dist_Values" localSheetId="2" hidden="1">#REF!</definedName>
    <definedName name="_Dist_Values" hidden="1">#REF!</definedName>
    <definedName name="_Fill" localSheetId="10" hidden="1">[9]조명시설!#REF!</definedName>
    <definedName name="_Fill" localSheetId="2" hidden="1">#REF!</definedName>
    <definedName name="_Fill" hidden="1">#REF!</definedName>
    <definedName name="_xlnm._FilterDatabase" localSheetId="13" hidden="1">'24년 공사단가'!$A$2:$K$4347</definedName>
    <definedName name="_xlnm._FilterDatabase" localSheetId="10" hidden="1">#REF!</definedName>
    <definedName name="_xlnm._FilterDatabase" localSheetId="2" hidden="1">#REF!</definedName>
    <definedName name="_xlnm._FilterDatabase" hidden="1">#REF!</definedName>
    <definedName name="_H600000">#REF!</definedName>
    <definedName name="_IV65999">#REF!</definedName>
    <definedName name="_IV66000">#REF!</definedName>
    <definedName name="_IV69999">#REF!</definedName>
    <definedName name="_IV70000">#REF!</definedName>
    <definedName name="_IV99999">#REF!</definedName>
    <definedName name="_Key1" localSheetId="10" hidden="1">[10]중동공구!#REF!</definedName>
    <definedName name="_Key1" hidden="1">#REF!</definedName>
    <definedName name="_Key2" localSheetId="10" hidden="1">#REF!</definedName>
    <definedName name="_Key2" hidden="1">[1]설계개요!#REF!</definedName>
    <definedName name="_kfkf" hidden="1">#REF!</definedName>
    <definedName name="_KK59">[11]노임단가!#REF!</definedName>
    <definedName name="_Order1" localSheetId="2" hidden="1">1</definedName>
    <definedName name="_Order1" hidden="1">255</definedName>
    <definedName name="_Order2" hidden="1">255</definedName>
    <definedName name="_p1">#REF!</definedName>
    <definedName name="_Parse_In" localSheetId="10" hidden="1">#REF!</definedName>
    <definedName name="_Parse_In" localSheetId="2" hidden="1">#REF!</definedName>
    <definedName name="_Parse_In" hidden="1">#REF!</definedName>
    <definedName name="_PVC100">#REF!</definedName>
    <definedName name="_PVC125">#REF!</definedName>
    <definedName name="_PVC150">#REF!</definedName>
    <definedName name="_Q1">'[12]1. 설계조건 2.단면가정 3. 하중계산'!$I$89</definedName>
    <definedName name="_q11" hidden="1">{"'Sheet1'!$A$9:$I$36"}</definedName>
    <definedName name="_Q5">'[12]1. 설계조건 2.단면가정 3. 하중계산'!$I$97</definedName>
    <definedName name="_QL">'[12]1. 설계조건 2.단면가정 3. 하중계산'!$G$99</definedName>
    <definedName name="_R10㎝">#REF!</definedName>
    <definedName name="_R12㎝">#REF!</definedName>
    <definedName name="_R15㎝">#REF!</definedName>
    <definedName name="_R18㎝">#REF!</definedName>
    <definedName name="_R20㎝">#REF!</definedName>
    <definedName name="_R25㎝">#REF!</definedName>
    <definedName name="_R30㎝">#REF!</definedName>
    <definedName name="_R4㎝이하">#REF!</definedName>
    <definedName name="_R5㎝">#REF!</definedName>
    <definedName name="_R69496">'[13]입출재고현황 (2)'!$R$62503</definedName>
    <definedName name="_R6㎝">#REF!</definedName>
    <definedName name="_R70000">'[13]입출재고현황 (2)'!$R$60007</definedName>
    <definedName name="_R7㎝">#REF!</definedName>
    <definedName name="_R80000">'[13]입출재고현황 (2)'!$R$20007</definedName>
    <definedName name="_R8㎝">#REF!</definedName>
    <definedName name="_R90000">'[13]입출재고현황 (2)'!$R$20007</definedName>
    <definedName name="_R99000">'[13]입출재고현황 (2)'!$R$11947</definedName>
    <definedName name="_Regression_Out" localSheetId="10" hidden="1">[3]최적단면!$Q$86:$V$103</definedName>
    <definedName name="_Regression_Out" hidden="1">#REF!</definedName>
    <definedName name="_Regression_X" localSheetId="10" hidden="1">[3]최적단면!$C$88:$D$108</definedName>
    <definedName name="_Regression_X" hidden="1">#REF!</definedName>
    <definedName name="_Regression_Y" localSheetId="10" hidden="1">[3]최적단면!#REF!</definedName>
    <definedName name="_Regression_Y" hidden="1">#REF!</definedName>
    <definedName name="_SBB1">[14]Sheet1!$H$204</definedName>
    <definedName name="_SBB2">[14]Sheet1!$H$205</definedName>
    <definedName name="_SBB3">[14]Sheet1!$H$223</definedName>
    <definedName name="_SBB4">[14]Sheet1!$H$224</definedName>
    <definedName name="_SBB5">[14]Sheet1!$H$208</definedName>
    <definedName name="_SHH1">[14]Sheet1!$D$205</definedName>
    <definedName name="_SHH2">[14]Sheet1!$D$223</definedName>
    <definedName name="_SHH3">[14]Sheet1!$D$224</definedName>
    <definedName name="_Sort" localSheetId="10" hidden="1">[10]중동공구!#REF!</definedName>
    <definedName name="_Sort" localSheetId="2" hidden="1">#REF!</definedName>
    <definedName name="_Sort" hidden="1">#REF!</definedName>
    <definedName name="_SORT1" hidden="1">#REF!</definedName>
    <definedName name="_Table1_In1" localSheetId="10" hidden="1">[3]최적단면!$C$88:$C$88</definedName>
    <definedName name="_Table1_In1" hidden="1">#REF!</definedName>
    <definedName name="_Table1_Out" localSheetId="10" hidden="1">[3]최적단면!$C$88:$D$108</definedName>
    <definedName name="_Table1_Ou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YO1">'[15]01'!#REF!</definedName>
    <definedName name="_Zz10137">#REF!</definedName>
    <definedName name="_재ㅐ햐" hidden="1">#REF!</definedName>
    <definedName name="\0">#REF!</definedName>
    <definedName name="\a">[16]내역!#REF!</definedName>
    <definedName name="\b">[16]내역!#REF!</definedName>
    <definedName name="\c">#N/A</definedName>
    <definedName name="\d">#N/A</definedName>
    <definedName name="\e">#N/A</definedName>
    <definedName name="\f">#REF!</definedName>
    <definedName name="\g">#REF!</definedName>
    <definedName name="\h">[17]가공비!#REF!</definedName>
    <definedName name="\i">#N/A</definedName>
    <definedName name="\j">#N/A</definedName>
    <definedName name="\k">#REF!</definedName>
    <definedName name="\l">#N/A</definedName>
    <definedName name="\m">#REF!</definedName>
    <definedName name="\n">#N/A</definedName>
    <definedName name="\o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u">#N/A</definedName>
    <definedName name="\v">[17]가공비!#REF!</definedName>
    <definedName name="\w">#REF!</definedName>
    <definedName name="\x">[18]VXXXXX!#REF!</definedName>
    <definedName name="\y">#REF!</definedName>
    <definedName name="\z">#REF!</definedName>
    <definedName name="a" hidden="1">#REF!</definedName>
    <definedName name="A00">#REF!</definedName>
    <definedName name="A1000000000000000">#REF!</definedName>
    <definedName name="A315yoo1">#REF!</definedName>
    <definedName name="AA">#N/A</definedName>
    <definedName name="aaa" localSheetId="10" hidden="1">{#N/A,#N/A,FALSE,"속도"}</definedName>
    <definedName name="AAA" localSheetId="2" hidden="1">{"'Sheet1'!$A$9:$I$36"}</definedName>
    <definedName name="aaa">#REF!</definedName>
    <definedName name="aaaa">#REF!</definedName>
    <definedName name="aaaaa" localSheetId="10" hidden="1">{#N/A,#N/A,FALSE,"조골재"}</definedName>
    <definedName name="AAAAA">[19]입찰안!#REF!</definedName>
    <definedName name="AAAAAAAAA">[19]입찰안!#REF!</definedName>
    <definedName name="aaaaaaaaaa" hidden="1">{#N/A,#N/A,FALSE,"운반시간"}</definedName>
    <definedName name="aalssdfsaf3ooadfoaposjpdofpoasdfasdfas">#REF!</definedName>
    <definedName name="AAWEFFAF">#REF!</definedName>
    <definedName name="AAWER">#REF!</definedName>
    <definedName name="AB">#N/A</definedName>
    <definedName name="ABC">#REF!</definedName>
    <definedName name="abcdefg">#REF!</definedName>
    <definedName name="abcdefgh">#REF!</definedName>
    <definedName name="ac">[20]표층포설및다짐!$O$34</definedName>
    <definedName name="Access_Button" hidden="1">"제당토적_제당토적_List"</definedName>
    <definedName name="AccessDatabase" hidden="1">"C:\USER\NKD\제당토적.mdb"</definedName>
    <definedName name="ACX" localSheetId="10" hidden="1">#REF!</definedName>
    <definedName name="ACX" localSheetId="2" hidden="1">#REF!</definedName>
    <definedName name="ACX" hidden="1">#REF!</definedName>
    <definedName name="ad">[20]표층포설및다짐!$K$39</definedName>
    <definedName name="adad">#REF!</definedName>
    <definedName name="adstgfhrfgsdfgsergsergs">#REF!</definedName>
    <definedName name="AF">#REF!</definedName>
    <definedName name="AFAAFDFAS">#REF!</definedName>
    <definedName name="AFAEFAAEF">#REF!</definedName>
    <definedName name="AFAWEF">#REF!</definedName>
    <definedName name="AFFAAFAWEF">#REF!</definedName>
    <definedName name="AFFAFF">#REF!</definedName>
    <definedName name="AFWEF">#REF!</definedName>
    <definedName name="AGFAF">#REF!</definedName>
    <definedName name="AGRAWGR">#REF!</definedName>
    <definedName name="AGRGRGREF">#REF!</definedName>
    <definedName name="AH">[21]산출근거!#REF!</definedName>
    <definedName name="al">[22]일위대가목록!$A$1:$IV$2</definedName>
    <definedName name="ALSLDFㅁ일ㄴ">#REF!</definedName>
    <definedName name="alslsdkjfjs" localSheetId="10" hidden="1">#REF!</definedName>
    <definedName name="alslsdkjfjs" localSheetId="2" hidden="1">#REF!</definedName>
    <definedName name="alslsdkjfjs" hidden="1">#REF!</definedName>
    <definedName name="anscount" hidden="1">1</definedName>
    <definedName name="ARGTAGR">#REF!</definedName>
    <definedName name="ARGWERG">#REF!</definedName>
    <definedName name="AS">#REF!</definedName>
    <definedName name="ASC" hidden="1">'[23]98수문일위'!$A$1:$P$2004</definedName>
    <definedName name="ASD">#REF!</definedName>
    <definedName name="asdf">#REF!</definedName>
    <definedName name="asdfadfa">#REF!</definedName>
    <definedName name="ASDFAS">#REF!</definedName>
    <definedName name="ASDFASDFASDF">#REF!</definedName>
    <definedName name="asdfasdfasdfasfcasx" hidden="1">'[24]98수문일위'!$A$1:$P$2004</definedName>
    <definedName name="ASDFASDFC">#REF!</definedName>
    <definedName name="ASDFVBN">#REF!</definedName>
    <definedName name="ASDKLVJCKLVA">#REF!</definedName>
    <definedName name="ASDVASDF">#REF!</definedName>
    <definedName name="AV">#REF!</definedName>
    <definedName name="AVGWEF">#REF!</definedName>
    <definedName name="AW">[19]입찰안!#REF!</definedName>
    <definedName name="AWDR">#REF!</definedName>
    <definedName name="awefawe">#REF!</definedName>
    <definedName name="AWEFEW">#REF!</definedName>
    <definedName name="AWEFTAWEFR">#REF!</definedName>
    <definedName name="AWEGAGER">#REF!</definedName>
    <definedName name="AWEGAWEF">#REF!</definedName>
    <definedName name="AWEGAWEG" localSheetId="10" hidden="1">#REF!</definedName>
    <definedName name="AWEGAWEG" localSheetId="2" hidden="1">#REF!</definedName>
    <definedName name="AWEGAWEG" hidden="1">#REF!</definedName>
    <definedName name="awegfawefaw">#REF!</definedName>
    <definedName name="AWEGFAWGA">#REF!</definedName>
    <definedName name="awerfawef">#REF!</definedName>
    <definedName name="AWERGAG">#REF!</definedName>
    <definedName name="AWERTIAWEFASDJV">#REF!</definedName>
    <definedName name="AWFEAGEARG">#REF!</definedName>
    <definedName name="AWFEAWFAEFW">#REF!</definedName>
    <definedName name="AWG" localSheetId="10" hidden="1">#REF!</definedName>
    <definedName name="AWG" localSheetId="2" hidden="1">#REF!</definedName>
    <definedName name="AWG" hidden="1">#REF!</definedName>
    <definedName name="AWGARWG">#REF!</definedName>
    <definedName name="AWGAW">#REF!</definedName>
    <definedName name="AWGAWEFA">#REF!</definedName>
    <definedName name="AWGAWG">#REF!</definedName>
    <definedName name="AWGHAERG">#REF!</definedName>
    <definedName name="AWGR">#REF!</definedName>
    <definedName name="AWGRA" localSheetId="10" hidden="1">#REF!</definedName>
    <definedName name="AWGRA" localSheetId="2" hidden="1">#REF!</definedName>
    <definedName name="AWGRA" hidden="1">#REF!</definedName>
    <definedName name="AWGRAER">#REF!</definedName>
    <definedName name="AWGRAW">#REF!</definedName>
    <definedName name="AWGRAWERGF">#REF!</definedName>
    <definedName name="AWGRAWRA">#REF!</definedName>
    <definedName name="AWGRRAWGT">#REF!</definedName>
    <definedName name="AWGRWGAW" localSheetId="10" hidden="1">#REF!</definedName>
    <definedName name="AWGRWGAW" localSheetId="2" hidden="1">#REF!</definedName>
    <definedName name="AWGRWGAW" hidden="1">#REF!</definedName>
    <definedName name="AWGWA4G">#REF!</definedName>
    <definedName name="AWGWEG">#REF!</definedName>
    <definedName name="AWGWGAWE">#REF!</definedName>
    <definedName name="AWSXC">#REF!</definedName>
    <definedName name="AXCV">#REF!</definedName>
    <definedName name="B">#REF!</definedName>
    <definedName name="B10㎝">#REF!</definedName>
    <definedName name="B12㎝">#REF!</definedName>
    <definedName name="B15㎝">#REF!</definedName>
    <definedName name="B18㎝">#REF!</definedName>
    <definedName name="B1B">[14]Sheet1!$J$33</definedName>
    <definedName name="B20㎝">#REF!</definedName>
    <definedName name="B25㎝">#REF!</definedName>
    <definedName name="B2B">[14]Sheet1!$J$34</definedName>
    <definedName name="B30㎝">#REF!</definedName>
    <definedName name="B3B">[14]Sheet1!$J$35</definedName>
    <definedName name="B4B">[14]Sheet1!$J$36</definedName>
    <definedName name="B4㎝이하">#REF!</definedName>
    <definedName name="B5B">[14]Sheet1!#REF!</definedName>
    <definedName name="B5㎝">#REF!</definedName>
    <definedName name="B6B">[14]Sheet1!#REF!</definedName>
    <definedName name="B6㎝">#REF!</definedName>
    <definedName name="B7B">[14]Sheet1!#REF!</definedName>
    <definedName name="B7㎝">#REF!</definedName>
    <definedName name="B8㎝">#REF!</definedName>
    <definedName name="BA">[21]산출근거!#REF!</definedName>
    <definedName name="BB">[21]산출근거!#REF!</definedName>
    <definedName name="bbb">#REF!</definedName>
    <definedName name="BC">'[12]DATA 입력란'!$D$39</definedName>
    <definedName name="BG">#N/A</definedName>
    <definedName name="BGNFH">#REF!</definedName>
    <definedName name="BL">#N/A</definedName>
    <definedName name="BLO">#N/A</definedName>
    <definedName name="BLT">#N/A</definedName>
    <definedName name="bnm">[14]Sheet1!#REF!</definedName>
    <definedName name="BO">'[12]DATA 입력란'!$D$38</definedName>
    <definedName name="BOLT">'[5]계화배수(3대)'!#REF!</definedName>
    <definedName name="BOM_OF_ECP">#REF!</definedName>
    <definedName name="BT">[21]산출근거!#REF!</definedName>
    <definedName name="BV">#REF!</definedName>
    <definedName name="B형안내판">'[11]#REF'!#REF!</definedName>
    <definedName name="C_">#N/A</definedName>
    <definedName name="cc">'[25]06 일위대가목록'!#REF!</definedName>
    <definedName name="CCC">#REF!</definedName>
    <definedName name="CHECKVALVE25">#REF!</definedName>
    <definedName name="CHECKVALVE32">#REF!</definedName>
    <definedName name="cjdma" hidden="1">{"'Sheet1'!$A$9:$I$36"}</definedName>
    <definedName name="cm">#REF!</definedName>
    <definedName name="CONSOL">'[26]1-1'!#REF!</definedName>
    <definedName name="CPU_시험기사">#REF!</definedName>
    <definedName name="CPU시험사001">#REF!</definedName>
    <definedName name="CPU시험사002">#REF!</definedName>
    <definedName name="CPU시험사011">#REF!</definedName>
    <definedName name="CPU시험사982">#REF!</definedName>
    <definedName name="CPU시험사991">#REF!</definedName>
    <definedName name="CPU시험사992">#REF!</definedName>
    <definedName name="CR">#REF!</definedName>
    <definedName name="_xlnm.Criteria">#REF!</definedName>
    <definedName name="Criteria_MI">#REF!</definedName>
    <definedName name="CSD">#REF!</definedName>
    <definedName name="CSF">#REF!</definedName>
    <definedName name="D">#REF!</definedName>
    <definedName name="DA">#REF!</definedName>
    <definedName name="DANGA">#REF!,#REF!</definedName>
    <definedName name="DATA">#N/A</definedName>
    <definedName name="_xlnm.Database">#REF!</definedName>
    <definedName name="Database_MI">#REF!</definedName>
    <definedName name="database2">#REF!</definedName>
    <definedName name="dataww" hidden="1">#REF!</definedName>
    <definedName name="DC.PIPE">[27]일위대가!#REF!</definedName>
    <definedName name="DD">[18]VXXXXX!#REF!</definedName>
    <definedName name="ddd">#REF!</definedName>
    <definedName name="DDDD">[19]입찰안!$P$3</definedName>
    <definedName name="ddfxccxvbncvm" hidden="1">#REF!</definedName>
    <definedName name="DE">#REF!</definedName>
    <definedName name="df">#REF!</definedName>
    <definedName name="DFA">#REF!</definedName>
    <definedName name="dfasdcascasd">#REF!</definedName>
    <definedName name="DFASDF" localSheetId="10" hidden="1">#REF!</definedName>
    <definedName name="DFASDF" localSheetId="2" hidden="1">#REF!</definedName>
    <definedName name="DFASDF" hidden="1">#REF!</definedName>
    <definedName name="DFASDFASDFASDFADFACASDCASD">#REF!</definedName>
    <definedName name="dfg">[14]Sheet1!#REF!</definedName>
    <definedName name="dfgh">[28]조명일위!$G$1:$M$65536</definedName>
    <definedName name="DIA">[14]Sheet1!#REF!</definedName>
    <definedName name="DIFFUSE">#REF!</definedName>
    <definedName name="DJYDTYJ" localSheetId="10" hidden="1">#REF!</definedName>
    <definedName name="DJYDTYJ" localSheetId="2" hidden="1">#REF!</definedName>
    <definedName name="DJYDTYJ" hidden="1">#REF!</definedName>
    <definedName name="dkdk">#REF!</definedName>
    <definedName name="dldldl">'[11]#REF'!#REF!</definedName>
    <definedName name="dlfm">#REF!</definedName>
    <definedName name="dn" hidden="1">{#N/A,#N/A,FALSE,"혼합골재"}</definedName>
    <definedName name="DNJ">[29]!복사</definedName>
    <definedName name="dns" localSheetId="10" hidden="1">{#N/A,#N/A,FALSE,"운반시간"}</definedName>
    <definedName name="dns" localSheetId="8" hidden="1">{#N/A,#N/A,FALSE,"운반시간"}</definedName>
    <definedName name="dns" hidden="1">{#N/A,#N/A,FALSE,"운반시간"}</definedName>
    <definedName name="DOGUB">#REF!</definedName>
    <definedName name="DR">#REF!</definedName>
    <definedName name="DRJDRTH" localSheetId="10" hidden="1">#REF!</definedName>
    <definedName name="DRJDRTH" localSheetId="2" hidden="1">#REF!</definedName>
    <definedName name="DRJDRTH" hidden="1">#REF!</definedName>
    <definedName name="DRTHDRTH">#REF!</definedName>
    <definedName name="DRTHDTRH">#REF!</definedName>
    <definedName name="dsaf" hidden="1">{#N/A,#N/A,FALSE,"조골재"}</definedName>
    <definedName name="DSF" hidden="1">{#N/A,#N/A,FALSE,"골재소요량";#N/A,#N/A,FALSE,"골재소요량"}</definedName>
    <definedName name="dsfACF">#REF!</definedName>
    <definedName name="DSVP">#REF!</definedName>
    <definedName name="DTYJTH" localSheetId="10" hidden="1">#REF!</definedName>
    <definedName name="DTYJTH" localSheetId="2" hidden="1">#REF!</definedName>
    <definedName name="DTYJTH" hidden="1">#REF!</definedName>
    <definedName name="E">[21]산출근거!#REF!</definedName>
    <definedName name="E14S1">[30]Sheet1!$E$14</definedName>
    <definedName name="E5S1">[30]Sheet1!$E$5</definedName>
    <definedName name="EAGRSERG">#REF!</definedName>
    <definedName name="ed">[31]일위대가!#REF!</definedName>
    <definedName name="edc">[14]Sheet1!#REF!</definedName>
    <definedName name="ee" localSheetId="2" hidden="1">{#N/A,#N/A,FALSE,"단가표지"}</definedName>
    <definedName name="EE">#REF!</definedName>
    <definedName name="eee" localSheetId="10" hidden="1">{#N/A,#N/A,FALSE,"2~8번"}</definedName>
    <definedName name="EEE">#REF!</definedName>
    <definedName name="EEEE">#REF!</definedName>
    <definedName name="eeeeeee">#REF!</definedName>
    <definedName name="eer">#REF!</definedName>
    <definedName name="EF">#REF!</definedName>
    <definedName name="EGFE">#REF!</definedName>
    <definedName name="ERGER">#REF!</definedName>
    <definedName name="ert">[14]Sheet1!#REF!</definedName>
    <definedName name="ESRG">#REF!</definedName>
    <definedName name="ESRGSEG">#REF!</definedName>
    <definedName name="_xlnm.Extract">#REF!</definedName>
    <definedName name="Extract_MI">#REF!</definedName>
    <definedName name="F">[21]산출근거!#REF!</definedName>
    <definedName name="F1F">[14]Sheet1!#REF!</definedName>
    <definedName name="F2F">[14]Sheet1!#REF!</definedName>
    <definedName name="F3F">[14]Sheet1!#REF!</definedName>
    <definedName name="FEEL">#REF!</definedName>
    <definedName name="ff" localSheetId="10" hidden="1">#REF!</definedName>
    <definedName name="ff" localSheetId="2" hidden="1">#REF!</definedName>
    <definedName name="ff" hidden="1">#REF!</definedName>
    <definedName name="fff">#REF!</definedName>
    <definedName name="ffffffffff" hidden="1">#REF!</definedName>
    <definedName name="ffk" localSheetId="10" hidden="1">#REF!</definedName>
    <definedName name="ffk" hidden="1">#REF!</definedName>
    <definedName name="fgh">[14]Sheet1!#REF!</definedName>
    <definedName name="FGNRTH">#REF!</definedName>
    <definedName name="FH">[21]산출근거!#REF!</definedName>
    <definedName name="first">#REF!</definedName>
    <definedName name="FLEXIBLE_JOINT">#REF!</definedName>
    <definedName name="FLEXIBLE32">#REF!</definedName>
    <definedName name="FN">[14]Sheet1!#REF!</definedName>
    <definedName name="FRTTREE">#REF!</definedName>
    <definedName name="fsadf">#REF!</definedName>
    <definedName name="FSGFH">#REF!</definedName>
    <definedName name="FTJFTYJ">#REF!</definedName>
    <definedName name="FYUKGFYUK" localSheetId="10" hidden="1">#REF!</definedName>
    <definedName name="FYUKGFYUK" localSheetId="2" hidden="1">#REF!</definedName>
    <definedName name="FYUKGFYUK" hidden="1">#REF!</definedName>
    <definedName name="G">[21]산출근거!#REF!</definedName>
    <definedName name="G14S1">[30]Sheet1!$G$14</definedName>
    <definedName name="G5S1">[30]Sheet1!$G$5</definedName>
    <definedName name="GAGGRF">#REF!</definedName>
    <definedName name="GATEVALVE20">#REF!</definedName>
    <definedName name="GATEVALVE25">#REF!</definedName>
    <definedName name="GATEVALVE32">#REF!</definedName>
    <definedName name="GATEVALVE50">#REF!</definedName>
    <definedName name="GEMCO" hidden="1">#REF!</definedName>
    <definedName name="gfdgdgdf">#REF!</definedName>
    <definedName name="gfgdfg" hidden="1">[32]차액보증!#REF!</definedName>
    <definedName name="gfggfr">#REF!</definedName>
    <definedName name="GFRGGRA">#REF!</definedName>
    <definedName name="ggg" localSheetId="10">#REF!</definedName>
    <definedName name="GGG" localSheetId="8" hidden="1">{#N/A,#N/A,FALSE,"운반시간"}</definedName>
    <definedName name="GGG" hidden="1">{#N/A,#N/A,FALSE,"운반시간"}</definedName>
    <definedName name="GJDL">#REF!</definedName>
    <definedName name="gkdl">#REF!</definedName>
    <definedName name="grew" hidden="1">#REF!</definedName>
    <definedName name="GS">#REF!</definedName>
    <definedName name="GUIL">#REF!</definedName>
    <definedName name="GYUKFT">#REF!</definedName>
    <definedName name="H">[18]VXXXXX!#REF!</definedName>
    <definedName name="H_W_설치기사">#REF!</definedName>
    <definedName name="H_W_시험기사">#REF!</definedName>
    <definedName name="H1.0m이하">#REF!</definedName>
    <definedName name="H1.2m">#REF!</definedName>
    <definedName name="H1.5m">#REF!</definedName>
    <definedName name="H1.8m">#REF!</definedName>
    <definedName name="H1H">[14]Sheet1!$D$33</definedName>
    <definedName name="H2.0m">#REF!</definedName>
    <definedName name="H2.5m">#REF!</definedName>
    <definedName name="H2H">[14]Sheet1!$D$34</definedName>
    <definedName name="H3.0m">#REF!</definedName>
    <definedName name="H3.5m">#REF!</definedName>
    <definedName name="H3H">[14]Sheet1!$D$35</definedName>
    <definedName name="H4.0m">#REF!</definedName>
    <definedName name="H4.5m">#REF!</definedName>
    <definedName name="H4H">[14]Sheet1!$D$36</definedName>
    <definedName name="H5.0m">#REF!</definedName>
    <definedName name="HA">[21]산출근거!#REF!</definedName>
    <definedName name="HAF">#REF!</definedName>
    <definedName name="han" hidden="1">#REF!</definedName>
    <definedName name="hardwar" hidden="1">#REF!</definedName>
    <definedName name="HB">[21]산출근거!#REF!</definedName>
    <definedName name="HBOLT">'[5]계화배수(3대)'!#REF!</definedName>
    <definedName name="HBV">#REF!</definedName>
    <definedName name="HC">'[12]DATA 입력란'!$D$41</definedName>
    <definedName name="HCR">#REF!</definedName>
    <definedName name="HD">[21]산출근거!#REF!</definedName>
    <definedName name="HDATA">#N/A</definedName>
    <definedName name="HDSVP">#REF!</definedName>
    <definedName name="HH">#REF!</definedName>
    <definedName name="HHAF">#REF!</definedName>
    <definedName name="HHMF">#REF!</definedName>
    <definedName name="hj">#REF!</definedName>
    <definedName name="HL">'[12]DATA 입력란'!$D$40</definedName>
    <definedName name="HMF">#REF!</definedName>
    <definedName name="HMOTOR">#REF!</definedName>
    <definedName name="HPUMP">#REF!</definedName>
    <definedName name="HS">[14]Sheet1!#REF!</definedName>
    <definedName name="HSV">#REF!</definedName>
    <definedName name="HT">[21]산출근거!#REF!</definedName>
    <definedName name="HTML_CodePage" hidden="1">949</definedName>
    <definedName name="HTML_Control" localSheetId="10" hidden="1">{"'내역서 '!$A$1:$L$16"}</definedName>
    <definedName name="HTML_Control" hidden="1">{"'Sheet1'!$A$9:$I$36"}</definedName>
    <definedName name="HTML_Description" hidden="1">""</definedName>
    <definedName name="HTML_Email" hidden="1">""</definedName>
    <definedName name="HTML_Header" localSheetId="10" hidden="1">"내역서"</definedName>
    <definedName name="HTML_Header" hidden="1">"Sheet1"</definedName>
    <definedName name="HTML_LastUpdate" localSheetId="10" hidden="1">"02-05-13"</definedName>
    <definedName name="HTML_LastUpdate" hidden="1">"99-09-05"</definedName>
    <definedName name="HTML_LineAfter" hidden="1">FALSE</definedName>
    <definedName name="HTML_LineBefore" hidden="1">FALSE</definedName>
    <definedName name="HTML_Name" localSheetId="10" hidden="1">"전동필"</definedName>
    <definedName name="HTML_Name" hidden="1">"korea"</definedName>
    <definedName name="HTML_OBDlg2" hidden="1">TRUE</definedName>
    <definedName name="HTML_OBDlg4" hidden="1">TRUE</definedName>
    <definedName name="HTML_OS" hidden="1">0</definedName>
    <definedName name="HTML_PathFile" localSheetId="10" hidden="1">"D:\My Documents\01 내역서\함안군\MyHTML.htm"</definedName>
    <definedName name="HTML_PathFile" hidden="1">"C:\WORK\견적발주\MyHTML.htm"</definedName>
    <definedName name="HTML_Title" localSheetId="10" hidden="1">"장춘사 보수공사"</definedName>
    <definedName name="HTML_Title" hidden="1">"울산(삼산)"</definedName>
    <definedName name="HTR">#REF!</definedName>
    <definedName name="HU">'[12]DATA 입력란'!$D$42</definedName>
    <definedName name="HVAFP">#REF!</definedName>
    <definedName name="HVMF">#REF!</definedName>
    <definedName name="HWEI">#REF!</definedName>
    <definedName name="HW설치사001">#REF!</definedName>
    <definedName name="HW설치사002">#REF!</definedName>
    <definedName name="HW설치사011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982">#REF!</definedName>
    <definedName name="HW시험사991">#REF!</definedName>
    <definedName name="HW시험사992">#REF!</definedName>
    <definedName name="I">#REF!</definedName>
    <definedName name="ID">#REF!,#REF!</definedName>
    <definedName name="IL">#N/A</definedName>
    <definedName name="ilch">[33]ilch!$A$3:$M$25</definedName>
    <definedName name="J">[21]산출근거!#REF!</definedName>
    <definedName name="JAATD">#REF!</definedName>
    <definedName name="JH">#REF!</definedName>
    <definedName name="jj">#REF!</definedName>
    <definedName name="JTYJDR">#REF!</definedName>
    <definedName name="K">[21]산출근거!#REF!</definedName>
    <definedName name="K74086800">#REF!</definedName>
    <definedName name="KA">[34]MOTOR!$B$61:$E$68</definedName>
    <definedName name="kepco">[35]내역!#REF!</definedName>
    <definedName name="kim">'[36]001'!#REF!</definedName>
    <definedName name="kk" localSheetId="2" hidden="1">#REF!</definedName>
    <definedName name="KK">#REF!</definedName>
    <definedName name="kkk">#REF!</definedName>
    <definedName name="ktf" hidden="1">#REF!</definedName>
    <definedName name="kty" hidden="1">#REF!</definedName>
    <definedName name="kv">#REF!</definedName>
    <definedName name="L">[21]산출근거!#REF!</definedName>
    <definedName name="L1L">[14]Sheet1!$L$204</definedName>
    <definedName name="L2L">[14]Sheet1!$L$205</definedName>
    <definedName name="L3L">[14]Sheet1!$L$223</definedName>
    <definedName name="L4L">[14]Sheet1!$L$224</definedName>
    <definedName name="LA">[21]산출근거!#REF!</definedName>
    <definedName name="LB">[21]산출근거!#REF!</definedName>
    <definedName name="LEE">'[26]1-1'!#REF!</definedName>
    <definedName name="lii" hidden="1">{"'결과(하)'!$L$24"}</definedName>
    <definedName name="ll">#REF!</definedName>
    <definedName name="lll">#REF!</definedName>
    <definedName name="lllllll">#REF!</definedName>
    <definedName name="LT">[21]산출근거!#REF!</definedName>
    <definedName name="L형옹벽">[27]일위대가!#REF!</definedName>
    <definedName name="M">#REF!</definedName>
    <definedName name="Macro10">[37]!Macro10</definedName>
    <definedName name="Macro12" localSheetId="10">단가조서!Macro12</definedName>
    <definedName name="Macro12">[37]!Macro12</definedName>
    <definedName name="Macro13">[37]!Macro13</definedName>
    <definedName name="Macro13_44">[0]!Macro13</definedName>
    <definedName name="Macro14" localSheetId="10">단가조서!Macro14</definedName>
    <definedName name="Macro14">[37]!Macro14</definedName>
    <definedName name="Macro2">[37]!Macro2</definedName>
    <definedName name="Macro2_44">[0]!Macro2</definedName>
    <definedName name="Macro5" localSheetId="10">단가조서!Macro5</definedName>
    <definedName name="Macro5">[37]!Macro5</definedName>
    <definedName name="Macro6" localSheetId="10">단가조서!Macro6</definedName>
    <definedName name="Macro6">[37]!Macro6</definedName>
    <definedName name="Macro7">[37]!Macro7</definedName>
    <definedName name="Macro8" localSheetId="10">단가조서!Macro8</definedName>
    <definedName name="Macro8">[37]!Macro8</definedName>
    <definedName name="Macro9" localSheetId="10">단가조서!Macro9</definedName>
    <definedName name="Macro9">[37]!Macro9</definedName>
    <definedName name="MAIN_COM_소계">#REF!</definedName>
    <definedName name="mm">#REF!</definedName>
    <definedName name="MMD">#N/A</definedName>
    <definedName name="MMM">#REF!</definedName>
    <definedName name="MONEY">#REF!,#REF!</definedName>
    <definedName name="MOTOR">#REF!</definedName>
    <definedName name="N">[21]산출근거!#REF!</definedName>
    <definedName name="NEW">#REF!</definedName>
    <definedName name="nnn">#REF!</definedName>
    <definedName name="NRDTHSA">#REF!</definedName>
    <definedName name="NRNTRBNRTH">#REF!</definedName>
    <definedName name="NRTHSGT">#REF!</definedName>
    <definedName name="O">#REF!</definedName>
    <definedName name="OA">[21]산출근거!#REF!</definedName>
    <definedName name="OB">[21]산출근거!#REF!</definedName>
    <definedName name="OOO">#REF!</definedName>
    <definedName name="OPEN1">[0]!OPEN1</definedName>
    <definedName name="OPEN1_15">OPEN1_15</definedName>
    <definedName name="OPEN1_16">OPEN1_16</definedName>
    <definedName name="OPEN1_17">OPEN1_17</definedName>
    <definedName name="OPEN1_18">OPEN1_18</definedName>
    <definedName name="OPEN1_27">OPEN1_27</definedName>
    <definedName name="OPEN1_28">OPEN1_28</definedName>
    <definedName name="OPEN1_30">OPEN1_30</definedName>
    <definedName name="OPEN1_35">OPEN1_35</definedName>
    <definedName name="OPEN1_36">OPEN1_36</definedName>
    <definedName name="OPEN1_37">OPEN1_37</definedName>
    <definedName name="OVERLAY" localSheetId="10" hidden="1">{#N/A,#N/A,FALSE,"2~8번"}</definedName>
    <definedName name="OVERLAY" localSheetId="8" hidden="1">{#N/A,#N/A,FALSE,"2~8번"}</definedName>
    <definedName name="OVERLAY" hidden="1">{#N/A,#N/A,FALSE,"2~8번"}</definedName>
    <definedName name="P">[18]VXXXXX!#REF!</definedName>
    <definedName name="P.V.C파이프_Φ100㎜_M당">[38]단가산출서!#REF!</definedName>
    <definedName name="PA">[21]산출근거!#REF!</definedName>
    <definedName name="PB">[21]산출근거!#REF!</definedName>
    <definedName name="PH">[21]산출근거!#REF!</definedName>
    <definedName name="pl">#REF!</definedName>
    <definedName name="PN">[14]Sheet1!#REF!</definedName>
    <definedName name="pp_12">{"Book1","부대-(표지판,데리,가드).xls","부대-(낙,차,중분대).xls"}</definedName>
    <definedName name="pp_15">{"Book1","부대-(표지판,데리,가드).xls","부대-(낙,차,중분대).xls"}</definedName>
    <definedName name="pp_16">{"Book1","부대-(표지판,데리,가드).xls","부대-(낙,차,중분대).xls"}</definedName>
    <definedName name="pp_17">{"Book1","부대-(표지판,데리,가드).xls","부대-(낙,차,중분대).xls"}</definedName>
    <definedName name="pp_18">{"Book1","부대-(표지판,데리,가드).xls","부대-(낙,차,중분대).xls"}</definedName>
    <definedName name="pp_23">{"Book1","부대-(표지판,데리,가드).xls","부대-(낙,차,중분대).xls"}</definedName>
    <definedName name="pp_24">{"Book1","부대-(표지판,데리,가드).xls","부대-(낙,차,중분대).xls"}</definedName>
    <definedName name="pp_25">{"Book1","부대-(표지판,데리,가드).xls","부대-(낙,차,중분대).xls"}</definedName>
    <definedName name="pp_26">{"Book1","부대-(표지판,데리,가드).xls","부대-(낙,차,중분대).xls"}</definedName>
    <definedName name="pp_28">{"Book1","부대-(표지판,데리,가드).xls","부대-(낙,차,중분대).xls"}</definedName>
    <definedName name="pp_3">{"Book1","부대-(표지판,데리,가드).xls","부대-(낙,차,중분대).xls"}</definedName>
    <definedName name="pp_35">{"Book1","부대-(표지판,데리,가드).xls","부대-(낙,차,중분대).xls"}</definedName>
    <definedName name="ppp">#REF!</definedName>
    <definedName name="print">#REF!</definedName>
    <definedName name="_xlnm.Print_Area" localSheetId="1">개요!$A$1:$K$21</definedName>
    <definedName name="_xlnm.Print_Area" localSheetId="4">'공사비 세부내역'!$A$1:$M$23</definedName>
    <definedName name="_xlnm.Print_Area" localSheetId="3">공사비내역!$A$1:$M$19</definedName>
    <definedName name="_xlnm.Print_Area" localSheetId="10">단가조서!$A$1:$J$12</definedName>
    <definedName name="_xlnm.Print_Area" localSheetId="5">수량산출근거!$A$1:$G$21</definedName>
    <definedName name="_xlnm.Print_Area" localSheetId="2">원가계산서!$A$1:$J$28</definedName>
    <definedName name="_xlnm.Print_Area">#REF!</definedName>
    <definedName name="Print_Area_MI">#REF!</definedName>
    <definedName name="PRINT_AREA_MI1">#REF!</definedName>
    <definedName name="Print_Area\C">#REF!</definedName>
    <definedName name="PRINT_TITLE">#REF!</definedName>
    <definedName name="_xlnm.Print_Titles" localSheetId="13">'24년 공사단가'!$1:$2</definedName>
    <definedName name="_xlnm.Print_Titles" localSheetId="3">공사비내역!$3:$4</definedName>
    <definedName name="_xlnm.Print_Titles" localSheetId="10">단가조서!$3:$3</definedName>
    <definedName name="_xlnm.Print_Titles" localSheetId="5">수량산출근거!$1:$3</definedName>
    <definedName name="_xlnm.Print_Titles">#REF!</definedName>
    <definedName name="PRINT_TITLES_MI">#REF!</definedName>
    <definedName name="prints_title">#REF!</definedName>
    <definedName name="PT">[14]Sheet1!#REF!</definedName>
    <definedName name="PUMP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ELBOW100">#REF!</definedName>
    <definedName name="PVCELBOW125">#REF!</definedName>
    <definedName name="PVCELBOW150">#REF!</definedName>
    <definedName name="PVCTEE150">#REF!</definedName>
    <definedName name="PVC접합제">#REF!</definedName>
    <definedName name="PVC지수판">#REF!</definedName>
    <definedName name="Q" localSheetId="10">[21]산출근거!#REF!</definedName>
    <definedName name="q" hidden="1">#REF!</definedName>
    <definedName name="Q3WEE" hidden="1">{#N/A,#N/A,FALSE,"조골재"}</definedName>
    <definedName name="qaz">[14]Sheet1!#REF!</definedName>
    <definedName name="QAZX">#REF!</definedName>
    <definedName name="QE">[39]Sheet1!$A$68</definedName>
    <definedName name="QKQH">[40]내역!#REF!,[40]내역!#REF!,[40]내역!#REF!,[40]내역!#REF!</definedName>
    <definedName name="Qp">[20]표층포설및다짐!$P$9</definedName>
    <definedName name="QQ">[41]하남내역!#REF!</definedName>
    <definedName name="qqq">#REF!</definedName>
    <definedName name="qw" localSheetId="10" hidden="1">{#N/A,#N/A,FALSE,"2~8번"}</definedName>
    <definedName name="qw" localSheetId="8" hidden="1">{#N/A,#N/A,FALSE,"2~8번"}</definedName>
    <definedName name="qw" hidden="1">{#N/A,#N/A,FALSE,"2~8번"}</definedName>
    <definedName name="QWDC">#REF!</definedName>
    <definedName name="qwe">#REF!</definedName>
    <definedName name="QWER">#REF!</definedName>
    <definedName name="QWERQWER" localSheetId="10" hidden="1">#REF!</definedName>
    <definedName name="QWERQWER" localSheetId="2" hidden="1">#REF!</definedName>
    <definedName name="QWERQWER" hidden="1">#REF!</definedName>
    <definedName name="QWERT" localSheetId="10" hidden="1">#REF!</definedName>
    <definedName name="QWERT" localSheetId="2" hidden="1">#REF!</definedName>
    <definedName name="QWERT" hidden="1">#REF!</definedName>
    <definedName name="QWSD">#REF!</definedName>
    <definedName name="QWSDERTY">#REF!</definedName>
    <definedName name="qww">#REF!</definedName>
    <definedName name="R_">#REF!</definedName>
    <definedName name="RA">[21]산출근거!#REF!</definedName>
    <definedName name="RB">[21]산출근거!#REF!</definedName>
    <definedName name="RD">[21]산출근거!#REF!</definedName>
    <definedName name="RE">[21]산출근거!#REF!</definedName>
    <definedName name="_xlnm.Recorder">#REF!</definedName>
    <definedName name="REGERGE">#REF!</definedName>
    <definedName name="RF">[21]산출근거!#REF!</definedName>
    <definedName name="rfv">[14]Sheet1!#REF!</definedName>
    <definedName name="RFYIFIOYGOPIO" localSheetId="10" hidden="1">#REF!</definedName>
    <definedName name="RFYIFIOYGOPIO" localSheetId="2" hidden="1">#REF!</definedName>
    <definedName name="RFYIFIOYGOPIO" hidden="1">#REF!</definedName>
    <definedName name="RG">[21]산출근거!#REF!</definedName>
    <definedName name="RH">[21]산출근거!#REF!</definedName>
    <definedName name="RI">[21]산출근거!#REF!</definedName>
    <definedName name="RJRJ">BlankMacro1</definedName>
    <definedName name="RJRKJRKJR">BlankMacro1</definedName>
    <definedName name="RKD">#REF!</definedName>
    <definedName name="RL">BlankMacro1</definedName>
    <definedName name="rlch">[28]기초일위!$G$1:$M$65536</definedName>
    <definedName name="RLTJD">BlankMacro1</definedName>
    <definedName name="RR">'[42]2000전체분'!#REF!</definedName>
    <definedName name="RRR">#REF!</definedName>
    <definedName name="rty">[14]Sheet1!#REF!</definedName>
    <definedName name="S">#REF!</definedName>
    <definedName name="S_W_시험기사">#REF!</definedName>
    <definedName name="S2L">[14]Sheet1!$L$222</definedName>
    <definedName name="SA">[21]산출근거!#REF!</definedName>
    <definedName name="sanch_2">#REF!</definedName>
    <definedName name="sanch_3">#REF!</definedName>
    <definedName name="sanch_4">#REF!</definedName>
    <definedName name="sd">#REF!</definedName>
    <definedName name="SdAS" hidden="1">'[23]98수문일위'!$A$1:$P$2004</definedName>
    <definedName name="SDCFG\" hidden="1">{#N/A,#N/A,FALSE,"운반시간"}</definedName>
    <definedName name="sdcx">[28]조명일위!$B$1:$G$65536</definedName>
    <definedName name="SDF" localSheetId="10" hidden="1">#REF!</definedName>
    <definedName name="SDF" localSheetId="2" hidden="1">#REF!</definedName>
    <definedName name="SDF" hidden="1">#REF!</definedName>
    <definedName name="SDFGFGDFGDFGDFG">#REF!</definedName>
    <definedName name="sdg" hidden="1">#REF!</definedName>
    <definedName name="SDGAS" localSheetId="10" hidden="1">#REF!</definedName>
    <definedName name="SDGAS" localSheetId="2" hidden="1">#REF!</definedName>
    <definedName name="SDGAS" hidden="1">#REF!</definedName>
    <definedName name="SDRTHST" localSheetId="10" hidden="1">#REF!</definedName>
    <definedName name="SDRTHST" localSheetId="2" hidden="1">#REF!</definedName>
    <definedName name="SDRTHST" hidden="1">#REF!</definedName>
    <definedName name="SDS" hidden="1">{#N/A,#N/A,FALSE,"2~8번"}</definedName>
    <definedName name="sdsss">#REF!</definedName>
    <definedName name="SEARGawfw">#REF!</definedName>
    <definedName name="SEGR">#REF!</definedName>
    <definedName name="SEHRHSEG">#REF!</definedName>
    <definedName name="SERGSEGR">#REF!</definedName>
    <definedName name="SERGSERG">#REF!</definedName>
    <definedName name="SERHSERGS">#REF!</definedName>
    <definedName name="SEXCV">#REF!</definedName>
    <definedName name="SGGAEFWAWEF">#REF!</definedName>
    <definedName name="SGTRSGTRG">#REF!</definedName>
    <definedName name="SH">#REF!</definedName>
    <definedName name="SHT">[14]Sheet1!$D$204</definedName>
    <definedName name="SK">[43]제진기!#REF!</definedName>
    <definedName name="SKDJFAKSDFASLDKFJA">#REF!</definedName>
    <definedName name="SOIL">#REF!</definedName>
    <definedName name="solver_adj" localSheetId="10" hidden="1">#REF!,#REF!</definedName>
    <definedName name="solver_adj" hidden="1">#REF!,#REF!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um" hidden="1">0</definedName>
    <definedName name="solver_nwt" hidden="1">1</definedName>
    <definedName name="solver_opt" localSheetId="10" hidden="1">#REF!</definedName>
    <definedName name="solver_opt" hidden="1">#REF!</definedName>
    <definedName name="solver_pre" hidden="1">0.000001</definedName>
    <definedName name="solver_scl" hidden="1">0</definedName>
    <definedName name="solver_sho" hidden="1">0</definedName>
    <definedName name="solver_tim" hidden="1">100</definedName>
    <definedName name="solver_tmp" localSheetId="10" hidden="1">#REF!,#REF!</definedName>
    <definedName name="solver_tmp" hidden="1">#REF!,#REF!</definedName>
    <definedName name="solver_tol" hidden="1">0.05</definedName>
    <definedName name="solver_typ" hidden="1">1</definedName>
    <definedName name="solver_val" hidden="1">0</definedName>
    <definedName name="SS">#REF!</definedName>
    <definedName name="SSS" localSheetId="10" hidden="1">{#N/A,#N/A,FALSE,"2~8번"}</definedName>
    <definedName name="sss">[44]내역!#REF!</definedName>
    <definedName name="st">#REF!</definedName>
    <definedName name="START">#REF!</definedName>
    <definedName name="STHSTH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V">#REF!</definedName>
    <definedName name="SW시험사001">#REF!</definedName>
    <definedName name="SW시험사002">#REF!</definedName>
    <definedName name="SW시험사011">#REF!</definedName>
    <definedName name="SW시험사982">#REF!</definedName>
    <definedName name="SW시험사991">#REF!</definedName>
    <definedName name="SW시험사992">#REF!</definedName>
    <definedName name="SX">#REF!</definedName>
    <definedName name="T">#N/A</definedName>
    <definedName name="T2_">#N/A</definedName>
    <definedName name="Text5">#REF!</definedName>
    <definedName name="tgb">[14]Sheet1!#REF!</definedName>
    <definedName name="THR">#REF!</definedName>
    <definedName name="THTRH">#REF!</definedName>
    <definedName name="TITLE">#REF!</definedName>
    <definedName name="TITLE_PRINTS">#REF!</definedName>
    <definedName name="tkltke">#REF!</definedName>
    <definedName name="TL">[21]산출근거!#REF!</definedName>
    <definedName name="tm">[45]남평내역!#REF!</definedName>
    <definedName name="tr" hidden="1">#REF!</definedName>
    <definedName name="TT">#REF!</definedName>
    <definedName name="TTT">#REF!</definedName>
    <definedName name="TYRY" localSheetId="10" hidden="1">#REF!</definedName>
    <definedName name="TYRY" localSheetId="2" hidden="1">#REF!</definedName>
    <definedName name="TYRY" hidden="1">#REF!</definedName>
    <definedName name="U">[21]산출근거!#REF!</definedName>
    <definedName name="UD">[46]교대!#REF!</definedName>
    <definedName name="ujm">[14]Sheet1!#REF!</definedName>
    <definedName name="uu">#REF!</definedName>
    <definedName name="U형신축이음">#REF!</definedName>
    <definedName name="U형측구">#REF!</definedName>
    <definedName name="V">[21]산출근거!#REF!</definedName>
    <definedName name="VAFP">#REF!</definedName>
    <definedName name="vbn">[14]Sheet1!#REF!</definedName>
    <definedName name="VBOLT">'[5]계화배수(3대)'!#REF!</definedName>
    <definedName name="VBV">#REF!</definedName>
    <definedName name="VCR">#REF!</definedName>
    <definedName name="VDATA">#N/A</definedName>
    <definedName name="VDSVP">#REF!</definedName>
    <definedName name="VHAF">#REF!</definedName>
    <definedName name="VHFG" localSheetId="10" hidden="1">#REF!</definedName>
    <definedName name="VHFG" localSheetId="2" hidden="1">#REF!</definedName>
    <definedName name="VHFG" hidden="1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">#REF!</definedName>
    <definedName name="VVAFP">#REF!</definedName>
    <definedName name="VVMF">#REF!</definedName>
    <definedName name="VVV">#REF!</definedName>
    <definedName name="VWEI">#REF!</definedName>
    <definedName name="WA">[14]Sheet1!#REF!</definedName>
    <definedName name="WAEGA">#REF!</definedName>
    <definedName name="WAFFWEFAFA">#REF!</definedName>
    <definedName name="WD">#REF!</definedName>
    <definedName name="we">BlankMacro1</definedName>
    <definedName name="weedf">[47]식재가격!$A$3:$F$54</definedName>
    <definedName name="weert">[28]조명일위!$B$1:$G$65536</definedName>
    <definedName name="WEFAWE">#REF!</definedName>
    <definedName name="WEGAWEG">#REF!</definedName>
    <definedName name="WEGRERG">#REF!</definedName>
    <definedName name="WEI">#REF!</definedName>
    <definedName name="wer" localSheetId="10" hidden="1">{#N/A,#N/A,FALSE,"골재소요량";#N/A,#N/A,FALSE,"골재소요량"}</definedName>
    <definedName name="wer">[14]Sheet1!#REF!</definedName>
    <definedName name="wert">[28]시설일위!$G$1:$M$65536</definedName>
    <definedName name="WETQWER">#REF!</definedName>
    <definedName name="WFFWWEF">#REF!</definedName>
    <definedName name="WGAEGWEF">#REF!</definedName>
    <definedName name="WGWEGW">#REF!</definedName>
    <definedName name="wkqcjf">#REF!</definedName>
    <definedName name="WL">[14]Sheet1!#REF!</definedName>
    <definedName name="wm.조골재1" hidden="1">{#N/A,#N/A,FALSE,"조골재"}</definedName>
    <definedName name="WN">[14]Sheet1!#REF!</definedName>
    <definedName name="wrn.2번." localSheetId="10" hidden="1">{#N/A,#N/A,FALSE,"2~8번"}</definedName>
    <definedName name="wrn.2번." localSheetId="2" hidden="1">{#N/A,#N/A,FALSE,"2~8번"}</definedName>
    <definedName name="wrn.2번." localSheetId="8" hidden="1">{#N/A,#N/A,FALSE,"2~8번"}</definedName>
    <definedName name="wrn.2번." hidden="1">{#N/A,#N/A,FALSE,"2~8번"}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골재소요량." localSheetId="10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8" hidden="1">{#N/A,#N/A,FALSE,"골재소요량";#N/A,#N/A,FALSE,"골재소요량"}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localSheetId="10" hidden="1">{#N/A,#N/A,FALSE,"구조2"}</definedName>
    <definedName name="wrn.구조2." localSheetId="2" hidden="1">{#N/A,#N/A,FALSE,"구조2"}</definedName>
    <definedName name="wrn.구조2." localSheetId="8" hidden="1">{#N/A,#N/A,FALSE,"구조2"}</definedName>
    <definedName name="wrn.구조2." hidden="1">{#N/A,#N/A,FALSE,"구조2"}</definedName>
    <definedName name="wrn.기타인쇄." hidden="1">{#N/A,#N/A,FALSE,"기타"}</definedName>
    <definedName name="wrn.노무비인쇄." hidden="1">{#N/A,#N/A,FALSE,"노무비"}</definedName>
    <definedName name="wrn.단가표지." localSheetId="10" hidden="1">{#N/A,#N/A,FALSE,"단가표지"}</definedName>
    <definedName name="wrn.단가표지." localSheetId="2" hidden="1">{#N/A,#N/A,FALSE,"단가표지"}</definedName>
    <definedName name="wrn.단가표지." localSheetId="8" hidden="1">{#N/A,#N/A,FALSE,"단가표지"}</definedName>
    <definedName name="wrn.단가표지." hidden="1">{#N/A,#N/A,FALSE,"단가표지"}</definedName>
    <definedName name="wrn.배수1." localSheetId="10" hidden="1">{#N/A,#N/A,FALSE,"배수1"}</definedName>
    <definedName name="wrn.배수1." localSheetId="2" hidden="1">{#N/A,#N/A,FALSE,"배수1"}</definedName>
    <definedName name="wrn.배수1." localSheetId="8" hidden="1">{#N/A,#N/A,FALSE,"배수1"}</definedName>
    <definedName name="wrn.배수1." hidden="1">{#N/A,#N/A,FALSE,"배수1"}</definedName>
    <definedName name="wrn.배수2." localSheetId="10" hidden="1">{#N/A,#N/A,FALSE,"배수2"}</definedName>
    <definedName name="wrn.배수2." localSheetId="2" hidden="1">{#N/A,#N/A,FALSE,"배수2"}</definedName>
    <definedName name="wrn.배수2." localSheetId="8" hidden="1">{#N/A,#N/A,FALSE,"배수2"}</definedName>
    <definedName name="wrn.배수2." hidden="1">{#N/A,#N/A,FALSE,"배수2"}</definedName>
    <definedName name="wrn.부대1." localSheetId="10" hidden="1">{#N/A,#N/A,FALSE,"부대1"}</definedName>
    <definedName name="wrn.부대1." localSheetId="2" hidden="1">{#N/A,#N/A,FALSE,"부대1"}</definedName>
    <definedName name="wrn.부대1." localSheetId="8" hidden="1">{#N/A,#N/A,FALSE,"부대1"}</definedName>
    <definedName name="wrn.부대1." hidden="1">{#N/A,#N/A,FALSE,"부대1"}</definedName>
    <definedName name="wrn.부대2." localSheetId="10" hidden="1">{#N/A,#N/A,FALSE,"부대2"}</definedName>
    <definedName name="wrn.부대2." localSheetId="2" hidden="1">{#N/A,#N/A,FALSE,"부대2"}</definedName>
    <definedName name="wrn.부대2." localSheetId="8" hidden="1">{#N/A,#N/A,FALSE,"부대2"}</definedName>
    <definedName name="wrn.부대2." hidden="1">{#N/A,#N/A,FALSE,"부대2"}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 localSheetId="10" hidden="1">{#N/A,#N/A,FALSE,"속도"}</definedName>
    <definedName name="wrn.속도." localSheetId="2" hidden="1">{#N/A,#N/A,FALSE,"속도"}</definedName>
    <definedName name="wrn.속도." localSheetId="8" hidden="1">{#N/A,#N/A,FALSE,"속도"}</definedName>
    <definedName name="wrn.속도." hidden="1">{#N/A,#N/A,FALSE,"속도"}</definedName>
    <definedName name="wrn.운반시간." localSheetId="10" hidden="1">{#N/A,#N/A,FALSE,"운반시간"}</definedName>
    <definedName name="wrn.운반시간." localSheetId="2" hidden="1">{#N/A,#N/A,FALSE,"운반시간"}</definedName>
    <definedName name="wrn.운반시간." localSheetId="8" hidden="1">{#N/A,#N/A,FALSE,"운반시간"}</definedName>
    <definedName name="wrn.운반시간." hidden="1">{#N/A,#N/A,FALSE,"운반시간"}</definedName>
    <definedName name="wrn.원가계산서인쇄." hidden="1">{#N/A,#N/A,FALSE,"원가계산서"}</definedName>
    <definedName name="wrn.이정표." localSheetId="10" hidden="1">{#N/A,#N/A,FALSE,"이정표"}</definedName>
    <definedName name="wrn.이정표." localSheetId="2" hidden="1">{#N/A,#N/A,FALSE,"이정표"}</definedName>
    <definedName name="wrn.이정표." localSheetId="8" hidden="1">{#N/A,#N/A,FALSE,"이정표"}</definedName>
    <definedName name="wrn.이정표." hidden="1">{#N/A,#N/A,FALSE,"이정표"}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조골재." localSheetId="10" hidden="1">{#N/A,#N/A,FALSE,"조골재"}</definedName>
    <definedName name="wrn.조골재." localSheetId="2" hidden="1">{#N/A,#N/A,FALSE,"조골재"}</definedName>
    <definedName name="wrn.조골재." localSheetId="8" hidden="1">{#N/A,#N/A,FALSE,"조골재"}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토공1." localSheetId="10" hidden="1">{#N/A,#N/A,FALSE,"구조1"}</definedName>
    <definedName name="wrn.토공1." localSheetId="2" hidden="1">{#N/A,#N/A,FALSE,"구조1"}</definedName>
    <definedName name="wrn.토공1." localSheetId="8" hidden="1">{#N/A,#N/A,FALSE,"구조1"}</definedName>
    <definedName name="wrn.토공1." hidden="1">{#N/A,#N/A,FALSE,"구조1"}</definedName>
    <definedName name="wrn.토공2." localSheetId="10" hidden="1">{#N/A,#N/A,FALSE,"토공2"}</definedName>
    <definedName name="wrn.토공2." localSheetId="2" hidden="1">{#N/A,#N/A,FALSE,"토공2"}</definedName>
    <definedName name="wrn.토공2." localSheetId="8" hidden="1">{#N/A,#N/A,FALSE,"토공2"}</definedName>
    <definedName name="wrn.토공2." hidden="1">{#N/A,#N/A,FALSE,"토공2"}</definedName>
    <definedName name="wrn.포장1." localSheetId="10" hidden="1">{#N/A,#N/A,FALSE,"포장1";#N/A,#N/A,FALSE,"포장1"}</definedName>
    <definedName name="wrn.포장1." localSheetId="2" hidden="1">{#N/A,#N/A,FALSE,"포장1";#N/A,#N/A,FALSE,"포장1"}</definedName>
    <definedName name="wrn.포장1." localSheetId="8" hidden="1">{#N/A,#N/A,FALSE,"포장1";#N/A,#N/A,FALSE,"포장1"}</definedName>
    <definedName name="wrn.포장1." hidden="1">{#N/A,#N/A,FALSE,"포장1";#N/A,#N/A,FALSE,"포장1"}</definedName>
    <definedName name="wrn.포장2." localSheetId="10" hidden="1">{#N/A,#N/A,FALSE,"포장2"}</definedName>
    <definedName name="wrn.포장2." localSheetId="2" hidden="1">{#N/A,#N/A,FALSE,"포장2"}</definedName>
    <definedName name="wrn.포장2." localSheetId="8" hidden="1">{#N/A,#N/A,FALSE,"포장2"}</definedName>
    <definedName name="wrn.포장2." hidden="1">{#N/A,#N/A,FALSE,"포장2"}</definedName>
    <definedName name="wrn.포장단가." hidden="1">{#N/A,#N/A,FALSE,"포장단가"}</definedName>
    <definedName name="wrn.표지목차." localSheetId="10" hidden="1">{#N/A,#N/A,FALSE,"표지목차"}</definedName>
    <definedName name="wrn.표지목차." localSheetId="2" hidden="1">{#N/A,#N/A,FALSE,"표지목차"}</definedName>
    <definedName name="wrn.표지목차." localSheetId="8" hidden="1">{#N/A,#N/A,FALSE,"표지목차"}</definedName>
    <definedName name="wrn.표지목차." hidden="1">{#N/A,#N/A,FALSE,"표지목차"}</definedName>
    <definedName name="wrn.현장._.NCR._.분석." hidden="1">{#N/A,#N/A,FALSE,"현장 NCR 분석";#N/A,#N/A,FALSE,"현장품질감사";#N/A,#N/A,FALSE,"현장품질감사"}</definedName>
    <definedName name="wrn.혼합골재." localSheetId="10" hidden="1">{#N/A,#N/A,FALSE,"혼합골재"}</definedName>
    <definedName name="wrn.혼합골재." localSheetId="2" hidden="1">{#N/A,#N/A,FALSE,"혼합골재"}</definedName>
    <definedName name="wrn.혼합골재." localSheetId="8" hidden="1">{#N/A,#N/A,FALSE,"혼합골재"}</definedName>
    <definedName name="wrn.혼합골재." hidden="1">{#N/A,#N/A,FALSE,"혼합골재"}</definedName>
    <definedName name="wsx">[14]Sheet1!#REF!</definedName>
    <definedName name="WT">[21]산출근거!#REF!</definedName>
    <definedName name="WW" localSheetId="10">#REF!</definedName>
    <definedName name="WW" hidden="1">#REF!</definedName>
    <definedName name="www">[14]Sheet1!#REF!</definedName>
    <definedName name="wwww">#REF!</definedName>
    <definedName name="x" localSheetId="10" hidden="1">{#N/A,#N/A,FALSE,"운반시간"}</definedName>
    <definedName name="x">#REF!</definedName>
    <definedName name="xcv">[14]Sheet1!#REF!</definedName>
    <definedName name="XCVBGSDFGSER" localSheetId="10" hidden="1">#REF!</definedName>
    <definedName name="XCVBGSDFGSER" localSheetId="2" hidden="1">#REF!</definedName>
    <definedName name="XCVBGSDFGSER" hidden="1">#REF!</definedName>
    <definedName name="xlcdfsdhodfs">#REF!</definedName>
    <definedName name="XX">#REF!</definedName>
    <definedName name="xxx">#REF!</definedName>
    <definedName name="XXXX">[19]입찰안!$P$3</definedName>
    <definedName name="Y.S.KIM">#REF!,#REF!,#REF!,#REF!,#REF!,#REF!,#REF!,#REF!,#REF!,#REF!,#REF!,#REF!,#REF!,#REF!,#REF!,#REF!,#REF!,#REF!,#REF!</definedName>
    <definedName name="YDJAERGZAE">#REF!</definedName>
    <definedName name="yhn">[14]Sheet1!#REF!</definedName>
    <definedName name="YOO">'[15]01'!#REF!</definedName>
    <definedName name="yoo10">#REF!</definedName>
    <definedName name="yoo2">#REF!</definedName>
    <definedName name="yoo3">#REF!</definedName>
    <definedName name="yoo4">#REF!</definedName>
    <definedName name="YOO5">'[15]01'!#REF!</definedName>
    <definedName name="YOO6">'[15]01'!#REF!</definedName>
    <definedName name="YOO7">'[15]01'!#REF!</definedName>
    <definedName name="yoo8">#REF!</definedName>
    <definedName name="YOO9">'[15]01'!#REF!</definedName>
    <definedName name="YOON">'[15]01'!#REF!</definedName>
    <definedName name="YOON2">'[15]01'!#REF!</definedName>
    <definedName name="YOON3">'[15]01'!#REF!</definedName>
    <definedName name="YOON4">'[15]01'!#REF!</definedName>
    <definedName name="YYY">#REF!</definedName>
    <definedName name="z">#REF!</definedName>
    <definedName name="ZDVFSADF">#REF!</definedName>
    <definedName name="zx" hidden="1">[48]노임단가!#REF!</definedName>
    <definedName name="zxc">[14]Sheet1!#REF!</definedName>
    <definedName name="zxcvbn">Dlog_Show</definedName>
    <definedName name="ZXDFASDF">#REF!</definedName>
    <definedName name="ㄱ">#REF!</definedName>
    <definedName name="ㄱㄱ" localSheetId="10" hidden="1">{#N/A,#N/A,FALSE,"운반시간"}</definedName>
    <definedName name="ㄱㄱ">[49]일위대가목록!$A$1:$IV$2</definedName>
    <definedName name="ㄱㄱㄱ">BlankMacro1</definedName>
    <definedName name="ㄱㄷㅅ">[50]내역!#REF!</definedName>
    <definedName name="ㄱㅈㅎ" hidden="1">#REF!</definedName>
    <definedName name="가">BlankMacro1</definedName>
    <definedName name="가나" localSheetId="10">'[11]#REF'!#REF!</definedName>
    <definedName name="가나" hidden="1">{"'Sheet1'!$A$9:$I$36"}</definedName>
    <definedName name="가나다">Dlog_Show</definedName>
    <definedName name="가노">#REF!</definedName>
    <definedName name="가설경">#REF!</definedName>
    <definedName name="가설노">#REF!</definedName>
    <definedName name="가설재">#REF!</definedName>
    <definedName name="가설총">#REF!</definedName>
    <definedName name="가시R4">#REF!</definedName>
    <definedName name="가시R4경">#REF!</definedName>
    <definedName name="가시R4노">#REF!</definedName>
    <definedName name="가시R4재">#REF!</definedName>
    <definedName name="가시나무">'[51]자재단가조사표-수목'!#REF!</definedName>
    <definedName name="가시나무H4.5">#REF!</definedName>
    <definedName name="가시나무R4">[52]데이타!$E$2</definedName>
    <definedName name="가시나무R5">[52]데이타!$E$3</definedName>
    <definedName name="가시나무R6">[52]데이타!$E$4</definedName>
    <definedName name="가시나무R8">[52]데이타!$E$5</definedName>
    <definedName name="가이즈까향1204">[52]데이타!$E$6</definedName>
    <definedName name="가이즈까향1505">[52]데이타!$E$7</definedName>
    <definedName name="가이즈까향2006">[52]데이타!$E$8</definedName>
    <definedName name="가이즈까향2008">[52]데이타!$E$9</definedName>
    <definedName name="가이즈까향2510">[52]데이타!$E$10</definedName>
    <definedName name="가중나무B10">[52]데이타!$E$19</definedName>
    <definedName name="가중나무B4">[52]데이타!$E$15</definedName>
    <definedName name="가중나무B5">[52]데이타!$E$16</definedName>
    <definedName name="가중나무B6">[52]데이타!$E$17</definedName>
    <definedName name="가중나무B8">[52]데이타!$E$18</definedName>
    <definedName name="각재">#REF!</definedName>
    <definedName name="간노">[53]내역서!#REF!</definedName>
    <definedName name="간노비">#REF!</definedName>
    <definedName name="간노율">[54]표지세로!#REF!</definedName>
    <definedName name="간재비">#REF!</definedName>
    <definedName name="간접노무비율">[55]요율!$F$5</definedName>
    <definedName name="간지_배수공" hidden="1">#REF!</definedName>
    <definedName name="갈빌1호">#REF!</definedName>
    <definedName name="갈빌2호">#REF!</definedName>
    <definedName name="갈빌3호">#REF!</definedName>
    <definedName name="감R10">[52]데이타!$E$24</definedName>
    <definedName name="감R12">[52]데이타!$E$25</definedName>
    <definedName name="감R15">[52]데이타!$E$26</definedName>
    <definedName name="감R5">[52]데이타!$E$20</definedName>
    <definedName name="감R6">[52]데이타!$E$21</definedName>
    <definedName name="감R7">[52]데이타!$E$22</definedName>
    <definedName name="감R8">[52]데이타!$E$23</definedName>
    <definedName name="감나무">#REF!</definedName>
    <definedName name="감나무H2.5">#REF!</definedName>
    <definedName name="감나무H3.0">#REF!</definedName>
    <definedName name="감암기계1" hidden="1">#REF!</definedName>
    <definedName name="갑">#REF!</definedName>
    <definedName name="갑지">BlankMacro1</definedName>
    <definedName name="강">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관_흑관Φ100㎜_M당">[38]단가산출서!#REF!</definedName>
    <definedName name="개거" localSheetId="10" hidden="1">#REF!</definedName>
    <definedName name="개거" localSheetId="2" hidden="1">#REF!</definedName>
    <definedName name="개거" hidden="1">#REF!</definedName>
    <definedName name="개거130이상">[54]표지세로!#REF!</definedName>
    <definedName name="개거130이하">[54]표지세로!#REF!</definedName>
    <definedName name="개거180이상">[54]표지세로!#REF!</definedName>
    <definedName name="개거거푸집">[54]표지세로!#REF!</definedName>
    <definedName name="개거되메움">[54]표지세로!#REF!</definedName>
    <definedName name="개거줄떼">[54]표지세로!#REF!</definedName>
    <definedName name="개거지수판">[54]표지세로!#REF!</definedName>
    <definedName name="개거철근10">[54]표지세로!#REF!</definedName>
    <definedName name="개거철근13">[54]표지세로!#REF!</definedName>
    <definedName name="개거철근16">[54]표지세로!#REF!</definedName>
    <definedName name="개거철근계">[54]표지세로!#REF!</definedName>
    <definedName name="개거취부성토">[54]표지세로!#REF!</definedName>
    <definedName name="개거터파기">[54]표지세로!#REF!</definedName>
    <definedName name="개거평떼">[54]표지세로!#REF!</definedName>
    <definedName name="개거휠라">[54]표지세로!#REF!</definedName>
    <definedName name="개나리">#REF!</definedName>
    <definedName name="개나리12">[52]데이타!$E$31</definedName>
    <definedName name="개나리3">[52]데이타!$E$27</definedName>
    <definedName name="개나리5">[52]데이타!$E$28</definedName>
    <definedName name="개나리7">[52]데이타!$E$29</definedName>
    <definedName name="개나리9">[52]데이타!$E$30</definedName>
    <definedName name="개산분">#REF!</definedName>
    <definedName name="개소">#REF!</definedName>
    <definedName name="개수">'[56]T13(P68~72,78)'!$I$96</definedName>
    <definedName name="개쉬땅1204">[52]데이타!$E$32</definedName>
    <definedName name="개쉬땅1506">[52]데이타!$E$33</definedName>
    <definedName name="개요1">#REF!</definedName>
    <definedName name="갯수">'[56]T13(P68~72,78)'!$I$96</definedName>
    <definedName name="갱부">[7]노임단가!$C$2:$F$2</definedName>
    <definedName name="갱부001">#REF!</definedName>
    <definedName name="갱부002">#REF!</definedName>
    <definedName name="갱부011">#REF!</definedName>
    <definedName name="갱부982">#REF!</definedName>
    <definedName name="갱부991">#REF!</definedName>
    <definedName name="갱부992">#REF!</definedName>
    <definedName name="거더폭">#REF!</definedName>
    <definedName name="거리1">#REF!</definedName>
    <definedName name="거리2">#REF!</definedName>
    <definedName name="거리3">#REF!</definedName>
    <definedName name="거리4">#REF!</definedName>
    <definedName name="거리5">#REF!</definedName>
    <definedName name="거푸4재">[57]관급자재대!#REF!</definedName>
    <definedName name="거푸경">#REF!</definedName>
    <definedName name="거푸노">#REF!</definedName>
    <definedName name="거푸재">#REF!</definedName>
    <definedName name="거푸집">#REF!</definedName>
    <definedName name="건설기계운전기사">[53]장비종합부표!#REF!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[53]장비종합부표!#REF!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[53]장비종합부표!#REF!</definedName>
    <definedName name="건설기계조장001">#REF!</definedName>
    <definedName name="건설기계조장002">#REF!</definedName>
    <definedName name="건설기계조장011">#REF!</definedName>
    <definedName name="건설기계조장982">#REF!</definedName>
    <definedName name="건설기계조장991">#REF!</definedName>
    <definedName name="건설기계조장992">#REF!</definedName>
    <definedName name="건축목공">#REF!</definedName>
    <definedName name="건축목공001">#REF!</definedName>
    <definedName name="건축목공002">#REF!</definedName>
    <definedName name="건축목공011">#REF!</definedName>
    <definedName name="건축목공982">#REF!</definedName>
    <definedName name="건축목공991">#REF!</definedName>
    <definedName name="건축목공992">#REF!</definedName>
    <definedName name="검___조___부">[7]노임단가!#REF!</definedName>
    <definedName name="견___출___공">[7]노임단가!$C$33:$F$33</definedName>
    <definedName name="견적" localSheetId="2" hidden="1">{"'Sheet1'!$A$9:$I$36"}</definedName>
    <definedName name="견적">Dlog_Show</definedName>
    <definedName name="견적대비권">#REF!</definedName>
    <definedName name="견출공001">#REF!</definedName>
    <definedName name="견출공002">#REF!</definedName>
    <definedName name="견출공011">#REF!</definedName>
    <definedName name="견출공982">#REF!</definedName>
    <definedName name="견출공991">#REF!</definedName>
    <definedName name="견출공992">#REF!</definedName>
    <definedName name="결속선">#REF!</definedName>
    <definedName name="겹동백1002">[52]데이타!$E$145</definedName>
    <definedName name="겹동백1204">[52]데이타!$E$146</definedName>
    <definedName name="겹동백1506">[52]데이타!$E$147</definedName>
    <definedName name="겹벗R6">[52]데이타!$E$34</definedName>
    <definedName name="겹벗R8">[52]데이타!$E$35</definedName>
    <definedName name="겹철쭉0304">[52]데이타!$E$36</definedName>
    <definedName name="겹철쭉0506">[52]데이타!$E$37</definedName>
    <definedName name="겹철쭉0608">[52]데이타!$E$38</definedName>
    <definedName name="겹철쭉0810">[52]데이타!$E$39</definedName>
    <definedName name="겹철쭉0812">[52]데이타!$E$40</definedName>
    <definedName name="경">#REF!</definedName>
    <definedName name="경계석위치조서2">#REF!</definedName>
    <definedName name="경관석">#REF!</definedName>
    <definedName name="경단가">#REF!</definedName>
    <definedName name="경비">#REF!</definedName>
    <definedName name="경비금액">#REF!</definedName>
    <definedName name="경비단가">#REF!</definedName>
    <definedName name="경비율">[55]요율!$F$6</definedName>
    <definedName name="경사1">#REF!</definedName>
    <definedName name="경사2">#REF!</definedName>
    <definedName name="경사3">#REF!</definedName>
    <definedName name="경사4">#REF!</definedName>
    <definedName name="경사5">#REF!</definedName>
    <definedName name="경유">#REF!</definedName>
    <definedName name="계">#REF!</definedName>
    <definedName name="계___령___공">[7]노임단가!#REF!</definedName>
    <definedName name="계___장___공">[7]노임단가!$C$65:$F$65</definedName>
    <definedName name="계_①___⑦">#REF!</definedName>
    <definedName name="계산원당1">[58]내역!#REF!</definedName>
    <definedName name="계수B5">[52]데이타!$E$41</definedName>
    <definedName name="계수B6">[52]데이타!$E$42</definedName>
    <definedName name="계수B8">[52]데이타!$E$43</definedName>
    <definedName name="계약" hidden="1">{"'Sheet1'!$A$9:$I$36"}</definedName>
    <definedName name="계약공기">#REF!</definedName>
    <definedName name="계약보고">[59]Sheet1!$O$22</definedName>
    <definedName name="계장공">[60]단위단가!$F$5</definedName>
    <definedName name="계장공001">#REF!</definedName>
    <definedName name="계장공002">#REF!</definedName>
    <definedName name="계장공011">#REF!</definedName>
    <definedName name="계장공982">#REF!</definedName>
    <definedName name="계장공991">#REF!</definedName>
    <definedName name="계장공992">#REF!</definedName>
    <definedName name="고_급__선_원">[7]노임단가!$C$81:$F$81</definedName>
    <definedName name="고광3">[52]데이타!$E$44</definedName>
    <definedName name="고광5">[52]데이타!$E$45</definedName>
    <definedName name="고급선원001">#REF!</definedName>
    <definedName name="고급선원002">#REF!</definedName>
    <definedName name="고급선원011">#REF!</definedName>
    <definedName name="고급선원982">#REF!</definedName>
    <definedName name="고급선원991">#REF!</definedName>
    <definedName name="고급선원992">#REF!</definedName>
    <definedName name="고급원자력비파괴시험">[7]노임단가!$C$136:$F$136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사목2">'[61]06 일위대가목록'!#REF!</definedName>
    <definedName name="고사목제거">[62]일위대가목록!$A$1:$IV$2</definedName>
    <definedName name="고압복구">[63]일위대가!#REF!</definedName>
    <definedName name="고압케이블전공">[7]노임단가!$C$62:$F$62</definedName>
    <definedName name="고압케이블전공001">#REF!</definedName>
    <definedName name="고압케이블전공002">#REF!</definedName>
    <definedName name="고압케이블전공011">#REF!</definedName>
    <definedName name="고압케이블전공982">#REF!</definedName>
    <definedName name="고압케이블전공991">#REF!</definedName>
    <definedName name="고압케이블전공992">#REF!</definedName>
    <definedName name="고용보험율">[55]요율!$E$10</definedName>
    <definedName name="골_재_대">#REF!</definedName>
    <definedName name="골조">#REF!</definedName>
    <definedName name="곰솔2508">[64]데이타!$E$46</definedName>
    <definedName name="곰솔3010">[52]데이타!$E$47</definedName>
    <definedName name="곰솔H3.0xW1.0">#REF!</definedName>
    <definedName name="곰솔H3.0xW1.2xR10">#REF!</definedName>
    <definedName name="곰솔H3.5xW1.5xR12">#REF!</definedName>
    <definedName name="곰솔R10">[52]데이타!$E$48</definedName>
    <definedName name="곰솔R12">[52]데이타!$E$49</definedName>
    <definedName name="곰솔R15">[52]데이타!$E$50</definedName>
    <definedName name="공">#REF!</definedName>
    <definedName name="공_____종">[65]일위대가!#REF!</definedName>
    <definedName name="공감비">#REF!</definedName>
    <definedName name="공감비수">#REF!</definedName>
    <definedName name="공감비율">#REF!</definedName>
    <definedName name="공감비평">#REF!</definedName>
    <definedName name="공급">[35]내역!#REF!</definedName>
    <definedName name="공기">#REF!</definedName>
    <definedName name="공기1" hidden="1">[66]설계내역서!#REF!</definedName>
    <definedName name="공내역">[67]청천내!#REF!</definedName>
    <definedName name="공문">#REF!</definedName>
    <definedName name="공사명">#REF!</definedName>
    <definedName name="공사비1310">#REF!</definedName>
    <definedName name="공사비1315">#REF!</definedName>
    <definedName name="공사비1320">#REF!</definedName>
    <definedName name="공사비135">#REF!</definedName>
    <definedName name="공사비2005">#REF!</definedName>
    <definedName name="공사비2010">#REF!</definedName>
    <definedName name="공사비2015">#REF!</definedName>
    <definedName name="공사비2020">#REF!</definedName>
    <definedName name="공사비2505">#REF!</definedName>
    <definedName name="공사비2510">#REF!</definedName>
    <definedName name="공사비2515">#REF!</definedName>
    <definedName name="공사비2520">#REF!</definedName>
    <definedName name="공사비양식2">[68]구천!#REF!</definedName>
    <definedName name="공사비집">#REF!</definedName>
    <definedName name="공사원가명세서">#REF!</definedName>
    <definedName name="공사원가명세서분석표1">[69]경산!#REF!</definedName>
    <definedName name="공사자재조서">[70]일위대가목록!$A$1:$IV$2</definedName>
    <definedName name="공자수">#REF!</definedName>
    <definedName name="공자평">#REF!</definedName>
    <definedName name="공제" hidden="1">[71]조명시설!#REF!</definedName>
    <definedName name="공종명">[7]노임단가!$C$2:$F$65536</definedName>
    <definedName name="공종분류">OFFSET([72]파일의이용!$P$2,0,0,COUNTA([72]파일의이용!$P$2:$P$34),1)</definedName>
    <definedName name="공지">#REF!</definedName>
    <definedName name="공지2">[73]산출!$O$3:$O$8</definedName>
    <definedName name="공통일위">#REF!</definedName>
    <definedName name="공현2교철근집계표">#REF!</definedName>
    <definedName name="관">BlankMacro1</definedName>
    <definedName name="관_급_자_재_대">#REF!</definedName>
    <definedName name="관0.3_0.7">#REF!</definedName>
    <definedName name="관0.3m미만">#REF!</definedName>
    <definedName name="관0.8_1.1">#REF!</definedName>
    <definedName name="관1.2_1.5">#REF!</definedName>
    <definedName name="관경">[74]원가계산서!#REF!</definedName>
    <definedName name="관경1">'[75]토사(PE)'!#REF!</definedName>
    <definedName name="관급">#REF!,#REF!,#REF!</definedName>
    <definedName name="관급1310">#REF!</definedName>
    <definedName name="관급1315">#REF!</definedName>
    <definedName name="관급1320">#REF!</definedName>
    <definedName name="관급135">#REF!</definedName>
    <definedName name="관급2005">#REF!</definedName>
    <definedName name="관급2010">#REF!</definedName>
    <definedName name="관급2015">#REF!</definedName>
    <definedName name="관급2020">#REF!</definedName>
    <definedName name="관급2505">#REF!</definedName>
    <definedName name="관급2510">#REF!</definedName>
    <definedName name="관급2515">#REF!</definedName>
    <definedName name="관급2520">#REF!</definedName>
    <definedName name="관급자재">#REF!</definedName>
    <definedName name="관급자재대">#REF!</definedName>
    <definedName name="관두께">[74]원가계산서!#REF!</definedName>
    <definedName name="관람로단가산출">'[11]#REF'!#REF!</definedName>
    <definedName name="관로연장거리">#REF!</definedName>
    <definedName name="관리비수">#REF!</definedName>
    <definedName name="관리비율">#REF!</definedName>
    <definedName name="관리비평">#REF!</definedName>
    <definedName name="관목">#REF!</definedName>
    <definedName name="관목계">#REF!</definedName>
    <definedName name="관정지반고">#REF!</definedName>
    <definedName name="관토피">[74]원가계산서!#REF!</definedName>
    <definedName name="광나무1003">[52]데이타!$E$51</definedName>
    <definedName name="광나무1203">[52]데이타!$E$52</definedName>
    <definedName name="광나무1506">[52]데이타!$E$53</definedName>
    <definedName name="광나무H1.0">#REF!</definedName>
    <definedName name="광나무H1.0경">#REF!</definedName>
    <definedName name="광나무H1.0노">#REF!</definedName>
    <definedName name="광나무H1.0재">#REF!</definedName>
    <definedName name="광산">[45]남평내역!#REF!</definedName>
    <definedName name="광산스크린">[45]남평내역!#REF!</definedName>
    <definedName name="광케이블기사">[7]노임단가!$C$110:$F$110</definedName>
    <definedName name="광케이블설치사001">#REF!</definedName>
    <definedName name="광케이블설치사002">#REF!</definedName>
    <definedName name="광케이블설치사011">#REF!</definedName>
    <definedName name="광케이블설치사982">#REF!</definedName>
    <definedName name="광케이블설치사991">#REF!</definedName>
    <definedName name="광케이블설치사992">#REF!</definedName>
    <definedName name="광통신__기사">[7]노임단가!$C$109:$F$109</definedName>
    <definedName name="광통신설치사001">#REF!</definedName>
    <definedName name="광통신설치사002">#REF!</definedName>
    <definedName name="광통신설치사011">#REF!</definedName>
    <definedName name="광통신설치사982">#REF!</definedName>
    <definedName name="광통신설치사991">#REF!</definedName>
    <definedName name="광통신설치사992">#REF!</definedName>
    <definedName name="광편백0405">[52]데이타!$E$153</definedName>
    <definedName name="광편백0507">[52]데이타!$E$154</definedName>
    <definedName name="광편백0509">[52]데이타!$E$155</definedName>
    <definedName name="교교">BlankMacro1</definedName>
    <definedName name="교목계">#REF!</definedName>
    <definedName name="교육내용">[76]연결임시!#REF!</definedName>
    <definedName name="구분">BlankMacro1</definedName>
    <definedName name="구분1">BlankMacro1</definedName>
    <definedName name="구산갑지" localSheetId="10" hidden="1">#REF!</definedName>
    <definedName name="구산갑지" localSheetId="2" hidden="1">#REF!</definedName>
    <definedName name="구산갑지" hidden="1">#REF!</definedName>
    <definedName name="구상나무1505">[52]데이타!$E$69</definedName>
    <definedName name="구상나무2008">[52]데이타!$E$70</definedName>
    <definedName name="구상나무2510">[52]데이타!$E$71</definedName>
    <definedName name="구상나무3012">[52]데이타!$E$72</definedName>
    <definedName name="구실R12경">#REF!</definedName>
    <definedName name="구실R12노">#REF!</definedName>
    <definedName name="구실R12재">#REF!</definedName>
    <definedName name="구실잣밤R12">'[51]자재단가조사표-수목'!$K$27</definedName>
    <definedName name="구실잣밤R8">#REF!</definedName>
    <definedName name="구실잣밤R8경">#REF!</definedName>
    <definedName name="구실잣밤R8노">#REF!</definedName>
    <definedName name="구실잣밤R8재">#REF!</definedName>
    <definedName name="구실잣밤나무">'[51]자재단가조사표-수목'!#REF!</definedName>
    <definedName name="구조물공">[77]내역!#REF!</definedName>
    <definedName name="구조물뒷채움잡석_발파암유용_㎥당">[38]단가산출서!#REF!</definedName>
    <definedName name="구조수량집계">#REF!</definedName>
    <definedName name="구천수량이동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굴취면적">#REF!</definedName>
    <definedName name="권리내용">#REF!</definedName>
    <definedName name="권리성명">#REF!</definedName>
    <definedName name="권리주소">#REF!</definedName>
    <definedName name="궤___도___공">[7]노임단가!$C$40:$F$40</definedName>
    <definedName name="궤도공001">#REF!</definedName>
    <definedName name="궤도공002">#REF!</definedName>
    <definedName name="궤도공011">#REF!</definedName>
    <definedName name="궤도공982">#REF!</definedName>
    <definedName name="궤도공991">#REF!</definedName>
    <definedName name="궤도공992">#REF!</definedName>
    <definedName name="그레이더3.6">#REF!</definedName>
    <definedName name="근거">#REF!</definedName>
    <definedName name="금마타리">#REF!</definedName>
    <definedName name="금송1006">[52]데이타!$E$73</definedName>
    <definedName name="금송1208">[52]데이타!$E$74</definedName>
    <definedName name="금송1510">[52]데이타!$E$75</definedName>
    <definedName name="금액수정후인쇄">[78]!금액수정후인쇄</definedName>
    <definedName name="급류130이하">[54]표지세로!#REF!</definedName>
    <definedName name="급류180이하">[54]표지세로!#REF!</definedName>
    <definedName name="급류거푸집">[54]표지세로!#REF!</definedName>
    <definedName name="급류곡관300">[54]표지세로!#REF!</definedName>
    <definedName name="급류기초모래">[54]표지세로!#REF!</definedName>
    <definedName name="급류되메움다짐">[54]표지세로!#REF!</definedName>
    <definedName name="급류되메움일반">[54]표지세로!#REF!</definedName>
    <definedName name="급류스크린">[54]표지세로!#REF!</definedName>
    <definedName name="급류철근10">[54]표지세로!#REF!</definedName>
    <definedName name="급류철근13">[54]표지세로!#REF!</definedName>
    <definedName name="급류철근계">[54]표지세로!#REF!</definedName>
    <definedName name="급류터파기인">[54]표지세로!#REF!</definedName>
    <definedName name="급류터파기중">[54]표지세로!#REF!</definedName>
    <definedName name="급류흄관">[54]표지세로!#REF!</definedName>
    <definedName name="기">'[79]2000년1차'!#REF!</definedName>
    <definedName name="기___계___공">[7]노임단가!$C$90:$F$90</definedName>
    <definedName name="기___와___공">[7]노임단가!#REF!</definedName>
    <definedName name="기3">BlankMacro1</definedName>
    <definedName name="기계__설치공">[7]노임단가!$C$89:$F$89</definedName>
    <definedName name="기계3">BlankMacro1</definedName>
    <definedName name="기계경비">#REF!</definedName>
    <definedName name="기계공">#REF!</definedName>
    <definedName name="기계공001">#REF!</definedName>
    <definedName name="기계공002">#REF!</definedName>
    <definedName name="기계공011">#REF!</definedName>
    <definedName name="기계공982">#REF!</definedName>
    <definedName name="기계공991">#REF!</definedName>
    <definedName name="기계공992">#REF!</definedName>
    <definedName name="기계높이">[74]원가계산서!#REF!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982">#REF!</definedName>
    <definedName name="기계설치공991">#REF!</definedName>
    <definedName name="기계설치공992">#REF!</definedName>
    <definedName name="기계운전사">#REF!</definedName>
    <definedName name="기계조수">#REF!</definedName>
    <definedName name="기계조장">#REF!</definedName>
    <definedName name="기기">'[80]2000년1차'!#REF!</definedName>
    <definedName name="기본조사율">#REF!</definedName>
    <definedName name="기성">BlankMacro1</definedName>
    <definedName name="기성품">BlankMacro1</definedName>
    <definedName name="기성품2">BlankMacro1</definedName>
    <definedName name="기술시방서2">[81]내역서!#REF!</definedName>
    <definedName name="기초">#REF!</definedName>
    <definedName name="기초길이">#REF!</definedName>
    <definedName name="기초단가">[7]기초일위!$H$1:$M$65536</definedName>
    <definedName name="기초단가1">[7]기초일위!$B$1:$M$65536</definedName>
    <definedName name="기초데이타">#REF!</definedName>
    <definedName name="기초액">[55]요율!$F$16</definedName>
    <definedName name="기초잡석깔기_발파암유용_㎥당">[38]단가산출서!#REF!</definedName>
    <definedName name="기타경비">#REF!</definedName>
    <definedName name="기타경비율">[54]표지세로!#REF!</definedName>
    <definedName name="김">BlankMacro1</definedName>
    <definedName name="김성혁">#REF!,#REF!,#REF!,#REF!,#REF!,#REF!,#REF!,#REF!,#REF!,#REF!,#REF!,#REF!,#REF!,#REF!</definedName>
    <definedName name="김양석">#REF!,#REF!,#REF!,#REF!,#REF!,#REF!,#REF!,#REF!,#REF!,#REF!,#REF!,#REF!,#REF!,#REF!,#REF!,#REF!,#REF!,#REF!,#REF!</definedName>
    <definedName name="김윤경">'[82]06 일위대가목록'!#REF!</definedName>
    <definedName name="김학민">[83]현장관리비!$F$12:$H$127,[83]현장관리비!$J$12:$L$127</definedName>
    <definedName name="깊이">#REF!</definedName>
    <definedName name="깨기" hidden="1">{"'중기작업1'!$A$1:$V$18"}</definedName>
    <definedName name="꺽쇠">#REF!</definedName>
    <definedName name="꽃복숭아R3">[52]데이타!$E$58</definedName>
    <definedName name="꽃복숭아R4">[52]데이타!$E$59</definedName>
    <definedName name="꽃복숭아R5">[52]데이타!$E$60</definedName>
    <definedName name="꽃사과R10">[52]데이타!$E$64</definedName>
    <definedName name="꽃사과R4">[52]데이타!$E$61</definedName>
    <definedName name="꽃사과R6">[52]데이타!$E$62</definedName>
    <definedName name="꽃사과R8">[52]데이타!$E$63</definedName>
    <definedName name="꽃아그배R10">[52]데이타!$E$68</definedName>
    <definedName name="꽃아그배R4">[52]데이타!$E$65</definedName>
    <definedName name="꽃아그배R6">[52]데이타!$E$66</definedName>
    <definedName name="꽃아그배R8">[52]데이타!$E$67</definedName>
    <definedName name="꽃창포">#REF!</definedName>
    <definedName name="꽃향유">#REF!</definedName>
    <definedName name="꽝꽝0304">[52]데이타!$E$54</definedName>
    <definedName name="꽝꽝0406">[52]데이타!$E$55</definedName>
    <definedName name="꽝꽝0508">[52]데이타!$E$56</definedName>
    <definedName name="꽝꽝0610">[52]데이타!$E$57</definedName>
    <definedName name="꽝꽝H0.3">#REF!</definedName>
    <definedName name="꽝꽝H0.3경">#REF!</definedName>
    <definedName name="꽝꽝H0.3노">#REF!</definedName>
    <definedName name="꽝꽝H0.3재">#REF!</definedName>
    <definedName name="ㄳ">BlankMacro1</definedName>
    <definedName name="ㄴ" localSheetId="10" hidden="1">#REF!</definedName>
    <definedName name="ㄴ" hidden="1">#REF!</definedName>
    <definedName name="ㄴㄱㄹ" hidden="1">#REF!</definedName>
    <definedName name="ㄴㄴ">#N/A</definedName>
    <definedName name="ㄴㄴㄴ" localSheetId="10" hidden="1">{#N/A,#N/A,FALSE,"골재소요량";#N/A,#N/A,FALSE,"골재소요량"}</definedName>
    <definedName name="ㄴㄴㄴ">Dlog_Show</definedName>
    <definedName name="ㄴㄴㄴㄴ" hidden="1">#REF!</definedName>
    <definedName name="ㄴㄴㄴㄴㄴ" hidden="1">#REF!</definedName>
    <definedName name="ㄴㄹ" hidden="1">{#N/A,#N/A,FALSE,"2~8번"}</definedName>
    <definedName name="ㄴㄹㅇㅁㄴ" hidden="1">#REF!</definedName>
    <definedName name="ㄴㅀ">Dlog_Show</definedName>
    <definedName name="ㄴㅁ" localSheetId="10" hidden="1">#REF!</definedName>
    <definedName name="ㄴㅁ" localSheetId="2" hidden="1">#REF!</definedName>
    <definedName name="ㄴㅁ" hidden="1">#REF!</definedName>
    <definedName name="ㄴㅁㄴㅁ">[84]단가산출목록표!$A$1:$I$24</definedName>
    <definedName name="ㄴㅁㄴㅇㄹ" localSheetId="10" hidden="1">#REF!</definedName>
    <definedName name="ㄴㅁㄴㅇㄹ" localSheetId="2" hidden="1">#REF!</definedName>
    <definedName name="ㄴㅁㄴㅇㄹ" hidden="1">#REF!</definedName>
    <definedName name="ㄴㅇ">BlankMacro1</definedName>
    <definedName name="ㄴㅇㄹ">#REF!</definedName>
    <definedName name="ㄴㅇㄹㄴㅁㅇㄹ">[85]부안일위!#REF!</definedName>
    <definedName name="ㄴㅇㄹㄷ" localSheetId="10" hidden="1">#REF!</definedName>
    <definedName name="ㄴㅇㄹㄷ" localSheetId="2" hidden="1">#REF!</definedName>
    <definedName name="ㄴㅇㄹㄷ" hidden="1">#REF!</definedName>
    <definedName name="ㄴㅇㄹㅈㄷ">#REF!</definedName>
    <definedName name="ㄴㅇㄻ" localSheetId="10" hidden="1">#REF!</definedName>
    <definedName name="ㄴㅇㄻ" localSheetId="2" hidden="1">#REF!</definedName>
    <definedName name="ㄴㅇㄻ" hidden="1">#REF!</definedName>
    <definedName name="ㄴㅇㄻㄴㅇㄻㄴㅇㄹ">#REF!</definedName>
    <definedName name="ㄴㅇㄼㅈㄷㄹ" hidden="1">'[24]98수문일위'!$A$1:$P$2004</definedName>
    <definedName name="ㄴㅇㅇ" localSheetId="10" hidden="1">#REF!</definedName>
    <definedName name="ㄴㅇㅇ" localSheetId="2" hidden="1">#REF!</definedName>
    <definedName name="ㄴㅇㅇ" hidden="1">#REF!</definedName>
    <definedName name="ㄴㅇㅍ">#REF!</definedName>
    <definedName name="ㄴㅇㅍㅁㄴㅇㄹ" hidden="1">'[23]98수문일위'!$A$1:$P$2004</definedName>
    <definedName name="ㄴ윺ㅇㄹ">#REF!</definedName>
    <definedName name="ㄴㅊㅍㅌㅊㅍㅌㅊ">#REF!</definedName>
    <definedName name="나">[86]소방!$A$2:$G$47</definedName>
    <definedName name="나도">[87]내역!$AH$3</definedName>
    <definedName name="나무">#REF!</definedName>
    <definedName name="낙교개수">#REF!</definedName>
    <definedName name="낙상홍1004">[52]데이타!$E$76</definedName>
    <definedName name="낙상홍1506">[52]데이타!$E$77</definedName>
    <definedName name="낙상홍1808">[52]데이타!$E$78</definedName>
    <definedName name="낙상홍2010">[52]데이타!$E$79</definedName>
    <definedName name="낙상홍2515">[52]데이타!$E$80</definedName>
    <definedName name="낙석방지">#REF!</definedName>
    <definedName name="낙석방지책">#REF!</definedName>
    <definedName name="낙석방지책기초">#REF!</definedName>
    <definedName name="낙석방지책수량">#REF!</definedName>
    <definedName name="낙우송R10">[52]데이타!$E$84</definedName>
    <definedName name="낙우송R12">[52]데이타!$E$85</definedName>
    <definedName name="낙우송R5">[52]데이타!$E$81</definedName>
    <definedName name="낙우송R6">[52]데이타!$E$82</definedName>
    <definedName name="낙우송R8">[52]데이타!$E$83</definedName>
    <definedName name="낙차180이하">[54]표지세로!#REF!</definedName>
    <definedName name="낙차거푸집이하">[54]표지세로!#REF!</definedName>
    <definedName name="낙차되메움일반">[54]표지세로!#REF!</definedName>
    <definedName name="낙차몰탈">[54]표지세로!#REF!</definedName>
    <definedName name="낙차취부성토">[54]표지세로!#REF!</definedName>
    <definedName name="낙차터파기인력">[54]표지세로!#REF!</definedName>
    <definedName name="낙차흄관">[54]표지세로!#REF!</definedName>
    <definedName name="낙차흄관300">[54]표지세로!#REF!</definedName>
    <definedName name="낙차흄관600">[54]표지세로!#REF!</definedName>
    <definedName name="낙차흄관깨기">[54]표지세로!#REF!</definedName>
    <definedName name="낙찰가">#N/A</definedName>
    <definedName name="낙찰고산">[88]산수배수!$A$140:$M$140</definedName>
    <definedName name="낙찰내촌">[88]산수배수!$A$140:$M$140</definedName>
    <definedName name="낙찰율">[54]표지세로!#REF!</definedName>
    <definedName name="낙찰율적용가">[7]노임단가!$F$2:$F$65536</definedName>
    <definedName name="낙찰총괄">[88]산수배수!$A$140:$M$140</definedName>
    <definedName name="날개벽">#REF!</definedName>
    <definedName name="남산1호">#REF!</definedName>
    <definedName name="남산2호">#REF!</definedName>
    <definedName name="남천H1.0">#REF!</definedName>
    <definedName name="남천H1.0경">#REF!</definedName>
    <definedName name="남천H1.0노">#REF!</definedName>
    <definedName name="남천H1.0재">#REF!</definedName>
    <definedName name="남천H1.2">'[51]자재단가조사표-수목'!$K$62</definedName>
    <definedName name="남천H1.2노">#REF!</definedName>
    <definedName name="남천H1.2재">#REF!</definedName>
    <definedName name="남평수문">[89]내역!#REF!</definedName>
    <definedName name="내">#N/A</definedName>
    <definedName name="내___장___공">[7]노임단가!$C$30:$F$30</definedName>
    <definedName name="내_선__전_공">[7]노임단가!$C$60:$F$60</definedName>
    <definedName name="내곡19호" hidden="1">{#N/A,#N/A,FALSE,"현장 NCR 분석";#N/A,#N/A,FALSE,"현장품질감사";#N/A,#N/A,FALSE,"현장품질감사"}</definedName>
    <definedName name="내곡19호집계표" hidden="1">{#N/A,#N/A,FALSE,"현장 NCR 분석";#N/A,#N/A,FALSE,"현장품질감사";#N/A,#N/A,FALSE,"현장품질감사"}</definedName>
    <definedName name="내선전공001">#REF!</definedName>
    <definedName name="내선전공002">#REF!</definedName>
    <definedName name="내선전공011">#REF!</definedName>
    <definedName name="내선전공982">#REF!</definedName>
    <definedName name="내선전공991">#REF!</definedName>
    <definedName name="내선전공992">#REF!</definedName>
    <definedName name="내수합판">'[51]자재단가조사표-수목'!$K$19</definedName>
    <definedName name="내역">[90]청천내!#REF!</definedName>
    <definedName name="내역1">#REF!</definedName>
    <definedName name="내역2">[73]내역!$D$4:$Q$2796</definedName>
    <definedName name="내역서">Dlog_Show</definedName>
    <definedName name="내역서1" hidden="1">{"'Sheet1'!$A$9:$I$36"}</definedName>
    <definedName name="내장공001">#REF!</definedName>
    <definedName name="내장공002">#REF!</definedName>
    <definedName name="내장공011">#REF!</definedName>
    <definedName name="내장공982">#REF!</definedName>
    <definedName name="내장공991">#REF!</definedName>
    <definedName name="내장공992">#REF!</definedName>
    <definedName name="낵역4">#REF!</definedName>
    <definedName name="노___즐___공">[7]노임단가!$C$143:$F$143</definedName>
    <definedName name="노곡1호">#REF!</definedName>
    <definedName name="노곡2호">#REF!</definedName>
    <definedName name="노곡3호">#REF!</definedName>
    <definedName name="노곡4호">#REF!</definedName>
    <definedName name="노단가">#REF!</definedName>
    <definedName name="노르웨이R12">[52]데이타!$E$90</definedName>
    <definedName name="노르웨이R15">[52]데이타!$E$91</definedName>
    <definedName name="노르웨이R4">[52]데이타!$E$86</definedName>
    <definedName name="노르웨이R5">[52]데이타!$E$87</definedName>
    <definedName name="노르웨이R6">[52]데이타!$E$88</definedName>
    <definedName name="노르웨이R8">[52]데이타!$E$89</definedName>
    <definedName name="노무">#REF!</definedName>
    <definedName name="노무비">#REF!</definedName>
    <definedName name="노무비1">[91]수목표준대가!$J$1:$J$65536</definedName>
    <definedName name="노무비금액">#REF!</definedName>
    <definedName name="노무비단가">#REF!</definedName>
    <definedName name="노부비">#REF!</definedName>
    <definedName name="노상준비공__절토부____M당">#REF!</definedName>
    <definedName name="노임" localSheetId="10">[47]노임단가!$B$1:$E$65536</definedName>
    <definedName name="노임" hidden="1">{"'Sheet1'!$A$9:$I$36"}</definedName>
    <definedName name="노임1">BlankMacro1</definedName>
    <definedName name="노임2">BlankMacro1</definedName>
    <definedName name="노임단가">#REF!</definedName>
    <definedName name="노즐공001">#REF!</definedName>
    <definedName name="노즐공002">#REF!</definedName>
    <definedName name="노즐공011">#REF!</definedName>
    <definedName name="노즐공982">#REF!</definedName>
    <definedName name="노즐공991">#REF!</definedName>
    <definedName name="노즐공992">#REF!</definedName>
    <definedName name="녹막이경">[57]관급자재대!#REF!</definedName>
    <definedName name="녹막이노">[57]관급자재대!#REF!</definedName>
    <definedName name="녹막이재">[57]관급자재대!#REF!</definedName>
    <definedName name="녹막이페인트">#REF!</definedName>
    <definedName name="농경지복구" hidden="1">{"'Sheet1'!$A$9:$I$36"}</definedName>
    <definedName name="농경지복구계획" hidden="1">{"'Sheet1'!$A$9:$I$36"}</definedName>
    <definedName name="농로">[11]내역서!#REF!</definedName>
    <definedName name="농원1호">#REF!</definedName>
    <definedName name="농원2호">#REF!</definedName>
    <definedName name="높이">'[12]DATA 입력란'!$G$5</definedName>
    <definedName name="놓노ㅗㄴㄴㄴㄴㄴㄴㄴㄴ">#REF!</definedName>
    <definedName name="누산수량이동">#REF!</definedName>
    <definedName name="눈주목">#REF!</definedName>
    <definedName name="눈주목H0.5">#REF!</definedName>
    <definedName name="눈주목H0.5경">#REF!</definedName>
    <definedName name="눈주목H0.5노">#REF!</definedName>
    <definedName name="눈주목H0.5재">#REF!</definedName>
    <definedName name="눈향L06">[52]데이타!$E$92</definedName>
    <definedName name="눈향L08">[52]데이타!$E$93</definedName>
    <definedName name="눈향L10">[52]데이타!$E$94</definedName>
    <definedName name="눈향L14">[52]데이타!$E$95</definedName>
    <definedName name="눈향L20">[52]데이타!$E$96</definedName>
    <definedName name="느릅R10">[52]데이타!$E$100</definedName>
    <definedName name="느릅R4">[52]데이타!$E$97</definedName>
    <definedName name="느릅R5">[52]데이타!$E$98</definedName>
    <definedName name="느릅R8">[64]데이타!$E$99</definedName>
    <definedName name="느티R10">[64]데이타!$E$104</definedName>
    <definedName name="느티R12">[52]데이타!$E$105</definedName>
    <definedName name="느티R12경">#REF!</definedName>
    <definedName name="느티R12노">#REF!</definedName>
    <definedName name="느티R12재">#REF!</definedName>
    <definedName name="느티R15">[52]데이타!$E$106</definedName>
    <definedName name="느티R15재">#REF!</definedName>
    <definedName name="느티R18">[52]데이타!$E$107</definedName>
    <definedName name="느티R20">[52]데이타!$E$108</definedName>
    <definedName name="느티R25">[52]데이타!$E$109</definedName>
    <definedName name="느티R25재">#REF!</definedName>
    <definedName name="느티R30">[52]데이타!$E$110</definedName>
    <definedName name="느티R5">[52]데이타!$E$101</definedName>
    <definedName name="느티R6">[52]데이타!$E$102</definedName>
    <definedName name="느티R8">[52]데이타!$E$103</definedName>
    <definedName name="느티나무">#REF!</definedName>
    <definedName name="느티나무H4.0xR12">#REF!</definedName>
    <definedName name="느티나무H4.5xR20">#REF!</definedName>
    <definedName name="느티나무H4.5xR25">#REF!</definedName>
    <definedName name="능소화R2">[52]데이타!$E$111</definedName>
    <definedName name="능소화R4">[52]데이타!$E$112</definedName>
    <definedName name="능소화R6">[52]데이타!$E$113</definedName>
    <definedName name="ㄷ">#REF!</definedName>
    <definedName name="ㄷ59">[11]내역서!#REF!</definedName>
    <definedName name="ㄷㄱㅈㅇㄹㄴㅊ">#REF!</definedName>
    <definedName name="ㄷㄳ">BlankMacro1</definedName>
    <definedName name="ㄷㄷ">[92]공사비!$M:$M</definedName>
    <definedName name="ㄷㄷㄱㄱ">#REF!</definedName>
    <definedName name="ㄷㄷㄷ">#REF!</definedName>
    <definedName name="ㄷㄹ">#REF!</definedName>
    <definedName name="ㄷㄹㄴ">#REF!</definedName>
    <definedName name="ㄷㄹㄴㅇㄹ">#REF!</definedName>
    <definedName name="ㄷㅇ">#REF!</definedName>
    <definedName name="ㄷㅈㅂㄹㄴㅀㅀㄴ">#REF!</definedName>
    <definedName name="ㄷㅎㄹㅇ" hidden="1">#REF!</definedName>
    <definedName name="다라마바">BlankMacro1</definedName>
    <definedName name="다정큼H0.8">#REF!</definedName>
    <definedName name="다정큼H0.8경">#REF!</definedName>
    <definedName name="다정큼H0.8노">#REF!</definedName>
    <definedName name="다정큼H0.8재">#REF!</definedName>
    <definedName name="다짐">#REF!</definedName>
    <definedName name="다짐1">#REF!</definedName>
    <definedName name="다짐경">#REF!</definedName>
    <definedName name="다짐노">#REF!</definedName>
    <definedName name="다짐재">#REF!</definedName>
    <definedName name="닥___트___공">[7]노임단가!$C$98:$F$98</definedName>
    <definedName name="닥트공001">#REF!</definedName>
    <definedName name="닥트공002">#REF!</definedName>
    <definedName name="닥트공011">#REF!</definedName>
    <definedName name="닥트공982">#REF!</definedName>
    <definedName name="닥트공991">#REF!</definedName>
    <definedName name="닥트공992">#REF!</definedName>
    <definedName name="단가">[93]단가!$A$2:$I$505</definedName>
    <definedName name="단가1">[94]단가!$B$2:$I$520</definedName>
    <definedName name="단가다">#REF!</definedName>
    <definedName name="단가비교표">#REF!,#REF!</definedName>
    <definedName name="단가산출">[95]일위대가목록!$A$1:$IV$2</definedName>
    <definedName name="단가산출표">'[96]06 일위대가목록'!#REF!</definedName>
    <definedName name="단가일람">[93]단가일람!$A$3:$K$112</definedName>
    <definedName name="단가임">#REF!</definedName>
    <definedName name="단가적용표">#REF!</definedName>
    <definedName name="단가조사표">#REF!</definedName>
    <definedName name="단가총액">#REF!</definedName>
    <definedName name="단가호표">#REF!</definedName>
    <definedName name="단면2모">#REF!</definedName>
    <definedName name="단면2모멘트">#REF!</definedName>
    <definedName name="단비표">[97]일위대가목록!$A$1:$IV$2</definedName>
    <definedName name="단위">OFFSET([98]일용노임단가!$D$2,0,0,COUNTA([98]일용노임단가!$D$2:$D$102),1)</definedName>
    <definedName name="단지">[28]조명일위!$G$1:$M$65536</definedName>
    <definedName name="단차">#REF!</definedName>
    <definedName name="담쟁이L03">[52]데이타!$E$114</definedName>
    <definedName name="답구간_표토제거__도쟈_19_Ton__㎡_당">#REF!</definedName>
    <definedName name="답외구간_표토제거__도쟈_19_Ton__㎡_당">#REF!</definedName>
    <definedName name="당종려H2.5">#REF!</definedName>
    <definedName name="당종려H2.5경">#REF!</definedName>
    <definedName name="당종려H2.5노">#REF!</definedName>
    <definedName name="당종려H2.5재">#REF!</definedName>
    <definedName name="대___장___공">[7]노임단가!#REF!</definedName>
    <definedName name="대_철선">[53]집계표_식재!#REF!</definedName>
    <definedName name="대가">#REF!</definedName>
    <definedName name="대각교철근집계표">#REF!</definedName>
    <definedName name="대나무">#REF!</definedName>
    <definedName name="대나무연계형">#REF!</definedName>
    <definedName name="대동설계계산서">#REF!</definedName>
    <definedName name="대비원가계산">[99]내역!$A$4:$N$150</definedName>
    <definedName name="대비원가내역">[100]내역!$D$4:$Q$2796</definedName>
    <definedName name="대송교">#REF!</definedName>
    <definedName name="대왕참R10">[52]데이타!$E$118</definedName>
    <definedName name="대왕참R4">[52]데이타!$E$115</definedName>
    <definedName name="대왕참R6">[52]데이타!$E$116</definedName>
    <definedName name="대왕참R8">[52]데이타!$E$117</definedName>
    <definedName name="대추R10">[52]데이타!$E$123</definedName>
    <definedName name="대추R4">[52]데이타!$E$119</definedName>
    <definedName name="대추R5">[52]데이타!$E$120</definedName>
    <definedName name="대추R6">[52]데이타!$E$121</definedName>
    <definedName name="대추R6경">#REF!</definedName>
    <definedName name="대추R6노">#REF!</definedName>
    <definedName name="대추R6재">#REF!</definedName>
    <definedName name="대추R8">[52]데이타!$E$122</definedName>
    <definedName name="대형경">#REF!</definedName>
    <definedName name="대형노">#REF!</definedName>
    <definedName name="대형재">#REF!</definedName>
    <definedName name="더">BlankMacro1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덤프트럭10.5">#REF!</definedName>
    <definedName name="덤프트럭15">#REF!</definedName>
    <definedName name="덩굴장미3">[52]데이타!$E$128</definedName>
    <definedName name="덩굴장미4">[52]데이타!$E$129</definedName>
    <definedName name="덩굴장미5">[52]데이타!$E$130</definedName>
    <definedName name="도">#REF!</definedName>
    <definedName name="도___배___공">[7]노임단가!$C$31:$F$31</definedName>
    <definedName name="도___장___공">[7]노임단가!$C$29:$F$29</definedName>
    <definedName name="도___편___수">[7]노임단가!$C$111:$F$111</definedName>
    <definedName name="도근점">#REF!</definedName>
    <definedName name="도급">BlankMacro1</definedName>
    <definedName name="도급1">BlankMacro1</definedName>
    <definedName name="도급가">#REF!</definedName>
    <definedName name="도급공사비">'[101]2공구산출내역'!#REF!</definedName>
    <definedName name="도급내역">BlankMacro1</definedName>
    <definedName name="도급분류">OFFSET([72]파일의이용!$O$2,0,0,COUNTA([72]파일의이용!$O$2:$O$3),1)</definedName>
    <definedName name="도목수">[7]노임단가!#REF!</definedName>
    <definedName name="도배공001">#REF!</definedName>
    <definedName name="도배공002">#REF!</definedName>
    <definedName name="도배공011">#REF!</definedName>
    <definedName name="도배공982">#REF!</definedName>
    <definedName name="도배공991">#REF!</definedName>
    <definedName name="도배공992">#REF!</definedName>
    <definedName name="도색5">BlankMacro1</definedName>
    <definedName name="도장공">#REF!</definedName>
    <definedName name="도장공001">#REF!</definedName>
    <definedName name="도장공002">#REF!</definedName>
    <definedName name="도장공011">#REF!</definedName>
    <definedName name="도장공982">#REF!</definedName>
    <definedName name="도장공991">#REF!</definedName>
    <definedName name="도장공992">#REF!</definedName>
    <definedName name="도편수001">#REF!</definedName>
    <definedName name="도편수002">#REF!</definedName>
    <definedName name="도편수011">#REF!</definedName>
    <definedName name="도편수982">#REF!</definedName>
    <definedName name="도편수991">#REF!</definedName>
    <definedName name="도편수992">#REF!</definedName>
    <definedName name="독일가문비1206">[52]데이타!$E$131</definedName>
    <definedName name="독일가문비1508">[52]데이타!$E$132</definedName>
    <definedName name="독일가문비2010">[52]데이타!$E$133</definedName>
    <definedName name="독일가문비2512">[52]데이타!$E$134</definedName>
    <definedName name="독일가문비3015">[52]데이타!$E$135</definedName>
    <definedName name="독일가문비3518">[52]데이타!$E$136</definedName>
    <definedName name="돈H1.2">'[51]자재단가조사표-수목'!$K$63</definedName>
    <definedName name="돈나무0504">[52]데이타!$E$137</definedName>
    <definedName name="돈나무0805">[52]데이타!$E$138</definedName>
    <definedName name="돈나무1007">[52]데이타!$E$139</definedName>
    <definedName name="돈나무1210">[52]데이타!$E$140</definedName>
    <definedName name="돈나무H1.0">#REF!</definedName>
    <definedName name="돈나무H1.0경">#REF!</definedName>
    <definedName name="돈나무H1.0노">#REF!</definedName>
    <definedName name="돈나무H1.0재">#REF!</definedName>
    <definedName name="돈나무H1.2노">#REF!</definedName>
    <definedName name="돈나무H1.2재">#REF!</definedName>
    <definedName name="돌단풍">#REF!</definedName>
    <definedName name="돌붙임_깬돌_메붙임_d_35cm_㎡당">[102]단가산출서!#REF!</definedName>
    <definedName name="돌붙임_깬돌_찰붙임_d_35cm_㎡당">[102]단가산출서!#REF!</definedName>
    <definedName name="돌붙임_야면석_찰붙임_35㎝_㎡당">[38]단가산출서!#REF!</definedName>
    <definedName name="동_발_공__터_널">#REF!</definedName>
    <definedName name="동발공_터널">[7]노임단가!$C$15:$F$15</definedName>
    <definedName name="동발공_터널001">#REF!</definedName>
    <definedName name="동발공_터널002">#REF!</definedName>
    <definedName name="동발공_터널011">#REF!</definedName>
    <definedName name="동발공_터널982">#REF!</definedName>
    <definedName name="동발공_터널991">#REF!</definedName>
    <definedName name="동발공_터널992">#REF!</definedName>
    <definedName name="동백1002">[52]데이타!$E$141</definedName>
    <definedName name="동백1204">[52]데이타!$E$142</definedName>
    <definedName name="동백1506">[52]데이타!$E$143</definedName>
    <definedName name="동백1808">[52]데이타!$E$144</definedName>
    <definedName name="동백H1.2">#REF!</definedName>
    <definedName name="동백H1.2경">#REF!</definedName>
    <definedName name="동백H1.2노">#REF!</definedName>
    <definedName name="동백H1.2재">#REF!</definedName>
    <definedName name="동백H1.8">'[51]자재단가조사표-수목'!$K$28</definedName>
    <definedName name="동백H1.8경">#REF!</definedName>
    <definedName name="동백H1.8노">#REF!</definedName>
    <definedName name="동백H1.8재">#REF!</definedName>
    <definedName name="동백나무">'[51]자재단가조사표-수목'!#REF!</definedName>
    <definedName name="동백나무H2.0">#REF!</definedName>
    <definedName name="되메경">#REF!</definedName>
    <definedName name="되메노">#REF!</definedName>
    <definedName name="되메우기">#REF!</definedName>
    <definedName name="되메인경">#REF!</definedName>
    <definedName name="되메인노">#REF!</definedName>
    <definedName name="되메인재">#REF!</definedName>
    <definedName name="되메재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께">[74]원가계산서!#REF!</definedName>
    <definedName name="드_잡_이__공">[7]노임단가!$C$115:$F$115</definedName>
    <definedName name="드잡이공001">#REF!</definedName>
    <definedName name="드잡이공002">#REF!</definedName>
    <definedName name="드잡이공011">#REF!</definedName>
    <definedName name="드잡이공982">#REF!</definedName>
    <definedName name="드잡이공991">#REF!</definedName>
    <definedName name="드잡이공992">#REF!</definedName>
    <definedName name="등R2">[52]데이타!$E$156</definedName>
    <definedName name="등R4">[52]데이타!$E$157</definedName>
    <definedName name="등R6">[52]데이타!$E$158</definedName>
    <definedName name="등R8">[52]데이타!$E$159</definedName>
    <definedName name="디이젤엔진15HP">#REF!</definedName>
    <definedName name="때죽R10">[52]데이타!$E$127</definedName>
    <definedName name="때죽R4">[52]데이타!$E$124</definedName>
    <definedName name="때죽R6">[52]데이타!$E$125</definedName>
    <definedName name="때죽R8">[52]데이타!$E$126</definedName>
    <definedName name="때죽나무H3.0">#REF!</definedName>
    <definedName name="ㄹ">#REF!</definedName>
    <definedName name="ㄹ221">[11]내역서!#REF!</definedName>
    <definedName name="ㄹ390">[11]수량집계표!$F$933</definedName>
    <definedName name="ㄹ400">[11]수량집계표!$F$933</definedName>
    <definedName name="ㄹㄴ" localSheetId="10" hidden="1">#REF!</definedName>
    <definedName name="ㄹㄴ" localSheetId="2" hidden="1">#REF!</definedName>
    <definedName name="ㄹㄴ" hidden="1">#REF!</definedName>
    <definedName name="ㄹㄴㅇㄹㅊㅈ">#REF!</definedName>
    <definedName name="ㄹ노노노">#REF!</definedName>
    <definedName name="ㄹㄹ">#REF!</definedName>
    <definedName name="ㄹㄹㄹ" hidden="1">#REF!</definedName>
    <definedName name="ㄹㄹㄹㄹ" localSheetId="8" hidden="1">{#N/A,#N/A,FALSE,"단가표지"}</definedName>
    <definedName name="ㄹㄹㄹㄹ" hidden="1">{#N/A,#N/A,FALSE,"단가표지"}</definedName>
    <definedName name="ㄹㅇ">#REF!</definedName>
    <definedName name="ㄹㅇㄴ">#REF!</definedName>
    <definedName name="ㄹㅇㄴㄹ">#REF!</definedName>
    <definedName name="ㄹㅇㄹㅈㄷㅊ" hidden="1">'[23]98수문일위'!$A$1:$P$2004</definedName>
    <definedName name="ㄹㅇㅀㅎ노">#REF!</definedName>
    <definedName name="ㄹㅇㅇㅇㅁㄴ">#REF!</definedName>
    <definedName name="ㄹ호" hidden="1">#REF!</definedName>
    <definedName name="ㄹ호허오허">#REF!</definedName>
    <definedName name="레미경">#REF!</definedName>
    <definedName name="레미노">#REF!</definedName>
    <definedName name="레미재">#REF!</definedName>
    <definedName name="레미콘">#REF!</definedName>
    <definedName name="레미콘소운반_경운기__㎥당">#REF!</definedName>
    <definedName name="레미콘타설_무근_기계_㎥당">[38]단가산출서!#REF!</definedName>
    <definedName name="레미콘타설_무근_인력_㎥당">[38]단가산출서!#REF!</definedName>
    <definedName name="레미콘타설_소형_㎥당">[103]구조물공1!$C$254</definedName>
    <definedName name="레미콘타설_소형_진동기_㎥당">[38]단가산출서!#REF!</definedName>
    <definedName name="레미콘타설_철근_기계_㎥당">[38]단가산출서!#REF!</definedName>
    <definedName name="로ㅗㄴ허ㅓㅓㅓㅓㅗㅗㅘ라">#REF!</definedName>
    <definedName name="루___핑___공">[7]노임단가!#REF!</definedName>
    <definedName name="루베">#REF!</definedName>
    <definedName name="류">#REF!</definedName>
    <definedName name="륜ㅇㅀㅇㄹㄶ">#REF!</definedName>
    <definedName name="리___벳___공">[7]노임단가!#REF!</definedName>
    <definedName name="ㄻㄴㅇㅎㄻㄴㅇㅀㅇㄻㄴ">#REF!</definedName>
    <definedName name="ㄻㅇㅎㅁㅎㅎㅎㅎ">#REF!</definedName>
    <definedName name="ㄼㅎㅅㄳㄺㅎㅇㅍㅎㅍㄴㅇㄹ">#REF!</definedName>
    <definedName name="ㅀ">#REF!</definedName>
    <definedName name="ㅁ" localSheetId="10" hidden="1">#REF!</definedName>
    <definedName name="ㅁ" hidden="1">#REF!</definedName>
    <definedName name="ㅁ1">#REF!</definedName>
    <definedName name="ㅁ100">#REF!</definedName>
    <definedName name="ㅁ1100">#REF!</definedName>
    <definedName name="ㅁ1140">#REF!</definedName>
    <definedName name="ㅁ1180">[11]공종별수량집계!$A$773</definedName>
    <definedName name="ㅁ191">#REF!</definedName>
    <definedName name="ㅁ2">[69]경산!#REF!</definedName>
    <definedName name="ㅁ30">[11]내역서!#REF!</definedName>
    <definedName name="ㅁ331">#REF!</definedName>
    <definedName name="ㅁ459">[104]일위대가!#REF!</definedName>
    <definedName name="ㅁ60">[105]직노!#REF!</definedName>
    <definedName name="ㅁ700">[106]건축원가!#REF!</definedName>
    <definedName name="ㅁ750">[107]건축공사실행!#REF!</definedName>
    <definedName name="ㅁa1140">#REF!</definedName>
    <definedName name="ㅁㄴ" localSheetId="10" hidden="1">{#N/A,#N/A,FALSE,"2~8번"}</definedName>
    <definedName name="ㅁㄴ" localSheetId="2" hidden="1">#REF!</definedName>
    <definedName name="ㅁㄴ">BlankMacro1</definedName>
    <definedName name="ㅁㄴㄷㄷ">#REF!</definedName>
    <definedName name="ㅁㄴㅇ" localSheetId="10" hidden="1">{#N/A,#N/A,FALSE,"운반시간"}</definedName>
    <definedName name="ㅁㄴㅇ">#REF!</definedName>
    <definedName name="ㅁㄴㅇㄹ" localSheetId="10" hidden="1">#REF!</definedName>
    <definedName name="ㅁㄴㅇㄹ" localSheetId="2" hidden="1">#REF!</definedName>
    <definedName name="ㅁㄴㅇㄹ" hidden="1">#REF!</definedName>
    <definedName name="ㅁㄴㅇ류" localSheetId="10" hidden="1">#REF!</definedName>
    <definedName name="ㅁㄴㅇ류" localSheetId="2" hidden="1">#REF!</definedName>
    <definedName name="ㅁㄴㅇ류" hidden="1">#REF!</definedName>
    <definedName name="ㅁㄴㅇㄻㄴㅇ">#REF!</definedName>
    <definedName name="ㅁㄴㅇㄻㄴㅇㄹㄴ" localSheetId="10" hidden="1">#REF!</definedName>
    <definedName name="ㅁㄴㅇㄻㄴㅇㄹㄴ" localSheetId="2" hidden="1">#REF!</definedName>
    <definedName name="ㅁㄴㅇㄻㄴㅇㄹㄴ" hidden="1">#REF!</definedName>
    <definedName name="ㅁㄴㅇㄻㄴ이ㅏ럼닝ㅍㅁ">#REF!</definedName>
    <definedName name="ㅁㄴㅇㄻㅇㄹ">#REF!</definedName>
    <definedName name="ㅁㄴㅇㄻㅈㄷㄹ">#REF!</definedName>
    <definedName name="ㅁㄴㅇㅁㄴㅇ">#REF!</definedName>
    <definedName name="ㅁㄴㅇㅇㄴ">#REF!</definedName>
    <definedName name="ㅁㄴㅇㅊㅍㅁ">#REF!</definedName>
    <definedName name="ㅁㄴㅇㅍㄴㅇㄴ" hidden="1">'[24]98수문일위'!$A$1:$P$2004</definedName>
    <definedName name="ㅁㄴㅇㅍㄴㅇㄹ">#REF!</definedName>
    <definedName name="ㅁㄴㅇㅍㅁㄴㅇㄹ">#REF!</definedName>
    <definedName name="ㅁㄴㅇㅍㅋㅌㅊㅍㅁㅇㄹ">#REF!</definedName>
    <definedName name="ㅁㄴㅊㅍ">#REF!</definedName>
    <definedName name="ㅁㄴㅊㅍㅁㄴㅇㄻㄴㅇㄹ">#REF!</definedName>
    <definedName name="ㅁㄴㅊㅍㅁㄴㅇㄻㄷ">#REF!</definedName>
    <definedName name="ㅁㄴㅊㅍㅁㅌㅊ펌ㄴㅇㄹ" localSheetId="10" hidden="1">#REF!</definedName>
    <definedName name="ㅁㄴㅊㅍㅁㅌㅊ펌ㄴㅇㄹ" localSheetId="2" hidden="1">#REF!</definedName>
    <definedName name="ㅁㄴㅊㅍㅁㅌㅊ펌ㄴㅇㄹ" hidden="1">#REF!</definedName>
    <definedName name="ㅁㄷㄱㅂㅈㅇㄹㄴ">#REF!</definedName>
    <definedName name="ㅁㄹㅇ">BlankMacro1</definedName>
    <definedName name="ㅁㄹㅇㅁㄹ">BlankMacro1</definedName>
    <definedName name="ㅁㄹㅈㅇㄶㅁㄴㅇ">#REF!</definedName>
    <definedName name="ㅁㄻㄴㅇㄹㄴㅇㄹㄴ" localSheetId="10" hidden="1">#REF!</definedName>
    <definedName name="ㅁㄻㄴㅇㄹㄴㅇㄹㄴ" localSheetId="2" hidden="1">#REF!</definedName>
    <definedName name="ㅁㄻㄴㅇㄹㄴㅇㄹㄴ" hidden="1">#REF!</definedName>
    <definedName name="ㅁㅁ" localSheetId="10" hidden="1">{#N/A,#N/A,FALSE,"조골재"}</definedName>
    <definedName name="ㅁㅁ">#REF!</definedName>
    <definedName name="ㅁㅁㅁ" localSheetId="10" hidden="1">{#N/A,#N/A,FALSE,"운반시간"}</definedName>
    <definedName name="ㅁㅁㅁ">[108]내역!#REF!</definedName>
    <definedName name="ㅁㅁㅁㅁ">#REF!</definedName>
    <definedName name="ㅁㅁㅁㅁㅁ">#REF!</definedName>
    <definedName name="ㅁㅁㅁㅁㅁㅁ" hidden="1">#REF!</definedName>
    <definedName name="ㅁㅁㅁㅁㅁㅁㅁㅁㅁ">#REF!</definedName>
    <definedName name="ㅁㅂ">#REF!</definedName>
    <definedName name="ㅁㅂㅇㅁㄴㅇ">#REF!</definedName>
    <definedName name="ㅁㅇㄹ" hidden="1">#REF!</definedName>
    <definedName name="ㅁㅇㄹㅁㅈㄷㅊ">#REF!</definedName>
    <definedName name="ㅁㅇㅁㅊ">#REF!</definedName>
    <definedName name="ㅁ인ㅍㅁ닟ㅍㅁㄴㅇㄹ" localSheetId="10" hidden="1">#REF!</definedName>
    <definedName name="ㅁ인ㅍㅁ닟ㅍㅁㄴㅇㄹ" localSheetId="2" hidden="1">#REF!</definedName>
    <definedName name="ㅁ인ㅍㅁ닟ㅍㅁㄴㅇㄹ" hidden="1">#REF!</definedName>
    <definedName name="ㅁ읾ㄴㅇㄻ" localSheetId="10" hidden="1">#REF!</definedName>
    <definedName name="ㅁ읾ㄴㅇㄻ" localSheetId="2" hidden="1">#REF!</definedName>
    <definedName name="ㅁ읾ㄴㅇㄻ" hidden="1">#REF!</definedName>
    <definedName name="ㅁㅈㄷㄻㄴㅇㅊㅍ">#REF!</definedName>
    <definedName name="ㅁㅈㄷㅅㅂㄱ흎ㅊ퓨" localSheetId="10" hidden="1">#REF!</definedName>
    <definedName name="ㅁㅈㄷㅅㅂㄱ흎ㅊ퓨" localSheetId="2" hidden="1">#REF!</definedName>
    <definedName name="ㅁㅈㄷㅅㅂㄱ흎ㅊ퓨" hidden="1">#REF!</definedName>
    <definedName name="ㅁㅈㅇㅍㅁㅊㅁ">#REF!</definedName>
    <definedName name="ㅁㅊ">[20]표층포설및다짐!$O$34</definedName>
    <definedName name="ㅁㅊㅇㅍㅁㄴㅇㄻㄴㅇㄹ" localSheetId="10" hidden="1">#REF!</definedName>
    <definedName name="ㅁㅊㅇㅍㅁㄴㅇㄻㄴㅇㄹ" localSheetId="2" hidden="1">#REF!</definedName>
    <definedName name="ㅁㅊㅇㅍㅁㄴㅇㄻㄴㅇㄹ" hidden="1">#REF!</definedName>
    <definedName name="ㅁㅊㅍㅋㅌㅊ">#REF!</definedName>
    <definedName name="ㅁㅍ">#REF!</definedName>
    <definedName name="ㅁㅍㄴㅇㅍㅁㄴㅇㄹ">#REF!</definedName>
    <definedName name="마가목R3">[52]데이타!$E$160</definedName>
    <definedName name="마가목R5">[52]데이타!$E$161</definedName>
    <definedName name="마가목R7">[52]데이타!$E$162</definedName>
    <definedName name="마부_우마차포함">[7]노임단가!#REF!</definedName>
    <definedName name="말뚝길이">#REF!</definedName>
    <definedName name="말뚝두께">#REF!</definedName>
    <definedName name="말뚝열수">#REF!</definedName>
    <definedName name="말뚝직경">#REF!</definedName>
    <definedName name="말뚝행수">#REF!</definedName>
    <definedName name="말발도리1003">[52]데이타!$E$163</definedName>
    <definedName name="말발도리1204">[52]데이타!$E$164</definedName>
    <definedName name="말발도리1506">[52]데이타!$E$165</definedName>
    <definedName name="매자0804">[52]데이타!$E$166</definedName>
    <definedName name="매자1005">[52]데이타!$E$167</definedName>
    <definedName name="매자H0.5">#REF!</definedName>
    <definedName name="매자H0.5경">#REF!</definedName>
    <definedName name="매자H0.5노">#REF!</definedName>
    <definedName name="매자H0.5재">#REF!</definedName>
    <definedName name="매트스톤">'[51]자재단가조사표-수목'!$K$10</definedName>
    <definedName name="매화R10">[52]데이타!$E$174</definedName>
    <definedName name="매화R4">[52]데이타!$E$171</definedName>
    <definedName name="매화R6">[52]데이타!$E$172</definedName>
    <definedName name="매화R8">[52]데이타!$E$173</definedName>
    <definedName name="맥문동">#REF!</definedName>
    <definedName name="맹암거_리핑암_M당">[38]단가산출서!#REF!</definedName>
    <definedName name="맹암거_발파암_M당">[38]단가산출서!#REF!</definedName>
    <definedName name="맹암거_토사_M당">[38]단가산출서!#REF!</definedName>
    <definedName name="머캐덤롤러8의10톤">#REF!</definedName>
    <definedName name="메1">[14]Sheet1!#REF!</definedName>
    <definedName name="메2">#REF!</definedName>
    <definedName name="메3">#REF!</definedName>
    <definedName name="메4">#REF!</definedName>
    <definedName name="메타B10">[52]데이타!$E$179</definedName>
    <definedName name="메타B12">[52]데이타!$E$180</definedName>
    <definedName name="메타B15">[52]데이타!$E$181</definedName>
    <definedName name="메타B18">[52]데이타!$E$182</definedName>
    <definedName name="메타B4">[52]데이타!$E$175</definedName>
    <definedName name="메타B5">[52]데이타!$E$176</definedName>
    <definedName name="메타B6">[52]데이타!$E$177</definedName>
    <definedName name="메타B8">[52]데이타!$E$178</definedName>
    <definedName name="메타R25">#REF!</definedName>
    <definedName name="메타R25경">#REF!</definedName>
    <definedName name="메타R25노">#REF!</definedName>
    <definedName name="메타R25재">#REF!</definedName>
    <definedName name="메타세퀘이아">'[51]자재단가조사표-수목'!#REF!</definedName>
    <definedName name="멘트">#REF!</definedName>
    <definedName name="면적">#REF!</definedName>
    <definedName name="명자0604">[52]데이타!$E$183</definedName>
    <definedName name="명자0805">[52]데이타!$E$184</definedName>
    <definedName name="명자1006">[52]데이타!$E$185</definedName>
    <definedName name="명자1208">[52]데이타!$E$186</definedName>
    <definedName name="명자H0.6">#REF!</definedName>
    <definedName name="명자H0.6경">#REF!</definedName>
    <definedName name="명자H0.6노">#REF!</definedName>
    <definedName name="명자H0.6재">#REF!</definedName>
    <definedName name="명자H1.0">'[51]자재단가조사표-수목'!$K$73</definedName>
    <definedName name="명자H1.0노">#REF!</definedName>
    <definedName name="명자H1.0재">#REF!</definedName>
    <definedName name="명칭">[109]건축!#REF!</definedName>
    <definedName name="모감주R10">[52]데이타!$E$190</definedName>
    <definedName name="모감주R4">[52]데이타!$E$187</definedName>
    <definedName name="모감주R6">[52]데이타!$E$188</definedName>
    <definedName name="모감주R6경">#REF!</definedName>
    <definedName name="모감주R6노">#REF!</definedName>
    <definedName name="모감주R6재">#REF!</definedName>
    <definedName name="모감주R8">[52]데이타!$E$189</definedName>
    <definedName name="모감주나무H3.0xR10">#REF!</definedName>
    <definedName name="모과2005">[52]데이타!$E$191</definedName>
    <definedName name="모과2507">[52]데이타!$E$192</definedName>
    <definedName name="모과R10">[52]데이타!$E$195</definedName>
    <definedName name="모과R12">[52]데이타!$E$196</definedName>
    <definedName name="모과R12경">#REF!</definedName>
    <definedName name="모과R12노">#REF!</definedName>
    <definedName name="모과R12재">#REF!</definedName>
    <definedName name="모과R15">[52]데이타!$E$197</definedName>
    <definedName name="모과R20">[52]데이타!$E$198</definedName>
    <definedName name="모과R25">[52]데이타!$E$199</definedName>
    <definedName name="모과R5">[52]데이타!$E$193</definedName>
    <definedName name="모과R6">#REF!</definedName>
    <definedName name="모과R6경">#REF!</definedName>
    <definedName name="모과R6노">#REF!</definedName>
    <definedName name="모과R6재">#REF!</definedName>
    <definedName name="모과R8">[52]데이타!$E$194</definedName>
    <definedName name="모과R8경">#REF!</definedName>
    <definedName name="모과R8노">#REF!</definedName>
    <definedName name="모과R8재">#REF!</definedName>
    <definedName name="모과나무">#REF!</definedName>
    <definedName name="모과나무H2.5">#REF!</definedName>
    <definedName name="모과나무H3.5">#REF!</definedName>
    <definedName name="모란5가지">[52]데이타!$E$200</definedName>
    <definedName name="모란6가지">[52]데이타!$E$201</definedName>
    <definedName name="모래">[74]원가계산서!#REF!</definedName>
    <definedName name="모래__분사공">[7]노임단가!#REF!</definedName>
    <definedName name="모래1">#REF!</definedName>
    <definedName name="모래구입운반_덤프15톤_경운기_㎥당">#REF!</definedName>
    <definedName name="목________도">[7]노임단가!$C$72:$F$72</definedName>
    <definedName name="목__조_각_공">[7]노임단가!$C$112:$F$112</definedName>
    <definedName name="목도">[110]단위단가!$B$11</definedName>
    <definedName name="목도001">#REF!</definedName>
    <definedName name="목도002">#REF!</definedName>
    <definedName name="목도011">#REF!</definedName>
    <definedName name="목도982">#REF!</definedName>
    <definedName name="목도991">#REF!</definedName>
    <definedName name="목도992">#REF!</definedName>
    <definedName name="목도공">[111]기본단가표!$M$17</definedName>
    <definedName name="목련R10">[52]데이타!$E$206</definedName>
    <definedName name="목련R12">[52]데이타!$E$207</definedName>
    <definedName name="목련R15">[52]데이타!$E$208</definedName>
    <definedName name="목련R20">[52]데이타!$E$209</definedName>
    <definedName name="목련R4">[52]데이타!$E$202</definedName>
    <definedName name="목련R5">[52]데이타!$E$203</definedName>
    <definedName name="목련R6">[52]데이타!$E$204</definedName>
    <definedName name="목련R8">[52]데이타!$E$205</definedName>
    <definedName name="목록">[112]목록!$D$3:$O$782</definedName>
    <definedName name="목록1">#REF!</definedName>
    <definedName name="목록2">#REF!</definedName>
    <definedName name="목백합">#REF!</definedName>
    <definedName name="목서1506">[52]데이타!$E$213</definedName>
    <definedName name="목서2012">[52]데이타!$E$214</definedName>
    <definedName name="목서2515">[52]데이타!$E$215</definedName>
    <definedName name="목수국1006">[52]데이타!$E$210</definedName>
    <definedName name="목수국1208">[52]데이타!$E$211</definedName>
    <definedName name="목수국1510">[52]데이타!$E$212</definedName>
    <definedName name="목재경비">#REF!</definedName>
    <definedName name="목재노무">#REF!</definedName>
    <definedName name="목재재료">#REF!</definedName>
    <definedName name="목조각공001">#REF!</definedName>
    <definedName name="목조각공002">#REF!</definedName>
    <definedName name="목조각공011">#REF!</definedName>
    <definedName name="목조각공982">#REF!</definedName>
    <definedName name="목조각공991">#REF!</definedName>
    <definedName name="목조각공992">#REF!</definedName>
    <definedName name="목차1">[113]기계공사!#REF!</definedName>
    <definedName name="몸통들어올리기도면">Dlog_Show</definedName>
    <definedName name="못">#REF!</definedName>
    <definedName name="무궁화">#REF!</definedName>
    <definedName name="무궁화1003">[52]데이타!$E$216</definedName>
    <definedName name="무궁화1203">[52]데이타!$E$217</definedName>
    <definedName name="무궁화1504">[52]데이타!$E$218</definedName>
    <definedName name="무궁화1805">[52]데이타!$E$219</definedName>
    <definedName name="무궁화2006">[52]데이타!$E$220</definedName>
    <definedName name="무근_콘크리트_깨기__기계____㎥당">#REF!</definedName>
    <definedName name="무근_콘크리트_깨기__기계____㎥당__소운반_제외">#REF!</definedName>
    <definedName name="무근_콘크리트_깨기__기계___T_30㎝미만대형___㎥당">#REF!</definedName>
    <definedName name="무근_콘크리트_깨기__인력____㎥당">#REF!</definedName>
    <definedName name="무근_콘크리트_깨기__인력____㎥당__소운반_제외">#REF!</definedName>
    <definedName name="무근_콘크리트_깨기__인력_20__기계_80_____㎥당">#REF!</definedName>
    <definedName name="무근_콘크리트_깨기__인력_20__기계_80__소운반제외____㎥당">#REF!</definedName>
    <definedName name="무근콘경">[57]관급자재대!#REF!</definedName>
    <definedName name="무근콘노">[57]관급자재대!#REF!</definedName>
    <definedName name="무근콘재">[57]관급자재대!#REF!</definedName>
    <definedName name="무농1호">#REF!</definedName>
    <definedName name="무농2호">#REF!</definedName>
    <definedName name="무사복구">[63]일위대가!#REF!</definedName>
    <definedName name="무선안테나공">[7]노임단가!$C$70:$F$70</definedName>
    <definedName name="무선안테나공001">#REF!</definedName>
    <definedName name="무선안테나공002">#REF!</definedName>
    <definedName name="무선안테나공011">#REF!</definedName>
    <definedName name="무선안테나공982">#REF!</definedName>
    <definedName name="무선안테나공991">#REF!</definedName>
    <definedName name="무선안테나공992">#REF!</definedName>
    <definedName name="문">[114]광산내역!#REF!</definedName>
    <definedName name="물량산출표3x2">[89]내역!#REF!</definedName>
    <definedName name="물량표">Dlog_Show</definedName>
    <definedName name="물량표1">Dlog_Show</definedName>
    <definedName name="물정지" hidden="1">{"'Sheet1'!$A$9:$I$36"}</definedName>
    <definedName name="물탱크5500L">#REF!</definedName>
    <definedName name="물푸경">#REF!</definedName>
    <definedName name="물푸기" localSheetId="8" hidden="1">{#N/A,#N/A,FALSE,"단가표지"}</definedName>
    <definedName name="물푸기" hidden="1">{#N/A,#N/A,FALSE,"단가표지"}</definedName>
    <definedName name="물푸기_시간당">[38]단가산출서!#REF!</definedName>
    <definedName name="물푸노">#REF!</definedName>
    <definedName name="물푸레R5">[52]데이타!$E$221</definedName>
    <definedName name="물푸레R6">[52]데이타!$E$222</definedName>
    <definedName name="물푸레R8">[52]데이타!$E$223</definedName>
    <definedName name="물푸재">#REF!</definedName>
    <definedName name="미">[115]공통가설!#REF!</definedName>
    <definedName name="미___장___공">[7]노임단가!$C$19:$F$19</definedName>
    <definedName name="미_장_공">#REF!</definedName>
    <definedName name="미334">#REF!</definedName>
    <definedName name="미선0804">[52]데이타!$E$224</definedName>
    <definedName name="미선1206">[52]데이타!$E$225</definedName>
    <definedName name="미장공">#REF!</definedName>
    <definedName name="미장공001">#REF!</definedName>
    <definedName name="미장공002">#REF!</definedName>
    <definedName name="미장공011">#REF!</definedName>
    <definedName name="미장공982">#REF!</definedName>
    <definedName name="미장공991">#REF!</definedName>
    <definedName name="미장공992">#REF!</definedName>
    <definedName name="민ㅇ린ㅇ러">#REF!</definedName>
    <definedName name="밈ㄴ인이애ㅣㅏ잉르ㅏ댜ㅐㅇㄹ">#REF!</definedName>
    <definedName name="ㅂ">#REF!</definedName>
    <definedName name="ㅂㄷㄱㄱ">#REF!</definedName>
    <definedName name="ㅂㅂ" localSheetId="10" hidden="1">{#N/A,#N/A,FALSE,"조골재"}</definedName>
    <definedName name="ㅂㅂ">#REF!</definedName>
    <definedName name="ㅂㅂㅂ" hidden="1">{"'중기작업1'!$A$1:$V$18"}</definedName>
    <definedName name="ㅂㅂㅂㅂ" localSheetId="8" hidden="1">{#N/A,#N/A,FALSE,"배수1"}</definedName>
    <definedName name="ㅂㅂㅂㅂ" hidden="1">{#N/A,#N/A,FALSE,"배수1"}</definedName>
    <definedName name="ㅂㅂㅂㅂㅂ">BlankMacro1</definedName>
    <definedName name="ㅂㅂㅂㅂㅂㅂ">Dlog_Show</definedName>
    <definedName name="ㅂㅂㅂㅂㅂㅂㅂㅂ">Dlog_Show</definedName>
    <definedName name="ㅂㅈ" hidden="1">{#N/A,#N/A,FALSE,"2~8번"}</definedName>
    <definedName name="ㅂㅈㄷ">#REF!</definedName>
    <definedName name="ㅂㅈㄷㄴㄴ" hidden="1">{"'Sheet1'!$A$9:$I$36"}</definedName>
    <definedName name="ㅂㅈㅎㅁㅇㄴ">#REF!</definedName>
    <definedName name="바">BlankMacro1</definedName>
    <definedName name="바닥">[74]원가계산서!#REF!</definedName>
    <definedName name="바보">[116]일위대가목록!$A$1:$IV$2</definedName>
    <definedName name="바이브레타공">[7]노임단가!#REF!</definedName>
    <definedName name="바탕">#REF!</definedName>
    <definedName name="박리재">'[51]자재단가조사표-수목'!$K$23</definedName>
    <definedName name="박리제">#REF!</definedName>
    <definedName name="박태기">#REF!</definedName>
    <definedName name="반딧불이블럭">'[51]자재단가조사표-수목'!$K$4</definedName>
    <definedName name="반딧불이블럭덮개">'[51]자재단가조사표-수목'!$K$5</definedName>
    <definedName name="반성">BlankMacro1</definedName>
    <definedName name="반송1012">[52]데이타!$E$148</definedName>
    <definedName name="반송1215">[52]데이타!$E$149</definedName>
    <definedName name="반송1518">[52]데이타!$E$150</definedName>
    <definedName name="반송1520">[52]데이타!$E$151</definedName>
    <definedName name="반송2022">[52]데이타!$E$152</definedName>
    <definedName name="반토압도">'[12]DATA 입력란'!$D$34</definedName>
    <definedName name="반토압콘">'[12]DATA 입력란'!$D$29</definedName>
    <definedName name="방___수___공">[7]노임단가!$C$20:$F$20</definedName>
    <definedName name="방부B형">[104]일위대가!#REF!</definedName>
    <definedName name="방부대형">[104]일위대가!#REF!</definedName>
    <definedName name="방부이각">[104]일위대가!#REF!</definedName>
    <definedName name="방수130이하">[54]표지세로!#REF!</definedName>
    <definedName name="방수180이상">[54]표지세로!#REF!</definedName>
    <definedName name="방수거푸집이하">[54]표지세로!#REF!</definedName>
    <definedName name="방수공">#REF!</definedName>
    <definedName name="방수공001">#REF!</definedName>
    <definedName name="방수공002">#REF!</definedName>
    <definedName name="방수공011">#REF!</definedName>
    <definedName name="방수공982">#REF!</definedName>
    <definedName name="방수공991">#REF!</definedName>
    <definedName name="방수공992">#REF!</definedName>
    <definedName name="방수권양기1호">[54]표지세로!#REF!</definedName>
    <definedName name="방수되메움일반">[54]표지세로!#REF!</definedName>
    <definedName name="방수문비3호">[54]표지세로!#REF!</definedName>
    <definedName name="방수스핀들">[54]표지세로!#REF!</definedName>
    <definedName name="방수액">#REF!</definedName>
    <definedName name="방수철근10">[54]표지세로!#REF!</definedName>
    <definedName name="방수철근13">[54]표지세로!#REF!</definedName>
    <definedName name="방수철근16">[54]표지세로!#REF!</definedName>
    <definedName name="방수철근계">[54]표지세로!#REF!</definedName>
    <definedName name="방수콘크리트관600">[54]표지세로!#REF!</definedName>
    <definedName name="방수콘크리트관700">[54]표지세로!#REF!</definedName>
    <definedName name="방수터파기중기">[54]표지세로!#REF!</definedName>
    <definedName name="방진고무50">#REF!</definedName>
    <definedName name="방화문">#REF!</definedName>
    <definedName name="배___관___공">[7]노임단가!$C$26:$F$26</definedName>
    <definedName name="배_전__전_공">[7]노임단가!$C$57:$F$57</definedName>
    <definedName name="배고">#REF!</definedName>
    <definedName name="배관">#REF!</definedName>
    <definedName name="배관공">#REF!</definedName>
    <definedName name="배관공001">#REF!</definedName>
    <definedName name="배관공002">#REF!</definedName>
    <definedName name="배관공011">#REF!</definedName>
    <definedName name="배관공982">#REF!</definedName>
    <definedName name="배관공991">#REF!</definedName>
    <definedName name="배관공992">#REF!</definedName>
    <definedName name="배관자재중량">[117]단가!$C$51:$I$60</definedName>
    <definedName name="배롱R10">'[51]자재단가조사표-수목'!$K$49</definedName>
    <definedName name="배롱R10경">#REF!</definedName>
    <definedName name="배롱R10노">#REF!</definedName>
    <definedName name="배롱R10재">#REF!</definedName>
    <definedName name="배롱R6">#REF!</definedName>
    <definedName name="배롱R6경">#REF!</definedName>
    <definedName name="배롱R6노">#REF!</definedName>
    <definedName name="배롱R6재">#REF!</definedName>
    <definedName name="배롱나무">#REF!</definedName>
    <definedName name="배롱나무H2.5xR7">#REF!</definedName>
    <definedName name="배롱나무H3.5xR20">#REF!</definedName>
    <definedName name="배수로" hidden="1">{"'중기작업1'!$A$1:$V$18"}</definedName>
    <definedName name="배암130이하">[54]표지세로!#REF!</definedName>
    <definedName name="배암180이상">[54]표지세로!#REF!</definedName>
    <definedName name="배암거푸집이하">[54]표지세로!#REF!</definedName>
    <definedName name="배암되메움일반">[54]표지세로!#REF!</definedName>
    <definedName name="배암철근10">[54]표지세로!#REF!</definedName>
    <definedName name="배암철근계">[54]표지세로!#REF!</definedName>
    <definedName name="배암콘크리트관500">[54]표지세로!#REF!</definedName>
    <definedName name="배암콘크리트관600">[54]표지세로!#REF!</definedName>
    <definedName name="배암터파기인력">[54]표지세로!#REF!</definedName>
    <definedName name="배암터파기중기">[54]표지세로!#REF!</definedName>
    <definedName name="배암함석">[54]표지세로!#REF!</definedName>
    <definedName name="배잠130이하">[54]표지세로!#REF!</definedName>
    <definedName name="배잠180이상">[54]표지세로!#REF!</definedName>
    <definedName name="배잠거푸집이하">[54]표지세로!#REF!</definedName>
    <definedName name="배잠되메움일반">[54]표지세로!#REF!</definedName>
    <definedName name="배잠철근10">[54]표지세로!#REF!</definedName>
    <definedName name="배잠철근계">[54]표지세로!#REF!</definedName>
    <definedName name="배잠콘크리트관600">[54]표지세로!#REF!</definedName>
    <definedName name="배잠터파기중기">[54]표지세로!#REF!</definedName>
    <definedName name="배잠함석">[54]표지세로!#REF!</definedName>
    <definedName name="배전전공">[60]단위단가!$F$14</definedName>
    <definedName name="배전전공001">#REF!</definedName>
    <definedName name="배전전공002">#REF!</definedName>
    <definedName name="배전전공011">#REF!</definedName>
    <definedName name="배전전공982">#REF!</definedName>
    <definedName name="배전전공991">#REF!</definedName>
    <definedName name="배전전공992">#REF!</definedName>
    <definedName name="배전활선전공">[7]노임단가!$C$58:$F$58</definedName>
    <definedName name="배전활선전공001">#REF!</definedName>
    <definedName name="배전활선전공002">#REF!</definedName>
    <definedName name="배전활선전공011">#REF!</definedName>
    <definedName name="배전활선전공982">#REF!</definedName>
    <definedName name="배전활선전공991">#REF!</definedName>
    <definedName name="배전활선전공992">#REF!</definedName>
    <definedName name="백목련R10">'[51]자재단가조사표-수목'!$K$50</definedName>
    <definedName name="백목련R10경">#REF!</definedName>
    <definedName name="백목련R10노">#REF!</definedName>
    <definedName name="백목련R10재">#REF!</definedName>
    <definedName name="백목련R6">#REF!</definedName>
    <definedName name="백목련R6경">#REF!</definedName>
    <definedName name="백목련R6노">#REF!</definedName>
    <definedName name="백목련R6재">#REF!</definedName>
    <definedName name="백철쭉H0.3">#REF!</definedName>
    <definedName name="백호우BH07">#REF!</definedName>
    <definedName name="밸브내역서">#REF!</definedName>
    <definedName name="번들1호">#REF!</definedName>
    <definedName name="번들2호">#REF!</definedName>
    <definedName name="번들3호">#REF!</definedName>
    <definedName name="번호">[14]Sheet1!#REF!</definedName>
    <definedName name="벌___목___부">[7]노임단가!$C$45:$F$45</definedName>
    <definedName name="벌개_제근공___㎡_당">#REF!</definedName>
    <definedName name="벌목공011">#REF!</definedName>
    <definedName name="벌목부001">#REF!</definedName>
    <definedName name="벌목부002">#REF!</definedName>
    <definedName name="벌목부982">#REF!</definedName>
    <definedName name="벌목부991">#REF!</definedName>
    <definedName name="벌목부992">#REF!</definedName>
    <definedName name="벨트컨베이어작업공">[7]노임단가!#REF!</definedName>
    <definedName name="벽_돌__블_럭__제_작_공">#REF!</definedName>
    <definedName name="벽돌">#REF!</definedName>
    <definedName name="벽돌_블럭_제작공">[7]노임단가!$C$18:$F$18</definedName>
    <definedName name="벽돌_블럭_제작공011">#REF!</definedName>
    <definedName name="벽돌_블록_제작공001">#REF!</definedName>
    <definedName name="벽돌_블록_제작공002">#REF!</definedName>
    <definedName name="벽돌_블록_제작공982">#REF!</definedName>
    <definedName name="벽돌_블록_제작공991">#REF!</definedName>
    <definedName name="벽돌_블록_제작공992">#REF!</definedName>
    <definedName name="변경총괄">[88]산수배수!$L$3:$L$5</definedName>
    <definedName name="변전전공001">#REF!</definedName>
    <definedName name="변전전공002">#REF!</definedName>
    <definedName name="변전전공011">#REF!</definedName>
    <definedName name="변전전공982">#REF!</definedName>
    <definedName name="변전전공991">#REF!</definedName>
    <definedName name="변전전공992">#REF!</definedName>
    <definedName name="보___안___공">[7]노임단가!$C$37:$F$37</definedName>
    <definedName name="보___온___공">[7]노임단가!$C$28:$F$28</definedName>
    <definedName name="보_일_러__공">[7]노임단가!$C$25:$F$25</definedName>
    <definedName name="보_통__선_원">[7]노임단가!$C$82:$F$82</definedName>
    <definedName name="보_통__인_부">[7]노임단가!$C$75:$F$75</definedName>
    <definedName name="보링공_지질조사">[7]노임단가!$C$43:$F$43</definedName>
    <definedName name="보링공_지질조사001">#REF!</definedName>
    <definedName name="보링공_지질조사002">#REF!</definedName>
    <definedName name="보링공_지질조사011">#REF!</definedName>
    <definedName name="보링공_지질조사982">#REF!</definedName>
    <definedName name="보링공_지질조사991">#REF!</definedName>
    <definedName name="보링공_지질조사992">#REF!</definedName>
    <definedName name="보상비수">#REF!</definedName>
    <definedName name="보상비평">#REF!</definedName>
    <definedName name="보안공001">#REF!</definedName>
    <definedName name="보안공002">#REF!</definedName>
    <definedName name="보안공011">#REF!</definedName>
    <definedName name="보안공982">#REF!</definedName>
    <definedName name="보안공991">#REF!</definedName>
    <definedName name="보안공992">#REF!</definedName>
    <definedName name="보온공001">#REF!</definedName>
    <definedName name="보온공002">#REF!</definedName>
    <definedName name="보온공011">#REF!</definedName>
    <definedName name="보온공982">#REF!</definedName>
    <definedName name="보온공991">#REF!</definedName>
    <definedName name="보온공992">#REF!</definedName>
    <definedName name="보인">#REF!</definedName>
    <definedName name="보일러공001">#REF!</definedName>
    <definedName name="보일러공002">#REF!</definedName>
    <definedName name="보일러공011">#REF!</definedName>
    <definedName name="보일러공982">#REF!</definedName>
    <definedName name="보일러공991">#REF!</definedName>
    <definedName name="보일러공992">#REF!</definedName>
    <definedName name="보조30경">[57]관급자재대!#REF!</definedName>
    <definedName name="보조30노">[57]관급자재대!#REF!</definedName>
    <definedName name="보조30재">[57]관급자재대!#REF!</definedName>
    <definedName name="보조기층ㄹ">#REF!</definedName>
    <definedName name="보통선원001">#REF!</definedName>
    <definedName name="보통선원002">#REF!</definedName>
    <definedName name="보통선원011">#REF!</definedName>
    <definedName name="보통선원982">#REF!</definedName>
    <definedName name="보통선원991">#REF!</definedName>
    <definedName name="보통선원992">#REF!</definedName>
    <definedName name="보통인부">[118]노임단가!$C$50</definedName>
    <definedName name="보통인부001">#REF!</definedName>
    <definedName name="보통인부002">#REF!</definedName>
    <definedName name="보통인부011">#REF!</definedName>
    <definedName name="보통인부1">[119]노무비단가!$B$5</definedName>
    <definedName name="보통인부982">#REF!</definedName>
    <definedName name="보통인부991">#REF!</definedName>
    <definedName name="보통인부992">#REF!</definedName>
    <definedName name="보통인부B10">[52]식재인부!$C$24</definedName>
    <definedName name="보통인부B4이하">[52]식재인부!$C$18</definedName>
    <definedName name="보통인부B5">[52]식재인부!$C$19</definedName>
    <definedName name="보통인부B6">[52]식재인부!$C$20</definedName>
    <definedName name="보통인부B8">[52]식재인부!$C$22</definedName>
    <definedName name="보통인부R10">[52]식재인부!$C$54</definedName>
    <definedName name="보통인부R12">[52]식재인부!$C$56</definedName>
    <definedName name="보통인부R15">[52]식재인부!$C$59</definedName>
    <definedName name="보통인부R4이하">[52]식재인부!$C$48</definedName>
    <definedName name="보통인부R5">[52]식재인부!$C$49</definedName>
    <definedName name="보통인부R6">[52]식재인부!$C$50</definedName>
    <definedName name="보통인부R7">[52]식재인부!$C$51</definedName>
    <definedName name="보통인부R8">[52]식재인부!$C$52</definedName>
    <definedName name="복구" hidden="1">{"'Sheet1'!$A$9:$I$36"}</definedName>
    <definedName name="복사">[120]!복사</definedName>
    <definedName name="복합비료">'[51]자재단가조사표-수목'!$K$17</definedName>
    <definedName name="본선부포장집계표" localSheetId="8" hidden="1">{#N/A,#N/A,FALSE,"2~8번"}</definedName>
    <definedName name="본선부포장집계표" hidden="1">{#N/A,#N/A,FALSE,"2~8번"}</definedName>
    <definedName name="볼트">#REF!</definedName>
    <definedName name="부">#REF!</definedName>
    <definedName name="부가세">#REF!</definedName>
    <definedName name="부대">[121]평야부단가!$L$4:$L$657</definedName>
    <definedName name="부대갑지1">#REF!</definedName>
    <definedName name="부대공단가">#REF!</definedName>
    <definedName name="부대공총괄수량집계" localSheetId="10" hidden="1">{#N/A,#N/A,FALSE,"2~8번"}</definedName>
    <definedName name="부대공총괄수량집계" localSheetId="8" hidden="1">{#N/A,#N/A,FALSE,"2~8번"}</definedName>
    <definedName name="부대공총괄수량집계" hidden="1">{#N/A,#N/A,FALSE,"2~8번"}</definedName>
    <definedName name="부대내역비교">#REF!</definedName>
    <definedName name="부대단가">#REF!</definedName>
    <definedName name="부대단가1">[121]평야부단가!$H$4:$H$657</definedName>
    <definedName name="부대사항">#REF!</definedName>
    <definedName name="부대일위대가">#REF!</definedName>
    <definedName name="부손익" hidden="1">{#N/A,#N/A,FALSE,"현장 NCR 분석";#N/A,#N/A,FALSE,"현장품질감사";#N/A,#N/A,FALSE,"현장품질감사"}</definedName>
    <definedName name="부손익1" hidden="1">{#N/A,#N/A,FALSE,"현장 NCR 분석";#N/A,#N/A,FALSE,"현장품질감사";#N/A,#N/A,FALSE,"현장품질감사"}</definedName>
    <definedName name="부숙톱밥">[60]단위단가!$F$57</definedName>
    <definedName name="부직포">'[51]자재단가조사표-수목'!$K$11</definedName>
    <definedName name="부토">Dlog_Show</definedName>
    <definedName name="분기" hidden="1">#REF!</definedName>
    <definedName name="분담13">#REF!</definedName>
    <definedName name="분담20">#REF!</definedName>
    <definedName name="분담25">#REF!</definedName>
    <definedName name="분수180이하">[54]표지세로!#REF!</definedName>
    <definedName name="분수THP">[54]표지세로!#REF!</definedName>
    <definedName name="분수거푸집이하">[54]표지세로!#REF!</definedName>
    <definedName name="분수공" hidden="1">{"'중기작업1'!$A$1:$V$18"}</definedName>
    <definedName name="분수권양기1호">[54]표지세로!#REF!</definedName>
    <definedName name="분수되메움일반">[54]표지세로!#REF!</definedName>
    <definedName name="분수문비1호">[54]표지세로!#REF!</definedName>
    <definedName name="분수문비개거일체">[54]표지세로!#REF!</definedName>
    <definedName name="분수스핀들">[54]표지세로!#REF!</definedName>
    <definedName name="분수철근10">[54]표지세로!#REF!</definedName>
    <definedName name="분수철근13">[54]표지세로!#REF!</definedName>
    <definedName name="분수철근계">[54]표지세로!#REF!</definedName>
    <definedName name="분수콘크리트관150">[54]표지세로!#REF!</definedName>
    <definedName name="분수터파기인력">[54]표지세로!#REF!</definedName>
    <definedName name="비___계___공">[7]노임단가!$C$14:$F$14</definedName>
    <definedName name="비_계_공">#REF!</definedName>
    <definedName name="비계">#REF!</definedName>
    <definedName name="비계공">#REF!</definedName>
    <definedName name="비계공001">#REF!</definedName>
    <definedName name="비계공002">#REF!</definedName>
    <definedName name="비계공011">#REF!</definedName>
    <definedName name="비계공982">#REF!</definedName>
    <definedName name="비계공991">#REF!</definedName>
    <definedName name="비계공992">#REF!</definedName>
    <definedName name="비고">#REF!</definedName>
    <definedName name="비교" hidden="1">{"'Sheet1'!$A$9:$I$36"}</definedName>
    <definedName name="비교표" hidden="1">{"'Sheet1'!$A$9:$I$36"}</definedName>
    <definedName name="비비추">#REF!</definedName>
    <definedName name="ㅅ">BlankMacro1</definedName>
    <definedName name="ㅅㅅ">BlankMacro1</definedName>
    <definedName name="사" hidden="1">#REF!</definedName>
    <definedName name="사공_배포함">[7]노임단가!#REF!</definedName>
    <definedName name="사급_자재대">#REF!</definedName>
    <definedName name="사업개요1">[113]기계공사!$V$2:$V$4</definedName>
    <definedName name="사인일위">#REF!</definedName>
    <definedName name="사질토">'[51]자재단가조사표-수목'!$K$12</definedName>
    <definedName name="사철나무H1.2">#REF!</definedName>
    <definedName name="사하중">'[12]1. 설계조건 2.단면가정 3. 하중계산'!$I$69</definedName>
    <definedName name="사하중계수">#REF!</definedName>
    <definedName name="사하중도">'[12]DATA 입력란'!$D$31</definedName>
    <definedName name="사하중콘">'[12]DATA 입력란'!$D$26</definedName>
    <definedName name="산벚B8">#REF!</definedName>
    <definedName name="산벚B8경">#REF!</definedName>
    <definedName name="산벚B8노">#REF!</definedName>
    <definedName name="산벚B8재">#REF!</definedName>
    <definedName name="산보율">[54]표지세로!$F$8</definedName>
    <definedName name="산소">#REF!</definedName>
    <definedName name="산재보험율">[55]요율!$F$8</definedName>
    <definedName name="산정">#REF!</definedName>
    <definedName name="산철쭉">#REF!</definedName>
    <definedName name="산출">BlankMacro1</definedName>
    <definedName name="산출근거">#REF!</definedName>
    <definedName name="산출근거1">'[122]#REF'!#REF!</definedName>
    <definedName name="산출근거2">BlankMacro1</definedName>
    <definedName name="산출근거3">BlankMacro1</definedName>
    <definedName name="산출내역">#REF!</definedName>
    <definedName name="산출량">BlankMacro1</definedName>
    <definedName name="삼발대형">'[51]자재단가조사표-수목'!$K$85</definedName>
    <definedName name="삼발이대형">#REF!</definedName>
    <definedName name="삼발이소형">#REF!</definedName>
    <definedName name="상급원자력기술자">[7]노임단가!$C$131:$F$131</definedName>
    <definedName name="상급원자력기술자001">#REF!</definedName>
    <definedName name="상급원자력기술자002">#REF!</definedName>
    <definedName name="상급원자력기술자011">#REF!</definedName>
    <definedName name="상급원자력기술자982">#REF!</definedName>
    <definedName name="상급원자력기술자991">#REF!</definedName>
    <definedName name="상급원자력기술자992">#REF!</definedName>
    <definedName name="상림1호">#REF!</definedName>
    <definedName name="상림2호">#REF!</definedName>
    <definedName name="상림3호">#REF!</definedName>
    <definedName name="상부">[74]원가계산서!#REF!</definedName>
    <definedName name="샂">#REF!</definedName>
    <definedName name="새이름">#REF!</definedName>
    <definedName name="색소">'[51]자재단가조사표-수목'!$K$16</definedName>
    <definedName name="색인">[112]목록!$D$3:$O$782</definedName>
    <definedName name="색재2">#REF!</definedName>
    <definedName name="생사1호">#REF!</definedName>
    <definedName name="생사2호">#REF!</definedName>
    <definedName name="생사기존">#REF!</definedName>
    <definedName name="샷_시_공">#REF!</definedName>
    <definedName name="샷시공">[7]노임단가!$C$10:$F$10</definedName>
    <definedName name="샷시공001">#REF!</definedName>
    <definedName name="샷시공002">#REF!</definedName>
    <definedName name="샷시공011">#REF!</definedName>
    <definedName name="샷시공982">#REF!</definedName>
    <definedName name="샷시공991">#REF!</definedName>
    <definedName name="샷시공992">#REF!</definedName>
    <definedName name="서양측백H3.0">#REF!</definedName>
    <definedName name="석__조_각_공">[7]노임단가!$C$118:$F$118</definedName>
    <definedName name="석_공">#REF!</definedName>
    <definedName name="석공">[7]노임단가!$C$12:$F$12</definedName>
    <definedName name="석공001">#REF!</definedName>
    <definedName name="석공002">#REF!</definedName>
    <definedName name="석공011">#REF!</definedName>
    <definedName name="석공982">#REF!</definedName>
    <definedName name="석공991">#REF!</definedName>
    <definedName name="석공992">#REF!</definedName>
    <definedName name="석조각공001">#REF!</definedName>
    <definedName name="석조각공002">#REF!</definedName>
    <definedName name="석조각공011">#REF!</definedName>
    <definedName name="석조각공982">#REF!</definedName>
    <definedName name="석조각공991">#REF!</definedName>
    <definedName name="석조각공992">#REF!</definedName>
    <definedName name="석찰쌓기___견치석___0___3M_____㎡당">[102]단가산출서!#REF!</definedName>
    <definedName name="석축_뒷채움_잡석_인력_____㎥당">[102]단가산출서!#REF!</definedName>
    <definedName name="석축기초콘크리트타설㎥당">[102]단가산출서!#REF!</definedName>
    <definedName name="석축뒷채움잡석_발파암유용_㎥당">[38]단가산출서!#REF!</definedName>
    <definedName name="석축뒷채움잡석현장채집_백호우0.4급90__인력10__㎥당">[102]단가산출서!#REF!</definedName>
    <definedName name="석축쌓기_찰쌓기_0_3M_㎡당">[38]단가산출서!#REF!</definedName>
    <definedName name="석축용깬잡석_채집및운반_㎥당">[38]단가산출서!#REF!</definedName>
    <definedName name="석축찰쌓기_깬돌0_3M_㎡당">[102]단가산출서!#REF!</definedName>
    <definedName name="석축찰쌓기d_35cm_깬돌0_3M_㎡당">[102]단가산출서!#REF!</definedName>
    <definedName name="석축헐기____메쌓기__㎡당">#REF!</definedName>
    <definedName name="석축헐기____찰쌓기__㎡당">#REF!</definedName>
    <definedName name="선________부">[7]노임단가!$C$83:$F$83</definedName>
    <definedName name="선___반___공">[7]노임단가!#REF!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부001">#REF!</definedName>
    <definedName name="선부002">#REF!</definedName>
    <definedName name="선부011">#REF!</definedName>
    <definedName name="선부982">#REF!</definedName>
    <definedName name="선부991">#REF!</definedName>
    <definedName name="선부992">#REF!</definedName>
    <definedName name="설계">#N/A</definedName>
    <definedName name="설계가">#N/A</definedName>
    <definedName name="설계비율">#REF!</definedName>
    <definedName name="설계서갑지">#REF!</definedName>
    <definedName name="설계서용지">Dlog_Show</definedName>
    <definedName name="설비기초일위">#REF!</definedName>
    <definedName name="섬잣H1.5">#REF!</definedName>
    <definedName name="섬잣H1.5경">#REF!</definedName>
    <definedName name="섬잣H1.5노">#REF!</definedName>
    <definedName name="섬잣H1.5재">#REF!</definedName>
    <definedName name="섬잣H2.0">#REF!</definedName>
    <definedName name="섬잣H2.0경">#REF!</definedName>
    <definedName name="섬잣H2.0노">#REF!</definedName>
    <definedName name="섬잣H2.0재">#REF!</definedName>
    <definedName name="섬잣나무">'[51]자재단가조사표-수목'!#REF!</definedName>
    <definedName name="성">[11]내역서!#REF!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셧터공">[7]노임단가!#REF!</definedName>
    <definedName name="소">#REF!</definedName>
    <definedName name="소계">#REF!</definedName>
    <definedName name="소나무">#REF!</definedName>
    <definedName name="소나무H2.5">#REF!</definedName>
    <definedName name="소나무H3.0">#REF!</definedName>
    <definedName name="소나무H3.5경">#REF!</definedName>
    <definedName name="소나무H3.5노">#REF!</definedName>
    <definedName name="소나무H4.0">#REF!</definedName>
    <definedName name="소나무H5.0">#REF!</definedName>
    <definedName name="소나무R10">#REF!</definedName>
    <definedName name="소나무R10경">#REF!</definedName>
    <definedName name="소나무R10노">#REF!</definedName>
    <definedName name="소나무R10재">#REF!</definedName>
    <definedName name="소나무R15">#REF!</definedName>
    <definedName name="소나무R15경">#REF!</definedName>
    <definedName name="소나무R15노">#REF!</definedName>
    <definedName name="소나무R15재">#REF!</definedName>
    <definedName name="소나무R20">#REF!</definedName>
    <definedName name="소나무R20경">#REF!</definedName>
    <definedName name="소나무R20노">#REF!</definedName>
    <definedName name="소나무R20재">#REF!</definedName>
    <definedName name="소나무R25">#REF!</definedName>
    <definedName name="소나무R25경">#REF!</definedName>
    <definedName name="소나무R25노">#REF!</definedName>
    <definedName name="소나무R25재">#REF!</definedName>
    <definedName name="소나무조형H3.5">#REF!</definedName>
    <definedName name="소나무조형H3.5경">#REF!</definedName>
    <definedName name="소나무조형H3.5노">#REF!</definedName>
    <definedName name="소나무조형H3.5재">#REF!</definedName>
    <definedName name="소방">#REF!</definedName>
    <definedName name="소방2">#REF!</definedName>
    <definedName name="소운반Q">#REF!</definedName>
    <definedName name="소유자성명">#REF!</definedName>
    <definedName name="소유자주소">#REF!</definedName>
    <definedName name="소일위대가1">#REF!</definedName>
    <definedName name="소재지">#REF!</definedName>
    <definedName name="소콘경">[57]관급자재대!#REF!</definedName>
    <definedName name="소콘노">[57]관급자재대!#REF!</definedName>
    <definedName name="소콘재">[57]관급자재대!#REF!</definedName>
    <definedName name="소형경">#REF!</definedName>
    <definedName name="소형노">#REF!</definedName>
    <definedName name="소형재">#REF!</definedName>
    <definedName name="손영주" hidden="1">{#N/A,#N/A,FALSE,"조골재"}</definedName>
    <definedName name="송">#REF!</definedName>
    <definedName name="송_전__전__공">[7]노임단가!$C$55:$F$55</definedName>
    <definedName name="송수관로구경">#REF!</definedName>
    <definedName name="송전전공001">#REF!</definedName>
    <definedName name="송전전공002">#REF!</definedName>
    <definedName name="송전전공011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[7]노임단가!$C$56:$F$56</definedName>
    <definedName name="송전활선전공001">#REF!</definedName>
    <definedName name="송전활선전공002">#REF!</definedName>
    <definedName name="송전활선전공982">#REF!</definedName>
    <definedName name="송전활선전공991">#REF!</definedName>
    <definedName name="송전활선전공992">#REF!</definedName>
    <definedName name="송천1">#REF!</definedName>
    <definedName name="송천2">#REF!</definedName>
    <definedName name="수">#REF!</definedName>
    <definedName name="수____종">#REF!</definedName>
    <definedName name="수거푸집이상">[54]표지세로!#REF!</definedName>
    <definedName name="수거푸집이하">[54]표지세로!#REF!</definedName>
    <definedName name="수경단가">#REF!</definedName>
    <definedName name="수경단가1">#REF!</definedName>
    <definedName name="수경일위">#REF!</definedName>
    <definedName name="수교좌장치">[54]표지세로!#REF!</definedName>
    <definedName name="수동바리">[54]표지세로!#REF!</definedName>
    <definedName name="수되메움">[54]표지세로!#REF!</definedName>
    <definedName name="수량변">BlankMacro1</definedName>
    <definedName name="수량산출">#REF!</definedName>
    <definedName name="수량산출2">BlankMacro1</definedName>
    <definedName name="수량산출5">BlankMacro1</definedName>
    <definedName name="수량전체">#REF!</definedName>
    <definedName name="수목">#REF!</definedName>
    <definedName name="수목단가">[7]수목단가!$A$1:$E$65536</definedName>
    <definedName name="수목수량">#REF!</definedName>
    <definedName name="수목자재">#N/A</definedName>
    <definedName name="수문">[123]내역!#REF!</definedName>
    <definedName name="수문2x2">[124]내역!#REF!</definedName>
    <definedName name="수문응달">[124]내역!#REF!</definedName>
    <definedName name="수비계">[54]표지세로!#REF!</definedName>
    <definedName name="수수H2.5">'[51]자재단가조사표-수목'!$K$74</definedName>
    <definedName name="수수H2.5노">#REF!</definedName>
    <definedName name="수수H2.5재">#REF!</definedName>
    <definedName name="수수꽃다리">#REF!</definedName>
    <definedName name="수수꽃다리H1.5">#REF!</definedName>
    <definedName name="수수꽃다리H1.5경">#REF!</definedName>
    <definedName name="수수꽃다리H1.5노">#REF!</definedName>
    <definedName name="수수꽃다리H1.5재">#REF!</definedName>
    <definedName name="수수꽃다리H1.8">#REF!</definedName>
    <definedName name="수작업__반장">[7]노임단가!#REF!</definedName>
    <definedName name="수종범위">SUBSTITUTE(#REF!,"지급","")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모터펌프중량">[117]단가!$C$66:$D$77</definedName>
    <definedName name="수중케이블단가">#REF!</definedName>
    <definedName name="수지수판">[54]표지세로!#REF!</definedName>
    <definedName name="수철근10">[54]표지세로!#REF!</definedName>
    <definedName name="수철근13">[54]표지세로!#REF!</definedName>
    <definedName name="수철근16">[54]표지세로!#REF!</definedName>
    <definedName name="수철근19">[54]표지세로!#REF!</definedName>
    <definedName name="수철근22">[54]표지세로!#REF!</definedName>
    <definedName name="수철근계">[54]표지세로!#REF!</definedName>
    <definedName name="수콘크리트1803이하">[54]표지세로!#REF!</definedName>
    <definedName name="수콘크리트b1303이상">[54]표지세로!#REF!</definedName>
    <definedName name="수콘크리트b1303이하">[54]표지세로!#REF!</definedName>
    <definedName name="수콘크리트b1803이상">[54]표지세로!#REF!</definedName>
    <definedName name="수크령새">'[51]자재단가조사표-수목'!$K$18</definedName>
    <definedName name="수터파기">[54]표지세로!#REF!</definedName>
    <definedName name="수해농경지계획내제" hidden="1">{"'Sheet1'!$A$9:$I$36"}</definedName>
    <definedName name="수해복구" hidden="1">{"'Sheet1'!$A$9:$I$36"}</definedName>
    <definedName name="수해복구정산서" hidden="1">{"'Sheet1'!$A$9:$I$36"}</definedName>
    <definedName name="수형조절">[125]일위대가목록!$A$1:$IV$2</definedName>
    <definedName name="수형조절단가">[95]일위대가목록!$A$1:$IV$2</definedName>
    <definedName name="수형조절단비">[126]일위대가목록!$A$1:$IV$2</definedName>
    <definedName name="수휠라">[54]표지세로!#REF!</definedName>
    <definedName name="순___성___토__________㎥당">#REF!</definedName>
    <definedName name="순공사비수">#REF!</definedName>
    <definedName name="순공사비평">#REF!</definedName>
    <definedName name="순단면적">#REF!</definedName>
    <definedName name="순성토__도쟈_19Ton____㎥당">#REF!</definedName>
    <definedName name="슈폭">'[56]T13(P68~72,78)'!$I$93</definedName>
    <definedName name="스므린">[45]남평내역!#REF!</definedName>
    <definedName name="스크린" hidden="1">{"'Sheet1'!$A$9:$I$36"}</definedName>
    <definedName name="스크린철거" hidden="1">{"'Sheet1'!$A$9:$I$36"}</definedName>
    <definedName name="슬레이트__공">[7]노임단가!#REF!</definedName>
    <definedName name="시">[127]내역!#REF!</definedName>
    <definedName name="시_험_사_1급">[7]노임단가!$C$92:$F$92</definedName>
    <definedName name="시_험_사_2급">[7]노임단가!$C$93:$F$93</definedName>
    <definedName name="시_험_사_3급">[7]노임단가!$C$94:$F$94</definedName>
    <definedName name="시_험_사_4급">[7]노임단가!#REF!</definedName>
    <definedName name="시공__측량사">[7]노임단가!$C$52:$F$52</definedName>
    <definedName name="시공측량사001">#REF!</definedName>
    <definedName name="시공측량사002">#REF!</definedName>
    <definedName name="시공측량사011">#REF!</definedName>
    <definedName name="시공측량사982">#REF!</definedName>
    <definedName name="시공측량사991">#REF!</definedName>
    <definedName name="시공측량사992">#REF!</definedName>
    <definedName name="시공측량사조수">[7]노임단가!$C$53:$F$53</definedName>
    <definedName name="시공측량사조수001">#REF!</definedName>
    <definedName name="시공측량사조수002">#REF!</definedName>
    <definedName name="시공측량사조수011">#REF!</definedName>
    <definedName name="시공측량사조수982">#REF!</definedName>
    <definedName name="시공측량사조수991">#REF!</definedName>
    <definedName name="시공측량사조수992">#REF!</definedName>
    <definedName name="시멘">BlankMacro1</definedName>
    <definedName name="시멘2">BlankMacro1</definedName>
    <definedName name="시멘7">BlankMacro1</definedName>
    <definedName name="시멘트">BlankMacro1</definedName>
    <definedName name="시멘트1">BlankMacro1</definedName>
    <definedName name="시멘트6">BlankMacro1</definedName>
    <definedName name="시멘트운반_덤프10.5톤_경운기_포당">#REF!</definedName>
    <definedName name="시설물">BlankMacro1</definedName>
    <definedName name="시설물계">[128]총괄내역!#REF!</definedName>
    <definedName name="시설물공사비">[128]총괄내역!#REF!</definedName>
    <definedName name="시설물수량">[7]시설수량표!$C$1:$F$65536</definedName>
    <definedName name="시설수량">#REF!</definedName>
    <definedName name="시설일위">[7]시설일위!$B$1:$M$65536</definedName>
    <definedName name="시설일위1">#REF!</definedName>
    <definedName name="시설일위금액">[7]시설일위!$H$1:$M$65536</definedName>
    <definedName name="시시">BlankMacro1</definedName>
    <definedName name="시점">#REF!</definedName>
    <definedName name="시점1">#REF!</definedName>
    <definedName name="시중노임">[7]노임단가!$B$1:$F$65536</definedName>
    <definedName name="시중노임1">#N/A</definedName>
    <definedName name="시트">#REF!</definedName>
    <definedName name="시험__보조수">[7]노임단가!#REF!</definedName>
    <definedName name="시험경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">#REF!</definedName>
    <definedName name="시험보조수001">#REF!</definedName>
    <definedName name="시험보조수002">#REF!</definedName>
    <definedName name="시험보조수011">#REF!</definedName>
    <definedName name="시험보조수982">#REF!</definedName>
    <definedName name="시험보조수991">#REF!</definedName>
    <definedName name="시험보조수992">#REF!</definedName>
    <definedName name="시험재">#REF!</definedName>
    <definedName name="시험총">#REF!</definedName>
    <definedName name="식">BlankMacro1</definedName>
    <definedName name="식백호04경">#REF!</definedName>
    <definedName name="식백호04노">#REF!</definedName>
    <definedName name="식백호04재">#REF!</definedName>
    <definedName name="식백호07경">#REF!</definedName>
    <definedName name="식백호07노">#REF!</definedName>
    <definedName name="식백호07재">#REF!</definedName>
    <definedName name="식생토">'[51]자재단가조사표-수목'!$K$6</definedName>
    <definedName name="식식식">BlankMacro1</definedName>
    <definedName name="식재">#REF!</definedName>
    <definedName name="식재공사비">[128]총괄내역!#REF!</definedName>
    <definedName name="식재단가">#REF!</definedName>
    <definedName name="식재단가1">#REF!</definedName>
    <definedName name="식재소계">[128]총괄내역!#REF!</definedName>
    <definedName name="식재수량">#REF!</definedName>
    <definedName name="식재수량표">[7]식재수량표!$C$1:$F$65536</definedName>
    <definedName name="식재일위">[7]식재일위!$B$1:$M$65536</definedName>
    <definedName name="신">#REF!</definedName>
    <definedName name="신너">#REF!</definedName>
    <definedName name="신삼각지양수장" hidden="1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신축줄눈">#REF!</definedName>
    <definedName name="신흥1호">#REF!</definedName>
    <definedName name="신흥2호">#REF!</definedName>
    <definedName name="실유카">#REF!</definedName>
    <definedName name="실유카H0.5">'[51]자재단가조사표-수목'!$K$67</definedName>
    <definedName name="실유카H0.5노">#REF!</definedName>
    <definedName name="실유카H0.5재">#REF!</definedName>
    <definedName name="실유카경">#REF!</definedName>
    <definedName name="실유카노">#REF!</definedName>
    <definedName name="실유카재">#REF!</definedName>
    <definedName name="실행">#REF!</definedName>
    <definedName name="실행공기">#REF!</definedName>
    <definedName name="심">[129]내역!#REF!</definedName>
    <definedName name="심ㅁㅁㅁ">#REF!</definedName>
    <definedName name="심우">[130]내역!#REF!</definedName>
    <definedName name="심우을">#REF!</definedName>
    <definedName name="ㅇ">#REF!</definedName>
    <definedName name="ㅇ48">#REF!</definedName>
    <definedName name="ㅇㄴㄹㄴㅇㄹㄴㅇㄹ" hidden="1">{#N/A,#N/A,FALSE,"운반시간"}</definedName>
    <definedName name="ㅇㄴㅁ">#REF!</definedName>
    <definedName name="ㅇㄴㅇ">#REF!</definedName>
    <definedName name="ㅇㄹ" hidden="1">'[131]98수문일위'!$A$1:$P$2004</definedName>
    <definedName name="ㅇㄹㄴ">#REF!</definedName>
    <definedName name="ㅇㄹㄴㅇㄹ">#REF!</definedName>
    <definedName name="ㅇㄹㄹ">#REF!</definedName>
    <definedName name="ㅇㄹㄹㄴㅇ">#REF!</definedName>
    <definedName name="ㅇㄹㄹㄹ">#REF!</definedName>
    <definedName name="ㅇㄹㅇ">#REF!</definedName>
    <definedName name="ㅇㄹㅇㄴㄹㄴㅇㄹㄴㅇㄹ" hidden="1">{#N/A,#N/A,FALSE,"구조2"}</definedName>
    <definedName name="ㅇㄹㅇㄹ" hidden="1">#REF!</definedName>
    <definedName name="ㅇㄻㄴㅇㄻㄴㅇㄹ" localSheetId="10" hidden="1">#REF!</definedName>
    <definedName name="ㅇㄻㄴㅇㄻㄴㅇㄹ" localSheetId="2" hidden="1">#REF!</definedName>
    <definedName name="ㅇㄻㄴㅇㄻㄴㅇㄹ" hidden="1">#REF!</definedName>
    <definedName name="ㅇㄻㄹ">#REF!</definedName>
    <definedName name="ㅇㄻㅁㅁㅁ" localSheetId="8" hidden="1">{#N/A,#N/A,FALSE,"이정표"}</definedName>
    <definedName name="ㅇㄻㅁㅁㅁ" hidden="1">{#N/A,#N/A,FALSE,"이정표"}</definedName>
    <definedName name="ㅇㅀ">#REF!</definedName>
    <definedName name="ㅇㅀㅇㄹ">#REF!</definedName>
    <definedName name="ㅇㅁㄴㅇ">#REF!</definedName>
    <definedName name="ㅇㅇ">'[132]98NS-N'!#REF!</definedName>
    <definedName name="ㅇㅇㄹ" hidden="1">#REF!</definedName>
    <definedName name="ㅇㅇㅇ">BlankMacro1</definedName>
    <definedName name="ㅇㅇㅇㅇㅇ">[133]광산내역!#REF!</definedName>
    <definedName name="ㅇㅇㅇㅇㅇㅇㅇㅇㅇ">#REF!</definedName>
    <definedName name="ㅇㅈㄷㅄㅂㅈㄷㄱ" localSheetId="10" hidden="1">#REF!</definedName>
    <definedName name="ㅇㅈㄷㅄㅂㅈㄷㄱ" localSheetId="2" hidden="1">#REF!</definedName>
    <definedName name="ㅇㅈㄷㅄㅂㅈㄷㄱ" hidden="1">#REF!</definedName>
    <definedName name="ㅇㅍㅁㄴㅇㄹㅈㄴ">#REF!</definedName>
    <definedName name="ㅇㅎㅍ">#REF!</definedName>
    <definedName name="ㅇㅎㅎㅀㅎㅎㅎㅎㅎㄶ">#REF!</definedName>
    <definedName name="아나ㅣㅇ">#REF!</definedName>
    <definedName name="아름">'[134]06 일위대가목록'!#REF!</definedName>
    <definedName name="아세틸렌">#REF!</definedName>
    <definedName name="아스콘깨기" hidden="1">{#N/A,#N/A,FALSE,"골재소요량";#N/A,#N/A,FALSE,"골재소요량"}</definedName>
    <definedName name="아스콘복구비">[63]일위대가!#REF!</definedName>
    <definedName name="아스콘복구비5">[63]일위대가!#REF!</definedName>
    <definedName name="아스콘파괴비">[63]일위대가!#REF!</definedName>
    <definedName name="아스타일__공">#REF!</definedName>
    <definedName name="아스팔트디스트리뷰터3800L">#REF!</definedName>
    <definedName name="아스팔트믹싱플랜트80Ton">#REF!</definedName>
    <definedName name="아스팔트페이버3M">#REF!</definedName>
    <definedName name="아야">#REF!</definedName>
    <definedName name="아연도강관단가">#REF!</definedName>
    <definedName name="아연도배관단가">#REF!</definedName>
    <definedName name="아연도배관자재">#REF!</definedName>
    <definedName name="아연도철선">#REF!</definedName>
    <definedName name="아왜H1.5">#REF!</definedName>
    <definedName name="아왜H1.5경">#REF!</definedName>
    <definedName name="아왜H1.5노">#REF!</definedName>
    <definedName name="아왜H1.5재">#REF!</definedName>
    <definedName name="아왜H2.0">'[51]자재단가조사표-수목'!$K$35</definedName>
    <definedName name="아왜H2.0경">#REF!</definedName>
    <definedName name="아왜H2.0노">#REF!</definedName>
    <definedName name="아왜H2.0재">#REF!</definedName>
    <definedName name="아왜나무H2.0">'[51]자재단가조사표-수목'!#REF!</definedName>
    <definedName name="아왜나무H2.5">#REF!</definedName>
    <definedName name="안방1호">#REF!</definedName>
    <definedName name="안방2호">#REF!</definedName>
    <definedName name="안전">#REF!</definedName>
    <definedName name="안전관리기사1급">[7]노임단가!#REF!</definedName>
    <definedName name="안전관리기사2급">[7]노임단가!#REF!</definedName>
    <definedName name="안전관리비율">[55]요율!$E$9</definedName>
    <definedName name="안정수위">#REF!</definedName>
    <definedName name="암거130이하">[54]표지세로!#REF!</definedName>
    <definedName name="암거180이하">[54]표지세로!#REF!</definedName>
    <definedName name="암거기초모래">[54]표지세로!#REF!</definedName>
    <definedName name="암거되메움다짐">[54]표지세로!#REF!</definedName>
    <definedName name="암거되메움일반">[54]표지세로!#REF!</definedName>
    <definedName name="암거보조기층">[54]표지세로!#REF!</definedName>
    <definedName name="암거재료집계" hidden="1">{"'중기작업1'!$A$1:$V$18"}</definedName>
    <definedName name="암거줄떼">[54]표지세로!#REF!</definedName>
    <definedName name="암거취부성토">[54]표지세로!#REF!</definedName>
    <definedName name="암거터파기연암">[54]표지세로!#REF!</definedName>
    <definedName name="암거터파기인력">[54]표지세로!#REF!</definedName>
    <definedName name="암거터파기중기">[54]표지세로!#REF!</definedName>
    <definedName name="암거터파기풍화암">[54]표지세로!#REF!</definedName>
    <definedName name="암거평떼">[54]표지세로!#REF!</definedName>
    <definedName name="암거포장복구">[54]표지세로!#REF!</definedName>
    <definedName name="암거헐기">[54]표지세로!#REF!</definedName>
    <definedName name="암거흄관500">[54]표지세로!#REF!</definedName>
    <definedName name="암거흄관600">[54]표지세로!#REF!</definedName>
    <definedName name="압축강도">#REF!</definedName>
    <definedName name="앞들1호">#REF!</definedName>
    <definedName name="앞들2호">#REF!</definedName>
    <definedName name="양___생___공">[7]노임단가!#REF!</definedName>
    <definedName name="양매자0403">[52]데이타!$E$168</definedName>
    <definedName name="양매자0505">[52]데이타!$E$169</definedName>
    <definedName name="양매자0606">[52]데이타!$E$170</definedName>
    <definedName name="양석">#REF!,#REF!,#REF!,#REF!,#REF!,#REF!,#REF!,#REF!,#REF!,#REF!,#REF!,#REF!,#REF!,#REF!,#REF!,#REF!,#REF!,#REF!,#REF!</definedName>
    <definedName name="양석김">#REF!</definedName>
    <definedName name="양수공사">#REF!</definedName>
    <definedName name="양수량">#REF!</definedName>
    <definedName name="양식">#REF!</definedName>
    <definedName name="억이상" hidden="1">{#N/A,#N/A,FALSE,"2~8번"}</definedName>
    <definedName name="업체" hidden="1">#REF!</definedName>
    <definedName name="에치원">#REF!</definedName>
    <definedName name="역L형옹벽">[27]일위대가!#REF!</definedName>
    <definedName name="연___돌___공">[7]노임단가!#REF!</definedName>
    <definedName name="연___마___공">[7]노임단가!$C$23:$F$23</definedName>
    <definedName name="연계경">#REF!</definedName>
    <definedName name="연계노">#REF!</definedName>
    <definedName name="연계재">#REF!</definedName>
    <definedName name="연계형재">#REF!</definedName>
    <definedName name="연마공001">#REF!</definedName>
    <definedName name="연마공002">#REF!</definedName>
    <definedName name="연마공011">#REF!</definedName>
    <definedName name="연마공982">#REF!</definedName>
    <definedName name="연마공991">#REF!</definedName>
    <definedName name="연마공992">#REF!</definedName>
    <definedName name="연마지">#REF!</definedName>
    <definedName name="연번">#REF!</definedName>
    <definedName name="연우">[135]청천내!#REF!</definedName>
    <definedName name="영_림__기_사">[7]노임단가!#REF!</definedName>
    <definedName name="영산홍">#REF!</definedName>
    <definedName name="영산홍H0.3">#REF!</definedName>
    <definedName name="영역_1">#REF!</definedName>
    <definedName name="예비비수">#REF!</definedName>
    <definedName name="예비비평">#REF!</definedName>
    <definedName name="오감착공내역서" hidden="1">{"'Sheet1'!$A$9:$I$36"}</definedName>
    <definedName name="오주1호">#REF!</definedName>
    <definedName name="오주2호">#REF!</definedName>
    <definedName name="오주3호">#REF!</definedName>
    <definedName name="오주4호">#REF!</definedName>
    <definedName name="옥매H1.0">'[51]자재단가조사표-수목'!$K$75</definedName>
    <definedName name="옥매H1.0노">#REF!</definedName>
    <definedName name="옥매H1.0재">#REF!</definedName>
    <definedName name="옥매화H1.0">#REF!</definedName>
    <definedName name="옥매화H1.0경">#REF!</definedName>
    <definedName name="옥매화H1.0노">#REF!</definedName>
    <definedName name="옥매화H1.0재">#REF!</definedName>
    <definedName name="옥향H0.5">#REF!</definedName>
    <definedName name="온___돌___공">[7]노임단가!#REF!</definedName>
    <definedName name="와룡노임" hidden="1">{"'Sheet1'!$A$9:$I$36"}</definedName>
    <definedName name="왕벚B6">#REF!</definedName>
    <definedName name="왕벚B6경">#REF!</definedName>
    <definedName name="왕벚B6노">#REF!</definedName>
    <definedName name="왕벚B6재">#REF!</definedName>
    <definedName name="왕벚나무">#REF!</definedName>
    <definedName name="왕벚나무H4.5">#REF!</definedName>
    <definedName name="왜성도라지">#REF!</definedName>
    <definedName name="요동1호">#REF!</definedName>
    <definedName name="요동2호">#REF!</definedName>
    <definedName name="용접공">#REF!</definedName>
    <definedName name="용접공_일반">[7]노임단가!$C$97:$F$97</definedName>
    <definedName name="용접공_일반001">#REF!</definedName>
    <definedName name="용접공_일반002">#REF!</definedName>
    <definedName name="용접공_일반011">#REF!</definedName>
    <definedName name="용접공_일반982">#REF!</definedName>
    <definedName name="용접공_일반991">#REF!</definedName>
    <definedName name="용접공_일반992">#REF!</definedName>
    <definedName name="용접공_철도">[7]노임단가!$C$41:$F$41</definedName>
    <definedName name="용접공_철도001">#REF!</definedName>
    <definedName name="용접공_철도002">#REF!</definedName>
    <definedName name="용접공_철도011">#REF!</definedName>
    <definedName name="용접공_철도982">#REF!</definedName>
    <definedName name="용접공_철도991">#REF!</definedName>
    <definedName name="용접공_철도992">#REF!</definedName>
    <definedName name="용접봉">#REF!</definedName>
    <definedName name="우___물___공">[7]노임단가!#REF!</definedName>
    <definedName name="우산">#REF!</definedName>
    <definedName name="운반비">[117]단가!$F$66:$G$77</definedName>
    <definedName name="운반산출">#REF!</definedName>
    <definedName name="운암">#REF!</definedName>
    <definedName name="운전기사">#REF!</definedName>
    <definedName name="운전사">#REF!</definedName>
    <definedName name="운전사_기계">[7]노임단가!$C$79:$F$79</definedName>
    <definedName name="운전사_기계001">#REF!</definedName>
    <definedName name="운전사_기계002">#REF!</definedName>
    <definedName name="운전사_기계011">#REF!</definedName>
    <definedName name="운전사_기계982">#REF!</definedName>
    <definedName name="운전사_기계991">#REF!</definedName>
    <definedName name="운전사_기계992">#REF!</definedName>
    <definedName name="운전사_운반자">[53]장비종합부표!#REF!</definedName>
    <definedName name="운전사_운반차">[7]노임단가!$C$78:$F$78</definedName>
    <definedName name="운전사_운반차001">#REF!</definedName>
    <definedName name="운전사_운반차002">#REF!</definedName>
    <definedName name="운전사_운반차011">#REF!</definedName>
    <definedName name="운전사_운반차982">#REF!</definedName>
    <definedName name="운전사_운반차991">#REF!</definedName>
    <definedName name="운전사_운반차992">#REF!</definedName>
    <definedName name="운전사기계">#REF!</definedName>
    <definedName name="운전사운반차">#REF!</definedName>
    <definedName name="운전조수">#REF!</definedName>
    <definedName name="운호1호">#REF!</definedName>
    <definedName name="운호2호">#REF!</definedName>
    <definedName name="운호3호">#REF!</definedName>
    <definedName name="원_가_계_산_서">#REF!</definedName>
    <definedName name="원가" localSheetId="10">#REF!</definedName>
    <definedName name="원가" hidden="1">{#N/A,#N/A,FALSE,"운반시간"}</definedName>
    <definedName name="원가계산">#REF!</definedName>
    <definedName name="원가계산서">[136]내역!$AH$3</definedName>
    <definedName name="원당계산">#REF!</definedName>
    <definedName name="원수">#REF!</definedName>
    <definedName name="원운1호">#REF!</definedName>
    <definedName name="원운2호">#REF!</definedName>
    <definedName name="원자력계장공">[7]노임단가!$C$128:$F$128</definedName>
    <definedName name="원자력계장공001">#REF!</definedName>
    <definedName name="원자력계장공002">#REF!</definedName>
    <definedName name="원자력계장공011">#REF!</definedName>
    <definedName name="원자력계장공982">#REF!</definedName>
    <definedName name="원자력계장공991">#REF!</definedName>
    <definedName name="원자력계장공992">#REF!</definedName>
    <definedName name="원자력기계설치공">[7]노임단가!$C$124:$F$124</definedName>
    <definedName name="원자력기계설치공001">#REF!</definedName>
    <definedName name="원자력기계설치공002">#REF!</definedName>
    <definedName name="원자력기계설치공011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[7]노임단가!$C$129:$F$129</definedName>
    <definedName name="원자력기술자001">#REF!</definedName>
    <definedName name="원자력기술자002">#REF!</definedName>
    <definedName name="원자력기술자011">#REF!</definedName>
    <definedName name="원자력기술자982">#REF!</definedName>
    <definedName name="원자력기술자991">#REF!</definedName>
    <definedName name="원자력기술자992">#REF!</definedName>
    <definedName name="원자력덕트공">[7]노임단가!$C$125:$F$125</definedName>
    <definedName name="원자력덕트공001">#REF!</definedName>
    <definedName name="원자력덕트공002">#REF!</definedName>
    <definedName name="원자력덕트공011">#REF!</definedName>
    <definedName name="원자력덕트공982">#REF!</definedName>
    <definedName name="원자력덕트공991">#REF!</definedName>
    <definedName name="원자력덕트공992">#REF!</definedName>
    <definedName name="원자력배관공">[7]노임단가!$C$122:$F$122</definedName>
    <definedName name="원자력배관공001">#REF!</definedName>
    <definedName name="원자력배관공002">#REF!</definedName>
    <definedName name="원자력배관공011">#REF!</definedName>
    <definedName name="원자력배관공982">#REF!</definedName>
    <definedName name="원자력배관공991">#REF!</definedName>
    <definedName name="원자력배관공992">#REF!</definedName>
    <definedName name="원자력보온공">[7]노임단가!$C$134:$F$134</definedName>
    <definedName name="원자력보온공001">#REF!</definedName>
    <definedName name="원자력보온공002">#REF!</definedName>
    <definedName name="원자력보온공011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982">#REF!</definedName>
    <definedName name="원자력용접공991">#REF!</definedName>
    <definedName name="원자력용접공992">#REF!</definedName>
    <definedName name="원자력제관공">[7]노임단가!$C$126:$F$126</definedName>
    <definedName name="원자력제관공001">#REF!</definedName>
    <definedName name="원자력제관공002">#REF!</definedName>
    <definedName name="원자력제관공011">#REF!</definedName>
    <definedName name="원자력제관공982">#REF!</definedName>
    <definedName name="원자력제관공991">#REF!</definedName>
    <definedName name="원자력제관공992">#REF!</definedName>
    <definedName name="원자력케이블전공">[7]노임단가!$C$127:$F$127</definedName>
    <definedName name="원자력케이블전공001">#REF!</definedName>
    <definedName name="원자력케이블전공002">#REF!</definedName>
    <definedName name="원자력케이블전공011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[7]노임단가!$C$133:$F$133</definedName>
    <definedName name="원자력특별인부001">#REF!</definedName>
    <definedName name="원자력특별인부002">#REF!</definedName>
    <definedName name="원자력특별인부011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[7]노임단가!$C$135:$F$135</definedName>
    <definedName name="원자력플랜트전공001">#REF!</definedName>
    <definedName name="원자력플랜트전공002">#REF!</definedName>
    <definedName name="원자력플랜트전공011">#REF!</definedName>
    <definedName name="원자력플랜트전공982">#REF!</definedName>
    <definedName name="원자력플랜트전공991">#REF!</definedName>
    <definedName name="원자력플랜트전공992">#REF!</definedName>
    <definedName name="원추리">#REF!</definedName>
    <definedName name="원추리노">#REF!</definedName>
    <definedName name="원추리재">#REF!</definedName>
    <definedName name="위___생___공">[7]노임단가!$C$27:$F$27</definedName>
    <definedName name="위병면회소">[137]원가계산서!#REF!</definedName>
    <definedName name="위생공001">#REF!</definedName>
    <definedName name="위생공002">#REF!</definedName>
    <definedName name="위생공011">#REF!</definedName>
    <definedName name="위생공982">#REF!</definedName>
    <definedName name="위생공991">#REF!</definedName>
    <definedName name="위생공992">#REF!</definedName>
    <definedName name="위치">#N/A</definedName>
    <definedName name="위치조서">#REF!</definedName>
    <definedName name="유___리___공">[7]노임단가!$C$95:$F$95</definedName>
    <definedName name="유기질">#REF!</definedName>
    <definedName name="유기질비료">#REF!</definedName>
    <definedName name="유리공">#REF!</definedName>
    <definedName name="유리공001">#REF!</definedName>
    <definedName name="유리공002">#REF!</definedName>
    <definedName name="유리공011">#REF!</definedName>
    <definedName name="유리공982">#REF!</definedName>
    <definedName name="유리공991">#REF!</definedName>
    <definedName name="유리공992">#REF!</definedName>
    <definedName name="유사복구">[63]일위대가!#REF!</definedName>
    <definedName name="유입공" hidden="1">{"'결과(하)'!$L$24"}</definedName>
    <definedName name="육리1호">#REF!</definedName>
    <definedName name="육리2호">#REF!</definedName>
    <definedName name="윤">#REF!,#REF!,#REF!,#REF!,#REF!,#REF!,#REF!,#REF!,#REF!,#REF!,#REF!,#REF!,#REF!,#REF!,#REF!,#REF!,#REF!,#REF!,#REF!</definedName>
    <definedName name="융">'[138]06 일위대가목록'!#REF!</definedName>
    <definedName name="은목서H1.5">'[51]자재단가조사표-수목'!$K$68</definedName>
    <definedName name="은목서H1.5노">#REF!</definedName>
    <definedName name="은목서H1.5재">#REF!</definedName>
    <definedName name="은산1호">#REF!</definedName>
    <definedName name="은산2호">#REF!</definedName>
    <definedName name="은산3호">#REF!</definedName>
    <definedName name="은산4호">#REF!</definedName>
    <definedName name="은행B12">'[51]자재단가조사표-수목'!$K$53</definedName>
    <definedName name="은행B12경">#REF!</definedName>
    <definedName name="은행B12노">#REF!</definedName>
    <definedName name="은행B12재">#REF!</definedName>
    <definedName name="은행B8">#REF!</definedName>
    <definedName name="은행B8경">#REF!</definedName>
    <definedName name="은행B8노">#REF!</definedName>
    <definedName name="은행B8재">#REF!</definedName>
    <definedName name="은행나무">#REF!</definedName>
    <definedName name="은행나무H3.5">#REF!</definedName>
    <definedName name="을">#REF!</definedName>
    <definedName name="을지양식">#REF!</definedName>
    <definedName name="응달수문">[124]내역!#REF!</definedName>
    <definedName name="의" hidden="1">{#N/A,#N/A,FALSE,"운반시간"}</definedName>
    <definedName name="이">[139]남평내역!#REF!</definedName>
    <definedName name="이각A형">[104]일위대가!#REF!</definedName>
    <definedName name="이각B형">[140]일위대가!#REF!</definedName>
    <definedName name="이각경">#REF!</definedName>
    <definedName name="이각노">#REF!</definedName>
    <definedName name="이각재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'[101]2공구산출내역'!#REF!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단경비">[54]표지세로!#REF!</definedName>
    <definedName name="이단노무">[54]표지세로!#REF!</definedName>
    <definedName name="이단재료">[54]표지세로!#REF!</definedName>
    <definedName name="이동">#N/A</definedName>
    <definedName name="이동23">[141]산수배수!$L$4:$L$5</definedName>
    <definedName name="이동조소">[141]산수배수!$M$8</definedName>
    <definedName name="이릉" hidden="1">#REF!</definedName>
    <definedName name="이미영">BlankMacro1</definedName>
    <definedName name="이병성">BlankMacro1</definedName>
    <definedName name="이상">#REF!</definedName>
    <definedName name="이식">#REF!</definedName>
    <definedName name="이식단가">#REF!</definedName>
    <definedName name="이식단가1">#REF!</definedName>
    <definedName name="이식일위">#REF!</definedName>
    <definedName name="이윤">#REF!</definedName>
    <definedName name="이윤율">[54]표지세로!#REF!</definedName>
    <definedName name="이응각">#REF!</definedName>
    <definedName name="이이이">BlankMacro1</definedName>
    <definedName name="이팝나무H3.5">#REF!</definedName>
    <definedName name="이현구">#REF!</definedName>
    <definedName name="이희선">#REF!,#REF!</definedName>
    <definedName name="이ㅣㅣ.ㅣㅣ.ㅣ.ㅣ">#REF!</definedName>
    <definedName name="인건비">#REF!</definedName>
    <definedName name="인동덩쿨">#REF!</definedName>
    <definedName name="인부Q">#REF!</definedName>
    <definedName name="인원">#REF!</definedName>
    <definedName name="일공구직영비">#REF!</definedName>
    <definedName name="일반관리비율">[55]요율!$F$7</definedName>
    <definedName name="일반부" hidden="1">{#N/A,#N/A,FALSE,"조골재"}</definedName>
    <definedName name="일반비">#REF!</definedName>
    <definedName name="일위">#REF!,#REF!</definedName>
    <definedName name="일위2">#REF!</definedName>
    <definedName name="일위단가">#REF!</definedName>
    <definedName name="일위대">[121]평야부단가!$B$4:$M$5</definedName>
    <definedName name="일위대가">#REF!</definedName>
    <definedName name="일위대가1">'[11]#REF'!#REF!</definedName>
    <definedName name="일위대가표">#REF!</definedName>
    <definedName name="일의01">[105]직노!#REF!</definedName>
    <definedName name="임직">#REF!</definedName>
    <definedName name="입력선택">#REF!</definedName>
    <definedName name="입력완료">[142]!입력완료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1">#REF!</definedName>
    <definedName name="ㅈ34">BlankMacro1</definedName>
    <definedName name="ㅈㄱ" hidden="1">{#N/A,#N/A,FALSE,"조골재"}</definedName>
    <definedName name="ㅈㄷㄱ">#REF!</definedName>
    <definedName name="ㅈㄷㄻㅇㄹ" localSheetId="10" hidden="1">#REF!</definedName>
    <definedName name="ㅈㄷㄻㅇㄹ" localSheetId="2" hidden="1">#REF!</definedName>
    <definedName name="ㅈㄷㄻㅇㄹ" hidden="1">#REF!</definedName>
    <definedName name="ㅈㄷㄻㅈ" localSheetId="10" hidden="1">#REF!</definedName>
    <definedName name="ㅈㄷㄻㅈ" localSheetId="2" hidden="1">#REF!</definedName>
    <definedName name="ㅈㄷㄻㅈ" hidden="1">#REF!</definedName>
    <definedName name="ㅈㄷㅅㅂㅈㅇㄿ">#REF!</definedName>
    <definedName name="ㅈ쇼">BlankMacro1</definedName>
    <definedName name="ㅈㅇㅈ">#REF!</definedName>
    <definedName name="ㅈㅈ" localSheetId="10" hidden="1">{#N/A,#N/A,FALSE,"표지목차"}</definedName>
    <definedName name="ㅈㅈ" hidden="1">#REF!</definedName>
    <definedName name="ㅈㅈㅈ">BlankMacro1</definedName>
    <definedName name="ㅈㅈㅈㅈㅈ" localSheetId="10">Dlog_Show</definedName>
    <definedName name="ㅈㅈㅈㅈㅈ" hidden="1">{"'중기작업1'!$A$1:$V$18"}</definedName>
    <definedName name="자갈구입운반_덤프15톤_경운기__㎥당">#REF!</definedName>
    <definedName name="자귀나무">#REF!</definedName>
    <definedName name="자귀나무H3.0xR8">#REF!</definedName>
    <definedName name="자부수">[54]표지세로!$M$21</definedName>
    <definedName name="자부외수">[54]표지세로!$P$21</definedName>
    <definedName name="자부외평">[54]표지세로!$AT$21</definedName>
    <definedName name="자부평">[54]표지세로!$AS$21</definedName>
    <definedName name="자산홍H0.3">#REF!</definedName>
    <definedName name="자산홍H0.3경">#REF!</definedName>
    <definedName name="자산홍H0.3노">#REF!</definedName>
    <definedName name="자산홍H0.3재">#REF!</definedName>
    <definedName name="자산홍H0.4">#REF!</definedName>
    <definedName name="자산홍H0.4경">#REF!</definedName>
    <definedName name="자산홍H0.4노">#REF!</definedName>
    <definedName name="자산홍H0.4재">#REF!</definedName>
    <definedName name="자연석">#REF!</definedName>
    <definedName name="자연수위">#REF!</definedName>
    <definedName name="자재">[143]일위대가목록!$A$1:$IV$2</definedName>
    <definedName name="자재2">[144]일위대가목록!$A$1:$IV$2</definedName>
    <definedName name="자재단가">[7]자재단가!$A$1:$E$65536</definedName>
    <definedName name="자재단가근거" localSheetId="10" hidden="1">#REF!</definedName>
    <definedName name="자재단가근거" localSheetId="2" hidden="1">#REF!</definedName>
    <definedName name="자재단가근거" hidden="1">#REF!</definedName>
    <definedName name="자재일람">[145]자재일람!$A$3:$K$32</definedName>
    <definedName name="자재조서">[146]일위대가목록!$A$1:$IV$2</definedName>
    <definedName name="자재조서2">[97]일위대가목록!$A$1:$IV$2</definedName>
    <definedName name="자재집계표" hidden="1">{"'중기작업1'!$A$1:$V$18"}</definedName>
    <definedName name="자판기">#REF!</definedName>
    <definedName name="작_업__반_장">[7]노임단가!$C$71:$F$71</definedName>
    <definedName name="작년단가">[147]재료값!#REF!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982">#REF!</definedName>
    <definedName name="작업반장991">#REF!</definedName>
    <definedName name="작업반장992">#REF!</definedName>
    <definedName name="잔디">[148]양식_자재단가조사표!#REF!</definedName>
    <definedName name="잔디_평떼">#REF!</definedName>
    <definedName name="잔디노">#REF!</definedName>
    <definedName name="잔디재">#REF!</definedName>
    <definedName name="잔디줄떼">#REF!</definedName>
    <definedName name="잔디줄떼노">#REF!</definedName>
    <definedName name="잔디줄떼재">#REF!</definedName>
    <definedName name="잔디평떼">#REF!</definedName>
    <definedName name="잔디평떼노">#REF!</definedName>
    <definedName name="잔디평떼재">#REF!</definedName>
    <definedName name="잔토경">#REF!</definedName>
    <definedName name="잔토노">#REF!</definedName>
    <definedName name="잔토재">#REF!</definedName>
    <definedName name="잔토처리">#REF!</definedName>
    <definedName name="잔토처리____________인력">[104]일위대가!#REF!</definedName>
    <definedName name="잔토처리경경">#REF!</definedName>
    <definedName name="잔토처리경노">#REF!</definedName>
    <definedName name="잔토처리경재">#REF!</definedName>
    <definedName name="잠___수___부">[7]노임단가!$C$42:$F$42</definedName>
    <definedName name="잠___함___공">[7]노임단가!#REF!</definedName>
    <definedName name="잠관" hidden="1">{"'중기작업1'!$A$1:$V$18"}</definedName>
    <definedName name="잠관130이하">[54]표지세로!#REF!</definedName>
    <definedName name="잠관180이상">[54]표지세로!#REF!</definedName>
    <definedName name="잠관180이하">[54]표지세로!#REF!</definedName>
    <definedName name="잠관PC곡관600">[54]표지세로!#REF!</definedName>
    <definedName name="잠관PC관">[54]표지세로!#REF!</definedName>
    <definedName name="잠관PC관6">[54]표지세로!#REF!</definedName>
    <definedName name="잠관PC관8">[54]표지세로!#REF!</definedName>
    <definedName name="잠관거푸집이하">[54]표지세로!#REF!</definedName>
    <definedName name="잠관기초모래">[54]표지세로!#REF!</definedName>
    <definedName name="잠관되메움다짐">[54]표지세로!#REF!</definedName>
    <definedName name="잠관되메움일반">[54]표지세로!#REF!</definedName>
    <definedName name="잠관맨홀2호">[54]표지세로!#REF!</definedName>
    <definedName name="잠관맨홀3">[54]표지세로!#REF!</definedName>
    <definedName name="잠관스크린1호">[54]표지세로!#REF!</definedName>
    <definedName name="잠관스크린5호">[54]표지세로!#REF!</definedName>
    <definedName name="잠관압력곡관">[54]표지세로!#REF!</definedName>
    <definedName name="잠관압력관2k">[54]표지세로!#REF!</definedName>
    <definedName name="잠관압력관3k">[54]표지세로!#REF!</definedName>
    <definedName name="잠관줄떼">[54]표지세로!#REF!</definedName>
    <definedName name="잠관철근10">[54]표지세로!#REF!</definedName>
    <definedName name="잠관철근13">[54]표지세로!#REF!</definedName>
    <definedName name="잠관철근계">[54]표지세로!#REF!</definedName>
    <definedName name="잠관취부성토">[54]표지세로!#REF!</definedName>
    <definedName name="잠관터파기연암">[54]표지세로!#REF!</definedName>
    <definedName name="잠관터파기인력">[54]표지세로!#REF!</definedName>
    <definedName name="잠관터파기중기">[54]표지세로!#REF!</definedName>
    <definedName name="잠수부001">#REF!</definedName>
    <definedName name="잠수부002">#REF!</definedName>
    <definedName name="잠수부011">#REF!</definedName>
    <definedName name="잠수부982">#REF!</definedName>
    <definedName name="잠수부991">#REF!</definedName>
    <definedName name="잠수부992">#REF!</definedName>
    <definedName name="잡석">#REF!</definedName>
    <definedName name="잡석50">'[51]자재단가조사표-수목'!#REF!</definedName>
    <definedName name="잡지출수">#REF!</definedName>
    <definedName name="잡지출평">#REF!</definedName>
    <definedName name="잡철물설치_간단_Ton당">[38]단가산출서!#REF!</definedName>
    <definedName name="잡철물제작_간단_Ton당">[38]단가산출서!#REF!</definedName>
    <definedName name="잡철물제작_보통_Ton당">[38]단가산출서!#REF!</definedName>
    <definedName name="잡철물제작_복잡_Ton당">[38]단가산출서!#REF!</definedName>
    <definedName name="잣나무">#REF!</definedName>
    <definedName name="장비" localSheetId="10">'[149]2000년1차'!#REF!</definedName>
    <definedName name="장비" hidden="1">{"'Sheet1'!$A$9:$I$36"}</definedName>
    <definedName name="장비계약" hidden="1">{"'Sheet1'!$A$9:$I$36"}</definedName>
    <definedName name="장비일보">'[150]2000년1차'!#REF!</definedName>
    <definedName name="장산1">#REF!</definedName>
    <definedName name="장산2">#REF!</definedName>
    <definedName name="장산3">#REF!</definedName>
    <definedName name="장산교">[14]Sheet1!#REF!</definedName>
    <definedName name="장용두" hidden="1">{"'Sheet1'!$A$9:$I$36"}</definedName>
    <definedName name="장춘">#REF!</definedName>
    <definedName name="재">#REF!</definedName>
    <definedName name="재단가">#REF!</definedName>
    <definedName name="재료계산서" hidden="1">#REF!</definedName>
    <definedName name="재료비">#REF!</definedName>
    <definedName name="재료비금액">#REF!</definedName>
    <definedName name="재료비단가">#REF!</definedName>
    <definedName name="재료산출" hidden="1">{"'중기작업1'!$A$1:$V$18"}</definedName>
    <definedName name="재료총집계표" hidden="1">{"'중기작업1'!$A$1:$V$18"}</definedName>
    <definedName name="저상">#REF!</definedName>
    <definedName name="저수조만수위">#REF!</definedName>
    <definedName name="저압케이블공">[60]단위단가!$F$19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982">#REF!</definedName>
    <definedName name="저압케이블전공991">#REF!</definedName>
    <definedName name="저압케이블전공992">#REF!</definedName>
    <definedName name="저장" hidden="1">{"'Sheet1'!$A$9:$I$36"}</definedName>
    <definedName name="적용단가근거">#REF!</definedName>
    <definedName name="적용호표">#REF!</definedName>
    <definedName name="전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기사1급">#REF!</definedName>
    <definedName name="전기공사기사2급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단면적">#REF!</definedName>
    <definedName name="전동기용량">#REF!</definedName>
    <definedName name="전력비">#REF!</definedName>
    <definedName name="전석쌓기_0.5㎥내외_㎡당">[38]단가산출서!#REF!</definedName>
    <definedName name="전선30경">#REF!</definedName>
    <definedName name="전선30노">#REF!</definedName>
    <definedName name="전선30재">#REF!</definedName>
    <definedName name="전토압도">'[12]DATA 입력란'!$D$33</definedName>
    <definedName name="전토압콘">'[12]DATA 입력란'!$D$28</definedName>
    <definedName name="전토처리">#REF!</definedName>
    <definedName name="절_단_공">#REF!</definedName>
    <definedName name="절단공">#REF!</definedName>
    <definedName name="절단공001">#REF!</definedName>
    <definedName name="절단공002">#REF!</definedName>
    <definedName name="절단공011">#REF!</definedName>
    <definedName name="절단공982">#REF!</definedName>
    <definedName name="절단공991">#REF!</definedName>
    <definedName name="절단공992">#REF!</definedName>
    <definedName name="점토0.5B">'[151]앉음벽 (2)'!$E$39</definedName>
    <definedName name="정___비___공">#REF!</definedName>
    <definedName name="정산서" hidden="1">{"'Sheet1'!$A$9:$I$36"}</definedName>
    <definedName name="정액초과20">#REF!</definedName>
    <definedName name="정정">'[42]2000년1차'!#REF!</definedName>
    <definedName name="제">[152]내역!#REF!</definedName>
    <definedName name="제___도___사">#REF!</definedName>
    <definedName name="제___재___공">#REF!</definedName>
    <definedName name="제경비율">#REF!</definedName>
    <definedName name="제내">[133]광산내역!#REF!</definedName>
    <definedName name="제도사">[153]기본단가표!$L$34</definedName>
    <definedName name="제도사001">#REF!</definedName>
    <definedName name="제도사002">#REF!</definedName>
    <definedName name="제도사011">#REF!</definedName>
    <definedName name="제도사982">#REF!</definedName>
    <definedName name="제도사991">#REF!</definedName>
    <definedName name="제도사992">#REF!</definedName>
    <definedName name="제목">'[12]DATA 입력란'!$C$1</definedName>
    <definedName name="제수문" localSheetId="10" hidden="1">#REF!</definedName>
    <definedName name="제수문" localSheetId="2" hidden="1">#REF!</definedName>
    <definedName name="제수문" hidden="1">#REF!</definedName>
    <definedName name="제수변설치노200">[57]관급자재대!#REF!</definedName>
    <definedName name="제수변설치노80">[57]관급자재대!#REF!</definedName>
    <definedName name="제진">[154]하남내역!#REF!</definedName>
    <definedName name="제진단가">[155]하남내역!#REF!</definedName>
    <definedName name="제진설비1">#REF!</definedName>
    <definedName name="제철__축로공">#REF!</definedName>
    <definedName name="제철축로공001">#REF!</definedName>
    <definedName name="제철축로공002">#REF!</definedName>
    <definedName name="제철축로공011">#REF!</definedName>
    <definedName name="제철축로공982">#REF!</definedName>
    <definedName name="제철축로공991">#REF!</definedName>
    <definedName name="제철축로공992">#REF!</definedName>
    <definedName name="조___경___공">[7]노임단가!$C$44:$F$44</definedName>
    <definedName name="조___력___공">#REF!</definedName>
    <definedName name="조___적___공">#REF!</definedName>
    <definedName name="조_림__인_부">#REF!</definedName>
    <definedName name="조_적_공">#REF!</definedName>
    <definedName name="조경">#REF!</definedName>
    <definedName name="조경공">[64]데이타!$E$658</definedName>
    <definedName name="조경공001">#REF!</definedName>
    <definedName name="조경공002">#REF!</definedName>
    <definedName name="조경공011">#REF!</definedName>
    <definedName name="조경공1">[119]노무비단가!$B$4</definedName>
    <definedName name="조경공982">#REF!</definedName>
    <definedName name="조경공991">#REF!</definedName>
    <definedName name="조경공992">#REF!</definedName>
    <definedName name="조경공B10">[52]식재인부!$B$24</definedName>
    <definedName name="조경공B4이하">[52]식재인부!$B$18</definedName>
    <definedName name="조경공B5">[52]식재인부!$B$19</definedName>
    <definedName name="조경공B6">[52]식재인부!$B$20</definedName>
    <definedName name="조경공B8">[52]식재인부!$B$22</definedName>
    <definedName name="조경공R10">[52]식재인부!$B$54</definedName>
    <definedName name="조경공R12">[52]식재인부!$B$56</definedName>
    <definedName name="조경공R15">[52]식재인부!$B$59</definedName>
    <definedName name="조경공R4이하">[52]식재인부!$B$48</definedName>
    <definedName name="조경공R5">[52]식재인부!$B$49</definedName>
    <definedName name="조경공R6">[52]식재인부!$B$50</definedName>
    <definedName name="조경공R7">[52]식재인부!$B$51</definedName>
    <definedName name="조경공R8">[52]식재인부!$B$52</definedName>
    <definedName name="조경원가계산서">[156]기본단가표!$M$28</definedName>
    <definedName name="조경일람">[93]조경일람!$A$3:$K$47</definedName>
    <definedName name="조력공">[60]단위단가!$F$21</definedName>
    <definedName name="조력공001">#REF!</definedName>
    <definedName name="조력공002">#REF!</definedName>
    <definedName name="조력공011">#REF!</definedName>
    <definedName name="조력공982">#REF!</definedName>
    <definedName name="조력공991">#REF!</definedName>
    <definedName name="조력공992">#REF!</definedName>
    <definedName name="조림인부001">#REF!</definedName>
    <definedName name="조림인부002">#REF!</definedName>
    <definedName name="조림인부011">#REF!</definedName>
    <definedName name="조림인부982">#REF!</definedName>
    <definedName name="조림인부991">#REF!</definedName>
    <definedName name="조림인부992">#REF!</definedName>
    <definedName name="조릿대">#REF!</definedName>
    <definedName name="조릿대5가지노">#REF!</definedName>
    <definedName name="조릿대5가지재">#REF!</definedName>
    <definedName name="조릿대노">#REF!</definedName>
    <definedName name="조릿대재">#REF!</definedName>
    <definedName name="조명">[28]조명일위!$G$1:$M$65536</definedName>
    <definedName name="조명단가">[157]조명일위!$G$1:$M$65536</definedName>
    <definedName name="조명단가1">[157]조명일위!$B$1:$G$65536</definedName>
    <definedName name="조서">#REF!</definedName>
    <definedName name="조원공_1.1_1.5">[52]식재인부!$B$5</definedName>
    <definedName name="조재집재">[158]일위대가목록!$A$1:$IV$2</definedName>
    <definedName name="조적공">[53]장비종합부표!#REF!</definedName>
    <definedName name="조적공001">#REF!</definedName>
    <definedName name="조적공002">#REF!</definedName>
    <definedName name="조적공011">#REF!</definedName>
    <definedName name="조적공982">#REF!</definedName>
    <definedName name="조적공991">#REF!</definedName>
    <definedName name="조적공992">#REF!</definedName>
    <definedName name="조합경">[57]관급자재대!#REF!</definedName>
    <definedName name="조합노">[57]관급자재대!#REF!</definedName>
    <definedName name="조합재">[57]관급자재대!#REF!</definedName>
    <definedName name="조형가이즈까3010">[52]데이타!$E$11</definedName>
    <definedName name="조형가이즈까3012">[52]데이타!$E$12</definedName>
    <definedName name="조형가이즈까3014">[52]데이타!$E$13</definedName>
    <definedName name="조형가이즈까3516">[52]데이타!$E$14</definedName>
    <definedName name="종">#REF!</definedName>
    <definedName name="종단유용" hidden="1">{#N/A,#N/A,FALSE,"운반시간"}</definedName>
    <definedName name="종자">'[51]자재단가조사표-수목'!#REF!</definedName>
    <definedName name="종점">#REF!</definedName>
    <definedName name="주목">#REF!</definedName>
    <definedName name="주목H2.5">#REF!</definedName>
    <definedName name="준설" hidden="1">{"'Sheet1'!$A$9:$I$36"}</definedName>
    <definedName name="준설선__선장">#REF!</definedName>
    <definedName name="준설선기관사">#REF!</definedName>
    <definedName name="준설선기관사001">#REF!</definedName>
    <definedName name="준설선기관사00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982">#REF!</definedName>
    <definedName name="준설선기관장991">#REF!</definedName>
    <definedName name="준설선기관장992">#REF!</definedName>
    <definedName name="준설선선장001">#REF!</definedName>
    <definedName name="준설선선장002">#REF!</definedName>
    <definedName name="준설선선장011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___눈___공">#REF!</definedName>
    <definedName name="줄눈공">[53]장비종합부표!#REF!</definedName>
    <definedName name="줄눈공001">#REF!</definedName>
    <definedName name="줄눈공002">#REF!</definedName>
    <definedName name="줄눈공011">#REF!</definedName>
    <definedName name="줄눈공982">#REF!</definedName>
    <definedName name="줄눈공991">#REF!</definedName>
    <definedName name="줄눈공992">#REF!</definedName>
    <definedName name="줄사철">#REF!</definedName>
    <definedName name="중_기__조_장">#REF!</definedName>
    <definedName name="중간">[74]원가계산서!#REF!</definedName>
    <definedName name="중급기술자">[153]기본단가표!$L$33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982">#REF!</definedName>
    <definedName name="중급원자력기술자991">#REF!</definedName>
    <definedName name="중급원자력기술자992">#REF!</definedName>
    <definedName name="중기경">#REF!</definedName>
    <definedName name="중기노">#REF!</definedName>
    <definedName name="중기목록">[159]중기!$D$4:$H$161</definedName>
    <definedName name="중기산출서">[11]공종별수량집계!#REF!</definedName>
    <definedName name="중기운반_8톤덤프__1회당">#REF!</definedName>
    <definedName name="중기운전기사">#REF!</definedName>
    <definedName name="중기운전사">[160]단위단가!$F$23</definedName>
    <definedName name="중기운전조수">#REF!</definedName>
    <definedName name="중기재">#REF!</definedName>
    <definedName name="중기조수">[160]단위단가!$F$24</definedName>
    <definedName name="중기조장">#REF!</definedName>
    <definedName name="중기총">#REF!</definedName>
    <definedName name="중대가시설2">#N/A</definedName>
    <definedName name="중유">#REF!</definedName>
    <definedName name="증감">[161]내역!#REF!</definedName>
    <definedName name="증감대비">#REF!</definedName>
    <definedName name="증감표">#REF!</definedName>
    <definedName name="증강">#REF!</definedName>
    <definedName name="증설13205계">#REF!</definedName>
    <definedName name="지k1">#REF!</definedName>
    <definedName name="지k2">#REF!</definedName>
    <definedName name="지k4">#REF!</definedName>
    <definedName name="지VI1">#REF!</definedName>
    <definedName name="지VI2">#REF!</definedName>
    <definedName name="지VI3">#REF!</definedName>
    <definedName name="지VI4">#REF!</definedName>
    <definedName name="지vi5">#REF!</definedName>
    <definedName name="지거" hidden="1">{"'결과(하)'!$L$24"}</definedName>
    <definedName name="지급2">[162]입상내역!#REF!</definedName>
    <definedName name="지급자재">#REF!</definedName>
    <definedName name="지동">#REF!</definedName>
    <definedName name="지목">#REF!</definedName>
    <definedName name="지번">#REF!</definedName>
    <definedName name="지베타">#REF!</definedName>
    <definedName name="지붕__잇기공">#REF!</definedName>
    <definedName name="지붕잇기공001">#REF!</definedName>
    <definedName name="지붕잇기공002">#REF!</definedName>
    <definedName name="지붕잇기공011">#REF!</definedName>
    <definedName name="지붕잇기공982">#REF!</definedName>
    <definedName name="지붕잇기공991">#REF!</definedName>
    <definedName name="지붕잇기공992">#REF!</definedName>
    <definedName name="지선" hidden="1">{#N/A,#N/A,FALSE,"현장 NCR 분석";#N/A,#N/A,FALSE,"현장품질감사";#N/A,#N/A,FALSE,"현장품질감사"}</definedName>
    <definedName name="지선공사비">#REF!</definedName>
    <definedName name="지선구조물공종별" hidden="1">{#N/A,#N/A,FALSE,"현장 NCR 분석";#N/A,#N/A,FALSE,"현장품질감사";#N/A,#N/A,FALSE,"현장품질감사"}</definedName>
    <definedName name="지역">#N/A</definedName>
    <definedName name="지적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사1급">#REF!</definedName>
    <definedName name="지적기능사2급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_1급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적편입면적">#REF!</definedName>
    <definedName name="지주">#N/A</definedName>
    <definedName name="지주목">BlankMacro1</definedName>
    <definedName name="지출" hidden="1">{"'Sheet1'!$A$9:$I$36"}</definedName>
    <definedName name="지출내역서" hidden="1">{"'Sheet1'!$A$9:$I$36"}</definedName>
    <definedName name="지힌k1">#REF!</definedName>
    <definedName name="지힌k2">#REF!</definedName>
    <definedName name="지힌k4">#REF!</definedName>
    <definedName name="지힌VI1">#REF!</definedName>
    <definedName name="지힌VI2">#REF!</definedName>
    <definedName name="지힌VI3">#REF!</definedName>
    <definedName name="지힌VI4">#REF!</definedName>
    <definedName name="지힌vi5">#REF!</definedName>
    <definedName name="직경">#REF!</definedName>
    <definedName name="직노">#REF!</definedName>
    <definedName name="직노비">#REF!</definedName>
    <definedName name="직영비">'[101]2공구산출내역'!#REF!</definedName>
    <definedName name="직재비">#REF!</definedName>
    <definedName name="직접_1_경">[53]내역서!#REF!</definedName>
    <definedName name="직접_1_노">[53]내역서!#REF!</definedName>
    <definedName name="직접_1_재">[53]내역서!#REF!</definedName>
    <definedName name="직접_2_경">[53]내역서!#REF!</definedName>
    <definedName name="직접_2_노">[53]내역서!#REF!</definedName>
    <definedName name="직접_2_재">[53]내역서!#REF!</definedName>
    <definedName name="직접노무비">[163]공사비총괄표!#REF!</definedName>
    <definedName name="직접재료비">#REF!</definedName>
    <definedName name="직종">#REF!</definedName>
    <definedName name="진기">#REF!</definedName>
    <definedName name="진달래H0.6">#REF!</definedName>
    <definedName name="진동">#REF!</definedName>
    <definedName name="진동롤러">#REF!</definedName>
    <definedName name="진입로단가산출">'[11]#REF'!#REF!</definedName>
    <definedName name="집계">BlankMacro1</definedName>
    <definedName name="ㅊ">#REF!</definedName>
    <definedName name="ㅊㄴ">#REF!</definedName>
    <definedName name="ㅊㅇㄹ">#REF!</definedName>
    <definedName name="ㅊㅊㅊㅊㅊㅊㅊㅊㅊㅊ">Dlog_Show</definedName>
    <definedName name="ㅊㅍ" localSheetId="10" hidden="1">#REF!</definedName>
    <definedName name="ㅊㅍ" localSheetId="2" hidden="1">#REF!</definedName>
    <definedName name="ㅊㅍ" hidden="1">#REF!</definedName>
    <definedName name="ㅊㅍㅁㄴㅇㄹ">#REF!</definedName>
    <definedName name="ㅊㅍㅋㅌㅊㅍㅁㄴ">#REF!</definedName>
    <definedName name="차선도색위치조서">#REF!</definedName>
    <definedName name="착___암___공">#REF!</definedName>
    <definedName name="착공">#REF!</definedName>
    <definedName name="착공내역서" hidden="1">{"'Sheet1'!$A$9:$I$36"}</definedName>
    <definedName name="착공월">#REF!</definedName>
    <definedName name="착암공">#REF!</definedName>
    <definedName name="착암공001">#REF!</definedName>
    <definedName name="착암공002">#REF!</definedName>
    <definedName name="착암공011">#REF!</definedName>
    <definedName name="착암공982">#REF!</definedName>
    <definedName name="착암공991">#REF!</definedName>
    <definedName name="착암공992">#REF!</definedName>
    <definedName name="착정심도">#REF!</definedName>
    <definedName name="창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982">#REF!</definedName>
    <definedName name="창호목공991">#REF!</definedName>
    <definedName name="창호목공992">#REF!</definedName>
    <definedName name="처음" hidden="1">{"'Sheet1'!$A$9:$I$36"}</definedName>
    <definedName name="천안토공_토공_List">#REF!</definedName>
    <definedName name="철거수량집계2">#REF!</definedName>
    <definedName name="철골공">#REF!</definedName>
    <definedName name="철골공001">#REF!</definedName>
    <definedName name="철골공002">#REF!</definedName>
    <definedName name="철골공011">#REF!</definedName>
    <definedName name="철골공982">#REF!</definedName>
    <definedName name="철골공991">#REF!</definedName>
    <definedName name="철골공992">#REF!</definedName>
    <definedName name="철공">#REF!</definedName>
    <definedName name="철공001">#REF!</definedName>
    <definedName name="철공002">#REF!</definedName>
    <definedName name="철공011">#REF!</definedName>
    <definedName name="철공982">#REF!</definedName>
    <definedName name="철공991">#REF!</definedName>
    <definedName name="철공992">#REF!</definedName>
    <definedName name="철근">#REF!</definedName>
    <definedName name="철근_콘크리트_깨기__기계____㎥당">#REF!</definedName>
    <definedName name="철근_콘크리트_깨기__기계_T_30㎝미만_대형____㎥당">#REF!</definedName>
    <definedName name="철근_콘크리트_깨기__기계_T_30㎝미만_대형_소운반제외__㎥당">#REF!</definedName>
    <definedName name="철근_콘크리트_깨기__인력__㎥당">#REF!</definedName>
    <definedName name="철근_콘크리트_깨기__인력__㎥당__소운반_제외">#REF!</definedName>
    <definedName name="철근_콘크리트_깨기__인력_20__기계_80_____㎥당">#REF!</definedName>
    <definedName name="철근_콘크리트_깨기__인력_20__기계_80__소운반제외____㎥당">#REF!</definedName>
    <definedName name="철근경">#REF!</definedName>
    <definedName name="철근공">#REF!</definedName>
    <definedName name="철근공001">#REF!</definedName>
    <definedName name="철근공002">#REF!</definedName>
    <definedName name="철근공011">#REF!</definedName>
    <definedName name="철근공982">#REF!</definedName>
    <definedName name="철근공991">#REF!</definedName>
    <definedName name="철근공992">#REF!</definedName>
    <definedName name="철근노">#REF!</definedName>
    <definedName name="철근운반_덤프10.5톤_경운기__Ton당">#REF!</definedName>
    <definedName name="철근재">#REF!</definedName>
    <definedName name="철근조립노">[57]관급자재대!#REF!</definedName>
    <definedName name="철근조립재">[57]관급자재대!#REF!</definedName>
    <definedName name="철도__궤도공">#REF!</definedName>
    <definedName name="철도__신호공">#REF!</definedName>
    <definedName name="철도신호공001">#REF!</definedName>
    <definedName name="철도신호공002">#REF!</definedName>
    <definedName name="철도신호공011">#REF!</definedName>
    <definedName name="철도신호공982">#REF!</definedName>
    <definedName name="철도신호공991">#REF!</definedName>
    <definedName name="철도신호공992">#REF!</definedName>
    <definedName name="철목1호">#REF!</definedName>
    <definedName name="철목2호">#REF!</definedName>
    <definedName name="철목3호">#REF!</definedName>
    <definedName name="철목4호">#REF!</definedName>
    <definedName name="철선">#REF!</definedName>
    <definedName name="철쭉H0.3">#REF!</definedName>
    <definedName name="철쭉H0.3경">#REF!</definedName>
    <definedName name="철쭉H0.3노">#REF!</definedName>
    <definedName name="철쭉H0.3재">#REF!</definedName>
    <definedName name="철쭉H0.4">'[51]자재단가조사표-수목'!$K$77</definedName>
    <definedName name="철쭉H0.4노">#REF!</definedName>
    <definedName name="철쭉H0.4재">#REF!</definedName>
    <definedName name="철錐공982">#REF!</definedName>
    <definedName name="철콘">#REF!</definedName>
    <definedName name="철판공">#REF!</definedName>
    <definedName name="철판공001">#REF!</definedName>
    <definedName name="철판공002">#REF!</definedName>
    <definedName name="철판공011">#REF!</definedName>
    <definedName name="철판공982">#REF!</definedName>
    <definedName name="철판공991">#REF!</definedName>
    <definedName name="철판공992">#REF!</definedName>
    <definedName name="청단풍">#REF!</definedName>
    <definedName name="청단풍H3.0">#REF!</definedName>
    <definedName name="청단풍R10">#REF!</definedName>
    <definedName name="청단풍R10경">#REF!</definedName>
    <definedName name="청단풍R10노">#REF!</definedName>
    <definedName name="청단풍R10재">#REF!</definedName>
    <definedName name="청단풍R8">#REF!</definedName>
    <definedName name="청단풍R8경">#REF!</definedName>
    <definedName name="청단풍R8노">#REF!</definedName>
    <definedName name="청단풍R8재">#REF!</definedName>
    <definedName name="청림1호">#REF!</definedName>
    <definedName name="청림2호">#REF!</definedName>
    <definedName name="청림3호">#REF!</definedName>
    <definedName name="청마총괄">[164]직노!#REF!</definedName>
    <definedName name="청천200">'[165]200'!#REF!</definedName>
    <definedName name="초급기술자">[153]기본단가표!$L$32</definedName>
    <definedName name="초화류">#REF!</definedName>
    <definedName name="총">[16]내역!#REF!</definedName>
    <definedName name="총k44">#REF!</definedName>
    <definedName name="총계">#REF!</definedName>
    <definedName name="총괄">#REF!</definedName>
    <definedName name="총괄1">[121]평야부단가!$L$4:$L$657</definedName>
    <definedName name="총괄99">[18]VXXXXX!#REF!</definedName>
    <definedName name="총괄시">[88]산수배수!$M$8</definedName>
    <definedName name="총괄원가공제내역">Dlog_Show</definedName>
    <definedName name="총괄표">#REF!</definedName>
    <definedName name="총괄표1">[161]내역!#REF!</definedName>
    <definedName name="총괄표2">'[166]06 일위대가목록'!#REF!</definedName>
    <definedName name="총광표">'[167]06 일위대가목록'!#REF!</definedName>
    <definedName name="총높이">[74]원가계산서!#REF!</definedName>
    <definedName name="총사업비수">#REF!</definedName>
    <definedName name="총사업비평">#REF!</definedName>
    <definedName name="총원가">#REF!</definedName>
    <definedName name="최">[168]문대내역!#REF!</definedName>
    <definedName name="쵠">[169]내역!#REF!</definedName>
    <definedName name="출">#REF!</definedName>
    <definedName name="충돌">#N/A</definedName>
    <definedName name="츠">#REF!</definedName>
    <definedName name="측________부">#REF!</definedName>
    <definedName name="측량">#REF!</definedName>
    <definedName name="측백H3.0">'[51]자재단가조사표-수목'!$K$36</definedName>
    <definedName name="측백H3.0경">#REF!</definedName>
    <definedName name="측백H3.0노">#REF!</definedName>
    <definedName name="측백H3.0재">#REF!</definedName>
    <definedName name="측백나무H3.0">'[51]자재단가조사표-수목'!#REF!</definedName>
    <definedName name="측부001">#REF!</definedName>
    <definedName name="측부002">#REF!</definedName>
    <definedName name="측부011">#REF!</definedName>
    <definedName name="측부982">#REF!</definedName>
    <definedName name="측부991">#REF!</definedName>
    <definedName name="측부992">#REF!</definedName>
    <definedName name="측설비">[54]표지세로!#REF!</definedName>
    <definedName name="측설비수">#REF!</definedName>
    <definedName name="측설평">#REF!</definedName>
    <definedName name="치_장_벽_돌_공">#REF!</definedName>
    <definedName name="치장__벽돌공">#REF!</definedName>
    <definedName name="치장2.0B노">[53]부표!#REF!</definedName>
    <definedName name="치장2.0B재">[53]부표!#REF!</definedName>
    <definedName name="치장벽돌공">[53]장비종합부표!#REF!</definedName>
    <definedName name="치장벽돌공001">#REF!</definedName>
    <definedName name="치장벽돌공002">#REF!</definedName>
    <definedName name="치장벽돌공011">#REF!</definedName>
    <definedName name="치장벽돌공982">#REF!</definedName>
    <definedName name="치장벽돌공991">#REF!</definedName>
    <definedName name="치장벽돌공992">#REF!</definedName>
    <definedName name="치장줄눈1.5B노">[53]부표!#REF!</definedName>
    <definedName name="치장줄눈1.5B재">[53]부표!#REF!</definedName>
    <definedName name="치장줄눈2.0B노">[53]부표!#REF!</definedName>
    <definedName name="치장줄눈2.0B재">[53]부표!#REF!</definedName>
    <definedName name="침목">#REF!</definedName>
    <definedName name="침목등산정비">#REF!</definedName>
    <definedName name="침식안정제">'[51]자재단가조사표-수목'!$K$15</definedName>
    <definedName name="ㅋ" localSheetId="10" hidden="1">{#N/A,#N/A,FALSE,"조골재"}</definedName>
    <definedName name="ㅋ">#REF!</definedName>
    <definedName name="ㅋㄴㅊㅍㅁㄴㅇㄹ">#REF!</definedName>
    <definedName name="ㅋㅇㅇ">[170]부대공Ⅱ!#REF!</definedName>
    <definedName name="ㅋㅋ" localSheetId="10" hidden="1">{#N/A,#N/A,FALSE,"조골재"}</definedName>
    <definedName name="ㅋㅋ">[171]일위대가목록!$A$1:$IV$2</definedName>
    <definedName name="ㅋㅋㅋ">#REF!</definedName>
    <definedName name="ㅋㅌㄹ">#REF!</definedName>
    <definedName name="ㅋㅌㅊㅍㄴ">#REF!</definedName>
    <definedName name="코___킹___공">#REF!</definedName>
    <definedName name="코킹공001">#REF!</definedName>
    <definedName name="코킹공002">#REF!</definedName>
    <definedName name="코킹공011">#REF!</definedName>
    <definedName name="코킹공982">#REF!</definedName>
    <definedName name="코킹공991">#REF!</definedName>
    <definedName name="코킹공992">#REF!</definedName>
    <definedName name="콘">[172]토공사!$B$10</definedName>
    <definedName name="콘크리트__공">#REF!</definedName>
    <definedName name="콘크리트_기계비빔_㎥당">[38]단가산출서!#REF!</definedName>
    <definedName name="콘크리트_용수운반_㎥당">[38]단가산출서!#REF!</definedName>
    <definedName name="콘크리트2" localSheetId="10" hidden="1">#REF!</definedName>
    <definedName name="콘크리트2" hidden="1">#REF!</definedName>
    <definedName name="콘크리트공">[118]노임단가!$C$25</definedName>
    <definedName name="콘크리트공_광의">#REF!</definedName>
    <definedName name="콘크리트공001">#REF!</definedName>
    <definedName name="콘크리트공002">#REF!</definedName>
    <definedName name="콘크리트공011">#REF!</definedName>
    <definedName name="콘크리트공982">#REF!</definedName>
    <definedName name="콘크리트공991">#REF!</definedName>
    <definedName name="콘크리트공992">#REF!</definedName>
    <definedName name="콘크리트깨기" hidden="1">{"'중기작업1'!$A$1:$V$18"}</definedName>
    <definedName name="콘크리트복구비">[63]일위대가!#REF!</definedName>
    <definedName name="콘크리트타설_δck130㎏_무근인력_㎥당">[38]단가산출서!#REF!</definedName>
    <definedName name="콘크리트타설_δck160㎏_무근인력_㎥당">[38]단가산출서!#REF!</definedName>
    <definedName name="콘크리트타설_δck180㎏_무근인력_㎥당">[38]단가산출서!#REF!</definedName>
    <definedName name="콘크리트타설_소형인력_㎥당">[102]단가산출서!#REF!</definedName>
    <definedName name="콘크리트타설_철근_펌프카사용_㎥당">[38]단가산출서!#REF!</definedName>
    <definedName name="콘크리트파괴비">[63]일위대가!#REF!</definedName>
    <definedName name="큐비클응급공사">#REF!</definedName>
    <definedName name="크레인타이어">#REF!</definedName>
    <definedName name="키버들">'[51]자재단가조사표-수목'!$K$8</definedName>
    <definedName name="킨">[168]문대내역!#REF!</definedName>
    <definedName name="ㅌ" hidden="1">{#N/A,#N/A,FALSE,"2~8번"}</definedName>
    <definedName name="ㅌㅇㄹ">#REF!</definedName>
    <definedName name="ㅌㅊㅍㅌㅊㅍㄴㅇㄹ">#REF!</definedName>
    <definedName name="ㅌㅊㅍㅌㅊㅍㅌ">#REF!</definedName>
    <definedName name="ㅌㅋ">#REF!</definedName>
    <definedName name="ㅌㅌ" localSheetId="8" hidden="1">{#N/A,#N/A,FALSE,"2~8번"}</definedName>
    <definedName name="ㅌㅌ" hidden="1">{#N/A,#N/A,FALSE,"2~8번"}</definedName>
    <definedName name="타___일___공">#REF!</definedName>
    <definedName name="타견적" hidden="1">{"'Sheet1'!$A$9:$I$36"}</definedName>
    <definedName name="타이어">#REF!</definedName>
    <definedName name="타이어롤러8의10Ton">#REF!</definedName>
    <definedName name="타이틀">#REF!</definedName>
    <definedName name="타인" hidden="1">{"'Sheet1'!$A$9:$I$36"}</definedName>
    <definedName name="타일공001">#REF!</definedName>
    <definedName name="타일공002">#REF!</definedName>
    <definedName name="타일공011">#REF!</definedName>
    <definedName name="타일공982">#REF!</definedName>
    <definedName name="타일공991">#REF!</definedName>
    <definedName name="타일공992">#REF!</definedName>
    <definedName name="탄성계수">#REF!</definedName>
    <definedName name="태산목H2.5">#REF!</definedName>
    <definedName name="택코팅노">#REF!</definedName>
    <definedName name="택코팅재">#REF!</definedName>
    <definedName name="탠덤롤러10의14톤">#REF!</definedName>
    <definedName name="터견경">[57]관급자재대!#REF!</definedName>
    <definedName name="터견노">[57]관급자재대!#REF!</definedName>
    <definedName name="터견재">[57]관급자재대!#REF!</definedName>
    <definedName name="터보노">#REF!</definedName>
    <definedName name="터파기">#REF!</definedName>
    <definedName name="터파기경">#REF!</definedName>
    <definedName name="터파기노">#REF!</definedName>
    <definedName name="터파기재">#REF!</definedName>
    <definedName name="터파노">#REF!</definedName>
    <definedName name="터파재">#REF!</definedName>
    <definedName name="텍코팅경">#REF!</definedName>
    <definedName name="템플리트모듈1" localSheetId="10">BlankMacro1</definedName>
    <definedName name="템플리트모듈1">BlankMacro1</definedName>
    <definedName name="템플리트모듈1_1">#NAME?</definedName>
    <definedName name="템플리트모듈1_12">#NAME?</definedName>
    <definedName name="템플리트모듈1_15">#NAME?</definedName>
    <definedName name="템플리트모듈1_16">#NAME?</definedName>
    <definedName name="템플리트모듈1_17">#NAME?</definedName>
    <definedName name="템플리트모듈1_18">#NAME?</definedName>
    <definedName name="템플리트모듈1_19">#NAME?</definedName>
    <definedName name="템플리트모듈1_20">#NAME?</definedName>
    <definedName name="템플리트모듈1_21">#NAME?</definedName>
    <definedName name="템플리트모듈1_22">#NAME?</definedName>
    <definedName name="템플리트모듈1_23">#NAME?</definedName>
    <definedName name="템플리트모듈1_24">#NAME?</definedName>
    <definedName name="템플리트모듈1_25">#NAME?</definedName>
    <definedName name="템플리트모듈1_26">#NAME?</definedName>
    <definedName name="템플리트모듈1_27">#NAME?</definedName>
    <definedName name="템플리트모듈1_28">#NAME?</definedName>
    <definedName name="템플리트모듈1_3">#NAME?</definedName>
    <definedName name="템플리트모듈1_30">#NAME?</definedName>
    <definedName name="템플리트모듈1_31">#NAME?</definedName>
    <definedName name="템플리트모듈1_35">#NAME?</definedName>
    <definedName name="템플리트모듈1_36">#NAME?</definedName>
    <definedName name="템플리트모듈1_37">#NAME?</definedName>
    <definedName name="템플리트모듈1_38">#NAME?</definedName>
    <definedName name="템플리트모듈1_39">#NAME?</definedName>
    <definedName name="템플리트모듈1_4">#NAME?</definedName>
    <definedName name="템플리트모듈1_40">#NAME?</definedName>
    <definedName name="템플리트모듈1_42">#NAME?</definedName>
    <definedName name="템플리트모듈1_43">#NAME?</definedName>
    <definedName name="템플리트모듈1_44">#NAME?</definedName>
    <definedName name="템플리트모듈1_45">#NAME?</definedName>
    <definedName name="템플리트모듈1_46">#NAME?</definedName>
    <definedName name="템플리트모듈1_5">#NAME?</definedName>
    <definedName name="템플리트모듈1_6">#NAME?</definedName>
    <definedName name="템플리트모듈1_7">#NAME?</definedName>
    <definedName name="템플리트모듈1_8">#NAME?</definedName>
    <definedName name="템플리트모듈1_9">#NAME?</definedName>
    <definedName name="템플리트모듈2" localSheetId="10">BlankMacro1</definedName>
    <definedName name="템플리트모듈2">BlankMacro1</definedName>
    <definedName name="템플리트모듈2_1">#NAME?</definedName>
    <definedName name="템플리트모듈2_12">#NAME?</definedName>
    <definedName name="템플리트모듈2_15">#NAME?</definedName>
    <definedName name="템플리트모듈2_16">#NAME?</definedName>
    <definedName name="템플리트모듈2_17">#NAME?</definedName>
    <definedName name="템플리트모듈2_18">#NAME?</definedName>
    <definedName name="템플리트모듈2_19">#NAME?</definedName>
    <definedName name="템플리트모듈2_20">#NAME?</definedName>
    <definedName name="템플리트모듈2_21">#NAME?</definedName>
    <definedName name="템플리트모듈2_22">#NAME?</definedName>
    <definedName name="템플리트모듈2_23">#NAME?</definedName>
    <definedName name="템플리트모듈2_24">#NAME?</definedName>
    <definedName name="템플리트모듈2_25">#NAME?</definedName>
    <definedName name="템플리트모듈2_26">#NAME?</definedName>
    <definedName name="템플리트모듈2_27">#NAME?</definedName>
    <definedName name="템플리트모듈2_28">#NAME?</definedName>
    <definedName name="템플리트모듈2_3">#NAME?</definedName>
    <definedName name="템플리트모듈2_30">#NAME?</definedName>
    <definedName name="템플리트모듈2_31">#NAME?</definedName>
    <definedName name="템플리트모듈2_35">#NAME?</definedName>
    <definedName name="템플리트모듈2_36">#NAME?</definedName>
    <definedName name="템플리트모듈2_37">#NAME?</definedName>
    <definedName name="템플리트모듈2_38">#NAME?</definedName>
    <definedName name="템플리트모듈2_39">#NAME?</definedName>
    <definedName name="템플리트모듈2_4">#NAME?</definedName>
    <definedName name="템플리트모듈2_40">#NAME?</definedName>
    <definedName name="템플리트모듈2_42">#NAME?</definedName>
    <definedName name="템플리트모듈2_43">#NAME?</definedName>
    <definedName name="템플리트모듈2_44">#NAME?</definedName>
    <definedName name="템플리트모듈2_45">#NAME?</definedName>
    <definedName name="템플리트모듈2_46">#NAME?</definedName>
    <definedName name="템플리트모듈2_5">#NAME?</definedName>
    <definedName name="템플리트모듈2_6">#NAME?</definedName>
    <definedName name="템플리트모듈2_7">#NAME?</definedName>
    <definedName name="템플리트모듈2_8">#NAME?</definedName>
    <definedName name="템플리트모듈2_9">#NAME?</definedName>
    <definedName name="템플리트모듈3" localSheetId="10">BlankMacro1</definedName>
    <definedName name="템플리트모듈3">BlankMacro1</definedName>
    <definedName name="템플리트모듈3_1">#NAME?</definedName>
    <definedName name="템플리트모듈3_12">#NAME?</definedName>
    <definedName name="템플리트모듈3_15">#NAME?</definedName>
    <definedName name="템플리트모듈3_16">#NAME?</definedName>
    <definedName name="템플리트모듈3_17">#NAME?</definedName>
    <definedName name="템플리트모듈3_18">#NAME?</definedName>
    <definedName name="템플리트모듈3_19">#NAME?</definedName>
    <definedName name="템플리트모듈3_20">#NAME?</definedName>
    <definedName name="템플리트모듈3_21">#NAME?</definedName>
    <definedName name="템플리트모듈3_22">#NAME?</definedName>
    <definedName name="템플리트모듈3_23">#NAME?</definedName>
    <definedName name="템플리트모듈3_24">#NAME?</definedName>
    <definedName name="템플리트모듈3_25">#NAME?</definedName>
    <definedName name="템플리트모듈3_26">#NAME?</definedName>
    <definedName name="템플리트모듈3_27">#NAME?</definedName>
    <definedName name="템플리트모듈3_28">#NAME?</definedName>
    <definedName name="템플리트모듈3_3">#NAME?</definedName>
    <definedName name="템플리트모듈3_30">#NAME?</definedName>
    <definedName name="템플리트모듈3_31">#NAME?</definedName>
    <definedName name="템플리트모듈3_35">#NAME?</definedName>
    <definedName name="템플리트모듈3_36">#NAME?</definedName>
    <definedName name="템플리트모듈3_37">#NAME?</definedName>
    <definedName name="템플리트모듈3_38">#NAME?</definedName>
    <definedName name="템플리트모듈3_39">#NAME?</definedName>
    <definedName name="템플리트모듈3_4">#NAME?</definedName>
    <definedName name="템플리트모듈3_40">#NAME?</definedName>
    <definedName name="템플리트모듈3_42">#NAME?</definedName>
    <definedName name="템플리트모듈3_43">#NAME?</definedName>
    <definedName name="템플리트모듈3_44">#NAME?</definedName>
    <definedName name="템플리트모듈3_45">#NAME?</definedName>
    <definedName name="템플리트모듈3_46">#NAME?</definedName>
    <definedName name="템플리트모듈3_5">#NAME?</definedName>
    <definedName name="템플리트모듈3_6">#NAME?</definedName>
    <definedName name="템플리트모듈3_7">#NAME?</definedName>
    <definedName name="템플리트모듈3_8">#NAME?</definedName>
    <definedName name="템플리트모듈3_9">#NAME?</definedName>
    <definedName name="템플리트모듈4" localSheetId="10">BlankMacro1</definedName>
    <definedName name="템플리트모듈4">BlankMacro1</definedName>
    <definedName name="템플리트모듈4_1">#NAME?</definedName>
    <definedName name="템플리트모듈4_12">#NAME?</definedName>
    <definedName name="템플리트모듈4_15">#NAME?</definedName>
    <definedName name="템플리트모듈4_16">#NAME?</definedName>
    <definedName name="템플리트모듈4_17">#NAME?</definedName>
    <definedName name="템플리트모듈4_18">#NAME?</definedName>
    <definedName name="템플리트모듈4_19">#NAME?</definedName>
    <definedName name="템플리트모듈4_20">#NAME?</definedName>
    <definedName name="템플리트모듈4_21">#NAME?</definedName>
    <definedName name="템플리트모듈4_22">#NAME?</definedName>
    <definedName name="템플리트모듈4_23">#NAME?</definedName>
    <definedName name="템플리트모듈4_24">#NAME?</definedName>
    <definedName name="템플리트모듈4_25">#NAME?</definedName>
    <definedName name="템플리트모듈4_26">#NAME?</definedName>
    <definedName name="템플리트모듈4_27">#NAME?</definedName>
    <definedName name="템플리트모듈4_28">#NAME?</definedName>
    <definedName name="템플리트모듈4_3">#NAME?</definedName>
    <definedName name="템플리트모듈4_30">#NAME?</definedName>
    <definedName name="템플리트모듈4_31">#NAME?</definedName>
    <definedName name="템플리트모듈4_35">#NAME?</definedName>
    <definedName name="템플리트모듈4_36">#NAME?</definedName>
    <definedName name="템플리트모듈4_37">#NAME?</definedName>
    <definedName name="템플리트모듈4_38">#NAME?</definedName>
    <definedName name="템플리트모듈4_39">#NAME?</definedName>
    <definedName name="템플리트모듈4_4">#NAME?</definedName>
    <definedName name="템플리트모듈4_40">#NAME?</definedName>
    <definedName name="템플리트모듈4_42">#NAME?</definedName>
    <definedName name="템플리트모듈4_43">#NAME?</definedName>
    <definedName name="템플리트모듈4_44">#NAME?</definedName>
    <definedName name="템플리트모듈4_45">#NAME?</definedName>
    <definedName name="템플리트모듈4_46">#NAME?</definedName>
    <definedName name="템플리트모듈4_5">#NAME?</definedName>
    <definedName name="템플리트모듈4_6">#NAME?</definedName>
    <definedName name="템플리트모듈4_7">#NAME?</definedName>
    <definedName name="템플리트모듈4_8">#NAME?</definedName>
    <definedName name="템플리트모듈4_9">#NAME?</definedName>
    <definedName name="템플리트모듈5" localSheetId="10">BlankMacro1</definedName>
    <definedName name="템플리트모듈5">BlankMacro1</definedName>
    <definedName name="템플리트모듈5_1">#NAME?</definedName>
    <definedName name="템플리트모듈5_12">#NAME?</definedName>
    <definedName name="템플리트모듈5_15">#NAME?</definedName>
    <definedName name="템플리트모듈5_16">#NAME?</definedName>
    <definedName name="템플리트모듈5_17">#NAME?</definedName>
    <definedName name="템플리트모듈5_18">#NAME?</definedName>
    <definedName name="템플리트모듈5_19">#NAME?</definedName>
    <definedName name="템플리트모듈5_20">#NAME?</definedName>
    <definedName name="템플리트모듈5_21">#NAME?</definedName>
    <definedName name="템플리트모듈5_22">#NAME?</definedName>
    <definedName name="템플리트모듈5_23">#NAME?</definedName>
    <definedName name="템플리트모듈5_24">#NAME?</definedName>
    <definedName name="템플리트모듈5_25">#NAME?</definedName>
    <definedName name="템플리트모듈5_26">#NAME?</definedName>
    <definedName name="템플리트모듈5_27">#NAME?</definedName>
    <definedName name="템플리트모듈5_28">#NAME?</definedName>
    <definedName name="템플리트모듈5_3">#NAME?</definedName>
    <definedName name="템플리트모듈5_30">#NAME?</definedName>
    <definedName name="템플리트모듈5_31">#NAME?</definedName>
    <definedName name="템플리트모듈5_35">#NAME?</definedName>
    <definedName name="템플리트모듈5_36">#NAME?</definedName>
    <definedName name="템플리트모듈5_37">#NAME?</definedName>
    <definedName name="템플리트모듈5_38">#NAME?</definedName>
    <definedName name="템플리트모듈5_39">#NAME?</definedName>
    <definedName name="템플리트모듈5_4">#NAME?</definedName>
    <definedName name="템플리트모듈5_40">#NAME?</definedName>
    <definedName name="템플리트모듈5_42">#NAME?</definedName>
    <definedName name="템플리트모듈5_43">#NAME?</definedName>
    <definedName name="템플리트모듈5_44">#NAME?</definedName>
    <definedName name="템플리트모듈5_45">#NAME?</definedName>
    <definedName name="템플리트모듈5_46">#NAME?</definedName>
    <definedName name="템플리트모듈5_5">#NAME?</definedName>
    <definedName name="템플리트모듈5_6">#NAME?</definedName>
    <definedName name="템플리트모듈5_7">#NAME?</definedName>
    <definedName name="템플리트모듈5_8">#NAME?</definedName>
    <definedName name="템플리트모듈5_9">#NAME?</definedName>
    <definedName name="템플리트모듈6" localSheetId="10">BlankMacro1</definedName>
    <definedName name="템플리트모듈6">BlankMacro1</definedName>
    <definedName name="템플리트모듈6_1">#NAME?</definedName>
    <definedName name="템플리트모듈6_12">#NAME?</definedName>
    <definedName name="템플리트모듈6_15">#NAME?</definedName>
    <definedName name="템플리트모듈6_16">#NAME?</definedName>
    <definedName name="템플리트모듈6_17">#NAME?</definedName>
    <definedName name="템플리트모듈6_18">#NAME?</definedName>
    <definedName name="템플리트모듈6_19">#NAME?</definedName>
    <definedName name="템플리트모듈6_20">#NAME?</definedName>
    <definedName name="템플리트모듈6_21">#NAME?</definedName>
    <definedName name="템플리트모듈6_22">#NAME?</definedName>
    <definedName name="템플리트모듈6_23">#NAME?</definedName>
    <definedName name="템플리트모듈6_24">#NAME?</definedName>
    <definedName name="템플리트모듈6_25">#NAME?</definedName>
    <definedName name="템플리트모듈6_26">#NAME?</definedName>
    <definedName name="템플리트모듈6_27">#NAME?</definedName>
    <definedName name="템플리트모듈6_28">#NAME?</definedName>
    <definedName name="템플리트모듈6_3">#NAME?</definedName>
    <definedName name="템플리트모듈6_30">#NAME?</definedName>
    <definedName name="템플리트모듈6_31">#NAME?</definedName>
    <definedName name="템플리트모듈6_35">#NAME?</definedName>
    <definedName name="템플리트모듈6_36">#NAME?</definedName>
    <definedName name="템플리트모듈6_37">#NAME?</definedName>
    <definedName name="템플리트모듈6_38">#NAME?</definedName>
    <definedName name="템플리트모듈6_39">#NAME?</definedName>
    <definedName name="템플리트모듈6_4">#NAME?</definedName>
    <definedName name="템플리트모듈6_40">#NAME?</definedName>
    <definedName name="템플리트모듈6_42">#NAME?</definedName>
    <definedName name="템플리트모듈6_43">#NAME?</definedName>
    <definedName name="템플리트모듈6_44">#NAME?</definedName>
    <definedName name="템플리트모듈6_45">#NAME?</definedName>
    <definedName name="템플리트모듈6_46">#NAME?</definedName>
    <definedName name="템플리트모듈6_5">#NAME?</definedName>
    <definedName name="템플리트모듈6_6">#NAME?</definedName>
    <definedName name="템플리트모듈6_7">#NAME?</definedName>
    <definedName name="템플리트모듈6_8">#NAME?</definedName>
    <definedName name="템플리트모듈6_9">#NAME?</definedName>
    <definedName name="토">[14]Sheet1!#REF!</definedName>
    <definedName name="토공_규준틀___개소당">#REF!</definedName>
    <definedName name="토공사5회">Dlog_Show</definedName>
    <definedName name="토공집계">#REF!</definedName>
    <definedName name="토공집계1">BlankMacro1</definedName>
    <definedName name="토목부대1">#REF!</definedName>
    <definedName name="토목설계" localSheetId="2" hidden="1">{#N/A,#N/A,FALSE,"골재소요량";#N/A,#N/A,FALSE,"골재소요량"}</definedName>
    <definedName name="토목설계" localSheetId="8" hidden="1">{#N/A,#N/A,FALSE,"골재소요량";#N/A,#N/A,FALSE,"골재소요량"}</definedName>
    <definedName name="토목설계" hidden="1">{#N/A,#N/A,FALSE,"골재소요량";#N/A,#N/A,FALSE,"골재소요량"}</definedName>
    <definedName name="토사_깍기_도쟈_19_TON__㎥_당">#REF!</definedName>
    <definedName name="토사운반__덤__프_15Ton____㎥당">#REF!</definedName>
    <definedName name="토압계수">#REF!</definedName>
    <definedName name="토적">#REF!</definedName>
    <definedName name="토적계산" hidden="1">'[173]배수통관(좌)'!#REF!</definedName>
    <definedName name="토출조" hidden="1">{"'중기작업1'!$A$1:$V$18"}</definedName>
    <definedName name="토피고">'[12]DATA 입력란'!$D$6</definedName>
    <definedName name="통나무">#REF!</definedName>
    <definedName name="통신__기능사">#REF!</definedName>
    <definedName name="통신__내선공">#REF!</definedName>
    <definedName name="통신__설비공">#REF!</definedName>
    <definedName name="통신__외선공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_1급">#REF!</definedName>
    <definedName name="통신기사_2급">#REF!</definedName>
    <definedName name="통신내선공001">#REF!</definedName>
    <definedName name="통신내선공002">#REF!</definedName>
    <definedName name="통신내선공011">#REF!</definedName>
    <definedName name="통신내선공982">#REF!</definedName>
    <definedName name="통신내선공991">#REF!</definedName>
    <definedName name="통신내선공992">#REF!</definedName>
    <definedName name="통신설비공001">#REF!</definedName>
    <definedName name="통신설비공002">#REF!</definedName>
    <definedName name="통신설비공011">#REF!</definedName>
    <definedName name="통신설비공982">#REF!</definedName>
    <definedName name="통신설비공991">#REF!</definedName>
    <definedName name="통신설비공992">#REF!</definedName>
    <definedName name="통신외선공001">#REF!</definedName>
    <definedName name="통신외선공002">#REF!</definedName>
    <definedName name="통신외선공011">#REF!</definedName>
    <definedName name="통신외선공982">#REF!</definedName>
    <definedName name="통신외선공991">#REF!</definedName>
    <definedName name="통신외선공99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982">#REF!</definedName>
    <definedName name="통신케이블공991">#REF!</definedName>
    <definedName name="통신케이블공992">#REF!</definedName>
    <definedName name="투찰표">#REF!</definedName>
    <definedName name="트럭트레일러20Ton">#REF!</definedName>
    <definedName name="특_별__인_부">#REF!</definedName>
    <definedName name="특_수_화__공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982">#REF!</definedName>
    <definedName name="특고압케이블전공991">#REF!</definedName>
    <definedName name="특고압케이블전공992">#REF!</definedName>
    <definedName name="특급원자력비파괴시험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별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982">#REF!</definedName>
    <definedName name="특별인부991">#REF!</definedName>
    <definedName name="특별인부99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982">#REF!</definedName>
    <definedName name="특수비계공991">#REF!</definedName>
    <definedName name="특수비계공992">#REF!</definedName>
    <definedName name="특수화공001">#REF!</definedName>
    <definedName name="특수화공002">#REF!</definedName>
    <definedName name="특수화공011">#REF!</definedName>
    <definedName name="특수화공982">#REF!</definedName>
    <definedName name="특수화공991">#REF!</definedName>
    <definedName name="특수화공992">#REF!</definedName>
    <definedName name="특이단가산출표">[174]일위대가목록!$A$1:$IV$2</definedName>
    <definedName name="특인">[57]관급자재대!#REF!</definedName>
    <definedName name="ㅍ" hidden="1">'[131]98수문일위'!$A$1:$P$2004</definedName>
    <definedName name="ㅍㄱㄷㅈ">Dlog_Show</definedName>
    <definedName name="ㅍㄴㅇㄹ" localSheetId="10" hidden="1">#REF!</definedName>
    <definedName name="ㅍㄴㅇㄹ" localSheetId="2" hidden="1">#REF!</definedName>
    <definedName name="ㅍㄴㅇㄹ" hidden="1">#REF!</definedName>
    <definedName name="ㅍㅇ">#REF!</definedName>
    <definedName name="ㅍㅇㄴ" hidden="1">'[23]98수문일위'!$A$1:$P$2004</definedName>
    <definedName name="ㅍㅇㄹㄴㅇㅁ">#REF!</definedName>
    <definedName name="ㅍㅋㅌㅊㅍㅇㄷ" hidden="1">'[23]98수문일위'!$A$1:$P$2004</definedName>
    <definedName name="ㅍㅌㅊ">#REF!</definedName>
    <definedName name="파일" localSheetId="10" hidden="1">#REF!</definedName>
    <definedName name="파일" hidden="1">#REF!</definedName>
    <definedName name="파일길이">#REF!</definedName>
    <definedName name="파형강관토공">#REF!</definedName>
    <definedName name="파형강관표준시공도">#REF!</definedName>
    <definedName name="판넬__조립공">#REF!</definedName>
    <definedName name="판넬조립공001">#REF!</definedName>
    <definedName name="판넬조립공002">#REF!</definedName>
    <definedName name="판넬조립공011">#REF!</definedName>
    <definedName name="판넬조립공982">#REF!</definedName>
    <definedName name="판넬조립공991">#REF!</definedName>
    <definedName name="판넬조립공992">#REF!</definedName>
    <definedName name="판재">#REF!</definedName>
    <definedName name="팔" hidden="1">#REF!</definedName>
    <definedName name="팥배나무H3.0">#REF!</definedName>
    <definedName name="팽나무H4.0">#REF!</definedName>
    <definedName name="팽나무R10">'[51]자재단가조사표-수목'!$K$57</definedName>
    <definedName name="팽나무R10경">#REF!</definedName>
    <definedName name="팽나무R10노">#REF!</definedName>
    <definedName name="팽나무R10재">#REF!</definedName>
    <definedName name="팽창줄눈">#REF!</definedName>
    <definedName name="펌프구경">#REF!</definedName>
    <definedName name="편백H2.0">#REF!</definedName>
    <definedName name="편백H2.0경">#REF!</definedName>
    <definedName name="편백H2.0노">#REF!</definedName>
    <definedName name="편백H2.0재">#REF!</definedName>
    <definedName name="편백H2.5">'[51]자재단가조사표-수목'!$K$37</definedName>
    <definedName name="편백H2.5경">#REF!</definedName>
    <definedName name="편백H2.5노">#REF!</definedName>
    <definedName name="편백H2.5재">#REF!</definedName>
    <definedName name="평k1">#REF!</definedName>
    <definedName name="평k2">#REF!</definedName>
    <definedName name="평k4">#REF!</definedName>
    <definedName name="평VI1">#REF!</definedName>
    <definedName name="평VI2">#REF!</definedName>
    <definedName name="평VI3">#REF!</definedName>
    <definedName name="평VI4">#REF!</definedName>
    <definedName name="평vi5">#REF!</definedName>
    <definedName name="평균H">#REF!</definedName>
    <definedName name="평균H2">#REF!</definedName>
    <definedName name="평베타">#REF!</definedName>
    <definedName name="평힌k1">#REF!</definedName>
    <definedName name="평힌k2">#REF!</definedName>
    <definedName name="평힌k4">#REF!</definedName>
    <definedName name="평힌VI1">#REF!</definedName>
    <definedName name="평힌VI2">#REF!</definedName>
    <definedName name="평힌VI3">#REF!</definedName>
    <definedName name="평힌VI4">#REF!</definedName>
    <definedName name="평힌vi5">#REF!</definedName>
    <definedName name="폐">'[11]#REF'!#REF!</definedName>
    <definedName name="폐기물처리3">#REF!</definedName>
    <definedName name="포___설___공">#REF!</definedName>
    <definedName name="포___장___공">#REF!</definedName>
    <definedName name="포설">#REF!</definedName>
    <definedName name="포설공">#REF!</definedName>
    <definedName name="포설공001">#REF!</definedName>
    <definedName name="포설공002">#REF!</definedName>
    <definedName name="포설공011">#REF!</definedName>
    <definedName name="포설공982">#REF!</definedName>
    <definedName name="포설공991">#REF!</definedName>
    <definedName name="포설공992">#REF!</definedName>
    <definedName name="포장공">#REF!</definedName>
    <definedName name="포장공001">#REF!</definedName>
    <definedName name="포장공002">#REF!</definedName>
    <definedName name="포장공011">#REF!</definedName>
    <definedName name="포장공982">#REF!</definedName>
    <definedName name="포장공991">#REF!</definedName>
    <definedName name="포장공992">#REF!</definedName>
    <definedName name="포장공내역">#REF!</definedName>
    <definedName name="포장깨기__아스팔트____㎡당">#REF!</definedName>
    <definedName name="포장깨기__콘크리트____㎡당">#REF!</definedName>
    <definedName name="포장절단__ASPHALT_포장____M당">#REF!</definedName>
    <definedName name="포장절단__콘크리트_포장____M당">#REF!</definedName>
    <definedName name="포장층_높이">'[12]DATA 입력란'!$D$7</definedName>
    <definedName name="포크레인" hidden="1">{"'Sheet1'!$A$9:$I$36"}</definedName>
    <definedName name="포크레인계약" hidden="1">{"'Sheet1'!$A$9:$I$36"}</definedName>
    <definedName name="폭">'[12]DATA 입력란'!$E$5</definedName>
    <definedName name="폭원">#REF!</definedName>
    <definedName name="표지" localSheetId="2" hidden="1">{"'Sheet1'!$A$9:$I$36"}</definedName>
    <definedName name="표지">#REF!</definedName>
    <definedName name="표지1" localSheetId="10" hidden="1">#REF!</definedName>
    <definedName name="표지1" localSheetId="2" hidden="1">#REF!</definedName>
    <definedName name="표지1" hidden="1">#REF!</definedName>
    <definedName name="표지2">#REF!</definedName>
    <definedName name="표지판">#REF!</definedName>
    <definedName name="표층5경">[57]관급자재대!#REF!</definedName>
    <definedName name="표층5노">[57]관급자재대!#REF!</definedName>
    <definedName name="표층5재">[57]관급자재대!#REF!</definedName>
    <definedName name="표층콘크리파괴">[63]일위대가!#REF!</definedName>
    <definedName name="품">#REF!</definedName>
    <definedName name="품셈공종">[175]품셈TABLE!$C$2:$C$50</definedName>
    <definedName name="품셈단가">[175]품셈TABLE!$D$2:$D$50</definedName>
    <definedName name="프라임경">#REF!</definedName>
    <definedName name="프라임노">#REF!</definedName>
    <definedName name="프라임재">#REF!</definedName>
    <definedName name="픅구공">#REF!</definedName>
    <definedName name="플라타너스B8">[52]데이타!$E$552</definedName>
    <definedName name="플랜지접합노200">[57]관급자재대!#REF!</definedName>
    <definedName name="플랜지접합노80">[57]관급자재대!#REF!</definedName>
    <definedName name="플랜트__전공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982">#REF!</definedName>
    <definedName name="플랜트기계설치공991">#REF!</definedName>
    <definedName name="플랜트기계설치공99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982">#REF!</definedName>
    <definedName name="플랜트배관공991">#REF!</definedName>
    <definedName name="플랜트배관공99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982">#REF!</definedName>
    <definedName name="플랜트용접공991">#REF!</definedName>
    <definedName name="플랜트용접공992">#REF!</definedName>
    <definedName name="플랜트전공001">#REF!</definedName>
    <definedName name="플랜트전공002">#REF!</definedName>
    <definedName name="플랜트전공011">#REF!</definedName>
    <definedName name="플랜트전공982">#REF!</definedName>
    <definedName name="플랜트전공991">#REF!</definedName>
    <definedName name="플랜트전공99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982">#REF!</definedName>
    <definedName name="플랜트특수용접공991">#REF!</definedName>
    <definedName name="플랜트특수용접공992">#REF!</definedName>
    <definedName name="피라칸사스H1.0">#REF!</definedName>
    <definedName name="피라칸사스H1.0경">#REF!</definedName>
    <definedName name="피라칸사스H1.0노">#REF!</definedName>
    <definedName name="피라칸사스H1.0재">#REF!</definedName>
    <definedName name="피라칸사스H1.5">#REF!</definedName>
    <definedName name="피복양생제">'[51]자재단가조사표-수목'!#REF!</definedName>
    <definedName name="ㅎ">#REF!</definedName>
    <definedName name="ㅎ314">#REF!</definedName>
    <definedName name="ㅎ384">#REF!</definedName>
    <definedName name="ㅎ5" hidden="1">{#N/A,#N/A,FALSE,"골재소요량";#N/A,#N/A,FALSE,"골재소요량"}</definedName>
    <definedName name="ㅎㄴㅇㅁㄹ" hidden="1">'[176]98수문일위'!$A$1:$P$2004</definedName>
    <definedName name="ㅎㄴㅇㅎㅇㅁㄴ">#REF!</definedName>
    <definedName name="ㅎ로ㅓㄴ허ㅓ">#REF!</definedName>
    <definedName name="ㅎㄻㅇㅎㅇㅁㅎㅎㅎㅎㅎ">#REF!</definedName>
    <definedName name="ㅎ이동">[177]수문일1!#REF!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도급계획서">#REF!</definedName>
    <definedName name="하도급사항">#REF!</definedName>
    <definedName name="하도내역">#REF!</definedName>
    <definedName name="하도원가">#REF!</definedName>
    <definedName name="하도집계">#REF!</definedName>
    <definedName name="하자보수공종1">OFFSET(#REF!,0,0,COUNTA(#REF!),1)</definedName>
    <definedName name="한">[168]문대내역!#REF!</definedName>
    <definedName name="한_식__목_공">#REF!</definedName>
    <definedName name="한_식__와_공">#REF!</definedName>
    <definedName name="한교1호">#REF!</definedName>
    <definedName name="한교2호">#REF!</definedName>
    <definedName name="한교3호">#REF!</definedName>
    <definedName name="한라구절초">#REF!</definedName>
    <definedName name="한식__미장공">#REF!</definedName>
    <definedName name="한식목공001">#REF!</definedName>
    <definedName name="한식목공002">#REF!</definedName>
    <definedName name="한식목공011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982">#REF!</definedName>
    <definedName name="한식목공조공991">#REF!</definedName>
    <definedName name="한식목공조공992">#REF!</definedName>
    <definedName name="한식미장공001">#REF!</definedName>
    <definedName name="한식미장공002">#REF!</definedName>
    <definedName name="한식미장공011">#REF!</definedName>
    <definedName name="한식미장공982">#REF!</definedName>
    <definedName name="한식미장공991">#REF!</definedName>
    <definedName name="한식미장공992">#REF!</definedName>
    <definedName name="한식와공001">#REF!</definedName>
    <definedName name="한식와공002">#REF!</definedName>
    <definedName name="한식와공011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982">#REF!</definedName>
    <definedName name="한식와공조공991">#REF!</definedName>
    <definedName name="한식와공조공992">#REF!</definedName>
    <definedName name="한전2">[162]입상내역!#REF!</definedName>
    <definedName name="한苝미장공982">#REF!</definedName>
    <definedName name="할___석___공">#REF!</definedName>
    <definedName name="할석공">#REF!</definedName>
    <definedName name="할석공001">#REF!</definedName>
    <definedName name="할석공002">#REF!</definedName>
    <definedName name="할석공982">#REF!</definedName>
    <definedName name="할석공991">#REF!</definedName>
    <definedName name="할석공992">#REF!</definedName>
    <definedName name="함___석___공">#REF!</definedName>
    <definedName name="함계">#REF!</definedName>
    <definedName name="함석공001">#REF!</definedName>
    <definedName name="함석공002">#REF!</definedName>
    <definedName name="함석공011">#REF!</definedName>
    <definedName name="함석공982">#REF!</definedName>
    <definedName name="함석공991">#REF!</definedName>
    <definedName name="함석공992">#REF!</definedName>
    <definedName name="합계">#REF!</definedName>
    <definedName name="합병경">#REF!</definedName>
    <definedName name="합병노">#REF!</definedName>
    <definedName name="합병재">#REF!</definedName>
    <definedName name="합판">#REF!</definedName>
    <definedName name="합판거푸집_6회소형_㎡당">[103]배수및구조물공1!$C$554</definedName>
    <definedName name="해당화">#REF!</definedName>
    <definedName name="해당화H1.0">#REF!</definedName>
    <definedName name="해당화H1.0경">#REF!</definedName>
    <definedName name="해당화H1.0노">#REF!</definedName>
    <definedName name="해당화H1.0재">#REF!</definedName>
    <definedName name="해송H2.0경">#REF!</definedName>
    <definedName name="해송H2.0노">#REF!</definedName>
    <definedName name="해송H2.0재">#REF!</definedName>
    <definedName name="해송H2.5">#REF!</definedName>
    <definedName name="해송H2.5경">#REF!</definedName>
    <definedName name="해송H2.5노">#REF!</definedName>
    <definedName name="해송H2.5재">#REF!</definedName>
    <definedName name="해송H3.0xW1.2xR10">#REF!</definedName>
    <definedName name="해송H3.5">'[51]자재단가조사표-수목'!$K$41</definedName>
    <definedName name="해송H3.5xW1.5xR12">#REF!</definedName>
    <definedName name="해송H3.5경">#REF!</definedName>
    <definedName name="해송H3.5노">#REF!</definedName>
    <definedName name="해송H3.5재">#REF!</definedName>
    <definedName name="해송W1.0">'[51]자재단가조사표-수목'!$K$39</definedName>
    <definedName name="해송W1.0경">#REF!</definedName>
    <definedName name="해송W1.0노">#REF!</definedName>
    <definedName name="해송W1.0재">#REF!</definedName>
    <definedName name="해송W1.2">'[51]자재단가조사표-수목'!$K$40</definedName>
    <definedName name="해송W1.2경">#REF!</definedName>
    <definedName name="해송W1.2노">#REF!</definedName>
    <definedName name="해송W1.2재">#REF!</definedName>
    <definedName name="행삭제">#REF!</definedName>
    <definedName name="허ㅏㅇ아와ㅏㅇ">#REF!</definedName>
    <definedName name="헐기경">#REF!</definedName>
    <definedName name="헐기노">#REF!</definedName>
    <definedName name="헐기수량집계222">#REF!</definedName>
    <definedName name="헐기재">#REF!</definedName>
    <definedName name="헐기총">#REF!</definedName>
    <definedName name="헐헐미">#REF!</definedName>
    <definedName name="헐헐헐">#REF!</definedName>
    <definedName name="헤베">#REF!</definedName>
    <definedName name="현___도___사">#REF!</definedName>
    <definedName name="현도사">#REF!</definedName>
    <definedName name="현도사001">#REF!</definedName>
    <definedName name="현도사002">#REF!</definedName>
    <definedName name="현도사011">#REF!</definedName>
    <definedName name="현도사982">#REF!</definedName>
    <definedName name="현도사991">#REF!</definedName>
    <definedName name="현도사992">#REF!</definedName>
    <definedName name="현장명">#REF!</definedName>
    <definedName name="현장반2" hidden="1">{"'Sheet1'!$A$9:$I$36"}</definedName>
    <definedName name="현천기자재비">#REF!</definedName>
    <definedName name="협죽도H0.8">#REF!</definedName>
    <definedName name="협죽도H0.8경">#REF!</definedName>
    <definedName name="협죽도H0.8노">#REF!</definedName>
    <definedName name="협죽도H0.8재">#REF!</definedName>
    <definedName name="협죽도H1.0">#REF!</definedName>
    <definedName name="협죽도H1.0경">#REF!</definedName>
    <definedName name="협죽도H1.0노">#REF!</definedName>
    <definedName name="협죽도H1.0재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982">#REF!</definedName>
    <definedName name="형틀목공991">#REF!</definedName>
    <definedName name="형틀목공992">#REF!</definedName>
    <definedName name="호도R6">#REF!</definedName>
    <definedName name="호도R6경">#REF!</definedName>
    <definedName name="호도R6노">#REF!</definedName>
    <definedName name="호도R6재">#REF!</definedName>
    <definedName name="호도R8">'[51]자재단가조사표-수목'!$K$58</definedName>
    <definedName name="호도R8경">#REF!</definedName>
    <definedName name="호도R8노">#REF!</definedName>
    <definedName name="호도R8재">#REF!</definedName>
    <definedName name="호옹ㅇㄷㅅㄷㅎ">#REF!</definedName>
    <definedName name="호표" hidden="1">{"'Sheet1'!$A$9:$I$36"}</definedName>
    <definedName name="호표1" hidden="1">{"'Sheet1'!$A$9:$I$36"}</definedName>
    <definedName name="호표2" hidden="1">{"'Sheet1'!$A$9:$I$36"}</definedName>
    <definedName name="홍길동">[178]하남내역!#REF!</definedName>
    <definedName name="홍단풍">#REF!</definedName>
    <definedName name="홍단풍H3.5xR12">#REF!</definedName>
    <definedName name="홍단풍R10">#REF!</definedName>
    <definedName name="홍단풍R10경">#REF!</definedName>
    <definedName name="홍단풍R10노">#REF!</definedName>
    <definedName name="홍단풍R10재">#REF!</definedName>
    <definedName name="화________공">#REF!</definedName>
    <definedName name="화공001">#REF!</definedName>
    <definedName name="화공002">#REF!</definedName>
    <definedName name="화공011">#REF!</definedName>
    <definedName name="화공982">#REF!</definedName>
    <definedName name="화공991">#REF!</definedName>
    <definedName name="화공992">#REF!</definedName>
    <definedName name="화살H0.8">#REF!</definedName>
    <definedName name="화살H0.8경">#REF!</definedName>
    <definedName name="화살H0.8노">#REF!</definedName>
    <definedName name="화살H0.8재">#REF!</definedName>
    <definedName name="화신1호">#REF!</definedName>
    <definedName name="화신2호">#REF!</definedName>
    <definedName name="화신기존1">#REF!</definedName>
    <definedName name="화신기존2">#REF!</definedName>
    <definedName name="화약__취급공">#REF!</definedName>
    <definedName name="화약취급공001">#REF!</definedName>
    <definedName name="화약취급공002">#REF!</definedName>
    <definedName name="화약취급공011">#REF!</definedName>
    <definedName name="화약취급공982">#REF!</definedName>
    <definedName name="화약취급공991">#REF!</definedName>
    <definedName name="화약취급공992">#REF!</definedName>
    <definedName name="화원고무교체">#REF!</definedName>
    <definedName name="확약서1">[179]낙찰표!#REF!</definedName>
    <definedName name="환율">[160]단위단가!$F$39</definedName>
    <definedName name="활석공011">#REF!</definedName>
    <definedName name="활하중">'[12]1. 설계조건 2.단면가정 3. 하중계산'!$G$73</definedName>
    <definedName name="활하중계수">#REF!</definedName>
    <definedName name="활하중도">'[12]DATA 입력란'!$D$32</definedName>
    <definedName name="활하중콘">'[12]DATA 입력란'!$D$27</definedName>
    <definedName name="황">BlankMacro1</definedName>
    <definedName name="황룡강배수개선사업">#REF!</definedName>
    <definedName name="황룡지구">#REF!</definedName>
    <definedName name="회시1호">#REF!</definedName>
    <definedName name="회시2호">#REF!</definedName>
    <definedName name="회양목H0.3">'[51]자재단가조사표-수목'!$K$71</definedName>
    <definedName name="회양목H0.3노">#REF!</definedName>
    <definedName name="회양목H0.3재">#REF!</definedName>
    <definedName name="회양목H1.0">#REF!</definedName>
    <definedName name="회양목H1.0경">#REF!</definedName>
    <definedName name="회양목H1.0노">#REF!</definedName>
    <definedName name="회양목H1.0재">#REF!</definedName>
    <definedName name="회화R10">#REF!</definedName>
    <definedName name="회화R10경">#REF!</definedName>
    <definedName name="회화R10노">#REF!</definedName>
    <definedName name="회화R10재">#REF!</definedName>
    <definedName name="횡">#REF!</definedName>
    <definedName name="효구">Dlog_Show</definedName>
    <definedName name="후박H2.5">#REF!</definedName>
    <definedName name="후박R6경">#REF!</definedName>
    <definedName name="후박R6노">#REF!</definedName>
    <definedName name="후박R6재">#REF!</definedName>
    <definedName name="후박R7">'[51]자재단가조사표-수목'!$K$42</definedName>
    <definedName name="후박R7경">#REF!</definedName>
    <definedName name="후박R7노">#REF!</definedName>
    <definedName name="후박R7재">#REF!</definedName>
    <definedName name="후박나무">'[51]자재단가조사표-수목'!#REF!</definedName>
    <definedName name="후박나무H4.0">#REF!</definedName>
    <definedName name="후박나무R7">'[51]자재단가조사표-수목'!#REF!</definedName>
    <definedName name="후피향나무H1.8">#REF!</definedName>
    <definedName name="휘발유">#REF!</definedName>
    <definedName name="흄관600집계">#REF!</definedName>
    <definedName name="흙_운_반___토_사__불도저_19_Ton__㎥당">#REF!</definedName>
    <definedName name="흙가마니쌓기_㎥당">[38]단가산출서!#REF!</definedName>
    <definedName name="흙쌓기_및_다짐__노___상">#REF!</definedName>
    <definedName name="흙쌓기_및_다짐__노___체">#REF!</definedName>
    <definedName name="희선">#REF!,#REF!,#REF!,#REF!,#REF!,#REF!,#REF!,#REF!,#REF!,#REF!,#REF!,#REF!,#REF!,#REF!,#REF!,#REF!,#REF!,#REF!,#REF!</definedName>
    <definedName name="히">'[11]#REF'!#REF!</definedName>
    <definedName name="히히" hidden="1">{"'결과(하)'!$L$24"}</definedName>
    <definedName name="ㅏ" localSheetId="10" hidden="1">{#N/A,#N/A,FALSE,"운반시간"}</definedName>
    <definedName name="ㅏ">BlankMacro1</definedName>
    <definedName name="ㅏK32">[54]표지세로!#REF!</definedName>
    <definedName name="ㅏㅗㅓㅏㅛ" localSheetId="8" hidden="1">{#N/A,#N/A,FALSE,"단가표지"}</definedName>
    <definedName name="ㅏㅗㅓㅏㅛ" hidden="1">{#N/A,#N/A,FALSE,"단가표지"}</definedName>
    <definedName name="ㅏㅣㅗㄹ">#REF!</definedName>
    <definedName name="ㅐ520">#REF!</definedName>
    <definedName name="ㅑ" hidden="1">{#N/A,#N/A,FALSE,"조골재"}</definedName>
    <definedName name="ㅑ30">#REF!</definedName>
    <definedName name="ㅑㅕㅑ">[180]내역!$AH$3</definedName>
    <definedName name="ㅓ">BlankMacro1</definedName>
    <definedName name="ㅓ7" hidden="1">{#N/A,#N/A,FALSE,"단가표지"}</definedName>
    <definedName name="ㅓㄴㅇ러" hidden="1">{#N/A,#N/A,FALSE,"골재소요량";#N/A,#N/A,FALSE,"골재소요량"}</definedName>
    <definedName name="ㅓㅎ겨ㅓㅓㅗㅓ">#REF!</definedName>
    <definedName name="ㅓ하아ㅗㄹㅇㅇㅇㅇㅎ">#REF!</definedName>
    <definedName name="ㅓㅏ">BlankMacro1</definedName>
    <definedName name="ㅓㅓㅗㅓㅏ">#REF!</definedName>
    <definedName name="ㅓㅗ럴허ㅓㅓㅓㅓㅓㅓㅓ">#REF!</definedName>
    <definedName name="ㅓㅚㅣㅣㅗ">#REF!</definedName>
    <definedName name="ㅔㅁ" hidden="1">#REF!</definedName>
    <definedName name="ㅕ">#REF!</definedName>
    <definedName name="ㅕ422">[181]대치판정!#REF!</definedName>
    <definedName name="ㅗ">BlankMacro1</definedName>
    <definedName name="ㅗ옹" hidden="1">{"'제조(순번)'!$A$386:$A$387","'제조(순번)'!$A$1:$H$399"}</definedName>
    <definedName name="ㅗㅎㅇ라ㅓㅡ">#REF!</definedName>
    <definedName name="ㅗ하ㅏㅣㄹㅇ라">#REF!</definedName>
    <definedName name="ㅗ하ㅓㅏㄹ허">#REF!</definedName>
    <definedName name="ㅗ허ㅏㅏㅏ">#REF!</definedName>
    <definedName name="ㅗ허ㅓㅗㅓㅓ">#REF!</definedName>
    <definedName name="ㅗ호">#REF!</definedName>
    <definedName name="ㅗ호롤">#REF!</definedName>
    <definedName name="ㅗㅓ롱노ㅓㅇ">#REF!</definedName>
    <definedName name="ㅗㅗㅗㅗ" localSheetId="10" hidden="1">#REF!</definedName>
    <definedName name="ㅗㅗㅗㅗ" hidden="1">#REF!</definedName>
    <definedName name="ㅘㅗ허ㅎ" hidden="1">#REF!</definedName>
    <definedName name="ㅛ쇼ㅐㅗ">#REF!</definedName>
    <definedName name="ㅜ" localSheetId="10" hidden="1">{#N/A,#N/A,FALSE,"조골재"}</definedName>
    <definedName name="ㅜ">#REF!</definedName>
    <definedName name="ㅠㄹㅇㄶㅈㅁㄹ">#REF!</definedName>
    <definedName name="ㅠ뮤ㅐ" hidden="1">#REF!</definedName>
    <definedName name="ㅠ츄츄츛">[11]내역서!$F$933</definedName>
    <definedName name="ㅠ츛">'[11]#REF'!#REF!</definedName>
    <definedName name="ㅠㅠㅠ">[11]내역서!$F$933</definedName>
    <definedName name="ㅡ" localSheetId="10" hidden="1">{#N/A,#N/A,FALSE,"2~8번"}</definedName>
    <definedName name="ㅡ">#REF!</definedName>
    <definedName name="ㅡㄹㄴㅁ르" hidden="1">#REF!</definedName>
    <definedName name="ㅡㅏㅣ">#REF!</definedName>
    <definedName name="ㅡㅡㅡㅡㅡ">#REF!</definedName>
    <definedName name="ㅣ">#REF!</definedName>
    <definedName name="ㅣ1517">#REF!</definedName>
    <definedName name="ㅣ1549">#REF!</definedName>
    <definedName name="ㅣ275">#REF!</definedName>
    <definedName name="ㅣ618">#REF!</definedName>
    <definedName name="ㅣ81">#REF!</definedName>
    <definedName name="ㅣGUD">'[182]T13(P68~72,78)'!$I$96</definedName>
    <definedName name="ㅣㅋ팇러밍ㄹㄴㅇㄹ">#REF!</definedName>
    <definedName name="ㅣㅓㅣㅏㅓㅣ">#REF!</definedName>
    <definedName name="ㅣㅣㅣ">#REF!</definedName>
    <definedName name="ㅣㅣㅣㅣ">[59]Sheet1!$O$22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8" i="24" l="1"/>
  <c r="G46" i="21" l="1"/>
  <c r="BA46" i="21"/>
  <c r="BB46" i="21"/>
  <c r="BC46" i="21"/>
  <c r="BD46" i="21"/>
  <c r="BE46" i="21"/>
  <c r="BF46" i="21"/>
  <c r="BG46" i="21"/>
  <c r="BH46" i="21"/>
  <c r="BI46" i="21"/>
  <c r="BJ46" i="21"/>
  <c r="BK46" i="21"/>
  <c r="BL46" i="21"/>
  <c r="BM46" i="21"/>
  <c r="BN46" i="21"/>
  <c r="BO46" i="21"/>
  <c r="BP46" i="21"/>
  <c r="BQ46" i="21"/>
  <c r="BR46" i="21"/>
  <c r="BS46" i="21"/>
  <c r="BT46" i="21"/>
  <c r="BU46" i="21"/>
  <c r="BV46" i="21"/>
  <c r="BW46" i="21"/>
  <c r="BX46" i="21"/>
  <c r="BY46" i="21"/>
  <c r="BZ46" i="21"/>
  <c r="CA46" i="21"/>
  <c r="CB46" i="21"/>
  <c r="CC46" i="21"/>
  <c r="CD46" i="21"/>
  <c r="CE46" i="21"/>
  <c r="CF46" i="21"/>
  <c r="CG46" i="21"/>
  <c r="CH46" i="21"/>
  <c r="CI46" i="21"/>
  <c r="CJ46" i="21"/>
  <c r="CK46" i="21"/>
  <c r="CL46" i="21"/>
  <c r="CM46" i="21"/>
  <c r="CN46" i="21"/>
  <c r="CO46" i="21"/>
  <c r="CP46" i="21"/>
  <c r="CQ46" i="21"/>
  <c r="CR46" i="21"/>
  <c r="CS46" i="21"/>
  <c r="CT46" i="21"/>
  <c r="CU46" i="21"/>
  <c r="CV46" i="21"/>
  <c r="CW46" i="21"/>
  <c r="CX46" i="21"/>
  <c r="CY46" i="21"/>
  <c r="CZ46" i="21"/>
  <c r="DA46" i="21"/>
  <c r="DB46" i="21"/>
  <c r="DC46" i="21"/>
  <c r="DD46" i="21"/>
  <c r="DE46" i="21"/>
  <c r="DF46" i="21"/>
  <c r="DG46" i="21"/>
  <c r="DH46" i="21"/>
  <c r="DI46" i="21"/>
  <c r="DJ46" i="21"/>
  <c r="DK46" i="21"/>
  <c r="DL46" i="21"/>
  <c r="DM46" i="21"/>
  <c r="DN46" i="21"/>
  <c r="DO46" i="21"/>
  <c r="DP46" i="21"/>
  <c r="DQ46" i="21"/>
  <c r="DR46" i="21"/>
  <c r="DS46" i="21"/>
  <c r="DT46" i="21"/>
  <c r="DU46" i="21"/>
  <c r="DV46" i="21"/>
  <c r="DW46" i="21"/>
  <c r="DX46" i="21"/>
  <c r="DY46" i="21"/>
  <c r="DZ46" i="21"/>
  <c r="EA46" i="21"/>
  <c r="EB46" i="21"/>
  <c r="EC46" i="21"/>
  <c r="ED46" i="21"/>
  <c r="EE46" i="21"/>
  <c r="EF46" i="21"/>
  <c r="EG46" i="21"/>
  <c r="EH46" i="21"/>
  <c r="EI46" i="21"/>
  <c r="EJ46" i="21"/>
  <c r="EK46" i="21"/>
  <c r="EL46" i="21"/>
  <c r="EM46" i="21"/>
  <c r="EN46" i="21"/>
  <c r="EO46" i="21"/>
  <c r="EP46" i="21"/>
  <c r="EQ46" i="21"/>
  <c r="ER46" i="21"/>
  <c r="ES46" i="21"/>
  <c r="ET46" i="21"/>
  <c r="EU46" i="21"/>
  <c r="EV46" i="21"/>
  <c r="EW46" i="21"/>
  <c r="EX46" i="21"/>
  <c r="EY46" i="21"/>
  <c r="EZ46" i="21"/>
  <c r="FA46" i="21"/>
  <c r="FB46" i="21"/>
  <c r="FC46" i="21"/>
  <c r="FD46" i="21"/>
  <c r="FE46" i="21"/>
  <c r="FF46" i="21"/>
  <c r="FG46" i="21"/>
  <c r="FH46" i="21"/>
  <c r="FI46" i="21"/>
  <c r="FJ46" i="21"/>
  <c r="FK46" i="21"/>
  <c r="FL46" i="21"/>
  <c r="FM46" i="21"/>
  <c r="FN46" i="21"/>
  <c r="FO46" i="21"/>
  <c r="FP46" i="21"/>
  <c r="FQ46" i="21"/>
  <c r="FR46" i="21"/>
  <c r="FS46" i="21"/>
  <c r="FT46" i="21"/>
  <c r="FU46" i="21"/>
  <c r="FV46" i="21"/>
  <c r="FW46" i="21"/>
  <c r="FX46" i="21"/>
  <c r="FY46" i="21"/>
  <c r="FZ46" i="21"/>
  <c r="GA46" i="21"/>
  <c r="GB46" i="21"/>
  <c r="GC46" i="21"/>
  <c r="GD46" i="21"/>
  <c r="GE46" i="21"/>
  <c r="GF46" i="21"/>
  <c r="GG46" i="21"/>
  <c r="GH46" i="21"/>
  <c r="GI46" i="21"/>
  <c r="GJ46" i="21"/>
  <c r="GK46" i="21"/>
  <c r="GL46" i="21"/>
  <c r="GM46" i="21"/>
  <c r="GN46" i="21"/>
  <c r="GO46" i="21"/>
  <c r="GP46" i="21"/>
  <c r="GQ46" i="21"/>
  <c r="GR46" i="21"/>
  <c r="GS46" i="21"/>
  <c r="GT46" i="21"/>
  <c r="GU46" i="21"/>
  <c r="GV46" i="21"/>
  <c r="GW46" i="21"/>
  <c r="GX46" i="21"/>
  <c r="GY46" i="21"/>
  <c r="GZ46" i="21"/>
  <c r="HA46" i="21"/>
  <c r="HB46" i="21"/>
  <c r="HC46" i="21"/>
  <c r="HD46" i="21"/>
  <c r="HE46" i="21"/>
  <c r="HF46" i="21"/>
  <c r="HG46" i="21"/>
  <c r="HH46" i="21"/>
  <c r="HI46" i="21"/>
  <c r="HJ46" i="21"/>
  <c r="HK46" i="21"/>
  <c r="HL46" i="21"/>
  <c r="HM46" i="21"/>
  <c r="HN46" i="21"/>
  <c r="HO46" i="21"/>
  <c r="HP46" i="21"/>
  <c r="HQ46" i="21"/>
  <c r="HR46" i="21"/>
  <c r="HS46" i="21"/>
  <c r="HT46" i="21"/>
  <c r="HU46" i="21"/>
  <c r="HV46" i="21"/>
  <c r="HW46" i="21"/>
  <c r="HX46" i="21"/>
  <c r="HY46" i="21"/>
  <c r="HZ46" i="21"/>
  <c r="IA46" i="21"/>
  <c r="IB46" i="21"/>
  <c r="IC46" i="21"/>
  <c r="ID46" i="21"/>
  <c r="IE46" i="21"/>
  <c r="IF46" i="21"/>
  <c r="IG46" i="21"/>
  <c r="IH46" i="21"/>
  <c r="II46" i="21"/>
  <c r="IJ46" i="21"/>
  <c r="IK46" i="21"/>
  <c r="IL46" i="21"/>
  <c r="IM46" i="21"/>
  <c r="IN46" i="21"/>
  <c r="IO46" i="21"/>
  <c r="IP46" i="21"/>
  <c r="IQ46" i="21"/>
  <c r="IR46" i="21"/>
  <c r="IS46" i="21"/>
  <c r="IT46" i="21"/>
  <c r="IU46" i="21"/>
  <c r="IV46" i="21"/>
  <c r="IW46" i="21"/>
  <c r="IX46" i="21"/>
  <c r="IY46" i="21"/>
  <c r="IZ46" i="21"/>
  <c r="JA46" i="21"/>
  <c r="JB46" i="21"/>
  <c r="JC46" i="21"/>
  <c r="JD46" i="21"/>
  <c r="JE46" i="21"/>
  <c r="JF46" i="21"/>
  <c r="JG46" i="21"/>
  <c r="JH46" i="21"/>
  <c r="JI46" i="21"/>
  <c r="JJ46" i="21"/>
  <c r="JK46" i="21"/>
  <c r="JL46" i="21"/>
  <c r="JM46" i="21"/>
  <c r="JN46" i="21"/>
  <c r="JO46" i="21"/>
  <c r="JP46" i="21"/>
  <c r="JQ46" i="21"/>
  <c r="JR46" i="21"/>
  <c r="JS46" i="21"/>
  <c r="JT46" i="21"/>
  <c r="JU46" i="21"/>
  <c r="JV46" i="21"/>
  <c r="JW46" i="21"/>
  <c r="JX46" i="21"/>
  <c r="JY46" i="21"/>
  <c r="JZ46" i="21"/>
  <c r="KA46" i="21"/>
  <c r="KB46" i="21"/>
  <c r="KC46" i="21"/>
  <c r="KD46" i="21"/>
  <c r="KE46" i="21"/>
  <c r="KF46" i="21"/>
  <c r="KG46" i="21"/>
  <c r="KH46" i="21"/>
  <c r="KI46" i="21"/>
  <c r="KJ46" i="21"/>
  <c r="KK46" i="21"/>
  <c r="KL46" i="21"/>
  <c r="KM46" i="21"/>
  <c r="KN46" i="21"/>
  <c r="KO46" i="21"/>
  <c r="KP46" i="21"/>
  <c r="KQ46" i="21"/>
  <c r="KR46" i="21"/>
  <c r="KS46" i="21"/>
  <c r="KT46" i="21"/>
  <c r="KU46" i="21"/>
  <c r="KV46" i="21"/>
  <c r="KW46" i="21"/>
  <c r="KX46" i="21"/>
  <c r="KY46" i="21"/>
  <c r="KZ46" i="21"/>
  <c r="LA46" i="21"/>
  <c r="LB46" i="21"/>
  <c r="LC46" i="21"/>
  <c r="LD46" i="21"/>
  <c r="LE46" i="21"/>
  <c r="LF46" i="21"/>
  <c r="LG46" i="21"/>
  <c r="LH46" i="21"/>
  <c r="LI46" i="21"/>
  <c r="LJ46" i="21"/>
  <c r="LK46" i="21"/>
  <c r="LL46" i="21"/>
  <c r="LM46" i="21"/>
  <c r="LN46" i="21"/>
  <c r="LO46" i="21"/>
  <c r="LP46" i="21"/>
  <c r="LQ46" i="21"/>
  <c r="LR46" i="21"/>
  <c r="LS46" i="21"/>
  <c r="LT46" i="21"/>
  <c r="LU46" i="21"/>
  <c r="LV46" i="21"/>
  <c r="LW46" i="21"/>
  <c r="LX46" i="21"/>
  <c r="LY46" i="21"/>
  <c r="LZ46" i="21"/>
  <c r="MA46" i="21"/>
  <c r="MB46" i="21"/>
  <c r="MC46" i="21"/>
  <c r="MD46" i="21"/>
  <c r="ME46" i="21"/>
  <c r="MF46" i="21"/>
  <c r="MG46" i="21"/>
  <c r="MH46" i="21"/>
  <c r="MI46" i="21"/>
  <c r="MJ46" i="21"/>
  <c r="MK46" i="21"/>
  <c r="ML46" i="21"/>
  <c r="MM46" i="21"/>
  <c r="MN46" i="21"/>
  <c r="MO46" i="21"/>
  <c r="MP46" i="21"/>
  <c r="MQ46" i="21"/>
  <c r="MR46" i="21"/>
  <c r="MS46" i="21"/>
  <c r="MT46" i="21"/>
  <c r="MU46" i="21"/>
  <c r="MV46" i="21"/>
  <c r="MW46" i="21"/>
  <c r="MX46" i="21"/>
  <c r="MY46" i="21"/>
  <c r="MZ46" i="21"/>
  <c r="NA46" i="21"/>
  <c r="NB46" i="21"/>
  <c r="NC46" i="21"/>
  <c r="ND46" i="21"/>
  <c r="NE46" i="21"/>
  <c r="NF46" i="21"/>
  <c r="NG46" i="21"/>
  <c r="NH46" i="21"/>
  <c r="NI46" i="21"/>
  <c r="NJ46" i="21"/>
  <c r="NK46" i="21"/>
  <c r="NL46" i="21"/>
  <c r="NM46" i="21"/>
  <c r="NN46" i="21"/>
  <c r="NO46" i="21"/>
  <c r="NP46" i="21"/>
  <c r="NQ46" i="21"/>
  <c r="NR46" i="21"/>
  <c r="NS46" i="21"/>
  <c r="NT46" i="21"/>
  <c r="NU46" i="21"/>
  <c r="NV46" i="21"/>
  <c r="NW46" i="21"/>
  <c r="NX46" i="21"/>
  <c r="NY46" i="21"/>
  <c r="NZ46" i="21"/>
  <c r="OA46" i="21"/>
  <c r="OB46" i="21"/>
  <c r="OC46" i="21"/>
  <c r="OD46" i="21"/>
  <c r="OE46" i="21"/>
  <c r="OF46" i="21"/>
  <c r="OG46" i="21"/>
  <c r="OH46" i="21"/>
  <c r="OI46" i="21"/>
  <c r="OJ46" i="21"/>
  <c r="OK46" i="21"/>
  <c r="OL46" i="21"/>
  <c r="OM46" i="21"/>
  <c r="ON46" i="21"/>
  <c r="OO46" i="21"/>
  <c r="OP46" i="21"/>
  <c r="OQ46" i="21"/>
  <c r="OR46" i="21"/>
  <c r="OS46" i="21"/>
  <c r="OT46" i="21"/>
  <c r="OU46" i="21"/>
  <c r="OV46" i="21"/>
  <c r="OW46" i="21"/>
  <c r="OX46" i="21"/>
  <c r="OY46" i="21"/>
  <c r="OZ46" i="21"/>
  <c r="PA46" i="21"/>
  <c r="PB46" i="21"/>
  <c r="PC46" i="21"/>
  <c r="PD46" i="21"/>
  <c r="PE46" i="21"/>
  <c r="PF46" i="21"/>
  <c r="PG46" i="21"/>
  <c r="PH46" i="21"/>
  <c r="PI46" i="21"/>
  <c r="PJ46" i="21"/>
  <c r="PK46" i="21"/>
  <c r="PL46" i="21"/>
  <c r="PM46" i="21"/>
  <c r="PN46" i="21"/>
  <c r="PO46" i="21"/>
  <c r="PP46" i="21"/>
  <c r="PQ46" i="21"/>
  <c r="PR46" i="21"/>
  <c r="PS46" i="21"/>
  <c r="PT46" i="21"/>
  <c r="PU46" i="21"/>
  <c r="PV46" i="21"/>
  <c r="PW46" i="21"/>
  <c r="PX46" i="21"/>
  <c r="PY46" i="21"/>
  <c r="PZ46" i="21"/>
  <c r="QA46" i="21"/>
  <c r="QB46" i="21"/>
  <c r="QC46" i="21"/>
  <c r="QD46" i="21"/>
  <c r="QE46" i="21"/>
  <c r="QF46" i="21"/>
  <c r="QG46" i="21"/>
  <c r="QH46" i="21"/>
  <c r="QI46" i="21"/>
  <c r="QJ46" i="21"/>
  <c r="QK46" i="21"/>
  <c r="QL46" i="21"/>
  <c r="QM46" i="21"/>
  <c r="QN46" i="21"/>
  <c r="QO46" i="21"/>
  <c r="QP46" i="21"/>
  <c r="QQ46" i="21"/>
  <c r="QR46" i="21"/>
  <c r="QS46" i="21"/>
  <c r="QT46" i="21"/>
  <c r="QU46" i="21"/>
  <c r="QV46" i="21"/>
  <c r="QW46" i="21"/>
  <c r="QX46" i="21"/>
  <c r="QY46" i="21"/>
  <c r="QZ46" i="21"/>
  <c r="RA46" i="21"/>
  <c r="RB46" i="21"/>
  <c r="RC46" i="21"/>
  <c r="RD46" i="21"/>
  <c r="RE46" i="21"/>
  <c r="RF46" i="21"/>
  <c r="RG46" i="21"/>
  <c r="RH46" i="21"/>
  <c r="RI46" i="21"/>
  <c r="RJ46" i="21"/>
  <c r="RK46" i="21"/>
  <c r="RL46" i="21"/>
  <c r="RM46" i="21"/>
  <c r="RN46" i="21"/>
  <c r="RO46" i="21"/>
  <c r="RP46" i="21"/>
  <c r="RQ46" i="21"/>
  <c r="RR46" i="21"/>
  <c r="RS46" i="21"/>
  <c r="RT46" i="21"/>
  <c r="RU46" i="21"/>
  <c r="RV46" i="21"/>
  <c r="RW46" i="21"/>
  <c r="RX46" i="21"/>
  <c r="RY46" i="21"/>
  <c r="RZ46" i="21"/>
  <c r="SA46" i="21"/>
  <c r="SB46" i="21"/>
  <c r="SC46" i="21"/>
  <c r="SD46" i="21"/>
  <c r="SE46" i="21"/>
  <c r="SF46" i="21"/>
  <c r="SG46" i="21"/>
  <c r="SH46" i="21"/>
  <c r="SI46" i="21"/>
  <c r="SJ46" i="21"/>
  <c r="SK46" i="21"/>
  <c r="SL46" i="21"/>
  <c r="SM46" i="21"/>
  <c r="SN46" i="21"/>
  <c r="SO46" i="21"/>
  <c r="SP46" i="21"/>
  <c r="SQ46" i="21"/>
  <c r="SR46" i="21"/>
  <c r="SS46" i="21"/>
  <c r="ST46" i="21"/>
  <c r="SU46" i="21"/>
  <c r="SV46" i="21"/>
  <c r="SW46" i="21"/>
  <c r="SX46" i="21"/>
  <c r="SY46" i="21"/>
  <c r="SZ46" i="21"/>
  <c r="TA46" i="21"/>
  <c r="TB46" i="21"/>
  <c r="TC46" i="21"/>
  <c r="TD46" i="21"/>
  <c r="TE46" i="21"/>
  <c r="TF46" i="21"/>
  <c r="TG46" i="21"/>
  <c r="TH46" i="21"/>
  <c r="TI46" i="21"/>
  <c r="TJ46" i="21"/>
  <c r="TK46" i="21"/>
  <c r="TL46" i="21"/>
  <c r="TM46" i="21"/>
  <c r="TN46" i="21"/>
  <c r="TO46" i="21"/>
  <c r="TP46" i="21"/>
  <c r="TQ46" i="21"/>
  <c r="TR46" i="21"/>
  <c r="TS46" i="21"/>
  <c r="TT46" i="21"/>
  <c r="TU46" i="21"/>
  <c r="TV46" i="21"/>
  <c r="TW46" i="21"/>
  <c r="TX46" i="21"/>
  <c r="TY46" i="21"/>
  <c r="TZ46" i="21"/>
  <c r="UA46" i="21"/>
  <c r="UB46" i="21"/>
  <c r="UC46" i="21"/>
  <c r="UD46" i="21"/>
  <c r="UE46" i="21"/>
  <c r="UF46" i="21"/>
  <c r="UG46" i="21"/>
  <c r="UH46" i="21"/>
  <c r="UI46" i="21"/>
  <c r="UJ46" i="21"/>
  <c r="UK46" i="21"/>
  <c r="UL46" i="21"/>
  <c r="UM46" i="21"/>
  <c r="UN46" i="21"/>
  <c r="UO46" i="21"/>
  <c r="UP46" i="21"/>
  <c r="UQ46" i="21"/>
  <c r="UR46" i="21"/>
  <c r="US46" i="21"/>
  <c r="UT46" i="21"/>
  <c r="UU46" i="21"/>
  <c r="UV46" i="21"/>
  <c r="UW46" i="21"/>
  <c r="UX46" i="21"/>
  <c r="UY46" i="21"/>
  <c r="UZ46" i="21"/>
  <c r="VA46" i="21"/>
  <c r="VB46" i="21"/>
  <c r="VC46" i="21"/>
  <c r="VD46" i="21"/>
  <c r="VE46" i="21"/>
  <c r="VF46" i="21"/>
  <c r="VG46" i="21"/>
  <c r="VH46" i="21"/>
  <c r="VI46" i="21"/>
  <c r="VJ46" i="21"/>
  <c r="VK46" i="21"/>
  <c r="VL46" i="21"/>
  <c r="VM46" i="21"/>
  <c r="VN46" i="21"/>
  <c r="VO46" i="21"/>
  <c r="VP46" i="21"/>
  <c r="VQ46" i="21"/>
  <c r="VR46" i="21"/>
  <c r="VS46" i="21"/>
  <c r="VT46" i="21"/>
  <c r="VU46" i="21"/>
  <c r="VV46" i="21"/>
  <c r="VW46" i="21"/>
  <c r="VX46" i="21"/>
  <c r="VY46" i="21"/>
  <c r="VZ46" i="21"/>
  <c r="WA46" i="21"/>
  <c r="WB46" i="21"/>
  <c r="WC46" i="21"/>
  <c r="WD46" i="21"/>
  <c r="WE46" i="21"/>
  <c r="WF46" i="21"/>
  <c r="WG46" i="21"/>
  <c r="WH46" i="21"/>
  <c r="WI46" i="21"/>
  <c r="WJ46" i="21"/>
  <c r="WK46" i="21"/>
  <c r="WL46" i="21"/>
  <c r="WM46" i="21"/>
  <c r="WN46" i="21"/>
  <c r="WO46" i="21"/>
  <c r="WP46" i="21"/>
  <c r="WQ46" i="21"/>
  <c r="WR46" i="21"/>
  <c r="WS46" i="21"/>
  <c r="WT46" i="21"/>
  <c r="WU46" i="21"/>
  <c r="WV46" i="21"/>
  <c r="WW46" i="21"/>
  <c r="WX46" i="21"/>
  <c r="WY46" i="21"/>
  <c r="WZ46" i="21"/>
  <c r="XA46" i="21"/>
  <c r="XB46" i="21"/>
  <c r="XC46" i="21"/>
  <c r="XD46" i="21"/>
  <c r="XE46" i="21"/>
  <c r="XF46" i="21"/>
  <c r="XG46" i="21"/>
  <c r="XH46" i="21"/>
  <c r="XI46" i="21"/>
  <c r="XJ46" i="21"/>
  <c r="XK46" i="21"/>
  <c r="XL46" i="21"/>
  <c r="XM46" i="21"/>
  <c r="XN46" i="21"/>
  <c r="XO46" i="21"/>
  <c r="XP46" i="21"/>
  <c r="XQ46" i="21"/>
  <c r="XR46" i="21"/>
  <c r="XS46" i="21"/>
  <c r="XT46" i="21"/>
  <c r="XU46" i="21"/>
  <c r="XV46" i="21"/>
  <c r="XW46" i="21"/>
  <c r="XX46" i="21"/>
  <c r="XY46" i="21"/>
  <c r="XZ46" i="21"/>
  <c r="YA46" i="21"/>
  <c r="YB46" i="21"/>
  <c r="YC46" i="21"/>
  <c r="YD46" i="21"/>
  <c r="YE46" i="21"/>
  <c r="YF46" i="21"/>
  <c r="YG46" i="21"/>
  <c r="YH46" i="21"/>
  <c r="YI46" i="21"/>
  <c r="YJ46" i="21"/>
  <c r="YK46" i="21"/>
  <c r="YL46" i="21"/>
  <c r="YM46" i="21"/>
  <c r="YN46" i="21"/>
  <c r="YO46" i="21"/>
  <c r="YP46" i="21"/>
  <c r="YQ46" i="21"/>
  <c r="YR46" i="21"/>
  <c r="YS46" i="21"/>
  <c r="YT46" i="21"/>
  <c r="YU46" i="21"/>
  <c r="YV46" i="21"/>
  <c r="YW46" i="21"/>
  <c r="YX46" i="21"/>
  <c r="YY46" i="21"/>
  <c r="YZ46" i="21"/>
  <c r="ZA46" i="21"/>
  <c r="ZB46" i="21"/>
  <c r="ZC46" i="21"/>
  <c r="ZD46" i="21"/>
  <c r="ZE46" i="21"/>
  <c r="ZF46" i="21"/>
  <c r="ZG46" i="21"/>
  <c r="ZH46" i="21"/>
  <c r="ZI46" i="21"/>
  <c r="ZJ46" i="21"/>
  <c r="ZK46" i="21"/>
  <c r="ZL46" i="21"/>
  <c r="ZM46" i="21"/>
  <c r="ZN46" i="21"/>
  <c r="ZO46" i="21"/>
  <c r="ZP46" i="21"/>
  <c r="ZQ46" i="21"/>
  <c r="ZR46" i="21"/>
  <c r="ZS46" i="21"/>
  <c r="ZT46" i="21"/>
  <c r="ZU46" i="21"/>
  <c r="ZV46" i="21"/>
  <c r="ZW46" i="21"/>
  <c r="ZX46" i="21"/>
  <c r="ZY46" i="21"/>
  <c r="ZZ46" i="21"/>
  <c r="AAA46" i="21"/>
  <c r="AAB46" i="21"/>
  <c r="AAC46" i="21"/>
  <c r="AAD46" i="21"/>
  <c r="AAE46" i="21"/>
  <c r="AAF46" i="21"/>
  <c r="AAG46" i="21"/>
  <c r="AAH46" i="21"/>
  <c r="AAI46" i="21"/>
  <c r="AAJ46" i="21"/>
  <c r="AAK46" i="21"/>
  <c r="AAL46" i="21"/>
  <c r="AAM46" i="21"/>
  <c r="AAN46" i="21"/>
  <c r="AAO46" i="21"/>
  <c r="AAP46" i="21"/>
  <c r="AAQ46" i="21"/>
  <c r="AAR46" i="21"/>
  <c r="AAS46" i="21"/>
  <c r="AAT46" i="21"/>
  <c r="AAU46" i="21"/>
  <c r="AAV46" i="21"/>
  <c r="AAW46" i="21"/>
  <c r="AAX46" i="21"/>
  <c r="AAY46" i="21"/>
  <c r="AAZ46" i="21"/>
  <c r="ABA46" i="21"/>
  <c r="ABB46" i="21"/>
  <c r="ABC46" i="21"/>
  <c r="ABD46" i="21"/>
  <c r="ABE46" i="21"/>
  <c r="ABF46" i="21"/>
  <c r="ABG46" i="21"/>
  <c r="ABH46" i="21"/>
  <c r="ABI46" i="21"/>
  <c r="ABJ46" i="21"/>
  <c r="ABK46" i="21"/>
  <c r="ABL46" i="21"/>
  <c r="ABM46" i="21"/>
  <c r="ABN46" i="21"/>
  <c r="ABO46" i="21"/>
  <c r="ABP46" i="21"/>
  <c r="ABQ46" i="21"/>
  <c r="ABR46" i="21"/>
  <c r="ABS46" i="21"/>
  <c r="ABT46" i="21"/>
  <c r="ABU46" i="21"/>
  <c r="ABV46" i="21"/>
  <c r="ABW46" i="21"/>
  <c r="ABX46" i="21"/>
  <c r="ABY46" i="21"/>
  <c r="ABZ46" i="21"/>
  <c r="ACA46" i="21"/>
  <c r="ACB46" i="21"/>
  <c r="ACC46" i="21"/>
  <c r="ACD46" i="21"/>
  <c r="ACE46" i="21"/>
  <c r="ACF46" i="21"/>
  <c r="ACG46" i="21"/>
  <c r="ACH46" i="21"/>
  <c r="ACI46" i="21"/>
  <c r="ACJ46" i="21"/>
  <c r="ACK46" i="21"/>
  <c r="ACL46" i="21"/>
  <c r="ACM46" i="21"/>
  <c r="ACN46" i="21"/>
  <c r="ACO46" i="21"/>
  <c r="ACP46" i="21"/>
  <c r="ACQ46" i="21"/>
  <c r="ACR46" i="21"/>
  <c r="ACS46" i="21"/>
  <c r="ACT46" i="21"/>
  <c r="ACU46" i="21"/>
  <c r="ACV46" i="21"/>
  <c r="ACW46" i="21"/>
  <c r="ACX46" i="21"/>
  <c r="ACY46" i="21"/>
  <c r="ACZ46" i="21"/>
  <c r="ADA46" i="21"/>
  <c r="ADB46" i="21"/>
  <c r="ADC46" i="21"/>
  <c r="ADD46" i="21"/>
  <c r="ADE46" i="21"/>
  <c r="ADF46" i="21"/>
  <c r="ADG46" i="21"/>
  <c r="ADH46" i="21"/>
  <c r="ADI46" i="21"/>
  <c r="ADJ46" i="21"/>
  <c r="ADK46" i="21"/>
  <c r="ADL46" i="21"/>
  <c r="ADM46" i="21"/>
  <c r="ADN46" i="21"/>
  <c r="ADO46" i="21"/>
  <c r="ADP46" i="21"/>
  <c r="ADQ46" i="21"/>
  <c r="ADR46" i="21"/>
  <c r="ADS46" i="21"/>
  <c r="ADT46" i="21"/>
  <c r="ADU46" i="21"/>
  <c r="ADV46" i="21"/>
  <c r="ADW46" i="21"/>
  <c r="ADX46" i="21"/>
  <c r="ADY46" i="21"/>
  <c r="ADZ46" i="21"/>
  <c r="AEA46" i="21"/>
  <c r="AEB46" i="21"/>
  <c r="AEC46" i="21"/>
  <c r="AED46" i="21"/>
  <c r="AEE46" i="21"/>
  <c r="AEF46" i="21"/>
  <c r="AEG46" i="21"/>
  <c r="AEH46" i="21"/>
  <c r="AEI46" i="21"/>
  <c r="AEJ46" i="21"/>
  <c r="AEK46" i="21"/>
  <c r="AEL46" i="21"/>
  <c r="AEM46" i="21"/>
  <c r="AEN46" i="21"/>
  <c r="AEO46" i="21"/>
  <c r="AEP46" i="21"/>
  <c r="AEQ46" i="21"/>
  <c r="AER46" i="21"/>
  <c r="AES46" i="21"/>
  <c r="AET46" i="21"/>
  <c r="AEU46" i="21"/>
  <c r="AEV46" i="21"/>
  <c r="AEW46" i="21"/>
  <c r="AEX46" i="21"/>
  <c r="AEY46" i="21"/>
  <c r="AEZ46" i="21"/>
  <c r="AFA46" i="21"/>
  <c r="AFB46" i="21"/>
  <c r="AFC46" i="21"/>
  <c r="AFD46" i="21"/>
  <c r="AFE46" i="21"/>
  <c r="AFF46" i="21"/>
  <c r="AFG46" i="21"/>
  <c r="AFH46" i="21"/>
  <c r="AFI46" i="21"/>
  <c r="AFJ46" i="21"/>
  <c r="AFK46" i="21"/>
  <c r="AFL46" i="21"/>
  <c r="AFM46" i="21"/>
  <c r="AFN46" i="21"/>
  <c r="AFO46" i="21"/>
  <c r="AFP46" i="21"/>
  <c r="AFQ46" i="21"/>
  <c r="AFR46" i="21"/>
  <c r="AFS46" i="21"/>
  <c r="AFT46" i="21"/>
  <c r="AFU46" i="21"/>
  <c r="AFV46" i="21"/>
  <c r="AFW46" i="21"/>
  <c r="AFX46" i="21"/>
  <c r="AFY46" i="21"/>
  <c r="AFZ46" i="21"/>
  <c r="AGA46" i="21"/>
  <c r="AGB46" i="21"/>
  <c r="AGC46" i="21"/>
  <c r="AGD46" i="21"/>
  <c r="AGE46" i="21"/>
  <c r="AGF46" i="21"/>
  <c r="AGG46" i="21"/>
  <c r="AGH46" i="21"/>
  <c r="AGI46" i="21"/>
  <c r="AGJ46" i="21"/>
  <c r="AGK46" i="21"/>
  <c r="AGL46" i="21"/>
  <c r="AGM46" i="21"/>
  <c r="AGN46" i="21"/>
  <c r="AGO46" i="21"/>
  <c r="AGP46" i="21"/>
  <c r="AGQ46" i="21"/>
  <c r="AGR46" i="21"/>
  <c r="AGS46" i="21"/>
  <c r="AGT46" i="21"/>
  <c r="AGU46" i="21"/>
  <c r="AGV46" i="21"/>
  <c r="AGW46" i="21"/>
  <c r="AGX46" i="21"/>
  <c r="AGY46" i="21"/>
  <c r="AGZ46" i="21"/>
  <c r="AHA46" i="21"/>
  <c r="AHB46" i="21"/>
  <c r="AHC46" i="21"/>
  <c r="AHD46" i="21"/>
  <c r="AHE46" i="21"/>
  <c r="AHF46" i="21"/>
  <c r="AHG46" i="21"/>
  <c r="AHH46" i="21"/>
  <c r="AHI46" i="21"/>
  <c r="AHJ46" i="21"/>
  <c r="AHK46" i="21"/>
  <c r="AHL46" i="21"/>
  <c r="AHM46" i="21"/>
  <c r="AHN46" i="21"/>
  <c r="AHO46" i="21"/>
  <c r="AHP46" i="21"/>
  <c r="AHQ46" i="21"/>
  <c r="AHR46" i="21"/>
  <c r="AHS46" i="21"/>
  <c r="AHT46" i="21"/>
  <c r="AHU46" i="21"/>
  <c r="AHV46" i="21"/>
  <c r="AHW46" i="21"/>
  <c r="AHX46" i="21"/>
  <c r="AHY46" i="21"/>
  <c r="AHZ46" i="21"/>
  <c r="AIA46" i="21"/>
  <c r="AIB46" i="21"/>
  <c r="AIC46" i="21"/>
  <c r="AID46" i="21"/>
  <c r="AIE46" i="21"/>
  <c r="AIF46" i="21"/>
  <c r="AIG46" i="21"/>
  <c r="AIH46" i="21"/>
  <c r="AII46" i="21"/>
  <c r="AIJ46" i="21"/>
  <c r="AIK46" i="21"/>
  <c r="AIL46" i="21"/>
  <c r="AIM46" i="21"/>
  <c r="AIN46" i="21"/>
  <c r="AIO46" i="21"/>
  <c r="AIP46" i="21"/>
  <c r="AIQ46" i="21"/>
  <c r="AIR46" i="21"/>
  <c r="AIS46" i="21"/>
  <c r="AIT46" i="21"/>
  <c r="AIU46" i="21"/>
  <c r="AIV46" i="21"/>
  <c r="AIW46" i="21"/>
  <c r="AIX46" i="21"/>
  <c r="AIY46" i="21"/>
  <c r="AIZ46" i="21"/>
  <c r="AJA46" i="21"/>
  <c r="AJB46" i="21"/>
  <c r="AJC46" i="21"/>
  <c r="AJD46" i="21"/>
  <c r="AJE46" i="21"/>
  <c r="AJF46" i="21"/>
  <c r="AJG46" i="21"/>
  <c r="AJH46" i="21"/>
  <c r="AJI46" i="21"/>
  <c r="AJJ46" i="21"/>
  <c r="AJK46" i="21"/>
  <c r="AJL46" i="21"/>
  <c r="AJM46" i="21"/>
  <c r="AJN46" i="21"/>
  <c r="AJO46" i="21"/>
  <c r="AJP46" i="21"/>
  <c r="AJQ46" i="21"/>
  <c r="AJR46" i="21"/>
  <c r="AJS46" i="21"/>
  <c r="AJT46" i="21"/>
  <c r="AJU46" i="21"/>
  <c r="AJV46" i="21"/>
  <c r="AJW46" i="21"/>
  <c r="AJX46" i="21"/>
  <c r="AJY46" i="21"/>
  <c r="AJZ46" i="21"/>
  <c r="AKA46" i="21"/>
  <c r="AKB46" i="21"/>
  <c r="AKC46" i="21"/>
  <c r="AKD46" i="21"/>
  <c r="AKE46" i="21"/>
  <c r="AKF46" i="21"/>
  <c r="AKG46" i="21"/>
  <c r="AKH46" i="21"/>
  <c r="AKI46" i="21"/>
  <c r="AKJ46" i="21"/>
  <c r="AKK46" i="21"/>
  <c r="AKL46" i="21"/>
  <c r="AKM46" i="21"/>
  <c r="AKN46" i="21"/>
  <c r="AKO46" i="21"/>
  <c r="AKP46" i="21"/>
  <c r="AKQ46" i="21"/>
  <c r="AKR46" i="21"/>
  <c r="AKS46" i="21"/>
  <c r="AKT46" i="21"/>
  <c r="AKU46" i="21"/>
  <c r="AKV46" i="21"/>
  <c r="AKW46" i="21"/>
  <c r="AKX46" i="21"/>
  <c r="AKY46" i="21"/>
  <c r="AKZ46" i="21"/>
  <c r="ALA46" i="21"/>
  <c r="ALB46" i="21"/>
  <c r="ALC46" i="21"/>
  <c r="ALD46" i="21"/>
  <c r="ALE46" i="21"/>
  <c r="ALF46" i="21"/>
  <c r="ALG46" i="21"/>
  <c r="ALH46" i="21"/>
  <c r="ALI46" i="21"/>
  <c r="ALJ46" i="21"/>
  <c r="ALK46" i="21"/>
  <c r="ALL46" i="21"/>
  <c r="ALM46" i="21"/>
  <c r="ALN46" i="21"/>
  <c r="ALO46" i="21"/>
  <c r="ALP46" i="21"/>
  <c r="ALQ46" i="21"/>
  <c r="ALR46" i="21"/>
  <c r="ALS46" i="21"/>
  <c r="ALT46" i="21"/>
  <c r="ALU46" i="21"/>
  <c r="ALV46" i="21"/>
  <c r="ALW46" i="21"/>
  <c r="ALX46" i="21"/>
  <c r="ALY46" i="21"/>
  <c r="ALZ46" i="21"/>
  <c r="AMA46" i="21"/>
  <c r="AMB46" i="21"/>
  <c r="AMC46" i="21"/>
  <c r="AMD46" i="21"/>
  <c r="AME46" i="21"/>
  <c r="AMF46" i="21"/>
  <c r="AMG46" i="21"/>
  <c r="AMH46" i="21"/>
  <c r="AMI46" i="21"/>
  <c r="AMJ46" i="21"/>
  <c r="AMK46" i="21"/>
  <c r="AML46" i="21"/>
  <c r="AMM46" i="21"/>
  <c r="AMN46" i="21"/>
  <c r="AMO46" i="21"/>
  <c r="AMP46" i="21"/>
  <c r="AMQ46" i="21"/>
  <c r="AMR46" i="21"/>
  <c r="AMS46" i="21"/>
  <c r="AMT46" i="21"/>
  <c r="AMU46" i="21"/>
  <c r="AMV46" i="21"/>
  <c r="AMW46" i="21"/>
  <c r="AMX46" i="21"/>
  <c r="AMY46" i="21"/>
  <c r="AMZ46" i="21"/>
  <c r="ANA46" i="21"/>
  <c r="ANB46" i="21"/>
  <c r="ANC46" i="21"/>
  <c r="AND46" i="21"/>
  <c r="ANE46" i="21"/>
  <c r="ANF46" i="21"/>
  <c r="ANG46" i="21"/>
  <c r="ANH46" i="21"/>
  <c r="ANI46" i="21"/>
  <c r="ANJ46" i="21"/>
  <c r="ANK46" i="21"/>
  <c r="ANL46" i="21"/>
  <c r="ANM46" i="21"/>
  <c r="ANN46" i="21"/>
  <c r="ANO46" i="21"/>
  <c r="ANP46" i="21"/>
  <c r="ANQ46" i="21"/>
  <c r="ANR46" i="21"/>
  <c r="ANS46" i="21"/>
  <c r="ANT46" i="21"/>
  <c r="ANU46" i="21"/>
  <c r="ANV46" i="21"/>
  <c r="ANW46" i="21"/>
  <c r="ANX46" i="21"/>
  <c r="ANY46" i="21"/>
  <c r="ANZ46" i="21"/>
  <c r="AOA46" i="21"/>
  <c r="AOB46" i="21"/>
  <c r="AOC46" i="21"/>
  <c r="AOD46" i="21"/>
  <c r="AOE46" i="21"/>
  <c r="AOF46" i="21"/>
  <c r="AOG46" i="21"/>
  <c r="AOH46" i="21"/>
  <c r="AOI46" i="21"/>
  <c r="AOJ46" i="21"/>
  <c r="AOK46" i="21"/>
  <c r="AOL46" i="21"/>
  <c r="AOM46" i="21"/>
  <c r="AON46" i="21"/>
  <c r="AOO46" i="21"/>
  <c r="AOP46" i="21"/>
  <c r="AOQ46" i="21"/>
  <c r="AOR46" i="21"/>
  <c r="AOS46" i="21"/>
  <c r="AOT46" i="21"/>
  <c r="AOU46" i="21"/>
  <c r="AOV46" i="21"/>
  <c r="AOW46" i="21"/>
  <c r="AOX46" i="21"/>
  <c r="AOY46" i="21"/>
  <c r="AOZ46" i="21"/>
  <c r="APA46" i="21"/>
  <c r="APB46" i="21"/>
  <c r="APC46" i="21"/>
  <c r="APD46" i="21"/>
  <c r="APE46" i="21"/>
  <c r="APF46" i="21"/>
  <c r="APG46" i="21"/>
  <c r="APH46" i="21"/>
  <c r="API46" i="21"/>
  <c r="APJ46" i="21"/>
  <c r="APK46" i="21"/>
  <c r="APL46" i="21"/>
  <c r="APM46" i="21"/>
  <c r="APN46" i="21"/>
  <c r="APO46" i="21"/>
  <c r="APP46" i="21"/>
  <c r="APQ46" i="21"/>
  <c r="APR46" i="21"/>
  <c r="APS46" i="21"/>
  <c r="APT46" i="21"/>
  <c r="APU46" i="21"/>
  <c r="APV46" i="21"/>
  <c r="APW46" i="21"/>
  <c r="APX46" i="21"/>
  <c r="APY46" i="21"/>
  <c r="APZ46" i="21"/>
  <c r="AQA46" i="21"/>
  <c r="AQB46" i="21"/>
  <c r="AQC46" i="21"/>
  <c r="AQD46" i="21"/>
  <c r="AQE46" i="21"/>
  <c r="AQF46" i="21"/>
  <c r="AQG46" i="21"/>
  <c r="AQH46" i="21"/>
  <c r="AQI46" i="21"/>
  <c r="AQJ46" i="21"/>
  <c r="AQK46" i="21"/>
  <c r="AQL46" i="21"/>
  <c r="AQM46" i="21"/>
  <c r="AQN46" i="21"/>
  <c r="AQO46" i="21"/>
  <c r="AQP46" i="21"/>
  <c r="AQQ46" i="21"/>
  <c r="AQR46" i="21"/>
  <c r="AQS46" i="21"/>
  <c r="AQT46" i="21"/>
  <c r="AQU46" i="21"/>
  <c r="AQV46" i="21"/>
  <c r="AQW46" i="21"/>
  <c r="AQX46" i="21"/>
  <c r="AQY46" i="21"/>
  <c r="AQZ46" i="21"/>
  <c r="ARA46" i="21"/>
  <c r="ARB46" i="21"/>
  <c r="ARC46" i="21"/>
  <c r="ARD46" i="21"/>
  <c r="ARE46" i="21"/>
  <c r="ARF46" i="21"/>
  <c r="ARG46" i="21"/>
  <c r="ARH46" i="21"/>
  <c r="ARI46" i="21"/>
  <c r="ARJ46" i="21"/>
  <c r="ARK46" i="21"/>
  <c r="ARL46" i="21"/>
  <c r="ARM46" i="21"/>
  <c r="ARN46" i="21"/>
  <c r="ARO46" i="21"/>
  <c r="ARP46" i="21"/>
  <c r="ARQ46" i="21"/>
  <c r="ARR46" i="21"/>
  <c r="ARS46" i="21"/>
  <c r="ART46" i="21"/>
  <c r="ARU46" i="21"/>
  <c r="ARV46" i="21"/>
  <c r="ARW46" i="21"/>
  <c r="ARX46" i="21"/>
  <c r="ARY46" i="21"/>
  <c r="ARZ46" i="21"/>
  <c r="ASA46" i="21"/>
  <c r="ASB46" i="21"/>
  <c r="ASC46" i="21"/>
  <c r="ASD46" i="21"/>
  <c r="ASE46" i="21"/>
  <c r="ASF46" i="21"/>
  <c r="ASG46" i="21"/>
  <c r="ASH46" i="21"/>
  <c r="ASI46" i="21"/>
  <c r="ASJ46" i="21"/>
  <c r="ASK46" i="21"/>
  <c r="ASL46" i="21"/>
  <c r="ASM46" i="21"/>
  <c r="ASN46" i="21"/>
  <c r="ASO46" i="21"/>
  <c r="ASP46" i="21"/>
  <c r="ASQ46" i="21"/>
  <c r="ASR46" i="21"/>
  <c r="ASS46" i="21"/>
  <c r="AST46" i="21"/>
  <c r="ASU46" i="21"/>
  <c r="ASV46" i="21"/>
  <c r="ASW46" i="21"/>
  <c r="ASX46" i="21"/>
  <c r="ASY46" i="21"/>
  <c r="ASZ46" i="21"/>
  <c r="ATA46" i="21"/>
  <c r="ATB46" i="21"/>
  <c r="ATC46" i="21"/>
  <c r="ATD46" i="21"/>
  <c r="ATE46" i="21"/>
  <c r="ATF46" i="21"/>
  <c r="ATG46" i="21"/>
  <c r="ATH46" i="21"/>
  <c r="ATI46" i="21"/>
  <c r="ATJ46" i="21"/>
  <c r="ATK46" i="21"/>
  <c r="ATL46" i="21"/>
  <c r="ATM46" i="21"/>
  <c r="ATN46" i="21"/>
  <c r="ATO46" i="21"/>
  <c r="ATP46" i="21"/>
  <c r="ATQ46" i="21"/>
  <c r="ATR46" i="21"/>
  <c r="ATS46" i="21"/>
  <c r="ATT46" i="21"/>
  <c r="ATU46" i="21"/>
  <c r="ATV46" i="21"/>
  <c r="ATW46" i="21"/>
  <c r="ATX46" i="21"/>
  <c r="ATY46" i="21"/>
  <c r="ATZ46" i="21"/>
  <c r="AUA46" i="21"/>
  <c r="AUB46" i="21"/>
  <c r="AUC46" i="21"/>
  <c r="AUD46" i="21"/>
  <c r="AUE46" i="21"/>
  <c r="AUF46" i="21"/>
  <c r="AUG46" i="21"/>
  <c r="AUH46" i="21"/>
  <c r="AUI46" i="21"/>
  <c r="AUJ46" i="21"/>
  <c r="AUK46" i="21"/>
  <c r="AUL46" i="21"/>
  <c r="AUM46" i="21"/>
  <c r="AUN46" i="21"/>
  <c r="AUO46" i="21"/>
  <c r="AUP46" i="21"/>
  <c r="AUQ46" i="21"/>
  <c r="AUR46" i="21"/>
  <c r="AUS46" i="21"/>
  <c r="AUT46" i="21"/>
  <c r="AUU46" i="21"/>
  <c r="AUV46" i="21"/>
  <c r="AUW46" i="21"/>
  <c r="AUX46" i="21"/>
  <c r="AUY46" i="21"/>
  <c r="AUZ46" i="21"/>
  <c r="AVA46" i="21"/>
  <c r="AVB46" i="21"/>
  <c r="AVC46" i="21"/>
  <c r="AVD46" i="21"/>
  <c r="AVE46" i="21"/>
  <c r="AVF46" i="21"/>
  <c r="AVG46" i="21"/>
  <c r="AVH46" i="21"/>
  <c r="AVI46" i="21"/>
  <c r="AVJ46" i="21"/>
  <c r="AVK46" i="21"/>
  <c r="AVL46" i="21"/>
  <c r="AVM46" i="21"/>
  <c r="AVN46" i="21"/>
  <c r="AVO46" i="21"/>
  <c r="AVP46" i="21"/>
  <c r="AVQ46" i="21"/>
  <c r="AVR46" i="21"/>
  <c r="AVS46" i="21"/>
  <c r="AVT46" i="21"/>
  <c r="AVU46" i="21"/>
  <c r="AVV46" i="21"/>
  <c r="AVW46" i="21"/>
  <c r="AVX46" i="21"/>
  <c r="AVY46" i="21"/>
  <c r="AVZ46" i="21"/>
  <c r="AWA46" i="21"/>
  <c r="AWB46" i="21"/>
  <c r="AWC46" i="21"/>
  <c r="AWD46" i="21"/>
  <c r="AWE46" i="21"/>
  <c r="AWF46" i="21"/>
  <c r="AWG46" i="21"/>
  <c r="AWH46" i="21"/>
  <c r="AWI46" i="21"/>
  <c r="AWJ46" i="21"/>
  <c r="AWK46" i="21"/>
  <c r="AWL46" i="21"/>
  <c r="AWM46" i="21"/>
  <c r="AWN46" i="21"/>
  <c r="AWO46" i="21"/>
  <c r="AWP46" i="21"/>
  <c r="AWQ46" i="21"/>
  <c r="AWR46" i="21"/>
  <c r="AWS46" i="21"/>
  <c r="AWT46" i="21"/>
  <c r="AWU46" i="21"/>
  <c r="AWV46" i="21"/>
  <c r="AWW46" i="21"/>
  <c r="AWX46" i="21"/>
  <c r="AWY46" i="21"/>
  <c r="AWZ46" i="21"/>
  <c r="AXA46" i="21"/>
  <c r="AXB46" i="21"/>
  <c r="AXC46" i="21"/>
  <c r="AXD46" i="21"/>
  <c r="AXE46" i="21"/>
  <c r="AXF46" i="21"/>
  <c r="AXG46" i="21"/>
  <c r="AXH46" i="21"/>
  <c r="AXI46" i="21"/>
  <c r="AXJ46" i="21"/>
  <c r="AXK46" i="21"/>
  <c r="AXL46" i="21"/>
  <c r="AXM46" i="21"/>
  <c r="AXN46" i="21"/>
  <c r="AXO46" i="21"/>
  <c r="AXP46" i="21"/>
  <c r="AXQ46" i="21"/>
  <c r="AXR46" i="21"/>
  <c r="AXS46" i="21"/>
  <c r="AXT46" i="21"/>
  <c r="AXU46" i="21"/>
  <c r="AXV46" i="21"/>
  <c r="AXW46" i="21"/>
  <c r="AXX46" i="21"/>
  <c r="AXY46" i="21"/>
  <c r="AXZ46" i="21"/>
  <c r="AYA46" i="21"/>
  <c r="AYB46" i="21"/>
  <c r="AYC46" i="21"/>
  <c r="AYD46" i="21"/>
  <c r="AYE46" i="21"/>
  <c r="AYF46" i="21"/>
  <c r="AYG46" i="21"/>
  <c r="AYH46" i="21"/>
  <c r="AYI46" i="21"/>
  <c r="AYJ46" i="21"/>
  <c r="AYK46" i="21"/>
  <c r="AYL46" i="21"/>
  <c r="AYM46" i="21"/>
  <c r="AYN46" i="21"/>
  <c r="AYO46" i="21"/>
  <c r="AYP46" i="21"/>
  <c r="AYQ46" i="21"/>
  <c r="AYR46" i="21"/>
  <c r="AYS46" i="21"/>
  <c r="AYT46" i="21"/>
  <c r="AYU46" i="21"/>
  <c r="AYV46" i="21"/>
  <c r="AYW46" i="21"/>
  <c r="AYX46" i="21"/>
  <c r="AYY46" i="21"/>
  <c r="AYZ46" i="21"/>
  <c r="AZA46" i="21"/>
  <c r="AZB46" i="21"/>
  <c r="AZC46" i="21"/>
  <c r="AZD46" i="21"/>
  <c r="AZE46" i="21"/>
  <c r="AZF46" i="21"/>
  <c r="AZG46" i="21"/>
  <c r="AZH46" i="21"/>
  <c r="AZI46" i="21"/>
  <c r="AZJ46" i="21"/>
  <c r="AZK46" i="21"/>
  <c r="AZL46" i="21"/>
  <c r="AZM46" i="21"/>
  <c r="AZN46" i="21"/>
  <c r="AZO46" i="21"/>
  <c r="AZP46" i="21"/>
  <c r="AZQ46" i="21"/>
  <c r="AZR46" i="21"/>
  <c r="AZS46" i="21"/>
  <c r="AZT46" i="21"/>
  <c r="AZU46" i="21"/>
  <c r="AZV46" i="21"/>
  <c r="AZW46" i="21"/>
  <c r="AZX46" i="21"/>
  <c r="AZY46" i="21"/>
  <c r="AZZ46" i="21"/>
  <c r="BAA46" i="21"/>
  <c r="BAB46" i="21"/>
  <c r="BAC46" i="21"/>
  <c r="BAD46" i="21"/>
  <c r="BAE46" i="21"/>
  <c r="BAF46" i="21"/>
  <c r="BAG46" i="21"/>
  <c r="BAH46" i="21"/>
  <c r="BAI46" i="21"/>
  <c r="BAJ46" i="21"/>
  <c r="BAK46" i="21"/>
  <c r="BAL46" i="21"/>
  <c r="BAM46" i="21"/>
  <c r="BAN46" i="21"/>
  <c r="BAO46" i="21"/>
  <c r="BAP46" i="21"/>
  <c r="BAQ46" i="21"/>
  <c r="BAR46" i="21"/>
  <c r="BAS46" i="21"/>
  <c r="BAT46" i="21"/>
  <c r="BAU46" i="21"/>
  <c r="BAV46" i="21"/>
  <c r="BAW46" i="21"/>
  <c r="BAX46" i="21"/>
  <c r="BAY46" i="21"/>
  <c r="BAZ46" i="21"/>
  <c r="BBA46" i="21"/>
  <c r="BBB46" i="21"/>
  <c r="BBC46" i="21"/>
  <c r="BBD46" i="21"/>
  <c r="BBE46" i="21"/>
  <c r="BBF46" i="21"/>
  <c r="BBG46" i="21"/>
  <c r="BBH46" i="21"/>
  <c r="BBI46" i="21"/>
  <c r="BBJ46" i="21"/>
  <c r="BBK46" i="21"/>
  <c r="BBL46" i="21"/>
  <c r="BBM46" i="21"/>
  <c r="BBN46" i="21"/>
  <c r="BBO46" i="21"/>
  <c r="BBP46" i="21"/>
  <c r="BBQ46" i="21"/>
  <c r="BBR46" i="21"/>
  <c r="BBS46" i="21"/>
  <c r="BBT46" i="21"/>
  <c r="BBU46" i="21"/>
  <c r="BBV46" i="21"/>
  <c r="BBW46" i="21"/>
  <c r="BBX46" i="21"/>
  <c r="BBY46" i="21"/>
  <c r="BBZ46" i="21"/>
  <c r="BCA46" i="21"/>
  <c r="BCB46" i="21"/>
  <c r="BCC46" i="21"/>
  <c r="BCD46" i="21"/>
  <c r="BCE46" i="21"/>
  <c r="BCF46" i="21"/>
  <c r="BCG46" i="21"/>
  <c r="BCH46" i="21"/>
  <c r="BCI46" i="21"/>
  <c r="BCJ46" i="21"/>
  <c r="BCK46" i="21"/>
  <c r="BCL46" i="21"/>
  <c r="BCM46" i="21"/>
  <c r="BCN46" i="21"/>
  <c r="BCO46" i="21"/>
  <c r="BCP46" i="21"/>
  <c r="BCQ46" i="21"/>
  <c r="BCR46" i="21"/>
  <c r="BCS46" i="21"/>
  <c r="BCT46" i="21"/>
  <c r="BCU46" i="21"/>
  <c r="BCV46" i="21"/>
  <c r="BCW46" i="21"/>
  <c r="BCX46" i="21"/>
  <c r="BCY46" i="21"/>
  <c r="BCZ46" i="21"/>
  <c r="BDA46" i="21"/>
  <c r="BDB46" i="21"/>
  <c r="BDC46" i="21"/>
  <c r="BDD46" i="21"/>
  <c r="BDE46" i="21"/>
  <c r="BDF46" i="21"/>
  <c r="BDG46" i="21"/>
  <c r="BDH46" i="21"/>
  <c r="BDI46" i="21"/>
  <c r="BDJ46" i="21"/>
  <c r="BDK46" i="21"/>
  <c r="BDL46" i="21"/>
  <c r="BDM46" i="21"/>
  <c r="BDN46" i="21"/>
  <c r="BDO46" i="21"/>
  <c r="BDP46" i="21"/>
  <c r="BDQ46" i="21"/>
  <c r="BDR46" i="21"/>
  <c r="BDS46" i="21"/>
  <c r="BDT46" i="21"/>
  <c r="BDU46" i="21"/>
  <c r="BDV46" i="21"/>
  <c r="BDW46" i="21"/>
  <c r="BDX46" i="21"/>
  <c r="BDY46" i="21"/>
  <c r="BDZ46" i="21"/>
  <c r="BEA46" i="21"/>
  <c r="BEB46" i="21"/>
  <c r="BEC46" i="21"/>
  <c r="BED46" i="21"/>
  <c r="BEE46" i="21"/>
  <c r="BEF46" i="21"/>
  <c r="BEG46" i="21"/>
  <c r="BEH46" i="21"/>
  <c r="BEI46" i="21"/>
  <c r="BEJ46" i="21"/>
  <c r="BEK46" i="21"/>
  <c r="BEL46" i="21"/>
  <c r="BEM46" i="21"/>
  <c r="BEN46" i="21"/>
  <c r="BEO46" i="21"/>
  <c r="BEP46" i="21"/>
  <c r="BEQ46" i="21"/>
  <c r="BER46" i="21"/>
  <c r="BES46" i="21"/>
  <c r="BET46" i="21"/>
  <c r="BEU46" i="21"/>
  <c r="BEV46" i="21"/>
  <c r="BEW46" i="21"/>
  <c r="BEX46" i="21"/>
  <c r="BEY46" i="21"/>
  <c r="BEZ46" i="21"/>
  <c r="BFA46" i="21"/>
  <c r="BFB46" i="21"/>
  <c r="BFC46" i="21"/>
  <c r="BFD46" i="21"/>
  <c r="BFE46" i="21"/>
  <c r="BFF46" i="21"/>
  <c r="BFG46" i="21"/>
  <c r="BFH46" i="21"/>
  <c r="BFI46" i="21"/>
  <c r="BFJ46" i="21"/>
  <c r="BFK46" i="21"/>
  <c r="BFL46" i="21"/>
  <c r="BFM46" i="21"/>
  <c r="BFN46" i="21"/>
  <c r="BFO46" i="21"/>
  <c r="BFP46" i="21"/>
  <c r="BFQ46" i="21"/>
  <c r="BFR46" i="21"/>
  <c r="BFS46" i="21"/>
  <c r="BFT46" i="21"/>
  <c r="BFU46" i="21"/>
  <c r="BFV46" i="21"/>
  <c r="BFW46" i="21"/>
  <c r="BFX46" i="21"/>
  <c r="BFY46" i="21"/>
  <c r="BFZ46" i="21"/>
  <c r="BGA46" i="21"/>
  <c r="BGB46" i="21"/>
  <c r="BGC46" i="21"/>
  <c r="BGD46" i="21"/>
  <c r="BGE46" i="21"/>
  <c r="BGF46" i="21"/>
  <c r="BGG46" i="21"/>
  <c r="BGH46" i="21"/>
  <c r="BGI46" i="21"/>
  <c r="BGJ46" i="21"/>
  <c r="BGK46" i="21"/>
  <c r="BGL46" i="21"/>
  <c r="BGM46" i="21"/>
  <c r="BGN46" i="21"/>
  <c r="BGO46" i="21"/>
  <c r="BGP46" i="21"/>
  <c r="BGQ46" i="21"/>
  <c r="BGR46" i="21"/>
  <c r="BGS46" i="21"/>
  <c r="BGT46" i="21"/>
  <c r="BGU46" i="21"/>
  <c r="BGV46" i="21"/>
  <c r="BGW46" i="21"/>
  <c r="BGX46" i="21"/>
  <c r="BGY46" i="21"/>
  <c r="BGZ46" i="21"/>
  <c r="BHA46" i="21"/>
  <c r="BHB46" i="21"/>
  <c r="BHC46" i="21"/>
  <c r="BHD46" i="21"/>
  <c r="BHE46" i="21"/>
  <c r="BHF46" i="21"/>
  <c r="BHG46" i="21"/>
  <c r="BHH46" i="21"/>
  <c r="BHI46" i="21"/>
  <c r="BHJ46" i="21"/>
  <c r="BHK46" i="21"/>
  <c r="BHL46" i="21"/>
  <c r="BHM46" i="21"/>
  <c r="BHN46" i="21"/>
  <c r="BHO46" i="21"/>
  <c r="BHP46" i="21"/>
  <c r="BHQ46" i="21"/>
  <c r="BHR46" i="21"/>
  <c r="BHS46" i="21"/>
  <c r="BHT46" i="21"/>
  <c r="BHU46" i="21"/>
  <c r="BHV46" i="21"/>
  <c r="BHW46" i="21"/>
  <c r="BHX46" i="21"/>
  <c r="BHY46" i="21"/>
  <c r="BHZ46" i="21"/>
  <c r="BIA46" i="21"/>
  <c r="BIB46" i="21"/>
  <c r="BIC46" i="21"/>
  <c r="BID46" i="21"/>
  <c r="BIE46" i="21"/>
  <c r="BIF46" i="21"/>
  <c r="BIG46" i="21"/>
  <c r="BIH46" i="21"/>
  <c r="BII46" i="21"/>
  <c r="BIJ46" i="21"/>
  <c r="BIK46" i="21"/>
  <c r="BIL46" i="21"/>
  <c r="BIM46" i="21"/>
  <c r="BIN46" i="21"/>
  <c r="BIO46" i="21"/>
  <c r="BIP46" i="21"/>
  <c r="BIQ46" i="21"/>
  <c r="BIR46" i="21"/>
  <c r="BIS46" i="21"/>
  <c r="BIT46" i="21"/>
  <c r="BIU46" i="21"/>
  <c r="BIV46" i="21"/>
  <c r="BIW46" i="21"/>
  <c r="BIX46" i="21"/>
  <c r="BIY46" i="21"/>
  <c r="BIZ46" i="21"/>
  <c r="BJA46" i="21"/>
  <c r="BJB46" i="21"/>
  <c r="BJC46" i="21"/>
  <c r="BJD46" i="21"/>
  <c r="BJE46" i="21"/>
  <c r="BJF46" i="21"/>
  <c r="BJG46" i="21"/>
  <c r="BJH46" i="21"/>
  <c r="BJI46" i="21"/>
  <c r="BJJ46" i="21"/>
  <c r="BJK46" i="21"/>
  <c r="BJL46" i="21"/>
  <c r="BJM46" i="21"/>
  <c r="BJN46" i="21"/>
  <c r="BJO46" i="21"/>
  <c r="BJP46" i="21"/>
  <c r="BJQ46" i="21"/>
  <c r="BJR46" i="21"/>
  <c r="BJS46" i="21"/>
  <c r="BJT46" i="21"/>
  <c r="BJU46" i="21"/>
  <c r="BJV46" i="21"/>
  <c r="BJW46" i="21"/>
  <c r="BJX46" i="21"/>
  <c r="BJY46" i="21"/>
  <c r="BJZ46" i="21"/>
  <c r="BKA46" i="21"/>
  <c r="BKB46" i="21"/>
  <c r="BKC46" i="21"/>
  <c r="BKD46" i="21"/>
  <c r="BKE46" i="21"/>
  <c r="BKF46" i="21"/>
  <c r="BKG46" i="21"/>
  <c r="BKH46" i="21"/>
  <c r="BKI46" i="21"/>
  <c r="BKJ46" i="21"/>
  <c r="BKK46" i="21"/>
  <c r="BKL46" i="21"/>
  <c r="BKM46" i="21"/>
  <c r="BKN46" i="21"/>
  <c r="BKO46" i="21"/>
  <c r="BKP46" i="21"/>
  <c r="BKQ46" i="21"/>
  <c r="BKR46" i="21"/>
  <c r="BKS46" i="21"/>
  <c r="BKT46" i="21"/>
  <c r="BKU46" i="21"/>
  <c r="BKV46" i="21"/>
  <c r="BKW46" i="21"/>
  <c r="BKX46" i="21"/>
  <c r="BKY46" i="21"/>
  <c r="BKZ46" i="21"/>
  <c r="BLA46" i="21"/>
  <c r="BLB46" i="21"/>
  <c r="BLC46" i="21"/>
  <c r="BLD46" i="21"/>
  <c r="BLE46" i="21"/>
  <c r="BLF46" i="21"/>
  <c r="BLG46" i="21"/>
  <c r="BLH46" i="21"/>
  <c r="BLI46" i="21"/>
  <c r="BLJ46" i="21"/>
  <c r="BLK46" i="21"/>
  <c r="BLL46" i="21"/>
  <c r="BLM46" i="21"/>
  <c r="BLN46" i="21"/>
  <c r="BLO46" i="21"/>
  <c r="BLP46" i="21"/>
  <c r="BLQ46" i="21"/>
  <c r="BLR46" i="21"/>
  <c r="BLS46" i="21"/>
  <c r="BLT46" i="21"/>
  <c r="BLU46" i="21"/>
  <c r="BLV46" i="21"/>
  <c r="BLW46" i="21"/>
  <c r="BLX46" i="21"/>
  <c r="BLY46" i="21"/>
  <c r="BLZ46" i="21"/>
  <c r="BMA46" i="21"/>
  <c r="BMB46" i="21"/>
  <c r="BMC46" i="21"/>
  <c r="BMD46" i="21"/>
  <c r="BME46" i="21"/>
  <c r="BMF46" i="21"/>
  <c r="BMG46" i="21"/>
  <c r="BMH46" i="21"/>
  <c r="BMI46" i="21"/>
  <c r="BMJ46" i="21"/>
  <c r="BMK46" i="21"/>
  <c r="BML46" i="21"/>
  <c r="BMM46" i="21"/>
  <c r="BMN46" i="21"/>
  <c r="BMO46" i="21"/>
  <c r="BMP46" i="21"/>
  <c r="BMQ46" i="21"/>
  <c r="BMR46" i="21"/>
  <c r="BMS46" i="21"/>
  <c r="BMT46" i="21"/>
  <c r="BMU46" i="21"/>
  <c r="BMV46" i="21"/>
  <c r="BMW46" i="21"/>
  <c r="BMX46" i="21"/>
  <c r="BMY46" i="21"/>
  <c r="BMZ46" i="21"/>
  <c r="BNA46" i="21"/>
  <c r="BNB46" i="21"/>
  <c r="BNC46" i="21"/>
  <c r="BND46" i="21"/>
  <c r="BNE46" i="21"/>
  <c r="BNF46" i="21"/>
  <c r="BNG46" i="21"/>
  <c r="BNH46" i="21"/>
  <c r="BNI46" i="21"/>
  <c r="BNJ46" i="21"/>
  <c r="BNK46" i="21"/>
  <c r="BNL46" i="21"/>
  <c r="BNM46" i="21"/>
  <c r="BNN46" i="21"/>
  <c r="BNO46" i="21"/>
  <c r="BNP46" i="21"/>
  <c r="BNQ46" i="21"/>
  <c r="BNR46" i="21"/>
  <c r="BNS46" i="21"/>
  <c r="BNT46" i="21"/>
  <c r="BNU46" i="21"/>
  <c r="BNV46" i="21"/>
  <c r="BNW46" i="21"/>
  <c r="BNX46" i="21"/>
  <c r="BNY46" i="21"/>
  <c r="BNZ46" i="21"/>
  <c r="BOA46" i="21"/>
  <c r="BOB46" i="21"/>
  <c r="BOC46" i="21"/>
  <c r="BOD46" i="21"/>
  <c r="BOE46" i="21"/>
  <c r="BOF46" i="21"/>
  <c r="BOG46" i="21"/>
  <c r="BOH46" i="21"/>
  <c r="BOI46" i="21"/>
  <c r="BOJ46" i="21"/>
  <c r="BOK46" i="21"/>
  <c r="BOL46" i="21"/>
  <c r="BOM46" i="21"/>
  <c r="BON46" i="21"/>
  <c r="BOO46" i="21"/>
  <c r="BOP46" i="21"/>
  <c r="BOQ46" i="21"/>
  <c r="BOR46" i="21"/>
  <c r="BOS46" i="21"/>
  <c r="BOT46" i="21"/>
  <c r="BOU46" i="21"/>
  <c r="BOV46" i="21"/>
  <c r="BOW46" i="21"/>
  <c r="BOX46" i="21"/>
  <c r="BOY46" i="21"/>
  <c r="BOZ46" i="21"/>
  <c r="BPA46" i="21"/>
  <c r="BPB46" i="21"/>
  <c r="BPC46" i="21"/>
  <c r="BPD46" i="21"/>
  <c r="BPE46" i="21"/>
  <c r="BPF46" i="21"/>
  <c r="BPG46" i="21"/>
  <c r="BPH46" i="21"/>
  <c r="BPI46" i="21"/>
  <c r="BPJ46" i="21"/>
  <c r="BPK46" i="21"/>
  <c r="BPL46" i="21"/>
  <c r="BPM46" i="21"/>
  <c r="BPN46" i="21"/>
  <c r="BPO46" i="21"/>
  <c r="BPP46" i="21"/>
  <c r="BPQ46" i="21"/>
  <c r="BPR46" i="21"/>
  <c r="BPS46" i="21"/>
  <c r="BPT46" i="21"/>
  <c r="BPU46" i="21"/>
  <c r="BPV46" i="21"/>
  <c r="BPW46" i="21"/>
  <c r="BPX46" i="21"/>
  <c r="BPY46" i="21"/>
  <c r="BPZ46" i="21"/>
  <c r="BQA46" i="21"/>
  <c r="BQB46" i="21"/>
  <c r="BQC46" i="21"/>
  <c r="BQD46" i="21"/>
  <c r="BQE46" i="21"/>
  <c r="BQF46" i="21"/>
  <c r="BQG46" i="21"/>
  <c r="BQH46" i="21"/>
  <c r="BQI46" i="21"/>
  <c r="BQJ46" i="21"/>
  <c r="BQK46" i="21"/>
  <c r="BQL46" i="21"/>
  <c r="BQM46" i="21"/>
  <c r="BQN46" i="21"/>
  <c r="BQO46" i="21"/>
  <c r="BQP46" i="21"/>
  <c r="BQQ46" i="21"/>
  <c r="BQR46" i="21"/>
  <c r="BQS46" i="21"/>
  <c r="BQT46" i="21"/>
  <c r="BQU46" i="21"/>
  <c r="BQV46" i="21"/>
  <c r="BQW46" i="21"/>
  <c r="BQX46" i="21"/>
  <c r="BQY46" i="21"/>
  <c r="BQZ46" i="21"/>
  <c r="BRA46" i="21"/>
  <c r="BRB46" i="21"/>
  <c r="BRC46" i="21"/>
  <c r="BRD46" i="21"/>
  <c r="BRE46" i="21"/>
  <c r="BRF46" i="21"/>
  <c r="BRG46" i="21"/>
  <c r="BRH46" i="21"/>
  <c r="BRI46" i="21"/>
  <c r="BRJ46" i="21"/>
  <c r="BRK46" i="21"/>
  <c r="BRL46" i="21"/>
  <c r="BRM46" i="21"/>
  <c r="BRN46" i="21"/>
  <c r="BRO46" i="21"/>
  <c r="BRP46" i="21"/>
  <c r="BRQ46" i="21"/>
  <c r="BRR46" i="21"/>
  <c r="BRS46" i="21"/>
  <c r="BRT46" i="21"/>
  <c r="BRU46" i="21"/>
  <c r="BRV46" i="21"/>
  <c r="BRW46" i="21"/>
  <c r="BRX46" i="21"/>
  <c r="BRY46" i="21"/>
  <c r="BRZ46" i="21"/>
  <c r="BSA46" i="21"/>
  <c r="BSB46" i="21"/>
  <c r="BSC46" i="21"/>
  <c r="BSD46" i="21"/>
  <c r="BSE46" i="21"/>
  <c r="BSF46" i="21"/>
  <c r="BSG46" i="21"/>
  <c r="BSH46" i="21"/>
  <c r="BSI46" i="21"/>
  <c r="BSJ46" i="21"/>
  <c r="BSK46" i="21"/>
  <c r="BSL46" i="21"/>
  <c r="BSM46" i="21"/>
  <c r="BSN46" i="21"/>
  <c r="BSO46" i="21"/>
  <c r="BSP46" i="21"/>
  <c r="BSQ46" i="21"/>
  <c r="BSR46" i="21"/>
  <c r="BSS46" i="21"/>
  <c r="BST46" i="21"/>
  <c r="BSU46" i="21"/>
  <c r="BSV46" i="21"/>
  <c r="BSW46" i="21"/>
  <c r="BSX46" i="21"/>
  <c r="BSY46" i="21"/>
  <c r="BSZ46" i="21"/>
  <c r="BTA46" i="21"/>
  <c r="BTB46" i="21"/>
  <c r="BTC46" i="21"/>
  <c r="BTD46" i="21"/>
  <c r="BTE46" i="21"/>
  <c r="BTF46" i="21"/>
  <c r="BTG46" i="21"/>
  <c r="BTH46" i="21"/>
  <c r="BTI46" i="21"/>
  <c r="BTJ46" i="21"/>
  <c r="BTK46" i="21"/>
  <c r="BTL46" i="21"/>
  <c r="BTM46" i="21"/>
  <c r="BTN46" i="21"/>
  <c r="BTO46" i="21"/>
  <c r="BTP46" i="21"/>
  <c r="BTQ46" i="21"/>
  <c r="BTR46" i="21"/>
  <c r="BTS46" i="21"/>
  <c r="BTT46" i="21"/>
  <c r="BTU46" i="21"/>
  <c r="BTV46" i="21"/>
  <c r="BTW46" i="21"/>
  <c r="BTX46" i="21"/>
  <c r="BTY46" i="21"/>
  <c r="BTZ46" i="21"/>
  <c r="BUA46" i="21"/>
  <c r="BUB46" i="21"/>
  <c r="BUC46" i="21"/>
  <c r="BUD46" i="21"/>
  <c r="BUE46" i="21"/>
  <c r="BUF46" i="21"/>
  <c r="BUG46" i="21"/>
  <c r="BUH46" i="21"/>
  <c r="BUI46" i="21"/>
  <c r="BUJ46" i="21"/>
  <c r="BUK46" i="21"/>
  <c r="BUL46" i="21"/>
  <c r="BUM46" i="21"/>
  <c r="BUN46" i="21"/>
  <c r="BUO46" i="21"/>
  <c r="BUP46" i="21"/>
  <c r="BUQ46" i="21"/>
  <c r="BUR46" i="21"/>
  <c r="BUS46" i="21"/>
  <c r="BUT46" i="21"/>
  <c r="BUU46" i="21"/>
  <c r="BUV46" i="21"/>
  <c r="BUW46" i="21"/>
  <c r="BUX46" i="21"/>
  <c r="BUY46" i="21"/>
  <c r="BUZ46" i="21"/>
  <c r="BVA46" i="21"/>
  <c r="BVB46" i="21"/>
  <c r="BVC46" i="21"/>
  <c r="BVD46" i="21"/>
  <c r="BVE46" i="21"/>
  <c r="BVF46" i="21"/>
  <c r="BVG46" i="21"/>
  <c r="BVH46" i="21"/>
  <c r="BVI46" i="21"/>
  <c r="BVJ46" i="21"/>
  <c r="BVK46" i="21"/>
  <c r="BVL46" i="21"/>
  <c r="BVM46" i="21"/>
  <c r="BVN46" i="21"/>
  <c r="BVO46" i="21"/>
  <c r="BVP46" i="21"/>
  <c r="BVQ46" i="21"/>
  <c r="BVR46" i="21"/>
  <c r="BVS46" i="21"/>
  <c r="BVT46" i="21"/>
  <c r="BVU46" i="21"/>
  <c r="BVV46" i="21"/>
  <c r="BVW46" i="21"/>
  <c r="BVX46" i="21"/>
  <c r="BVY46" i="21"/>
  <c r="BVZ46" i="21"/>
  <c r="BWA46" i="21"/>
  <c r="BWB46" i="21"/>
  <c r="BWC46" i="21"/>
  <c r="BWD46" i="21"/>
  <c r="BWE46" i="21"/>
  <c r="BWF46" i="21"/>
  <c r="BWG46" i="21"/>
  <c r="BWH46" i="21"/>
  <c r="BWI46" i="21"/>
  <c r="BWJ46" i="21"/>
  <c r="BWK46" i="21"/>
  <c r="BWL46" i="21"/>
  <c r="BWM46" i="21"/>
  <c r="BWN46" i="21"/>
  <c r="BWO46" i="21"/>
  <c r="BWP46" i="21"/>
  <c r="BWQ46" i="21"/>
  <c r="BWR46" i="21"/>
  <c r="BWS46" i="21"/>
  <c r="BWT46" i="21"/>
  <c r="BWU46" i="21"/>
  <c r="BWV46" i="21"/>
  <c r="BWW46" i="21"/>
  <c r="BWX46" i="21"/>
  <c r="BWY46" i="21"/>
  <c r="BWZ46" i="21"/>
  <c r="BXA46" i="21"/>
  <c r="BXB46" i="21"/>
  <c r="BXC46" i="21"/>
  <c r="BXD46" i="21"/>
  <c r="BXE46" i="21"/>
  <c r="BXF46" i="21"/>
  <c r="BXG46" i="21"/>
  <c r="BXH46" i="21"/>
  <c r="BXI46" i="21"/>
  <c r="BXJ46" i="21"/>
  <c r="BXK46" i="21"/>
  <c r="BXL46" i="21"/>
  <c r="BXM46" i="21"/>
  <c r="BXN46" i="21"/>
  <c r="BXO46" i="21"/>
  <c r="BXP46" i="21"/>
  <c r="BXQ46" i="21"/>
  <c r="BXR46" i="21"/>
  <c r="BXS46" i="21"/>
  <c r="BXT46" i="21"/>
  <c r="BXU46" i="21"/>
  <c r="BXV46" i="21"/>
  <c r="BXW46" i="21"/>
  <c r="BXX46" i="21"/>
  <c r="BXY46" i="21"/>
  <c r="BXZ46" i="21"/>
  <c r="BYA46" i="21"/>
  <c r="BYB46" i="21"/>
  <c r="BYC46" i="21"/>
  <c r="BYD46" i="21"/>
  <c r="BYE46" i="21"/>
  <c r="BYF46" i="21"/>
  <c r="BYG46" i="21"/>
  <c r="BYH46" i="21"/>
  <c r="BYI46" i="21"/>
  <c r="BYJ46" i="21"/>
  <c r="BYK46" i="21"/>
  <c r="BYL46" i="21"/>
  <c r="BYM46" i="21"/>
  <c r="BYN46" i="21"/>
  <c r="BYO46" i="21"/>
  <c r="BYP46" i="21"/>
  <c r="BYQ46" i="21"/>
  <c r="BYR46" i="21"/>
  <c r="BYS46" i="21"/>
  <c r="BYT46" i="21"/>
  <c r="BYU46" i="21"/>
  <c r="BYV46" i="21"/>
  <c r="BYW46" i="21"/>
  <c r="BYX46" i="21"/>
  <c r="BYY46" i="21"/>
  <c r="BYZ46" i="21"/>
  <c r="BZA46" i="21"/>
  <c r="BZB46" i="21"/>
  <c r="BZC46" i="21"/>
  <c r="BZD46" i="21"/>
  <c r="BZE46" i="21"/>
  <c r="BZF46" i="21"/>
  <c r="BZG46" i="21"/>
  <c r="BZH46" i="21"/>
  <c r="BZI46" i="21"/>
  <c r="BZJ46" i="21"/>
  <c r="BZK46" i="21"/>
  <c r="BZL46" i="21"/>
  <c r="BZM46" i="21"/>
  <c r="BZN46" i="21"/>
  <c r="BZO46" i="21"/>
  <c r="BZP46" i="21"/>
  <c r="BZQ46" i="21"/>
  <c r="BZR46" i="21"/>
  <c r="BZS46" i="21"/>
  <c r="BZT46" i="21"/>
  <c r="BZU46" i="21"/>
  <c r="BZV46" i="21"/>
  <c r="BZW46" i="21"/>
  <c r="BZX46" i="21"/>
  <c r="BZY46" i="21"/>
  <c r="BZZ46" i="21"/>
  <c r="CAA46" i="21"/>
  <c r="CAB46" i="21"/>
  <c r="CAC46" i="21"/>
  <c r="CAD46" i="21"/>
  <c r="CAE46" i="21"/>
  <c r="CAF46" i="21"/>
  <c r="CAG46" i="21"/>
  <c r="CAH46" i="21"/>
  <c r="CAI46" i="21"/>
  <c r="CAJ46" i="21"/>
  <c r="CAK46" i="21"/>
  <c r="CAL46" i="21"/>
  <c r="CAM46" i="21"/>
  <c r="CAN46" i="21"/>
  <c r="CAO46" i="21"/>
  <c r="CAP46" i="21"/>
  <c r="CAQ46" i="21"/>
  <c r="CAR46" i="21"/>
  <c r="CAS46" i="21"/>
  <c r="CAT46" i="21"/>
  <c r="CAU46" i="21"/>
  <c r="CAV46" i="21"/>
  <c r="CAW46" i="21"/>
  <c r="CAX46" i="21"/>
  <c r="CAY46" i="21"/>
  <c r="CAZ46" i="21"/>
  <c r="CBA46" i="21"/>
  <c r="CBB46" i="21"/>
  <c r="CBC46" i="21"/>
  <c r="CBD46" i="21"/>
  <c r="CBE46" i="21"/>
  <c r="CBF46" i="21"/>
  <c r="CBG46" i="21"/>
  <c r="CBH46" i="21"/>
  <c r="CBI46" i="21"/>
  <c r="CBJ46" i="21"/>
  <c r="CBK46" i="21"/>
  <c r="CBL46" i="21"/>
  <c r="CBM46" i="21"/>
  <c r="CBN46" i="21"/>
  <c r="CBO46" i="21"/>
  <c r="CBP46" i="21"/>
  <c r="CBQ46" i="21"/>
  <c r="CBR46" i="21"/>
  <c r="CBS46" i="21"/>
  <c r="CBT46" i="21"/>
  <c r="CBU46" i="21"/>
  <c r="CBV46" i="21"/>
  <c r="CBW46" i="21"/>
  <c r="CBX46" i="21"/>
  <c r="CBY46" i="21"/>
  <c r="CBZ46" i="21"/>
  <c r="CCA46" i="21"/>
  <c r="CCB46" i="21"/>
  <c r="CCC46" i="21"/>
  <c r="CCD46" i="21"/>
  <c r="CCE46" i="21"/>
  <c r="CCF46" i="21"/>
  <c r="CCG46" i="21"/>
  <c r="CCH46" i="21"/>
  <c r="CCI46" i="21"/>
  <c r="CCJ46" i="21"/>
  <c r="CCK46" i="21"/>
  <c r="CCL46" i="21"/>
  <c r="CCM46" i="21"/>
  <c r="CCN46" i="21"/>
  <c r="CCO46" i="21"/>
  <c r="CCP46" i="21"/>
  <c r="CCQ46" i="21"/>
  <c r="CCR46" i="21"/>
  <c r="CCS46" i="21"/>
  <c r="CCT46" i="21"/>
  <c r="CCU46" i="21"/>
  <c r="CCV46" i="21"/>
  <c r="CCW46" i="21"/>
  <c r="CCX46" i="21"/>
  <c r="CCY46" i="21"/>
  <c r="CCZ46" i="21"/>
  <c r="CDA46" i="21"/>
  <c r="CDB46" i="21"/>
  <c r="CDC46" i="21"/>
  <c r="CDD46" i="21"/>
  <c r="CDE46" i="21"/>
  <c r="CDF46" i="21"/>
  <c r="CDG46" i="21"/>
  <c r="CDH46" i="21"/>
  <c r="CDI46" i="21"/>
  <c r="CDJ46" i="21"/>
  <c r="CDK46" i="21"/>
  <c r="CDL46" i="21"/>
  <c r="CDM46" i="21"/>
  <c r="CDN46" i="21"/>
  <c r="CDO46" i="21"/>
  <c r="CDP46" i="21"/>
  <c r="CDQ46" i="21"/>
  <c r="CDR46" i="21"/>
  <c r="CDS46" i="21"/>
  <c r="CDT46" i="21"/>
  <c r="CDU46" i="21"/>
  <c r="CDV46" i="21"/>
  <c r="CDW46" i="21"/>
  <c r="CDX46" i="21"/>
  <c r="CDY46" i="21"/>
  <c r="CDZ46" i="21"/>
  <c r="CEA46" i="21"/>
  <c r="CEB46" i="21"/>
  <c r="CEC46" i="21"/>
  <c r="CED46" i="21"/>
  <c r="CEE46" i="21"/>
  <c r="CEF46" i="21"/>
  <c r="CEG46" i="21"/>
  <c r="CEH46" i="21"/>
  <c r="CEI46" i="21"/>
  <c r="CEJ46" i="21"/>
  <c r="CEK46" i="21"/>
  <c r="CEL46" i="21"/>
  <c r="CEM46" i="21"/>
  <c r="CEN46" i="21"/>
  <c r="CEO46" i="21"/>
  <c r="CEP46" i="21"/>
  <c r="CEQ46" i="21"/>
  <c r="CER46" i="21"/>
  <c r="CES46" i="21"/>
  <c r="CET46" i="21"/>
  <c r="CEU46" i="21"/>
  <c r="CEV46" i="21"/>
  <c r="CEW46" i="21"/>
  <c r="CEX46" i="21"/>
  <c r="CEY46" i="21"/>
  <c r="CEZ46" i="21"/>
  <c r="CFA46" i="21"/>
  <c r="CFB46" i="21"/>
  <c r="CFC46" i="21"/>
  <c r="CFD46" i="21"/>
  <c r="CFE46" i="21"/>
  <c r="CFF46" i="21"/>
  <c r="CFG46" i="21"/>
  <c r="CFH46" i="21"/>
  <c r="CFI46" i="21"/>
  <c r="CFJ46" i="21"/>
  <c r="CFK46" i="21"/>
  <c r="CFL46" i="21"/>
  <c r="CFM46" i="21"/>
  <c r="CFN46" i="21"/>
  <c r="CFO46" i="21"/>
  <c r="CFP46" i="21"/>
  <c r="CFQ46" i="21"/>
  <c r="CFR46" i="21"/>
  <c r="CFS46" i="21"/>
  <c r="CFT46" i="21"/>
  <c r="CFU46" i="21"/>
  <c r="CFV46" i="21"/>
  <c r="CFW46" i="21"/>
  <c r="CFX46" i="21"/>
  <c r="CFY46" i="21"/>
  <c r="CFZ46" i="21"/>
  <c r="CGA46" i="21"/>
  <c r="CGB46" i="21"/>
  <c r="CGC46" i="21"/>
  <c r="CGD46" i="21"/>
  <c r="CGE46" i="21"/>
  <c r="CGF46" i="21"/>
  <c r="CGG46" i="21"/>
  <c r="CGH46" i="21"/>
  <c r="CGI46" i="21"/>
  <c r="CGJ46" i="21"/>
  <c r="CGK46" i="21"/>
  <c r="CGL46" i="21"/>
  <c r="CGM46" i="21"/>
  <c r="CGN46" i="21"/>
  <c r="CGO46" i="21"/>
  <c r="CGP46" i="21"/>
  <c r="CGQ46" i="21"/>
  <c r="CGR46" i="21"/>
  <c r="CGS46" i="21"/>
  <c r="CGT46" i="21"/>
  <c r="CGU46" i="21"/>
  <c r="CGV46" i="21"/>
  <c r="CGW46" i="21"/>
  <c r="CGX46" i="21"/>
  <c r="CGY46" i="21"/>
  <c r="CGZ46" i="21"/>
  <c r="CHA46" i="21"/>
  <c r="CHB46" i="21"/>
  <c r="CHC46" i="21"/>
  <c r="CHD46" i="21"/>
  <c r="CHE46" i="21"/>
  <c r="CHF46" i="21"/>
  <c r="CHG46" i="21"/>
  <c r="CHH46" i="21"/>
  <c r="CHI46" i="21"/>
  <c r="CHJ46" i="21"/>
  <c r="CHK46" i="21"/>
  <c r="CHL46" i="21"/>
  <c r="CHM46" i="21"/>
  <c r="CHN46" i="21"/>
  <c r="CHO46" i="21"/>
  <c r="CHP46" i="21"/>
  <c r="CHQ46" i="21"/>
  <c r="CHR46" i="21"/>
  <c r="CHS46" i="21"/>
  <c r="CHT46" i="21"/>
  <c r="CHU46" i="21"/>
  <c r="CHV46" i="21"/>
  <c r="CHW46" i="21"/>
  <c r="CHX46" i="21"/>
  <c r="CHY46" i="21"/>
  <c r="CHZ46" i="21"/>
  <c r="CIA46" i="21"/>
  <c r="CIB46" i="21"/>
  <c r="CIC46" i="21"/>
  <c r="CID46" i="21"/>
  <c r="CIE46" i="21"/>
  <c r="CIF46" i="21"/>
  <c r="CIG46" i="21"/>
  <c r="CIH46" i="21"/>
  <c r="CII46" i="21"/>
  <c r="CIJ46" i="21"/>
  <c r="CIK46" i="21"/>
  <c r="CIL46" i="21"/>
  <c r="CIM46" i="21"/>
  <c r="CIN46" i="21"/>
  <c r="CIO46" i="21"/>
  <c r="CIP46" i="21"/>
  <c r="CIQ46" i="21"/>
  <c r="CIR46" i="21"/>
  <c r="CIS46" i="21"/>
  <c r="CIT46" i="21"/>
  <c r="CIU46" i="21"/>
  <c r="CIV46" i="21"/>
  <c r="CIW46" i="21"/>
  <c r="CIX46" i="21"/>
  <c r="CIY46" i="21"/>
  <c r="CIZ46" i="21"/>
  <c r="CJA46" i="21"/>
  <c r="CJB46" i="21"/>
  <c r="CJC46" i="21"/>
  <c r="CJD46" i="21"/>
  <c r="CJE46" i="21"/>
  <c r="CJF46" i="21"/>
  <c r="CJG46" i="21"/>
  <c r="CJH46" i="21"/>
  <c r="CJI46" i="21"/>
  <c r="CJJ46" i="21"/>
  <c r="CJK46" i="21"/>
  <c r="CJL46" i="21"/>
  <c r="CJM46" i="21"/>
  <c r="CJN46" i="21"/>
  <c r="CJO46" i="21"/>
  <c r="CJP46" i="21"/>
  <c r="CJQ46" i="21"/>
  <c r="CJR46" i="21"/>
  <c r="CJS46" i="21"/>
  <c r="CJT46" i="21"/>
  <c r="CJU46" i="21"/>
  <c r="CJV46" i="21"/>
  <c r="CJW46" i="21"/>
  <c r="CJX46" i="21"/>
  <c r="CJY46" i="21"/>
  <c r="CJZ46" i="21"/>
  <c r="CKA46" i="21"/>
  <c r="CKB46" i="21"/>
  <c r="CKC46" i="21"/>
  <c r="CKD46" i="21"/>
  <c r="CKE46" i="21"/>
  <c r="CKF46" i="21"/>
  <c r="CKG46" i="21"/>
  <c r="CKH46" i="21"/>
  <c r="CKI46" i="21"/>
  <c r="CKJ46" i="21"/>
  <c r="CKK46" i="21"/>
  <c r="CKL46" i="21"/>
  <c r="CKM46" i="21"/>
  <c r="CKN46" i="21"/>
  <c r="CKO46" i="21"/>
  <c r="CKP46" i="21"/>
  <c r="CKQ46" i="21"/>
  <c r="CKR46" i="21"/>
  <c r="CKS46" i="21"/>
  <c r="CKT46" i="21"/>
  <c r="CKU46" i="21"/>
  <c r="CKV46" i="21"/>
  <c r="CKW46" i="21"/>
  <c r="CKX46" i="21"/>
  <c r="CKY46" i="21"/>
  <c r="CKZ46" i="21"/>
  <c r="CLA46" i="21"/>
  <c r="CLB46" i="21"/>
  <c r="CLC46" i="21"/>
  <c r="CLD46" i="21"/>
  <c r="CLE46" i="21"/>
  <c r="CLF46" i="21"/>
  <c r="CLG46" i="21"/>
  <c r="CLH46" i="21"/>
  <c r="CLI46" i="21"/>
  <c r="CLJ46" i="21"/>
  <c r="CLK46" i="21"/>
  <c r="CLL46" i="21"/>
  <c r="CLM46" i="21"/>
  <c r="CLN46" i="21"/>
  <c r="CLO46" i="21"/>
  <c r="CLP46" i="21"/>
  <c r="CLQ46" i="21"/>
  <c r="CLR46" i="21"/>
  <c r="CLS46" i="21"/>
  <c r="CLT46" i="21"/>
  <c r="CLU46" i="21"/>
  <c r="CLV46" i="21"/>
  <c r="CLW46" i="21"/>
  <c r="CLX46" i="21"/>
  <c r="CLY46" i="21"/>
  <c r="CLZ46" i="21"/>
  <c r="CMA46" i="21"/>
  <c r="CMB46" i="21"/>
  <c r="CMC46" i="21"/>
  <c r="CMD46" i="21"/>
  <c r="CME46" i="21"/>
  <c r="CMF46" i="21"/>
  <c r="CMG46" i="21"/>
  <c r="CMH46" i="21"/>
  <c r="CMI46" i="21"/>
  <c r="CMJ46" i="21"/>
  <c r="CMK46" i="21"/>
  <c r="CML46" i="21"/>
  <c r="CMM46" i="21"/>
  <c r="CMN46" i="21"/>
  <c r="CMO46" i="21"/>
  <c r="CMP46" i="21"/>
  <c r="CMQ46" i="21"/>
  <c r="CMR46" i="21"/>
  <c r="CMS46" i="21"/>
  <c r="CMT46" i="21"/>
  <c r="CMU46" i="21"/>
  <c r="CMV46" i="21"/>
  <c r="CMW46" i="21"/>
  <c r="CMX46" i="21"/>
  <c r="CMY46" i="21"/>
  <c r="CMZ46" i="21"/>
  <c r="CNA46" i="21"/>
  <c r="CNB46" i="21"/>
  <c r="CNC46" i="21"/>
  <c r="CND46" i="21"/>
  <c r="CNE46" i="21"/>
  <c r="CNF46" i="21"/>
  <c r="CNG46" i="21"/>
  <c r="CNH46" i="21"/>
  <c r="CNI46" i="21"/>
  <c r="CNJ46" i="21"/>
  <c r="CNK46" i="21"/>
  <c r="CNL46" i="21"/>
  <c r="CNM46" i="21"/>
  <c r="CNN46" i="21"/>
  <c r="CNO46" i="21"/>
  <c r="CNP46" i="21"/>
  <c r="CNQ46" i="21"/>
  <c r="CNR46" i="21"/>
  <c r="CNS46" i="21"/>
  <c r="CNT46" i="21"/>
  <c r="CNU46" i="21"/>
  <c r="CNV46" i="21"/>
  <c r="CNW46" i="21"/>
  <c r="CNX46" i="21"/>
  <c r="CNY46" i="21"/>
  <c r="CNZ46" i="21"/>
  <c r="COA46" i="21"/>
  <c r="COB46" i="21"/>
  <c r="COC46" i="21"/>
  <c r="COD46" i="21"/>
  <c r="COE46" i="21"/>
  <c r="COF46" i="21"/>
  <c r="COG46" i="21"/>
  <c r="COH46" i="21"/>
  <c r="COI46" i="21"/>
  <c r="COJ46" i="21"/>
  <c r="COK46" i="21"/>
  <c r="COL46" i="21"/>
  <c r="COM46" i="21"/>
  <c r="CON46" i="21"/>
  <c r="COO46" i="21"/>
  <c r="COP46" i="21"/>
  <c r="COQ46" i="21"/>
  <c r="COR46" i="21"/>
  <c r="COS46" i="21"/>
  <c r="COT46" i="21"/>
  <c r="COU46" i="21"/>
  <c r="COV46" i="21"/>
  <c r="COW46" i="21"/>
  <c r="COX46" i="21"/>
  <c r="COY46" i="21"/>
  <c r="COZ46" i="21"/>
  <c r="CPA46" i="21"/>
  <c r="CPB46" i="21"/>
  <c r="CPC46" i="21"/>
  <c r="CPD46" i="21"/>
  <c r="CPE46" i="21"/>
  <c r="CPF46" i="21"/>
  <c r="CPG46" i="21"/>
  <c r="CPH46" i="21"/>
  <c r="CPI46" i="21"/>
  <c r="CPJ46" i="21"/>
  <c r="CPK46" i="21"/>
  <c r="CPL46" i="21"/>
  <c r="CPM46" i="21"/>
  <c r="CPN46" i="21"/>
  <c r="CPO46" i="21"/>
  <c r="CPP46" i="21"/>
  <c r="CPQ46" i="21"/>
  <c r="CPR46" i="21"/>
  <c r="CPS46" i="21"/>
  <c r="CPT46" i="21"/>
  <c r="CPU46" i="21"/>
  <c r="CPV46" i="21"/>
  <c r="CPW46" i="21"/>
  <c r="CPX46" i="21"/>
  <c r="CPY46" i="21"/>
  <c r="CPZ46" i="21"/>
  <c r="CQA46" i="21"/>
  <c r="CQB46" i="21"/>
  <c r="CQC46" i="21"/>
  <c r="CQD46" i="21"/>
  <c r="CQE46" i="21"/>
  <c r="CQF46" i="21"/>
  <c r="CQG46" i="21"/>
  <c r="CQH46" i="21"/>
  <c r="CQI46" i="21"/>
  <c r="CQJ46" i="21"/>
  <c r="CQK46" i="21"/>
  <c r="CQL46" i="21"/>
  <c r="CQM46" i="21"/>
  <c r="CQN46" i="21"/>
  <c r="CQO46" i="21"/>
  <c r="CQP46" i="21"/>
  <c r="CQQ46" i="21"/>
  <c r="CQR46" i="21"/>
  <c r="CQS46" i="21"/>
  <c r="CQT46" i="21"/>
  <c r="CQU46" i="21"/>
  <c r="CQV46" i="21"/>
  <c r="CQW46" i="21"/>
  <c r="CQX46" i="21"/>
  <c r="CQY46" i="21"/>
  <c r="CQZ46" i="21"/>
  <c r="CRA46" i="21"/>
  <c r="CRB46" i="21"/>
  <c r="CRC46" i="21"/>
  <c r="CRD46" i="21"/>
  <c r="CRE46" i="21"/>
  <c r="CRF46" i="21"/>
  <c r="CRG46" i="21"/>
  <c r="CRH46" i="21"/>
  <c r="CRI46" i="21"/>
  <c r="CRJ46" i="21"/>
  <c r="CRK46" i="21"/>
  <c r="CRL46" i="21"/>
  <c r="CRM46" i="21"/>
  <c r="CRN46" i="21"/>
  <c r="CRO46" i="21"/>
  <c r="CRP46" i="21"/>
  <c r="CRQ46" i="21"/>
  <c r="CRR46" i="21"/>
  <c r="CRS46" i="21"/>
  <c r="CRT46" i="21"/>
  <c r="CRU46" i="21"/>
  <c r="CRV46" i="21"/>
  <c r="CRW46" i="21"/>
  <c r="CRX46" i="21"/>
  <c r="CRY46" i="21"/>
  <c r="CRZ46" i="21"/>
  <c r="CSA46" i="21"/>
  <c r="CSB46" i="21"/>
  <c r="CSC46" i="21"/>
  <c r="CSD46" i="21"/>
  <c r="CSE46" i="21"/>
  <c r="CSF46" i="21"/>
  <c r="CSG46" i="21"/>
  <c r="CSH46" i="21"/>
  <c r="CSI46" i="21"/>
  <c r="CSJ46" i="21"/>
  <c r="CSK46" i="21"/>
  <c r="CSL46" i="21"/>
  <c r="CSM46" i="21"/>
  <c r="CSN46" i="21"/>
  <c r="CSO46" i="21"/>
  <c r="CSP46" i="21"/>
  <c r="CSQ46" i="21"/>
  <c r="CSR46" i="21"/>
  <c r="CSS46" i="21"/>
  <c r="CST46" i="21"/>
  <c r="CSU46" i="21"/>
  <c r="CSV46" i="21"/>
  <c r="CSW46" i="21"/>
  <c r="CSX46" i="21"/>
  <c r="CSY46" i="21"/>
  <c r="CSZ46" i="21"/>
  <c r="CTA46" i="21"/>
  <c r="CTB46" i="21"/>
  <c r="CTC46" i="21"/>
  <c r="CTD46" i="21"/>
  <c r="CTE46" i="21"/>
  <c r="CTF46" i="21"/>
  <c r="CTG46" i="21"/>
  <c r="CTH46" i="21"/>
  <c r="CTI46" i="21"/>
  <c r="CTJ46" i="21"/>
  <c r="CTK46" i="21"/>
  <c r="CTL46" i="21"/>
  <c r="CTM46" i="21"/>
  <c r="CTN46" i="21"/>
  <c r="CTO46" i="21"/>
  <c r="CTP46" i="21"/>
  <c r="CTQ46" i="21"/>
  <c r="CTR46" i="21"/>
  <c r="CTS46" i="21"/>
  <c r="CTT46" i="21"/>
  <c r="CTU46" i="21"/>
  <c r="CTV46" i="21"/>
  <c r="CTW46" i="21"/>
  <c r="CTX46" i="21"/>
  <c r="CTY46" i="21"/>
  <c r="CTZ46" i="21"/>
  <c r="CUA46" i="21"/>
  <c r="CUB46" i="21"/>
  <c r="CUC46" i="21"/>
  <c r="CUD46" i="21"/>
  <c r="CUE46" i="21"/>
  <c r="CUF46" i="21"/>
  <c r="CUG46" i="21"/>
  <c r="CUH46" i="21"/>
  <c r="CUI46" i="21"/>
  <c r="CUJ46" i="21"/>
  <c r="CUK46" i="21"/>
  <c r="CUL46" i="21"/>
  <c r="CUM46" i="21"/>
  <c r="CUN46" i="21"/>
  <c r="CUO46" i="21"/>
  <c r="CUP46" i="21"/>
  <c r="CUQ46" i="21"/>
  <c r="CUR46" i="21"/>
  <c r="CUS46" i="21"/>
  <c r="CUT46" i="21"/>
  <c r="CUU46" i="21"/>
  <c r="CUV46" i="21"/>
  <c r="CUW46" i="21"/>
  <c r="CUX46" i="21"/>
  <c r="CUY46" i="21"/>
  <c r="CUZ46" i="21"/>
  <c r="CVA46" i="21"/>
  <c r="CVB46" i="21"/>
  <c r="CVC46" i="21"/>
  <c r="CVD46" i="21"/>
  <c r="CVE46" i="21"/>
  <c r="CVF46" i="21"/>
  <c r="CVG46" i="21"/>
  <c r="CVH46" i="21"/>
  <c r="CVI46" i="21"/>
  <c r="CVJ46" i="21"/>
  <c r="CVK46" i="21"/>
  <c r="CVL46" i="21"/>
  <c r="CVM46" i="21"/>
  <c r="CVN46" i="21"/>
  <c r="CVO46" i="21"/>
  <c r="CVP46" i="21"/>
  <c r="CVQ46" i="21"/>
  <c r="CVR46" i="21"/>
  <c r="CVS46" i="21"/>
  <c r="CVT46" i="21"/>
  <c r="CVU46" i="21"/>
  <c r="CVV46" i="21"/>
  <c r="CVW46" i="21"/>
  <c r="CVX46" i="21"/>
  <c r="CVY46" i="21"/>
  <c r="CVZ46" i="21"/>
  <c r="CWA46" i="21"/>
  <c r="CWB46" i="21"/>
  <c r="CWC46" i="21"/>
  <c r="CWD46" i="21"/>
  <c r="CWE46" i="21"/>
  <c r="CWF46" i="21"/>
  <c r="CWG46" i="21"/>
  <c r="CWH46" i="21"/>
  <c r="CWI46" i="21"/>
  <c r="CWJ46" i="21"/>
  <c r="CWK46" i="21"/>
  <c r="CWL46" i="21"/>
  <c r="CWM46" i="21"/>
  <c r="CWN46" i="21"/>
  <c r="CWO46" i="21"/>
  <c r="CWP46" i="21"/>
  <c r="CWQ46" i="21"/>
  <c r="CWR46" i="21"/>
  <c r="CWS46" i="21"/>
  <c r="CWT46" i="21"/>
  <c r="CWU46" i="21"/>
  <c r="CWV46" i="21"/>
  <c r="CWW46" i="21"/>
  <c r="CWX46" i="21"/>
  <c r="CWY46" i="21"/>
  <c r="CWZ46" i="21"/>
  <c r="CXA46" i="21"/>
  <c r="CXB46" i="21"/>
  <c r="CXC46" i="21"/>
  <c r="CXD46" i="21"/>
  <c r="CXE46" i="21"/>
  <c r="CXF46" i="21"/>
  <c r="CXG46" i="21"/>
  <c r="CXH46" i="21"/>
  <c r="CXI46" i="21"/>
  <c r="CXJ46" i="21"/>
  <c r="CXK46" i="21"/>
  <c r="CXL46" i="21"/>
  <c r="CXM46" i="21"/>
  <c r="CXN46" i="21"/>
  <c r="CXO46" i="21"/>
  <c r="CXP46" i="21"/>
  <c r="CXQ46" i="21"/>
  <c r="CXR46" i="21"/>
  <c r="CXS46" i="21"/>
  <c r="CXT46" i="21"/>
  <c r="CXU46" i="21"/>
  <c r="CXV46" i="21"/>
  <c r="CXW46" i="21"/>
  <c r="CXX46" i="21"/>
  <c r="CXY46" i="21"/>
  <c r="CXZ46" i="21"/>
  <c r="CYA46" i="21"/>
  <c r="CYB46" i="21"/>
  <c r="CYC46" i="21"/>
  <c r="CYD46" i="21"/>
  <c r="CYE46" i="21"/>
  <c r="CYF46" i="21"/>
  <c r="CYG46" i="21"/>
  <c r="CYH46" i="21"/>
  <c r="CYI46" i="21"/>
  <c r="CYJ46" i="21"/>
  <c r="CYK46" i="21"/>
  <c r="CYL46" i="21"/>
  <c r="CYM46" i="21"/>
  <c r="CYN46" i="21"/>
  <c r="CYO46" i="21"/>
  <c r="CYP46" i="21"/>
  <c r="CYQ46" i="21"/>
  <c r="CYR46" i="21"/>
  <c r="CYS46" i="21"/>
  <c r="CYT46" i="21"/>
  <c r="CYU46" i="21"/>
  <c r="CYV46" i="21"/>
  <c r="CYW46" i="21"/>
  <c r="CYX46" i="21"/>
  <c r="CYY46" i="21"/>
  <c r="CYZ46" i="21"/>
  <c r="CZA46" i="21"/>
  <c r="CZB46" i="21"/>
  <c r="CZC46" i="21"/>
  <c r="CZD46" i="21"/>
  <c r="CZE46" i="21"/>
  <c r="CZF46" i="21"/>
  <c r="CZG46" i="21"/>
  <c r="CZH46" i="21"/>
  <c r="CZI46" i="21"/>
  <c r="CZJ46" i="21"/>
  <c r="CZK46" i="21"/>
  <c r="CZL46" i="21"/>
  <c r="CZM46" i="21"/>
  <c r="CZN46" i="21"/>
  <c r="CZO46" i="21"/>
  <c r="CZP46" i="21"/>
  <c r="CZQ46" i="21"/>
  <c r="CZR46" i="21"/>
  <c r="CZS46" i="21"/>
  <c r="CZT46" i="21"/>
  <c r="CZU46" i="21"/>
  <c r="CZV46" i="21"/>
  <c r="CZW46" i="21"/>
  <c r="CZX46" i="21"/>
  <c r="CZY46" i="21"/>
  <c r="CZZ46" i="21"/>
  <c r="DAA46" i="21"/>
  <c r="DAB46" i="21"/>
  <c r="DAC46" i="21"/>
  <c r="DAD46" i="21"/>
  <c r="DAE46" i="21"/>
  <c r="DAF46" i="21"/>
  <c r="DAG46" i="21"/>
  <c r="DAH46" i="21"/>
  <c r="DAI46" i="21"/>
  <c r="DAJ46" i="21"/>
  <c r="DAK46" i="21"/>
  <c r="DAL46" i="21"/>
  <c r="DAM46" i="21"/>
  <c r="DAN46" i="21"/>
  <c r="DAO46" i="21"/>
  <c r="DAP46" i="21"/>
  <c r="DAQ46" i="21"/>
  <c r="DAR46" i="21"/>
  <c r="DAS46" i="21"/>
  <c r="DAT46" i="21"/>
  <c r="DAU46" i="21"/>
  <c r="DAV46" i="21"/>
  <c r="DAW46" i="21"/>
  <c r="DAX46" i="21"/>
  <c r="DAY46" i="21"/>
  <c r="DAZ46" i="21"/>
  <c r="DBA46" i="21"/>
  <c r="DBB46" i="21"/>
  <c r="DBC46" i="21"/>
  <c r="DBD46" i="21"/>
  <c r="DBE46" i="21"/>
  <c r="DBF46" i="21"/>
  <c r="DBG46" i="21"/>
  <c r="DBH46" i="21"/>
  <c r="DBI46" i="21"/>
  <c r="DBJ46" i="21"/>
  <c r="DBK46" i="21"/>
  <c r="DBL46" i="21"/>
  <c r="DBM46" i="21"/>
  <c r="DBN46" i="21"/>
  <c r="DBO46" i="21"/>
  <c r="DBP46" i="21"/>
  <c r="DBQ46" i="21"/>
  <c r="DBR46" i="21"/>
  <c r="DBS46" i="21"/>
  <c r="DBT46" i="21"/>
  <c r="DBU46" i="21"/>
  <c r="DBV46" i="21"/>
  <c r="DBW46" i="21"/>
  <c r="DBX46" i="21"/>
  <c r="DBY46" i="21"/>
  <c r="DBZ46" i="21"/>
  <c r="DCA46" i="21"/>
  <c r="DCB46" i="21"/>
  <c r="DCC46" i="21"/>
  <c r="DCD46" i="21"/>
  <c r="DCE46" i="21"/>
  <c r="DCF46" i="21"/>
  <c r="DCG46" i="21"/>
  <c r="DCH46" i="21"/>
  <c r="DCI46" i="21"/>
  <c r="DCJ46" i="21"/>
  <c r="DCK46" i="21"/>
  <c r="DCL46" i="21"/>
  <c r="DCM46" i="21"/>
  <c r="DCN46" i="21"/>
  <c r="DCO46" i="21"/>
  <c r="DCP46" i="21"/>
  <c r="DCQ46" i="21"/>
  <c r="DCR46" i="21"/>
  <c r="DCS46" i="21"/>
  <c r="DCT46" i="21"/>
  <c r="DCU46" i="21"/>
  <c r="DCV46" i="21"/>
  <c r="DCW46" i="21"/>
  <c r="DCX46" i="21"/>
  <c r="DCY46" i="21"/>
  <c r="DCZ46" i="21"/>
  <c r="DDA46" i="21"/>
  <c r="DDB46" i="21"/>
  <c r="DDC46" i="21"/>
  <c r="DDD46" i="21"/>
  <c r="DDE46" i="21"/>
  <c r="DDF46" i="21"/>
  <c r="DDG46" i="21"/>
  <c r="DDH46" i="21"/>
  <c r="DDI46" i="21"/>
  <c r="DDJ46" i="21"/>
  <c r="DDK46" i="21"/>
  <c r="DDL46" i="21"/>
  <c r="DDM46" i="21"/>
  <c r="DDN46" i="21"/>
  <c r="DDO46" i="21"/>
  <c r="DDP46" i="21"/>
  <c r="DDQ46" i="21"/>
  <c r="DDR46" i="21"/>
  <c r="DDS46" i="21"/>
  <c r="DDT46" i="21"/>
  <c r="DDU46" i="21"/>
  <c r="DDV46" i="21"/>
  <c r="DDW46" i="21"/>
  <c r="DDX46" i="21"/>
  <c r="DDY46" i="21"/>
  <c r="DDZ46" i="21"/>
  <c r="DEA46" i="21"/>
  <c r="DEB46" i="21"/>
  <c r="DEC46" i="21"/>
  <c r="DED46" i="21"/>
  <c r="DEE46" i="21"/>
  <c r="DEF46" i="21"/>
  <c r="DEG46" i="21"/>
  <c r="DEH46" i="21"/>
  <c r="DEI46" i="21"/>
  <c r="DEJ46" i="21"/>
  <c r="DEK46" i="21"/>
  <c r="DEL46" i="21"/>
  <c r="DEM46" i="21"/>
  <c r="DEN46" i="21"/>
  <c r="DEO46" i="21"/>
  <c r="DEP46" i="21"/>
  <c r="DEQ46" i="21"/>
  <c r="DER46" i="21"/>
  <c r="DES46" i="21"/>
  <c r="DET46" i="21"/>
  <c r="DEU46" i="21"/>
  <c r="DEV46" i="21"/>
  <c r="DEW46" i="21"/>
  <c r="DEX46" i="21"/>
  <c r="DEY46" i="21"/>
  <c r="DEZ46" i="21"/>
  <c r="DFA46" i="21"/>
  <c r="DFB46" i="21"/>
  <c r="DFC46" i="21"/>
  <c r="DFD46" i="21"/>
  <c r="DFE46" i="21"/>
  <c r="DFF46" i="21"/>
  <c r="DFG46" i="21"/>
  <c r="DFH46" i="21"/>
  <c r="DFI46" i="21"/>
  <c r="DFJ46" i="21"/>
  <c r="DFK46" i="21"/>
  <c r="DFL46" i="21"/>
  <c r="DFM46" i="21"/>
  <c r="DFN46" i="21"/>
  <c r="DFO46" i="21"/>
  <c r="DFP46" i="21"/>
  <c r="DFQ46" i="21"/>
  <c r="DFR46" i="21"/>
  <c r="DFS46" i="21"/>
  <c r="DFT46" i="21"/>
  <c r="DFU46" i="21"/>
  <c r="DFV46" i="21"/>
  <c r="DFW46" i="21"/>
  <c r="DFX46" i="21"/>
  <c r="DFY46" i="21"/>
  <c r="DFZ46" i="21"/>
  <c r="DGA46" i="21"/>
  <c r="DGB46" i="21"/>
  <c r="DGC46" i="21"/>
  <c r="DGD46" i="21"/>
  <c r="DGE46" i="21"/>
  <c r="DGF46" i="21"/>
  <c r="DGG46" i="21"/>
  <c r="DGH46" i="21"/>
  <c r="DGI46" i="21"/>
  <c r="DGJ46" i="21"/>
  <c r="DGK46" i="21"/>
  <c r="DGL46" i="21"/>
  <c r="DGM46" i="21"/>
  <c r="DGN46" i="21"/>
  <c r="DGO46" i="21"/>
  <c r="DGP46" i="21"/>
  <c r="DGQ46" i="21"/>
  <c r="DGR46" i="21"/>
  <c r="DGS46" i="21"/>
  <c r="DGT46" i="21"/>
  <c r="DGU46" i="21"/>
  <c r="DGV46" i="21"/>
  <c r="DGW46" i="21"/>
  <c r="DGX46" i="21"/>
  <c r="DGY46" i="21"/>
  <c r="DGZ46" i="21"/>
  <c r="DHA46" i="21"/>
  <c r="DHB46" i="21"/>
  <c r="DHC46" i="21"/>
  <c r="DHD46" i="21"/>
  <c r="DHE46" i="21"/>
  <c r="DHF46" i="21"/>
  <c r="DHG46" i="21"/>
  <c r="DHH46" i="21"/>
  <c r="DHI46" i="21"/>
  <c r="DHJ46" i="21"/>
  <c r="DHK46" i="21"/>
  <c r="DHL46" i="21"/>
  <c r="DHM46" i="21"/>
  <c r="DHN46" i="21"/>
  <c r="DHO46" i="21"/>
  <c r="DHP46" i="21"/>
  <c r="DHQ46" i="21"/>
  <c r="DHR46" i="21"/>
  <c r="DHS46" i="21"/>
  <c r="DHT46" i="21"/>
  <c r="DHU46" i="21"/>
  <c r="DHV46" i="21"/>
  <c r="DHW46" i="21"/>
  <c r="DHX46" i="21"/>
  <c r="DHY46" i="21"/>
  <c r="DHZ46" i="21"/>
  <c r="DIA46" i="21"/>
  <c r="DIB46" i="21"/>
  <c r="DIC46" i="21"/>
  <c r="DID46" i="21"/>
  <c r="DIE46" i="21"/>
  <c r="DIF46" i="21"/>
  <c r="DIG46" i="21"/>
  <c r="DIH46" i="21"/>
  <c r="DII46" i="21"/>
  <c r="DIJ46" i="21"/>
  <c r="DIK46" i="21"/>
  <c r="DIL46" i="21"/>
  <c r="DIM46" i="21"/>
  <c r="DIN46" i="21"/>
  <c r="DIO46" i="21"/>
  <c r="DIP46" i="21"/>
  <c r="DIQ46" i="21"/>
  <c r="DIR46" i="21"/>
  <c r="DIS46" i="21"/>
  <c r="DIT46" i="21"/>
  <c r="DIU46" i="21"/>
  <c r="DIV46" i="21"/>
  <c r="DIW46" i="21"/>
  <c r="DIX46" i="21"/>
  <c r="DIY46" i="21"/>
  <c r="DIZ46" i="21"/>
  <c r="DJA46" i="21"/>
  <c r="DJB46" i="21"/>
  <c r="DJC46" i="21"/>
  <c r="DJD46" i="21"/>
  <c r="DJE46" i="21"/>
  <c r="DJF46" i="21"/>
  <c r="DJG46" i="21"/>
  <c r="DJH46" i="21"/>
  <c r="DJI46" i="21"/>
  <c r="DJJ46" i="21"/>
  <c r="DJK46" i="21"/>
  <c r="DJL46" i="21"/>
  <c r="DJM46" i="21"/>
  <c r="DJN46" i="21"/>
  <c r="DJO46" i="21"/>
  <c r="DJP46" i="21"/>
  <c r="DJQ46" i="21"/>
  <c r="DJR46" i="21"/>
  <c r="DJS46" i="21"/>
  <c r="DJT46" i="21"/>
  <c r="DJU46" i="21"/>
  <c r="DJV46" i="21"/>
  <c r="DJW46" i="21"/>
  <c r="DJX46" i="21"/>
  <c r="DJY46" i="21"/>
  <c r="DJZ46" i="21"/>
  <c r="DKA46" i="21"/>
  <c r="DKB46" i="21"/>
  <c r="DKC46" i="21"/>
  <c r="DKD46" i="21"/>
  <c r="DKE46" i="21"/>
  <c r="DKF46" i="21"/>
  <c r="DKG46" i="21"/>
  <c r="DKH46" i="21"/>
  <c r="DKI46" i="21"/>
  <c r="DKJ46" i="21"/>
  <c r="DKK46" i="21"/>
  <c r="DKL46" i="21"/>
  <c r="DKM46" i="21"/>
  <c r="DKN46" i="21"/>
  <c r="DKO46" i="21"/>
  <c r="DKP46" i="21"/>
  <c r="DKQ46" i="21"/>
  <c r="DKR46" i="21"/>
  <c r="DKS46" i="21"/>
  <c r="DKT46" i="21"/>
  <c r="DKU46" i="21"/>
  <c r="DKV46" i="21"/>
  <c r="DKW46" i="21"/>
  <c r="DKX46" i="21"/>
  <c r="DKY46" i="21"/>
  <c r="DKZ46" i="21"/>
  <c r="DLA46" i="21"/>
  <c r="DLB46" i="21"/>
  <c r="DLC46" i="21"/>
  <c r="DLD46" i="21"/>
  <c r="DLE46" i="21"/>
  <c r="DLF46" i="21"/>
  <c r="DLG46" i="21"/>
  <c r="DLH46" i="21"/>
  <c r="DLI46" i="21"/>
  <c r="DLJ46" i="21"/>
  <c r="DLK46" i="21"/>
  <c r="DLL46" i="21"/>
  <c r="DLM46" i="21"/>
  <c r="DLN46" i="21"/>
  <c r="DLO46" i="21"/>
  <c r="DLP46" i="21"/>
  <c r="DLQ46" i="21"/>
  <c r="DLR46" i="21"/>
  <c r="DLS46" i="21"/>
  <c r="DLT46" i="21"/>
  <c r="DLU46" i="21"/>
  <c r="DLV46" i="21"/>
  <c r="DLW46" i="21"/>
  <c r="DLX46" i="21"/>
  <c r="DLY46" i="21"/>
  <c r="DLZ46" i="21"/>
  <c r="DMA46" i="21"/>
  <c r="DMB46" i="21"/>
  <c r="DMC46" i="21"/>
  <c r="DMD46" i="21"/>
  <c r="DME46" i="21"/>
  <c r="DMF46" i="21"/>
  <c r="DMG46" i="21"/>
  <c r="DMH46" i="21"/>
  <c r="DMI46" i="21"/>
  <c r="DMJ46" i="21"/>
  <c r="DMK46" i="21"/>
  <c r="DML46" i="21"/>
  <c r="DMM46" i="21"/>
  <c r="DMN46" i="21"/>
  <c r="DMO46" i="21"/>
  <c r="DMP46" i="21"/>
  <c r="DMQ46" i="21"/>
  <c r="DMR46" i="21"/>
  <c r="DMS46" i="21"/>
  <c r="DMT46" i="21"/>
  <c r="DMU46" i="21"/>
  <c r="DMV46" i="21"/>
  <c r="DMW46" i="21"/>
  <c r="DMX46" i="21"/>
  <c r="DMY46" i="21"/>
  <c r="DMZ46" i="21"/>
  <c r="DNA46" i="21"/>
  <c r="DNB46" i="21"/>
  <c r="DNC46" i="21"/>
  <c r="DND46" i="21"/>
  <c r="DNE46" i="21"/>
  <c r="DNF46" i="21"/>
  <c r="DNG46" i="21"/>
  <c r="DNH46" i="21"/>
  <c r="DNI46" i="21"/>
  <c r="DNJ46" i="21"/>
  <c r="DNK46" i="21"/>
  <c r="DNL46" i="21"/>
  <c r="DNM46" i="21"/>
  <c r="DNN46" i="21"/>
  <c r="DNO46" i="21"/>
  <c r="DNP46" i="21"/>
  <c r="DNQ46" i="21"/>
  <c r="DNR46" i="21"/>
  <c r="DNS46" i="21"/>
  <c r="DNT46" i="21"/>
  <c r="DNU46" i="21"/>
  <c r="DNV46" i="21"/>
  <c r="DNW46" i="21"/>
  <c r="DNX46" i="21"/>
  <c r="DNY46" i="21"/>
  <c r="DNZ46" i="21"/>
  <c r="DOA46" i="21"/>
  <c r="DOB46" i="21"/>
  <c r="DOC46" i="21"/>
  <c r="DOD46" i="21"/>
  <c r="DOE46" i="21"/>
  <c r="DOF46" i="21"/>
  <c r="DOG46" i="21"/>
  <c r="DOH46" i="21"/>
  <c r="DOI46" i="21"/>
  <c r="DOJ46" i="21"/>
  <c r="DOK46" i="21"/>
  <c r="DOL46" i="21"/>
  <c r="DOM46" i="21"/>
  <c r="DON46" i="21"/>
  <c r="DOO46" i="21"/>
  <c r="DOP46" i="21"/>
  <c r="DOQ46" i="21"/>
  <c r="DOR46" i="21"/>
  <c r="DOS46" i="21"/>
  <c r="DOT46" i="21"/>
  <c r="DOU46" i="21"/>
  <c r="DOV46" i="21"/>
  <c r="DOW46" i="21"/>
  <c r="DOX46" i="21"/>
  <c r="DOY46" i="21"/>
  <c r="DOZ46" i="21"/>
  <c r="DPA46" i="21"/>
  <c r="DPB46" i="21"/>
  <c r="DPC46" i="21"/>
  <c r="DPD46" i="21"/>
  <c r="DPE46" i="21"/>
  <c r="DPF46" i="21"/>
  <c r="DPG46" i="21"/>
  <c r="DPH46" i="21"/>
  <c r="DPI46" i="21"/>
  <c r="DPJ46" i="21"/>
  <c r="DPK46" i="21"/>
  <c r="DPL46" i="21"/>
  <c r="DPM46" i="21"/>
  <c r="DPN46" i="21"/>
  <c r="DPO46" i="21"/>
  <c r="DPP46" i="21"/>
  <c r="DPQ46" i="21"/>
  <c r="DPR46" i="21"/>
  <c r="DPS46" i="21"/>
  <c r="DPT46" i="21"/>
  <c r="DPU46" i="21"/>
  <c r="DPV46" i="21"/>
  <c r="DPW46" i="21"/>
  <c r="DPX46" i="21"/>
  <c r="DPY46" i="21"/>
  <c r="DPZ46" i="21"/>
  <c r="DQA46" i="21"/>
  <c r="DQB46" i="21"/>
  <c r="DQC46" i="21"/>
  <c r="DQD46" i="21"/>
  <c r="DQE46" i="21"/>
  <c r="DQF46" i="21"/>
  <c r="DQG46" i="21"/>
  <c r="DQH46" i="21"/>
  <c r="DQI46" i="21"/>
  <c r="DQJ46" i="21"/>
  <c r="DQK46" i="21"/>
  <c r="DQL46" i="21"/>
  <c r="DQM46" i="21"/>
  <c r="DQN46" i="21"/>
  <c r="DQO46" i="21"/>
  <c r="DQP46" i="21"/>
  <c r="DQQ46" i="21"/>
  <c r="DQR46" i="21"/>
  <c r="DQS46" i="21"/>
  <c r="DQT46" i="21"/>
  <c r="DQU46" i="21"/>
  <c r="DQV46" i="21"/>
  <c r="DQW46" i="21"/>
  <c r="DQX46" i="21"/>
  <c r="DQY46" i="21"/>
  <c r="DQZ46" i="21"/>
  <c r="DRA46" i="21"/>
  <c r="DRB46" i="21"/>
  <c r="DRC46" i="21"/>
  <c r="DRD46" i="21"/>
  <c r="DRE46" i="21"/>
  <c r="DRF46" i="21"/>
  <c r="DRG46" i="21"/>
  <c r="DRH46" i="21"/>
  <c r="DRI46" i="21"/>
  <c r="DRJ46" i="21"/>
  <c r="DRK46" i="21"/>
  <c r="DRL46" i="21"/>
  <c r="DRM46" i="21"/>
  <c r="DRN46" i="21"/>
  <c r="DRO46" i="21"/>
  <c r="DRP46" i="21"/>
  <c r="DRQ46" i="21"/>
  <c r="DRR46" i="21"/>
  <c r="DRS46" i="21"/>
  <c r="DRT46" i="21"/>
  <c r="DRU46" i="21"/>
  <c r="DRV46" i="21"/>
  <c r="DRW46" i="21"/>
  <c r="DRX46" i="21"/>
  <c r="DRY46" i="21"/>
  <c r="DRZ46" i="21"/>
  <c r="DSA46" i="21"/>
  <c r="DSB46" i="21"/>
  <c r="DSC46" i="21"/>
  <c r="DSD46" i="21"/>
  <c r="DSE46" i="21"/>
  <c r="DSF46" i="21"/>
  <c r="DSG46" i="21"/>
  <c r="DSH46" i="21"/>
  <c r="DSI46" i="21"/>
  <c r="DSJ46" i="21"/>
  <c r="DSK46" i="21"/>
  <c r="DSL46" i="21"/>
  <c r="DSM46" i="21"/>
  <c r="DSN46" i="21"/>
  <c r="DSO46" i="21"/>
  <c r="DSP46" i="21"/>
  <c r="DSQ46" i="21"/>
  <c r="DSR46" i="21"/>
  <c r="DSS46" i="21"/>
  <c r="DST46" i="21"/>
  <c r="DSU46" i="21"/>
  <c r="DSV46" i="21"/>
  <c r="DSW46" i="21"/>
  <c r="DSX46" i="21"/>
  <c r="DSY46" i="21"/>
  <c r="DSZ46" i="21"/>
  <c r="DTA46" i="21"/>
  <c r="DTB46" i="21"/>
  <c r="DTC46" i="21"/>
  <c r="DTD46" i="21"/>
  <c r="DTE46" i="21"/>
  <c r="DTF46" i="21"/>
  <c r="DTG46" i="21"/>
  <c r="DTH46" i="21"/>
  <c r="DTI46" i="21"/>
  <c r="DTJ46" i="21"/>
  <c r="DTK46" i="21"/>
  <c r="DTL46" i="21"/>
  <c r="DTM46" i="21"/>
  <c r="DTN46" i="21"/>
  <c r="DTO46" i="21"/>
  <c r="DTP46" i="21"/>
  <c r="DTQ46" i="21"/>
  <c r="DTR46" i="21"/>
  <c r="DTS46" i="21"/>
  <c r="DTT46" i="21"/>
  <c r="DTU46" i="21"/>
  <c r="DTV46" i="21"/>
  <c r="DTW46" i="21"/>
  <c r="DTX46" i="21"/>
  <c r="DTY46" i="21"/>
  <c r="DTZ46" i="21"/>
  <c r="DUA46" i="21"/>
  <c r="DUB46" i="21"/>
  <c r="DUC46" i="21"/>
  <c r="DUD46" i="21"/>
  <c r="DUE46" i="21"/>
  <c r="DUF46" i="21"/>
  <c r="DUG46" i="21"/>
  <c r="DUH46" i="21"/>
  <c r="DUI46" i="21"/>
  <c r="DUJ46" i="21"/>
  <c r="DUK46" i="21"/>
  <c r="DUL46" i="21"/>
  <c r="DUM46" i="21"/>
  <c r="DUN46" i="21"/>
  <c r="DUO46" i="21"/>
  <c r="DUP46" i="21"/>
  <c r="DUQ46" i="21"/>
  <c r="DUR46" i="21"/>
  <c r="DUS46" i="21"/>
  <c r="DUT46" i="21"/>
  <c r="DUU46" i="21"/>
  <c r="DUV46" i="21"/>
  <c r="DUW46" i="21"/>
  <c r="DUX46" i="21"/>
  <c r="DUY46" i="21"/>
  <c r="DUZ46" i="21"/>
  <c r="DVA46" i="21"/>
  <c r="DVB46" i="21"/>
  <c r="DVC46" i="21"/>
  <c r="DVD46" i="21"/>
  <c r="DVE46" i="21"/>
  <c r="DVF46" i="21"/>
  <c r="DVG46" i="21"/>
  <c r="DVH46" i="21"/>
  <c r="DVI46" i="21"/>
  <c r="DVJ46" i="21"/>
  <c r="DVK46" i="21"/>
  <c r="DVL46" i="21"/>
  <c r="DVM46" i="21"/>
  <c r="DVN46" i="21"/>
  <c r="DVO46" i="21"/>
  <c r="DVP46" i="21"/>
  <c r="DVQ46" i="21"/>
  <c r="DVR46" i="21"/>
  <c r="DVS46" i="21"/>
  <c r="DVT46" i="21"/>
  <c r="DVU46" i="21"/>
  <c r="DVV46" i="21"/>
  <c r="DVW46" i="21"/>
  <c r="DVX46" i="21"/>
  <c r="DVY46" i="21"/>
  <c r="DVZ46" i="21"/>
  <c r="DWA46" i="21"/>
  <c r="DWB46" i="21"/>
  <c r="DWC46" i="21"/>
  <c r="DWD46" i="21"/>
  <c r="DWE46" i="21"/>
  <c r="DWF46" i="21"/>
  <c r="DWG46" i="21"/>
  <c r="DWH46" i="21"/>
  <c r="DWI46" i="21"/>
  <c r="DWJ46" i="21"/>
  <c r="DWK46" i="21"/>
  <c r="DWL46" i="21"/>
  <c r="DWM46" i="21"/>
  <c r="DWN46" i="21"/>
  <c r="DWO46" i="21"/>
  <c r="DWP46" i="21"/>
  <c r="DWQ46" i="21"/>
  <c r="DWR46" i="21"/>
  <c r="DWS46" i="21"/>
  <c r="DWT46" i="21"/>
  <c r="DWU46" i="21"/>
  <c r="DWV46" i="21"/>
  <c r="DWW46" i="21"/>
  <c r="DWX46" i="21"/>
  <c r="DWY46" i="21"/>
  <c r="DWZ46" i="21"/>
  <c r="DXA46" i="21"/>
  <c r="DXB46" i="21"/>
  <c r="DXC46" i="21"/>
  <c r="DXD46" i="21"/>
  <c r="DXE46" i="21"/>
  <c r="DXF46" i="21"/>
  <c r="DXG46" i="21"/>
  <c r="DXH46" i="21"/>
  <c r="DXI46" i="21"/>
  <c r="DXJ46" i="21"/>
  <c r="DXK46" i="21"/>
  <c r="DXL46" i="21"/>
  <c r="DXM46" i="21"/>
  <c r="DXN46" i="21"/>
  <c r="DXO46" i="21"/>
  <c r="DXP46" i="21"/>
  <c r="DXQ46" i="21"/>
  <c r="DXR46" i="21"/>
  <c r="DXS46" i="21"/>
  <c r="DXT46" i="21"/>
  <c r="DXU46" i="21"/>
  <c r="DXV46" i="21"/>
  <c r="DXW46" i="21"/>
  <c r="DXX46" i="21"/>
  <c r="DXY46" i="21"/>
  <c r="DXZ46" i="21"/>
  <c r="DYA46" i="21"/>
  <c r="DYB46" i="21"/>
  <c r="DYC46" i="21"/>
  <c r="DYD46" i="21"/>
  <c r="DYE46" i="21"/>
  <c r="DYF46" i="21"/>
  <c r="DYG46" i="21"/>
  <c r="DYH46" i="21"/>
  <c r="DYI46" i="21"/>
  <c r="DYJ46" i="21"/>
  <c r="DYK46" i="21"/>
  <c r="DYL46" i="21"/>
  <c r="DYM46" i="21"/>
  <c r="DYN46" i="21"/>
  <c r="DYO46" i="21"/>
  <c r="DYP46" i="21"/>
  <c r="DYQ46" i="21"/>
  <c r="DYR46" i="21"/>
  <c r="DYS46" i="21"/>
  <c r="DYT46" i="21"/>
  <c r="DYU46" i="21"/>
  <c r="DYV46" i="21"/>
  <c r="DYW46" i="21"/>
  <c r="DYX46" i="21"/>
  <c r="DYY46" i="21"/>
  <c r="DYZ46" i="21"/>
  <c r="DZA46" i="21"/>
  <c r="DZB46" i="21"/>
  <c r="DZC46" i="21"/>
  <c r="DZD46" i="21"/>
  <c r="DZE46" i="21"/>
  <c r="DZF46" i="21"/>
  <c r="DZG46" i="21"/>
  <c r="DZH46" i="21"/>
  <c r="DZI46" i="21"/>
  <c r="DZJ46" i="21"/>
  <c r="DZK46" i="21"/>
  <c r="DZL46" i="21"/>
  <c r="DZM46" i="21"/>
  <c r="DZN46" i="21"/>
  <c r="DZO46" i="21"/>
  <c r="DZP46" i="21"/>
  <c r="DZQ46" i="21"/>
  <c r="DZR46" i="21"/>
  <c r="DZS46" i="21"/>
  <c r="DZT46" i="21"/>
  <c r="DZU46" i="21"/>
  <c r="DZV46" i="21"/>
  <c r="DZW46" i="21"/>
  <c r="DZX46" i="21"/>
  <c r="DZY46" i="21"/>
  <c r="DZZ46" i="21"/>
  <c r="EAA46" i="21"/>
  <c r="EAB46" i="21"/>
  <c r="EAC46" i="21"/>
  <c r="EAD46" i="21"/>
  <c r="EAE46" i="21"/>
  <c r="EAF46" i="21"/>
  <c r="EAG46" i="21"/>
  <c r="EAH46" i="21"/>
  <c r="EAI46" i="21"/>
  <c r="EAJ46" i="21"/>
  <c r="EAK46" i="21"/>
  <c r="EAL46" i="21"/>
  <c r="EAM46" i="21"/>
  <c r="EAN46" i="21"/>
  <c r="EAO46" i="21"/>
  <c r="EAP46" i="21"/>
  <c r="EAQ46" i="21"/>
  <c r="EAR46" i="21"/>
  <c r="EAS46" i="21"/>
  <c r="EAT46" i="21"/>
  <c r="EAU46" i="21"/>
  <c r="EAV46" i="21"/>
  <c r="EAW46" i="21"/>
  <c r="EAX46" i="21"/>
  <c r="EAY46" i="21"/>
  <c r="EAZ46" i="21"/>
  <c r="EBA46" i="21"/>
  <c r="EBB46" i="21"/>
  <c r="EBC46" i="21"/>
  <c r="EBD46" i="21"/>
  <c r="EBE46" i="21"/>
  <c r="EBF46" i="21"/>
  <c r="EBG46" i="21"/>
  <c r="EBH46" i="21"/>
  <c r="EBI46" i="21"/>
  <c r="EBJ46" i="21"/>
  <c r="EBK46" i="21"/>
  <c r="EBL46" i="21"/>
  <c r="EBM46" i="21"/>
  <c r="EBN46" i="21"/>
  <c r="EBO46" i="21"/>
  <c r="EBP46" i="21"/>
  <c r="EBQ46" i="21"/>
  <c r="EBR46" i="21"/>
  <c r="EBS46" i="21"/>
  <c r="EBT46" i="21"/>
  <c r="EBU46" i="21"/>
  <c r="EBV46" i="21"/>
  <c r="EBW46" i="21"/>
  <c r="EBX46" i="21"/>
  <c r="EBY46" i="21"/>
  <c r="EBZ46" i="21"/>
  <c r="ECA46" i="21"/>
  <c r="ECB46" i="21"/>
  <c r="ECC46" i="21"/>
  <c r="ECD46" i="21"/>
  <c r="ECE46" i="21"/>
  <c r="ECF46" i="21"/>
  <c r="ECG46" i="21"/>
  <c r="ECH46" i="21"/>
  <c r="ECI46" i="21"/>
  <c r="ECJ46" i="21"/>
  <c r="ECK46" i="21"/>
  <c r="ECL46" i="21"/>
  <c r="ECM46" i="21"/>
  <c r="ECN46" i="21"/>
  <c r="ECO46" i="21"/>
  <c r="ECP46" i="21"/>
  <c r="ECQ46" i="21"/>
  <c r="ECR46" i="21"/>
  <c r="ECS46" i="21"/>
  <c r="ECT46" i="21"/>
  <c r="ECU46" i="21"/>
  <c r="ECV46" i="21"/>
  <c r="ECW46" i="21"/>
  <c r="ECX46" i="21"/>
  <c r="ECY46" i="21"/>
  <c r="ECZ46" i="21"/>
  <c r="EDA46" i="21"/>
  <c r="EDB46" i="21"/>
  <c r="EDC46" i="21"/>
  <c r="EDD46" i="21"/>
  <c r="EDE46" i="21"/>
  <c r="EDF46" i="21"/>
  <c r="EDG46" i="21"/>
  <c r="EDH46" i="21"/>
  <c r="EDI46" i="21"/>
  <c r="EDJ46" i="21"/>
  <c r="EDK46" i="21"/>
  <c r="EDL46" i="21"/>
  <c r="EDM46" i="21"/>
  <c r="EDN46" i="21"/>
  <c r="EDO46" i="21"/>
  <c r="EDP46" i="21"/>
  <c r="EDQ46" i="21"/>
  <c r="EDR46" i="21"/>
  <c r="EDS46" i="21"/>
  <c r="EDT46" i="21"/>
  <c r="EDU46" i="21"/>
  <c r="EDV46" i="21"/>
  <c r="EDW46" i="21"/>
  <c r="EDX46" i="21"/>
  <c r="EDY46" i="21"/>
  <c r="EDZ46" i="21"/>
  <c r="EEA46" i="21"/>
  <c r="EEB46" i="21"/>
  <c r="EEC46" i="21"/>
  <c r="EED46" i="21"/>
  <c r="EEE46" i="21"/>
  <c r="EEF46" i="21"/>
  <c r="EEG46" i="21"/>
  <c r="EEH46" i="21"/>
  <c r="EEI46" i="21"/>
  <c r="EEJ46" i="21"/>
  <c r="EEK46" i="21"/>
  <c r="EEL46" i="21"/>
  <c r="EEM46" i="21"/>
  <c r="EEN46" i="21"/>
  <c r="EEO46" i="21"/>
  <c r="EEP46" i="21"/>
  <c r="EEQ46" i="21"/>
  <c r="EER46" i="21"/>
  <c r="EES46" i="21"/>
  <c r="EET46" i="21"/>
  <c r="EEU46" i="21"/>
  <c r="EEV46" i="21"/>
  <c r="EEW46" i="21"/>
  <c r="EEX46" i="21"/>
  <c r="EEY46" i="21"/>
  <c r="EEZ46" i="21"/>
  <c r="EFA46" i="21"/>
  <c r="EFB46" i="21"/>
  <c r="EFC46" i="21"/>
  <c r="EFD46" i="21"/>
  <c r="EFE46" i="21"/>
  <c r="EFF46" i="21"/>
  <c r="EFG46" i="21"/>
  <c r="EFH46" i="21"/>
  <c r="EFI46" i="21"/>
  <c r="EFJ46" i="21"/>
  <c r="EFK46" i="21"/>
  <c r="EFL46" i="21"/>
  <c r="EFM46" i="21"/>
  <c r="EFN46" i="21"/>
  <c r="EFO46" i="21"/>
  <c r="EFP46" i="21"/>
  <c r="EFQ46" i="21"/>
  <c r="EFR46" i="21"/>
  <c r="EFS46" i="21"/>
  <c r="EFT46" i="21"/>
  <c r="EFU46" i="21"/>
  <c r="EFV46" i="21"/>
  <c r="EFW46" i="21"/>
  <c r="EFX46" i="21"/>
  <c r="EFY46" i="21"/>
  <c r="EFZ46" i="21"/>
  <c r="EGA46" i="21"/>
  <c r="EGB46" i="21"/>
  <c r="EGC46" i="21"/>
  <c r="EGD46" i="21"/>
  <c r="EGE46" i="21"/>
  <c r="EGF46" i="21"/>
  <c r="EGG46" i="21"/>
  <c r="EGH46" i="21"/>
  <c r="EGI46" i="21"/>
  <c r="EGJ46" i="21"/>
  <c r="EGK46" i="21"/>
  <c r="EGL46" i="21"/>
  <c r="EGM46" i="21"/>
  <c r="EGN46" i="21"/>
  <c r="EGO46" i="21"/>
  <c r="EGP46" i="21"/>
  <c r="EGQ46" i="21"/>
  <c r="EGR46" i="21"/>
  <c r="EGS46" i="21"/>
  <c r="EGT46" i="21"/>
  <c r="EGU46" i="21"/>
  <c r="EGV46" i="21"/>
  <c r="EGW46" i="21"/>
  <c r="EGX46" i="21"/>
  <c r="EGY46" i="21"/>
  <c r="EGZ46" i="21"/>
  <c r="EHA46" i="21"/>
  <c r="EHB46" i="21"/>
  <c r="EHC46" i="21"/>
  <c r="EHD46" i="21"/>
  <c r="EHE46" i="21"/>
  <c r="EHF46" i="21"/>
  <c r="EHG46" i="21"/>
  <c r="EHH46" i="21"/>
  <c r="EHI46" i="21"/>
  <c r="EHJ46" i="21"/>
  <c r="EHK46" i="21"/>
  <c r="EHL46" i="21"/>
  <c r="EHM46" i="21"/>
  <c r="EHN46" i="21"/>
  <c r="EHO46" i="21"/>
  <c r="EHP46" i="21"/>
  <c r="EHQ46" i="21"/>
  <c r="EHR46" i="21"/>
  <c r="EHS46" i="21"/>
  <c r="EHT46" i="21"/>
  <c r="EHU46" i="21"/>
  <c r="EHV46" i="21"/>
  <c r="EHW46" i="21"/>
  <c r="EHX46" i="21"/>
  <c r="EHY46" i="21"/>
  <c r="EHZ46" i="21"/>
  <c r="EIA46" i="21"/>
  <c r="EIB46" i="21"/>
  <c r="EIC46" i="21"/>
  <c r="EID46" i="21"/>
  <c r="EIE46" i="21"/>
  <c r="EIF46" i="21"/>
  <c r="EIG46" i="21"/>
  <c r="EIH46" i="21"/>
  <c r="EII46" i="21"/>
  <c r="EIJ46" i="21"/>
  <c r="EIK46" i="21"/>
  <c r="EIL46" i="21"/>
  <c r="EIM46" i="21"/>
  <c r="EIN46" i="21"/>
  <c r="EIO46" i="21"/>
  <c r="EIP46" i="21"/>
  <c r="EIQ46" i="21"/>
  <c r="EIR46" i="21"/>
  <c r="EIS46" i="21"/>
  <c r="EIT46" i="21"/>
  <c r="EIU46" i="21"/>
  <c r="EIV46" i="21"/>
  <c r="EIW46" i="21"/>
  <c r="EIX46" i="21"/>
  <c r="EIY46" i="21"/>
  <c r="EIZ46" i="21"/>
  <c r="EJA46" i="21"/>
  <c r="EJB46" i="21"/>
  <c r="EJC46" i="21"/>
  <c r="EJD46" i="21"/>
  <c r="EJE46" i="21"/>
  <c r="EJF46" i="21"/>
  <c r="EJG46" i="21"/>
  <c r="EJH46" i="21"/>
  <c r="EJI46" i="21"/>
  <c r="EJJ46" i="21"/>
  <c r="EJK46" i="21"/>
  <c r="EJL46" i="21"/>
  <c r="EJM46" i="21"/>
  <c r="EJN46" i="21"/>
  <c r="EJO46" i="21"/>
  <c r="EJP46" i="21"/>
  <c r="EJQ46" i="21"/>
  <c r="EJR46" i="21"/>
  <c r="EJS46" i="21"/>
  <c r="EJT46" i="21"/>
  <c r="EJU46" i="21"/>
  <c r="EJV46" i="21"/>
  <c r="EJW46" i="21"/>
  <c r="EJX46" i="21"/>
  <c r="EJY46" i="21"/>
  <c r="EJZ46" i="21"/>
  <c r="EKA46" i="21"/>
  <c r="EKB46" i="21"/>
  <c r="EKC46" i="21"/>
  <c r="EKD46" i="21"/>
  <c r="EKE46" i="21"/>
  <c r="EKF46" i="21"/>
  <c r="EKG46" i="21"/>
  <c r="EKH46" i="21"/>
  <c r="EKI46" i="21"/>
  <c r="EKJ46" i="21"/>
  <c r="EKK46" i="21"/>
  <c r="EKL46" i="21"/>
  <c r="EKM46" i="21"/>
  <c r="EKN46" i="21"/>
  <c r="EKO46" i="21"/>
  <c r="EKP46" i="21"/>
  <c r="EKQ46" i="21"/>
  <c r="EKR46" i="21"/>
  <c r="EKS46" i="21"/>
  <c r="EKT46" i="21"/>
  <c r="EKU46" i="21"/>
  <c r="EKV46" i="21"/>
  <c r="EKW46" i="21"/>
  <c r="EKX46" i="21"/>
  <c r="EKY46" i="21"/>
  <c r="EKZ46" i="21"/>
  <c r="ELA46" i="21"/>
  <c r="ELB46" i="21"/>
  <c r="ELC46" i="21"/>
  <c r="ELD46" i="21"/>
  <c r="ELE46" i="21"/>
  <c r="ELF46" i="21"/>
  <c r="ELG46" i="21"/>
  <c r="ELH46" i="21"/>
  <c r="ELI46" i="21"/>
  <c r="ELJ46" i="21"/>
  <c r="ELK46" i="21"/>
  <c r="ELL46" i="21"/>
  <c r="ELM46" i="21"/>
  <c r="ELN46" i="21"/>
  <c r="ELO46" i="21"/>
  <c r="ELP46" i="21"/>
  <c r="ELQ46" i="21"/>
  <c r="ELR46" i="21"/>
  <c r="ELS46" i="21"/>
  <c r="ELT46" i="21"/>
  <c r="ELU46" i="21"/>
  <c r="ELV46" i="21"/>
  <c r="ELW46" i="21"/>
  <c r="ELX46" i="21"/>
  <c r="ELY46" i="21"/>
  <c r="ELZ46" i="21"/>
  <c r="EMA46" i="21"/>
  <c r="EMB46" i="21"/>
  <c r="EMC46" i="21"/>
  <c r="EMD46" i="21"/>
  <c r="EME46" i="21"/>
  <c r="EMF46" i="21"/>
  <c r="EMG46" i="21"/>
  <c r="EMH46" i="21"/>
  <c r="EMI46" i="21"/>
  <c r="EMJ46" i="21"/>
  <c r="EMK46" i="21"/>
  <c r="EML46" i="21"/>
  <c r="EMM46" i="21"/>
  <c r="EMN46" i="21"/>
  <c r="EMO46" i="21"/>
  <c r="EMP46" i="21"/>
  <c r="EMQ46" i="21"/>
  <c r="EMR46" i="21"/>
  <c r="EMS46" i="21"/>
  <c r="EMT46" i="21"/>
  <c r="EMU46" i="21"/>
  <c r="EMV46" i="21"/>
  <c r="EMW46" i="21"/>
  <c r="EMX46" i="21"/>
  <c r="EMY46" i="21"/>
  <c r="EMZ46" i="21"/>
  <c r="ENA46" i="21"/>
  <c r="ENB46" i="21"/>
  <c r="ENC46" i="21"/>
  <c r="END46" i="21"/>
  <c r="ENE46" i="21"/>
  <c r="ENF46" i="21"/>
  <c r="ENG46" i="21"/>
  <c r="ENH46" i="21"/>
  <c r="ENI46" i="21"/>
  <c r="ENJ46" i="21"/>
  <c r="ENK46" i="21"/>
  <c r="ENL46" i="21"/>
  <c r="ENM46" i="21"/>
  <c r="ENN46" i="21"/>
  <c r="ENO46" i="21"/>
  <c r="ENP46" i="21"/>
  <c r="ENQ46" i="21"/>
  <c r="ENR46" i="21"/>
  <c r="ENS46" i="21"/>
  <c r="ENT46" i="21"/>
  <c r="ENU46" i="21"/>
  <c r="ENV46" i="21"/>
  <c r="ENW46" i="21"/>
  <c r="ENX46" i="21"/>
  <c r="ENY46" i="21"/>
  <c r="ENZ46" i="21"/>
  <c r="EOA46" i="21"/>
  <c r="EOB46" i="21"/>
  <c r="EOC46" i="21"/>
  <c r="EOD46" i="21"/>
  <c r="EOE46" i="21"/>
  <c r="EOF46" i="21"/>
  <c r="EOG46" i="21"/>
  <c r="EOH46" i="21"/>
  <c r="EOI46" i="21"/>
  <c r="EOJ46" i="21"/>
  <c r="EOK46" i="21"/>
  <c r="EOL46" i="21"/>
  <c r="EOM46" i="21"/>
  <c r="EON46" i="21"/>
  <c r="EOO46" i="21"/>
  <c r="EOP46" i="21"/>
  <c r="EOQ46" i="21"/>
  <c r="EOR46" i="21"/>
  <c r="EOS46" i="21"/>
  <c r="EOT46" i="21"/>
  <c r="EOU46" i="21"/>
  <c r="EOV46" i="21"/>
  <c r="EOW46" i="21"/>
  <c r="EOX46" i="21"/>
  <c r="EOY46" i="21"/>
  <c r="EOZ46" i="21"/>
  <c r="EPA46" i="21"/>
  <c r="EPB46" i="21"/>
  <c r="EPC46" i="21"/>
  <c r="EPD46" i="21"/>
  <c r="EPE46" i="21"/>
  <c r="EPF46" i="21"/>
  <c r="EPG46" i="21"/>
  <c r="EPH46" i="21"/>
  <c r="EPI46" i="21"/>
  <c r="EPJ46" i="21"/>
  <c r="EPK46" i="21"/>
  <c r="EPL46" i="21"/>
  <c r="EPM46" i="21"/>
  <c r="EPN46" i="21"/>
  <c r="EPO46" i="21"/>
  <c r="EPP46" i="21"/>
  <c r="EPQ46" i="21"/>
  <c r="EPR46" i="21"/>
  <c r="EPS46" i="21"/>
  <c r="EPT46" i="21"/>
  <c r="EPU46" i="21"/>
  <c r="EPV46" i="21"/>
  <c r="EPW46" i="21"/>
  <c r="EPX46" i="21"/>
  <c r="EPY46" i="21"/>
  <c r="EPZ46" i="21"/>
  <c r="EQA46" i="21"/>
  <c r="EQB46" i="21"/>
  <c r="EQC46" i="21"/>
  <c r="EQD46" i="21"/>
  <c r="EQE46" i="21"/>
  <c r="EQF46" i="21"/>
  <c r="EQG46" i="21"/>
  <c r="EQH46" i="21"/>
  <c r="EQI46" i="21"/>
  <c r="EQJ46" i="21"/>
  <c r="EQK46" i="21"/>
  <c r="EQL46" i="21"/>
  <c r="EQM46" i="21"/>
  <c r="EQN46" i="21"/>
  <c r="EQO46" i="21"/>
  <c r="EQP46" i="21"/>
  <c r="EQQ46" i="21"/>
  <c r="EQR46" i="21"/>
  <c r="EQS46" i="21"/>
  <c r="EQT46" i="21"/>
  <c r="EQU46" i="21"/>
  <c r="EQV46" i="21"/>
  <c r="EQW46" i="21"/>
  <c r="EQX46" i="21"/>
  <c r="EQY46" i="21"/>
  <c r="EQZ46" i="21"/>
  <c r="ERA46" i="21"/>
  <c r="ERB46" i="21"/>
  <c r="ERC46" i="21"/>
  <c r="ERD46" i="21"/>
  <c r="ERE46" i="21"/>
  <c r="ERF46" i="21"/>
  <c r="ERG46" i="21"/>
  <c r="ERH46" i="21"/>
  <c r="ERI46" i="21"/>
  <c r="ERJ46" i="21"/>
  <c r="ERK46" i="21"/>
  <c r="ERL46" i="21"/>
  <c r="ERM46" i="21"/>
  <c r="ERN46" i="21"/>
  <c r="ERO46" i="21"/>
  <c r="ERP46" i="21"/>
  <c r="ERQ46" i="21"/>
  <c r="ERR46" i="21"/>
  <c r="ERS46" i="21"/>
  <c r="ERT46" i="21"/>
  <c r="ERU46" i="21"/>
  <c r="ERV46" i="21"/>
  <c r="ERW46" i="21"/>
  <c r="ERX46" i="21"/>
  <c r="ERY46" i="21"/>
  <c r="ERZ46" i="21"/>
  <c r="ESA46" i="21"/>
  <c r="ESB46" i="21"/>
  <c r="ESC46" i="21"/>
  <c r="ESD46" i="21"/>
  <c r="ESE46" i="21"/>
  <c r="ESF46" i="21"/>
  <c r="ESG46" i="21"/>
  <c r="ESH46" i="21"/>
  <c r="ESI46" i="21"/>
  <c r="ESJ46" i="21"/>
  <c r="ESK46" i="21"/>
  <c r="ESL46" i="21"/>
  <c r="ESM46" i="21"/>
  <c r="ESN46" i="21"/>
  <c r="ESO46" i="21"/>
  <c r="ESP46" i="21"/>
  <c r="ESQ46" i="21"/>
  <c r="ESR46" i="21"/>
  <c r="ESS46" i="21"/>
  <c r="EST46" i="21"/>
  <c r="ESU46" i="21"/>
  <c r="ESV46" i="21"/>
  <c r="ESW46" i="21"/>
  <c r="ESX46" i="21"/>
  <c r="ESY46" i="21"/>
  <c r="ESZ46" i="21"/>
  <c r="ETA46" i="21"/>
  <c r="ETB46" i="21"/>
  <c r="ETC46" i="21"/>
  <c r="ETD46" i="21"/>
  <c r="ETE46" i="21"/>
  <c r="ETF46" i="21"/>
  <c r="ETG46" i="21"/>
  <c r="ETH46" i="21"/>
  <c r="ETI46" i="21"/>
  <c r="ETJ46" i="21"/>
  <c r="ETK46" i="21"/>
  <c r="ETL46" i="21"/>
  <c r="ETM46" i="21"/>
  <c r="ETN46" i="21"/>
  <c r="ETO46" i="21"/>
  <c r="ETP46" i="21"/>
  <c r="ETQ46" i="21"/>
  <c r="ETR46" i="21"/>
  <c r="ETS46" i="21"/>
  <c r="ETT46" i="21"/>
  <c r="ETU46" i="21"/>
  <c r="ETV46" i="21"/>
  <c r="ETW46" i="21"/>
  <c r="ETX46" i="21"/>
  <c r="ETY46" i="21"/>
  <c r="ETZ46" i="21"/>
  <c r="EUA46" i="21"/>
  <c r="EUB46" i="21"/>
  <c r="EUC46" i="21"/>
  <c r="EUD46" i="21"/>
  <c r="EUE46" i="21"/>
  <c r="EUF46" i="21"/>
  <c r="EUG46" i="21"/>
  <c r="EUH46" i="21"/>
  <c r="EUI46" i="21"/>
  <c r="EUJ46" i="21"/>
  <c r="EUK46" i="21"/>
  <c r="EUL46" i="21"/>
  <c r="EUM46" i="21"/>
  <c r="EUN46" i="21"/>
  <c r="EUO46" i="21"/>
  <c r="EUP46" i="21"/>
  <c r="EUQ46" i="21"/>
  <c r="EUR46" i="21"/>
  <c r="EUS46" i="21"/>
  <c r="EUT46" i="21"/>
  <c r="EUU46" i="21"/>
  <c r="EUV46" i="21"/>
  <c r="EUW46" i="21"/>
  <c r="EUX46" i="21"/>
  <c r="EUY46" i="21"/>
  <c r="EUZ46" i="21"/>
  <c r="EVA46" i="21"/>
  <c r="EVB46" i="21"/>
  <c r="EVC46" i="21"/>
  <c r="EVD46" i="21"/>
  <c r="EVE46" i="21"/>
  <c r="EVF46" i="21"/>
  <c r="EVG46" i="21"/>
  <c r="EVH46" i="21"/>
  <c r="EVI46" i="21"/>
  <c r="EVJ46" i="21"/>
  <c r="EVK46" i="21"/>
  <c r="EVL46" i="21"/>
  <c r="EVM46" i="21"/>
  <c r="EVN46" i="21"/>
  <c r="EVO46" i="21"/>
  <c r="EVP46" i="21"/>
  <c r="EVQ46" i="21"/>
  <c r="EVR46" i="21"/>
  <c r="EVS46" i="21"/>
  <c r="EVT46" i="21"/>
  <c r="EVU46" i="21"/>
  <c r="EVV46" i="21"/>
  <c r="EVW46" i="21"/>
  <c r="EVX46" i="21"/>
  <c r="EVY46" i="21"/>
  <c r="EVZ46" i="21"/>
  <c r="EWA46" i="21"/>
  <c r="EWB46" i="21"/>
  <c r="EWC46" i="21"/>
  <c r="EWD46" i="21"/>
  <c r="EWE46" i="21"/>
  <c r="EWF46" i="21"/>
  <c r="EWG46" i="21"/>
  <c r="EWH46" i="21"/>
  <c r="EWI46" i="21"/>
  <c r="EWJ46" i="21"/>
  <c r="EWK46" i="21"/>
  <c r="EWL46" i="21"/>
  <c r="EWM46" i="21"/>
  <c r="EWN46" i="21"/>
  <c r="EWO46" i="21"/>
  <c r="EWP46" i="21"/>
  <c r="EWQ46" i="21"/>
  <c r="EWR46" i="21"/>
  <c r="EWS46" i="21"/>
  <c r="EWT46" i="21"/>
  <c r="EWU46" i="21"/>
  <c r="EWV46" i="21"/>
  <c r="EWW46" i="21"/>
  <c r="EWX46" i="21"/>
  <c r="EWY46" i="21"/>
  <c r="EWZ46" i="21"/>
  <c r="EXA46" i="21"/>
  <c r="EXB46" i="21"/>
  <c r="EXC46" i="21"/>
  <c r="EXD46" i="21"/>
  <c r="EXE46" i="21"/>
  <c r="EXF46" i="21"/>
  <c r="EXG46" i="21"/>
  <c r="EXH46" i="21"/>
  <c r="EXI46" i="21"/>
  <c r="EXJ46" i="21"/>
  <c r="EXK46" i="21"/>
  <c r="EXL46" i="21"/>
  <c r="EXM46" i="21"/>
  <c r="EXN46" i="21"/>
  <c r="EXO46" i="21"/>
  <c r="EXP46" i="21"/>
  <c r="EXQ46" i="21"/>
  <c r="EXR46" i="21"/>
  <c r="EXS46" i="21"/>
  <c r="EXT46" i="21"/>
  <c r="EXU46" i="21"/>
  <c r="EXV46" i="21"/>
  <c r="EXW46" i="21"/>
  <c r="EXX46" i="21"/>
  <c r="EXY46" i="21"/>
  <c r="EXZ46" i="21"/>
  <c r="EYA46" i="21"/>
  <c r="EYB46" i="21"/>
  <c r="EYC46" i="21"/>
  <c r="EYD46" i="21"/>
  <c r="EYE46" i="21"/>
  <c r="EYF46" i="21"/>
  <c r="EYG46" i="21"/>
  <c r="EYH46" i="21"/>
  <c r="EYI46" i="21"/>
  <c r="EYJ46" i="21"/>
  <c r="EYK46" i="21"/>
  <c r="EYL46" i="21"/>
  <c r="EYM46" i="21"/>
  <c r="EYN46" i="21"/>
  <c r="EYO46" i="21"/>
  <c r="EYP46" i="21"/>
  <c r="EYQ46" i="21"/>
  <c r="EYR46" i="21"/>
  <c r="EYS46" i="21"/>
  <c r="EYT46" i="21"/>
  <c r="EYU46" i="21"/>
  <c r="EYV46" i="21"/>
  <c r="EYW46" i="21"/>
  <c r="EYX46" i="21"/>
  <c r="EYY46" i="21"/>
  <c r="EYZ46" i="21"/>
  <c r="EZA46" i="21"/>
  <c r="EZB46" i="21"/>
  <c r="EZC46" i="21"/>
  <c r="EZD46" i="21"/>
  <c r="EZE46" i="21"/>
  <c r="EZF46" i="21"/>
  <c r="EZG46" i="21"/>
  <c r="EZH46" i="21"/>
  <c r="EZI46" i="21"/>
  <c r="EZJ46" i="21"/>
  <c r="EZK46" i="21"/>
  <c r="EZL46" i="21"/>
  <c r="EZM46" i="21"/>
  <c r="EZN46" i="21"/>
  <c r="EZO46" i="21"/>
  <c r="EZP46" i="21"/>
  <c r="EZQ46" i="21"/>
  <c r="EZR46" i="21"/>
  <c r="EZS46" i="21"/>
  <c r="EZT46" i="21"/>
  <c r="EZU46" i="21"/>
  <c r="EZV46" i="21"/>
  <c r="EZW46" i="21"/>
  <c r="EZX46" i="21"/>
  <c r="EZY46" i="21"/>
  <c r="EZZ46" i="21"/>
  <c r="FAA46" i="21"/>
  <c r="FAB46" i="21"/>
  <c r="FAC46" i="21"/>
  <c r="FAD46" i="21"/>
  <c r="FAE46" i="21"/>
  <c r="FAF46" i="21"/>
  <c r="FAG46" i="21"/>
  <c r="FAH46" i="21"/>
  <c r="FAI46" i="21"/>
  <c r="FAJ46" i="21"/>
  <c r="FAK46" i="21"/>
  <c r="FAL46" i="21"/>
  <c r="FAM46" i="21"/>
  <c r="FAN46" i="21"/>
  <c r="FAO46" i="21"/>
  <c r="FAP46" i="21"/>
  <c r="FAQ46" i="21"/>
  <c r="FAR46" i="21"/>
  <c r="FAS46" i="21"/>
  <c r="FAT46" i="21"/>
  <c r="FAU46" i="21"/>
  <c r="FAV46" i="21"/>
  <c r="FAW46" i="21"/>
  <c r="FAX46" i="21"/>
  <c r="FAY46" i="21"/>
  <c r="FAZ46" i="21"/>
  <c r="FBA46" i="21"/>
  <c r="FBB46" i="21"/>
  <c r="FBC46" i="21"/>
  <c r="FBD46" i="21"/>
  <c r="FBE46" i="21"/>
  <c r="FBF46" i="21"/>
  <c r="FBG46" i="21"/>
  <c r="FBH46" i="21"/>
  <c r="FBI46" i="21"/>
  <c r="FBJ46" i="21"/>
  <c r="FBK46" i="21"/>
  <c r="FBL46" i="21"/>
  <c r="FBM46" i="21"/>
  <c r="FBN46" i="21"/>
  <c r="FBO46" i="21"/>
  <c r="FBP46" i="21"/>
  <c r="FBQ46" i="21"/>
  <c r="FBR46" i="21"/>
  <c r="FBS46" i="21"/>
  <c r="FBT46" i="21"/>
  <c r="FBU46" i="21"/>
  <c r="FBV46" i="21"/>
  <c r="FBW46" i="21"/>
  <c r="FBX46" i="21"/>
  <c r="FBY46" i="21"/>
  <c r="FBZ46" i="21"/>
  <c r="FCA46" i="21"/>
  <c r="FCB46" i="21"/>
  <c r="FCC46" i="21"/>
  <c r="FCD46" i="21"/>
  <c r="FCE46" i="21"/>
  <c r="FCF46" i="21"/>
  <c r="FCG46" i="21"/>
  <c r="FCH46" i="21"/>
  <c r="FCI46" i="21"/>
  <c r="FCJ46" i="21"/>
  <c r="FCK46" i="21"/>
  <c r="FCL46" i="21"/>
  <c r="FCM46" i="21"/>
  <c r="FCN46" i="21"/>
  <c r="FCO46" i="21"/>
  <c r="FCP46" i="21"/>
  <c r="FCQ46" i="21"/>
  <c r="FCR46" i="21"/>
  <c r="FCS46" i="21"/>
  <c r="FCT46" i="21"/>
  <c r="FCU46" i="21"/>
  <c r="FCV46" i="21"/>
  <c r="FCW46" i="21"/>
  <c r="FCX46" i="21"/>
  <c r="FCY46" i="21"/>
  <c r="FCZ46" i="21"/>
  <c r="FDA46" i="21"/>
  <c r="FDB46" i="21"/>
  <c r="FDC46" i="21"/>
  <c r="FDD46" i="21"/>
  <c r="FDE46" i="21"/>
  <c r="FDF46" i="21"/>
  <c r="FDG46" i="21"/>
  <c r="FDH46" i="21"/>
  <c r="FDI46" i="21"/>
  <c r="FDJ46" i="21"/>
  <c r="FDK46" i="21"/>
  <c r="FDL46" i="21"/>
  <c r="FDM46" i="21"/>
  <c r="FDN46" i="21"/>
  <c r="FDO46" i="21"/>
  <c r="FDP46" i="21"/>
  <c r="FDQ46" i="21"/>
  <c r="FDR46" i="21"/>
  <c r="FDS46" i="21"/>
  <c r="FDT46" i="21"/>
  <c r="FDU46" i="21"/>
  <c r="FDV46" i="21"/>
  <c r="FDW46" i="21"/>
  <c r="FDX46" i="21"/>
  <c r="FDY46" i="21"/>
  <c r="FDZ46" i="21"/>
  <c r="FEA46" i="21"/>
  <c r="FEB46" i="21"/>
  <c r="FEC46" i="21"/>
  <c r="FED46" i="21"/>
  <c r="FEE46" i="21"/>
  <c r="FEF46" i="21"/>
  <c r="FEG46" i="21"/>
  <c r="FEH46" i="21"/>
  <c r="FEI46" i="21"/>
  <c r="FEJ46" i="21"/>
  <c r="FEK46" i="21"/>
  <c r="FEL46" i="21"/>
  <c r="FEM46" i="21"/>
  <c r="FEN46" i="21"/>
  <c r="FEO46" i="21"/>
  <c r="FEP46" i="21"/>
  <c r="FEQ46" i="21"/>
  <c r="FER46" i="21"/>
  <c r="FES46" i="21"/>
  <c r="FET46" i="21"/>
  <c r="FEU46" i="21"/>
  <c r="FEV46" i="21"/>
  <c r="FEW46" i="21"/>
  <c r="FEX46" i="21"/>
  <c r="FEY46" i="21"/>
  <c r="FEZ46" i="21"/>
  <c r="FFA46" i="21"/>
  <c r="FFB46" i="21"/>
  <c r="FFC46" i="21"/>
  <c r="FFD46" i="21"/>
  <c r="FFE46" i="21"/>
  <c r="FFF46" i="21"/>
  <c r="FFG46" i="21"/>
  <c r="FFH46" i="21"/>
  <c r="FFI46" i="21"/>
  <c r="FFJ46" i="21"/>
  <c r="FFK46" i="21"/>
  <c r="FFL46" i="21"/>
  <c r="FFM46" i="21"/>
  <c r="FFN46" i="21"/>
  <c r="FFO46" i="21"/>
  <c r="FFP46" i="21"/>
  <c r="FFQ46" i="21"/>
  <c r="FFR46" i="21"/>
  <c r="FFS46" i="21"/>
  <c r="FFT46" i="21"/>
  <c r="FFU46" i="21"/>
  <c r="FFV46" i="21"/>
  <c r="FFW46" i="21"/>
  <c r="FFX46" i="21"/>
  <c r="FFY46" i="21"/>
  <c r="FFZ46" i="21"/>
  <c r="FGA46" i="21"/>
  <c r="FGB46" i="21"/>
  <c r="FGC46" i="21"/>
  <c r="FGD46" i="21"/>
  <c r="FGE46" i="21"/>
  <c r="FGF46" i="21"/>
  <c r="FGG46" i="21"/>
  <c r="FGH46" i="21"/>
  <c r="FGI46" i="21"/>
  <c r="FGJ46" i="21"/>
  <c r="FGK46" i="21"/>
  <c r="FGL46" i="21"/>
  <c r="FGM46" i="21"/>
  <c r="FGN46" i="21"/>
  <c r="FGO46" i="21"/>
  <c r="FGP46" i="21"/>
  <c r="FGQ46" i="21"/>
  <c r="FGR46" i="21"/>
  <c r="FGS46" i="21"/>
  <c r="FGT46" i="21"/>
  <c r="FGU46" i="21"/>
  <c r="FGV46" i="21"/>
  <c r="FGW46" i="21"/>
  <c r="FGX46" i="21"/>
  <c r="FGY46" i="21"/>
  <c r="FGZ46" i="21"/>
  <c r="FHA46" i="21"/>
  <c r="FHB46" i="21"/>
  <c r="FHC46" i="21"/>
  <c r="FHD46" i="21"/>
  <c r="FHE46" i="21"/>
  <c r="FHF46" i="21"/>
  <c r="FHG46" i="21"/>
  <c r="FHH46" i="21"/>
  <c r="FHI46" i="21"/>
  <c r="FHJ46" i="21"/>
  <c r="FHK46" i="21"/>
  <c r="FHL46" i="21"/>
  <c r="FHM46" i="21"/>
  <c r="FHN46" i="21"/>
  <c r="FHO46" i="21"/>
  <c r="FHP46" i="21"/>
  <c r="FHQ46" i="21"/>
  <c r="FHR46" i="21"/>
  <c r="FHS46" i="21"/>
  <c r="FHT46" i="21"/>
  <c r="FHU46" i="21"/>
  <c r="FHV46" i="21"/>
  <c r="FHW46" i="21"/>
  <c r="FHX46" i="21"/>
  <c r="FHY46" i="21"/>
  <c r="FHZ46" i="21"/>
  <c r="FIA46" i="21"/>
  <c r="FIB46" i="21"/>
  <c r="FIC46" i="21"/>
  <c r="FID46" i="21"/>
  <c r="FIE46" i="21"/>
  <c r="FIF46" i="21"/>
  <c r="FIG46" i="21"/>
  <c r="FIH46" i="21"/>
  <c r="FII46" i="21"/>
  <c r="FIJ46" i="21"/>
  <c r="FIK46" i="21"/>
  <c r="FIL46" i="21"/>
  <c r="FIM46" i="21"/>
  <c r="FIN46" i="21"/>
  <c r="FIO46" i="21"/>
  <c r="FIP46" i="21"/>
  <c r="FIQ46" i="21"/>
  <c r="FIR46" i="21"/>
  <c r="FIS46" i="21"/>
  <c r="FIT46" i="21"/>
  <c r="FIU46" i="21"/>
  <c r="FIV46" i="21"/>
  <c r="FIW46" i="21"/>
  <c r="FIX46" i="21"/>
  <c r="FIY46" i="21"/>
  <c r="FIZ46" i="21"/>
  <c r="FJA46" i="21"/>
  <c r="FJB46" i="21"/>
  <c r="FJC46" i="21"/>
  <c r="FJD46" i="21"/>
  <c r="FJE46" i="21"/>
  <c r="FJF46" i="21"/>
  <c r="FJG46" i="21"/>
  <c r="FJH46" i="21"/>
  <c r="FJI46" i="21"/>
  <c r="FJJ46" i="21"/>
  <c r="FJK46" i="21"/>
  <c r="FJL46" i="21"/>
  <c r="FJM46" i="21"/>
  <c r="FJN46" i="21"/>
  <c r="FJO46" i="21"/>
  <c r="FJP46" i="21"/>
  <c r="FJQ46" i="21"/>
  <c r="FJR46" i="21"/>
  <c r="FJS46" i="21"/>
  <c r="FJT46" i="21"/>
  <c r="FJU46" i="21"/>
  <c r="FJV46" i="21"/>
  <c r="FJW46" i="21"/>
  <c r="FJX46" i="21"/>
  <c r="FJY46" i="21"/>
  <c r="FJZ46" i="21"/>
  <c r="FKA46" i="21"/>
  <c r="FKB46" i="21"/>
  <c r="FKC46" i="21"/>
  <c r="FKD46" i="21"/>
  <c r="FKE46" i="21"/>
  <c r="FKF46" i="21"/>
  <c r="FKG46" i="21"/>
  <c r="FKH46" i="21"/>
  <c r="FKI46" i="21"/>
  <c r="FKJ46" i="21"/>
  <c r="FKK46" i="21"/>
  <c r="FKL46" i="21"/>
  <c r="FKM46" i="21"/>
  <c r="FKN46" i="21"/>
  <c r="FKO46" i="21"/>
  <c r="FKP46" i="21"/>
  <c r="FKQ46" i="21"/>
  <c r="FKR46" i="21"/>
  <c r="FKS46" i="21"/>
  <c r="FKT46" i="21"/>
  <c r="FKU46" i="21"/>
  <c r="FKV46" i="21"/>
  <c r="FKW46" i="21"/>
  <c r="FKX46" i="21"/>
  <c r="FKY46" i="21"/>
  <c r="FKZ46" i="21"/>
  <c r="FLA46" i="21"/>
  <c r="FLB46" i="21"/>
  <c r="FLC46" i="21"/>
  <c r="FLD46" i="21"/>
  <c r="FLE46" i="21"/>
  <c r="FLF46" i="21"/>
  <c r="FLG46" i="21"/>
  <c r="FLH46" i="21"/>
  <c r="FLI46" i="21"/>
  <c r="FLJ46" i="21"/>
  <c r="FLK46" i="21"/>
  <c r="FLL46" i="21"/>
  <c r="FLM46" i="21"/>
  <c r="FLN46" i="21"/>
  <c r="FLO46" i="21"/>
  <c r="FLP46" i="21"/>
  <c r="FLQ46" i="21"/>
  <c r="FLR46" i="21"/>
  <c r="FLS46" i="21"/>
  <c r="FLT46" i="21"/>
  <c r="FLU46" i="21"/>
  <c r="FLV46" i="21"/>
  <c r="FLW46" i="21"/>
  <c r="FLX46" i="21"/>
  <c r="FLY46" i="21"/>
  <c r="FLZ46" i="21"/>
  <c r="FMA46" i="21"/>
  <c r="FMB46" i="21"/>
  <c r="FMC46" i="21"/>
  <c r="FMD46" i="21"/>
  <c r="FME46" i="21"/>
  <c r="FMF46" i="21"/>
  <c r="FMG46" i="21"/>
  <c r="FMH46" i="21"/>
  <c r="FMI46" i="21"/>
  <c r="FMJ46" i="21"/>
  <c r="FMK46" i="21"/>
  <c r="FML46" i="21"/>
  <c r="FMM46" i="21"/>
  <c r="FMN46" i="21"/>
  <c r="FMO46" i="21"/>
  <c r="FMP46" i="21"/>
  <c r="FMQ46" i="21"/>
  <c r="FMR46" i="21"/>
  <c r="FMS46" i="21"/>
  <c r="FMT46" i="21"/>
  <c r="FMU46" i="21"/>
  <c r="FMV46" i="21"/>
  <c r="FMW46" i="21"/>
  <c r="FMX46" i="21"/>
  <c r="FMY46" i="21"/>
  <c r="FMZ46" i="21"/>
  <c r="FNA46" i="21"/>
  <c r="FNB46" i="21"/>
  <c r="FNC46" i="21"/>
  <c r="FND46" i="21"/>
  <c r="FNE46" i="21"/>
  <c r="FNF46" i="21"/>
  <c r="FNG46" i="21"/>
  <c r="FNH46" i="21"/>
  <c r="FNI46" i="21"/>
  <c r="FNJ46" i="21"/>
  <c r="FNK46" i="21"/>
  <c r="FNL46" i="21"/>
  <c r="FNM46" i="21"/>
  <c r="FNN46" i="21"/>
  <c r="FNO46" i="21"/>
  <c r="FNP46" i="21"/>
  <c r="FNQ46" i="21"/>
  <c r="FNR46" i="21"/>
  <c r="FNS46" i="21"/>
  <c r="FNT46" i="21"/>
  <c r="FNU46" i="21"/>
  <c r="FNV46" i="21"/>
  <c r="FNW46" i="21"/>
  <c r="FNX46" i="21"/>
  <c r="FNY46" i="21"/>
  <c r="FNZ46" i="21"/>
  <c r="FOA46" i="21"/>
  <c r="FOB46" i="21"/>
  <c r="FOC46" i="21"/>
  <c r="FOD46" i="21"/>
  <c r="FOE46" i="21"/>
  <c r="FOF46" i="21"/>
  <c r="FOG46" i="21"/>
  <c r="FOH46" i="21"/>
  <c r="FOI46" i="21"/>
  <c r="FOJ46" i="21"/>
  <c r="FOK46" i="21"/>
  <c r="FOL46" i="21"/>
  <c r="FOM46" i="21"/>
  <c r="FON46" i="21"/>
  <c r="FOO46" i="21"/>
  <c r="FOP46" i="21"/>
  <c r="FOQ46" i="21"/>
  <c r="FOR46" i="21"/>
  <c r="FOS46" i="21"/>
  <c r="FOT46" i="21"/>
  <c r="FOU46" i="21"/>
  <c r="FOV46" i="21"/>
  <c r="FOW46" i="21"/>
  <c r="FOX46" i="21"/>
  <c r="FOY46" i="21"/>
  <c r="FOZ46" i="21"/>
  <c r="FPA46" i="21"/>
  <c r="FPB46" i="21"/>
  <c r="FPC46" i="21"/>
  <c r="FPD46" i="21"/>
  <c r="FPE46" i="21"/>
  <c r="FPF46" i="21"/>
  <c r="FPG46" i="21"/>
  <c r="FPH46" i="21"/>
  <c r="FPI46" i="21"/>
  <c r="FPJ46" i="21"/>
  <c r="FPK46" i="21"/>
  <c r="FPL46" i="21"/>
  <c r="FPM46" i="21"/>
  <c r="FPN46" i="21"/>
  <c r="FPO46" i="21"/>
  <c r="FPP46" i="21"/>
  <c r="FPQ46" i="21"/>
  <c r="FPR46" i="21"/>
  <c r="FPS46" i="21"/>
  <c r="FPT46" i="21"/>
  <c r="FPU46" i="21"/>
  <c r="FPV46" i="21"/>
  <c r="FPW46" i="21"/>
  <c r="FPX46" i="21"/>
  <c r="FPY46" i="21"/>
  <c r="FPZ46" i="21"/>
  <c r="FQA46" i="21"/>
  <c r="FQB46" i="21"/>
  <c r="FQC46" i="21"/>
  <c r="FQD46" i="21"/>
  <c r="FQE46" i="21"/>
  <c r="FQF46" i="21"/>
  <c r="FQG46" i="21"/>
  <c r="FQH46" i="21"/>
  <c r="FQI46" i="21"/>
  <c r="FQJ46" i="21"/>
  <c r="FQK46" i="21"/>
  <c r="FQL46" i="21"/>
  <c r="FQM46" i="21"/>
  <c r="FQN46" i="21"/>
  <c r="FQO46" i="21"/>
  <c r="FQP46" i="21"/>
  <c r="FQQ46" i="21"/>
  <c r="FQR46" i="21"/>
  <c r="FQS46" i="21"/>
  <c r="FQT46" i="21"/>
  <c r="FQU46" i="21"/>
  <c r="FQV46" i="21"/>
  <c r="FQW46" i="21"/>
  <c r="FQX46" i="21"/>
  <c r="FQY46" i="21"/>
  <c r="FQZ46" i="21"/>
  <c r="FRA46" i="21"/>
  <c r="FRB46" i="21"/>
  <c r="FRC46" i="21"/>
  <c r="FRD46" i="21"/>
  <c r="FRE46" i="21"/>
  <c r="FRF46" i="21"/>
  <c r="FRG46" i="21"/>
  <c r="FRH46" i="21"/>
  <c r="FRI46" i="21"/>
  <c r="FRJ46" i="21"/>
  <c r="FRK46" i="21"/>
  <c r="FRL46" i="21"/>
  <c r="FRM46" i="21"/>
  <c r="FRN46" i="21"/>
  <c r="FRO46" i="21"/>
  <c r="FRP46" i="21"/>
  <c r="FRQ46" i="21"/>
  <c r="FRR46" i="21"/>
  <c r="FRS46" i="21"/>
  <c r="FRT46" i="21"/>
  <c r="FRU46" i="21"/>
  <c r="FRV46" i="21"/>
  <c r="FRW46" i="21"/>
  <c r="FRX46" i="21"/>
  <c r="FRY46" i="21"/>
  <c r="FRZ46" i="21"/>
  <c r="FSA46" i="21"/>
  <c r="FSB46" i="21"/>
  <c r="FSC46" i="21"/>
  <c r="FSD46" i="21"/>
  <c r="FSE46" i="21"/>
  <c r="FSF46" i="21"/>
  <c r="FSG46" i="21"/>
  <c r="FSH46" i="21"/>
  <c r="FSI46" i="21"/>
  <c r="FSJ46" i="21"/>
  <c r="FSK46" i="21"/>
  <c r="FSL46" i="21"/>
  <c r="FSM46" i="21"/>
  <c r="FSN46" i="21"/>
  <c r="FSO46" i="21"/>
  <c r="FSP46" i="21"/>
  <c r="FSQ46" i="21"/>
  <c r="FSR46" i="21"/>
  <c r="FSS46" i="21"/>
  <c r="FST46" i="21"/>
  <c r="FSU46" i="21"/>
  <c r="FSV46" i="21"/>
  <c r="FSW46" i="21"/>
  <c r="FSX46" i="21"/>
  <c r="FSY46" i="21"/>
  <c r="FSZ46" i="21"/>
  <c r="FTA46" i="21"/>
  <c r="FTB46" i="21"/>
  <c r="FTC46" i="21"/>
  <c r="FTD46" i="21"/>
  <c r="FTE46" i="21"/>
  <c r="FTF46" i="21"/>
  <c r="FTG46" i="21"/>
  <c r="FTH46" i="21"/>
  <c r="FTI46" i="21"/>
  <c r="FTJ46" i="21"/>
  <c r="FTK46" i="21"/>
  <c r="FTL46" i="21"/>
  <c r="FTM46" i="21"/>
  <c r="FTN46" i="21"/>
  <c r="FTO46" i="21"/>
  <c r="FTP46" i="21"/>
  <c r="FTQ46" i="21"/>
  <c r="FTR46" i="21"/>
  <c r="FTS46" i="21"/>
  <c r="FTT46" i="21"/>
  <c r="FTU46" i="21"/>
  <c r="FTV46" i="21"/>
  <c r="FTW46" i="21"/>
  <c r="FTX46" i="21"/>
  <c r="FTY46" i="21"/>
  <c r="FTZ46" i="21"/>
  <c r="FUA46" i="21"/>
  <c r="FUB46" i="21"/>
  <c r="FUC46" i="21"/>
  <c r="FUD46" i="21"/>
  <c r="FUE46" i="21"/>
  <c r="FUF46" i="21"/>
  <c r="FUG46" i="21"/>
  <c r="FUH46" i="21"/>
  <c r="FUI46" i="21"/>
  <c r="FUJ46" i="21"/>
  <c r="FUK46" i="21"/>
  <c r="FUL46" i="21"/>
  <c r="FUM46" i="21"/>
  <c r="FUN46" i="21"/>
  <c r="FUO46" i="21"/>
  <c r="FUP46" i="21"/>
  <c r="FUQ46" i="21"/>
  <c r="FUR46" i="21"/>
  <c r="FUS46" i="21"/>
  <c r="FUT46" i="21"/>
  <c r="FUU46" i="21"/>
  <c r="FUV46" i="21"/>
  <c r="FUW46" i="21"/>
  <c r="FUX46" i="21"/>
  <c r="FUY46" i="21"/>
  <c r="FUZ46" i="21"/>
  <c r="FVA46" i="21"/>
  <c r="FVB46" i="21"/>
  <c r="FVC46" i="21"/>
  <c r="FVD46" i="21"/>
  <c r="FVE46" i="21"/>
  <c r="FVF46" i="21"/>
  <c r="FVG46" i="21"/>
  <c r="FVH46" i="21"/>
  <c r="FVI46" i="21"/>
  <c r="FVJ46" i="21"/>
  <c r="FVK46" i="21"/>
  <c r="FVL46" i="21"/>
  <c r="FVM46" i="21"/>
  <c r="FVN46" i="21"/>
  <c r="FVO46" i="21"/>
  <c r="FVP46" i="21"/>
  <c r="FVQ46" i="21"/>
  <c r="FVR46" i="21"/>
  <c r="FVS46" i="21"/>
  <c r="FVT46" i="21"/>
  <c r="FVU46" i="21"/>
  <c r="FVV46" i="21"/>
  <c r="FVW46" i="21"/>
  <c r="FVX46" i="21"/>
  <c r="FVY46" i="21"/>
  <c r="FVZ46" i="21"/>
  <c r="FWA46" i="21"/>
  <c r="FWB46" i="21"/>
  <c r="FWC46" i="21"/>
  <c r="FWD46" i="21"/>
  <c r="FWE46" i="21"/>
  <c r="FWF46" i="21"/>
  <c r="FWG46" i="21"/>
  <c r="FWH46" i="21"/>
  <c r="FWI46" i="21"/>
  <c r="FWJ46" i="21"/>
  <c r="FWK46" i="21"/>
  <c r="FWL46" i="21"/>
  <c r="FWM46" i="21"/>
  <c r="FWN46" i="21"/>
  <c r="FWO46" i="21"/>
  <c r="FWP46" i="21"/>
  <c r="FWQ46" i="21"/>
  <c r="FWR46" i="21"/>
  <c r="FWS46" i="21"/>
  <c r="FWT46" i="21"/>
  <c r="FWU46" i="21"/>
  <c r="FWV46" i="21"/>
  <c r="FWW46" i="21"/>
  <c r="FWX46" i="21"/>
  <c r="FWY46" i="21"/>
  <c r="FWZ46" i="21"/>
  <c r="FXA46" i="21"/>
  <c r="FXB46" i="21"/>
  <c r="FXC46" i="21"/>
  <c r="FXD46" i="21"/>
  <c r="FXE46" i="21"/>
  <c r="FXF46" i="21"/>
  <c r="FXG46" i="21"/>
  <c r="FXH46" i="21"/>
  <c r="FXI46" i="21"/>
  <c r="FXJ46" i="21"/>
  <c r="FXK46" i="21"/>
  <c r="FXL46" i="21"/>
  <c r="FXM46" i="21"/>
  <c r="FXN46" i="21"/>
  <c r="FXO46" i="21"/>
  <c r="FXP46" i="21"/>
  <c r="FXQ46" i="21"/>
  <c r="FXR46" i="21"/>
  <c r="FXS46" i="21"/>
  <c r="FXT46" i="21"/>
  <c r="FXU46" i="21"/>
  <c r="FXV46" i="21"/>
  <c r="FXW46" i="21"/>
  <c r="FXX46" i="21"/>
  <c r="FXY46" i="21"/>
  <c r="FXZ46" i="21"/>
  <c r="FYA46" i="21"/>
  <c r="FYB46" i="21"/>
  <c r="FYC46" i="21"/>
  <c r="FYD46" i="21"/>
  <c r="FYE46" i="21"/>
  <c r="FYF46" i="21"/>
  <c r="FYG46" i="21"/>
  <c r="FYH46" i="21"/>
  <c r="FYI46" i="21"/>
  <c r="FYJ46" i="21"/>
  <c r="FYK46" i="21"/>
  <c r="FYL46" i="21"/>
  <c r="FYM46" i="21"/>
  <c r="FYN46" i="21"/>
  <c r="FYO46" i="21"/>
  <c r="FYP46" i="21"/>
  <c r="FYQ46" i="21"/>
  <c r="FYR46" i="21"/>
  <c r="FYS46" i="21"/>
  <c r="FYT46" i="21"/>
  <c r="FYU46" i="21"/>
  <c r="FYV46" i="21"/>
  <c r="FYW46" i="21"/>
  <c r="FYX46" i="21"/>
  <c r="FYY46" i="21"/>
  <c r="FYZ46" i="21"/>
  <c r="FZA46" i="21"/>
  <c r="FZB46" i="21"/>
  <c r="FZC46" i="21"/>
  <c r="FZD46" i="21"/>
  <c r="FZE46" i="21"/>
  <c r="FZF46" i="21"/>
  <c r="FZG46" i="21"/>
  <c r="FZH46" i="21"/>
  <c r="FZI46" i="21"/>
  <c r="FZJ46" i="21"/>
  <c r="FZK46" i="21"/>
  <c r="FZL46" i="21"/>
  <c r="FZM46" i="21"/>
  <c r="FZN46" i="21"/>
  <c r="FZO46" i="21"/>
  <c r="FZP46" i="21"/>
  <c r="FZQ46" i="21"/>
  <c r="FZR46" i="21"/>
  <c r="FZS46" i="21"/>
  <c r="FZT46" i="21"/>
  <c r="FZU46" i="21"/>
  <c r="FZV46" i="21"/>
  <c r="FZW46" i="21"/>
  <c r="FZX46" i="21"/>
  <c r="FZY46" i="21"/>
  <c r="FZZ46" i="21"/>
  <c r="GAA46" i="21"/>
  <c r="GAB46" i="21"/>
  <c r="GAC46" i="21"/>
  <c r="GAD46" i="21"/>
  <c r="GAE46" i="21"/>
  <c r="GAF46" i="21"/>
  <c r="GAG46" i="21"/>
  <c r="GAH46" i="21"/>
  <c r="GAI46" i="21"/>
  <c r="GAJ46" i="21"/>
  <c r="GAK46" i="21"/>
  <c r="GAL46" i="21"/>
  <c r="GAM46" i="21"/>
  <c r="GAN46" i="21"/>
  <c r="GAO46" i="21"/>
  <c r="GAP46" i="21"/>
  <c r="GAQ46" i="21"/>
  <c r="GAR46" i="21"/>
  <c r="GAS46" i="21"/>
  <c r="GAT46" i="21"/>
  <c r="GAU46" i="21"/>
  <c r="GAV46" i="21"/>
  <c r="GAW46" i="21"/>
  <c r="GAX46" i="21"/>
  <c r="GAY46" i="21"/>
  <c r="GAZ46" i="21"/>
  <c r="GBA46" i="21"/>
  <c r="GBB46" i="21"/>
  <c r="GBC46" i="21"/>
  <c r="GBD46" i="21"/>
  <c r="GBE46" i="21"/>
  <c r="GBF46" i="21"/>
  <c r="GBG46" i="21"/>
  <c r="GBH46" i="21"/>
  <c r="GBI46" i="21"/>
  <c r="GBJ46" i="21"/>
  <c r="GBK46" i="21"/>
  <c r="GBL46" i="21"/>
  <c r="GBM46" i="21"/>
  <c r="GBN46" i="21"/>
  <c r="GBO46" i="21"/>
  <c r="GBP46" i="21"/>
  <c r="GBQ46" i="21"/>
  <c r="GBR46" i="21"/>
  <c r="GBS46" i="21"/>
  <c r="GBT46" i="21"/>
  <c r="GBU46" i="21"/>
  <c r="GBV46" i="21"/>
  <c r="GBW46" i="21"/>
  <c r="GBX46" i="21"/>
  <c r="GBY46" i="21"/>
  <c r="GBZ46" i="21"/>
  <c r="GCA46" i="21"/>
  <c r="GCB46" i="21"/>
  <c r="GCC46" i="21"/>
  <c r="GCD46" i="21"/>
  <c r="GCE46" i="21"/>
  <c r="GCF46" i="21"/>
  <c r="GCG46" i="21"/>
  <c r="GCH46" i="21"/>
  <c r="GCI46" i="21"/>
  <c r="GCJ46" i="21"/>
  <c r="GCK46" i="21"/>
  <c r="GCL46" i="21"/>
  <c r="GCM46" i="21"/>
  <c r="GCN46" i="21"/>
  <c r="GCO46" i="21"/>
  <c r="GCP46" i="21"/>
  <c r="GCQ46" i="21"/>
  <c r="GCR46" i="21"/>
  <c r="GCS46" i="21"/>
  <c r="GCT46" i="21"/>
  <c r="GCU46" i="21"/>
  <c r="GCV46" i="21"/>
  <c r="GCW46" i="21"/>
  <c r="GCX46" i="21"/>
  <c r="GCY46" i="21"/>
  <c r="GCZ46" i="21"/>
  <c r="GDA46" i="21"/>
  <c r="GDB46" i="21"/>
  <c r="GDC46" i="21"/>
  <c r="GDD46" i="21"/>
  <c r="GDE46" i="21"/>
  <c r="GDF46" i="21"/>
  <c r="GDG46" i="21"/>
  <c r="GDH46" i="21"/>
  <c r="GDI46" i="21"/>
  <c r="GDJ46" i="21"/>
  <c r="GDK46" i="21"/>
  <c r="GDL46" i="21"/>
  <c r="GDM46" i="21"/>
  <c r="GDN46" i="21"/>
  <c r="GDO46" i="21"/>
  <c r="GDP46" i="21"/>
  <c r="GDQ46" i="21"/>
  <c r="GDR46" i="21"/>
  <c r="GDS46" i="21"/>
  <c r="GDT46" i="21"/>
  <c r="GDU46" i="21"/>
  <c r="GDV46" i="21"/>
  <c r="GDW46" i="21"/>
  <c r="GDX46" i="21"/>
  <c r="GDY46" i="21"/>
  <c r="GDZ46" i="21"/>
  <c r="GEA46" i="21"/>
  <c r="GEB46" i="21"/>
  <c r="GEC46" i="21"/>
  <c r="GED46" i="21"/>
  <c r="GEE46" i="21"/>
  <c r="GEF46" i="21"/>
  <c r="GEG46" i="21"/>
  <c r="GEH46" i="21"/>
  <c r="GEI46" i="21"/>
  <c r="GEJ46" i="21"/>
  <c r="GEK46" i="21"/>
  <c r="GEL46" i="21"/>
  <c r="GEM46" i="21"/>
  <c r="GEN46" i="21"/>
  <c r="GEO46" i="21"/>
  <c r="GEP46" i="21"/>
  <c r="GEQ46" i="21"/>
  <c r="GER46" i="21"/>
  <c r="GES46" i="21"/>
  <c r="GET46" i="21"/>
  <c r="GEU46" i="21"/>
  <c r="GEV46" i="21"/>
  <c r="GEW46" i="21"/>
  <c r="GEX46" i="21"/>
  <c r="GEY46" i="21"/>
  <c r="GEZ46" i="21"/>
  <c r="GFA46" i="21"/>
  <c r="GFB46" i="21"/>
  <c r="GFC46" i="21"/>
  <c r="GFD46" i="21"/>
  <c r="GFE46" i="21"/>
  <c r="GFF46" i="21"/>
  <c r="GFG46" i="21"/>
  <c r="GFH46" i="21"/>
  <c r="GFI46" i="21"/>
  <c r="GFJ46" i="21"/>
  <c r="GFK46" i="21"/>
  <c r="GFL46" i="21"/>
  <c r="GFM46" i="21"/>
  <c r="GFN46" i="21"/>
  <c r="GFO46" i="21"/>
  <c r="GFP46" i="21"/>
  <c r="GFQ46" i="21"/>
  <c r="GFR46" i="21"/>
  <c r="GFS46" i="21"/>
  <c r="GFT46" i="21"/>
  <c r="GFU46" i="21"/>
  <c r="GFV46" i="21"/>
  <c r="GFW46" i="21"/>
  <c r="GFX46" i="21"/>
  <c r="GFY46" i="21"/>
  <c r="GFZ46" i="21"/>
  <c r="GGA46" i="21"/>
  <c r="GGB46" i="21"/>
  <c r="GGC46" i="21"/>
  <c r="GGD46" i="21"/>
  <c r="GGE46" i="21"/>
  <c r="GGF46" i="21"/>
  <c r="GGG46" i="21"/>
  <c r="GGH46" i="21"/>
  <c r="GGI46" i="21"/>
  <c r="GGJ46" i="21"/>
  <c r="GGK46" i="21"/>
  <c r="GGL46" i="21"/>
  <c r="GGM46" i="21"/>
  <c r="GGN46" i="21"/>
  <c r="GGO46" i="21"/>
  <c r="GGP46" i="21"/>
  <c r="GGQ46" i="21"/>
  <c r="GGR46" i="21"/>
  <c r="GGS46" i="21"/>
  <c r="GGT46" i="21"/>
  <c r="GGU46" i="21"/>
  <c r="GGV46" i="21"/>
  <c r="GGW46" i="21"/>
  <c r="GGX46" i="21"/>
  <c r="GGY46" i="21"/>
  <c r="GGZ46" i="21"/>
  <c r="GHA46" i="21"/>
  <c r="GHB46" i="21"/>
  <c r="GHC46" i="21"/>
  <c r="GHD46" i="21"/>
  <c r="GHE46" i="21"/>
  <c r="GHF46" i="21"/>
  <c r="GHG46" i="21"/>
  <c r="GHH46" i="21"/>
  <c r="GHI46" i="21"/>
  <c r="GHJ46" i="21"/>
  <c r="GHK46" i="21"/>
  <c r="GHL46" i="21"/>
  <c r="GHM46" i="21"/>
  <c r="GHN46" i="21"/>
  <c r="GHO46" i="21"/>
  <c r="GHP46" i="21"/>
  <c r="GHQ46" i="21"/>
  <c r="GHR46" i="21"/>
  <c r="GHS46" i="21"/>
  <c r="GHT46" i="21"/>
  <c r="GHU46" i="21"/>
  <c r="GHV46" i="21"/>
  <c r="GHW46" i="21"/>
  <c r="GHX46" i="21"/>
  <c r="GHY46" i="21"/>
  <c r="GHZ46" i="21"/>
  <c r="GIA46" i="21"/>
  <c r="GIB46" i="21"/>
  <c r="GIC46" i="21"/>
  <c r="GID46" i="21"/>
  <c r="GIE46" i="21"/>
  <c r="GIF46" i="21"/>
  <c r="GIG46" i="21"/>
  <c r="GIH46" i="21"/>
  <c r="GII46" i="21"/>
  <c r="GIJ46" i="21"/>
  <c r="GIK46" i="21"/>
  <c r="GIL46" i="21"/>
  <c r="GIM46" i="21"/>
  <c r="GIN46" i="21"/>
  <c r="GIO46" i="21"/>
  <c r="GIP46" i="21"/>
  <c r="GIQ46" i="21"/>
  <c r="GIR46" i="21"/>
  <c r="GIS46" i="21"/>
  <c r="GIT46" i="21"/>
  <c r="GIU46" i="21"/>
  <c r="GIV46" i="21"/>
  <c r="GIW46" i="21"/>
  <c r="GIX46" i="21"/>
  <c r="GIY46" i="21"/>
  <c r="GIZ46" i="21"/>
  <c r="GJA46" i="21"/>
  <c r="GJB46" i="21"/>
  <c r="GJC46" i="21"/>
  <c r="GJD46" i="21"/>
  <c r="GJE46" i="21"/>
  <c r="GJF46" i="21"/>
  <c r="GJG46" i="21"/>
  <c r="GJH46" i="21"/>
  <c r="GJI46" i="21"/>
  <c r="GJJ46" i="21"/>
  <c r="GJK46" i="21"/>
  <c r="GJL46" i="21"/>
  <c r="GJM46" i="21"/>
  <c r="GJN46" i="21"/>
  <c r="GJO46" i="21"/>
  <c r="GJP46" i="21"/>
  <c r="GJQ46" i="21"/>
  <c r="GJR46" i="21"/>
  <c r="GJS46" i="21"/>
  <c r="GJT46" i="21"/>
  <c r="GJU46" i="21"/>
  <c r="GJV46" i="21"/>
  <c r="GJW46" i="21"/>
  <c r="GJX46" i="21"/>
  <c r="GJY46" i="21"/>
  <c r="GJZ46" i="21"/>
  <c r="GKA46" i="21"/>
  <c r="GKB46" i="21"/>
  <c r="GKC46" i="21"/>
  <c r="GKD46" i="21"/>
  <c r="GKE46" i="21"/>
  <c r="GKF46" i="21"/>
  <c r="GKG46" i="21"/>
  <c r="GKH46" i="21"/>
  <c r="GKI46" i="21"/>
  <c r="GKJ46" i="21"/>
  <c r="GKK46" i="21"/>
  <c r="GKL46" i="21"/>
  <c r="GKM46" i="21"/>
  <c r="GKN46" i="21"/>
  <c r="GKO46" i="21"/>
  <c r="GKP46" i="21"/>
  <c r="GKQ46" i="21"/>
  <c r="GKR46" i="21"/>
  <c r="GKS46" i="21"/>
  <c r="GKT46" i="21"/>
  <c r="GKU46" i="21"/>
  <c r="GKV46" i="21"/>
  <c r="GKW46" i="21"/>
  <c r="GKX46" i="21"/>
  <c r="GKY46" i="21"/>
  <c r="GKZ46" i="21"/>
  <c r="GLA46" i="21"/>
  <c r="GLB46" i="21"/>
  <c r="GLC46" i="21"/>
  <c r="GLD46" i="21"/>
  <c r="GLE46" i="21"/>
  <c r="GLF46" i="21"/>
  <c r="GLG46" i="21"/>
  <c r="GLH46" i="21"/>
  <c r="GLI46" i="21"/>
  <c r="GLJ46" i="21"/>
  <c r="GLK46" i="21"/>
  <c r="GLL46" i="21"/>
  <c r="GLM46" i="21"/>
  <c r="GLN46" i="21"/>
  <c r="GLO46" i="21"/>
  <c r="GLP46" i="21"/>
  <c r="GLQ46" i="21"/>
  <c r="GLR46" i="21"/>
  <c r="GLS46" i="21"/>
  <c r="GLT46" i="21"/>
  <c r="GLU46" i="21"/>
  <c r="GLV46" i="21"/>
  <c r="GLW46" i="21"/>
  <c r="GLX46" i="21"/>
  <c r="GLY46" i="21"/>
  <c r="GLZ46" i="21"/>
  <c r="GMA46" i="21"/>
  <c r="GMB46" i="21"/>
  <c r="GMC46" i="21"/>
  <c r="GMD46" i="21"/>
  <c r="GME46" i="21"/>
  <c r="GMF46" i="21"/>
  <c r="GMG46" i="21"/>
  <c r="GMH46" i="21"/>
  <c r="GMI46" i="21"/>
  <c r="GMJ46" i="21"/>
  <c r="GMK46" i="21"/>
  <c r="GML46" i="21"/>
  <c r="GMM46" i="21"/>
  <c r="GMN46" i="21"/>
  <c r="GMO46" i="21"/>
  <c r="GMP46" i="21"/>
  <c r="GMQ46" i="21"/>
  <c r="GMR46" i="21"/>
  <c r="GMS46" i="21"/>
  <c r="GMT46" i="21"/>
  <c r="GMU46" i="21"/>
  <c r="GMV46" i="21"/>
  <c r="GMW46" i="21"/>
  <c r="GMX46" i="21"/>
  <c r="GMY46" i="21"/>
  <c r="GMZ46" i="21"/>
  <c r="GNA46" i="21"/>
  <c r="GNB46" i="21"/>
  <c r="GNC46" i="21"/>
  <c r="GND46" i="21"/>
  <c r="GNE46" i="21"/>
  <c r="GNF46" i="21"/>
  <c r="GNG46" i="21"/>
  <c r="GNH46" i="21"/>
  <c r="GNI46" i="21"/>
  <c r="GNJ46" i="21"/>
  <c r="GNK46" i="21"/>
  <c r="GNL46" i="21"/>
  <c r="GNM46" i="21"/>
  <c r="GNN46" i="21"/>
  <c r="GNO46" i="21"/>
  <c r="GNP46" i="21"/>
  <c r="GNQ46" i="21"/>
  <c r="GNR46" i="21"/>
  <c r="GNS46" i="21"/>
  <c r="GNT46" i="21"/>
  <c r="GNU46" i="21"/>
  <c r="GNV46" i="21"/>
  <c r="GNW46" i="21"/>
  <c r="GNX46" i="21"/>
  <c r="GNY46" i="21"/>
  <c r="GNZ46" i="21"/>
  <c r="GOA46" i="21"/>
  <c r="GOB46" i="21"/>
  <c r="GOC46" i="21"/>
  <c r="GOD46" i="21"/>
  <c r="GOE46" i="21"/>
  <c r="GOF46" i="21"/>
  <c r="GOG46" i="21"/>
  <c r="GOH46" i="21"/>
  <c r="GOI46" i="21"/>
  <c r="GOJ46" i="21"/>
  <c r="GOK46" i="21"/>
  <c r="GOL46" i="21"/>
  <c r="GOM46" i="21"/>
  <c r="GON46" i="21"/>
  <c r="GOO46" i="21"/>
  <c r="GOP46" i="21"/>
  <c r="GOQ46" i="21"/>
  <c r="GOR46" i="21"/>
  <c r="GOS46" i="21"/>
  <c r="GOT46" i="21"/>
  <c r="GOU46" i="21"/>
  <c r="GOV46" i="21"/>
  <c r="GOW46" i="21"/>
  <c r="GOX46" i="21"/>
  <c r="GOY46" i="21"/>
  <c r="GOZ46" i="21"/>
  <c r="GPA46" i="21"/>
  <c r="GPB46" i="21"/>
  <c r="GPC46" i="21"/>
  <c r="GPD46" i="21"/>
  <c r="GPE46" i="21"/>
  <c r="GPF46" i="21"/>
  <c r="GPG46" i="21"/>
  <c r="GPH46" i="21"/>
  <c r="GPI46" i="21"/>
  <c r="GPJ46" i="21"/>
  <c r="GPK46" i="21"/>
  <c r="GPL46" i="21"/>
  <c r="GPM46" i="21"/>
  <c r="GPN46" i="21"/>
  <c r="GPO46" i="21"/>
  <c r="GPP46" i="21"/>
  <c r="GPQ46" i="21"/>
  <c r="GPR46" i="21"/>
  <c r="GPS46" i="21"/>
  <c r="GPT46" i="21"/>
  <c r="GPU46" i="21"/>
  <c r="GPV46" i="21"/>
  <c r="GPW46" i="21"/>
  <c r="GPX46" i="21"/>
  <c r="GPY46" i="21"/>
  <c r="GPZ46" i="21"/>
  <c r="GQA46" i="21"/>
  <c r="GQB46" i="21"/>
  <c r="GQC46" i="21"/>
  <c r="GQD46" i="21"/>
  <c r="GQE46" i="21"/>
  <c r="GQF46" i="21"/>
  <c r="GQG46" i="21"/>
  <c r="GQH46" i="21"/>
  <c r="GQI46" i="21"/>
  <c r="GQJ46" i="21"/>
  <c r="GQK46" i="21"/>
  <c r="GQL46" i="21"/>
  <c r="GQM46" i="21"/>
  <c r="GQN46" i="21"/>
  <c r="GQO46" i="21"/>
  <c r="GQP46" i="21"/>
  <c r="GQQ46" i="21"/>
  <c r="GQR46" i="21"/>
  <c r="GQS46" i="21"/>
  <c r="GQT46" i="21"/>
  <c r="GQU46" i="21"/>
  <c r="GQV46" i="21"/>
  <c r="GQW46" i="21"/>
  <c r="GQX46" i="21"/>
  <c r="GQY46" i="21"/>
  <c r="GQZ46" i="21"/>
  <c r="GRA46" i="21"/>
  <c r="GRB46" i="21"/>
  <c r="GRC46" i="21"/>
  <c r="GRD46" i="21"/>
  <c r="GRE46" i="21"/>
  <c r="GRF46" i="21"/>
  <c r="GRG46" i="21"/>
  <c r="GRH46" i="21"/>
  <c r="GRI46" i="21"/>
  <c r="GRJ46" i="21"/>
  <c r="GRK46" i="21"/>
  <c r="GRL46" i="21"/>
  <c r="GRM46" i="21"/>
  <c r="GRN46" i="21"/>
  <c r="GRO46" i="21"/>
  <c r="GRP46" i="21"/>
  <c r="GRQ46" i="21"/>
  <c r="GRR46" i="21"/>
  <c r="GRS46" i="21"/>
  <c r="GRT46" i="21"/>
  <c r="GRU46" i="21"/>
  <c r="GRV46" i="21"/>
  <c r="GRW46" i="21"/>
  <c r="GRX46" i="21"/>
  <c r="GRY46" i="21"/>
  <c r="GRZ46" i="21"/>
  <c r="GSA46" i="21"/>
  <c r="GSB46" i="21"/>
  <c r="GSC46" i="21"/>
  <c r="GSD46" i="21"/>
  <c r="GSE46" i="21"/>
  <c r="GSF46" i="21"/>
  <c r="GSG46" i="21"/>
  <c r="GSH46" i="21"/>
  <c r="GSI46" i="21"/>
  <c r="GSJ46" i="21"/>
  <c r="GSK46" i="21"/>
  <c r="GSL46" i="21"/>
  <c r="GSM46" i="21"/>
  <c r="GSN46" i="21"/>
  <c r="GSO46" i="21"/>
  <c r="GSP46" i="21"/>
  <c r="GSQ46" i="21"/>
  <c r="GSR46" i="21"/>
  <c r="GSS46" i="21"/>
  <c r="GST46" i="21"/>
  <c r="GSU46" i="21"/>
  <c r="GSV46" i="21"/>
  <c r="GSW46" i="21"/>
  <c r="GSX46" i="21"/>
  <c r="GSY46" i="21"/>
  <c r="GSZ46" i="21"/>
  <c r="GTA46" i="21"/>
  <c r="GTB46" i="21"/>
  <c r="GTC46" i="21"/>
  <c r="GTD46" i="21"/>
  <c r="GTE46" i="21"/>
  <c r="GTF46" i="21"/>
  <c r="GTG46" i="21"/>
  <c r="GTH46" i="21"/>
  <c r="GTI46" i="21"/>
  <c r="GTJ46" i="21"/>
  <c r="GTK46" i="21"/>
  <c r="GTL46" i="21"/>
  <c r="GTM46" i="21"/>
  <c r="GTN46" i="21"/>
  <c r="GTO46" i="21"/>
  <c r="GTP46" i="21"/>
  <c r="GTQ46" i="21"/>
  <c r="GTR46" i="21"/>
  <c r="GTS46" i="21"/>
  <c r="GTT46" i="21"/>
  <c r="GTU46" i="21"/>
  <c r="GTV46" i="21"/>
  <c r="GTW46" i="21"/>
  <c r="GTX46" i="21"/>
  <c r="GTY46" i="21"/>
  <c r="GTZ46" i="21"/>
  <c r="GUA46" i="21"/>
  <c r="GUB46" i="21"/>
  <c r="GUC46" i="21"/>
  <c r="GUD46" i="21"/>
  <c r="GUE46" i="21"/>
  <c r="GUF46" i="21"/>
  <c r="GUG46" i="21"/>
  <c r="GUH46" i="21"/>
  <c r="GUI46" i="21"/>
  <c r="GUJ46" i="21"/>
  <c r="GUK46" i="21"/>
  <c r="GUL46" i="21"/>
  <c r="GUM46" i="21"/>
  <c r="GUN46" i="21"/>
  <c r="GUO46" i="21"/>
  <c r="GUP46" i="21"/>
  <c r="GUQ46" i="21"/>
  <c r="GUR46" i="21"/>
  <c r="GUS46" i="21"/>
  <c r="GUT46" i="21"/>
  <c r="GUU46" i="21"/>
  <c r="GUV46" i="21"/>
  <c r="GUW46" i="21"/>
  <c r="GUX46" i="21"/>
  <c r="GUY46" i="21"/>
  <c r="GUZ46" i="21"/>
  <c r="GVA46" i="21"/>
  <c r="GVB46" i="21"/>
  <c r="GVC46" i="21"/>
  <c r="GVD46" i="21"/>
  <c r="GVE46" i="21"/>
  <c r="GVF46" i="21"/>
  <c r="GVG46" i="21"/>
  <c r="GVH46" i="21"/>
  <c r="GVI46" i="21"/>
  <c r="GVJ46" i="21"/>
  <c r="GVK46" i="21"/>
  <c r="GVL46" i="21"/>
  <c r="GVM46" i="21"/>
  <c r="GVN46" i="21"/>
  <c r="GVO46" i="21"/>
  <c r="GVP46" i="21"/>
  <c r="GVQ46" i="21"/>
  <c r="GVR46" i="21"/>
  <c r="GVS46" i="21"/>
  <c r="GVT46" i="21"/>
  <c r="GVU46" i="21"/>
  <c r="GVV46" i="21"/>
  <c r="GVW46" i="21"/>
  <c r="GVX46" i="21"/>
  <c r="GVY46" i="21"/>
  <c r="GVZ46" i="21"/>
  <c r="GWA46" i="21"/>
  <c r="GWB46" i="21"/>
  <c r="GWC46" i="21"/>
  <c r="GWD46" i="21"/>
  <c r="GWE46" i="21"/>
  <c r="GWF46" i="21"/>
  <c r="GWG46" i="21"/>
  <c r="GWH46" i="21"/>
  <c r="GWI46" i="21"/>
  <c r="GWJ46" i="21"/>
  <c r="GWK46" i="21"/>
  <c r="GWL46" i="21"/>
  <c r="GWM46" i="21"/>
  <c r="GWN46" i="21"/>
  <c r="GWO46" i="21"/>
  <c r="GWP46" i="21"/>
  <c r="GWQ46" i="21"/>
  <c r="GWR46" i="21"/>
  <c r="GWS46" i="21"/>
  <c r="GWT46" i="21"/>
  <c r="GWU46" i="21"/>
  <c r="GWV46" i="21"/>
  <c r="GWW46" i="21"/>
  <c r="GWX46" i="21"/>
  <c r="GWY46" i="21"/>
  <c r="GWZ46" i="21"/>
  <c r="GXA46" i="21"/>
  <c r="GXB46" i="21"/>
  <c r="GXC46" i="21"/>
  <c r="GXD46" i="21"/>
  <c r="GXE46" i="21"/>
  <c r="GXF46" i="21"/>
  <c r="GXG46" i="21"/>
  <c r="GXH46" i="21"/>
  <c r="GXI46" i="21"/>
  <c r="GXJ46" i="21"/>
  <c r="GXK46" i="21"/>
  <c r="GXL46" i="21"/>
  <c r="GXM46" i="21"/>
  <c r="GXN46" i="21"/>
  <c r="GXO46" i="21"/>
  <c r="GXP46" i="21"/>
  <c r="GXQ46" i="21"/>
  <c r="GXR46" i="21"/>
  <c r="GXS46" i="21"/>
  <c r="GXT46" i="21"/>
  <c r="GXU46" i="21"/>
  <c r="GXV46" i="21"/>
  <c r="GXW46" i="21"/>
  <c r="GXX46" i="21"/>
  <c r="GXY46" i="21"/>
  <c r="GXZ46" i="21"/>
  <c r="GYA46" i="21"/>
  <c r="GYB46" i="21"/>
  <c r="GYC46" i="21"/>
  <c r="GYD46" i="21"/>
  <c r="GYE46" i="21"/>
  <c r="GYF46" i="21"/>
  <c r="GYG46" i="21"/>
  <c r="GYH46" i="21"/>
  <c r="GYI46" i="21"/>
  <c r="GYJ46" i="21"/>
  <c r="GYK46" i="21"/>
  <c r="GYL46" i="21"/>
  <c r="GYM46" i="21"/>
  <c r="GYN46" i="21"/>
  <c r="GYO46" i="21"/>
  <c r="GYP46" i="21"/>
  <c r="GYQ46" i="21"/>
  <c r="GYR46" i="21"/>
  <c r="GYS46" i="21"/>
  <c r="GYT46" i="21"/>
  <c r="GYU46" i="21"/>
  <c r="GYV46" i="21"/>
  <c r="GYW46" i="21"/>
  <c r="GYX46" i="21"/>
  <c r="GYY46" i="21"/>
  <c r="GYZ46" i="21"/>
  <c r="GZA46" i="21"/>
  <c r="GZB46" i="21"/>
  <c r="GZC46" i="21"/>
  <c r="GZD46" i="21"/>
  <c r="GZE46" i="21"/>
  <c r="GZF46" i="21"/>
  <c r="GZG46" i="21"/>
  <c r="GZH46" i="21"/>
  <c r="GZI46" i="21"/>
  <c r="GZJ46" i="21"/>
  <c r="GZK46" i="21"/>
  <c r="GZL46" i="21"/>
  <c r="GZM46" i="21"/>
  <c r="GZN46" i="21"/>
  <c r="GZO46" i="21"/>
  <c r="GZP46" i="21"/>
  <c r="GZQ46" i="21"/>
  <c r="GZR46" i="21"/>
  <c r="GZS46" i="21"/>
  <c r="GZT46" i="21"/>
  <c r="GZU46" i="21"/>
  <c r="GZV46" i="21"/>
  <c r="GZW46" i="21"/>
  <c r="GZX46" i="21"/>
  <c r="GZY46" i="21"/>
  <c r="GZZ46" i="21"/>
  <c r="HAA46" i="21"/>
  <c r="HAB46" i="21"/>
  <c r="HAC46" i="21"/>
  <c r="HAD46" i="21"/>
  <c r="HAE46" i="21"/>
  <c r="HAF46" i="21"/>
  <c r="HAG46" i="21"/>
  <c r="HAH46" i="21"/>
  <c r="HAI46" i="21"/>
  <c r="HAJ46" i="21"/>
  <c r="HAK46" i="21"/>
  <c r="HAL46" i="21"/>
  <c r="HAM46" i="21"/>
  <c r="HAN46" i="21"/>
  <c r="HAO46" i="21"/>
  <c r="HAP46" i="21"/>
  <c r="HAQ46" i="21"/>
  <c r="HAR46" i="21"/>
  <c r="HAS46" i="21"/>
  <c r="HAT46" i="21"/>
  <c r="HAU46" i="21"/>
  <c r="HAV46" i="21"/>
  <c r="HAW46" i="21"/>
  <c r="HAX46" i="21"/>
  <c r="HAY46" i="21"/>
  <c r="HAZ46" i="21"/>
  <c r="HBA46" i="21"/>
  <c r="HBB46" i="21"/>
  <c r="HBC46" i="21"/>
  <c r="HBD46" i="21"/>
  <c r="HBE46" i="21"/>
  <c r="HBF46" i="21"/>
  <c r="HBG46" i="21"/>
  <c r="HBH46" i="21"/>
  <c r="HBI46" i="21"/>
  <c r="HBJ46" i="21"/>
  <c r="HBK46" i="21"/>
  <c r="HBL46" i="21"/>
  <c r="HBM46" i="21"/>
  <c r="HBN46" i="21"/>
  <c r="HBO46" i="21"/>
  <c r="HBP46" i="21"/>
  <c r="HBQ46" i="21"/>
  <c r="HBR46" i="21"/>
  <c r="HBS46" i="21"/>
  <c r="HBT46" i="21"/>
  <c r="HBU46" i="21"/>
  <c r="HBV46" i="21"/>
  <c r="HBW46" i="21"/>
  <c r="HBX46" i="21"/>
  <c r="HBY46" i="21"/>
  <c r="HBZ46" i="21"/>
  <c r="HCA46" i="21"/>
  <c r="HCB46" i="21"/>
  <c r="HCC46" i="21"/>
  <c r="HCD46" i="21"/>
  <c r="HCE46" i="21"/>
  <c r="HCF46" i="21"/>
  <c r="HCG46" i="21"/>
  <c r="HCH46" i="21"/>
  <c r="HCI46" i="21"/>
  <c r="HCJ46" i="21"/>
  <c r="HCK46" i="21"/>
  <c r="HCL46" i="21"/>
  <c r="HCM46" i="21"/>
  <c r="HCN46" i="21"/>
  <c r="HCO46" i="21"/>
  <c r="HCP46" i="21"/>
  <c r="HCQ46" i="21"/>
  <c r="HCR46" i="21"/>
  <c r="HCS46" i="21"/>
  <c r="HCT46" i="21"/>
  <c r="HCU46" i="21"/>
  <c r="HCV46" i="21"/>
  <c r="HCW46" i="21"/>
  <c r="HCX46" i="21"/>
  <c r="HCY46" i="21"/>
  <c r="HCZ46" i="21"/>
  <c r="HDA46" i="21"/>
  <c r="HDB46" i="21"/>
  <c r="HDC46" i="21"/>
  <c r="HDD46" i="21"/>
  <c r="HDE46" i="21"/>
  <c r="HDF46" i="21"/>
  <c r="HDG46" i="21"/>
  <c r="HDH46" i="21"/>
  <c r="HDI46" i="21"/>
  <c r="HDJ46" i="21"/>
  <c r="HDK46" i="21"/>
  <c r="HDL46" i="21"/>
  <c r="HDM46" i="21"/>
  <c r="HDN46" i="21"/>
  <c r="HDO46" i="21"/>
  <c r="HDP46" i="21"/>
  <c r="HDQ46" i="21"/>
  <c r="HDR46" i="21"/>
  <c r="HDS46" i="21"/>
  <c r="HDT46" i="21"/>
  <c r="HDU46" i="21"/>
  <c r="HDV46" i="21"/>
  <c r="HDW46" i="21"/>
  <c r="HDX46" i="21"/>
  <c r="HDY46" i="21"/>
  <c r="HDZ46" i="21"/>
  <c r="HEA46" i="21"/>
  <c r="HEB46" i="21"/>
  <c r="HEC46" i="21"/>
  <c r="HED46" i="21"/>
  <c r="HEE46" i="21"/>
  <c r="HEF46" i="21"/>
  <c r="HEG46" i="21"/>
  <c r="HEH46" i="21"/>
  <c r="HEI46" i="21"/>
  <c r="HEJ46" i="21"/>
  <c r="HEK46" i="21"/>
  <c r="HEL46" i="21"/>
  <c r="HEM46" i="21"/>
  <c r="HEN46" i="21"/>
  <c r="HEO46" i="21"/>
  <c r="HEP46" i="21"/>
  <c r="HEQ46" i="21"/>
  <c r="HER46" i="21"/>
  <c r="HES46" i="21"/>
  <c r="HET46" i="21"/>
  <c r="HEU46" i="21"/>
  <c r="HEV46" i="21"/>
  <c r="HEW46" i="21"/>
  <c r="HEX46" i="21"/>
  <c r="HEY46" i="21"/>
  <c r="HEZ46" i="21"/>
  <c r="HFA46" i="21"/>
  <c r="HFB46" i="21"/>
  <c r="HFC46" i="21"/>
  <c r="HFD46" i="21"/>
  <c r="HFE46" i="21"/>
  <c r="HFF46" i="21"/>
  <c r="HFG46" i="21"/>
  <c r="HFH46" i="21"/>
  <c r="HFI46" i="21"/>
  <c r="HFJ46" i="21"/>
  <c r="HFK46" i="21"/>
  <c r="HFL46" i="21"/>
  <c r="HFM46" i="21"/>
  <c r="HFN46" i="21"/>
  <c r="HFO46" i="21"/>
  <c r="HFP46" i="21"/>
  <c r="HFQ46" i="21"/>
  <c r="HFR46" i="21"/>
  <c r="HFS46" i="21"/>
  <c r="HFT46" i="21"/>
  <c r="HFU46" i="21"/>
  <c r="HFV46" i="21"/>
  <c r="HFW46" i="21"/>
  <c r="HFX46" i="21"/>
  <c r="HFY46" i="21"/>
  <c r="HFZ46" i="21"/>
  <c r="HGA46" i="21"/>
  <c r="HGB46" i="21"/>
  <c r="HGC46" i="21"/>
  <c r="HGD46" i="21"/>
  <c r="HGE46" i="21"/>
  <c r="HGF46" i="21"/>
  <c r="HGG46" i="21"/>
  <c r="HGH46" i="21"/>
  <c r="HGI46" i="21"/>
  <c r="HGJ46" i="21"/>
  <c r="HGK46" i="21"/>
  <c r="HGL46" i="21"/>
  <c r="HGM46" i="21"/>
  <c r="HGN46" i="21"/>
  <c r="HGO46" i="21"/>
  <c r="HGP46" i="21"/>
  <c r="HGQ46" i="21"/>
  <c r="HGR46" i="21"/>
  <c r="HGS46" i="21"/>
  <c r="HGT46" i="21"/>
  <c r="HGU46" i="21"/>
  <c r="HGV46" i="21"/>
  <c r="HGW46" i="21"/>
  <c r="HGX46" i="21"/>
  <c r="HGY46" i="21"/>
  <c r="HGZ46" i="21"/>
  <c r="HHA46" i="21"/>
  <c r="HHB46" i="21"/>
  <c r="HHC46" i="21"/>
  <c r="HHD46" i="21"/>
  <c r="HHE46" i="21"/>
  <c r="HHF46" i="21"/>
  <c r="HHG46" i="21"/>
  <c r="HHH46" i="21"/>
  <c r="HHI46" i="21"/>
  <c r="HHJ46" i="21"/>
  <c r="HHK46" i="21"/>
  <c r="HHL46" i="21"/>
  <c r="HHM46" i="21"/>
  <c r="HHN46" i="21"/>
  <c r="HHO46" i="21"/>
  <c r="HHP46" i="21"/>
  <c r="HHQ46" i="21"/>
  <c r="HHR46" i="21"/>
  <c r="HHS46" i="21"/>
  <c r="HHT46" i="21"/>
  <c r="HHU46" i="21"/>
  <c r="HHV46" i="21"/>
  <c r="HHW46" i="21"/>
  <c r="HHX46" i="21"/>
  <c r="HHY46" i="21"/>
  <c r="HHZ46" i="21"/>
  <c r="HIA46" i="21"/>
  <c r="HIB46" i="21"/>
  <c r="HIC46" i="21"/>
  <c r="HID46" i="21"/>
  <c r="HIE46" i="21"/>
  <c r="HIF46" i="21"/>
  <c r="HIG46" i="21"/>
  <c r="HIH46" i="21"/>
  <c r="HII46" i="21"/>
  <c r="HIJ46" i="21"/>
  <c r="HIK46" i="21"/>
  <c r="HIL46" i="21"/>
  <c r="HIM46" i="21"/>
  <c r="HIN46" i="21"/>
  <c r="HIO46" i="21"/>
  <c r="HIP46" i="21"/>
  <c r="HIQ46" i="21"/>
  <c r="HIR46" i="21"/>
  <c r="HIS46" i="21"/>
  <c r="HIT46" i="21"/>
  <c r="HIU46" i="21"/>
  <c r="HIV46" i="21"/>
  <c r="HIW46" i="21"/>
  <c r="HIX46" i="21"/>
  <c r="HIY46" i="21"/>
  <c r="HIZ46" i="21"/>
  <c r="HJA46" i="21"/>
  <c r="HJB46" i="21"/>
  <c r="HJC46" i="21"/>
  <c r="HJD46" i="21"/>
  <c r="HJE46" i="21"/>
  <c r="HJF46" i="21"/>
  <c r="HJG46" i="21"/>
  <c r="HJH46" i="21"/>
  <c r="HJI46" i="21"/>
  <c r="HJJ46" i="21"/>
  <c r="HJK46" i="21"/>
  <c r="HJL46" i="21"/>
  <c r="HJM46" i="21"/>
  <c r="HJN46" i="21"/>
  <c r="HJO46" i="21"/>
  <c r="HJP46" i="21"/>
  <c r="HJQ46" i="21"/>
  <c r="HJR46" i="21"/>
  <c r="HJS46" i="21"/>
  <c r="HJT46" i="21"/>
  <c r="HJU46" i="21"/>
  <c r="HJV46" i="21"/>
  <c r="HJW46" i="21"/>
  <c r="HJX46" i="21"/>
  <c r="HJY46" i="21"/>
  <c r="HJZ46" i="21"/>
  <c r="HKA46" i="21"/>
  <c r="HKB46" i="21"/>
  <c r="HKC46" i="21"/>
  <c r="HKD46" i="21"/>
  <c r="HKE46" i="21"/>
  <c r="HKF46" i="21"/>
  <c r="HKG46" i="21"/>
  <c r="HKH46" i="21"/>
  <c r="HKI46" i="21"/>
  <c r="HKJ46" i="21"/>
  <c r="HKK46" i="21"/>
  <c r="HKL46" i="21"/>
  <c r="HKM46" i="21"/>
  <c r="HKN46" i="21"/>
  <c r="HKO46" i="21"/>
  <c r="HKP46" i="21"/>
  <c r="HKQ46" i="21"/>
  <c r="HKR46" i="21"/>
  <c r="HKS46" i="21"/>
  <c r="HKT46" i="21"/>
  <c r="HKU46" i="21"/>
  <c r="HKV46" i="21"/>
  <c r="HKW46" i="21"/>
  <c r="HKX46" i="21"/>
  <c r="HKY46" i="21"/>
  <c r="HKZ46" i="21"/>
  <c r="HLA46" i="21"/>
  <c r="HLB46" i="21"/>
  <c r="HLC46" i="21"/>
  <c r="HLD46" i="21"/>
  <c r="HLE46" i="21"/>
  <c r="HLF46" i="21"/>
  <c r="HLG46" i="21"/>
  <c r="HLH46" i="21"/>
  <c r="HLI46" i="21"/>
  <c r="HLJ46" i="21"/>
  <c r="HLK46" i="21"/>
  <c r="HLL46" i="21"/>
  <c r="HLM46" i="21"/>
  <c r="HLN46" i="21"/>
  <c r="HLO46" i="21"/>
  <c r="HLP46" i="21"/>
  <c r="HLQ46" i="21"/>
  <c r="HLR46" i="21"/>
  <c r="HLS46" i="21"/>
  <c r="HLT46" i="21"/>
  <c r="HLU46" i="21"/>
  <c r="HLV46" i="21"/>
  <c r="HLW46" i="21"/>
  <c r="HLX46" i="21"/>
  <c r="HLY46" i="21"/>
  <c r="HLZ46" i="21"/>
  <c r="HMA46" i="21"/>
  <c r="HMB46" i="21"/>
  <c r="HMC46" i="21"/>
  <c r="HMD46" i="21"/>
  <c r="HME46" i="21"/>
  <c r="HMF46" i="21"/>
  <c r="HMG46" i="21"/>
  <c r="HMH46" i="21"/>
  <c r="HMI46" i="21"/>
  <c r="HMJ46" i="21"/>
  <c r="HMK46" i="21"/>
  <c r="HML46" i="21"/>
  <c r="HMM46" i="21"/>
  <c r="HMN46" i="21"/>
  <c r="HMO46" i="21"/>
  <c r="HMP46" i="21"/>
  <c r="HMQ46" i="21"/>
  <c r="HMR46" i="21"/>
  <c r="HMS46" i="21"/>
  <c r="HMT46" i="21"/>
  <c r="HMU46" i="21"/>
  <c r="HMV46" i="21"/>
  <c r="HMW46" i="21"/>
  <c r="HMX46" i="21"/>
  <c r="HMY46" i="21"/>
  <c r="HMZ46" i="21"/>
  <c r="HNA46" i="21"/>
  <c r="HNB46" i="21"/>
  <c r="HNC46" i="21"/>
  <c r="HND46" i="21"/>
  <c r="HNE46" i="21"/>
  <c r="HNF46" i="21"/>
  <c r="HNG46" i="21"/>
  <c r="HNH46" i="21"/>
  <c r="HNI46" i="21"/>
  <c r="HNJ46" i="21"/>
  <c r="HNK46" i="21"/>
  <c r="HNL46" i="21"/>
  <c r="HNM46" i="21"/>
  <c r="HNN46" i="21"/>
  <c r="HNO46" i="21"/>
  <c r="HNP46" i="21"/>
  <c r="HNQ46" i="21"/>
  <c r="HNR46" i="21"/>
  <c r="HNS46" i="21"/>
  <c r="HNT46" i="21"/>
  <c r="HNU46" i="21"/>
  <c r="HNV46" i="21"/>
  <c r="HNW46" i="21"/>
  <c r="HNX46" i="21"/>
  <c r="HNY46" i="21"/>
  <c r="HNZ46" i="21"/>
  <c r="HOA46" i="21"/>
  <c r="HOB46" i="21"/>
  <c r="HOC46" i="21"/>
  <c r="HOD46" i="21"/>
  <c r="HOE46" i="21"/>
  <c r="HOF46" i="21"/>
  <c r="HOG46" i="21"/>
  <c r="HOH46" i="21"/>
  <c r="HOI46" i="21"/>
  <c r="HOJ46" i="21"/>
  <c r="HOK46" i="21"/>
  <c r="HOL46" i="21"/>
  <c r="HOM46" i="21"/>
  <c r="HON46" i="21"/>
  <c r="HOO46" i="21"/>
  <c r="HOP46" i="21"/>
  <c r="HOQ46" i="21"/>
  <c r="HOR46" i="21"/>
  <c r="HOS46" i="21"/>
  <c r="HOT46" i="21"/>
  <c r="HOU46" i="21"/>
  <c r="HOV46" i="21"/>
  <c r="HOW46" i="21"/>
  <c r="HOX46" i="21"/>
  <c r="HOY46" i="21"/>
  <c r="HOZ46" i="21"/>
  <c r="HPA46" i="21"/>
  <c r="HPB46" i="21"/>
  <c r="HPC46" i="21"/>
  <c r="HPD46" i="21"/>
  <c r="HPE46" i="21"/>
  <c r="HPF46" i="21"/>
  <c r="HPG46" i="21"/>
  <c r="HPH46" i="21"/>
  <c r="HPI46" i="21"/>
  <c r="HPJ46" i="21"/>
  <c r="HPK46" i="21"/>
  <c r="HPL46" i="21"/>
  <c r="HPM46" i="21"/>
  <c r="HPN46" i="21"/>
  <c r="HPO46" i="21"/>
  <c r="HPP46" i="21"/>
  <c r="HPQ46" i="21"/>
  <c r="HPR46" i="21"/>
  <c r="HPS46" i="21"/>
  <c r="HPT46" i="21"/>
  <c r="HPU46" i="21"/>
  <c r="HPV46" i="21"/>
  <c r="HPW46" i="21"/>
  <c r="HPX46" i="21"/>
  <c r="HPY46" i="21"/>
  <c r="HPZ46" i="21"/>
  <c r="HQA46" i="21"/>
  <c r="HQB46" i="21"/>
  <c r="HQC46" i="21"/>
  <c r="HQD46" i="21"/>
  <c r="HQE46" i="21"/>
  <c r="HQF46" i="21"/>
  <c r="HQG46" i="21"/>
  <c r="HQH46" i="21"/>
  <c r="HQI46" i="21"/>
  <c r="HQJ46" i="21"/>
  <c r="HQK46" i="21"/>
  <c r="HQL46" i="21"/>
  <c r="HQM46" i="21"/>
  <c r="HQN46" i="21"/>
  <c r="HQO46" i="21"/>
  <c r="HQP46" i="21"/>
  <c r="HQQ46" i="21"/>
  <c r="HQR46" i="21"/>
  <c r="HQS46" i="21"/>
  <c r="HQT46" i="21"/>
  <c r="HQU46" i="21"/>
  <c r="HQV46" i="21"/>
  <c r="HQW46" i="21"/>
  <c r="HQX46" i="21"/>
  <c r="HQY46" i="21"/>
  <c r="HQZ46" i="21"/>
  <c r="HRA46" i="21"/>
  <c r="HRB46" i="21"/>
  <c r="HRC46" i="21"/>
  <c r="HRD46" i="21"/>
  <c r="HRE46" i="21"/>
  <c r="HRF46" i="21"/>
  <c r="HRG46" i="21"/>
  <c r="HRH46" i="21"/>
  <c r="HRI46" i="21"/>
  <c r="HRJ46" i="21"/>
  <c r="HRK46" i="21"/>
  <c r="HRL46" i="21"/>
  <c r="HRM46" i="21"/>
  <c r="HRN46" i="21"/>
  <c r="HRO46" i="21"/>
  <c r="HRP46" i="21"/>
  <c r="HRQ46" i="21"/>
  <c r="HRR46" i="21"/>
  <c r="HRS46" i="21"/>
  <c r="HRT46" i="21"/>
  <c r="HRU46" i="21"/>
  <c r="HRV46" i="21"/>
  <c r="HRW46" i="21"/>
  <c r="HRX46" i="21"/>
  <c r="HRY46" i="21"/>
  <c r="HRZ46" i="21"/>
  <c r="HSA46" i="21"/>
  <c r="HSB46" i="21"/>
  <c r="HSC46" i="21"/>
  <c r="HSD46" i="21"/>
  <c r="HSE46" i="21"/>
  <c r="HSF46" i="21"/>
  <c r="HSG46" i="21"/>
  <c r="HSH46" i="21"/>
  <c r="HSI46" i="21"/>
  <c r="HSJ46" i="21"/>
  <c r="HSK46" i="21"/>
  <c r="HSL46" i="21"/>
  <c r="HSM46" i="21"/>
  <c r="HSN46" i="21"/>
  <c r="HSO46" i="21"/>
  <c r="HSP46" i="21"/>
  <c r="HSQ46" i="21"/>
  <c r="HSR46" i="21"/>
  <c r="HSS46" i="21"/>
  <c r="HST46" i="21"/>
  <c r="HSU46" i="21"/>
  <c r="HSV46" i="21"/>
  <c r="HSW46" i="21"/>
  <c r="HSX46" i="21"/>
  <c r="HSY46" i="21"/>
  <c r="HSZ46" i="21"/>
  <c r="HTA46" i="21"/>
  <c r="HTB46" i="21"/>
  <c r="HTC46" i="21"/>
  <c r="HTD46" i="21"/>
  <c r="HTE46" i="21"/>
  <c r="HTF46" i="21"/>
  <c r="HTG46" i="21"/>
  <c r="HTH46" i="21"/>
  <c r="HTI46" i="21"/>
  <c r="HTJ46" i="21"/>
  <c r="HTK46" i="21"/>
  <c r="HTL46" i="21"/>
  <c r="HTM46" i="21"/>
  <c r="HTN46" i="21"/>
  <c r="HTO46" i="21"/>
  <c r="HTP46" i="21"/>
  <c r="HTQ46" i="21"/>
  <c r="HTR46" i="21"/>
  <c r="HTS46" i="21"/>
  <c r="HTT46" i="21"/>
  <c r="HTU46" i="21"/>
  <c r="HTV46" i="21"/>
  <c r="HTW46" i="21"/>
  <c r="HTX46" i="21"/>
  <c r="HTY46" i="21"/>
  <c r="HTZ46" i="21"/>
  <c r="HUA46" i="21"/>
  <c r="HUB46" i="21"/>
  <c r="HUC46" i="21"/>
  <c r="HUD46" i="21"/>
  <c r="HUE46" i="21"/>
  <c r="HUF46" i="21"/>
  <c r="HUG46" i="21"/>
  <c r="HUH46" i="21"/>
  <c r="HUI46" i="21"/>
  <c r="HUJ46" i="21"/>
  <c r="HUK46" i="21"/>
  <c r="HUL46" i="21"/>
  <c r="HUM46" i="21"/>
  <c r="HUN46" i="21"/>
  <c r="HUO46" i="21"/>
  <c r="HUP46" i="21"/>
  <c r="HUQ46" i="21"/>
  <c r="HUR46" i="21"/>
  <c r="HUS46" i="21"/>
  <c r="HUT46" i="21"/>
  <c r="HUU46" i="21"/>
  <c r="HUV46" i="21"/>
  <c r="HUW46" i="21"/>
  <c r="HUX46" i="21"/>
  <c r="HUY46" i="21"/>
  <c r="HUZ46" i="21"/>
  <c r="HVA46" i="21"/>
  <c r="HVB46" i="21"/>
  <c r="HVC46" i="21"/>
  <c r="HVD46" i="21"/>
  <c r="HVE46" i="21"/>
  <c r="HVF46" i="21"/>
  <c r="HVG46" i="21"/>
  <c r="HVH46" i="21"/>
  <c r="HVI46" i="21"/>
  <c r="HVJ46" i="21"/>
  <c r="HVK46" i="21"/>
  <c r="HVL46" i="21"/>
  <c r="HVM46" i="21"/>
  <c r="HVN46" i="21"/>
  <c r="HVO46" i="21"/>
  <c r="HVP46" i="21"/>
  <c r="HVQ46" i="21"/>
  <c r="HVR46" i="21"/>
  <c r="HVS46" i="21"/>
  <c r="HVT46" i="21"/>
  <c r="HVU46" i="21"/>
  <c r="HVV46" i="21"/>
  <c r="HVW46" i="21"/>
  <c r="HVX46" i="21"/>
  <c r="HVY46" i="21"/>
  <c r="HVZ46" i="21"/>
  <c r="HWA46" i="21"/>
  <c r="HWB46" i="21"/>
  <c r="HWC46" i="21"/>
  <c r="HWD46" i="21"/>
  <c r="HWE46" i="21"/>
  <c r="HWF46" i="21"/>
  <c r="HWG46" i="21"/>
  <c r="HWH46" i="21"/>
  <c r="HWI46" i="21"/>
  <c r="HWJ46" i="21"/>
  <c r="HWK46" i="21"/>
  <c r="HWL46" i="21"/>
  <c r="HWM46" i="21"/>
  <c r="HWN46" i="21"/>
  <c r="HWO46" i="21"/>
  <c r="HWP46" i="21"/>
  <c r="HWQ46" i="21"/>
  <c r="HWR46" i="21"/>
  <c r="HWS46" i="21"/>
  <c r="HWT46" i="21"/>
  <c r="HWU46" i="21"/>
  <c r="HWV46" i="21"/>
  <c r="HWW46" i="21"/>
  <c r="HWX46" i="21"/>
  <c r="HWY46" i="21"/>
  <c r="HWZ46" i="21"/>
  <c r="HXA46" i="21"/>
  <c r="HXB46" i="21"/>
  <c r="HXC46" i="21"/>
  <c r="HXD46" i="21"/>
  <c r="HXE46" i="21"/>
  <c r="HXF46" i="21"/>
  <c r="HXG46" i="21"/>
  <c r="HXH46" i="21"/>
  <c r="HXI46" i="21"/>
  <c r="HXJ46" i="21"/>
  <c r="HXK46" i="21"/>
  <c r="HXL46" i="21"/>
  <c r="HXM46" i="21"/>
  <c r="HXN46" i="21"/>
  <c r="HXO46" i="21"/>
  <c r="HXP46" i="21"/>
  <c r="HXQ46" i="21"/>
  <c r="HXR46" i="21"/>
  <c r="HXS46" i="21"/>
  <c r="HXT46" i="21"/>
  <c r="HXU46" i="21"/>
  <c r="HXV46" i="21"/>
  <c r="HXW46" i="21"/>
  <c r="HXX46" i="21"/>
  <c r="HXY46" i="21"/>
  <c r="HXZ46" i="21"/>
  <c r="HYA46" i="21"/>
  <c r="HYB46" i="21"/>
  <c r="HYC46" i="21"/>
  <c r="HYD46" i="21"/>
  <c r="HYE46" i="21"/>
  <c r="HYF46" i="21"/>
  <c r="HYG46" i="21"/>
  <c r="HYH46" i="21"/>
  <c r="HYI46" i="21"/>
  <c r="HYJ46" i="21"/>
  <c r="HYK46" i="21"/>
  <c r="HYL46" i="21"/>
  <c r="HYM46" i="21"/>
  <c r="HYN46" i="21"/>
  <c r="HYO46" i="21"/>
  <c r="HYP46" i="21"/>
  <c r="HYQ46" i="21"/>
  <c r="HYR46" i="21"/>
  <c r="HYS46" i="21"/>
  <c r="HYT46" i="21"/>
  <c r="HYU46" i="21"/>
  <c r="HYV46" i="21"/>
  <c r="HYW46" i="21"/>
  <c r="HYX46" i="21"/>
  <c r="HYY46" i="21"/>
  <c r="HYZ46" i="21"/>
  <c r="HZA46" i="21"/>
  <c r="HZB46" i="21"/>
  <c r="HZC46" i="21"/>
  <c r="HZD46" i="21"/>
  <c r="HZE46" i="21"/>
  <c r="HZF46" i="21"/>
  <c r="HZG46" i="21"/>
  <c r="HZH46" i="21"/>
  <c r="HZI46" i="21"/>
  <c r="HZJ46" i="21"/>
  <c r="HZK46" i="21"/>
  <c r="HZL46" i="21"/>
  <c r="HZM46" i="21"/>
  <c r="HZN46" i="21"/>
  <c r="HZO46" i="21"/>
  <c r="HZP46" i="21"/>
  <c r="HZQ46" i="21"/>
  <c r="HZR46" i="21"/>
  <c r="HZS46" i="21"/>
  <c r="HZT46" i="21"/>
  <c r="HZU46" i="21"/>
  <c r="HZV46" i="21"/>
  <c r="HZW46" i="21"/>
  <c r="HZX46" i="21"/>
  <c r="HZY46" i="21"/>
  <c r="HZZ46" i="21"/>
  <c r="IAA46" i="21"/>
  <c r="IAB46" i="21"/>
  <c r="IAC46" i="21"/>
  <c r="IAD46" i="21"/>
  <c r="IAE46" i="21"/>
  <c r="IAF46" i="21"/>
  <c r="IAG46" i="21"/>
  <c r="IAH46" i="21"/>
  <c r="IAI46" i="21"/>
  <c r="IAJ46" i="21"/>
  <c r="IAK46" i="21"/>
  <c r="IAL46" i="21"/>
  <c r="IAM46" i="21"/>
  <c r="IAN46" i="21"/>
  <c r="IAO46" i="21"/>
  <c r="IAP46" i="21"/>
  <c r="IAQ46" i="21"/>
  <c r="IAR46" i="21"/>
  <c r="IAS46" i="21"/>
  <c r="IAT46" i="21"/>
  <c r="IAU46" i="21"/>
  <c r="IAV46" i="21"/>
  <c r="IAW46" i="21"/>
  <c r="IAX46" i="21"/>
  <c r="IAY46" i="21"/>
  <c r="IAZ46" i="21"/>
  <c r="IBA46" i="21"/>
  <c r="IBB46" i="21"/>
  <c r="IBC46" i="21"/>
  <c r="IBD46" i="21"/>
  <c r="IBE46" i="21"/>
  <c r="IBF46" i="21"/>
  <c r="IBG46" i="21"/>
  <c r="IBH46" i="21"/>
  <c r="IBI46" i="21"/>
  <c r="IBJ46" i="21"/>
  <c r="IBK46" i="21"/>
  <c r="IBL46" i="21"/>
  <c r="IBM46" i="21"/>
  <c r="IBN46" i="21"/>
  <c r="IBO46" i="21"/>
  <c r="IBP46" i="21"/>
  <c r="IBQ46" i="21"/>
  <c r="IBR46" i="21"/>
  <c r="IBS46" i="21"/>
  <c r="IBT46" i="21"/>
  <c r="IBU46" i="21"/>
  <c r="IBV46" i="21"/>
  <c r="IBW46" i="21"/>
  <c r="IBX46" i="21"/>
  <c r="IBY46" i="21"/>
  <c r="IBZ46" i="21"/>
  <c r="ICA46" i="21"/>
  <c r="ICB46" i="21"/>
  <c r="ICC46" i="21"/>
  <c r="ICD46" i="21"/>
  <c r="ICE46" i="21"/>
  <c r="ICF46" i="21"/>
  <c r="ICG46" i="21"/>
  <c r="ICH46" i="21"/>
  <c r="ICI46" i="21"/>
  <c r="ICJ46" i="21"/>
  <c r="ICK46" i="21"/>
  <c r="ICL46" i="21"/>
  <c r="ICM46" i="21"/>
  <c r="ICN46" i="21"/>
  <c r="ICO46" i="21"/>
  <c r="ICP46" i="21"/>
  <c r="ICQ46" i="21"/>
  <c r="ICR46" i="21"/>
  <c r="ICS46" i="21"/>
  <c r="ICT46" i="21"/>
  <c r="ICU46" i="21"/>
  <c r="ICV46" i="21"/>
  <c r="ICW46" i="21"/>
  <c r="ICX46" i="21"/>
  <c r="ICY46" i="21"/>
  <c r="ICZ46" i="21"/>
  <c r="IDA46" i="21"/>
  <c r="IDB46" i="21"/>
  <c r="IDC46" i="21"/>
  <c r="IDD46" i="21"/>
  <c r="IDE46" i="21"/>
  <c r="IDF46" i="21"/>
  <c r="IDG46" i="21"/>
  <c r="IDH46" i="21"/>
  <c r="IDI46" i="21"/>
  <c r="IDJ46" i="21"/>
  <c r="IDK46" i="21"/>
  <c r="IDL46" i="21"/>
  <c r="IDM46" i="21"/>
  <c r="IDN46" i="21"/>
  <c r="IDO46" i="21"/>
  <c r="IDP46" i="21"/>
  <c r="IDQ46" i="21"/>
  <c r="IDR46" i="21"/>
  <c r="IDS46" i="21"/>
  <c r="IDT46" i="21"/>
  <c r="IDU46" i="21"/>
  <c r="IDV46" i="21"/>
  <c r="IDW46" i="21"/>
  <c r="IDX46" i="21"/>
  <c r="IDY46" i="21"/>
  <c r="IDZ46" i="21"/>
  <c r="IEA46" i="21"/>
  <c r="IEB46" i="21"/>
  <c r="IEC46" i="21"/>
  <c r="IED46" i="21"/>
  <c r="IEE46" i="21"/>
  <c r="IEF46" i="21"/>
  <c r="IEG46" i="21"/>
  <c r="IEH46" i="21"/>
  <c r="IEI46" i="21"/>
  <c r="IEJ46" i="21"/>
  <c r="IEK46" i="21"/>
  <c r="IEL46" i="21"/>
  <c r="IEM46" i="21"/>
  <c r="IEN46" i="21"/>
  <c r="IEO46" i="21"/>
  <c r="IEP46" i="21"/>
  <c r="IEQ46" i="21"/>
  <c r="IER46" i="21"/>
  <c r="IES46" i="21"/>
  <c r="IET46" i="21"/>
  <c r="IEU46" i="21"/>
  <c r="IEV46" i="21"/>
  <c r="IEW46" i="21"/>
  <c r="IEX46" i="21"/>
  <c r="IEY46" i="21"/>
  <c r="IEZ46" i="21"/>
  <c r="IFA46" i="21"/>
  <c r="IFB46" i="21"/>
  <c r="IFC46" i="21"/>
  <c r="IFD46" i="21"/>
  <c r="IFE46" i="21"/>
  <c r="IFF46" i="21"/>
  <c r="IFG46" i="21"/>
  <c r="IFH46" i="21"/>
  <c r="IFI46" i="21"/>
  <c r="IFJ46" i="21"/>
  <c r="IFK46" i="21"/>
  <c r="IFL46" i="21"/>
  <c r="IFM46" i="21"/>
  <c r="IFN46" i="21"/>
  <c r="IFO46" i="21"/>
  <c r="IFP46" i="21"/>
  <c r="IFQ46" i="21"/>
  <c r="IFR46" i="21"/>
  <c r="IFS46" i="21"/>
  <c r="IFT46" i="21"/>
  <c r="IFU46" i="21"/>
  <c r="IFV46" i="21"/>
  <c r="IFW46" i="21"/>
  <c r="IFX46" i="21"/>
  <c r="IFY46" i="21"/>
  <c r="IFZ46" i="21"/>
  <c r="IGA46" i="21"/>
  <c r="IGB46" i="21"/>
  <c r="IGC46" i="21"/>
  <c r="IGD46" i="21"/>
  <c r="IGE46" i="21"/>
  <c r="IGF46" i="21"/>
  <c r="IGG46" i="21"/>
  <c r="IGH46" i="21"/>
  <c r="IGI46" i="21"/>
  <c r="IGJ46" i="21"/>
  <c r="IGK46" i="21"/>
  <c r="IGL46" i="21"/>
  <c r="IGM46" i="21"/>
  <c r="IGN46" i="21"/>
  <c r="IGO46" i="21"/>
  <c r="IGP46" i="21"/>
  <c r="IGQ46" i="21"/>
  <c r="IGR46" i="21"/>
  <c r="IGS46" i="21"/>
  <c r="IGT46" i="21"/>
  <c r="IGU46" i="21"/>
  <c r="IGV46" i="21"/>
  <c r="IGW46" i="21"/>
  <c r="IGX46" i="21"/>
  <c r="IGY46" i="21"/>
  <c r="IGZ46" i="21"/>
  <c r="IHA46" i="21"/>
  <c r="IHB46" i="21"/>
  <c r="IHC46" i="21"/>
  <c r="IHD46" i="21"/>
  <c r="IHE46" i="21"/>
  <c r="IHF46" i="21"/>
  <c r="IHG46" i="21"/>
  <c r="IHH46" i="21"/>
  <c r="IHI46" i="21"/>
  <c r="IHJ46" i="21"/>
  <c r="IHK46" i="21"/>
  <c r="IHL46" i="21"/>
  <c r="IHM46" i="21"/>
  <c r="IHN46" i="21"/>
  <c r="IHO46" i="21"/>
  <c r="IHP46" i="21"/>
  <c r="IHQ46" i="21"/>
  <c r="IHR46" i="21"/>
  <c r="IHS46" i="21"/>
  <c r="IHT46" i="21"/>
  <c r="IHU46" i="21"/>
  <c r="IHV46" i="21"/>
  <c r="IHW46" i="21"/>
  <c r="IHX46" i="21"/>
  <c r="IHY46" i="21"/>
  <c r="IHZ46" i="21"/>
  <c r="IIA46" i="21"/>
  <c r="IIB46" i="21"/>
  <c r="IIC46" i="21"/>
  <c r="IID46" i="21"/>
  <c r="IIE46" i="21"/>
  <c r="IIF46" i="21"/>
  <c r="IIG46" i="21"/>
  <c r="IIH46" i="21"/>
  <c r="III46" i="21"/>
  <c r="IIJ46" i="21"/>
  <c r="IIK46" i="21"/>
  <c r="IIL46" i="21"/>
  <c r="IIM46" i="21"/>
  <c r="IIN46" i="21"/>
  <c r="IIO46" i="21"/>
  <c r="IIP46" i="21"/>
  <c r="IIQ46" i="21"/>
  <c r="IIR46" i="21"/>
  <c r="IIS46" i="21"/>
  <c r="IIT46" i="21"/>
  <c r="IIU46" i="21"/>
  <c r="IIV46" i="21"/>
  <c r="IIW46" i="21"/>
  <c r="IIX46" i="21"/>
  <c r="IIY46" i="21"/>
  <c r="IIZ46" i="21"/>
  <c r="IJA46" i="21"/>
  <c r="IJB46" i="21"/>
  <c r="IJC46" i="21"/>
  <c r="IJD46" i="21"/>
  <c r="IJE46" i="21"/>
  <c r="IJF46" i="21"/>
  <c r="IJG46" i="21"/>
  <c r="IJH46" i="21"/>
  <c r="IJI46" i="21"/>
  <c r="IJJ46" i="21"/>
  <c r="IJK46" i="21"/>
  <c r="IJL46" i="21"/>
  <c r="IJM46" i="21"/>
  <c r="IJN46" i="21"/>
  <c r="IJO46" i="21"/>
  <c r="IJP46" i="21"/>
  <c r="IJQ46" i="21"/>
  <c r="IJR46" i="21"/>
  <c r="IJS46" i="21"/>
  <c r="IJT46" i="21"/>
  <c r="IJU46" i="21"/>
  <c r="IJV46" i="21"/>
  <c r="IJW46" i="21"/>
  <c r="IJX46" i="21"/>
  <c r="IJY46" i="21"/>
  <c r="IJZ46" i="21"/>
  <c r="IKA46" i="21"/>
  <c r="IKB46" i="21"/>
  <c r="IKC46" i="21"/>
  <c r="IKD46" i="21"/>
  <c r="IKE46" i="21"/>
  <c r="IKF46" i="21"/>
  <c r="IKG46" i="21"/>
  <c r="IKH46" i="21"/>
  <c r="IKI46" i="21"/>
  <c r="IKJ46" i="21"/>
  <c r="IKK46" i="21"/>
  <c r="IKL46" i="21"/>
  <c r="IKM46" i="21"/>
  <c r="IKN46" i="21"/>
  <c r="IKO46" i="21"/>
  <c r="IKP46" i="21"/>
  <c r="IKQ46" i="21"/>
  <c r="IKR46" i="21"/>
  <c r="IKS46" i="21"/>
  <c r="IKT46" i="21"/>
  <c r="IKU46" i="21"/>
  <c r="IKV46" i="21"/>
  <c r="IKW46" i="21"/>
  <c r="IKX46" i="21"/>
  <c r="IKY46" i="21"/>
  <c r="IKZ46" i="21"/>
  <c r="ILA46" i="21"/>
  <c r="ILB46" i="21"/>
  <c r="ILC46" i="21"/>
  <c r="ILD46" i="21"/>
  <c r="ILE46" i="21"/>
  <c r="ILF46" i="21"/>
  <c r="ILG46" i="21"/>
  <c r="ILH46" i="21"/>
  <c r="ILI46" i="21"/>
  <c r="ILJ46" i="21"/>
  <c r="ILK46" i="21"/>
  <c r="ILL46" i="21"/>
  <c r="ILM46" i="21"/>
  <c r="ILN46" i="21"/>
  <c r="ILO46" i="21"/>
  <c r="ILP46" i="21"/>
  <c r="ILQ46" i="21"/>
  <c r="ILR46" i="21"/>
  <c r="ILS46" i="21"/>
  <c r="ILT46" i="21"/>
  <c r="ILU46" i="21"/>
  <c r="ILV46" i="21"/>
  <c r="ILW46" i="21"/>
  <c r="ILX46" i="21"/>
  <c r="ILY46" i="21"/>
  <c r="ILZ46" i="21"/>
  <c r="IMA46" i="21"/>
  <c r="IMB46" i="21"/>
  <c r="IMC46" i="21"/>
  <c r="IMD46" i="21"/>
  <c r="IME46" i="21"/>
  <c r="IMF46" i="21"/>
  <c r="IMG46" i="21"/>
  <c r="IMH46" i="21"/>
  <c r="IMI46" i="21"/>
  <c r="IMJ46" i="21"/>
  <c r="IMK46" i="21"/>
  <c r="IML46" i="21"/>
  <c r="IMM46" i="21"/>
  <c r="IMN46" i="21"/>
  <c r="IMO46" i="21"/>
  <c r="IMP46" i="21"/>
  <c r="IMQ46" i="21"/>
  <c r="IMR46" i="21"/>
  <c r="IMS46" i="21"/>
  <c r="IMT46" i="21"/>
  <c r="IMU46" i="21"/>
  <c r="IMV46" i="21"/>
  <c r="IMW46" i="21"/>
  <c r="IMX46" i="21"/>
  <c r="IMY46" i="21"/>
  <c r="IMZ46" i="21"/>
  <c r="INA46" i="21"/>
  <c r="INB46" i="21"/>
  <c r="INC46" i="21"/>
  <c r="IND46" i="21"/>
  <c r="INE46" i="21"/>
  <c r="INF46" i="21"/>
  <c r="ING46" i="21"/>
  <c r="INH46" i="21"/>
  <c r="INI46" i="21"/>
  <c r="INJ46" i="21"/>
  <c r="INK46" i="21"/>
  <c r="INL46" i="21"/>
  <c r="INM46" i="21"/>
  <c r="INN46" i="21"/>
  <c r="INO46" i="21"/>
  <c r="INP46" i="21"/>
  <c r="INQ46" i="21"/>
  <c r="INR46" i="21"/>
  <c r="INS46" i="21"/>
  <c r="INT46" i="21"/>
  <c r="INU46" i="21"/>
  <c r="INV46" i="21"/>
  <c r="INW46" i="21"/>
  <c r="INX46" i="21"/>
  <c r="INY46" i="21"/>
  <c r="INZ46" i="21"/>
  <c r="IOA46" i="21"/>
  <c r="IOB46" i="21"/>
  <c r="IOC46" i="21"/>
  <c r="IOD46" i="21"/>
  <c r="IOE46" i="21"/>
  <c r="IOF46" i="21"/>
  <c r="IOG46" i="21"/>
  <c r="IOH46" i="21"/>
  <c r="IOI46" i="21"/>
  <c r="IOJ46" i="21"/>
  <c r="IOK46" i="21"/>
  <c r="IOL46" i="21"/>
  <c r="IOM46" i="21"/>
  <c r="ION46" i="21"/>
  <c r="IOO46" i="21"/>
  <c r="IOP46" i="21"/>
  <c r="IOQ46" i="21"/>
  <c r="IOR46" i="21"/>
  <c r="IOS46" i="21"/>
  <c r="IOT46" i="21"/>
  <c r="IOU46" i="21"/>
  <c r="IOV46" i="21"/>
  <c r="IOW46" i="21"/>
  <c r="IOX46" i="21"/>
  <c r="IOY46" i="21"/>
  <c r="IOZ46" i="21"/>
  <c r="IPA46" i="21"/>
  <c r="IPB46" i="21"/>
  <c r="IPC46" i="21"/>
  <c r="IPD46" i="21"/>
  <c r="IPE46" i="21"/>
  <c r="IPF46" i="21"/>
  <c r="IPG46" i="21"/>
  <c r="IPH46" i="21"/>
  <c r="IPI46" i="21"/>
  <c r="IPJ46" i="21"/>
  <c r="IPK46" i="21"/>
  <c r="IPL46" i="21"/>
  <c r="IPM46" i="21"/>
  <c r="IPN46" i="21"/>
  <c r="IPO46" i="21"/>
  <c r="IPP46" i="21"/>
  <c r="IPQ46" i="21"/>
  <c r="IPR46" i="21"/>
  <c r="IPS46" i="21"/>
  <c r="IPT46" i="21"/>
  <c r="IPU46" i="21"/>
  <c r="IPV46" i="21"/>
  <c r="IPW46" i="21"/>
  <c r="IPX46" i="21"/>
  <c r="IPY46" i="21"/>
  <c r="IPZ46" i="21"/>
  <c r="IQA46" i="21"/>
  <c r="IQB46" i="21"/>
  <c r="IQC46" i="21"/>
  <c r="IQD46" i="21"/>
  <c r="IQE46" i="21"/>
  <c r="IQF46" i="21"/>
  <c r="IQG46" i="21"/>
  <c r="IQH46" i="21"/>
  <c r="IQI46" i="21"/>
  <c r="IQJ46" i="21"/>
  <c r="IQK46" i="21"/>
  <c r="IQL46" i="21"/>
  <c r="IQM46" i="21"/>
  <c r="IQN46" i="21"/>
  <c r="IQO46" i="21"/>
  <c r="IQP46" i="21"/>
  <c r="IQQ46" i="21"/>
  <c r="IQR46" i="21"/>
  <c r="IQS46" i="21"/>
  <c r="IQT46" i="21"/>
  <c r="IQU46" i="21"/>
  <c r="IQV46" i="21"/>
  <c r="IQW46" i="21"/>
  <c r="IQX46" i="21"/>
  <c r="IQY46" i="21"/>
  <c r="IQZ46" i="21"/>
  <c r="IRA46" i="21"/>
  <c r="IRB46" i="21"/>
  <c r="IRC46" i="21"/>
  <c r="IRD46" i="21"/>
  <c r="IRE46" i="21"/>
  <c r="IRF46" i="21"/>
  <c r="IRG46" i="21"/>
  <c r="IRH46" i="21"/>
  <c r="IRI46" i="21"/>
  <c r="IRJ46" i="21"/>
  <c r="IRK46" i="21"/>
  <c r="IRL46" i="21"/>
  <c r="IRM46" i="21"/>
  <c r="IRN46" i="21"/>
  <c r="IRO46" i="21"/>
  <c r="IRP46" i="21"/>
  <c r="IRQ46" i="21"/>
  <c r="IRR46" i="21"/>
  <c r="IRS46" i="21"/>
  <c r="IRT46" i="21"/>
  <c r="IRU46" i="21"/>
  <c r="IRV46" i="21"/>
  <c r="IRW46" i="21"/>
  <c r="IRX46" i="21"/>
  <c r="IRY46" i="21"/>
  <c r="IRZ46" i="21"/>
  <c r="ISA46" i="21"/>
  <c r="ISB46" i="21"/>
  <c r="ISC46" i="21"/>
  <c r="ISD46" i="21"/>
  <c r="ISE46" i="21"/>
  <c r="ISF46" i="21"/>
  <c r="ISG46" i="21"/>
  <c r="ISH46" i="21"/>
  <c r="ISI46" i="21"/>
  <c r="ISJ46" i="21"/>
  <c r="ISK46" i="21"/>
  <c r="ISL46" i="21"/>
  <c r="ISM46" i="21"/>
  <c r="ISN46" i="21"/>
  <c r="ISO46" i="21"/>
  <c r="ISP46" i="21"/>
  <c r="ISQ46" i="21"/>
  <c r="ISR46" i="21"/>
  <c r="ISS46" i="21"/>
  <c r="IST46" i="21"/>
  <c r="ISU46" i="21"/>
  <c r="ISV46" i="21"/>
  <c r="ISW46" i="21"/>
  <c r="ISX46" i="21"/>
  <c r="ISY46" i="21"/>
  <c r="ISZ46" i="21"/>
  <c r="ITA46" i="21"/>
  <c r="ITB46" i="21"/>
  <c r="ITC46" i="21"/>
  <c r="ITD46" i="21"/>
  <c r="ITE46" i="21"/>
  <c r="ITF46" i="21"/>
  <c r="ITG46" i="21"/>
  <c r="ITH46" i="21"/>
  <c r="ITI46" i="21"/>
  <c r="ITJ46" i="21"/>
  <c r="ITK46" i="21"/>
  <c r="ITL46" i="21"/>
  <c r="ITM46" i="21"/>
  <c r="ITN46" i="21"/>
  <c r="ITO46" i="21"/>
  <c r="ITP46" i="21"/>
  <c r="ITQ46" i="21"/>
  <c r="ITR46" i="21"/>
  <c r="ITS46" i="21"/>
  <c r="ITT46" i="21"/>
  <c r="ITU46" i="21"/>
  <c r="ITV46" i="21"/>
  <c r="ITW46" i="21"/>
  <c r="ITX46" i="21"/>
  <c r="ITY46" i="21"/>
  <c r="ITZ46" i="21"/>
  <c r="IUA46" i="21"/>
  <c r="IUB46" i="21"/>
  <c r="IUC46" i="21"/>
  <c r="IUD46" i="21"/>
  <c r="IUE46" i="21"/>
  <c r="IUF46" i="21"/>
  <c r="IUG46" i="21"/>
  <c r="IUH46" i="21"/>
  <c r="IUI46" i="21"/>
  <c r="IUJ46" i="21"/>
  <c r="IUK46" i="21"/>
  <c r="IUL46" i="21"/>
  <c r="IUM46" i="21"/>
  <c r="IUN46" i="21"/>
  <c r="IUO46" i="21"/>
  <c r="IUP46" i="21"/>
  <c r="IUQ46" i="21"/>
  <c r="IUR46" i="21"/>
  <c r="IUS46" i="21"/>
  <c r="IUT46" i="21"/>
  <c r="IUU46" i="21"/>
  <c r="IUV46" i="21"/>
  <c r="IUW46" i="21"/>
  <c r="IUX46" i="21"/>
  <c r="IUY46" i="21"/>
  <c r="IUZ46" i="21"/>
  <c r="IVA46" i="21"/>
  <c r="IVB46" i="21"/>
  <c r="IVC46" i="21"/>
  <c r="IVD46" i="21"/>
  <c r="IVE46" i="21"/>
  <c r="IVF46" i="21"/>
  <c r="IVG46" i="21"/>
  <c r="IVH46" i="21"/>
  <c r="IVI46" i="21"/>
  <c r="IVJ46" i="21"/>
  <c r="IVK46" i="21"/>
  <c r="IVL46" i="21"/>
  <c r="IVM46" i="21"/>
  <c r="IVN46" i="21"/>
  <c r="IVO46" i="21"/>
  <c r="IVP46" i="21"/>
  <c r="IVQ46" i="21"/>
  <c r="IVR46" i="21"/>
  <c r="IVS46" i="21"/>
  <c r="IVT46" i="21"/>
  <c r="IVU46" i="21"/>
  <c r="IVV46" i="21"/>
  <c r="IVW46" i="21"/>
  <c r="IVX46" i="21"/>
  <c r="IVY46" i="21"/>
  <c r="IVZ46" i="21"/>
  <c r="IWA46" i="21"/>
  <c r="IWB46" i="21"/>
  <c r="IWC46" i="21"/>
  <c r="IWD46" i="21"/>
  <c r="IWE46" i="21"/>
  <c r="IWF46" i="21"/>
  <c r="IWG46" i="21"/>
  <c r="IWH46" i="21"/>
  <c r="IWI46" i="21"/>
  <c r="IWJ46" i="21"/>
  <c r="IWK46" i="21"/>
  <c r="IWL46" i="21"/>
  <c r="IWM46" i="21"/>
  <c r="IWN46" i="21"/>
  <c r="IWO46" i="21"/>
  <c r="IWP46" i="21"/>
  <c r="IWQ46" i="21"/>
  <c r="IWR46" i="21"/>
  <c r="IWS46" i="21"/>
  <c r="IWT46" i="21"/>
  <c r="IWU46" i="21"/>
  <c r="IWV46" i="21"/>
  <c r="IWW46" i="21"/>
  <c r="IWX46" i="21"/>
  <c r="IWY46" i="21"/>
  <c r="IWZ46" i="21"/>
  <c r="IXA46" i="21"/>
  <c r="IXB46" i="21"/>
  <c r="IXC46" i="21"/>
  <c r="IXD46" i="21"/>
  <c r="IXE46" i="21"/>
  <c r="IXF46" i="21"/>
  <c r="IXG46" i="21"/>
  <c r="IXH46" i="21"/>
  <c r="IXI46" i="21"/>
  <c r="IXJ46" i="21"/>
  <c r="IXK46" i="21"/>
  <c r="IXL46" i="21"/>
  <c r="IXM46" i="21"/>
  <c r="IXN46" i="21"/>
  <c r="IXO46" i="21"/>
  <c r="IXP46" i="21"/>
  <c r="IXQ46" i="21"/>
  <c r="IXR46" i="21"/>
  <c r="IXS46" i="21"/>
  <c r="IXT46" i="21"/>
  <c r="IXU46" i="21"/>
  <c r="IXV46" i="21"/>
  <c r="IXW46" i="21"/>
  <c r="IXX46" i="21"/>
  <c r="IXY46" i="21"/>
  <c r="IXZ46" i="21"/>
  <c r="IYA46" i="21"/>
  <c r="IYB46" i="21"/>
  <c r="IYC46" i="21"/>
  <c r="IYD46" i="21"/>
  <c r="IYE46" i="21"/>
  <c r="IYF46" i="21"/>
  <c r="IYG46" i="21"/>
  <c r="IYH46" i="21"/>
  <c r="IYI46" i="21"/>
  <c r="IYJ46" i="21"/>
  <c r="IYK46" i="21"/>
  <c r="IYL46" i="21"/>
  <c r="IYM46" i="21"/>
  <c r="IYN46" i="21"/>
  <c r="IYO46" i="21"/>
  <c r="IYP46" i="21"/>
  <c r="IYQ46" i="21"/>
  <c r="IYR46" i="21"/>
  <c r="IYS46" i="21"/>
  <c r="IYT46" i="21"/>
  <c r="IYU46" i="21"/>
  <c r="IYV46" i="21"/>
  <c r="IYW46" i="21"/>
  <c r="IYX46" i="21"/>
  <c r="IYY46" i="21"/>
  <c r="IYZ46" i="21"/>
  <c r="IZA46" i="21"/>
  <c r="IZB46" i="21"/>
  <c r="IZC46" i="21"/>
  <c r="IZD46" i="21"/>
  <c r="IZE46" i="21"/>
  <c r="IZF46" i="21"/>
  <c r="IZG46" i="21"/>
  <c r="IZH46" i="21"/>
  <c r="IZI46" i="21"/>
  <c r="IZJ46" i="21"/>
  <c r="IZK46" i="21"/>
  <c r="IZL46" i="21"/>
  <c r="IZM46" i="21"/>
  <c r="IZN46" i="21"/>
  <c r="IZO46" i="21"/>
  <c r="IZP46" i="21"/>
  <c r="IZQ46" i="21"/>
  <c r="IZR46" i="21"/>
  <c r="IZS46" i="21"/>
  <c r="IZT46" i="21"/>
  <c r="IZU46" i="21"/>
  <c r="IZV46" i="21"/>
  <c r="IZW46" i="21"/>
  <c r="IZX46" i="21"/>
  <c r="IZY46" i="21"/>
  <c r="IZZ46" i="21"/>
  <c r="JAA46" i="21"/>
  <c r="JAB46" i="21"/>
  <c r="JAC46" i="21"/>
  <c r="JAD46" i="21"/>
  <c r="JAE46" i="21"/>
  <c r="JAF46" i="21"/>
  <c r="JAG46" i="21"/>
  <c r="JAH46" i="21"/>
  <c r="JAI46" i="21"/>
  <c r="JAJ46" i="21"/>
  <c r="JAK46" i="21"/>
  <c r="JAL46" i="21"/>
  <c r="JAM46" i="21"/>
  <c r="JAN46" i="21"/>
  <c r="JAO46" i="21"/>
  <c r="JAP46" i="21"/>
  <c r="JAQ46" i="21"/>
  <c r="JAR46" i="21"/>
  <c r="JAS46" i="21"/>
  <c r="JAT46" i="21"/>
  <c r="JAU46" i="21"/>
  <c r="JAV46" i="21"/>
  <c r="JAW46" i="21"/>
  <c r="JAX46" i="21"/>
  <c r="JAY46" i="21"/>
  <c r="JAZ46" i="21"/>
  <c r="JBA46" i="21"/>
  <c r="JBB46" i="21"/>
  <c r="JBC46" i="21"/>
  <c r="JBD46" i="21"/>
  <c r="JBE46" i="21"/>
  <c r="JBF46" i="21"/>
  <c r="JBG46" i="21"/>
  <c r="JBH46" i="21"/>
  <c r="JBI46" i="21"/>
  <c r="JBJ46" i="21"/>
  <c r="JBK46" i="21"/>
  <c r="JBL46" i="21"/>
  <c r="JBM46" i="21"/>
  <c r="JBN46" i="21"/>
  <c r="JBO46" i="21"/>
  <c r="JBP46" i="21"/>
  <c r="JBQ46" i="21"/>
  <c r="JBR46" i="21"/>
  <c r="JBS46" i="21"/>
  <c r="JBT46" i="21"/>
  <c r="JBU46" i="21"/>
  <c r="JBV46" i="21"/>
  <c r="JBW46" i="21"/>
  <c r="JBX46" i="21"/>
  <c r="JBY46" i="21"/>
  <c r="JBZ46" i="21"/>
  <c r="JCA46" i="21"/>
  <c r="JCB46" i="21"/>
  <c r="JCC46" i="21"/>
  <c r="JCD46" i="21"/>
  <c r="JCE46" i="21"/>
  <c r="JCF46" i="21"/>
  <c r="JCG46" i="21"/>
  <c r="JCH46" i="21"/>
  <c r="JCI46" i="21"/>
  <c r="JCJ46" i="21"/>
  <c r="JCK46" i="21"/>
  <c r="JCL46" i="21"/>
  <c r="JCM46" i="21"/>
  <c r="JCN46" i="21"/>
  <c r="JCO46" i="21"/>
  <c r="JCP46" i="21"/>
  <c r="JCQ46" i="21"/>
  <c r="JCR46" i="21"/>
  <c r="JCS46" i="21"/>
  <c r="JCT46" i="21"/>
  <c r="JCU46" i="21"/>
  <c r="JCV46" i="21"/>
  <c r="JCW46" i="21"/>
  <c r="JCX46" i="21"/>
  <c r="JCY46" i="21"/>
  <c r="JCZ46" i="21"/>
  <c r="JDA46" i="21"/>
  <c r="JDB46" i="21"/>
  <c r="JDC46" i="21"/>
  <c r="JDD46" i="21"/>
  <c r="JDE46" i="21"/>
  <c r="JDF46" i="21"/>
  <c r="JDG46" i="21"/>
  <c r="JDH46" i="21"/>
  <c r="JDI46" i="21"/>
  <c r="JDJ46" i="21"/>
  <c r="JDK46" i="21"/>
  <c r="JDL46" i="21"/>
  <c r="JDM46" i="21"/>
  <c r="JDN46" i="21"/>
  <c r="JDO46" i="21"/>
  <c r="JDP46" i="21"/>
  <c r="JDQ46" i="21"/>
  <c r="JDR46" i="21"/>
  <c r="JDS46" i="21"/>
  <c r="JDT46" i="21"/>
  <c r="JDU46" i="21"/>
  <c r="JDV46" i="21"/>
  <c r="JDW46" i="21"/>
  <c r="JDX46" i="21"/>
  <c r="JDY46" i="21"/>
  <c r="JDZ46" i="21"/>
  <c r="JEA46" i="21"/>
  <c r="JEB46" i="21"/>
  <c r="JEC46" i="21"/>
  <c r="JED46" i="21"/>
  <c r="JEE46" i="21"/>
  <c r="JEF46" i="21"/>
  <c r="JEG46" i="21"/>
  <c r="JEH46" i="21"/>
  <c r="JEI46" i="21"/>
  <c r="JEJ46" i="21"/>
  <c r="JEK46" i="21"/>
  <c r="JEL46" i="21"/>
  <c r="JEM46" i="21"/>
  <c r="JEN46" i="21"/>
  <c r="JEO46" i="21"/>
  <c r="JEP46" i="21"/>
  <c r="JEQ46" i="21"/>
  <c r="JER46" i="21"/>
  <c r="JES46" i="21"/>
  <c r="JET46" i="21"/>
  <c r="JEU46" i="21"/>
  <c r="JEV46" i="21"/>
  <c r="JEW46" i="21"/>
  <c r="JEX46" i="21"/>
  <c r="JEY46" i="21"/>
  <c r="JEZ46" i="21"/>
  <c r="JFA46" i="21"/>
  <c r="JFB46" i="21"/>
  <c r="JFC46" i="21"/>
  <c r="JFD46" i="21"/>
  <c r="JFE46" i="21"/>
  <c r="JFF46" i="21"/>
  <c r="JFG46" i="21"/>
  <c r="JFH46" i="21"/>
  <c r="JFI46" i="21"/>
  <c r="JFJ46" i="21"/>
  <c r="JFK46" i="21"/>
  <c r="JFL46" i="21"/>
  <c r="JFM46" i="21"/>
  <c r="JFN46" i="21"/>
  <c r="JFO46" i="21"/>
  <c r="JFP46" i="21"/>
  <c r="JFQ46" i="21"/>
  <c r="JFR46" i="21"/>
  <c r="JFS46" i="21"/>
  <c r="JFT46" i="21"/>
  <c r="JFU46" i="21"/>
  <c r="JFV46" i="21"/>
  <c r="JFW46" i="21"/>
  <c r="JFX46" i="21"/>
  <c r="JFY46" i="21"/>
  <c r="JFZ46" i="21"/>
  <c r="JGA46" i="21"/>
  <c r="JGB46" i="21"/>
  <c r="JGC46" i="21"/>
  <c r="JGD46" i="21"/>
  <c r="JGE46" i="21"/>
  <c r="JGF46" i="21"/>
  <c r="JGG46" i="21"/>
  <c r="JGH46" i="21"/>
  <c r="JGI46" i="21"/>
  <c r="JGJ46" i="21"/>
  <c r="JGK46" i="21"/>
  <c r="JGL46" i="21"/>
  <c r="JGM46" i="21"/>
  <c r="JGN46" i="21"/>
  <c r="JGO46" i="21"/>
  <c r="JGP46" i="21"/>
  <c r="JGQ46" i="21"/>
  <c r="JGR46" i="21"/>
  <c r="JGS46" i="21"/>
  <c r="JGT46" i="21"/>
  <c r="JGU46" i="21"/>
  <c r="JGV46" i="21"/>
  <c r="JGW46" i="21"/>
  <c r="JGX46" i="21"/>
  <c r="JGY46" i="21"/>
  <c r="JGZ46" i="21"/>
  <c r="JHA46" i="21"/>
  <c r="JHB46" i="21"/>
  <c r="JHC46" i="21"/>
  <c r="JHD46" i="21"/>
  <c r="JHE46" i="21"/>
  <c r="JHF46" i="21"/>
  <c r="JHG46" i="21"/>
  <c r="JHH46" i="21"/>
  <c r="JHI46" i="21"/>
  <c r="JHJ46" i="21"/>
  <c r="JHK46" i="21"/>
  <c r="JHL46" i="21"/>
  <c r="JHM46" i="21"/>
  <c r="JHN46" i="21"/>
  <c r="JHO46" i="21"/>
  <c r="JHP46" i="21"/>
  <c r="JHQ46" i="21"/>
  <c r="JHR46" i="21"/>
  <c r="JHS46" i="21"/>
  <c r="JHT46" i="21"/>
  <c r="JHU46" i="21"/>
  <c r="JHV46" i="21"/>
  <c r="JHW46" i="21"/>
  <c r="JHX46" i="21"/>
  <c r="JHY46" i="21"/>
  <c r="JHZ46" i="21"/>
  <c r="JIA46" i="21"/>
  <c r="JIB46" i="21"/>
  <c r="JIC46" i="21"/>
  <c r="JID46" i="21"/>
  <c r="JIE46" i="21"/>
  <c r="JIF46" i="21"/>
  <c r="JIG46" i="21"/>
  <c r="JIH46" i="21"/>
  <c r="JII46" i="21"/>
  <c r="JIJ46" i="21"/>
  <c r="JIK46" i="21"/>
  <c r="JIL46" i="21"/>
  <c r="JIM46" i="21"/>
  <c r="JIN46" i="21"/>
  <c r="JIO46" i="21"/>
  <c r="JIP46" i="21"/>
  <c r="JIQ46" i="21"/>
  <c r="JIR46" i="21"/>
  <c r="JIS46" i="21"/>
  <c r="JIT46" i="21"/>
  <c r="JIU46" i="21"/>
  <c r="JIV46" i="21"/>
  <c r="JIW46" i="21"/>
  <c r="JIX46" i="21"/>
  <c r="JIY46" i="21"/>
  <c r="JIZ46" i="21"/>
  <c r="JJA46" i="21"/>
  <c r="JJB46" i="21"/>
  <c r="JJC46" i="21"/>
  <c r="JJD46" i="21"/>
  <c r="JJE46" i="21"/>
  <c r="JJF46" i="21"/>
  <c r="JJG46" i="21"/>
  <c r="JJH46" i="21"/>
  <c r="JJI46" i="21"/>
  <c r="JJJ46" i="21"/>
  <c r="JJK46" i="21"/>
  <c r="JJL46" i="21"/>
  <c r="JJM46" i="21"/>
  <c r="JJN46" i="21"/>
  <c r="JJO46" i="21"/>
  <c r="JJP46" i="21"/>
  <c r="JJQ46" i="21"/>
  <c r="JJR46" i="21"/>
  <c r="JJS46" i="21"/>
  <c r="JJT46" i="21"/>
  <c r="JJU46" i="21"/>
  <c r="JJV46" i="21"/>
  <c r="JJW46" i="21"/>
  <c r="JJX46" i="21"/>
  <c r="JJY46" i="21"/>
  <c r="JJZ46" i="21"/>
  <c r="JKA46" i="21"/>
  <c r="JKB46" i="21"/>
  <c r="JKC46" i="21"/>
  <c r="JKD46" i="21"/>
  <c r="JKE46" i="21"/>
  <c r="JKF46" i="21"/>
  <c r="JKG46" i="21"/>
  <c r="JKH46" i="21"/>
  <c r="JKI46" i="21"/>
  <c r="JKJ46" i="21"/>
  <c r="JKK46" i="21"/>
  <c r="JKL46" i="21"/>
  <c r="JKM46" i="21"/>
  <c r="JKN46" i="21"/>
  <c r="JKO46" i="21"/>
  <c r="JKP46" i="21"/>
  <c r="JKQ46" i="21"/>
  <c r="JKR46" i="21"/>
  <c r="JKS46" i="21"/>
  <c r="JKT46" i="21"/>
  <c r="JKU46" i="21"/>
  <c r="JKV46" i="21"/>
  <c r="JKW46" i="21"/>
  <c r="JKX46" i="21"/>
  <c r="JKY46" i="21"/>
  <c r="JKZ46" i="21"/>
  <c r="JLA46" i="21"/>
  <c r="JLB46" i="21"/>
  <c r="JLC46" i="21"/>
  <c r="JLD46" i="21"/>
  <c r="JLE46" i="21"/>
  <c r="JLF46" i="21"/>
  <c r="JLG46" i="21"/>
  <c r="JLH46" i="21"/>
  <c r="JLI46" i="21"/>
  <c r="JLJ46" i="21"/>
  <c r="JLK46" i="21"/>
  <c r="JLL46" i="21"/>
  <c r="JLM46" i="21"/>
  <c r="JLN46" i="21"/>
  <c r="JLO46" i="21"/>
  <c r="JLP46" i="21"/>
  <c r="JLQ46" i="21"/>
  <c r="JLR46" i="21"/>
  <c r="JLS46" i="21"/>
  <c r="JLT46" i="21"/>
  <c r="JLU46" i="21"/>
  <c r="JLV46" i="21"/>
  <c r="JLW46" i="21"/>
  <c r="JLX46" i="21"/>
  <c r="JLY46" i="21"/>
  <c r="JLZ46" i="21"/>
  <c r="JMA46" i="21"/>
  <c r="JMB46" i="21"/>
  <c r="JMC46" i="21"/>
  <c r="JMD46" i="21"/>
  <c r="JME46" i="21"/>
  <c r="JMF46" i="21"/>
  <c r="JMG46" i="21"/>
  <c r="JMH46" i="21"/>
  <c r="JMI46" i="21"/>
  <c r="JMJ46" i="21"/>
  <c r="JMK46" i="21"/>
  <c r="JML46" i="21"/>
  <c r="JMM46" i="21"/>
  <c r="JMN46" i="21"/>
  <c r="JMO46" i="21"/>
  <c r="JMP46" i="21"/>
  <c r="JMQ46" i="21"/>
  <c r="JMR46" i="21"/>
  <c r="JMS46" i="21"/>
  <c r="JMT46" i="21"/>
  <c r="JMU46" i="21"/>
  <c r="JMV46" i="21"/>
  <c r="JMW46" i="21"/>
  <c r="JMX46" i="21"/>
  <c r="JMY46" i="21"/>
  <c r="JMZ46" i="21"/>
  <c r="JNA46" i="21"/>
  <c r="JNB46" i="21"/>
  <c r="JNC46" i="21"/>
  <c r="JND46" i="21"/>
  <c r="JNE46" i="21"/>
  <c r="JNF46" i="21"/>
  <c r="JNG46" i="21"/>
  <c r="JNH46" i="21"/>
  <c r="JNI46" i="21"/>
  <c r="JNJ46" i="21"/>
  <c r="JNK46" i="21"/>
  <c r="JNL46" i="21"/>
  <c r="JNM46" i="21"/>
  <c r="JNN46" i="21"/>
  <c r="JNO46" i="21"/>
  <c r="JNP46" i="21"/>
  <c r="JNQ46" i="21"/>
  <c r="JNR46" i="21"/>
  <c r="JNS46" i="21"/>
  <c r="JNT46" i="21"/>
  <c r="JNU46" i="21"/>
  <c r="JNV46" i="21"/>
  <c r="JNW46" i="21"/>
  <c r="JNX46" i="21"/>
  <c r="JNY46" i="21"/>
  <c r="JNZ46" i="21"/>
  <c r="JOA46" i="21"/>
  <c r="JOB46" i="21"/>
  <c r="JOC46" i="21"/>
  <c r="JOD46" i="21"/>
  <c r="JOE46" i="21"/>
  <c r="JOF46" i="21"/>
  <c r="JOG46" i="21"/>
  <c r="JOH46" i="21"/>
  <c r="JOI46" i="21"/>
  <c r="JOJ46" i="21"/>
  <c r="JOK46" i="21"/>
  <c r="JOL46" i="21"/>
  <c r="JOM46" i="21"/>
  <c r="JON46" i="21"/>
  <c r="JOO46" i="21"/>
  <c r="JOP46" i="21"/>
  <c r="JOQ46" i="21"/>
  <c r="JOR46" i="21"/>
  <c r="JOS46" i="21"/>
  <c r="JOT46" i="21"/>
  <c r="JOU46" i="21"/>
  <c r="JOV46" i="21"/>
  <c r="JOW46" i="21"/>
  <c r="JOX46" i="21"/>
  <c r="JOY46" i="21"/>
  <c r="JOZ46" i="21"/>
  <c r="JPA46" i="21"/>
  <c r="JPB46" i="21"/>
  <c r="JPC46" i="21"/>
  <c r="JPD46" i="21"/>
  <c r="JPE46" i="21"/>
  <c r="JPF46" i="21"/>
  <c r="JPG46" i="21"/>
  <c r="JPH46" i="21"/>
  <c r="JPI46" i="21"/>
  <c r="JPJ46" i="21"/>
  <c r="JPK46" i="21"/>
  <c r="JPL46" i="21"/>
  <c r="JPM46" i="21"/>
  <c r="JPN46" i="21"/>
  <c r="JPO46" i="21"/>
  <c r="JPP46" i="21"/>
  <c r="JPQ46" i="21"/>
  <c r="JPR46" i="21"/>
  <c r="JPS46" i="21"/>
  <c r="JPT46" i="21"/>
  <c r="JPU46" i="21"/>
  <c r="JPV46" i="21"/>
  <c r="JPW46" i="21"/>
  <c r="JPX46" i="21"/>
  <c r="JPY46" i="21"/>
  <c r="JPZ46" i="21"/>
  <c r="JQA46" i="21"/>
  <c r="JQB46" i="21"/>
  <c r="JQC46" i="21"/>
  <c r="JQD46" i="21"/>
  <c r="JQE46" i="21"/>
  <c r="JQF46" i="21"/>
  <c r="JQG46" i="21"/>
  <c r="JQH46" i="21"/>
  <c r="JQI46" i="21"/>
  <c r="JQJ46" i="21"/>
  <c r="JQK46" i="21"/>
  <c r="JQL46" i="21"/>
  <c r="JQM46" i="21"/>
  <c r="JQN46" i="21"/>
  <c r="JQO46" i="21"/>
  <c r="JQP46" i="21"/>
  <c r="JQQ46" i="21"/>
  <c r="JQR46" i="21"/>
  <c r="JQS46" i="21"/>
  <c r="JQT46" i="21"/>
  <c r="JQU46" i="21"/>
  <c r="JQV46" i="21"/>
  <c r="JQW46" i="21"/>
  <c r="JQX46" i="21"/>
  <c r="JQY46" i="21"/>
  <c r="JQZ46" i="21"/>
  <c r="JRA46" i="21"/>
  <c r="JRB46" i="21"/>
  <c r="JRC46" i="21"/>
  <c r="JRD46" i="21"/>
  <c r="JRE46" i="21"/>
  <c r="JRF46" i="21"/>
  <c r="JRG46" i="21"/>
  <c r="JRH46" i="21"/>
  <c r="JRI46" i="21"/>
  <c r="JRJ46" i="21"/>
  <c r="JRK46" i="21"/>
  <c r="JRL46" i="21"/>
  <c r="JRM46" i="21"/>
  <c r="JRN46" i="21"/>
  <c r="JRO46" i="21"/>
  <c r="JRP46" i="21"/>
  <c r="JRQ46" i="21"/>
  <c r="JRR46" i="21"/>
  <c r="JRS46" i="21"/>
  <c r="JRT46" i="21"/>
  <c r="JRU46" i="21"/>
  <c r="JRV46" i="21"/>
  <c r="JRW46" i="21"/>
  <c r="JRX46" i="21"/>
  <c r="JRY46" i="21"/>
  <c r="JRZ46" i="21"/>
  <c r="JSA46" i="21"/>
  <c r="JSB46" i="21"/>
  <c r="JSC46" i="21"/>
  <c r="JSD46" i="21"/>
  <c r="JSE46" i="21"/>
  <c r="JSF46" i="21"/>
  <c r="JSG46" i="21"/>
  <c r="JSH46" i="21"/>
  <c r="JSI46" i="21"/>
  <c r="JSJ46" i="21"/>
  <c r="JSK46" i="21"/>
  <c r="JSL46" i="21"/>
  <c r="JSM46" i="21"/>
  <c r="JSN46" i="21"/>
  <c r="JSO46" i="21"/>
  <c r="JSP46" i="21"/>
  <c r="JSQ46" i="21"/>
  <c r="JSR46" i="21"/>
  <c r="JSS46" i="21"/>
  <c r="JST46" i="21"/>
  <c r="JSU46" i="21"/>
  <c r="JSV46" i="21"/>
  <c r="JSW46" i="21"/>
  <c r="JSX46" i="21"/>
  <c r="JSY46" i="21"/>
  <c r="JSZ46" i="21"/>
  <c r="JTA46" i="21"/>
  <c r="JTB46" i="21"/>
  <c r="JTC46" i="21"/>
  <c r="JTD46" i="21"/>
  <c r="JTE46" i="21"/>
  <c r="JTF46" i="21"/>
  <c r="JTG46" i="21"/>
  <c r="JTH46" i="21"/>
  <c r="JTI46" i="21"/>
  <c r="JTJ46" i="21"/>
  <c r="JTK46" i="21"/>
  <c r="JTL46" i="21"/>
  <c r="JTM46" i="21"/>
  <c r="JTN46" i="21"/>
  <c r="JTO46" i="21"/>
  <c r="JTP46" i="21"/>
  <c r="JTQ46" i="21"/>
  <c r="JTR46" i="21"/>
  <c r="JTS46" i="21"/>
  <c r="JTT46" i="21"/>
  <c r="JTU46" i="21"/>
  <c r="JTV46" i="21"/>
  <c r="JTW46" i="21"/>
  <c r="JTX46" i="21"/>
  <c r="JTY46" i="21"/>
  <c r="JTZ46" i="21"/>
  <c r="JUA46" i="21"/>
  <c r="JUB46" i="21"/>
  <c r="JUC46" i="21"/>
  <c r="JUD46" i="21"/>
  <c r="JUE46" i="21"/>
  <c r="JUF46" i="21"/>
  <c r="JUG46" i="21"/>
  <c r="JUH46" i="21"/>
  <c r="JUI46" i="21"/>
  <c r="JUJ46" i="21"/>
  <c r="JUK46" i="21"/>
  <c r="JUL46" i="21"/>
  <c r="JUM46" i="21"/>
  <c r="JUN46" i="21"/>
  <c r="JUO46" i="21"/>
  <c r="JUP46" i="21"/>
  <c r="JUQ46" i="21"/>
  <c r="JUR46" i="21"/>
  <c r="JUS46" i="21"/>
  <c r="JUT46" i="21"/>
  <c r="JUU46" i="21"/>
  <c r="JUV46" i="21"/>
  <c r="JUW46" i="21"/>
  <c r="JUX46" i="21"/>
  <c r="JUY46" i="21"/>
  <c r="JUZ46" i="21"/>
  <c r="JVA46" i="21"/>
  <c r="JVB46" i="21"/>
  <c r="JVC46" i="21"/>
  <c r="JVD46" i="21"/>
  <c r="JVE46" i="21"/>
  <c r="JVF46" i="21"/>
  <c r="JVG46" i="21"/>
  <c r="JVH46" i="21"/>
  <c r="JVI46" i="21"/>
  <c r="JVJ46" i="21"/>
  <c r="JVK46" i="21"/>
  <c r="JVL46" i="21"/>
  <c r="JVM46" i="21"/>
  <c r="JVN46" i="21"/>
  <c r="JVO46" i="21"/>
  <c r="JVP46" i="21"/>
  <c r="JVQ46" i="21"/>
  <c r="JVR46" i="21"/>
  <c r="JVS46" i="21"/>
  <c r="JVT46" i="21"/>
  <c r="JVU46" i="21"/>
  <c r="JVV46" i="21"/>
  <c r="JVW46" i="21"/>
  <c r="JVX46" i="21"/>
  <c r="JVY46" i="21"/>
  <c r="JVZ46" i="21"/>
  <c r="JWA46" i="21"/>
  <c r="JWB46" i="21"/>
  <c r="JWC46" i="21"/>
  <c r="JWD46" i="21"/>
  <c r="JWE46" i="21"/>
  <c r="JWF46" i="21"/>
  <c r="JWG46" i="21"/>
  <c r="JWH46" i="21"/>
  <c r="JWI46" i="21"/>
  <c r="JWJ46" i="21"/>
  <c r="JWK46" i="21"/>
  <c r="JWL46" i="21"/>
  <c r="JWM46" i="21"/>
  <c r="JWN46" i="21"/>
  <c r="JWO46" i="21"/>
  <c r="JWP46" i="21"/>
  <c r="JWQ46" i="21"/>
  <c r="JWR46" i="21"/>
  <c r="JWS46" i="21"/>
  <c r="JWT46" i="21"/>
  <c r="JWU46" i="21"/>
  <c r="JWV46" i="21"/>
  <c r="JWW46" i="21"/>
  <c r="JWX46" i="21"/>
  <c r="JWY46" i="21"/>
  <c r="JWZ46" i="21"/>
  <c r="JXA46" i="21"/>
  <c r="JXB46" i="21"/>
  <c r="JXC46" i="21"/>
  <c r="JXD46" i="21"/>
  <c r="JXE46" i="21"/>
  <c r="JXF46" i="21"/>
  <c r="JXG46" i="21"/>
  <c r="JXH46" i="21"/>
  <c r="JXI46" i="21"/>
  <c r="JXJ46" i="21"/>
  <c r="JXK46" i="21"/>
  <c r="JXL46" i="21"/>
  <c r="JXM46" i="21"/>
  <c r="JXN46" i="21"/>
  <c r="JXO46" i="21"/>
  <c r="JXP46" i="21"/>
  <c r="JXQ46" i="21"/>
  <c r="JXR46" i="21"/>
  <c r="JXS46" i="21"/>
  <c r="JXT46" i="21"/>
  <c r="JXU46" i="21"/>
  <c r="JXV46" i="21"/>
  <c r="JXW46" i="21"/>
  <c r="JXX46" i="21"/>
  <c r="JXY46" i="21"/>
  <c r="JXZ46" i="21"/>
  <c r="JYA46" i="21"/>
  <c r="JYB46" i="21"/>
  <c r="JYC46" i="21"/>
  <c r="JYD46" i="21"/>
  <c r="JYE46" i="21"/>
  <c r="JYF46" i="21"/>
  <c r="JYG46" i="21"/>
  <c r="JYH46" i="21"/>
  <c r="JYI46" i="21"/>
  <c r="JYJ46" i="21"/>
  <c r="JYK46" i="21"/>
  <c r="JYL46" i="21"/>
  <c r="JYM46" i="21"/>
  <c r="JYN46" i="21"/>
  <c r="JYO46" i="21"/>
  <c r="JYP46" i="21"/>
  <c r="JYQ46" i="21"/>
  <c r="JYR46" i="21"/>
  <c r="JYS46" i="21"/>
  <c r="JYT46" i="21"/>
  <c r="JYU46" i="21"/>
  <c r="JYV46" i="21"/>
  <c r="JYW46" i="21"/>
  <c r="JYX46" i="21"/>
  <c r="JYY46" i="21"/>
  <c r="JYZ46" i="21"/>
  <c r="JZA46" i="21"/>
  <c r="JZB46" i="21"/>
  <c r="JZC46" i="21"/>
  <c r="JZD46" i="21"/>
  <c r="JZE46" i="21"/>
  <c r="JZF46" i="21"/>
  <c r="JZG46" i="21"/>
  <c r="JZH46" i="21"/>
  <c r="JZI46" i="21"/>
  <c r="JZJ46" i="21"/>
  <c r="JZK46" i="21"/>
  <c r="JZL46" i="21"/>
  <c r="JZM46" i="21"/>
  <c r="JZN46" i="21"/>
  <c r="JZO46" i="21"/>
  <c r="JZP46" i="21"/>
  <c r="JZQ46" i="21"/>
  <c r="JZR46" i="21"/>
  <c r="JZS46" i="21"/>
  <c r="JZT46" i="21"/>
  <c r="JZU46" i="21"/>
  <c r="JZV46" i="21"/>
  <c r="JZW46" i="21"/>
  <c r="JZX46" i="21"/>
  <c r="JZY46" i="21"/>
  <c r="JZZ46" i="21"/>
  <c r="KAA46" i="21"/>
  <c r="KAB46" i="21"/>
  <c r="KAC46" i="21"/>
  <c r="KAD46" i="21"/>
  <c r="KAE46" i="21"/>
  <c r="KAF46" i="21"/>
  <c r="KAG46" i="21"/>
  <c r="KAH46" i="21"/>
  <c r="KAI46" i="21"/>
  <c r="KAJ46" i="21"/>
  <c r="KAK46" i="21"/>
  <c r="KAL46" i="21"/>
  <c r="KAM46" i="21"/>
  <c r="KAN46" i="21"/>
  <c r="KAO46" i="21"/>
  <c r="KAP46" i="21"/>
  <c r="KAQ46" i="21"/>
  <c r="KAR46" i="21"/>
  <c r="KAS46" i="21"/>
  <c r="KAT46" i="21"/>
  <c r="KAU46" i="21"/>
  <c r="KAV46" i="21"/>
  <c r="KAW46" i="21"/>
  <c r="KAX46" i="21"/>
  <c r="KAY46" i="21"/>
  <c r="KAZ46" i="21"/>
  <c r="KBA46" i="21"/>
  <c r="KBB46" i="21"/>
  <c r="KBC46" i="21"/>
  <c r="KBD46" i="21"/>
  <c r="KBE46" i="21"/>
  <c r="KBF46" i="21"/>
  <c r="KBG46" i="21"/>
  <c r="KBH46" i="21"/>
  <c r="KBI46" i="21"/>
  <c r="KBJ46" i="21"/>
  <c r="KBK46" i="21"/>
  <c r="KBL46" i="21"/>
  <c r="KBM46" i="21"/>
  <c r="KBN46" i="21"/>
  <c r="KBO46" i="21"/>
  <c r="KBP46" i="21"/>
  <c r="KBQ46" i="21"/>
  <c r="KBR46" i="21"/>
  <c r="KBS46" i="21"/>
  <c r="KBT46" i="21"/>
  <c r="KBU46" i="21"/>
  <c r="KBV46" i="21"/>
  <c r="KBW46" i="21"/>
  <c r="KBX46" i="21"/>
  <c r="KBY46" i="21"/>
  <c r="KBZ46" i="21"/>
  <c r="KCA46" i="21"/>
  <c r="KCB46" i="21"/>
  <c r="KCC46" i="21"/>
  <c r="KCD46" i="21"/>
  <c r="KCE46" i="21"/>
  <c r="KCF46" i="21"/>
  <c r="KCG46" i="21"/>
  <c r="KCH46" i="21"/>
  <c r="KCI46" i="21"/>
  <c r="KCJ46" i="21"/>
  <c r="KCK46" i="21"/>
  <c r="KCL46" i="21"/>
  <c r="KCM46" i="21"/>
  <c r="KCN46" i="21"/>
  <c r="KCO46" i="21"/>
  <c r="KCP46" i="21"/>
  <c r="KCQ46" i="21"/>
  <c r="KCR46" i="21"/>
  <c r="KCS46" i="21"/>
  <c r="KCT46" i="21"/>
  <c r="KCU46" i="21"/>
  <c r="KCV46" i="21"/>
  <c r="KCW46" i="21"/>
  <c r="KCX46" i="21"/>
  <c r="KCY46" i="21"/>
  <c r="KCZ46" i="21"/>
  <c r="KDA46" i="21"/>
  <c r="KDB46" i="21"/>
  <c r="KDC46" i="21"/>
  <c r="KDD46" i="21"/>
  <c r="KDE46" i="21"/>
  <c r="KDF46" i="21"/>
  <c r="KDG46" i="21"/>
  <c r="KDH46" i="21"/>
  <c r="KDI46" i="21"/>
  <c r="KDJ46" i="21"/>
  <c r="KDK46" i="21"/>
  <c r="KDL46" i="21"/>
  <c r="KDM46" i="21"/>
  <c r="KDN46" i="21"/>
  <c r="KDO46" i="21"/>
  <c r="KDP46" i="21"/>
  <c r="KDQ46" i="21"/>
  <c r="KDR46" i="21"/>
  <c r="KDS46" i="21"/>
  <c r="KDT46" i="21"/>
  <c r="KDU46" i="21"/>
  <c r="KDV46" i="21"/>
  <c r="KDW46" i="21"/>
  <c r="KDX46" i="21"/>
  <c r="KDY46" i="21"/>
  <c r="KDZ46" i="21"/>
  <c r="KEA46" i="21"/>
  <c r="KEB46" i="21"/>
  <c r="KEC46" i="21"/>
  <c r="KED46" i="21"/>
  <c r="KEE46" i="21"/>
  <c r="KEF46" i="21"/>
  <c r="KEG46" i="21"/>
  <c r="KEH46" i="21"/>
  <c r="KEI46" i="21"/>
  <c r="KEJ46" i="21"/>
  <c r="KEK46" i="21"/>
  <c r="KEL46" i="21"/>
  <c r="KEM46" i="21"/>
  <c r="KEN46" i="21"/>
  <c r="KEO46" i="21"/>
  <c r="KEP46" i="21"/>
  <c r="KEQ46" i="21"/>
  <c r="KER46" i="21"/>
  <c r="KES46" i="21"/>
  <c r="KET46" i="21"/>
  <c r="KEU46" i="21"/>
  <c r="KEV46" i="21"/>
  <c r="KEW46" i="21"/>
  <c r="KEX46" i="21"/>
  <c r="KEY46" i="21"/>
  <c r="KEZ46" i="21"/>
  <c r="KFA46" i="21"/>
  <c r="KFB46" i="21"/>
  <c r="KFC46" i="21"/>
  <c r="KFD46" i="21"/>
  <c r="KFE46" i="21"/>
  <c r="KFF46" i="21"/>
  <c r="KFG46" i="21"/>
  <c r="KFH46" i="21"/>
  <c r="KFI46" i="21"/>
  <c r="KFJ46" i="21"/>
  <c r="KFK46" i="21"/>
  <c r="KFL46" i="21"/>
  <c r="KFM46" i="21"/>
  <c r="KFN46" i="21"/>
  <c r="KFO46" i="21"/>
  <c r="KFP46" i="21"/>
  <c r="KFQ46" i="21"/>
  <c r="KFR46" i="21"/>
  <c r="KFS46" i="21"/>
  <c r="KFT46" i="21"/>
  <c r="KFU46" i="21"/>
  <c r="KFV46" i="21"/>
  <c r="KFW46" i="21"/>
  <c r="KFX46" i="21"/>
  <c r="KFY46" i="21"/>
  <c r="KFZ46" i="21"/>
  <c r="KGA46" i="21"/>
  <c r="KGB46" i="21"/>
  <c r="KGC46" i="21"/>
  <c r="KGD46" i="21"/>
  <c r="KGE46" i="21"/>
  <c r="KGF46" i="21"/>
  <c r="KGG46" i="21"/>
  <c r="KGH46" i="21"/>
  <c r="KGI46" i="21"/>
  <c r="KGJ46" i="21"/>
  <c r="KGK46" i="21"/>
  <c r="KGL46" i="21"/>
  <c r="KGM46" i="21"/>
  <c r="KGN46" i="21"/>
  <c r="KGO46" i="21"/>
  <c r="KGP46" i="21"/>
  <c r="KGQ46" i="21"/>
  <c r="KGR46" i="21"/>
  <c r="KGS46" i="21"/>
  <c r="KGT46" i="21"/>
  <c r="KGU46" i="21"/>
  <c r="KGV46" i="21"/>
  <c r="KGW46" i="21"/>
  <c r="KGX46" i="21"/>
  <c r="KGY46" i="21"/>
  <c r="KGZ46" i="21"/>
  <c r="KHA46" i="21"/>
  <c r="KHB46" i="21"/>
  <c r="KHC46" i="21"/>
  <c r="KHD46" i="21"/>
  <c r="KHE46" i="21"/>
  <c r="KHF46" i="21"/>
  <c r="KHG46" i="21"/>
  <c r="KHH46" i="21"/>
  <c r="KHI46" i="21"/>
  <c r="KHJ46" i="21"/>
  <c r="KHK46" i="21"/>
  <c r="KHL46" i="21"/>
  <c r="KHM46" i="21"/>
  <c r="KHN46" i="21"/>
  <c r="KHO46" i="21"/>
  <c r="KHP46" i="21"/>
  <c r="KHQ46" i="21"/>
  <c r="KHR46" i="21"/>
  <c r="KHS46" i="21"/>
  <c r="KHT46" i="21"/>
  <c r="KHU46" i="21"/>
  <c r="KHV46" i="21"/>
  <c r="KHW46" i="21"/>
  <c r="KHX46" i="21"/>
  <c r="KHY46" i="21"/>
  <c r="KHZ46" i="21"/>
  <c r="KIA46" i="21"/>
  <c r="KIB46" i="21"/>
  <c r="KIC46" i="21"/>
  <c r="KID46" i="21"/>
  <c r="KIE46" i="21"/>
  <c r="KIF46" i="21"/>
  <c r="KIG46" i="21"/>
  <c r="KIH46" i="21"/>
  <c r="KII46" i="21"/>
  <c r="KIJ46" i="21"/>
  <c r="KIK46" i="21"/>
  <c r="KIL46" i="21"/>
  <c r="KIM46" i="21"/>
  <c r="KIN46" i="21"/>
  <c r="KIO46" i="21"/>
  <c r="KIP46" i="21"/>
  <c r="KIQ46" i="21"/>
  <c r="KIR46" i="21"/>
  <c r="KIS46" i="21"/>
  <c r="KIT46" i="21"/>
  <c r="KIU46" i="21"/>
  <c r="KIV46" i="21"/>
  <c r="KIW46" i="21"/>
  <c r="KIX46" i="21"/>
  <c r="KIY46" i="21"/>
  <c r="KIZ46" i="21"/>
  <c r="KJA46" i="21"/>
  <c r="KJB46" i="21"/>
  <c r="KJC46" i="21"/>
  <c r="KJD46" i="21"/>
  <c r="KJE46" i="21"/>
  <c r="KJF46" i="21"/>
  <c r="KJG46" i="21"/>
  <c r="KJH46" i="21"/>
  <c r="KJI46" i="21"/>
  <c r="KJJ46" i="21"/>
  <c r="KJK46" i="21"/>
  <c r="KJL46" i="21"/>
  <c r="KJM46" i="21"/>
  <c r="KJN46" i="21"/>
  <c r="KJO46" i="21"/>
  <c r="KJP46" i="21"/>
  <c r="KJQ46" i="21"/>
  <c r="KJR46" i="21"/>
  <c r="KJS46" i="21"/>
  <c r="KJT46" i="21"/>
  <c r="KJU46" i="21"/>
  <c r="KJV46" i="21"/>
  <c r="KJW46" i="21"/>
  <c r="KJX46" i="21"/>
  <c r="KJY46" i="21"/>
  <c r="KJZ46" i="21"/>
  <c r="KKA46" i="21"/>
  <c r="KKB46" i="21"/>
  <c r="KKC46" i="21"/>
  <c r="KKD46" i="21"/>
  <c r="KKE46" i="21"/>
  <c r="KKF46" i="21"/>
  <c r="KKG46" i="21"/>
  <c r="KKH46" i="21"/>
  <c r="KKI46" i="21"/>
  <c r="KKJ46" i="21"/>
  <c r="KKK46" i="21"/>
  <c r="KKL46" i="21"/>
  <c r="KKM46" i="21"/>
  <c r="KKN46" i="21"/>
  <c r="KKO46" i="21"/>
  <c r="KKP46" i="21"/>
  <c r="KKQ46" i="21"/>
  <c r="KKR46" i="21"/>
  <c r="KKS46" i="21"/>
  <c r="KKT46" i="21"/>
  <c r="KKU46" i="21"/>
  <c r="KKV46" i="21"/>
  <c r="KKW46" i="21"/>
  <c r="KKX46" i="21"/>
  <c r="KKY46" i="21"/>
  <c r="KKZ46" i="21"/>
  <c r="KLA46" i="21"/>
  <c r="KLB46" i="21"/>
  <c r="KLC46" i="21"/>
  <c r="KLD46" i="21"/>
  <c r="KLE46" i="21"/>
  <c r="KLF46" i="21"/>
  <c r="KLG46" i="21"/>
  <c r="KLH46" i="21"/>
  <c r="KLI46" i="21"/>
  <c r="KLJ46" i="21"/>
  <c r="KLK46" i="21"/>
  <c r="KLL46" i="21"/>
  <c r="KLM46" i="21"/>
  <c r="KLN46" i="21"/>
  <c r="KLO46" i="21"/>
  <c r="KLP46" i="21"/>
  <c r="KLQ46" i="21"/>
  <c r="KLR46" i="21"/>
  <c r="KLS46" i="21"/>
  <c r="KLT46" i="21"/>
  <c r="KLU46" i="21"/>
  <c r="KLV46" i="21"/>
  <c r="KLW46" i="21"/>
  <c r="KLX46" i="21"/>
  <c r="KLY46" i="21"/>
  <c r="KLZ46" i="21"/>
  <c r="KMA46" i="21"/>
  <c r="KMB46" i="21"/>
  <c r="KMC46" i="21"/>
  <c r="KMD46" i="21"/>
  <c r="KME46" i="21"/>
  <c r="KMF46" i="21"/>
  <c r="KMG46" i="21"/>
  <c r="KMH46" i="21"/>
  <c r="KMI46" i="21"/>
  <c r="KMJ46" i="21"/>
  <c r="KMK46" i="21"/>
  <c r="KML46" i="21"/>
  <c r="KMM46" i="21"/>
  <c r="KMN46" i="21"/>
  <c r="KMO46" i="21"/>
  <c r="KMP46" i="21"/>
  <c r="KMQ46" i="21"/>
  <c r="KMR46" i="21"/>
  <c r="KMS46" i="21"/>
  <c r="KMT46" i="21"/>
  <c r="KMU46" i="21"/>
  <c r="KMV46" i="21"/>
  <c r="KMW46" i="21"/>
  <c r="KMX46" i="21"/>
  <c r="KMY46" i="21"/>
  <c r="KMZ46" i="21"/>
  <c r="KNA46" i="21"/>
  <c r="KNB46" i="21"/>
  <c r="KNC46" i="21"/>
  <c r="KND46" i="21"/>
  <c r="KNE46" i="21"/>
  <c r="KNF46" i="21"/>
  <c r="KNG46" i="21"/>
  <c r="KNH46" i="21"/>
  <c r="KNI46" i="21"/>
  <c r="KNJ46" i="21"/>
  <c r="KNK46" i="21"/>
  <c r="KNL46" i="21"/>
  <c r="KNM46" i="21"/>
  <c r="KNN46" i="21"/>
  <c r="KNO46" i="21"/>
  <c r="KNP46" i="21"/>
  <c r="KNQ46" i="21"/>
  <c r="KNR46" i="21"/>
  <c r="KNS46" i="21"/>
  <c r="KNT46" i="21"/>
  <c r="KNU46" i="21"/>
  <c r="KNV46" i="21"/>
  <c r="KNW46" i="21"/>
  <c r="KNX46" i="21"/>
  <c r="KNY46" i="21"/>
  <c r="KNZ46" i="21"/>
  <c r="KOA46" i="21"/>
  <c r="KOB46" i="21"/>
  <c r="KOC46" i="21"/>
  <c r="KOD46" i="21"/>
  <c r="KOE46" i="21"/>
  <c r="KOF46" i="21"/>
  <c r="KOG46" i="21"/>
  <c r="KOH46" i="21"/>
  <c r="KOI46" i="21"/>
  <c r="KOJ46" i="21"/>
  <c r="KOK46" i="21"/>
  <c r="KOL46" i="21"/>
  <c r="KOM46" i="21"/>
  <c r="KON46" i="21"/>
  <c r="KOO46" i="21"/>
  <c r="KOP46" i="21"/>
  <c r="KOQ46" i="21"/>
  <c r="KOR46" i="21"/>
  <c r="KOS46" i="21"/>
  <c r="KOT46" i="21"/>
  <c r="KOU46" i="21"/>
  <c r="KOV46" i="21"/>
  <c r="KOW46" i="21"/>
  <c r="KOX46" i="21"/>
  <c r="KOY46" i="21"/>
  <c r="KOZ46" i="21"/>
  <c r="KPA46" i="21"/>
  <c r="KPB46" i="21"/>
  <c r="KPC46" i="21"/>
  <c r="KPD46" i="21"/>
  <c r="KPE46" i="21"/>
  <c r="KPF46" i="21"/>
  <c r="KPG46" i="21"/>
  <c r="KPH46" i="21"/>
  <c r="KPI46" i="21"/>
  <c r="KPJ46" i="21"/>
  <c r="KPK46" i="21"/>
  <c r="KPL46" i="21"/>
  <c r="KPM46" i="21"/>
  <c r="KPN46" i="21"/>
  <c r="KPO46" i="21"/>
  <c r="KPP46" i="21"/>
  <c r="KPQ46" i="21"/>
  <c r="KPR46" i="21"/>
  <c r="KPS46" i="21"/>
  <c r="KPT46" i="21"/>
  <c r="KPU46" i="21"/>
  <c r="KPV46" i="21"/>
  <c r="KPW46" i="21"/>
  <c r="KPX46" i="21"/>
  <c r="KPY46" i="21"/>
  <c r="KPZ46" i="21"/>
  <c r="KQA46" i="21"/>
  <c r="KQB46" i="21"/>
  <c r="KQC46" i="21"/>
  <c r="KQD46" i="21"/>
  <c r="KQE46" i="21"/>
  <c r="KQF46" i="21"/>
  <c r="KQG46" i="21"/>
  <c r="KQH46" i="21"/>
  <c r="KQI46" i="21"/>
  <c r="KQJ46" i="21"/>
  <c r="KQK46" i="21"/>
  <c r="KQL46" i="21"/>
  <c r="KQM46" i="21"/>
  <c r="KQN46" i="21"/>
  <c r="KQO46" i="21"/>
  <c r="KQP46" i="21"/>
  <c r="KQQ46" i="21"/>
  <c r="KQR46" i="21"/>
  <c r="KQS46" i="21"/>
  <c r="KQT46" i="21"/>
  <c r="KQU46" i="21"/>
  <c r="KQV46" i="21"/>
  <c r="KQW46" i="21"/>
  <c r="KQX46" i="21"/>
  <c r="KQY46" i="21"/>
  <c r="KQZ46" i="21"/>
  <c r="KRA46" i="21"/>
  <c r="KRB46" i="21"/>
  <c r="KRC46" i="21"/>
  <c r="KRD46" i="21"/>
  <c r="KRE46" i="21"/>
  <c r="KRF46" i="21"/>
  <c r="KRG46" i="21"/>
  <c r="KRH46" i="21"/>
  <c r="KRI46" i="21"/>
  <c r="KRJ46" i="21"/>
  <c r="KRK46" i="21"/>
  <c r="KRL46" i="21"/>
  <c r="KRM46" i="21"/>
  <c r="KRN46" i="21"/>
  <c r="KRO46" i="21"/>
  <c r="KRP46" i="21"/>
  <c r="KRQ46" i="21"/>
  <c r="KRR46" i="21"/>
  <c r="KRS46" i="21"/>
  <c r="KRT46" i="21"/>
  <c r="KRU46" i="21"/>
  <c r="KRV46" i="21"/>
  <c r="KRW46" i="21"/>
  <c r="KRX46" i="21"/>
  <c r="KRY46" i="21"/>
  <c r="KRZ46" i="21"/>
  <c r="KSA46" i="21"/>
  <c r="KSB46" i="21"/>
  <c r="KSC46" i="21"/>
  <c r="KSD46" i="21"/>
  <c r="KSE46" i="21"/>
  <c r="KSF46" i="21"/>
  <c r="KSG46" i="21"/>
  <c r="KSH46" i="21"/>
  <c r="KSI46" i="21"/>
  <c r="KSJ46" i="21"/>
  <c r="KSK46" i="21"/>
  <c r="KSL46" i="21"/>
  <c r="KSM46" i="21"/>
  <c r="KSN46" i="21"/>
  <c r="KSO46" i="21"/>
  <c r="KSP46" i="21"/>
  <c r="KSQ46" i="21"/>
  <c r="KSR46" i="21"/>
  <c r="KSS46" i="21"/>
  <c r="KST46" i="21"/>
  <c r="KSU46" i="21"/>
  <c r="KSV46" i="21"/>
  <c r="KSW46" i="21"/>
  <c r="KSX46" i="21"/>
  <c r="KSY46" i="21"/>
  <c r="KSZ46" i="21"/>
  <c r="KTA46" i="21"/>
  <c r="KTB46" i="21"/>
  <c r="KTC46" i="21"/>
  <c r="KTD46" i="21"/>
  <c r="KTE46" i="21"/>
  <c r="KTF46" i="21"/>
  <c r="KTG46" i="21"/>
  <c r="KTH46" i="21"/>
  <c r="KTI46" i="21"/>
  <c r="KTJ46" i="21"/>
  <c r="KTK46" i="21"/>
  <c r="KTL46" i="21"/>
  <c r="KTM46" i="21"/>
  <c r="KTN46" i="21"/>
  <c r="KTO46" i="21"/>
  <c r="KTP46" i="21"/>
  <c r="KTQ46" i="21"/>
  <c r="KTR46" i="21"/>
  <c r="KTS46" i="21"/>
  <c r="KTT46" i="21"/>
  <c r="KTU46" i="21"/>
  <c r="KTV46" i="21"/>
  <c r="KTW46" i="21"/>
  <c r="KTX46" i="21"/>
  <c r="KTY46" i="21"/>
  <c r="KTZ46" i="21"/>
  <c r="KUA46" i="21"/>
  <c r="KUB46" i="21"/>
  <c r="KUC46" i="21"/>
  <c r="KUD46" i="21"/>
  <c r="KUE46" i="21"/>
  <c r="KUF46" i="21"/>
  <c r="KUG46" i="21"/>
  <c r="KUH46" i="21"/>
  <c r="KUI46" i="21"/>
  <c r="KUJ46" i="21"/>
  <c r="KUK46" i="21"/>
  <c r="KUL46" i="21"/>
  <c r="KUM46" i="21"/>
  <c r="KUN46" i="21"/>
  <c r="KUO46" i="21"/>
  <c r="KUP46" i="21"/>
  <c r="KUQ46" i="21"/>
  <c r="KUR46" i="21"/>
  <c r="KUS46" i="21"/>
  <c r="KUT46" i="21"/>
  <c r="KUU46" i="21"/>
  <c r="KUV46" i="21"/>
  <c r="KUW46" i="21"/>
  <c r="KUX46" i="21"/>
  <c r="KUY46" i="21"/>
  <c r="KUZ46" i="21"/>
  <c r="KVA46" i="21"/>
  <c r="KVB46" i="21"/>
  <c r="KVC46" i="21"/>
  <c r="KVD46" i="21"/>
  <c r="KVE46" i="21"/>
  <c r="KVF46" i="21"/>
  <c r="KVG46" i="21"/>
  <c r="KVH46" i="21"/>
  <c r="KVI46" i="21"/>
  <c r="KVJ46" i="21"/>
  <c r="KVK46" i="21"/>
  <c r="KVL46" i="21"/>
  <c r="KVM46" i="21"/>
  <c r="KVN46" i="21"/>
  <c r="KVO46" i="21"/>
  <c r="KVP46" i="21"/>
  <c r="KVQ46" i="21"/>
  <c r="KVR46" i="21"/>
  <c r="KVS46" i="21"/>
  <c r="KVT46" i="21"/>
  <c r="KVU46" i="21"/>
  <c r="KVV46" i="21"/>
  <c r="KVW46" i="21"/>
  <c r="KVX46" i="21"/>
  <c r="KVY46" i="21"/>
  <c r="KVZ46" i="21"/>
  <c r="KWA46" i="21"/>
  <c r="KWB46" i="21"/>
  <c r="KWC46" i="21"/>
  <c r="KWD46" i="21"/>
  <c r="KWE46" i="21"/>
  <c r="KWF46" i="21"/>
  <c r="KWG46" i="21"/>
  <c r="KWH46" i="21"/>
  <c r="KWI46" i="21"/>
  <c r="KWJ46" i="21"/>
  <c r="KWK46" i="21"/>
  <c r="KWL46" i="21"/>
  <c r="KWM46" i="21"/>
  <c r="KWN46" i="21"/>
  <c r="KWO46" i="21"/>
  <c r="KWP46" i="21"/>
  <c r="KWQ46" i="21"/>
  <c r="KWR46" i="21"/>
  <c r="KWS46" i="21"/>
  <c r="KWT46" i="21"/>
  <c r="KWU46" i="21"/>
  <c r="KWV46" i="21"/>
  <c r="KWW46" i="21"/>
  <c r="KWX46" i="21"/>
  <c r="KWY46" i="21"/>
  <c r="KWZ46" i="21"/>
  <c r="KXA46" i="21"/>
  <c r="KXB46" i="21"/>
  <c r="KXC46" i="21"/>
  <c r="KXD46" i="21"/>
  <c r="KXE46" i="21"/>
  <c r="KXF46" i="21"/>
  <c r="KXG46" i="21"/>
  <c r="KXH46" i="21"/>
  <c r="KXI46" i="21"/>
  <c r="KXJ46" i="21"/>
  <c r="KXK46" i="21"/>
  <c r="KXL46" i="21"/>
  <c r="KXM46" i="21"/>
  <c r="KXN46" i="21"/>
  <c r="KXO46" i="21"/>
  <c r="KXP46" i="21"/>
  <c r="KXQ46" i="21"/>
  <c r="KXR46" i="21"/>
  <c r="KXS46" i="21"/>
  <c r="KXT46" i="21"/>
  <c r="KXU46" i="21"/>
  <c r="KXV46" i="21"/>
  <c r="KXW46" i="21"/>
  <c r="KXX46" i="21"/>
  <c r="KXY46" i="21"/>
  <c r="KXZ46" i="21"/>
  <c r="KYA46" i="21"/>
  <c r="KYB46" i="21"/>
  <c r="KYC46" i="21"/>
  <c r="KYD46" i="21"/>
  <c r="KYE46" i="21"/>
  <c r="KYF46" i="21"/>
  <c r="KYG46" i="21"/>
  <c r="KYH46" i="21"/>
  <c r="KYI46" i="21"/>
  <c r="KYJ46" i="21"/>
  <c r="KYK46" i="21"/>
  <c r="KYL46" i="21"/>
  <c r="KYM46" i="21"/>
  <c r="KYN46" i="21"/>
  <c r="KYO46" i="21"/>
  <c r="KYP46" i="21"/>
  <c r="KYQ46" i="21"/>
  <c r="KYR46" i="21"/>
  <c r="KYS46" i="21"/>
  <c r="KYT46" i="21"/>
  <c r="KYU46" i="21"/>
  <c r="KYV46" i="21"/>
  <c r="KYW46" i="21"/>
  <c r="KYX46" i="21"/>
  <c r="KYY46" i="21"/>
  <c r="KYZ46" i="21"/>
  <c r="KZA46" i="21"/>
  <c r="KZB46" i="21"/>
  <c r="KZC46" i="21"/>
  <c r="KZD46" i="21"/>
  <c r="KZE46" i="21"/>
  <c r="KZF46" i="21"/>
  <c r="KZG46" i="21"/>
  <c r="KZH46" i="21"/>
  <c r="KZI46" i="21"/>
  <c r="KZJ46" i="21"/>
  <c r="KZK46" i="21"/>
  <c r="KZL46" i="21"/>
  <c r="KZM46" i="21"/>
  <c r="KZN46" i="21"/>
  <c r="KZO46" i="21"/>
  <c r="KZP46" i="21"/>
  <c r="KZQ46" i="21"/>
  <c r="KZR46" i="21"/>
  <c r="KZS46" i="21"/>
  <c r="KZT46" i="21"/>
  <c r="KZU46" i="21"/>
  <c r="KZV46" i="21"/>
  <c r="KZW46" i="21"/>
  <c r="KZX46" i="21"/>
  <c r="KZY46" i="21"/>
  <c r="KZZ46" i="21"/>
  <c r="LAA46" i="21"/>
  <c r="LAB46" i="21"/>
  <c r="LAC46" i="21"/>
  <c r="LAD46" i="21"/>
  <c r="LAE46" i="21"/>
  <c r="LAF46" i="21"/>
  <c r="LAG46" i="21"/>
  <c r="LAH46" i="21"/>
  <c r="LAI46" i="21"/>
  <c r="LAJ46" i="21"/>
  <c r="LAK46" i="21"/>
  <c r="LAL46" i="21"/>
  <c r="LAM46" i="21"/>
  <c r="LAN46" i="21"/>
  <c r="LAO46" i="21"/>
  <c r="LAP46" i="21"/>
  <c r="LAQ46" i="21"/>
  <c r="LAR46" i="21"/>
  <c r="LAS46" i="21"/>
  <c r="LAT46" i="21"/>
  <c r="LAU46" i="21"/>
  <c r="LAV46" i="21"/>
  <c r="LAW46" i="21"/>
  <c r="LAX46" i="21"/>
  <c r="LAY46" i="21"/>
  <c r="LAZ46" i="21"/>
  <c r="LBA46" i="21"/>
  <c r="LBB46" i="21"/>
  <c r="LBC46" i="21"/>
  <c r="LBD46" i="21"/>
  <c r="LBE46" i="21"/>
  <c r="LBF46" i="21"/>
  <c r="LBG46" i="21"/>
  <c r="LBH46" i="21"/>
  <c r="LBI46" i="21"/>
  <c r="LBJ46" i="21"/>
  <c r="LBK46" i="21"/>
  <c r="LBL46" i="21"/>
  <c r="LBM46" i="21"/>
  <c r="LBN46" i="21"/>
  <c r="LBO46" i="21"/>
  <c r="LBP46" i="21"/>
  <c r="LBQ46" i="21"/>
  <c r="LBR46" i="21"/>
  <c r="LBS46" i="21"/>
  <c r="LBT46" i="21"/>
  <c r="LBU46" i="21"/>
  <c r="LBV46" i="21"/>
  <c r="LBW46" i="21"/>
  <c r="LBX46" i="21"/>
  <c r="LBY46" i="21"/>
  <c r="LBZ46" i="21"/>
  <c r="LCA46" i="21"/>
  <c r="LCB46" i="21"/>
  <c r="LCC46" i="21"/>
  <c r="LCD46" i="21"/>
  <c r="LCE46" i="21"/>
  <c r="LCF46" i="21"/>
  <c r="LCG46" i="21"/>
  <c r="LCH46" i="21"/>
  <c r="LCI46" i="21"/>
  <c r="LCJ46" i="21"/>
  <c r="LCK46" i="21"/>
  <c r="LCL46" i="21"/>
  <c r="LCM46" i="21"/>
  <c r="LCN46" i="21"/>
  <c r="LCO46" i="21"/>
  <c r="LCP46" i="21"/>
  <c r="LCQ46" i="21"/>
  <c r="LCR46" i="21"/>
  <c r="LCS46" i="21"/>
  <c r="LCT46" i="21"/>
  <c r="LCU46" i="21"/>
  <c r="LCV46" i="21"/>
  <c r="LCW46" i="21"/>
  <c r="LCX46" i="21"/>
  <c r="LCY46" i="21"/>
  <c r="LCZ46" i="21"/>
  <c r="LDA46" i="21"/>
  <c r="LDB46" i="21"/>
  <c r="LDC46" i="21"/>
  <c r="LDD46" i="21"/>
  <c r="LDE46" i="21"/>
  <c r="LDF46" i="21"/>
  <c r="LDG46" i="21"/>
  <c r="LDH46" i="21"/>
  <c r="LDI46" i="21"/>
  <c r="LDJ46" i="21"/>
  <c r="LDK46" i="21"/>
  <c r="LDL46" i="21"/>
  <c r="LDM46" i="21"/>
  <c r="LDN46" i="21"/>
  <c r="LDO46" i="21"/>
  <c r="LDP46" i="21"/>
  <c r="LDQ46" i="21"/>
  <c r="LDR46" i="21"/>
  <c r="LDS46" i="21"/>
  <c r="LDT46" i="21"/>
  <c r="LDU46" i="21"/>
  <c r="LDV46" i="21"/>
  <c r="LDW46" i="21"/>
  <c r="LDX46" i="21"/>
  <c r="LDY46" i="21"/>
  <c r="LDZ46" i="21"/>
  <c r="LEA46" i="21"/>
  <c r="LEB46" i="21"/>
  <c r="LEC46" i="21"/>
  <c r="LED46" i="21"/>
  <c r="LEE46" i="21"/>
  <c r="LEF46" i="21"/>
  <c r="LEG46" i="21"/>
  <c r="LEH46" i="21"/>
  <c r="LEI46" i="21"/>
  <c r="LEJ46" i="21"/>
  <c r="LEK46" i="21"/>
  <c r="LEL46" i="21"/>
  <c r="LEM46" i="21"/>
  <c r="LEN46" i="21"/>
  <c r="LEO46" i="21"/>
  <c r="LEP46" i="21"/>
  <c r="LEQ46" i="21"/>
  <c r="LER46" i="21"/>
  <c r="LES46" i="21"/>
  <c r="LET46" i="21"/>
  <c r="LEU46" i="21"/>
  <c r="LEV46" i="21"/>
  <c r="LEW46" i="21"/>
  <c r="LEX46" i="21"/>
  <c r="LEY46" i="21"/>
  <c r="LEZ46" i="21"/>
  <c r="LFA46" i="21"/>
  <c r="LFB46" i="21"/>
  <c r="LFC46" i="21"/>
  <c r="LFD46" i="21"/>
  <c r="LFE46" i="21"/>
  <c r="LFF46" i="21"/>
  <c r="LFG46" i="21"/>
  <c r="LFH46" i="21"/>
  <c r="LFI46" i="21"/>
  <c r="LFJ46" i="21"/>
  <c r="LFK46" i="21"/>
  <c r="LFL46" i="21"/>
  <c r="LFM46" i="21"/>
  <c r="LFN46" i="21"/>
  <c r="LFO46" i="21"/>
  <c r="LFP46" i="21"/>
  <c r="LFQ46" i="21"/>
  <c r="LFR46" i="21"/>
  <c r="LFS46" i="21"/>
  <c r="LFT46" i="21"/>
  <c r="LFU46" i="21"/>
  <c r="LFV46" i="21"/>
  <c r="LFW46" i="21"/>
  <c r="LFX46" i="21"/>
  <c r="LFY46" i="21"/>
  <c r="LFZ46" i="21"/>
  <c r="LGA46" i="21"/>
  <c r="LGB46" i="21"/>
  <c r="LGC46" i="21"/>
  <c r="LGD46" i="21"/>
  <c r="LGE46" i="21"/>
  <c r="LGF46" i="21"/>
  <c r="LGG46" i="21"/>
  <c r="LGH46" i="21"/>
  <c r="LGI46" i="21"/>
  <c r="LGJ46" i="21"/>
  <c r="LGK46" i="21"/>
  <c r="LGL46" i="21"/>
  <c r="LGM46" i="21"/>
  <c r="LGN46" i="21"/>
  <c r="LGO46" i="21"/>
  <c r="LGP46" i="21"/>
  <c r="LGQ46" i="21"/>
  <c r="LGR46" i="21"/>
  <c r="LGS46" i="21"/>
  <c r="LGT46" i="21"/>
  <c r="LGU46" i="21"/>
  <c r="LGV46" i="21"/>
  <c r="LGW46" i="21"/>
  <c r="LGX46" i="21"/>
  <c r="LGY46" i="21"/>
  <c r="LGZ46" i="21"/>
  <c r="LHA46" i="21"/>
  <c r="LHB46" i="21"/>
  <c r="LHC46" i="21"/>
  <c r="LHD46" i="21"/>
  <c r="LHE46" i="21"/>
  <c r="LHF46" i="21"/>
  <c r="LHG46" i="21"/>
  <c r="LHH46" i="21"/>
  <c r="LHI46" i="21"/>
  <c r="LHJ46" i="21"/>
  <c r="LHK46" i="21"/>
  <c r="LHL46" i="21"/>
  <c r="LHM46" i="21"/>
  <c r="LHN46" i="21"/>
  <c r="LHO46" i="21"/>
  <c r="LHP46" i="21"/>
  <c r="LHQ46" i="21"/>
  <c r="LHR46" i="21"/>
  <c r="LHS46" i="21"/>
  <c r="LHT46" i="21"/>
  <c r="LHU46" i="21"/>
  <c r="LHV46" i="21"/>
  <c r="LHW46" i="21"/>
  <c r="LHX46" i="21"/>
  <c r="LHY46" i="21"/>
  <c r="LHZ46" i="21"/>
  <c r="LIA46" i="21"/>
  <c r="LIB46" i="21"/>
  <c r="LIC46" i="21"/>
  <c r="LID46" i="21"/>
  <c r="LIE46" i="21"/>
  <c r="LIF46" i="21"/>
  <c r="LIG46" i="21"/>
  <c r="LIH46" i="21"/>
  <c r="LII46" i="21"/>
  <c r="LIJ46" i="21"/>
  <c r="LIK46" i="21"/>
  <c r="LIL46" i="21"/>
  <c r="LIM46" i="21"/>
  <c r="LIN46" i="21"/>
  <c r="LIO46" i="21"/>
  <c r="LIP46" i="21"/>
  <c r="LIQ46" i="21"/>
  <c r="LIR46" i="21"/>
  <c r="LIS46" i="21"/>
  <c r="LIT46" i="21"/>
  <c r="LIU46" i="21"/>
  <c r="LIV46" i="21"/>
  <c r="LIW46" i="21"/>
  <c r="LIX46" i="21"/>
  <c r="LIY46" i="21"/>
  <c r="LIZ46" i="21"/>
  <c r="LJA46" i="21"/>
  <c r="LJB46" i="21"/>
  <c r="LJC46" i="21"/>
  <c r="LJD46" i="21"/>
  <c r="LJE46" i="21"/>
  <c r="LJF46" i="21"/>
  <c r="LJG46" i="21"/>
  <c r="LJH46" i="21"/>
  <c r="LJI46" i="21"/>
  <c r="LJJ46" i="21"/>
  <c r="LJK46" i="21"/>
  <c r="LJL46" i="21"/>
  <c r="LJM46" i="21"/>
  <c r="LJN46" i="21"/>
  <c r="LJO46" i="21"/>
  <c r="LJP46" i="21"/>
  <c r="LJQ46" i="21"/>
  <c r="LJR46" i="21"/>
  <c r="LJS46" i="21"/>
  <c r="LJT46" i="21"/>
  <c r="LJU46" i="21"/>
  <c r="LJV46" i="21"/>
  <c r="LJW46" i="21"/>
  <c r="LJX46" i="21"/>
  <c r="LJY46" i="21"/>
  <c r="LJZ46" i="21"/>
  <c r="LKA46" i="21"/>
  <c r="LKB46" i="21"/>
  <c r="LKC46" i="21"/>
  <c r="LKD46" i="21"/>
  <c r="LKE46" i="21"/>
  <c r="LKF46" i="21"/>
  <c r="LKG46" i="21"/>
  <c r="LKH46" i="21"/>
  <c r="LKI46" i="21"/>
  <c r="LKJ46" i="21"/>
  <c r="LKK46" i="21"/>
  <c r="LKL46" i="21"/>
  <c r="LKM46" i="21"/>
  <c r="LKN46" i="21"/>
  <c r="LKO46" i="21"/>
  <c r="LKP46" i="21"/>
  <c r="LKQ46" i="21"/>
  <c r="LKR46" i="21"/>
  <c r="LKS46" i="21"/>
  <c r="LKT46" i="21"/>
  <c r="LKU46" i="21"/>
  <c r="LKV46" i="21"/>
  <c r="LKW46" i="21"/>
  <c r="LKX46" i="21"/>
  <c r="LKY46" i="21"/>
  <c r="LKZ46" i="21"/>
  <c r="LLA46" i="21"/>
  <c r="LLB46" i="21"/>
  <c r="LLC46" i="21"/>
  <c r="LLD46" i="21"/>
  <c r="LLE46" i="21"/>
  <c r="LLF46" i="21"/>
  <c r="LLG46" i="21"/>
  <c r="LLH46" i="21"/>
  <c r="LLI46" i="21"/>
  <c r="LLJ46" i="21"/>
  <c r="LLK46" i="21"/>
  <c r="LLL46" i="21"/>
  <c r="LLM46" i="21"/>
  <c r="LLN46" i="21"/>
  <c r="LLO46" i="21"/>
  <c r="LLP46" i="21"/>
  <c r="LLQ46" i="21"/>
  <c r="LLR46" i="21"/>
  <c r="LLS46" i="21"/>
  <c r="LLT46" i="21"/>
  <c r="LLU46" i="21"/>
  <c r="LLV46" i="21"/>
  <c r="LLW46" i="21"/>
  <c r="LLX46" i="21"/>
  <c r="LLY46" i="21"/>
  <c r="LLZ46" i="21"/>
  <c r="LMA46" i="21"/>
  <c r="LMB46" i="21"/>
  <c r="LMC46" i="21"/>
  <c r="LMD46" i="21"/>
  <c r="LME46" i="21"/>
  <c r="LMF46" i="21"/>
  <c r="LMG46" i="21"/>
  <c r="LMH46" i="21"/>
  <c r="LMI46" i="21"/>
  <c r="LMJ46" i="21"/>
  <c r="LMK46" i="21"/>
  <c r="LML46" i="21"/>
  <c r="LMM46" i="21"/>
  <c r="LMN46" i="21"/>
  <c r="LMO46" i="21"/>
  <c r="LMP46" i="21"/>
  <c r="LMQ46" i="21"/>
  <c r="LMR46" i="21"/>
  <c r="LMS46" i="21"/>
  <c r="LMT46" i="21"/>
  <c r="LMU46" i="21"/>
  <c r="LMV46" i="21"/>
  <c r="LMW46" i="21"/>
  <c r="LMX46" i="21"/>
  <c r="LMY46" i="21"/>
  <c r="LMZ46" i="21"/>
  <c r="LNA46" i="21"/>
  <c r="LNB46" i="21"/>
  <c r="LNC46" i="21"/>
  <c r="LND46" i="21"/>
  <c r="LNE46" i="21"/>
  <c r="LNF46" i="21"/>
  <c r="LNG46" i="21"/>
  <c r="LNH46" i="21"/>
  <c r="LNI46" i="21"/>
  <c r="LNJ46" i="21"/>
  <c r="LNK46" i="21"/>
  <c r="LNL46" i="21"/>
  <c r="LNM46" i="21"/>
  <c r="LNN46" i="21"/>
  <c r="LNO46" i="21"/>
  <c r="LNP46" i="21"/>
  <c r="LNQ46" i="21"/>
  <c r="LNR46" i="21"/>
  <c r="LNS46" i="21"/>
  <c r="LNT46" i="21"/>
  <c r="LNU46" i="21"/>
  <c r="LNV46" i="21"/>
  <c r="LNW46" i="21"/>
  <c r="LNX46" i="21"/>
  <c r="LNY46" i="21"/>
  <c r="LNZ46" i="21"/>
  <c r="LOA46" i="21"/>
  <c r="LOB46" i="21"/>
  <c r="LOC46" i="21"/>
  <c r="LOD46" i="21"/>
  <c r="LOE46" i="21"/>
  <c r="LOF46" i="21"/>
  <c r="LOG46" i="21"/>
  <c r="LOH46" i="21"/>
  <c r="LOI46" i="21"/>
  <c r="LOJ46" i="21"/>
  <c r="LOK46" i="21"/>
  <c r="LOL46" i="21"/>
  <c r="LOM46" i="21"/>
  <c r="LON46" i="21"/>
  <c r="LOO46" i="21"/>
  <c r="LOP46" i="21"/>
  <c r="LOQ46" i="21"/>
  <c r="LOR46" i="21"/>
  <c r="LOS46" i="21"/>
  <c r="LOT46" i="21"/>
  <c r="LOU46" i="21"/>
  <c r="LOV46" i="21"/>
  <c r="LOW46" i="21"/>
  <c r="LOX46" i="21"/>
  <c r="LOY46" i="21"/>
  <c r="LOZ46" i="21"/>
  <c r="LPA46" i="21"/>
  <c r="LPB46" i="21"/>
  <c r="LPC46" i="21"/>
  <c r="LPD46" i="21"/>
  <c r="LPE46" i="21"/>
  <c r="LPF46" i="21"/>
  <c r="LPG46" i="21"/>
  <c r="LPH46" i="21"/>
  <c r="LPI46" i="21"/>
  <c r="LPJ46" i="21"/>
  <c r="LPK46" i="21"/>
  <c r="LPL46" i="21"/>
  <c r="LPM46" i="21"/>
  <c r="LPN46" i="21"/>
  <c r="LPO46" i="21"/>
  <c r="LPP46" i="21"/>
  <c r="LPQ46" i="21"/>
  <c r="LPR46" i="21"/>
  <c r="LPS46" i="21"/>
  <c r="LPT46" i="21"/>
  <c r="LPU46" i="21"/>
  <c r="LPV46" i="21"/>
  <c r="LPW46" i="21"/>
  <c r="LPX46" i="21"/>
  <c r="LPY46" i="21"/>
  <c r="LPZ46" i="21"/>
  <c r="LQA46" i="21"/>
  <c r="LQB46" i="21"/>
  <c r="LQC46" i="21"/>
  <c r="LQD46" i="21"/>
  <c r="LQE46" i="21"/>
  <c r="LQF46" i="21"/>
  <c r="LQG46" i="21"/>
  <c r="LQH46" i="21"/>
  <c r="LQI46" i="21"/>
  <c r="LQJ46" i="21"/>
  <c r="LQK46" i="21"/>
  <c r="LQL46" i="21"/>
  <c r="LQM46" i="21"/>
  <c r="LQN46" i="21"/>
  <c r="LQO46" i="21"/>
  <c r="LQP46" i="21"/>
  <c r="LQQ46" i="21"/>
  <c r="LQR46" i="21"/>
  <c r="LQS46" i="21"/>
  <c r="LQT46" i="21"/>
  <c r="LQU46" i="21"/>
  <c r="LQV46" i="21"/>
  <c r="LQW46" i="21"/>
  <c r="LQX46" i="21"/>
  <c r="LQY46" i="21"/>
  <c r="LQZ46" i="21"/>
  <c r="LRA46" i="21"/>
  <c r="LRB46" i="21"/>
  <c r="LRC46" i="21"/>
  <c r="LRD46" i="21"/>
  <c r="LRE46" i="21"/>
  <c r="LRF46" i="21"/>
  <c r="LRG46" i="21"/>
  <c r="LRH46" i="21"/>
  <c r="LRI46" i="21"/>
  <c r="LRJ46" i="21"/>
  <c r="LRK46" i="21"/>
  <c r="LRL46" i="21"/>
  <c r="LRM46" i="21"/>
  <c r="LRN46" i="21"/>
  <c r="LRO46" i="21"/>
  <c r="LRP46" i="21"/>
  <c r="LRQ46" i="21"/>
  <c r="LRR46" i="21"/>
  <c r="LRS46" i="21"/>
  <c r="LRT46" i="21"/>
  <c r="LRU46" i="21"/>
  <c r="LRV46" i="21"/>
  <c r="LRW46" i="21"/>
  <c r="LRX46" i="21"/>
  <c r="LRY46" i="21"/>
  <c r="LRZ46" i="21"/>
  <c r="LSA46" i="21"/>
  <c r="LSB46" i="21"/>
  <c r="LSC46" i="21"/>
  <c r="LSD46" i="21"/>
  <c r="LSE46" i="21"/>
  <c r="LSF46" i="21"/>
  <c r="LSG46" i="21"/>
  <c r="LSH46" i="21"/>
  <c r="LSI46" i="21"/>
  <c r="LSJ46" i="21"/>
  <c r="LSK46" i="21"/>
  <c r="LSL46" i="21"/>
  <c r="LSM46" i="21"/>
  <c r="LSN46" i="21"/>
  <c r="LSO46" i="21"/>
  <c r="LSP46" i="21"/>
  <c r="LSQ46" i="21"/>
  <c r="LSR46" i="21"/>
  <c r="LSS46" i="21"/>
  <c r="LST46" i="21"/>
  <c r="LSU46" i="21"/>
  <c r="LSV46" i="21"/>
  <c r="LSW46" i="21"/>
  <c r="LSX46" i="21"/>
  <c r="LSY46" i="21"/>
  <c r="LSZ46" i="21"/>
  <c r="LTA46" i="21"/>
  <c r="LTB46" i="21"/>
  <c r="LTC46" i="21"/>
  <c r="LTD46" i="21"/>
  <c r="LTE46" i="21"/>
  <c r="LTF46" i="21"/>
  <c r="LTG46" i="21"/>
  <c r="LTH46" i="21"/>
  <c r="LTI46" i="21"/>
  <c r="LTJ46" i="21"/>
  <c r="LTK46" i="21"/>
  <c r="LTL46" i="21"/>
  <c r="LTM46" i="21"/>
  <c r="LTN46" i="21"/>
  <c r="LTO46" i="21"/>
  <c r="LTP46" i="21"/>
  <c r="LTQ46" i="21"/>
  <c r="LTR46" i="21"/>
  <c r="LTS46" i="21"/>
  <c r="LTT46" i="21"/>
  <c r="LTU46" i="21"/>
  <c r="LTV46" i="21"/>
  <c r="LTW46" i="21"/>
  <c r="LTX46" i="21"/>
  <c r="LTY46" i="21"/>
  <c r="LTZ46" i="21"/>
  <c r="LUA46" i="21"/>
  <c r="LUB46" i="21"/>
  <c r="LUC46" i="21"/>
  <c r="LUD46" i="21"/>
  <c r="LUE46" i="21"/>
  <c r="LUF46" i="21"/>
  <c r="LUG46" i="21"/>
  <c r="LUH46" i="21"/>
  <c r="LUI46" i="21"/>
  <c r="LUJ46" i="21"/>
  <c r="LUK46" i="21"/>
  <c r="LUL46" i="21"/>
  <c r="LUM46" i="21"/>
  <c r="LUN46" i="21"/>
  <c r="LUO46" i="21"/>
  <c r="LUP46" i="21"/>
  <c r="LUQ46" i="21"/>
  <c r="LUR46" i="21"/>
  <c r="LUS46" i="21"/>
  <c r="LUT46" i="21"/>
  <c r="LUU46" i="21"/>
  <c r="LUV46" i="21"/>
  <c r="LUW46" i="21"/>
  <c r="LUX46" i="21"/>
  <c r="LUY46" i="21"/>
  <c r="LUZ46" i="21"/>
  <c r="LVA46" i="21"/>
  <c r="LVB46" i="21"/>
  <c r="LVC46" i="21"/>
  <c r="LVD46" i="21"/>
  <c r="LVE46" i="21"/>
  <c r="LVF46" i="21"/>
  <c r="LVG46" i="21"/>
  <c r="LVH46" i="21"/>
  <c r="LVI46" i="21"/>
  <c r="LVJ46" i="21"/>
  <c r="LVK46" i="21"/>
  <c r="LVL46" i="21"/>
  <c r="LVM46" i="21"/>
  <c r="LVN46" i="21"/>
  <c r="LVO46" i="21"/>
  <c r="LVP46" i="21"/>
  <c r="LVQ46" i="21"/>
  <c r="LVR46" i="21"/>
  <c r="LVS46" i="21"/>
  <c r="LVT46" i="21"/>
  <c r="LVU46" i="21"/>
  <c r="LVV46" i="21"/>
  <c r="LVW46" i="21"/>
  <c r="LVX46" i="21"/>
  <c r="LVY46" i="21"/>
  <c r="LVZ46" i="21"/>
  <c r="LWA46" i="21"/>
  <c r="LWB46" i="21"/>
  <c r="LWC46" i="21"/>
  <c r="LWD46" i="21"/>
  <c r="LWE46" i="21"/>
  <c r="LWF46" i="21"/>
  <c r="LWG46" i="21"/>
  <c r="LWH46" i="21"/>
  <c r="LWI46" i="21"/>
  <c r="LWJ46" i="21"/>
  <c r="LWK46" i="21"/>
  <c r="LWL46" i="21"/>
  <c r="LWM46" i="21"/>
  <c r="LWN46" i="21"/>
  <c r="LWO46" i="21"/>
  <c r="LWP46" i="21"/>
  <c r="LWQ46" i="21"/>
  <c r="LWR46" i="21"/>
  <c r="LWS46" i="21"/>
  <c r="LWT46" i="21"/>
  <c r="LWU46" i="21"/>
  <c r="LWV46" i="21"/>
  <c r="LWW46" i="21"/>
  <c r="LWX46" i="21"/>
  <c r="LWY46" i="21"/>
  <c r="LWZ46" i="21"/>
  <c r="LXA46" i="21"/>
  <c r="LXB46" i="21"/>
  <c r="LXC46" i="21"/>
  <c r="LXD46" i="21"/>
  <c r="LXE46" i="21"/>
  <c r="LXF46" i="21"/>
  <c r="LXG46" i="21"/>
  <c r="LXH46" i="21"/>
  <c r="LXI46" i="21"/>
  <c r="LXJ46" i="21"/>
  <c r="LXK46" i="21"/>
  <c r="LXL46" i="21"/>
  <c r="LXM46" i="21"/>
  <c r="LXN46" i="21"/>
  <c r="LXO46" i="21"/>
  <c r="LXP46" i="21"/>
  <c r="LXQ46" i="21"/>
  <c r="LXR46" i="21"/>
  <c r="LXS46" i="21"/>
  <c r="LXT46" i="21"/>
  <c r="LXU46" i="21"/>
  <c r="LXV46" i="21"/>
  <c r="LXW46" i="21"/>
  <c r="LXX46" i="21"/>
  <c r="LXY46" i="21"/>
  <c r="LXZ46" i="21"/>
  <c r="LYA46" i="21"/>
  <c r="LYB46" i="21"/>
  <c r="LYC46" i="21"/>
  <c r="LYD46" i="21"/>
  <c r="LYE46" i="21"/>
  <c r="LYF46" i="21"/>
  <c r="LYG46" i="21"/>
  <c r="LYH46" i="21"/>
  <c r="LYI46" i="21"/>
  <c r="LYJ46" i="21"/>
  <c r="LYK46" i="21"/>
  <c r="LYL46" i="21"/>
  <c r="LYM46" i="21"/>
  <c r="LYN46" i="21"/>
  <c r="LYO46" i="21"/>
  <c r="LYP46" i="21"/>
  <c r="LYQ46" i="21"/>
  <c r="LYR46" i="21"/>
  <c r="LYS46" i="21"/>
  <c r="LYT46" i="21"/>
  <c r="LYU46" i="21"/>
  <c r="LYV46" i="21"/>
  <c r="LYW46" i="21"/>
  <c r="LYX46" i="21"/>
  <c r="LYY46" i="21"/>
  <c r="LYZ46" i="21"/>
  <c r="LZA46" i="21"/>
  <c r="LZB46" i="21"/>
  <c r="LZC46" i="21"/>
  <c r="LZD46" i="21"/>
  <c r="LZE46" i="21"/>
  <c r="LZF46" i="21"/>
  <c r="LZG46" i="21"/>
  <c r="LZH46" i="21"/>
  <c r="LZI46" i="21"/>
  <c r="LZJ46" i="21"/>
  <c r="LZK46" i="21"/>
  <c r="LZL46" i="21"/>
  <c r="LZM46" i="21"/>
  <c r="LZN46" i="21"/>
  <c r="LZO46" i="21"/>
  <c r="LZP46" i="21"/>
  <c r="LZQ46" i="21"/>
  <c r="LZR46" i="21"/>
  <c r="LZS46" i="21"/>
  <c r="LZT46" i="21"/>
  <c r="LZU46" i="21"/>
  <c r="LZV46" i="21"/>
  <c r="LZW46" i="21"/>
  <c r="LZX46" i="21"/>
  <c r="LZY46" i="21"/>
  <c r="LZZ46" i="21"/>
  <c r="MAA46" i="21"/>
  <c r="MAB46" i="21"/>
  <c r="MAC46" i="21"/>
  <c r="MAD46" i="21"/>
  <c r="MAE46" i="21"/>
  <c r="MAF46" i="21"/>
  <c r="MAG46" i="21"/>
  <c r="MAH46" i="21"/>
  <c r="MAI46" i="21"/>
  <c r="MAJ46" i="21"/>
  <c r="MAK46" i="21"/>
  <c r="MAL46" i="21"/>
  <c r="MAM46" i="21"/>
  <c r="MAN46" i="21"/>
  <c r="MAO46" i="21"/>
  <c r="MAP46" i="21"/>
  <c r="MAQ46" i="21"/>
  <c r="MAR46" i="21"/>
  <c r="MAS46" i="21"/>
  <c r="MAT46" i="21"/>
  <c r="MAU46" i="21"/>
  <c r="MAV46" i="21"/>
  <c r="MAW46" i="21"/>
  <c r="MAX46" i="21"/>
  <c r="MAY46" i="21"/>
  <c r="MAZ46" i="21"/>
  <c r="MBA46" i="21"/>
  <c r="MBB46" i="21"/>
  <c r="MBC46" i="21"/>
  <c r="MBD46" i="21"/>
  <c r="MBE46" i="21"/>
  <c r="MBF46" i="21"/>
  <c r="MBG46" i="21"/>
  <c r="MBH46" i="21"/>
  <c r="MBI46" i="21"/>
  <c r="MBJ46" i="21"/>
  <c r="MBK46" i="21"/>
  <c r="MBL46" i="21"/>
  <c r="MBM46" i="21"/>
  <c r="MBN46" i="21"/>
  <c r="MBO46" i="21"/>
  <c r="MBP46" i="21"/>
  <c r="MBQ46" i="21"/>
  <c r="MBR46" i="21"/>
  <c r="MBS46" i="21"/>
  <c r="MBT46" i="21"/>
  <c r="MBU46" i="21"/>
  <c r="MBV46" i="21"/>
  <c r="MBW46" i="21"/>
  <c r="MBX46" i="21"/>
  <c r="MBY46" i="21"/>
  <c r="MBZ46" i="21"/>
  <c r="MCA46" i="21"/>
  <c r="MCB46" i="21"/>
  <c r="MCC46" i="21"/>
  <c r="MCD46" i="21"/>
  <c r="MCE46" i="21"/>
  <c r="MCF46" i="21"/>
  <c r="MCG46" i="21"/>
  <c r="MCH46" i="21"/>
  <c r="MCI46" i="21"/>
  <c r="MCJ46" i="21"/>
  <c r="MCK46" i="21"/>
  <c r="MCL46" i="21"/>
  <c r="MCM46" i="21"/>
  <c r="MCN46" i="21"/>
  <c r="MCO46" i="21"/>
  <c r="MCP46" i="21"/>
  <c r="MCQ46" i="21"/>
  <c r="MCR46" i="21"/>
  <c r="MCS46" i="21"/>
  <c r="MCT46" i="21"/>
  <c r="MCU46" i="21"/>
  <c r="MCV46" i="21"/>
  <c r="MCW46" i="21"/>
  <c r="MCX46" i="21"/>
  <c r="MCY46" i="21"/>
  <c r="MCZ46" i="21"/>
  <c r="MDA46" i="21"/>
  <c r="MDB46" i="21"/>
  <c r="MDC46" i="21"/>
  <c r="MDD46" i="21"/>
  <c r="MDE46" i="21"/>
  <c r="MDF46" i="21"/>
  <c r="MDG46" i="21"/>
  <c r="MDH46" i="21"/>
  <c r="MDI46" i="21"/>
  <c r="MDJ46" i="21"/>
  <c r="MDK46" i="21"/>
  <c r="MDL46" i="21"/>
  <c r="MDM46" i="21"/>
  <c r="MDN46" i="21"/>
  <c r="MDO46" i="21"/>
  <c r="MDP46" i="21"/>
  <c r="MDQ46" i="21"/>
  <c r="MDR46" i="21"/>
  <c r="MDS46" i="21"/>
  <c r="MDT46" i="21"/>
  <c r="MDU46" i="21"/>
  <c r="MDV46" i="21"/>
  <c r="MDW46" i="21"/>
  <c r="MDX46" i="21"/>
  <c r="MDY46" i="21"/>
  <c r="MDZ46" i="21"/>
  <c r="MEA46" i="21"/>
  <c r="MEB46" i="21"/>
  <c r="MEC46" i="21"/>
  <c r="MED46" i="21"/>
  <c r="MEE46" i="21"/>
  <c r="MEF46" i="21"/>
  <c r="MEG46" i="21"/>
  <c r="MEH46" i="21"/>
  <c r="MEI46" i="21"/>
  <c r="MEJ46" i="21"/>
  <c r="MEK46" i="21"/>
  <c r="MEL46" i="21"/>
  <c r="MEM46" i="21"/>
  <c r="MEN46" i="21"/>
  <c r="MEO46" i="21"/>
  <c r="MEP46" i="21"/>
  <c r="MEQ46" i="21"/>
  <c r="MER46" i="21"/>
  <c r="MES46" i="21"/>
  <c r="MET46" i="21"/>
  <c r="MEU46" i="21"/>
  <c r="MEV46" i="21"/>
  <c r="MEW46" i="21"/>
  <c r="MEX46" i="21"/>
  <c r="MEY46" i="21"/>
  <c r="MEZ46" i="21"/>
  <c r="MFA46" i="21"/>
  <c r="MFB46" i="21"/>
  <c r="MFC46" i="21"/>
  <c r="MFD46" i="21"/>
  <c r="MFE46" i="21"/>
  <c r="MFF46" i="21"/>
  <c r="MFG46" i="21"/>
  <c r="MFH46" i="21"/>
  <c r="MFI46" i="21"/>
  <c r="MFJ46" i="21"/>
  <c r="MFK46" i="21"/>
  <c r="MFL46" i="21"/>
  <c r="MFM46" i="21"/>
  <c r="MFN46" i="21"/>
  <c r="MFO46" i="21"/>
  <c r="MFP46" i="21"/>
  <c r="MFQ46" i="21"/>
  <c r="MFR46" i="21"/>
  <c r="MFS46" i="21"/>
  <c r="MFT46" i="21"/>
  <c r="MFU46" i="21"/>
  <c r="MFV46" i="21"/>
  <c r="MFW46" i="21"/>
  <c r="MFX46" i="21"/>
  <c r="MFY46" i="21"/>
  <c r="MFZ46" i="21"/>
  <c r="MGA46" i="21"/>
  <c r="MGB46" i="21"/>
  <c r="MGC46" i="21"/>
  <c r="MGD46" i="21"/>
  <c r="MGE46" i="21"/>
  <c r="MGF46" i="21"/>
  <c r="MGG46" i="21"/>
  <c r="MGH46" i="21"/>
  <c r="MGI46" i="21"/>
  <c r="MGJ46" i="21"/>
  <c r="MGK46" i="21"/>
  <c r="MGL46" i="21"/>
  <c r="MGM46" i="21"/>
  <c r="MGN46" i="21"/>
  <c r="MGO46" i="21"/>
  <c r="MGP46" i="21"/>
  <c r="MGQ46" i="21"/>
  <c r="MGR46" i="21"/>
  <c r="MGS46" i="21"/>
  <c r="MGT46" i="21"/>
  <c r="MGU46" i="21"/>
  <c r="MGV46" i="21"/>
  <c r="MGW46" i="21"/>
  <c r="MGX46" i="21"/>
  <c r="MGY46" i="21"/>
  <c r="MGZ46" i="21"/>
  <c r="MHA46" i="21"/>
  <c r="MHB46" i="21"/>
  <c r="MHC46" i="21"/>
  <c r="MHD46" i="21"/>
  <c r="MHE46" i="21"/>
  <c r="MHF46" i="21"/>
  <c r="MHG46" i="21"/>
  <c r="MHH46" i="21"/>
  <c r="MHI46" i="21"/>
  <c r="MHJ46" i="21"/>
  <c r="MHK46" i="21"/>
  <c r="MHL46" i="21"/>
  <c r="MHM46" i="21"/>
  <c r="MHN46" i="21"/>
  <c r="MHO46" i="21"/>
  <c r="MHP46" i="21"/>
  <c r="MHQ46" i="21"/>
  <c r="MHR46" i="21"/>
  <c r="MHS46" i="21"/>
  <c r="MHT46" i="21"/>
  <c r="MHU46" i="21"/>
  <c r="MHV46" i="21"/>
  <c r="MHW46" i="21"/>
  <c r="MHX46" i="21"/>
  <c r="MHY46" i="21"/>
  <c r="MHZ46" i="21"/>
  <c r="MIA46" i="21"/>
  <c r="MIB46" i="21"/>
  <c r="MIC46" i="21"/>
  <c r="MID46" i="21"/>
  <c r="MIE46" i="21"/>
  <c r="MIF46" i="21"/>
  <c r="MIG46" i="21"/>
  <c r="MIH46" i="21"/>
  <c r="MII46" i="21"/>
  <c r="MIJ46" i="21"/>
  <c r="MIK46" i="21"/>
  <c r="MIL46" i="21"/>
  <c r="MIM46" i="21"/>
  <c r="MIN46" i="21"/>
  <c r="MIO46" i="21"/>
  <c r="MIP46" i="21"/>
  <c r="MIQ46" i="21"/>
  <c r="MIR46" i="21"/>
  <c r="MIS46" i="21"/>
  <c r="MIT46" i="21"/>
  <c r="MIU46" i="21"/>
  <c r="MIV46" i="21"/>
  <c r="MIW46" i="21"/>
  <c r="MIX46" i="21"/>
  <c r="MIY46" i="21"/>
  <c r="MIZ46" i="21"/>
  <c r="MJA46" i="21"/>
  <c r="MJB46" i="21"/>
  <c r="MJC46" i="21"/>
  <c r="MJD46" i="21"/>
  <c r="MJE46" i="21"/>
  <c r="MJF46" i="21"/>
  <c r="MJG46" i="21"/>
  <c r="MJH46" i="21"/>
  <c r="MJI46" i="21"/>
  <c r="MJJ46" i="21"/>
  <c r="MJK46" i="21"/>
  <c r="MJL46" i="21"/>
  <c r="MJM46" i="21"/>
  <c r="MJN46" i="21"/>
  <c r="MJO46" i="21"/>
  <c r="MJP46" i="21"/>
  <c r="MJQ46" i="21"/>
  <c r="MJR46" i="21"/>
  <c r="MJS46" i="21"/>
  <c r="MJT46" i="21"/>
  <c r="MJU46" i="21"/>
  <c r="MJV46" i="21"/>
  <c r="MJW46" i="21"/>
  <c r="MJX46" i="21"/>
  <c r="MJY46" i="21"/>
  <c r="MJZ46" i="21"/>
  <c r="MKA46" i="21"/>
  <c r="MKB46" i="21"/>
  <c r="MKC46" i="21"/>
  <c r="MKD46" i="21"/>
  <c r="MKE46" i="21"/>
  <c r="MKF46" i="21"/>
  <c r="MKG46" i="21"/>
  <c r="MKH46" i="21"/>
  <c r="MKI46" i="21"/>
  <c r="MKJ46" i="21"/>
  <c r="MKK46" i="21"/>
  <c r="MKL46" i="21"/>
  <c r="MKM46" i="21"/>
  <c r="MKN46" i="21"/>
  <c r="MKO46" i="21"/>
  <c r="MKP46" i="21"/>
  <c r="MKQ46" i="21"/>
  <c r="MKR46" i="21"/>
  <c r="MKS46" i="21"/>
  <c r="MKT46" i="21"/>
  <c r="MKU46" i="21"/>
  <c r="MKV46" i="21"/>
  <c r="MKW46" i="21"/>
  <c r="MKX46" i="21"/>
  <c r="MKY46" i="21"/>
  <c r="MKZ46" i="21"/>
  <c r="MLA46" i="21"/>
  <c r="MLB46" i="21"/>
  <c r="MLC46" i="21"/>
  <c r="MLD46" i="21"/>
  <c r="MLE46" i="21"/>
  <c r="MLF46" i="21"/>
  <c r="MLG46" i="21"/>
  <c r="MLH46" i="21"/>
  <c r="MLI46" i="21"/>
  <c r="MLJ46" i="21"/>
  <c r="MLK46" i="21"/>
  <c r="MLL46" i="21"/>
  <c r="MLM46" i="21"/>
  <c r="MLN46" i="21"/>
  <c r="MLO46" i="21"/>
  <c r="MLP46" i="21"/>
  <c r="MLQ46" i="21"/>
  <c r="MLR46" i="21"/>
  <c r="MLS46" i="21"/>
  <c r="MLT46" i="21"/>
  <c r="MLU46" i="21"/>
  <c r="MLV46" i="21"/>
  <c r="MLW46" i="21"/>
  <c r="MLX46" i="21"/>
  <c r="MLY46" i="21"/>
  <c r="MLZ46" i="21"/>
  <c r="MMA46" i="21"/>
  <c r="MMB46" i="21"/>
  <c r="MMC46" i="21"/>
  <c r="MMD46" i="21"/>
  <c r="MME46" i="21"/>
  <c r="MMF46" i="21"/>
  <c r="MMG46" i="21"/>
  <c r="MMH46" i="21"/>
  <c r="MMI46" i="21"/>
  <c r="MMJ46" i="21"/>
  <c r="MMK46" i="21"/>
  <c r="MML46" i="21"/>
  <c r="MMM46" i="21"/>
  <c r="MMN46" i="21"/>
  <c r="MMO46" i="21"/>
  <c r="MMP46" i="21"/>
  <c r="MMQ46" i="21"/>
  <c r="MMR46" i="21"/>
  <c r="MMS46" i="21"/>
  <c r="MMT46" i="21"/>
  <c r="MMU46" i="21"/>
  <c r="MMV46" i="21"/>
  <c r="MMW46" i="21"/>
  <c r="MMX46" i="21"/>
  <c r="MMY46" i="21"/>
  <c r="MMZ46" i="21"/>
  <c r="MNA46" i="21"/>
  <c r="MNB46" i="21"/>
  <c r="MNC46" i="21"/>
  <c r="MND46" i="21"/>
  <c r="MNE46" i="21"/>
  <c r="MNF46" i="21"/>
  <c r="MNG46" i="21"/>
  <c r="MNH46" i="21"/>
  <c r="MNI46" i="21"/>
  <c r="MNJ46" i="21"/>
  <c r="MNK46" i="21"/>
  <c r="MNL46" i="21"/>
  <c r="MNM46" i="21"/>
  <c r="MNN46" i="21"/>
  <c r="MNO46" i="21"/>
  <c r="MNP46" i="21"/>
  <c r="MNQ46" i="21"/>
  <c r="MNR46" i="21"/>
  <c r="MNS46" i="21"/>
  <c r="MNT46" i="21"/>
  <c r="MNU46" i="21"/>
  <c r="MNV46" i="21"/>
  <c r="MNW46" i="21"/>
  <c r="MNX46" i="21"/>
  <c r="MNY46" i="21"/>
  <c r="MNZ46" i="21"/>
  <c r="MOA46" i="21"/>
  <c r="MOB46" i="21"/>
  <c r="MOC46" i="21"/>
  <c r="MOD46" i="21"/>
  <c r="MOE46" i="21"/>
  <c r="MOF46" i="21"/>
  <c r="MOG46" i="21"/>
  <c r="MOH46" i="21"/>
  <c r="MOI46" i="21"/>
  <c r="MOJ46" i="21"/>
  <c r="MOK46" i="21"/>
  <c r="MOL46" i="21"/>
  <c r="MOM46" i="21"/>
  <c r="MON46" i="21"/>
  <c r="MOO46" i="21"/>
  <c r="MOP46" i="21"/>
  <c r="MOQ46" i="21"/>
  <c r="MOR46" i="21"/>
  <c r="MOS46" i="21"/>
  <c r="MOT46" i="21"/>
  <c r="MOU46" i="21"/>
  <c r="MOV46" i="21"/>
  <c r="MOW46" i="21"/>
  <c r="MOX46" i="21"/>
  <c r="MOY46" i="21"/>
  <c r="MOZ46" i="21"/>
  <c r="MPA46" i="21"/>
  <c r="MPB46" i="21"/>
  <c r="MPC46" i="21"/>
  <c r="MPD46" i="21"/>
  <c r="MPE46" i="21"/>
  <c r="MPF46" i="21"/>
  <c r="MPG46" i="21"/>
  <c r="MPH46" i="21"/>
  <c r="MPI46" i="21"/>
  <c r="MPJ46" i="21"/>
  <c r="MPK46" i="21"/>
  <c r="MPL46" i="21"/>
  <c r="MPM46" i="21"/>
  <c r="MPN46" i="21"/>
  <c r="MPO46" i="21"/>
  <c r="MPP46" i="21"/>
  <c r="MPQ46" i="21"/>
  <c r="MPR46" i="21"/>
  <c r="MPS46" i="21"/>
  <c r="MPT46" i="21"/>
  <c r="MPU46" i="21"/>
  <c r="MPV46" i="21"/>
  <c r="MPW46" i="21"/>
  <c r="MPX46" i="21"/>
  <c r="MPY46" i="21"/>
  <c r="MPZ46" i="21"/>
  <c r="MQA46" i="21"/>
  <c r="MQB46" i="21"/>
  <c r="MQC46" i="21"/>
  <c r="MQD46" i="21"/>
  <c r="MQE46" i="21"/>
  <c r="MQF46" i="21"/>
  <c r="MQG46" i="21"/>
  <c r="MQH46" i="21"/>
  <c r="MQI46" i="21"/>
  <c r="MQJ46" i="21"/>
  <c r="MQK46" i="21"/>
  <c r="MQL46" i="21"/>
  <c r="MQM46" i="21"/>
  <c r="MQN46" i="21"/>
  <c r="MQO46" i="21"/>
  <c r="MQP46" i="21"/>
  <c r="MQQ46" i="21"/>
  <c r="MQR46" i="21"/>
  <c r="MQS46" i="21"/>
  <c r="MQT46" i="21"/>
  <c r="MQU46" i="21"/>
  <c r="MQV46" i="21"/>
  <c r="MQW46" i="21"/>
  <c r="MQX46" i="21"/>
  <c r="MQY46" i="21"/>
  <c r="MQZ46" i="21"/>
  <c r="MRA46" i="21"/>
  <c r="MRB46" i="21"/>
  <c r="MRC46" i="21"/>
  <c r="MRD46" i="21"/>
  <c r="MRE46" i="21"/>
  <c r="MRF46" i="21"/>
  <c r="MRG46" i="21"/>
  <c r="MRH46" i="21"/>
  <c r="MRI46" i="21"/>
  <c r="MRJ46" i="21"/>
  <c r="MRK46" i="21"/>
  <c r="MRL46" i="21"/>
  <c r="MRM46" i="21"/>
  <c r="MRN46" i="21"/>
  <c r="MRO46" i="21"/>
  <c r="MRP46" i="21"/>
  <c r="MRQ46" i="21"/>
  <c r="MRR46" i="21"/>
  <c r="MRS46" i="21"/>
  <c r="MRT46" i="21"/>
  <c r="MRU46" i="21"/>
  <c r="MRV46" i="21"/>
  <c r="MRW46" i="21"/>
  <c r="MRX46" i="21"/>
  <c r="MRY46" i="21"/>
  <c r="MRZ46" i="21"/>
  <c r="MSA46" i="21"/>
  <c r="MSB46" i="21"/>
  <c r="MSC46" i="21"/>
  <c r="MSD46" i="21"/>
  <c r="MSE46" i="21"/>
  <c r="MSF46" i="21"/>
  <c r="MSG46" i="21"/>
  <c r="MSH46" i="21"/>
  <c r="MSI46" i="21"/>
  <c r="MSJ46" i="21"/>
  <c r="MSK46" i="21"/>
  <c r="MSL46" i="21"/>
  <c r="MSM46" i="21"/>
  <c r="MSN46" i="21"/>
  <c r="MSO46" i="21"/>
  <c r="MSP46" i="21"/>
  <c r="MSQ46" i="21"/>
  <c r="MSR46" i="21"/>
  <c r="MSS46" i="21"/>
  <c r="MST46" i="21"/>
  <c r="MSU46" i="21"/>
  <c r="MSV46" i="21"/>
  <c r="MSW46" i="21"/>
  <c r="MSX46" i="21"/>
  <c r="MSY46" i="21"/>
  <c r="MSZ46" i="21"/>
  <c r="MTA46" i="21"/>
  <c r="MTB46" i="21"/>
  <c r="MTC46" i="21"/>
  <c r="MTD46" i="21"/>
  <c r="MTE46" i="21"/>
  <c r="MTF46" i="21"/>
  <c r="MTG46" i="21"/>
  <c r="MTH46" i="21"/>
  <c r="MTI46" i="21"/>
  <c r="MTJ46" i="21"/>
  <c r="MTK46" i="21"/>
  <c r="MTL46" i="21"/>
  <c r="MTM46" i="21"/>
  <c r="MTN46" i="21"/>
  <c r="MTO46" i="21"/>
  <c r="MTP46" i="21"/>
  <c r="MTQ46" i="21"/>
  <c r="MTR46" i="21"/>
  <c r="MTS46" i="21"/>
  <c r="MTT46" i="21"/>
  <c r="MTU46" i="21"/>
  <c r="MTV46" i="21"/>
  <c r="MTW46" i="21"/>
  <c r="MTX46" i="21"/>
  <c r="MTY46" i="21"/>
  <c r="MTZ46" i="21"/>
  <c r="MUA46" i="21"/>
  <c r="MUB46" i="21"/>
  <c r="MUC46" i="21"/>
  <c r="MUD46" i="21"/>
  <c r="MUE46" i="21"/>
  <c r="MUF46" i="21"/>
  <c r="MUG46" i="21"/>
  <c r="MUH46" i="21"/>
  <c r="MUI46" i="21"/>
  <c r="MUJ46" i="21"/>
  <c r="MUK46" i="21"/>
  <c r="MUL46" i="21"/>
  <c r="MUM46" i="21"/>
  <c r="MUN46" i="21"/>
  <c r="MUO46" i="21"/>
  <c r="MUP46" i="21"/>
  <c r="MUQ46" i="21"/>
  <c r="MUR46" i="21"/>
  <c r="MUS46" i="21"/>
  <c r="MUT46" i="21"/>
  <c r="MUU46" i="21"/>
  <c r="MUV46" i="21"/>
  <c r="MUW46" i="21"/>
  <c r="MUX46" i="21"/>
  <c r="MUY46" i="21"/>
  <c r="MUZ46" i="21"/>
  <c r="MVA46" i="21"/>
  <c r="MVB46" i="21"/>
  <c r="MVC46" i="21"/>
  <c r="MVD46" i="21"/>
  <c r="MVE46" i="21"/>
  <c r="MVF46" i="21"/>
  <c r="MVG46" i="21"/>
  <c r="MVH46" i="21"/>
  <c r="MVI46" i="21"/>
  <c r="MVJ46" i="21"/>
  <c r="MVK46" i="21"/>
  <c r="MVL46" i="21"/>
  <c r="MVM46" i="21"/>
  <c r="MVN46" i="21"/>
  <c r="MVO46" i="21"/>
  <c r="MVP46" i="21"/>
  <c r="MVQ46" i="21"/>
  <c r="MVR46" i="21"/>
  <c r="MVS46" i="21"/>
  <c r="MVT46" i="21"/>
  <c r="MVU46" i="21"/>
  <c r="MVV46" i="21"/>
  <c r="MVW46" i="21"/>
  <c r="MVX46" i="21"/>
  <c r="MVY46" i="21"/>
  <c r="MVZ46" i="21"/>
  <c r="MWA46" i="21"/>
  <c r="MWB46" i="21"/>
  <c r="MWC46" i="21"/>
  <c r="MWD46" i="21"/>
  <c r="MWE46" i="21"/>
  <c r="MWF46" i="21"/>
  <c r="MWG46" i="21"/>
  <c r="MWH46" i="21"/>
  <c r="MWI46" i="21"/>
  <c r="MWJ46" i="21"/>
  <c r="MWK46" i="21"/>
  <c r="MWL46" i="21"/>
  <c r="MWM46" i="21"/>
  <c r="MWN46" i="21"/>
  <c r="MWO46" i="21"/>
  <c r="MWP46" i="21"/>
  <c r="MWQ46" i="21"/>
  <c r="MWR46" i="21"/>
  <c r="MWS46" i="21"/>
  <c r="MWT46" i="21"/>
  <c r="MWU46" i="21"/>
  <c r="MWV46" i="21"/>
  <c r="MWW46" i="21"/>
  <c r="MWX46" i="21"/>
  <c r="MWY46" i="21"/>
  <c r="MWZ46" i="21"/>
  <c r="MXA46" i="21"/>
  <c r="MXB46" i="21"/>
  <c r="MXC46" i="21"/>
  <c r="MXD46" i="21"/>
  <c r="MXE46" i="21"/>
  <c r="MXF46" i="21"/>
  <c r="MXG46" i="21"/>
  <c r="MXH46" i="21"/>
  <c r="MXI46" i="21"/>
  <c r="MXJ46" i="21"/>
  <c r="MXK46" i="21"/>
  <c r="MXL46" i="21"/>
  <c r="MXM46" i="21"/>
  <c r="MXN46" i="21"/>
  <c r="MXO46" i="21"/>
  <c r="MXP46" i="21"/>
  <c r="MXQ46" i="21"/>
  <c r="MXR46" i="21"/>
  <c r="MXS46" i="21"/>
  <c r="MXT46" i="21"/>
  <c r="MXU46" i="21"/>
  <c r="MXV46" i="21"/>
  <c r="MXW46" i="21"/>
  <c r="MXX46" i="21"/>
  <c r="MXY46" i="21"/>
  <c r="MXZ46" i="21"/>
  <c r="MYA46" i="21"/>
  <c r="MYB46" i="21"/>
  <c r="MYC46" i="21"/>
  <c r="MYD46" i="21"/>
  <c r="MYE46" i="21"/>
  <c r="MYF46" i="21"/>
  <c r="MYG46" i="21"/>
  <c r="MYH46" i="21"/>
  <c r="MYI46" i="21"/>
  <c r="MYJ46" i="21"/>
  <c r="MYK46" i="21"/>
  <c r="MYL46" i="21"/>
  <c r="MYM46" i="21"/>
  <c r="MYN46" i="21"/>
  <c r="MYO46" i="21"/>
  <c r="MYP46" i="21"/>
  <c r="MYQ46" i="21"/>
  <c r="MYR46" i="21"/>
  <c r="MYS46" i="21"/>
  <c r="MYT46" i="21"/>
  <c r="MYU46" i="21"/>
  <c r="MYV46" i="21"/>
  <c r="MYW46" i="21"/>
  <c r="MYX46" i="21"/>
  <c r="MYY46" i="21"/>
  <c r="MYZ46" i="21"/>
  <c r="MZA46" i="21"/>
  <c r="MZB46" i="21"/>
  <c r="MZC46" i="21"/>
  <c r="MZD46" i="21"/>
  <c r="MZE46" i="21"/>
  <c r="MZF46" i="21"/>
  <c r="MZG46" i="21"/>
  <c r="MZH46" i="21"/>
  <c r="MZI46" i="21"/>
  <c r="MZJ46" i="21"/>
  <c r="MZK46" i="21"/>
  <c r="MZL46" i="21"/>
  <c r="MZM46" i="21"/>
  <c r="MZN46" i="21"/>
  <c r="MZO46" i="21"/>
  <c r="MZP46" i="21"/>
  <c r="MZQ46" i="21"/>
  <c r="MZR46" i="21"/>
  <c r="MZS46" i="21"/>
  <c r="MZT46" i="21"/>
  <c r="MZU46" i="21"/>
  <c r="MZV46" i="21"/>
  <c r="MZW46" i="21"/>
  <c r="MZX46" i="21"/>
  <c r="MZY46" i="21"/>
  <c r="MZZ46" i="21"/>
  <c r="NAA46" i="21"/>
  <c r="NAB46" i="21"/>
  <c r="NAC46" i="21"/>
  <c r="NAD46" i="21"/>
  <c r="NAE46" i="21"/>
  <c r="NAF46" i="21"/>
  <c r="NAG46" i="21"/>
  <c r="NAH46" i="21"/>
  <c r="NAI46" i="21"/>
  <c r="NAJ46" i="21"/>
  <c r="NAK46" i="21"/>
  <c r="NAL46" i="21"/>
  <c r="NAM46" i="21"/>
  <c r="NAN46" i="21"/>
  <c r="NAO46" i="21"/>
  <c r="NAP46" i="21"/>
  <c r="NAQ46" i="21"/>
  <c r="NAR46" i="21"/>
  <c r="NAS46" i="21"/>
  <c r="NAT46" i="21"/>
  <c r="NAU46" i="21"/>
  <c r="NAV46" i="21"/>
  <c r="NAW46" i="21"/>
  <c r="NAX46" i="21"/>
  <c r="NAY46" i="21"/>
  <c r="NAZ46" i="21"/>
  <c r="NBA46" i="21"/>
  <c r="NBB46" i="21"/>
  <c r="NBC46" i="21"/>
  <c r="NBD46" i="21"/>
  <c r="NBE46" i="21"/>
  <c r="NBF46" i="21"/>
  <c r="NBG46" i="21"/>
  <c r="NBH46" i="21"/>
  <c r="NBI46" i="21"/>
  <c r="NBJ46" i="21"/>
  <c r="NBK46" i="21"/>
  <c r="NBL46" i="21"/>
  <c r="NBM46" i="21"/>
  <c r="NBN46" i="21"/>
  <c r="NBO46" i="21"/>
  <c r="NBP46" i="21"/>
  <c r="NBQ46" i="21"/>
  <c r="NBR46" i="21"/>
  <c r="NBS46" i="21"/>
  <c r="NBT46" i="21"/>
  <c r="NBU46" i="21"/>
  <c r="NBV46" i="21"/>
  <c r="NBW46" i="21"/>
  <c r="NBX46" i="21"/>
  <c r="NBY46" i="21"/>
  <c r="NBZ46" i="21"/>
  <c r="NCA46" i="21"/>
  <c r="NCB46" i="21"/>
  <c r="NCC46" i="21"/>
  <c r="NCD46" i="21"/>
  <c r="NCE46" i="21"/>
  <c r="NCF46" i="21"/>
  <c r="NCG46" i="21"/>
  <c r="NCH46" i="21"/>
  <c r="NCI46" i="21"/>
  <c r="NCJ46" i="21"/>
  <c r="NCK46" i="21"/>
  <c r="NCL46" i="21"/>
  <c r="NCM46" i="21"/>
  <c r="NCN46" i="21"/>
  <c r="NCO46" i="21"/>
  <c r="NCP46" i="21"/>
  <c r="NCQ46" i="21"/>
  <c r="NCR46" i="21"/>
  <c r="NCS46" i="21"/>
  <c r="NCT46" i="21"/>
  <c r="NCU46" i="21"/>
  <c r="NCV46" i="21"/>
  <c r="NCW46" i="21"/>
  <c r="NCX46" i="21"/>
  <c r="NCY46" i="21"/>
  <c r="NCZ46" i="21"/>
  <c r="NDA46" i="21"/>
  <c r="NDB46" i="21"/>
  <c r="NDC46" i="21"/>
  <c r="NDD46" i="21"/>
  <c r="NDE46" i="21"/>
  <c r="NDF46" i="21"/>
  <c r="NDG46" i="21"/>
  <c r="NDH46" i="21"/>
  <c r="NDI46" i="21"/>
  <c r="NDJ46" i="21"/>
  <c r="NDK46" i="21"/>
  <c r="NDL46" i="21"/>
  <c r="NDM46" i="21"/>
  <c r="NDN46" i="21"/>
  <c r="NDO46" i="21"/>
  <c r="NDP46" i="21"/>
  <c r="NDQ46" i="21"/>
  <c r="NDR46" i="21"/>
  <c r="NDS46" i="21"/>
  <c r="NDT46" i="21"/>
  <c r="NDU46" i="21"/>
  <c r="NDV46" i="21"/>
  <c r="NDW46" i="21"/>
  <c r="NDX46" i="21"/>
  <c r="NDY46" i="21"/>
  <c r="NDZ46" i="21"/>
  <c r="NEA46" i="21"/>
  <c r="NEB46" i="21"/>
  <c r="NEC46" i="21"/>
  <c r="NED46" i="21"/>
  <c r="NEE46" i="21"/>
  <c r="NEF46" i="21"/>
  <c r="NEG46" i="21"/>
  <c r="NEH46" i="21"/>
  <c r="NEI46" i="21"/>
  <c r="NEJ46" i="21"/>
  <c r="NEK46" i="21"/>
  <c r="NEL46" i="21"/>
  <c r="NEM46" i="21"/>
  <c r="NEN46" i="21"/>
  <c r="NEO46" i="21"/>
  <c r="NEP46" i="21"/>
  <c r="NEQ46" i="21"/>
  <c r="NER46" i="21"/>
  <c r="NES46" i="21"/>
  <c r="NET46" i="21"/>
  <c r="NEU46" i="21"/>
  <c r="NEV46" i="21"/>
  <c r="NEW46" i="21"/>
  <c r="NEX46" i="21"/>
  <c r="NEY46" i="21"/>
  <c r="NEZ46" i="21"/>
  <c r="NFA46" i="21"/>
  <c r="NFB46" i="21"/>
  <c r="NFC46" i="21"/>
  <c r="NFD46" i="21"/>
  <c r="NFE46" i="21"/>
  <c r="NFF46" i="21"/>
  <c r="NFG46" i="21"/>
  <c r="NFH46" i="21"/>
  <c r="NFI46" i="21"/>
  <c r="NFJ46" i="21"/>
  <c r="NFK46" i="21"/>
  <c r="NFL46" i="21"/>
  <c r="NFM46" i="21"/>
  <c r="NFN46" i="21"/>
  <c r="NFO46" i="21"/>
  <c r="NFP46" i="21"/>
  <c r="NFQ46" i="21"/>
  <c r="NFR46" i="21"/>
  <c r="NFS46" i="21"/>
  <c r="NFT46" i="21"/>
  <c r="NFU46" i="21"/>
  <c r="NFV46" i="21"/>
  <c r="NFW46" i="21"/>
  <c r="NFX46" i="21"/>
  <c r="NFY46" i="21"/>
  <c r="NFZ46" i="21"/>
  <c r="NGA46" i="21"/>
  <c r="NGB46" i="21"/>
  <c r="NGC46" i="21"/>
  <c r="NGD46" i="21"/>
  <c r="NGE46" i="21"/>
  <c r="NGF46" i="21"/>
  <c r="NGG46" i="21"/>
  <c r="NGH46" i="21"/>
  <c r="NGI46" i="21"/>
  <c r="NGJ46" i="21"/>
  <c r="NGK46" i="21"/>
  <c r="NGL46" i="21"/>
  <c r="NGM46" i="21"/>
  <c r="NGN46" i="21"/>
  <c r="NGO46" i="21"/>
  <c r="NGP46" i="21"/>
  <c r="NGQ46" i="21"/>
  <c r="NGR46" i="21"/>
  <c r="NGS46" i="21"/>
  <c r="NGT46" i="21"/>
  <c r="NGU46" i="21"/>
  <c r="NGV46" i="21"/>
  <c r="NGW46" i="21"/>
  <c r="NGX46" i="21"/>
  <c r="NGY46" i="21"/>
  <c r="NGZ46" i="21"/>
  <c r="NHA46" i="21"/>
  <c r="NHB46" i="21"/>
  <c r="NHC46" i="21"/>
  <c r="NHD46" i="21"/>
  <c r="NHE46" i="21"/>
  <c r="NHF46" i="21"/>
  <c r="NHG46" i="21"/>
  <c r="NHH46" i="21"/>
  <c r="NHI46" i="21"/>
  <c r="NHJ46" i="21"/>
  <c r="NHK46" i="21"/>
  <c r="NHL46" i="21"/>
  <c r="NHM46" i="21"/>
  <c r="NHN46" i="21"/>
  <c r="NHO46" i="21"/>
  <c r="NHP46" i="21"/>
  <c r="NHQ46" i="21"/>
  <c r="NHR46" i="21"/>
  <c r="NHS46" i="21"/>
  <c r="NHT46" i="21"/>
  <c r="NHU46" i="21"/>
  <c r="NHV46" i="21"/>
  <c r="NHW46" i="21"/>
  <c r="NHX46" i="21"/>
  <c r="NHY46" i="21"/>
  <c r="NHZ46" i="21"/>
  <c r="NIA46" i="21"/>
  <c r="NIB46" i="21"/>
  <c r="NIC46" i="21"/>
  <c r="NID46" i="21"/>
  <c r="NIE46" i="21"/>
  <c r="NIF46" i="21"/>
  <c r="NIG46" i="21"/>
  <c r="NIH46" i="21"/>
  <c r="NII46" i="21"/>
  <c r="NIJ46" i="21"/>
  <c r="NIK46" i="21"/>
  <c r="NIL46" i="21"/>
  <c r="NIM46" i="21"/>
  <c r="NIN46" i="21"/>
  <c r="NIO46" i="21"/>
  <c r="NIP46" i="21"/>
  <c r="NIQ46" i="21"/>
  <c r="NIR46" i="21"/>
  <c r="NIS46" i="21"/>
  <c r="NIT46" i="21"/>
  <c r="NIU46" i="21"/>
  <c r="NIV46" i="21"/>
  <c r="NIW46" i="21"/>
  <c r="NIX46" i="21"/>
  <c r="NIY46" i="21"/>
  <c r="NIZ46" i="21"/>
  <c r="NJA46" i="21"/>
  <c r="NJB46" i="21"/>
  <c r="NJC46" i="21"/>
  <c r="NJD46" i="21"/>
  <c r="NJE46" i="21"/>
  <c r="NJF46" i="21"/>
  <c r="NJG46" i="21"/>
  <c r="NJH46" i="21"/>
  <c r="NJI46" i="21"/>
  <c r="NJJ46" i="21"/>
  <c r="NJK46" i="21"/>
  <c r="NJL46" i="21"/>
  <c r="NJM46" i="21"/>
  <c r="NJN46" i="21"/>
  <c r="NJO46" i="21"/>
  <c r="NJP46" i="21"/>
  <c r="NJQ46" i="21"/>
  <c r="NJR46" i="21"/>
  <c r="NJS46" i="21"/>
  <c r="NJT46" i="21"/>
  <c r="NJU46" i="21"/>
  <c r="NJV46" i="21"/>
  <c r="NJW46" i="21"/>
  <c r="NJX46" i="21"/>
  <c r="NJY46" i="21"/>
  <c r="NJZ46" i="21"/>
  <c r="NKA46" i="21"/>
  <c r="NKB46" i="21"/>
  <c r="NKC46" i="21"/>
  <c r="NKD46" i="21"/>
  <c r="NKE46" i="21"/>
  <c r="NKF46" i="21"/>
  <c r="NKG46" i="21"/>
  <c r="NKH46" i="21"/>
  <c r="NKI46" i="21"/>
  <c r="NKJ46" i="21"/>
  <c r="NKK46" i="21"/>
  <c r="NKL46" i="21"/>
  <c r="NKM46" i="21"/>
  <c r="NKN46" i="21"/>
  <c r="NKO46" i="21"/>
  <c r="NKP46" i="21"/>
  <c r="NKQ46" i="21"/>
  <c r="NKR46" i="21"/>
  <c r="NKS46" i="21"/>
  <c r="NKT46" i="21"/>
  <c r="NKU46" i="21"/>
  <c r="NKV46" i="21"/>
  <c r="NKW46" i="21"/>
  <c r="NKX46" i="21"/>
  <c r="NKY46" i="21"/>
  <c r="NKZ46" i="21"/>
  <c r="NLA46" i="21"/>
  <c r="NLB46" i="21"/>
  <c r="NLC46" i="21"/>
  <c r="NLD46" i="21"/>
  <c r="NLE46" i="21"/>
  <c r="NLF46" i="21"/>
  <c r="NLG46" i="21"/>
  <c r="NLH46" i="21"/>
  <c r="NLI46" i="21"/>
  <c r="NLJ46" i="21"/>
  <c r="NLK46" i="21"/>
  <c r="NLL46" i="21"/>
  <c r="NLM46" i="21"/>
  <c r="NLN46" i="21"/>
  <c r="NLO46" i="21"/>
  <c r="NLP46" i="21"/>
  <c r="NLQ46" i="21"/>
  <c r="NLR46" i="21"/>
  <c r="NLS46" i="21"/>
  <c r="NLT46" i="21"/>
  <c r="NLU46" i="21"/>
  <c r="NLV46" i="21"/>
  <c r="NLW46" i="21"/>
  <c r="NLX46" i="21"/>
  <c r="NLY46" i="21"/>
  <c r="NLZ46" i="21"/>
  <c r="NMA46" i="21"/>
  <c r="NMB46" i="21"/>
  <c r="NMC46" i="21"/>
  <c r="NMD46" i="21"/>
  <c r="NME46" i="21"/>
  <c r="NMF46" i="21"/>
  <c r="NMG46" i="21"/>
  <c r="NMH46" i="21"/>
  <c r="NMI46" i="21"/>
  <c r="NMJ46" i="21"/>
  <c r="NMK46" i="21"/>
  <c r="NML46" i="21"/>
  <c r="NMM46" i="21"/>
  <c r="NMN46" i="21"/>
  <c r="NMO46" i="21"/>
  <c r="NMP46" i="21"/>
  <c r="NMQ46" i="21"/>
  <c r="NMR46" i="21"/>
  <c r="NMS46" i="21"/>
  <c r="NMT46" i="21"/>
  <c r="NMU46" i="21"/>
  <c r="NMV46" i="21"/>
  <c r="NMW46" i="21"/>
  <c r="NMX46" i="21"/>
  <c r="NMY46" i="21"/>
  <c r="NMZ46" i="21"/>
  <c r="NNA46" i="21"/>
  <c r="NNB46" i="21"/>
  <c r="NNC46" i="21"/>
  <c r="NND46" i="21"/>
  <c r="NNE46" i="21"/>
  <c r="NNF46" i="21"/>
  <c r="NNG46" i="21"/>
  <c r="NNH46" i="21"/>
  <c r="NNI46" i="21"/>
  <c r="NNJ46" i="21"/>
  <c r="NNK46" i="21"/>
  <c r="NNL46" i="21"/>
  <c r="NNM46" i="21"/>
  <c r="NNN46" i="21"/>
  <c r="NNO46" i="21"/>
  <c r="NNP46" i="21"/>
  <c r="NNQ46" i="21"/>
  <c r="NNR46" i="21"/>
  <c r="NNS46" i="21"/>
  <c r="NNT46" i="21"/>
  <c r="NNU46" i="21"/>
  <c r="NNV46" i="21"/>
  <c r="NNW46" i="21"/>
  <c r="NNX46" i="21"/>
  <c r="NNY46" i="21"/>
  <c r="NNZ46" i="21"/>
  <c r="NOA46" i="21"/>
  <c r="NOB46" i="21"/>
  <c r="NOC46" i="21"/>
  <c r="NOD46" i="21"/>
  <c r="NOE46" i="21"/>
  <c r="NOF46" i="21"/>
  <c r="NOG46" i="21"/>
  <c r="NOH46" i="21"/>
  <c r="NOI46" i="21"/>
  <c r="NOJ46" i="21"/>
  <c r="NOK46" i="21"/>
  <c r="NOL46" i="21"/>
  <c r="NOM46" i="21"/>
  <c r="NON46" i="21"/>
  <c r="NOO46" i="21"/>
  <c r="NOP46" i="21"/>
  <c r="NOQ46" i="21"/>
  <c r="NOR46" i="21"/>
  <c r="NOS46" i="21"/>
  <c r="NOT46" i="21"/>
  <c r="NOU46" i="21"/>
  <c r="NOV46" i="21"/>
  <c r="NOW46" i="21"/>
  <c r="NOX46" i="21"/>
  <c r="NOY46" i="21"/>
  <c r="NOZ46" i="21"/>
  <c r="NPA46" i="21"/>
  <c r="NPB46" i="21"/>
  <c r="NPC46" i="21"/>
  <c r="NPD46" i="21"/>
  <c r="NPE46" i="21"/>
  <c r="NPF46" i="21"/>
  <c r="NPG46" i="21"/>
  <c r="NPH46" i="21"/>
  <c r="NPI46" i="21"/>
  <c r="NPJ46" i="21"/>
  <c r="NPK46" i="21"/>
  <c r="NPL46" i="21"/>
  <c r="NPM46" i="21"/>
  <c r="NPN46" i="21"/>
  <c r="NPO46" i="21"/>
  <c r="NPP46" i="21"/>
  <c r="NPQ46" i="21"/>
  <c r="NPR46" i="21"/>
  <c r="NPS46" i="21"/>
  <c r="NPT46" i="21"/>
  <c r="NPU46" i="21"/>
  <c r="NPV46" i="21"/>
  <c r="NPW46" i="21"/>
  <c r="NPX46" i="21"/>
  <c r="NPY46" i="21"/>
  <c r="NPZ46" i="21"/>
  <c r="NQA46" i="21"/>
  <c r="NQB46" i="21"/>
  <c r="NQC46" i="21"/>
  <c r="NQD46" i="21"/>
  <c r="NQE46" i="21"/>
  <c r="NQF46" i="21"/>
  <c r="NQG46" i="21"/>
  <c r="NQH46" i="21"/>
  <c r="NQI46" i="21"/>
  <c r="NQJ46" i="21"/>
  <c r="NQK46" i="21"/>
  <c r="NQL46" i="21"/>
  <c r="NQM46" i="21"/>
  <c r="NQN46" i="21"/>
  <c r="NQO46" i="21"/>
  <c r="NQP46" i="21"/>
  <c r="NQQ46" i="21"/>
  <c r="NQR46" i="21"/>
  <c r="NQS46" i="21"/>
  <c r="NQT46" i="21"/>
  <c r="NQU46" i="21"/>
  <c r="NQV46" i="21"/>
  <c r="NQW46" i="21"/>
  <c r="NQX46" i="21"/>
  <c r="NQY46" i="21"/>
  <c r="NQZ46" i="21"/>
  <c r="NRA46" i="21"/>
  <c r="NRB46" i="21"/>
  <c r="NRC46" i="21"/>
  <c r="NRD46" i="21"/>
  <c r="NRE46" i="21"/>
  <c r="NRF46" i="21"/>
  <c r="NRG46" i="21"/>
  <c r="NRH46" i="21"/>
  <c r="NRI46" i="21"/>
  <c r="NRJ46" i="21"/>
  <c r="NRK46" i="21"/>
  <c r="NRL46" i="21"/>
  <c r="NRM46" i="21"/>
  <c r="NRN46" i="21"/>
  <c r="NRO46" i="21"/>
  <c r="NRP46" i="21"/>
  <c r="NRQ46" i="21"/>
  <c r="NRR46" i="21"/>
  <c r="NRS46" i="21"/>
  <c r="NRT46" i="21"/>
  <c r="NRU46" i="21"/>
  <c r="NRV46" i="21"/>
  <c r="NRW46" i="21"/>
  <c r="NRX46" i="21"/>
  <c r="NRY46" i="21"/>
  <c r="NRZ46" i="21"/>
  <c r="NSA46" i="21"/>
  <c r="NSB46" i="21"/>
  <c r="NSC46" i="21"/>
  <c r="NSD46" i="21"/>
  <c r="NSE46" i="21"/>
  <c r="NSF46" i="21"/>
  <c r="NSG46" i="21"/>
  <c r="NSH46" i="21"/>
  <c r="NSI46" i="21"/>
  <c r="NSJ46" i="21"/>
  <c r="NSK46" i="21"/>
  <c r="NSL46" i="21"/>
  <c r="NSM46" i="21"/>
  <c r="NSN46" i="21"/>
  <c r="NSO46" i="21"/>
  <c r="NSP46" i="21"/>
  <c r="NSQ46" i="21"/>
  <c r="NSR46" i="21"/>
  <c r="NSS46" i="21"/>
  <c r="NST46" i="21"/>
  <c r="NSU46" i="21"/>
  <c r="NSV46" i="21"/>
  <c r="NSW46" i="21"/>
  <c r="NSX46" i="21"/>
  <c r="NSY46" i="21"/>
  <c r="NSZ46" i="21"/>
  <c r="NTA46" i="21"/>
  <c r="NTB46" i="21"/>
  <c r="NTC46" i="21"/>
  <c r="NTD46" i="21"/>
  <c r="NTE46" i="21"/>
  <c r="NTF46" i="21"/>
  <c r="NTG46" i="21"/>
  <c r="NTH46" i="21"/>
  <c r="NTI46" i="21"/>
  <c r="NTJ46" i="21"/>
  <c r="NTK46" i="21"/>
  <c r="NTL46" i="21"/>
  <c r="NTM46" i="21"/>
  <c r="NTN46" i="21"/>
  <c r="NTO46" i="21"/>
  <c r="NTP46" i="21"/>
  <c r="NTQ46" i="21"/>
  <c r="NTR46" i="21"/>
  <c r="NTS46" i="21"/>
  <c r="NTT46" i="21"/>
  <c r="NTU46" i="21"/>
  <c r="NTV46" i="21"/>
  <c r="NTW46" i="21"/>
  <c r="NTX46" i="21"/>
  <c r="NTY46" i="21"/>
  <c r="NTZ46" i="21"/>
  <c r="NUA46" i="21"/>
  <c r="NUB46" i="21"/>
  <c r="NUC46" i="21"/>
  <c r="NUD46" i="21"/>
  <c r="NUE46" i="21"/>
  <c r="NUF46" i="21"/>
  <c r="NUG46" i="21"/>
  <c r="NUH46" i="21"/>
  <c r="NUI46" i="21"/>
  <c r="NUJ46" i="21"/>
  <c r="NUK46" i="21"/>
  <c r="NUL46" i="21"/>
  <c r="NUM46" i="21"/>
  <c r="NUN46" i="21"/>
  <c r="NUO46" i="21"/>
  <c r="NUP46" i="21"/>
  <c r="NUQ46" i="21"/>
  <c r="NUR46" i="21"/>
  <c r="NUS46" i="21"/>
  <c r="NUT46" i="21"/>
  <c r="NUU46" i="21"/>
  <c r="NUV46" i="21"/>
  <c r="NUW46" i="21"/>
  <c r="NUX46" i="21"/>
  <c r="NUY46" i="21"/>
  <c r="NUZ46" i="21"/>
  <c r="NVA46" i="21"/>
  <c r="NVB46" i="21"/>
  <c r="NVC46" i="21"/>
  <c r="NVD46" i="21"/>
  <c r="NVE46" i="21"/>
  <c r="NVF46" i="21"/>
  <c r="NVG46" i="21"/>
  <c r="NVH46" i="21"/>
  <c r="NVI46" i="21"/>
  <c r="NVJ46" i="21"/>
  <c r="NVK46" i="21"/>
  <c r="NVL46" i="21"/>
  <c r="NVM46" i="21"/>
  <c r="NVN46" i="21"/>
  <c r="NVO46" i="21"/>
  <c r="NVP46" i="21"/>
  <c r="NVQ46" i="21"/>
  <c r="NVR46" i="21"/>
  <c r="NVS46" i="21"/>
  <c r="NVT46" i="21"/>
  <c r="NVU46" i="21"/>
  <c r="NVV46" i="21"/>
  <c r="NVW46" i="21"/>
  <c r="NVX46" i="21"/>
  <c r="NVY46" i="21"/>
  <c r="NVZ46" i="21"/>
  <c r="NWA46" i="21"/>
  <c r="NWB46" i="21"/>
  <c r="NWC46" i="21"/>
  <c r="NWD46" i="21"/>
  <c r="NWE46" i="21"/>
  <c r="NWF46" i="21"/>
  <c r="NWG46" i="21"/>
  <c r="NWH46" i="21"/>
  <c r="NWI46" i="21"/>
  <c r="NWJ46" i="21"/>
  <c r="NWK46" i="21"/>
  <c r="NWL46" i="21"/>
  <c r="NWM46" i="21"/>
  <c r="NWN46" i="21"/>
  <c r="NWO46" i="21"/>
  <c r="NWP46" i="21"/>
  <c r="NWQ46" i="21"/>
  <c r="NWR46" i="21"/>
  <c r="NWS46" i="21"/>
  <c r="NWT46" i="21"/>
  <c r="NWU46" i="21"/>
  <c r="NWV46" i="21"/>
  <c r="NWW46" i="21"/>
  <c r="NWX46" i="21"/>
  <c r="NWY46" i="21"/>
  <c r="NWZ46" i="21"/>
  <c r="NXA46" i="21"/>
  <c r="NXB46" i="21"/>
  <c r="NXC46" i="21"/>
  <c r="NXD46" i="21"/>
  <c r="NXE46" i="21"/>
  <c r="NXF46" i="21"/>
  <c r="NXG46" i="21"/>
  <c r="NXH46" i="21"/>
  <c r="NXI46" i="21"/>
  <c r="NXJ46" i="21"/>
  <c r="NXK46" i="21"/>
  <c r="NXL46" i="21"/>
  <c r="NXM46" i="21"/>
  <c r="NXN46" i="21"/>
  <c r="NXO46" i="21"/>
  <c r="NXP46" i="21"/>
  <c r="NXQ46" i="21"/>
  <c r="NXR46" i="21"/>
  <c r="NXS46" i="21"/>
  <c r="NXT46" i="21"/>
  <c r="NXU46" i="21"/>
  <c r="NXV46" i="21"/>
  <c r="NXW46" i="21"/>
  <c r="NXX46" i="21"/>
  <c r="NXY46" i="21"/>
  <c r="NXZ46" i="21"/>
  <c r="NYA46" i="21"/>
  <c r="NYB46" i="21"/>
  <c r="NYC46" i="21"/>
  <c r="NYD46" i="21"/>
  <c r="NYE46" i="21"/>
  <c r="NYF46" i="21"/>
  <c r="NYG46" i="21"/>
  <c r="NYH46" i="21"/>
  <c r="NYI46" i="21"/>
  <c r="NYJ46" i="21"/>
  <c r="NYK46" i="21"/>
  <c r="NYL46" i="21"/>
  <c r="NYM46" i="21"/>
  <c r="NYN46" i="21"/>
  <c r="NYO46" i="21"/>
  <c r="NYP46" i="21"/>
  <c r="NYQ46" i="21"/>
  <c r="NYR46" i="21"/>
  <c r="NYS46" i="21"/>
  <c r="NYT46" i="21"/>
  <c r="NYU46" i="21"/>
  <c r="NYV46" i="21"/>
  <c r="NYW46" i="21"/>
  <c r="NYX46" i="21"/>
  <c r="NYY46" i="21"/>
  <c r="NYZ46" i="21"/>
  <c r="NZA46" i="21"/>
  <c r="NZB46" i="21"/>
  <c r="NZC46" i="21"/>
  <c r="NZD46" i="21"/>
  <c r="NZE46" i="21"/>
  <c r="NZF46" i="21"/>
  <c r="NZG46" i="21"/>
  <c r="NZH46" i="21"/>
  <c r="NZI46" i="21"/>
  <c r="NZJ46" i="21"/>
  <c r="NZK46" i="21"/>
  <c r="NZL46" i="21"/>
  <c r="NZM46" i="21"/>
  <c r="NZN46" i="21"/>
  <c r="NZO46" i="21"/>
  <c r="NZP46" i="21"/>
  <c r="NZQ46" i="21"/>
  <c r="NZR46" i="21"/>
  <c r="NZS46" i="21"/>
  <c r="NZT46" i="21"/>
  <c r="NZU46" i="21"/>
  <c r="NZV46" i="21"/>
  <c r="NZW46" i="21"/>
  <c r="NZX46" i="21"/>
  <c r="NZY46" i="21"/>
  <c r="NZZ46" i="21"/>
  <c r="OAA46" i="21"/>
  <c r="OAB46" i="21"/>
  <c r="OAC46" i="21"/>
  <c r="OAD46" i="21"/>
  <c r="OAE46" i="21"/>
  <c r="OAF46" i="21"/>
  <c r="OAG46" i="21"/>
  <c r="OAH46" i="21"/>
  <c r="OAI46" i="21"/>
  <c r="OAJ46" i="21"/>
  <c r="OAK46" i="21"/>
  <c r="OAL46" i="21"/>
  <c r="OAM46" i="21"/>
  <c r="OAN46" i="21"/>
  <c r="OAO46" i="21"/>
  <c r="OAP46" i="21"/>
  <c r="OAQ46" i="21"/>
  <c r="OAR46" i="21"/>
  <c r="OAS46" i="21"/>
  <c r="OAT46" i="21"/>
  <c r="OAU46" i="21"/>
  <c r="OAV46" i="21"/>
  <c r="OAW46" i="21"/>
  <c r="OAX46" i="21"/>
  <c r="OAY46" i="21"/>
  <c r="OAZ46" i="21"/>
  <c r="OBA46" i="21"/>
  <c r="OBB46" i="21"/>
  <c r="OBC46" i="21"/>
  <c r="OBD46" i="21"/>
  <c r="OBE46" i="21"/>
  <c r="OBF46" i="21"/>
  <c r="OBG46" i="21"/>
  <c r="OBH46" i="21"/>
  <c r="OBI46" i="21"/>
  <c r="OBJ46" i="21"/>
  <c r="OBK46" i="21"/>
  <c r="OBL46" i="21"/>
  <c r="OBM46" i="21"/>
  <c r="OBN46" i="21"/>
  <c r="OBO46" i="21"/>
  <c r="OBP46" i="21"/>
  <c r="OBQ46" i="21"/>
  <c r="OBR46" i="21"/>
  <c r="OBS46" i="21"/>
  <c r="OBT46" i="21"/>
  <c r="OBU46" i="21"/>
  <c r="OBV46" i="21"/>
  <c r="OBW46" i="21"/>
  <c r="OBX46" i="21"/>
  <c r="OBY46" i="21"/>
  <c r="OBZ46" i="21"/>
  <c r="OCA46" i="21"/>
  <c r="OCB46" i="21"/>
  <c r="OCC46" i="21"/>
  <c r="OCD46" i="21"/>
  <c r="OCE46" i="21"/>
  <c r="OCF46" i="21"/>
  <c r="OCG46" i="21"/>
  <c r="OCH46" i="21"/>
  <c r="OCI46" i="21"/>
  <c r="OCJ46" i="21"/>
  <c r="OCK46" i="21"/>
  <c r="OCL46" i="21"/>
  <c r="OCM46" i="21"/>
  <c r="OCN46" i="21"/>
  <c r="OCO46" i="21"/>
  <c r="OCP46" i="21"/>
  <c r="OCQ46" i="21"/>
  <c r="OCR46" i="21"/>
  <c r="OCS46" i="21"/>
  <c r="OCT46" i="21"/>
  <c r="OCU46" i="21"/>
  <c r="OCV46" i="21"/>
  <c r="OCW46" i="21"/>
  <c r="OCX46" i="21"/>
  <c r="OCY46" i="21"/>
  <c r="OCZ46" i="21"/>
  <c r="ODA46" i="21"/>
  <c r="ODB46" i="21"/>
  <c r="ODC46" i="21"/>
  <c r="ODD46" i="21"/>
  <c r="ODE46" i="21"/>
  <c r="ODF46" i="21"/>
  <c r="ODG46" i="21"/>
  <c r="ODH46" i="21"/>
  <c r="ODI46" i="21"/>
  <c r="ODJ46" i="21"/>
  <c r="ODK46" i="21"/>
  <c r="ODL46" i="21"/>
  <c r="ODM46" i="21"/>
  <c r="ODN46" i="21"/>
  <c r="ODO46" i="21"/>
  <c r="ODP46" i="21"/>
  <c r="ODQ46" i="21"/>
  <c r="ODR46" i="21"/>
  <c r="ODS46" i="21"/>
  <c r="ODT46" i="21"/>
  <c r="ODU46" i="21"/>
  <c r="ODV46" i="21"/>
  <c r="ODW46" i="21"/>
  <c r="ODX46" i="21"/>
  <c r="ODY46" i="21"/>
  <c r="ODZ46" i="21"/>
  <c r="OEA46" i="21"/>
  <c r="OEB46" i="21"/>
  <c r="OEC46" i="21"/>
  <c r="OED46" i="21"/>
  <c r="OEE46" i="21"/>
  <c r="OEF46" i="21"/>
  <c r="OEG46" i="21"/>
  <c r="OEH46" i="21"/>
  <c r="OEI46" i="21"/>
  <c r="OEJ46" i="21"/>
  <c r="OEK46" i="21"/>
  <c r="OEL46" i="21"/>
  <c r="OEM46" i="21"/>
  <c r="OEN46" i="21"/>
  <c r="OEO46" i="21"/>
  <c r="OEP46" i="21"/>
  <c r="OEQ46" i="21"/>
  <c r="OER46" i="21"/>
  <c r="OES46" i="21"/>
  <c r="OET46" i="21"/>
  <c r="OEU46" i="21"/>
  <c r="OEV46" i="21"/>
  <c r="OEW46" i="21"/>
  <c r="OEX46" i="21"/>
  <c r="OEY46" i="21"/>
  <c r="OEZ46" i="21"/>
  <c r="OFA46" i="21"/>
  <c r="OFB46" i="21"/>
  <c r="OFC46" i="21"/>
  <c r="OFD46" i="21"/>
  <c r="OFE46" i="21"/>
  <c r="OFF46" i="21"/>
  <c r="OFG46" i="21"/>
  <c r="OFH46" i="21"/>
  <c r="OFI46" i="21"/>
  <c r="OFJ46" i="21"/>
  <c r="OFK46" i="21"/>
  <c r="OFL46" i="21"/>
  <c r="OFM46" i="21"/>
  <c r="OFN46" i="21"/>
  <c r="OFO46" i="21"/>
  <c r="OFP46" i="21"/>
  <c r="OFQ46" i="21"/>
  <c r="OFR46" i="21"/>
  <c r="OFS46" i="21"/>
  <c r="OFT46" i="21"/>
  <c r="OFU46" i="21"/>
  <c r="OFV46" i="21"/>
  <c r="OFW46" i="21"/>
  <c r="OFX46" i="21"/>
  <c r="OFY46" i="21"/>
  <c r="OFZ46" i="21"/>
  <c r="OGA46" i="21"/>
  <c r="OGB46" i="21"/>
  <c r="OGC46" i="21"/>
  <c r="OGD46" i="21"/>
  <c r="OGE46" i="21"/>
  <c r="OGF46" i="21"/>
  <c r="OGG46" i="21"/>
  <c r="OGH46" i="21"/>
  <c r="OGI46" i="21"/>
  <c r="OGJ46" i="21"/>
  <c r="OGK46" i="21"/>
  <c r="OGL46" i="21"/>
  <c r="OGM46" i="21"/>
  <c r="OGN46" i="21"/>
  <c r="OGO46" i="21"/>
  <c r="OGP46" i="21"/>
  <c r="OGQ46" i="21"/>
  <c r="OGR46" i="21"/>
  <c r="OGS46" i="21"/>
  <c r="OGT46" i="21"/>
  <c r="OGU46" i="21"/>
  <c r="OGV46" i="21"/>
  <c r="OGW46" i="21"/>
  <c r="OGX46" i="21"/>
  <c r="OGY46" i="21"/>
  <c r="OGZ46" i="21"/>
  <c r="OHA46" i="21"/>
  <c r="OHB46" i="21"/>
  <c r="OHC46" i="21"/>
  <c r="OHD46" i="21"/>
  <c r="OHE46" i="21"/>
  <c r="OHF46" i="21"/>
  <c r="OHG46" i="21"/>
  <c r="OHH46" i="21"/>
  <c r="OHI46" i="21"/>
  <c r="OHJ46" i="21"/>
  <c r="OHK46" i="21"/>
  <c r="OHL46" i="21"/>
  <c r="OHM46" i="21"/>
  <c r="OHN46" i="21"/>
  <c r="OHO46" i="21"/>
  <c r="OHP46" i="21"/>
  <c r="OHQ46" i="21"/>
  <c r="OHR46" i="21"/>
  <c r="OHS46" i="21"/>
  <c r="OHT46" i="21"/>
  <c r="OHU46" i="21"/>
  <c r="OHV46" i="21"/>
  <c r="OHW46" i="21"/>
  <c r="OHX46" i="21"/>
  <c r="OHY46" i="21"/>
  <c r="OHZ46" i="21"/>
  <c r="OIA46" i="21"/>
  <c r="OIB46" i="21"/>
  <c r="OIC46" i="21"/>
  <c r="OID46" i="21"/>
  <c r="OIE46" i="21"/>
  <c r="OIF46" i="21"/>
  <c r="OIG46" i="21"/>
  <c r="OIH46" i="21"/>
  <c r="OII46" i="21"/>
  <c r="OIJ46" i="21"/>
  <c r="OIK46" i="21"/>
  <c r="OIL46" i="21"/>
  <c r="OIM46" i="21"/>
  <c r="OIN46" i="21"/>
  <c r="OIO46" i="21"/>
  <c r="OIP46" i="21"/>
  <c r="OIQ46" i="21"/>
  <c r="OIR46" i="21"/>
  <c r="OIS46" i="21"/>
  <c r="OIT46" i="21"/>
  <c r="OIU46" i="21"/>
  <c r="OIV46" i="21"/>
  <c r="OIW46" i="21"/>
  <c r="OIX46" i="21"/>
  <c r="OIY46" i="21"/>
  <c r="OIZ46" i="21"/>
  <c r="OJA46" i="21"/>
  <c r="OJB46" i="21"/>
  <c r="OJC46" i="21"/>
  <c r="OJD46" i="21"/>
  <c r="OJE46" i="21"/>
  <c r="OJF46" i="21"/>
  <c r="OJG46" i="21"/>
  <c r="OJH46" i="21"/>
  <c r="OJI46" i="21"/>
  <c r="OJJ46" i="21"/>
  <c r="OJK46" i="21"/>
  <c r="OJL46" i="21"/>
  <c r="OJM46" i="21"/>
  <c r="OJN46" i="21"/>
  <c r="OJO46" i="21"/>
  <c r="OJP46" i="21"/>
  <c r="OJQ46" i="21"/>
  <c r="OJR46" i="21"/>
  <c r="OJS46" i="21"/>
  <c r="OJT46" i="21"/>
  <c r="OJU46" i="21"/>
  <c r="OJV46" i="21"/>
  <c r="OJW46" i="21"/>
  <c r="OJX46" i="21"/>
  <c r="OJY46" i="21"/>
  <c r="OJZ46" i="21"/>
  <c r="OKA46" i="21"/>
  <c r="OKB46" i="21"/>
  <c r="OKC46" i="21"/>
  <c r="OKD46" i="21"/>
  <c r="OKE46" i="21"/>
  <c r="OKF46" i="21"/>
  <c r="OKG46" i="21"/>
  <c r="OKH46" i="21"/>
  <c r="OKI46" i="21"/>
  <c r="OKJ46" i="21"/>
  <c r="OKK46" i="21"/>
  <c r="OKL46" i="21"/>
  <c r="OKM46" i="21"/>
  <c r="OKN46" i="21"/>
  <c r="OKO46" i="21"/>
  <c r="OKP46" i="21"/>
  <c r="OKQ46" i="21"/>
  <c r="OKR46" i="21"/>
  <c r="OKS46" i="21"/>
  <c r="OKT46" i="21"/>
  <c r="OKU46" i="21"/>
  <c r="OKV46" i="21"/>
  <c r="OKW46" i="21"/>
  <c r="OKX46" i="21"/>
  <c r="OKY46" i="21"/>
  <c r="OKZ46" i="21"/>
  <c r="OLA46" i="21"/>
  <c r="OLB46" i="21"/>
  <c r="OLC46" i="21"/>
  <c r="OLD46" i="21"/>
  <c r="OLE46" i="21"/>
  <c r="OLF46" i="21"/>
  <c r="OLG46" i="21"/>
  <c r="OLH46" i="21"/>
  <c r="OLI46" i="21"/>
  <c r="OLJ46" i="21"/>
  <c r="OLK46" i="21"/>
  <c r="OLL46" i="21"/>
  <c r="OLM46" i="21"/>
  <c r="OLN46" i="21"/>
  <c r="OLO46" i="21"/>
  <c r="OLP46" i="21"/>
  <c r="OLQ46" i="21"/>
  <c r="OLR46" i="21"/>
  <c r="OLS46" i="21"/>
  <c r="OLT46" i="21"/>
  <c r="OLU46" i="21"/>
  <c r="OLV46" i="21"/>
  <c r="OLW46" i="21"/>
  <c r="OLX46" i="21"/>
  <c r="OLY46" i="21"/>
  <c r="OLZ46" i="21"/>
  <c r="OMA46" i="21"/>
  <c r="OMB46" i="21"/>
  <c r="OMC46" i="21"/>
  <c r="OMD46" i="21"/>
  <c r="OME46" i="21"/>
  <c r="OMF46" i="21"/>
  <c r="OMG46" i="21"/>
  <c r="OMH46" i="21"/>
  <c r="OMI46" i="21"/>
  <c r="OMJ46" i="21"/>
  <c r="OMK46" i="21"/>
  <c r="OML46" i="21"/>
  <c r="OMM46" i="21"/>
  <c r="OMN46" i="21"/>
  <c r="OMO46" i="21"/>
  <c r="OMP46" i="21"/>
  <c r="OMQ46" i="21"/>
  <c r="OMR46" i="21"/>
  <c r="OMS46" i="21"/>
  <c r="OMT46" i="21"/>
  <c r="OMU46" i="21"/>
  <c r="OMV46" i="21"/>
  <c r="OMW46" i="21"/>
  <c r="OMX46" i="21"/>
  <c r="OMY46" i="21"/>
  <c r="OMZ46" i="21"/>
  <c r="ONA46" i="21"/>
  <c r="ONB46" i="21"/>
  <c r="ONC46" i="21"/>
  <c r="OND46" i="21"/>
  <c r="ONE46" i="21"/>
  <c r="ONF46" i="21"/>
  <c r="ONG46" i="21"/>
  <c r="ONH46" i="21"/>
  <c r="ONI46" i="21"/>
  <c r="ONJ46" i="21"/>
  <c r="ONK46" i="21"/>
  <c r="ONL46" i="21"/>
  <c r="ONM46" i="21"/>
  <c r="ONN46" i="21"/>
  <c r="ONO46" i="21"/>
  <c r="ONP46" i="21"/>
  <c r="ONQ46" i="21"/>
  <c r="ONR46" i="21"/>
  <c r="ONS46" i="21"/>
  <c r="ONT46" i="21"/>
  <c r="ONU46" i="21"/>
  <c r="ONV46" i="21"/>
  <c r="ONW46" i="21"/>
  <c r="ONX46" i="21"/>
  <c r="ONY46" i="21"/>
  <c r="ONZ46" i="21"/>
  <c r="OOA46" i="21"/>
  <c r="OOB46" i="21"/>
  <c r="OOC46" i="21"/>
  <c r="OOD46" i="21"/>
  <c r="OOE46" i="21"/>
  <c r="OOF46" i="21"/>
  <c r="OOG46" i="21"/>
  <c r="OOH46" i="21"/>
  <c r="OOI46" i="21"/>
  <c r="OOJ46" i="21"/>
  <c r="OOK46" i="21"/>
  <c r="OOL46" i="21"/>
  <c r="OOM46" i="21"/>
  <c r="OON46" i="21"/>
  <c r="OOO46" i="21"/>
  <c r="OOP46" i="21"/>
  <c r="OOQ46" i="21"/>
  <c r="OOR46" i="21"/>
  <c r="OOS46" i="21"/>
  <c r="OOT46" i="21"/>
  <c r="OOU46" i="21"/>
  <c r="OOV46" i="21"/>
  <c r="OOW46" i="21"/>
  <c r="OOX46" i="21"/>
  <c r="OOY46" i="21"/>
  <c r="OOZ46" i="21"/>
  <c r="OPA46" i="21"/>
  <c r="OPB46" i="21"/>
  <c r="OPC46" i="21"/>
  <c r="OPD46" i="21"/>
  <c r="OPE46" i="21"/>
  <c r="OPF46" i="21"/>
  <c r="OPG46" i="21"/>
  <c r="OPH46" i="21"/>
  <c r="OPI46" i="21"/>
  <c r="OPJ46" i="21"/>
  <c r="OPK46" i="21"/>
  <c r="OPL46" i="21"/>
  <c r="OPM46" i="21"/>
  <c r="OPN46" i="21"/>
  <c r="OPO46" i="21"/>
  <c r="OPP46" i="21"/>
  <c r="OPQ46" i="21"/>
  <c r="OPR46" i="21"/>
  <c r="OPS46" i="21"/>
  <c r="OPT46" i="21"/>
  <c r="OPU46" i="21"/>
  <c r="OPV46" i="21"/>
  <c r="OPW46" i="21"/>
  <c r="OPX46" i="21"/>
  <c r="OPY46" i="21"/>
  <c r="OPZ46" i="21"/>
  <c r="OQA46" i="21"/>
  <c r="OQB46" i="21"/>
  <c r="OQC46" i="21"/>
  <c r="OQD46" i="21"/>
  <c r="OQE46" i="21"/>
  <c r="OQF46" i="21"/>
  <c r="OQG46" i="21"/>
  <c r="OQH46" i="21"/>
  <c r="OQI46" i="21"/>
  <c r="OQJ46" i="21"/>
  <c r="OQK46" i="21"/>
  <c r="OQL46" i="21"/>
  <c r="OQM46" i="21"/>
  <c r="OQN46" i="21"/>
  <c r="OQO46" i="21"/>
  <c r="OQP46" i="21"/>
  <c r="OQQ46" i="21"/>
  <c r="OQR46" i="21"/>
  <c r="OQS46" i="21"/>
  <c r="OQT46" i="21"/>
  <c r="OQU46" i="21"/>
  <c r="OQV46" i="21"/>
  <c r="OQW46" i="21"/>
  <c r="OQX46" i="21"/>
  <c r="OQY46" i="21"/>
  <c r="OQZ46" i="21"/>
  <c r="ORA46" i="21"/>
  <c r="ORB46" i="21"/>
  <c r="ORC46" i="21"/>
  <c r="ORD46" i="21"/>
  <c r="ORE46" i="21"/>
  <c r="ORF46" i="21"/>
  <c r="ORG46" i="21"/>
  <c r="ORH46" i="21"/>
  <c r="ORI46" i="21"/>
  <c r="ORJ46" i="21"/>
  <c r="ORK46" i="21"/>
  <c r="ORL46" i="21"/>
  <c r="ORM46" i="21"/>
  <c r="ORN46" i="21"/>
  <c r="ORO46" i="21"/>
  <c r="ORP46" i="21"/>
  <c r="ORQ46" i="21"/>
  <c r="ORR46" i="21"/>
  <c r="ORS46" i="21"/>
  <c r="ORT46" i="21"/>
  <c r="ORU46" i="21"/>
  <c r="ORV46" i="21"/>
  <c r="ORW46" i="21"/>
  <c r="ORX46" i="21"/>
  <c r="ORY46" i="21"/>
  <c r="ORZ46" i="21"/>
  <c r="OSA46" i="21"/>
  <c r="OSB46" i="21"/>
  <c r="OSC46" i="21"/>
  <c r="OSD46" i="21"/>
  <c r="OSE46" i="21"/>
  <c r="OSF46" i="21"/>
  <c r="OSG46" i="21"/>
  <c r="OSH46" i="21"/>
  <c r="OSI46" i="21"/>
  <c r="OSJ46" i="21"/>
  <c r="OSK46" i="21"/>
  <c r="OSL46" i="21"/>
  <c r="OSM46" i="21"/>
  <c r="OSN46" i="21"/>
  <c r="OSO46" i="21"/>
  <c r="OSP46" i="21"/>
  <c r="OSQ46" i="21"/>
  <c r="OSR46" i="21"/>
  <c r="OSS46" i="21"/>
  <c r="OST46" i="21"/>
  <c r="OSU46" i="21"/>
  <c r="OSV46" i="21"/>
  <c r="OSW46" i="21"/>
  <c r="OSX46" i="21"/>
  <c r="OSY46" i="21"/>
  <c r="OSZ46" i="21"/>
  <c r="OTA46" i="21"/>
  <c r="OTB46" i="21"/>
  <c r="OTC46" i="21"/>
  <c r="OTD46" i="21"/>
  <c r="OTE46" i="21"/>
  <c r="OTF46" i="21"/>
  <c r="OTG46" i="21"/>
  <c r="OTH46" i="21"/>
  <c r="OTI46" i="21"/>
  <c r="OTJ46" i="21"/>
  <c r="OTK46" i="21"/>
  <c r="OTL46" i="21"/>
  <c r="OTM46" i="21"/>
  <c r="OTN46" i="21"/>
  <c r="OTO46" i="21"/>
  <c r="OTP46" i="21"/>
  <c r="OTQ46" i="21"/>
  <c r="OTR46" i="21"/>
  <c r="OTS46" i="21"/>
  <c r="OTT46" i="21"/>
  <c r="OTU46" i="21"/>
  <c r="OTV46" i="21"/>
  <c r="OTW46" i="21"/>
  <c r="OTX46" i="21"/>
  <c r="OTY46" i="21"/>
  <c r="OTZ46" i="21"/>
  <c r="OUA46" i="21"/>
  <c r="OUB46" i="21"/>
  <c r="OUC46" i="21"/>
  <c r="OUD46" i="21"/>
  <c r="OUE46" i="21"/>
  <c r="OUF46" i="21"/>
  <c r="OUG46" i="21"/>
  <c r="OUH46" i="21"/>
  <c r="OUI46" i="21"/>
  <c r="OUJ46" i="21"/>
  <c r="OUK46" i="21"/>
  <c r="OUL46" i="21"/>
  <c r="OUM46" i="21"/>
  <c r="OUN46" i="21"/>
  <c r="OUO46" i="21"/>
  <c r="OUP46" i="21"/>
  <c r="OUQ46" i="21"/>
  <c r="OUR46" i="21"/>
  <c r="OUS46" i="21"/>
  <c r="OUT46" i="21"/>
  <c r="OUU46" i="21"/>
  <c r="OUV46" i="21"/>
  <c r="OUW46" i="21"/>
  <c r="OUX46" i="21"/>
  <c r="OUY46" i="21"/>
  <c r="OUZ46" i="21"/>
  <c r="OVA46" i="21"/>
  <c r="OVB46" i="21"/>
  <c r="OVC46" i="21"/>
  <c r="OVD46" i="21"/>
  <c r="OVE46" i="21"/>
  <c r="OVF46" i="21"/>
  <c r="OVG46" i="21"/>
  <c r="OVH46" i="21"/>
  <c r="OVI46" i="21"/>
  <c r="OVJ46" i="21"/>
  <c r="OVK46" i="21"/>
  <c r="OVL46" i="21"/>
  <c r="OVM46" i="21"/>
  <c r="OVN46" i="21"/>
  <c r="OVO46" i="21"/>
  <c r="OVP46" i="21"/>
  <c r="OVQ46" i="21"/>
  <c r="OVR46" i="21"/>
  <c r="OVS46" i="21"/>
  <c r="OVT46" i="21"/>
  <c r="OVU46" i="21"/>
  <c r="OVV46" i="21"/>
  <c r="OVW46" i="21"/>
  <c r="OVX46" i="21"/>
  <c r="OVY46" i="21"/>
  <c r="OVZ46" i="21"/>
  <c r="OWA46" i="21"/>
  <c r="OWB46" i="21"/>
  <c r="OWC46" i="21"/>
  <c r="OWD46" i="21"/>
  <c r="OWE46" i="21"/>
  <c r="OWF46" i="21"/>
  <c r="OWG46" i="21"/>
  <c r="OWH46" i="21"/>
  <c r="OWI46" i="21"/>
  <c r="OWJ46" i="21"/>
  <c r="OWK46" i="21"/>
  <c r="OWL46" i="21"/>
  <c r="OWM46" i="21"/>
  <c r="OWN46" i="21"/>
  <c r="OWO46" i="21"/>
  <c r="OWP46" i="21"/>
  <c r="OWQ46" i="21"/>
  <c r="OWR46" i="21"/>
  <c r="OWS46" i="21"/>
  <c r="OWT46" i="21"/>
  <c r="OWU46" i="21"/>
  <c r="OWV46" i="21"/>
  <c r="OWW46" i="21"/>
  <c r="OWX46" i="21"/>
  <c r="OWY46" i="21"/>
  <c r="OWZ46" i="21"/>
  <c r="OXA46" i="21"/>
  <c r="OXB46" i="21"/>
  <c r="OXC46" i="21"/>
  <c r="OXD46" i="21"/>
  <c r="OXE46" i="21"/>
  <c r="OXF46" i="21"/>
  <c r="OXG46" i="21"/>
  <c r="OXH46" i="21"/>
  <c r="OXI46" i="21"/>
  <c r="OXJ46" i="21"/>
  <c r="OXK46" i="21"/>
  <c r="OXL46" i="21"/>
  <c r="OXM46" i="21"/>
  <c r="OXN46" i="21"/>
  <c r="OXO46" i="21"/>
  <c r="OXP46" i="21"/>
  <c r="OXQ46" i="21"/>
  <c r="OXR46" i="21"/>
  <c r="OXS46" i="21"/>
  <c r="OXT46" i="21"/>
  <c r="OXU46" i="21"/>
  <c r="OXV46" i="21"/>
  <c r="OXW46" i="21"/>
  <c r="OXX46" i="21"/>
  <c r="OXY46" i="21"/>
  <c r="OXZ46" i="21"/>
  <c r="OYA46" i="21"/>
  <c r="OYB46" i="21"/>
  <c r="OYC46" i="21"/>
  <c r="OYD46" i="21"/>
  <c r="OYE46" i="21"/>
  <c r="OYF46" i="21"/>
  <c r="OYG46" i="21"/>
  <c r="OYH46" i="21"/>
  <c r="OYI46" i="21"/>
  <c r="OYJ46" i="21"/>
  <c r="OYK46" i="21"/>
  <c r="OYL46" i="21"/>
  <c r="OYM46" i="21"/>
  <c r="OYN46" i="21"/>
  <c r="OYO46" i="21"/>
  <c r="OYP46" i="21"/>
  <c r="OYQ46" i="21"/>
  <c r="OYR46" i="21"/>
  <c r="OYS46" i="21"/>
  <c r="OYT46" i="21"/>
  <c r="OYU46" i="21"/>
  <c r="OYV46" i="21"/>
  <c r="OYW46" i="21"/>
  <c r="OYX46" i="21"/>
  <c r="OYY46" i="21"/>
  <c r="OYZ46" i="21"/>
  <c r="OZA46" i="21"/>
  <c r="OZB46" i="21"/>
  <c r="OZC46" i="21"/>
  <c r="OZD46" i="21"/>
  <c r="OZE46" i="21"/>
  <c r="OZF46" i="21"/>
  <c r="OZG46" i="21"/>
  <c r="OZH46" i="21"/>
  <c r="OZI46" i="21"/>
  <c r="OZJ46" i="21"/>
  <c r="OZK46" i="21"/>
  <c r="OZL46" i="21"/>
  <c r="OZM46" i="21"/>
  <c r="OZN46" i="21"/>
  <c r="OZO46" i="21"/>
  <c r="OZP46" i="21"/>
  <c r="OZQ46" i="21"/>
  <c r="OZR46" i="21"/>
  <c r="OZS46" i="21"/>
  <c r="OZT46" i="21"/>
  <c r="OZU46" i="21"/>
  <c r="OZV46" i="21"/>
  <c r="OZW46" i="21"/>
  <c r="OZX46" i="21"/>
  <c r="OZY46" i="21"/>
  <c r="OZZ46" i="21"/>
  <c r="PAA46" i="21"/>
  <c r="PAB46" i="21"/>
  <c r="PAC46" i="21"/>
  <c r="PAD46" i="21"/>
  <c r="PAE46" i="21"/>
  <c r="PAF46" i="21"/>
  <c r="PAG46" i="21"/>
  <c r="PAH46" i="21"/>
  <c r="PAI46" i="21"/>
  <c r="PAJ46" i="21"/>
  <c r="PAK46" i="21"/>
  <c r="PAL46" i="21"/>
  <c r="PAM46" i="21"/>
  <c r="PAN46" i="21"/>
  <c r="PAO46" i="21"/>
  <c r="PAP46" i="21"/>
  <c r="PAQ46" i="21"/>
  <c r="PAR46" i="21"/>
  <c r="PAS46" i="21"/>
  <c r="PAT46" i="21"/>
  <c r="PAU46" i="21"/>
  <c r="PAV46" i="21"/>
  <c r="PAW46" i="21"/>
  <c r="PAX46" i="21"/>
  <c r="PAY46" i="21"/>
  <c r="PAZ46" i="21"/>
  <c r="PBA46" i="21"/>
  <c r="PBB46" i="21"/>
  <c r="PBC46" i="21"/>
  <c r="PBD46" i="21"/>
  <c r="PBE46" i="21"/>
  <c r="PBF46" i="21"/>
  <c r="PBG46" i="21"/>
  <c r="PBH46" i="21"/>
  <c r="PBI46" i="21"/>
  <c r="PBJ46" i="21"/>
  <c r="PBK46" i="21"/>
  <c r="PBL46" i="21"/>
  <c r="PBM46" i="21"/>
  <c r="PBN46" i="21"/>
  <c r="PBO46" i="21"/>
  <c r="PBP46" i="21"/>
  <c r="PBQ46" i="21"/>
  <c r="PBR46" i="21"/>
  <c r="PBS46" i="21"/>
  <c r="PBT46" i="21"/>
  <c r="PBU46" i="21"/>
  <c r="PBV46" i="21"/>
  <c r="PBW46" i="21"/>
  <c r="PBX46" i="21"/>
  <c r="PBY46" i="21"/>
  <c r="PBZ46" i="21"/>
  <c r="PCA46" i="21"/>
  <c r="PCB46" i="21"/>
  <c r="PCC46" i="21"/>
  <c r="PCD46" i="21"/>
  <c r="PCE46" i="21"/>
  <c r="PCF46" i="21"/>
  <c r="PCG46" i="21"/>
  <c r="PCH46" i="21"/>
  <c r="PCI46" i="21"/>
  <c r="PCJ46" i="21"/>
  <c r="PCK46" i="21"/>
  <c r="PCL46" i="21"/>
  <c r="PCM46" i="21"/>
  <c r="PCN46" i="21"/>
  <c r="PCO46" i="21"/>
  <c r="PCP46" i="21"/>
  <c r="PCQ46" i="21"/>
  <c r="PCR46" i="21"/>
  <c r="PCS46" i="21"/>
  <c r="PCT46" i="21"/>
  <c r="PCU46" i="21"/>
  <c r="PCV46" i="21"/>
  <c r="PCW46" i="21"/>
  <c r="PCX46" i="21"/>
  <c r="PCY46" i="21"/>
  <c r="PCZ46" i="21"/>
  <c r="PDA46" i="21"/>
  <c r="PDB46" i="21"/>
  <c r="PDC46" i="21"/>
  <c r="PDD46" i="21"/>
  <c r="PDE46" i="21"/>
  <c r="PDF46" i="21"/>
  <c r="PDG46" i="21"/>
  <c r="PDH46" i="21"/>
  <c r="PDI46" i="21"/>
  <c r="PDJ46" i="21"/>
  <c r="PDK46" i="21"/>
  <c r="PDL46" i="21"/>
  <c r="PDM46" i="21"/>
  <c r="PDN46" i="21"/>
  <c r="PDO46" i="21"/>
  <c r="PDP46" i="21"/>
  <c r="PDQ46" i="21"/>
  <c r="PDR46" i="21"/>
  <c r="PDS46" i="21"/>
  <c r="PDT46" i="21"/>
  <c r="PDU46" i="21"/>
  <c r="PDV46" i="21"/>
  <c r="PDW46" i="21"/>
  <c r="PDX46" i="21"/>
  <c r="PDY46" i="21"/>
  <c r="PDZ46" i="21"/>
  <c r="PEA46" i="21"/>
  <c r="PEB46" i="21"/>
  <c r="PEC46" i="21"/>
  <c r="PED46" i="21"/>
  <c r="PEE46" i="21"/>
  <c r="PEF46" i="21"/>
  <c r="PEG46" i="21"/>
  <c r="PEH46" i="21"/>
  <c r="PEI46" i="21"/>
  <c r="PEJ46" i="21"/>
  <c r="PEK46" i="21"/>
  <c r="PEL46" i="21"/>
  <c r="PEM46" i="21"/>
  <c r="PEN46" i="21"/>
  <c r="PEO46" i="21"/>
  <c r="PEP46" i="21"/>
  <c r="PEQ46" i="21"/>
  <c r="PER46" i="21"/>
  <c r="PES46" i="21"/>
  <c r="PET46" i="21"/>
  <c r="PEU46" i="21"/>
  <c r="PEV46" i="21"/>
  <c r="PEW46" i="21"/>
  <c r="PEX46" i="21"/>
  <c r="PEY46" i="21"/>
  <c r="PEZ46" i="21"/>
  <c r="PFA46" i="21"/>
  <c r="PFB46" i="21"/>
  <c r="PFC46" i="21"/>
  <c r="PFD46" i="21"/>
  <c r="PFE46" i="21"/>
  <c r="PFF46" i="21"/>
  <c r="PFG46" i="21"/>
  <c r="PFH46" i="21"/>
  <c r="PFI46" i="21"/>
  <c r="PFJ46" i="21"/>
  <c r="PFK46" i="21"/>
  <c r="PFL46" i="21"/>
  <c r="PFM46" i="21"/>
  <c r="PFN46" i="21"/>
  <c r="PFO46" i="21"/>
  <c r="PFP46" i="21"/>
  <c r="PFQ46" i="21"/>
  <c r="PFR46" i="21"/>
  <c r="PFS46" i="21"/>
  <c r="PFT46" i="21"/>
  <c r="PFU46" i="21"/>
  <c r="PFV46" i="21"/>
  <c r="PFW46" i="21"/>
  <c r="PFX46" i="21"/>
  <c r="PFY46" i="21"/>
  <c r="PFZ46" i="21"/>
  <c r="PGA46" i="21"/>
  <c r="PGB46" i="21"/>
  <c r="PGC46" i="21"/>
  <c r="PGD46" i="21"/>
  <c r="PGE46" i="21"/>
  <c r="PGF46" i="21"/>
  <c r="PGG46" i="21"/>
  <c r="PGH46" i="21"/>
  <c r="PGI46" i="21"/>
  <c r="PGJ46" i="21"/>
  <c r="PGK46" i="21"/>
  <c r="PGL46" i="21"/>
  <c r="PGM46" i="21"/>
  <c r="PGN46" i="21"/>
  <c r="PGO46" i="21"/>
  <c r="PGP46" i="21"/>
  <c r="PGQ46" i="21"/>
  <c r="PGR46" i="21"/>
  <c r="PGS46" i="21"/>
  <c r="PGT46" i="21"/>
  <c r="PGU46" i="21"/>
  <c r="PGV46" i="21"/>
  <c r="PGW46" i="21"/>
  <c r="PGX46" i="21"/>
  <c r="PGY46" i="21"/>
  <c r="PGZ46" i="21"/>
  <c r="PHA46" i="21"/>
  <c r="PHB46" i="21"/>
  <c r="PHC46" i="21"/>
  <c r="PHD46" i="21"/>
  <c r="PHE46" i="21"/>
  <c r="PHF46" i="21"/>
  <c r="PHG46" i="21"/>
  <c r="PHH46" i="21"/>
  <c r="PHI46" i="21"/>
  <c r="PHJ46" i="21"/>
  <c r="PHK46" i="21"/>
  <c r="PHL46" i="21"/>
  <c r="PHM46" i="21"/>
  <c r="PHN46" i="21"/>
  <c r="PHO46" i="21"/>
  <c r="PHP46" i="21"/>
  <c r="PHQ46" i="21"/>
  <c r="PHR46" i="21"/>
  <c r="PHS46" i="21"/>
  <c r="PHT46" i="21"/>
  <c r="PHU46" i="21"/>
  <c r="PHV46" i="21"/>
  <c r="PHW46" i="21"/>
  <c r="PHX46" i="21"/>
  <c r="PHY46" i="21"/>
  <c r="PHZ46" i="21"/>
  <c r="PIA46" i="21"/>
  <c r="PIB46" i="21"/>
  <c r="PIC46" i="21"/>
  <c r="PID46" i="21"/>
  <c r="PIE46" i="21"/>
  <c r="PIF46" i="21"/>
  <c r="PIG46" i="21"/>
  <c r="PIH46" i="21"/>
  <c r="PII46" i="21"/>
  <c r="PIJ46" i="21"/>
  <c r="PIK46" i="21"/>
  <c r="PIL46" i="21"/>
  <c r="PIM46" i="21"/>
  <c r="PIN46" i="21"/>
  <c r="PIO46" i="21"/>
  <c r="PIP46" i="21"/>
  <c r="PIQ46" i="21"/>
  <c r="PIR46" i="21"/>
  <c r="PIS46" i="21"/>
  <c r="PIT46" i="21"/>
  <c r="PIU46" i="21"/>
  <c r="PIV46" i="21"/>
  <c r="PIW46" i="21"/>
  <c r="PIX46" i="21"/>
  <c r="PIY46" i="21"/>
  <c r="PIZ46" i="21"/>
  <c r="PJA46" i="21"/>
  <c r="PJB46" i="21"/>
  <c r="PJC46" i="21"/>
  <c r="PJD46" i="21"/>
  <c r="PJE46" i="21"/>
  <c r="PJF46" i="21"/>
  <c r="PJG46" i="21"/>
  <c r="PJH46" i="21"/>
  <c r="PJI46" i="21"/>
  <c r="PJJ46" i="21"/>
  <c r="PJK46" i="21"/>
  <c r="PJL46" i="21"/>
  <c r="PJM46" i="21"/>
  <c r="PJN46" i="21"/>
  <c r="PJO46" i="21"/>
  <c r="PJP46" i="21"/>
  <c r="PJQ46" i="21"/>
  <c r="PJR46" i="21"/>
  <c r="PJS46" i="21"/>
  <c r="PJT46" i="21"/>
  <c r="PJU46" i="21"/>
  <c r="PJV46" i="21"/>
  <c r="PJW46" i="21"/>
  <c r="PJX46" i="21"/>
  <c r="PJY46" i="21"/>
  <c r="PJZ46" i="21"/>
  <c r="PKA46" i="21"/>
  <c r="PKB46" i="21"/>
  <c r="PKC46" i="21"/>
  <c r="PKD46" i="21"/>
  <c r="PKE46" i="21"/>
  <c r="PKF46" i="21"/>
  <c r="PKG46" i="21"/>
  <c r="PKH46" i="21"/>
  <c r="PKI46" i="21"/>
  <c r="PKJ46" i="21"/>
  <c r="PKK46" i="21"/>
  <c r="PKL46" i="21"/>
  <c r="PKM46" i="21"/>
  <c r="PKN46" i="21"/>
  <c r="PKO46" i="21"/>
  <c r="PKP46" i="21"/>
  <c r="PKQ46" i="21"/>
  <c r="PKR46" i="21"/>
  <c r="PKS46" i="21"/>
  <c r="PKT46" i="21"/>
  <c r="PKU46" i="21"/>
  <c r="PKV46" i="21"/>
  <c r="PKW46" i="21"/>
  <c r="PKX46" i="21"/>
  <c r="PKY46" i="21"/>
  <c r="PKZ46" i="21"/>
  <c r="PLA46" i="21"/>
  <c r="PLB46" i="21"/>
  <c r="PLC46" i="21"/>
  <c r="PLD46" i="21"/>
  <c r="PLE46" i="21"/>
  <c r="PLF46" i="21"/>
  <c r="PLG46" i="21"/>
  <c r="PLH46" i="21"/>
  <c r="PLI46" i="21"/>
  <c r="PLJ46" i="21"/>
  <c r="PLK46" i="21"/>
  <c r="PLL46" i="21"/>
  <c r="PLM46" i="21"/>
  <c r="PLN46" i="21"/>
  <c r="PLO46" i="21"/>
  <c r="PLP46" i="21"/>
  <c r="PLQ46" i="21"/>
  <c r="PLR46" i="21"/>
  <c r="PLS46" i="21"/>
  <c r="PLT46" i="21"/>
  <c r="PLU46" i="21"/>
  <c r="PLV46" i="21"/>
  <c r="PLW46" i="21"/>
  <c r="PLX46" i="21"/>
  <c r="PLY46" i="21"/>
  <c r="PLZ46" i="21"/>
  <c r="PMA46" i="21"/>
  <c r="PMB46" i="21"/>
  <c r="PMC46" i="21"/>
  <c r="PMD46" i="21"/>
  <c r="PME46" i="21"/>
  <c r="PMF46" i="21"/>
  <c r="PMG46" i="21"/>
  <c r="PMH46" i="21"/>
  <c r="PMI46" i="21"/>
  <c r="PMJ46" i="21"/>
  <c r="PMK46" i="21"/>
  <c r="PML46" i="21"/>
  <c r="PMM46" i="21"/>
  <c r="PMN46" i="21"/>
  <c r="PMO46" i="21"/>
  <c r="PMP46" i="21"/>
  <c r="PMQ46" i="21"/>
  <c r="PMR46" i="21"/>
  <c r="PMS46" i="21"/>
  <c r="PMT46" i="21"/>
  <c r="PMU46" i="21"/>
  <c r="PMV46" i="21"/>
  <c r="PMW46" i="21"/>
  <c r="PMX46" i="21"/>
  <c r="PMY46" i="21"/>
  <c r="PMZ46" i="21"/>
  <c r="PNA46" i="21"/>
  <c r="PNB46" i="21"/>
  <c r="PNC46" i="21"/>
  <c r="PND46" i="21"/>
  <c r="PNE46" i="21"/>
  <c r="PNF46" i="21"/>
  <c r="PNG46" i="21"/>
  <c r="PNH46" i="21"/>
  <c r="PNI46" i="21"/>
  <c r="PNJ46" i="21"/>
  <c r="PNK46" i="21"/>
  <c r="PNL46" i="21"/>
  <c r="PNM46" i="21"/>
  <c r="PNN46" i="21"/>
  <c r="PNO46" i="21"/>
  <c r="PNP46" i="21"/>
  <c r="PNQ46" i="21"/>
  <c r="PNR46" i="21"/>
  <c r="PNS46" i="21"/>
  <c r="PNT46" i="21"/>
  <c r="PNU46" i="21"/>
  <c r="PNV46" i="21"/>
  <c r="PNW46" i="21"/>
  <c r="PNX46" i="21"/>
  <c r="PNY46" i="21"/>
  <c r="PNZ46" i="21"/>
  <c r="POA46" i="21"/>
  <c r="POB46" i="21"/>
  <c r="POC46" i="21"/>
  <c r="POD46" i="21"/>
  <c r="POE46" i="21"/>
  <c r="POF46" i="21"/>
  <c r="POG46" i="21"/>
  <c r="POH46" i="21"/>
  <c r="POI46" i="21"/>
  <c r="POJ46" i="21"/>
  <c r="POK46" i="21"/>
  <c r="POL46" i="21"/>
  <c r="POM46" i="21"/>
  <c r="PON46" i="21"/>
  <c r="POO46" i="21"/>
  <c r="POP46" i="21"/>
  <c r="POQ46" i="21"/>
  <c r="POR46" i="21"/>
  <c r="POS46" i="21"/>
  <c r="POT46" i="21"/>
  <c r="POU46" i="21"/>
  <c r="POV46" i="21"/>
  <c r="POW46" i="21"/>
  <c r="POX46" i="21"/>
  <c r="POY46" i="21"/>
  <c r="POZ46" i="21"/>
  <c r="PPA46" i="21"/>
  <c r="PPB46" i="21"/>
  <c r="PPC46" i="21"/>
  <c r="PPD46" i="21"/>
  <c r="PPE46" i="21"/>
  <c r="PPF46" i="21"/>
  <c r="PPG46" i="21"/>
  <c r="PPH46" i="21"/>
  <c r="PPI46" i="21"/>
  <c r="PPJ46" i="21"/>
  <c r="PPK46" i="21"/>
  <c r="PPL46" i="21"/>
  <c r="PPM46" i="21"/>
  <c r="PPN46" i="21"/>
  <c r="PPO46" i="21"/>
  <c r="PPP46" i="21"/>
  <c r="PPQ46" i="21"/>
  <c r="PPR46" i="21"/>
  <c r="PPS46" i="21"/>
  <c r="PPT46" i="21"/>
  <c r="PPU46" i="21"/>
  <c r="PPV46" i="21"/>
  <c r="PPW46" i="21"/>
  <c r="PPX46" i="21"/>
  <c r="PPY46" i="21"/>
  <c r="PPZ46" i="21"/>
  <c r="PQA46" i="21"/>
  <c r="PQB46" i="21"/>
  <c r="PQC46" i="21"/>
  <c r="PQD46" i="21"/>
  <c r="PQE46" i="21"/>
  <c r="PQF46" i="21"/>
  <c r="PQG46" i="21"/>
  <c r="PQH46" i="21"/>
  <c r="PQI46" i="21"/>
  <c r="PQJ46" i="21"/>
  <c r="PQK46" i="21"/>
  <c r="PQL46" i="21"/>
  <c r="PQM46" i="21"/>
  <c r="PQN46" i="21"/>
  <c r="PQO46" i="21"/>
  <c r="PQP46" i="21"/>
  <c r="PQQ46" i="21"/>
  <c r="PQR46" i="21"/>
  <c r="PQS46" i="21"/>
  <c r="PQT46" i="21"/>
  <c r="PQU46" i="21"/>
  <c r="PQV46" i="21"/>
  <c r="PQW46" i="21"/>
  <c r="PQX46" i="21"/>
  <c r="PQY46" i="21"/>
  <c r="PQZ46" i="21"/>
  <c r="PRA46" i="21"/>
  <c r="PRB46" i="21"/>
  <c r="PRC46" i="21"/>
  <c r="PRD46" i="21"/>
  <c r="PRE46" i="21"/>
  <c r="PRF46" i="21"/>
  <c r="PRG46" i="21"/>
  <c r="PRH46" i="21"/>
  <c r="PRI46" i="21"/>
  <c r="PRJ46" i="21"/>
  <c r="PRK46" i="21"/>
  <c r="PRL46" i="21"/>
  <c r="PRM46" i="21"/>
  <c r="PRN46" i="21"/>
  <c r="PRO46" i="21"/>
  <c r="PRP46" i="21"/>
  <c r="PRQ46" i="21"/>
  <c r="PRR46" i="21"/>
  <c r="PRS46" i="21"/>
  <c r="PRT46" i="21"/>
  <c r="PRU46" i="21"/>
  <c r="PRV46" i="21"/>
  <c r="PRW46" i="21"/>
  <c r="PRX46" i="21"/>
  <c r="PRY46" i="21"/>
  <c r="PRZ46" i="21"/>
  <c r="PSA46" i="21"/>
  <c r="PSB46" i="21"/>
  <c r="PSC46" i="21"/>
  <c r="PSD46" i="21"/>
  <c r="PSE46" i="21"/>
  <c r="PSF46" i="21"/>
  <c r="PSG46" i="21"/>
  <c r="PSH46" i="21"/>
  <c r="PSI46" i="21"/>
  <c r="PSJ46" i="21"/>
  <c r="PSK46" i="21"/>
  <c r="PSL46" i="21"/>
  <c r="PSM46" i="21"/>
  <c r="PSN46" i="21"/>
  <c r="PSO46" i="21"/>
  <c r="PSP46" i="21"/>
  <c r="PSQ46" i="21"/>
  <c r="PSR46" i="21"/>
  <c r="PSS46" i="21"/>
  <c r="PST46" i="21"/>
  <c r="PSU46" i="21"/>
  <c r="PSV46" i="21"/>
  <c r="PSW46" i="21"/>
  <c r="PSX46" i="21"/>
  <c r="PSY46" i="21"/>
  <c r="PSZ46" i="21"/>
  <c r="PTA46" i="21"/>
  <c r="PTB46" i="21"/>
  <c r="PTC46" i="21"/>
  <c r="PTD46" i="21"/>
  <c r="PTE46" i="21"/>
  <c r="PTF46" i="21"/>
  <c r="PTG46" i="21"/>
  <c r="PTH46" i="21"/>
  <c r="PTI46" i="21"/>
  <c r="PTJ46" i="21"/>
  <c r="PTK46" i="21"/>
  <c r="PTL46" i="21"/>
  <c r="PTM46" i="21"/>
  <c r="PTN46" i="21"/>
  <c r="PTO46" i="21"/>
  <c r="PTP46" i="21"/>
  <c r="PTQ46" i="21"/>
  <c r="PTR46" i="21"/>
  <c r="PTS46" i="21"/>
  <c r="PTT46" i="21"/>
  <c r="PTU46" i="21"/>
  <c r="PTV46" i="21"/>
  <c r="PTW46" i="21"/>
  <c r="PTX46" i="21"/>
  <c r="PTY46" i="21"/>
  <c r="PTZ46" i="21"/>
  <c r="PUA46" i="21"/>
  <c r="PUB46" i="21"/>
  <c r="PUC46" i="21"/>
  <c r="PUD46" i="21"/>
  <c r="PUE46" i="21"/>
  <c r="PUF46" i="21"/>
  <c r="PUG46" i="21"/>
  <c r="PUH46" i="21"/>
  <c r="PUI46" i="21"/>
  <c r="PUJ46" i="21"/>
  <c r="PUK46" i="21"/>
  <c r="PUL46" i="21"/>
  <c r="PUM46" i="21"/>
  <c r="PUN46" i="21"/>
  <c r="PUO46" i="21"/>
  <c r="PUP46" i="21"/>
  <c r="PUQ46" i="21"/>
  <c r="PUR46" i="21"/>
  <c r="PUS46" i="21"/>
  <c r="PUT46" i="21"/>
  <c r="PUU46" i="21"/>
  <c r="PUV46" i="21"/>
  <c r="PUW46" i="21"/>
  <c r="PUX46" i="21"/>
  <c r="PUY46" i="21"/>
  <c r="PUZ46" i="21"/>
  <c r="PVA46" i="21"/>
  <c r="PVB46" i="21"/>
  <c r="PVC46" i="21"/>
  <c r="PVD46" i="21"/>
  <c r="PVE46" i="21"/>
  <c r="PVF46" i="21"/>
  <c r="PVG46" i="21"/>
  <c r="PVH46" i="21"/>
  <c r="PVI46" i="21"/>
  <c r="PVJ46" i="21"/>
  <c r="PVK46" i="21"/>
  <c r="PVL46" i="21"/>
  <c r="PVM46" i="21"/>
  <c r="PVN46" i="21"/>
  <c r="PVO46" i="21"/>
  <c r="PVP46" i="21"/>
  <c r="PVQ46" i="21"/>
  <c r="PVR46" i="21"/>
  <c r="PVS46" i="21"/>
  <c r="PVT46" i="21"/>
  <c r="PVU46" i="21"/>
  <c r="PVV46" i="21"/>
  <c r="PVW46" i="21"/>
  <c r="PVX46" i="21"/>
  <c r="PVY46" i="21"/>
  <c r="PVZ46" i="21"/>
  <c r="PWA46" i="21"/>
  <c r="PWB46" i="21"/>
  <c r="PWC46" i="21"/>
  <c r="PWD46" i="21"/>
  <c r="PWE46" i="21"/>
  <c r="PWF46" i="21"/>
  <c r="PWG46" i="21"/>
  <c r="PWH46" i="21"/>
  <c r="PWI46" i="21"/>
  <c r="PWJ46" i="21"/>
  <c r="PWK46" i="21"/>
  <c r="PWL46" i="21"/>
  <c r="PWM46" i="21"/>
  <c r="PWN46" i="21"/>
  <c r="PWO46" i="21"/>
  <c r="PWP46" i="21"/>
  <c r="PWQ46" i="21"/>
  <c r="PWR46" i="21"/>
  <c r="PWS46" i="21"/>
  <c r="PWT46" i="21"/>
  <c r="PWU46" i="21"/>
  <c r="PWV46" i="21"/>
  <c r="PWW46" i="21"/>
  <c r="PWX46" i="21"/>
  <c r="PWY46" i="21"/>
  <c r="PWZ46" i="21"/>
  <c r="PXA46" i="21"/>
  <c r="PXB46" i="21"/>
  <c r="PXC46" i="21"/>
  <c r="PXD46" i="21"/>
  <c r="PXE46" i="21"/>
  <c r="PXF46" i="21"/>
  <c r="PXG46" i="21"/>
  <c r="PXH46" i="21"/>
  <c r="PXI46" i="21"/>
  <c r="PXJ46" i="21"/>
  <c r="PXK46" i="21"/>
  <c r="PXL46" i="21"/>
  <c r="PXM46" i="21"/>
  <c r="PXN46" i="21"/>
  <c r="PXO46" i="21"/>
  <c r="PXP46" i="21"/>
  <c r="PXQ46" i="21"/>
  <c r="PXR46" i="21"/>
  <c r="PXS46" i="21"/>
  <c r="PXT46" i="21"/>
  <c r="PXU46" i="21"/>
  <c r="PXV46" i="21"/>
  <c r="PXW46" i="21"/>
  <c r="PXX46" i="21"/>
  <c r="PXY46" i="21"/>
  <c r="PXZ46" i="21"/>
  <c r="PYA46" i="21"/>
  <c r="PYB46" i="21"/>
  <c r="PYC46" i="21"/>
  <c r="PYD46" i="21"/>
  <c r="PYE46" i="21"/>
  <c r="PYF46" i="21"/>
  <c r="PYG46" i="21"/>
  <c r="PYH46" i="21"/>
  <c r="PYI46" i="21"/>
  <c r="PYJ46" i="21"/>
  <c r="PYK46" i="21"/>
  <c r="PYL46" i="21"/>
  <c r="PYM46" i="21"/>
  <c r="PYN46" i="21"/>
  <c r="PYO46" i="21"/>
  <c r="PYP46" i="21"/>
  <c r="PYQ46" i="21"/>
  <c r="PYR46" i="21"/>
  <c r="PYS46" i="21"/>
  <c r="PYT46" i="21"/>
  <c r="PYU46" i="21"/>
  <c r="PYV46" i="21"/>
  <c r="PYW46" i="21"/>
  <c r="PYX46" i="21"/>
  <c r="PYY46" i="21"/>
  <c r="PYZ46" i="21"/>
  <c r="PZA46" i="21"/>
  <c r="PZB46" i="21"/>
  <c r="PZC46" i="21"/>
  <c r="PZD46" i="21"/>
  <c r="PZE46" i="21"/>
  <c r="PZF46" i="21"/>
  <c r="PZG46" i="21"/>
  <c r="PZH46" i="21"/>
  <c r="PZI46" i="21"/>
  <c r="PZJ46" i="21"/>
  <c r="PZK46" i="21"/>
  <c r="PZL46" i="21"/>
  <c r="PZM46" i="21"/>
  <c r="PZN46" i="21"/>
  <c r="PZO46" i="21"/>
  <c r="PZP46" i="21"/>
  <c r="PZQ46" i="21"/>
  <c r="PZR46" i="21"/>
  <c r="PZS46" i="21"/>
  <c r="PZT46" i="21"/>
  <c r="PZU46" i="21"/>
  <c r="PZV46" i="21"/>
  <c r="PZW46" i="21"/>
  <c r="PZX46" i="21"/>
  <c r="PZY46" i="21"/>
  <c r="PZZ46" i="21"/>
  <c r="QAA46" i="21"/>
  <c r="QAB46" i="21"/>
  <c r="QAC46" i="21"/>
  <c r="QAD46" i="21"/>
  <c r="QAE46" i="21"/>
  <c r="QAF46" i="21"/>
  <c r="QAG46" i="21"/>
  <c r="QAH46" i="21"/>
  <c r="QAI46" i="21"/>
  <c r="QAJ46" i="21"/>
  <c r="QAK46" i="21"/>
  <c r="QAL46" i="21"/>
  <c r="QAM46" i="21"/>
  <c r="QAN46" i="21"/>
  <c r="QAO46" i="21"/>
  <c r="QAP46" i="21"/>
  <c r="QAQ46" i="21"/>
  <c r="QAR46" i="21"/>
  <c r="QAS46" i="21"/>
  <c r="QAT46" i="21"/>
  <c r="QAU46" i="21"/>
  <c r="QAV46" i="21"/>
  <c r="QAW46" i="21"/>
  <c r="QAX46" i="21"/>
  <c r="QAY46" i="21"/>
  <c r="QAZ46" i="21"/>
  <c r="QBA46" i="21"/>
  <c r="QBB46" i="21"/>
  <c r="QBC46" i="21"/>
  <c r="QBD46" i="21"/>
  <c r="QBE46" i="21"/>
  <c r="QBF46" i="21"/>
  <c r="QBG46" i="21"/>
  <c r="QBH46" i="21"/>
  <c r="QBI46" i="21"/>
  <c r="QBJ46" i="21"/>
  <c r="QBK46" i="21"/>
  <c r="QBL46" i="21"/>
  <c r="QBM46" i="21"/>
  <c r="QBN46" i="21"/>
  <c r="QBO46" i="21"/>
  <c r="QBP46" i="21"/>
  <c r="QBQ46" i="21"/>
  <c r="QBR46" i="21"/>
  <c r="QBS46" i="21"/>
  <c r="QBT46" i="21"/>
  <c r="QBU46" i="21"/>
  <c r="QBV46" i="21"/>
  <c r="QBW46" i="21"/>
  <c r="QBX46" i="21"/>
  <c r="QBY46" i="21"/>
  <c r="QBZ46" i="21"/>
  <c r="QCA46" i="21"/>
  <c r="QCB46" i="21"/>
  <c r="QCC46" i="21"/>
  <c r="QCD46" i="21"/>
  <c r="QCE46" i="21"/>
  <c r="QCF46" i="21"/>
  <c r="QCG46" i="21"/>
  <c r="QCH46" i="21"/>
  <c r="QCI46" i="21"/>
  <c r="QCJ46" i="21"/>
  <c r="QCK46" i="21"/>
  <c r="QCL46" i="21"/>
  <c r="QCM46" i="21"/>
  <c r="QCN46" i="21"/>
  <c r="QCO46" i="21"/>
  <c r="QCP46" i="21"/>
  <c r="QCQ46" i="21"/>
  <c r="QCR46" i="21"/>
  <c r="QCS46" i="21"/>
  <c r="QCT46" i="21"/>
  <c r="QCU46" i="21"/>
  <c r="QCV46" i="21"/>
  <c r="QCW46" i="21"/>
  <c r="QCX46" i="21"/>
  <c r="QCY46" i="21"/>
  <c r="QCZ46" i="21"/>
  <c r="QDA46" i="21"/>
  <c r="QDB46" i="21"/>
  <c r="QDC46" i="21"/>
  <c r="QDD46" i="21"/>
  <c r="QDE46" i="21"/>
  <c r="QDF46" i="21"/>
  <c r="QDG46" i="21"/>
  <c r="QDH46" i="21"/>
  <c r="QDI46" i="21"/>
  <c r="QDJ46" i="21"/>
  <c r="QDK46" i="21"/>
  <c r="QDL46" i="21"/>
  <c r="QDM46" i="21"/>
  <c r="QDN46" i="21"/>
  <c r="QDO46" i="21"/>
  <c r="QDP46" i="21"/>
  <c r="QDQ46" i="21"/>
  <c r="QDR46" i="21"/>
  <c r="QDS46" i="21"/>
  <c r="QDT46" i="21"/>
  <c r="QDU46" i="21"/>
  <c r="QDV46" i="21"/>
  <c r="QDW46" i="21"/>
  <c r="QDX46" i="21"/>
  <c r="QDY46" i="21"/>
  <c r="QDZ46" i="21"/>
  <c r="QEA46" i="21"/>
  <c r="QEB46" i="21"/>
  <c r="QEC46" i="21"/>
  <c r="QED46" i="21"/>
  <c r="QEE46" i="21"/>
  <c r="QEF46" i="21"/>
  <c r="QEG46" i="21"/>
  <c r="QEH46" i="21"/>
  <c r="QEI46" i="21"/>
  <c r="QEJ46" i="21"/>
  <c r="QEK46" i="21"/>
  <c r="QEL46" i="21"/>
  <c r="QEM46" i="21"/>
  <c r="QEN46" i="21"/>
  <c r="QEO46" i="21"/>
  <c r="QEP46" i="21"/>
  <c r="QEQ46" i="21"/>
  <c r="QER46" i="21"/>
  <c r="QES46" i="21"/>
  <c r="QET46" i="21"/>
  <c r="QEU46" i="21"/>
  <c r="QEV46" i="21"/>
  <c r="QEW46" i="21"/>
  <c r="QEX46" i="21"/>
  <c r="QEY46" i="21"/>
  <c r="QEZ46" i="21"/>
  <c r="QFA46" i="21"/>
  <c r="QFB46" i="21"/>
  <c r="QFC46" i="21"/>
  <c r="QFD46" i="21"/>
  <c r="QFE46" i="21"/>
  <c r="QFF46" i="21"/>
  <c r="QFG46" i="21"/>
  <c r="QFH46" i="21"/>
  <c r="QFI46" i="21"/>
  <c r="QFJ46" i="21"/>
  <c r="QFK46" i="21"/>
  <c r="QFL46" i="21"/>
  <c r="QFM46" i="21"/>
  <c r="QFN46" i="21"/>
  <c r="QFO46" i="21"/>
  <c r="QFP46" i="21"/>
  <c r="QFQ46" i="21"/>
  <c r="QFR46" i="21"/>
  <c r="QFS46" i="21"/>
  <c r="QFT46" i="21"/>
  <c r="QFU46" i="21"/>
  <c r="QFV46" i="21"/>
  <c r="QFW46" i="21"/>
  <c r="QFX46" i="21"/>
  <c r="QFY46" i="21"/>
  <c r="QFZ46" i="21"/>
  <c r="QGA46" i="21"/>
  <c r="QGB46" i="21"/>
  <c r="QGC46" i="21"/>
  <c r="QGD46" i="21"/>
  <c r="QGE46" i="21"/>
  <c r="QGF46" i="21"/>
  <c r="QGG46" i="21"/>
  <c r="QGH46" i="21"/>
  <c r="QGI46" i="21"/>
  <c r="QGJ46" i="21"/>
  <c r="QGK46" i="21"/>
  <c r="QGL46" i="21"/>
  <c r="QGM46" i="21"/>
  <c r="QGN46" i="21"/>
  <c r="QGO46" i="21"/>
  <c r="QGP46" i="21"/>
  <c r="QGQ46" i="21"/>
  <c r="QGR46" i="21"/>
  <c r="QGS46" i="21"/>
  <c r="QGT46" i="21"/>
  <c r="QGU46" i="21"/>
  <c r="QGV46" i="21"/>
  <c r="QGW46" i="21"/>
  <c r="QGX46" i="21"/>
  <c r="QGY46" i="21"/>
  <c r="QGZ46" i="21"/>
  <c r="QHA46" i="21"/>
  <c r="QHB46" i="21"/>
  <c r="QHC46" i="21"/>
  <c r="QHD46" i="21"/>
  <c r="QHE46" i="21"/>
  <c r="QHF46" i="21"/>
  <c r="QHG46" i="21"/>
  <c r="QHH46" i="21"/>
  <c r="QHI46" i="21"/>
  <c r="QHJ46" i="21"/>
  <c r="QHK46" i="21"/>
  <c r="QHL46" i="21"/>
  <c r="QHM46" i="21"/>
  <c r="QHN46" i="21"/>
  <c r="QHO46" i="21"/>
  <c r="QHP46" i="21"/>
  <c r="QHQ46" i="21"/>
  <c r="QHR46" i="21"/>
  <c r="QHS46" i="21"/>
  <c r="QHT46" i="21"/>
  <c r="QHU46" i="21"/>
  <c r="QHV46" i="21"/>
  <c r="QHW46" i="21"/>
  <c r="QHX46" i="21"/>
  <c r="QHY46" i="21"/>
  <c r="QHZ46" i="21"/>
  <c r="QIA46" i="21"/>
  <c r="QIB46" i="21"/>
  <c r="QIC46" i="21"/>
  <c r="QID46" i="21"/>
  <c r="QIE46" i="21"/>
  <c r="QIF46" i="21"/>
  <c r="QIG46" i="21"/>
  <c r="QIH46" i="21"/>
  <c r="QII46" i="21"/>
  <c r="QIJ46" i="21"/>
  <c r="QIK46" i="21"/>
  <c r="QIL46" i="21"/>
  <c r="QIM46" i="21"/>
  <c r="QIN46" i="21"/>
  <c r="QIO46" i="21"/>
  <c r="QIP46" i="21"/>
  <c r="QIQ46" i="21"/>
  <c r="QIR46" i="21"/>
  <c r="QIS46" i="21"/>
  <c r="QIT46" i="21"/>
  <c r="QIU46" i="21"/>
  <c r="QIV46" i="21"/>
  <c r="QIW46" i="21"/>
  <c r="QIX46" i="21"/>
  <c r="QIY46" i="21"/>
  <c r="QIZ46" i="21"/>
  <c r="QJA46" i="21"/>
  <c r="QJB46" i="21"/>
  <c r="QJC46" i="21"/>
  <c r="QJD46" i="21"/>
  <c r="QJE46" i="21"/>
  <c r="QJF46" i="21"/>
  <c r="QJG46" i="21"/>
  <c r="QJH46" i="21"/>
  <c r="QJI46" i="21"/>
  <c r="QJJ46" i="21"/>
  <c r="QJK46" i="21"/>
  <c r="QJL46" i="21"/>
  <c r="QJM46" i="21"/>
  <c r="QJN46" i="21"/>
  <c r="QJO46" i="21"/>
  <c r="QJP46" i="21"/>
  <c r="QJQ46" i="21"/>
  <c r="QJR46" i="21"/>
  <c r="QJS46" i="21"/>
  <c r="QJT46" i="21"/>
  <c r="QJU46" i="21"/>
  <c r="QJV46" i="21"/>
  <c r="QJW46" i="21"/>
  <c r="QJX46" i="21"/>
  <c r="QJY46" i="21"/>
  <c r="QJZ46" i="21"/>
  <c r="QKA46" i="21"/>
  <c r="QKB46" i="21"/>
  <c r="QKC46" i="21"/>
  <c r="QKD46" i="21"/>
  <c r="QKE46" i="21"/>
  <c r="QKF46" i="21"/>
  <c r="QKG46" i="21"/>
  <c r="QKH46" i="21"/>
  <c r="QKI46" i="21"/>
  <c r="QKJ46" i="21"/>
  <c r="QKK46" i="21"/>
  <c r="QKL46" i="21"/>
  <c r="QKM46" i="21"/>
  <c r="QKN46" i="21"/>
  <c r="QKO46" i="21"/>
  <c r="QKP46" i="21"/>
  <c r="QKQ46" i="21"/>
  <c r="QKR46" i="21"/>
  <c r="QKS46" i="21"/>
  <c r="QKT46" i="21"/>
  <c r="QKU46" i="21"/>
  <c r="QKV46" i="21"/>
  <c r="QKW46" i="21"/>
  <c r="QKX46" i="21"/>
  <c r="QKY46" i="21"/>
  <c r="QKZ46" i="21"/>
  <c r="QLA46" i="21"/>
  <c r="QLB46" i="21"/>
  <c r="QLC46" i="21"/>
  <c r="QLD46" i="21"/>
  <c r="QLE46" i="21"/>
  <c r="QLF46" i="21"/>
  <c r="QLG46" i="21"/>
  <c r="QLH46" i="21"/>
  <c r="QLI46" i="21"/>
  <c r="QLJ46" i="21"/>
  <c r="QLK46" i="21"/>
  <c r="QLL46" i="21"/>
  <c r="QLM46" i="21"/>
  <c r="QLN46" i="21"/>
  <c r="QLO46" i="21"/>
  <c r="QLP46" i="21"/>
  <c r="QLQ46" i="21"/>
  <c r="QLR46" i="21"/>
  <c r="QLS46" i="21"/>
  <c r="QLT46" i="21"/>
  <c r="QLU46" i="21"/>
  <c r="QLV46" i="21"/>
  <c r="QLW46" i="21"/>
  <c r="QLX46" i="21"/>
  <c r="QLY46" i="21"/>
  <c r="QLZ46" i="21"/>
  <c r="QMA46" i="21"/>
  <c r="QMB46" i="21"/>
  <c r="QMC46" i="21"/>
  <c r="QMD46" i="21"/>
  <c r="QME46" i="21"/>
  <c r="QMF46" i="21"/>
  <c r="QMG46" i="21"/>
  <c r="QMH46" i="21"/>
  <c r="QMI46" i="21"/>
  <c r="QMJ46" i="21"/>
  <c r="QMK46" i="21"/>
  <c r="QML46" i="21"/>
  <c r="QMM46" i="21"/>
  <c r="QMN46" i="21"/>
  <c r="QMO46" i="21"/>
  <c r="QMP46" i="21"/>
  <c r="QMQ46" i="21"/>
  <c r="QMR46" i="21"/>
  <c r="QMS46" i="21"/>
  <c r="QMT46" i="21"/>
  <c r="QMU46" i="21"/>
  <c r="QMV46" i="21"/>
  <c r="QMW46" i="21"/>
  <c r="QMX46" i="21"/>
  <c r="QMY46" i="21"/>
  <c r="QMZ46" i="21"/>
  <c r="QNA46" i="21"/>
  <c r="QNB46" i="21"/>
  <c r="QNC46" i="21"/>
  <c r="QND46" i="21"/>
  <c r="QNE46" i="21"/>
  <c r="QNF46" i="21"/>
  <c r="QNG46" i="21"/>
  <c r="QNH46" i="21"/>
  <c r="QNI46" i="21"/>
  <c r="QNJ46" i="21"/>
  <c r="QNK46" i="21"/>
  <c r="QNL46" i="21"/>
  <c r="QNM46" i="21"/>
  <c r="QNN46" i="21"/>
  <c r="QNO46" i="21"/>
  <c r="QNP46" i="21"/>
  <c r="QNQ46" i="21"/>
  <c r="QNR46" i="21"/>
  <c r="QNS46" i="21"/>
  <c r="QNT46" i="21"/>
  <c r="QNU46" i="21"/>
  <c r="QNV46" i="21"/>
  <c r="QNW46" i="21"/>
  <c r="QNX46" i="21"/>
  <c r="QNY46" i="21"/>
  <c r="QNZ46" i="21"/>
  <c r="QOA46" i="21"/>
  <c r="QOB46" i="21"/>
  <c r="QOC46" i="21"/>
  <c r="QOD46" i="21"/>
  <c r="QOE46" i="21"/>
  <c r="QOF46" i="21"/>
  <c r="QOG46" i="21"/>
  <c r="QOH46" i="21"/>
  <c r="QOI46" i="21"/>
  <c r="QOJ46" i="21"/>
  <c r="QOK46" i="21"/>
  <c r="QOL46" i="21"/>
  <c r="QOM46" i="21"/>
  <c r="QON46" i="21"/>
  <c r="QOO46" i="21"/>
  <c r="QOP46" i="21"/>
  <c r="QOQ46" i="21"/>
  <c r="QOR46" i="21"/>
  <c r="QOS46" i="21"/>
  <c r="QOT46" i="21"/>
  <c r="QOU46" i="21"/>
  <c r="QOV46" i="21"/>
  <c r="QOW46" i="21"/>
  <c r="QOX46" i="21"/>
  <c r="QOY46" i="21"/>
  <c r="QOZ46" i="21"/>
  <c r="QPA46" i="21"/>
  <c r="QPB46" i="21"/>
  <c r="QPC46" i="21"/>
  <c r="QPD46" i="21"/>
  <c r="QPE46" i="21"/>
  <c r="QPF46" i="21"/>
  <c r="QPG46" i="21"/>
  <c r="QPH46" i="21"/>
  <c r="QPI46" i="21"/>
  <c r="QPJ46" i="21"/>
  <c r="QPK46" i="21"/>
  <c r="QPL46" i="21"/>
  <c r="QPM46" i="21"/>
  <c r="QPN46" i="21"/>
  <c r="QPO46" i="21"/>
  <c r="QPP46" i="21"/>
  <c r="QPQ46" i="21"/>
  <c r="QPR46" i="21"/>
  <c r="QPS46" i="21"/>
  <c r="QPT46" i="21"/>
  <c r="QPU46" i="21"/>
  <c r="QPV46" i="21"/>
  <c r="QPW46" i="21"/>
  <c r="QPX46" i="21"/>
  <c r="QPY46" i="21"/>
  <c r="QPZ46" i="21"/>
  <c r="QQA46" i="21"/>
  <c r="QQB46" i="21"/>
  <c r="QQC46" i="21"/>
  <c r="QQD46" i="21"/>
  <c r="QQE46" i="21"/>
  <c r="QQF46" i="21"/>
  <c r="QQG46" i="21"/>
  <c r="QQH46" i="21"/>
  <c r="QQI46" i="21"/>
  <c r="QQJ46" i="21"/>
  <c r="QQK46" i="21"/>
  <c r="QQL46" i="21"/>
  <c r="QQM46" i="21"/>
  <c r="QQN46" i="21"/>
  <c r="QQO46" i="21"/>
  <c r="QQP46" i="21"/>
  <c r="QQQ46" i="21"/>
  <c r="QQR46" i="21"/>
  <c r="QQS46" i="21"/>
  <c r="QQT46" i="21"/>
  <c r="QQU46" i="21"/>
  <c r="QQV46" i="21"/>
  <c r="QQW46" i="21"/>
  <c r="QQX46" i="21"/>
  <c r="QQY46" i="21"/>
  <c r="QQZ46" i="21"/>
  <c r="QRA46" i="21"/>
  <c r="QRB46" i="21"/>
  <c r="QRC46" i="21"/>
  <c r="QRD46" i="21"/>
  <c r="QRE46" i="21"/>
  <c r="QRF46" i="21"/>
  <c r="QRG46" i="21"/>
  <c r="QRH46" i="21"/>
  <c r="QRI46" i="21"/>
  <c r="QRJ46" i="21"/>
  <c r="QRK46" i="21"/>
  <c r="QRL46" i="21"/>
  <c r="QRM46" i="21"/>
  <c r="QRN46" i="21"/>
  <c r="QRO46" i="21"/>
  <c r="QRP46" i="21"/>
  <c r="QRQ46" i="21"/>
  <c r="QRR46" i="21"/>
  <c r="QRS46" i="21"/>
  <c r="QRT46" i="21"/>
  <c r="QRU46" i="21"/>
  <c r="QRV46" i="21"/>
  <c r="QRW46" i="21"/>
  <c r="QRX46" i="21"/>
  <c r="QRY46" i="21"/>
  <c r="QRZ46" i="21"/>
  <c r="QSA46" i="21"/>
  <c r="QSB46" i="21"/>
  <c r="QSC46" i="21"/>
  <c r="QSD46" i="21"/>
  <c r="QSE46" i="21"/>
  <c r="QSF46" i="21"/>
  <c r="QSG46" i="21"/>
  <c r="QSH46" i="21"/>
  <c r="QSI46" i="21"/>
  <c r="QSJ46" i="21"/>
  <c r="QSK46" i="21"/>
  <c r="QSL46" i="21"/>
  <c r="QSM46" i="21"/>
  <c r="QSN46" i="21"/>
  <c r="QSO46" i="21"/>
  <c r="QSP46" i="21"/>
  <c r="QSQ46" i="21"/>
  <c r="QSR46" i="21"/>
  <c r="QSS46" i="21"/>
  <c r="QST46" i="21"/>
  <c r="QSU46" i="21"/>
  <c r="QSV46" i="21"/>
  <c r="QSW46" i="21"/>
  <c r="QSX46" i="21"/>
  <c r="QSY46" i="21"/>
  <c r="QSZ46" i="21"/>
  <c r="QTA46" i="21"/>
  <c r="QTB46" i="21"/>
  <c r="QTC46" i="21"/>
  <c r="QTD46" i="21"/>
  <c r="QTE46" i="21"/>
  <c r="QTF46" i="21"/>
  <c r="QTG46" i="21"/>
  <c r="QTH46" i="21"/>
  <c r="QTI46" i="21"/>
  <c r="QTJ46" i="21"/>
  <c r="QTK46" i="21"/>
  <c r="QTL46" i="21"/>
  <c r="QTM46" i="21"/>
  <c r="QTN46" i="21"/>
  <c r="QTO46" i="21"/>
  <c r="QTP46" i="21"/>
  <c r="QTQ46" i="21"/>
  <c r="QTR46" i="21"/>
  <c r="QTS46" i="21"/>
  <c r="QTT46" i="21"/>
  <c r="QTU46" i="21"/>
  <c r="QTV46" i="21"/>
  <c r="QTW46" i="21"/>
  <c r="QTX46" i="21"/>
  <c r="QTY46" i="21"/>
  <c r="QTZ46" i="21"/>
  <c r="QUA46" i="21"/>
  <c r="QUB46" i="21"/>
  <c r="QUC46" i="21"/>
  <c r="QUD46" i="21"/>
  <c r="QUE46" i="21"/>
  <c r="QUF46" i="21"/>
  <c r="QUG46" i="21"/>
  <c r="QUH46" i="21"/>
  <c r="QUI46" i="21"/>
  <c r="QUJ46" i="21"/>
  <c r="QUK46" i="21"/>
  <c r="QUL46" i="21"/>
  <c r="QUM46" i="21"/>
  <c r="QUN46" i="21"/>
  <c r="QUO46" i="21"/>
  <c r="QUP46" i="21"/>
  <c r="QUQ46" i="21"/>
  <c r="QUR46" i="21"/>
  <c r="QUS46" i="21"/>
  <c r="QUT46" i="21"/>
  <c r="QUU46" i="21"/>
  <c r="QUV46" i="21"/>
  <c r="QUW46" i="21"/>
  <c r="QUX46" i="21"/>
  <c r="QUY46" i="21"/>
  <c r="QUZ46" i="21"/>
  <c r="QVA46" i="21"/>
  <c r="QVB46" i="21"/>
  <c r="QVC46" i="21"/>
  <c r="QVD46" i="21"/>
  <c r="QVE46" i="21"/>
  <c r="QVF46" i="21"/>
  <c r="QVG46" i="21"/>
  <c r="QVH46" i="21"/>
  <c r="QVI46" i="21"/>
  <c r="QVJ46" i="21"/>
  <c r="QVK46" i="21"/>
  <c r="QVL46" i="21"/>
  <c r="QVM46" i="21"/>
  <c r="QVN46" i="21"/>
  <c r="QVO46" i="21"/>
  <c r="QVP46" i="21"/>
  <c r="QVQ46" i="21"/>
  <c r="QVR46" i="21"/>
  <c r="QVS46" i="21"/>
  <c r="QVT46" i="21"/>
  <c r="QVU46" i="21"/>
  <c r="QVV46" i="21"/>
  <c r="QVW46" i="21"/>
  <c r="QVX46" i="21"/>
  <c r="QVY46" i="21"/>
  <c r="QVZ46" i="21"/>
  <c r="QWA46" i="21"/>
  <c r="QWB46" i="21"/>
  <c r="QWC46" i="21"/>
  <c r="QWD46" i="21"/>
  <c r="QWE46" i="21"/>
  <c r="QWF46" i="21"/>
  <c r="QWG46" i="21"/>
  <c r="QWH46" i="21"/>
  <c r="QWI46" i="21"/>
  <c r="QWJ46" i="21"/>
  <c r="QWK46" i="21"/>
  <c r="QWL46" i="21"/>
  <c r="QWM46" i="21"/>
  <c r="QWN46" i="21"/>
  <c r="QWO46" i="21"/>
  <c r="QWP46" i="21"/>
  <c r="QWQ46" i="21"/>
  <c r="QWR46" i="21"/>
  <c r="QWS46" i="21"/>
  <c r="QWT46" i="21"/>
  <c r="QWU46" i="21"/>
  <c r="QWV46" i="21"/>
  <c r="QWW46" i="21"/>
  <c r="QWX46" i="21"/>
  <c r="QWY46" i="21"/>
  <c r="QWZ46" i="21"/>
  <c r="QXA46" i="21"/>
  <c r="QXB46" i="21"/>
  <c r="QXC46" i="21"/>
  <c r="QXD46" i="21"/>
  <c r="QXE46" i="21"/>
  <c r="QXF46" i="21"/>
  <c r="QXG46" i="21"/>
  <c r="QXH46" i="21"/>
  <c r="QXI46" i="21"/>
  <c r="QXJ46" i="21"/>
  <c r="QXK46" i="21"/>
  <c r="QXL46" i="21"/>
  <c r="QXM46" i="21"/>
  <c r="QXN46" i="21"/>
  <c r="QXO46" i="21"/>
  <c r="QXP46" i="21"/>
  <c r="QXQ46" i="21"/>
  <c r="QXR46" i="21"/>
  <c r="QXS46" i="21"/>
  <c r="QXT46" i="21"/>
  <c r="QXU46" i="21"/>
  <c r="QXV46" i="21"/>
  <c r="QXW46" i="21"/>
  <c r="QXX46" i="21"/>
  <c r="QXY46" i="21"/>
  <c r="QXZ46" i="21"/>
  <c r="QYA46" i="21"/>
  <c r="QYB46" i="21"/>
  <c r="QYC46" i="21"/>
  <c r="QYD46" i="21"/>
  <c r="QYE46" i="21"/>
  <c r="QYF46" i="21"/>
  <c r="QYG46" i="21"/>
  <c r="QYH46" i="21"/>
  <c r="QYI46" i="21"/>
  <c r="QYJ46" i="21"/>
  <c r="QYK46" i="21"/>
  <c r="QYL46" i="21"/>
  <c r="QYM46" i="21"/>
  <c r="QYN46" i="21"/>
  <c r="QYO46" i="21"/>
  <c r="QYP46" i="21"/>
  <c r="QYQ46" i="21"/>
  <c r="QYR46" i="21"/>
  <c r="QYS46" i="21"/>
  <c r="QYT46" i="21"/>
  <c r="QYU46" i="21"/>
  <c r="QYV46" i="21"/>
  <c r="QYW46" i="21"/>
  <c r="QYX46" i="21"/>
  <c r="QYY46" i="21"/>
  <c r="QYZ46" i="21"/>
  <c r="QZA46" i="21"/>
  <c r="QZB46" i="21"/>
  <c r="QZC46" i="21"/>
  <c r="QZD46" i="21"/>
  <c r="QZE46" i="21"/>
  <c r="QZF46" i="21"/>
  <c r="QZG46" i="21"/>
  <c r="QZH46" i="21"/>
  <c r="QZI46" i="21"/>
  <c r="QZJ46" i="21"/>
  <c r="QZK46" i="21"/>
  <c r="QZL46" i="21"/>
  <c r="QZM46" i="21"/>
  <c r="QZN46" i="21"/>
  <c r="QZO46" i="21"/>
  <c r="QZP46" i="21"/>
  <c r="QZQ46" i="21"/>
  <c r="QZR46" i="21"/>
  <c r="QZS46" i="21"/>
  <c r="QZT46" i="21"/>
  <c r="QZU46" i="21"/>
  <c r="QZV46" i="21"/>
  <c r="QZW46" i="21"/>
  <c r="QZX46" i="21"/>
  <c r="QZY46" i="21"/>
  <c r="QZZ46" i="21"/>
  <c r="RAA46" i="21"/>
  <c r="RAB46" i="21"/>
  <c r="RAC46" i="21"/>
  <c r="RAD46" i="21"/>
  <c r="RAE46" i="21"/>
  <c r="RAF46" i="21"/>
  <c r="RAG46" i="21"/>
  <c r="RAH46" i="21"/>
  <c r="RAI46" i="21"/>
  <c r="RAJ46" i="21"/>
  <c r="RAK46" i="21"/>
  <c r="RAL46" i="21"/>
  <c r="RAM46" i="21"/>
  <c r="RAN46" i="21"/>
  <c r="RAO46" i="21"/>
  <c r="RAP46" i="21"/>
  <c r="RAQ46" i="21"/>
  <c r="RAR46" i="21"/>
  <c r="RAS46" i="21"/>
  <c r="RAT46" i="21"/>
  <c r="RAU46" i="21"/>
  <c r="RAV46" i="21"/>
  <c r="RAW46" i="21"/>
  <c r="RAX46" i="21"/>
  <c r="RAY46" i="21"/>
  <c r="RAZ46" i="21"/>
  <c r="RBA46" i="21"/>
  <c r="RBB46" i="21"/>
  <c r="RBC46" i="21"/>
  <c r="RBD46" i="21"/>
  <c r="RBE46" i="21"/>
  <c r="RBF46" i="21"/>
  <c r="RBG46" i="21"/>
  <c r="RBH46" i="21"/>
  <c r="RBI46" i="21"/>
  <c r="RBJ46" i="21"/>
  <c r="RBK46" i="21"/>
  <c r="RBL46" i="21"/>
  <c r="RBM46" i="21"/>
  <c r="RBN46" i="21"/>
  <c r="RBO46" i="21"/>
  <c r="RBP46" i="21"/>
  <c r="RBQ46" i="21"/>
  <c r="RBR46" i="21"/>
  <c r="RBS46" i="21"/>
  <c r="RBT46" i="21"/>
  <c r="RBU46" i="21"/>
  <c r="RBV46" i="21"/>
  <c r="RBW46" i="21"/>
  <c r="RBX46" i="21"/>
  <c r="RBY46" i="21"/>
  <c r="RBZ46" i="21"/>
  <c r="RCA46" i="21"/>
  <c r="RCB46" i="21"/>
  <c r="RCC46" i="21"/>
  <c r="RCD46" i="21"/>
  <c r="RCE46" i="21"/>
  <c r="RCF46" i="21"/>
  <c r="RCG46" i="21"/>
  <c r="RCH46" i="21"/>
  <c r="RCI46" i="21"/>
  <c r="RCJ46" i="21"/>
  <c r="RCK46" i="21"/>
  <c r="RCL46" i="21"/>
  <c r="RCM46" i="21"/>
  <c r="RCN46" i="21"/>
  <c r="RCO46" i="21"/>
  <c r="RCP46" i="21"/>
  <c r="RCQ46" i="21"/>
  <c r="RCR46" i="21"/>
  <c r="RCS46" i="21"/>
  <c r="RCT46" i="21"/>
  <c r="RCU46" i="21"/>
  <c r="RCV46" i="21"/>
  <c r="RCW46" i="21"/>
  <c r="RCX46" i="21"/>
  <c r="RCY46" i="21"/>
  <c r="RCZ46" i="21"/>
  <c r="RDA46" i="21"/>
  <c r="RDB46" i="21"/>
  <c r="RDC46" i="21"/>
  <c r="RDD46" i="21"/>
  <c r="RDE46" i="21"/>
  <c r="RDF46" i="21"/>
  <c r="RDG46" i="21"/>
  <c r="RDH46" i="21"/>
  <c r="RDI46" i="21"/>
  <c r="RDJ46" i="21"/>
  <c r="RDK46" i="21"/>
  <c r="RDL46" i="21"/>
  <c r="RDM46" i="21"/>
  <c r="RDN46" i="21"/>
  <c r="RDO46" i="21"/>
  <c r="RDP46" i="21"/>
  <c r="RDQ46" i="21"/>
  <c r="RDR46" i="21"/>
  <c r="RDS46" i="21"/>
  <c r="RDT46" i="21"/>
  <c r="RDU46" i="21"/>
  <c r="RDV46" i="21"/>
  <c r="RDW46" i="21"/>
  <c r="RDX46" i="21"/>
  <c r="RDY46" i="21"/>
  <c r="RDZ46" i="21"/>
  <c r="REA46" i="21"/>
  <c r="REB46" i="21"/>
  <c r="REC46" i="21"/>
  <c r="RED46" i="21"/>
  <c r="REE46" i="21"/>
  <c r="REF46" i="21"/>
  <c r="REG46" i="21"/>
  <c r="REH46" i="21"/>
  <c r="REI46" i="21"/>
  <c r="REJ46" i="21"/>
  <c r="REK46" i="21"/>
  <c r="REL46" i="21"/>
  <c r="REM46" i="21"/>
  <c r="REN46" i="21"/>
  <c r="REO46" i="21"/>
  <c r="REP46" i="21"/>
  <c r="REQ46" i="21"/>
  <c r="RER46" i="21"/>
  <c r="RES46" i="21"/>
  <c r="RET46" i="21"/>
  <c r="REU46" i="21"/>
  <c r="REV46" i="21"/>
  <c r="REW46" i="21"/>
  <c r="REX46" i="21"/>
  <c r="REY46" i="21"/>
  <c r="REZ46" i="21"/>
  <c r="RFA46" i="21"/>
  <c r="RFB46" i="21"/>
  <c r="RFC46" i="21"/>
  <c r="RFD46" i="21"/>
  <c r="RFE46" i="21"/>
  <c r="RFF46" i="21"/>
  <c r="RFG46" i="21"/>
  <c r="RFH46" i="21"/>
  <c r="RFI46" i="21"/>
  <c r="RFJ46" i="21"/>
  <c r="RFK46" i="21"/>
  <c r="RFL46" i="21"/>
  <c r="RFM46" i="21"/>
  <c r="RFN46" i="21"/>
  <c r="RFO46" i="21"/>
  <c r="RFP46" i="21"/>
  <c r="RFQ46" i="21"/>
  <c r="RFR46" i="21"/>
  <c r="RFS46" i="21"/>
  <c r="RFT46" i="21"/>
  <c r="RFU46" i="21"/>
  <c r="RFV46" i="21"/>
  <c r="RFW46" i="21"/>
  <c r="RFX46" i="21"/>
  <c r="RFY46" i="21"/>
  <c r="RFZ46" i="21"/>
  <c r="RGA46" i="21"/>
  <c r="RGB46" i="21"/>
  <c r="RGC46" i="21"/>
  <c r="RGD46" i="21"/>
  <c r="RGE46" i="21"/>
  <c r="RGF46" i="21"/>
  <c r="RGG46" i="21"/>
  <c r="RGH46" i="21"/>
  <c r="RGI46" i="21"/>
  <c r="RGJ46" i="21"/>
  <c r="RGK46" i="21"/>
  <c r="RGL46" i="21"/>
  <c r="RGM46" i="21"/>
  <c r="RGN46" i="21"/>
  <c r="RGO46" i="21"/>
  <c r="RGP46" i="21"/>
  <c r="RGQ46" i="21"/>
  <c r="RGR46" i="21"/>
  <c r="RGS46" i="21"/>
  <c r="RGT46" i="21"/>
  <c r="RGU46" i="21"/>
  <c r="RGV46" i="21"/>
  <c r="RGW46" i="21"/>
  <c r="RGX46" i="21"/>
  <c r="RGY46" i="21"/>
  <c r="RGZ46" i="21"/>
  <c r="RHA46" i="21"/>
  <c r="RHB46" i="21"/>
  <c r="RHC46" i="21"/>
  <c r="RHD46" i="21"/>
  <c r="RHE46" i="21"/>
  <c r="RHF46" i="21"/>
  <c r="RHG46" i="21"/>
  <c r="RHH46" i="21"/>
  <c r="RHI46" i="21"/>
  <c r="RHJ46" i="21"/>
  <c r="RHK46" i="21"/>
  <c r="RHL46" i="21"/>
  <c r="RHM46" i="21"/>
  <c r="RHN46" i="21"/>
  <c r="RHO46" i="21"/>
  <c r="RHP46" i="21"/>
  <c r="RHQ46" i="21"/>
  <c r="RHR46" i="21"/>
  <c r="RHS46" i="21"/>
  <c r="RHT46" i="21"/>
  <c r="RHU46" i="21"/>
  <c r="RHV46" i="21"/>
  <c r="RHW46" i="21"/>
  <c r="RHX46" i="21"/>
  <c r="RHY46" i="21"/>
  <c r="RHZ46" i="21"/>
  <c r="RIA46" i="21"/>
  <c r="RIB46" i="21"/>
  <c r="RIC46" i="21"/>
  <c r="RID46" i="21"/>
  <c r="RIE46" i="21"/>
  <c r="RIF46" i="21"/>
  <c r="RIG46" i="21"/>
  <c r="RIH46" i="21"/>
  <c r="RII46" i="21"/>
  <c r="RIJ46" i="21"/>
  <c r="RIK46" i="21"/>
  <c r="RIL46" i="21"/>
  <c r="RIM46" i="21"/>
  <c r="RIN46" i="21"/>
  <c r="RIO46" i="21"/>
  <c r="RIP46" i="21"/>
  <c r="RIQ46" i="21"/>
  <c r="RIR46" i="21"/>
  <c r="RIS46" i="21"/>
  <c r="RIT46" i="21"/>
  <c r="RIU46" i="21"/>
  <c r="RIV46" i="21"/>
  <c r="RIW46" i="21"/>
  <c r="RIX46" i="21"/>
  <c r="RIY46" i="21"/>
  <c r="RIZ46" i="21"/>
  <c r="RJA46" i="21"/>
  <c r="RJB46" i="21"/>
  <c r="RJC46" i="21"/>
  <c r="RJD46" i="21"/>
  <c r="RJE46" i="21"/>
  <c r="RJF46" i="21"/>
  <c r="RJG46" i="21"/>
  <c r="RJH46" i="21"/>
  <c r="RJI46" i="21"/>
  <c r="RJJ46" i="21"/>
  <c r="RJK46" i="21"/>
  <c r="RJL46" i="21"/>
  <c r="RJM46" i="21"/>
  <c r="RJN46" i="21"/>
  <c r="RJO46" i="21"/>
  <c r="RJP46" i="21"/>
  <c r="RJQ46" i="21"/>
  <c r="RJR46" i="21"/>
  <c r="RJS46" i="21"/>
  <c r="RJT46" i="21"/>
  <c r="RJU46" i="21"/>
  <c r="RJV46" i="21"/>
  <c r="RJW46" i="21"/>
  <c r="RJX46" i="21"/>
  <c r="RJY46" i="21"/>
  <c r="RJZ46" i="21"/>
  <c r="RKA46" i="21"/>
  <c r="RKB46" i="21"/>
  <c r="RKC46" i="21"/>
  <c r="RKD46" i="21"/>
  <c r="RKE46" i="21"/>
  <c r="RKF46" i="21"/>
  <c r="RKG46" i="21"/>
  <c r="RKH46" i="21"/>
  <c r="RKI46" i="21"/>
  <c r="RKJ46" i="21"/>
  <c r="RKK46" i="21"/>
  <c r="RKL46" i="21"/>
  <c r="RKM46" i="21"/>
  <c r="RKN46" i="21"/>
  <c r="RKO46" i="21"/>
  <c r="RKP46" i="21"/>
  <c r="RKQ46" i="21"/>
  <c r="RKR46" i="21"/>
  <c r="RKS46" i="21"/>
  <c r="RKT46" i="21"/>
  <c r="RKU46" i="21"/>
  <c r="RKV46" i="21"/>
  <c r="RKW46" i="21"/>
  <c r="RKX46" i="21"/>
  <c r="RKY46" i="21"/>
  <c r="RKZ46" i="21"/>
  <c r="RLA46" i="21"/>
  <c r="RLB46" i="21"/>
  <c r="RLC46" i="21"/>
  <c r="RLD46" i="21"/>
  <c r="RLE46" i="21"/>
  <c r="RLF46" i="21"/>
  <c r="RLG46" i="21"/>
  <c r="RLH46" i="21"/>
  <c r="RLI46" i="21"/>
  <c r="RLJ46" i="21"/>
  <c r="RLK46" i="21"/>
  <c r="RLL46" i="21"/>
  <c r="RLM46" i="21"/>
  <c r="RLN46" i="21"/>
  <c r="RLO46" i="21"/>
  <c r="RLP46" i="21"/>
  <c r="RLQ46" i="21"/>
  <c r="RLR46" i="21"/>
  <c r="RLS46" i="21"/>
  <c r="RLT46" i="21"/>
  <c r="RLU46" i="21"/>
  <c r="RLV46" i="21"/>
  <c r="RLW46" i="21"/>
  <c r="RLX46" i="21"/>
  <c r="RLY46" i="21"/>
  <c r="RLZ46" i="21"/>
  <c r="RMA46" i="21"/>
  <c r="RMB46" i="21"/>
  <c r="RMC46" i="21"/>
  <c r="RMD46" i="21"/>
  <c r="RME46" i="21"/>
  <c r="RMF46" i="21"/>
  <c r="RMG46" i="21"/>
  <c r="RMH46" i="21"/>
  <c r="RMI46" i="21"/>
  <c r="RMJ46" i="21"/>
  <c r="RMK46" i="21"/>
  <c r="RML46" i="21"/>
  <c r="RMM46" i="21"/>
  <c r="RMN46" i="21"/>
  <c r="RMO46" i="21"/>
  <c r="RMP46" i="21"/>
  <c r="RMQ46" i="21"/>
  <c r="RMR46" i="21"/>
  <c r="RMS46" i="21"/>
  <c r="RMT46" i="21"/>
  <c r="RMU46" i="21"/>
  <c r="RMV46" i="21"/>
  <c r="RMW46" i="21"/>
  <c r="RMX46" i="21"/>
  <c r="RMY46" i="21"/>
  <c r="RMZ46" i="21"/>
  <c r="RNA46" i="21"/>
  <c r="RNB46" i="21"/>
  <c r="RNC46" i="21"/>
  <c r="RND46" i="21"/>
  <c r="RNE46" i="21"/>
  <c r="RNF46" i="21"/>
  <c r="RNG46" i="21"/>
  <c r="RNH46" i="21"/>
  <c r="RNI46" i="21"/>
  <c r="RNJ46" i="21"/>
  <c r="RNK46" i="21"/>
  <c r="RNL46" i="21"/>
  <c r="RNM46" i="21"/>
  <c r="RNN46" i="21"/>
  <c r="RNO46" i="21"/>
  <c r="RNP46" i="21"/>
  <c r="RNQ46" i="21"/>
  <c r="RNR46" i="21"/>
  <c r="RNS46" i="21"/>
  <c r="RNT46" i="21"/>
  <c r="RNU46" i="21"/>
  <c r="RNV46" i="21"/>
  <c r="RNW46" i="21"/>
  <c r="RNX46" i="21"/>
  <c r="RNY46" i="21"/>
  <c r="RNZ46" i="21"/>
  <c r="ROA46" i="21"/>
  <c r="ROB46" i="21"/>
  <c r="ROC46" i="21"/>
  <c r="ROD46" i="21"/>
  <c r="ROE46" i="21"/>
  <c r="ROF46" i="21"/>
  <c r="ROG46" i="21"/>
  <c r="ROH46" i="21"/>
  <c r="ROI46" i="21"/>
  <c r="ROJ46" i="21"/>
  <c r="ROK46" i="21"/>
  <c r="ROL46" i="21"/>
  <c r="ROM46" i="21"/>
  <c r="RON46" i="21"/>
  <c r="ROO46" i="21"/>
  <c r="ROP46" i="21"/>
  <c r="ROQ46" i="21"/>
  <c r="ROR46" i="21"/>
  <c r="ROS46" i="21"/>
  <c r="ROT46" i="21"/>
  <c r="ROU46" i="21"/>
  <c r="ROV46" i="21"/>
  <c r="ROW46" i="21"/>
  <c r="ROX46" i="21"/>
  <c r="ROY46" i="21"/>
  <c r="ROZ46" i="21"/>
  <c r="RPA46" i="21"/>
  <c r="RPB46" i="21"/>
  <c r="RPC46" i="21"/>
  <c r="RPD46" i="21"/>
  <c r="RPE46" i="21"/>
  <c r="RPF46" i="21"/>
  <c r="RPG46" i="21"/>
  <c r="RPH46" i="21"/>
  <c r="RPI46" i="21"/>
  <c r="RPJ46" i="21"/>
  <c r="RPK46" i="21"/>
  <c r="RPL46" i="21"/>
  <c r="RPM46" i="21"/>
  <c r="RPN46" i="21"/>
  <c r="RPO46" i="21"/>
  <c r="RPP46" i="21"/>
  <c r="RPQ46" i="21"/>
  <c r="RPR46" i="21"/>
  <c r="RPS46" i="21"/>
  <c r="RPT46" i="21"/>
  <c r="RPU46" i="21"/>
  <c r="RPV46" i="21"/>
  <c r="RPW46" i="21"/>
  <c r="RPX46" i="21"/>
  <c r="RPY46" i="21"/>
  <c r="RPZ46" i="21"/>
  <c r="RQA46" i="21"/>
  <c r="RQB46" i="21"/>
  <c r="RQC46" i="21"/>
  <c r="RQD46" i="21"/>
  <c r="RQE46" i="21"/>
  <c r="RQF46" i="21"/>
  <c r="RQG46" i="21"/>
  <c r="RQH46" i="21"/>
  <c r="RQI46" i="21"/>
  <c r="RQJ46" i="21"/>
  <c r="RQK46" i="21"/>
  <c r="RQL46" i="21"/>
  <c r="RQM46" i="21"/>
  <c r="RQN46" i="21"/>
  <c r="RQO46" i="21"/>
  <c r="RQP46" i="21"/>
  <c r="RQQ46" i="21"/>
  <c r="RQR46" i="21"/>
  <c r="RQS46" i="21"/>
  <c r="RQT46" i="21"/>
  <c r="RQU46" i="21"/>
  <c r="RQV46" i="21"/>
  <c r="RQW46" i="21"/>
  <c r="RQX46" i="21"/>
  <c r="RQY46" i="21"/>
  <c r="RQZ46" i="21"/>
  <c r="RRA46" i="21"/>
  <c r="RRB46" i="21"/>
  <c r="RRC46" i="21"/>
  <c r="RRD46" i="21"/>
  <c r="RRE46" i="21"/>
  <c r="RRF46" i="21"/>
  <c r="RRG46" i="21"/>
  <c r="RRH46" i="21"/>
  <c r="RRI46" i="21"/>
  <c r="RRJ46" i="21"/>
  <c r="RRK46" i="21"/>
  <c r="RRL46" i="21"/>
  <c r="RRM46" i="21"/>
  <c r="RRN46" i="21"/>
  <c r="RRO46" i="21"/>
  <c r="RRP46" i="21"/>
  <c r="RRQ46" i="21"/>
  <c r="RRR46" i="21"/>
  <c r="RRS46" i="21"/>
  <c r="RRT46" i="21"/>
  <c r="RRU46" i="21"/>
  <c r="RRV46" i="21"/>
  <c r="RRW46" i="21"/>
  <c r="RRX46" i="21"/>
  <c r="RRY46" i="21"/>
  <c r="RRZ46" i="21"/>
  <c r="RSA46" i="21"/>
  <c r="RSB46" i="21"/>
  <c r="RSC46" i="21"/>
  <c r="RSD46" i="21"/>
  <c r="RSE46" i="21"/>
  <c r="RSF46" i="21"/>
  <c r="RSG46" i="21"/>
  <c r="RSH46" i="21"/>
  <c r="RSI46" i="21"/>
  <c r="RSJ46" i="21"/>
  <c r="RSK46" i="21"/>
  <c r="RSL46" i="21"/>
  <c r="RSM46" i="21"/>
  <c r="RSN46" i="21"/>
  <c r="RSO46" i="21"/>
  <c r="RSP46" i="21"/>
  <c r="RSQ46" i="21"/>
  <c r="RSR46" i="21"/>
  <c r="RSS46" i="21"/>
  <c r="RST46" i="21"/>
  <c r="RSU46" i="21"/>
  <c r="RSV46" i="21"/>
  <c r="RSW46" i="21"/>
  <c r="RSX46" i="21"/>
  <c r="RSY46" i="21"/>
  <c r="RSZ46" i="21"/>
  <c r="RTA46" i="21"/>
  <c r="RTB46" i="21"/>
  <c r="RTC46" i="21"/>
  <c r="RTD46" i="21"/>
  <c r="RTE46" i="21"/>
  <c r="RTF46" i="21"/>
  <c r="RTG46" i="21"/>
  <c r="RTH46" i="21"/>
  <c r="RTI46" i="21"/>
  <c r="RTJ46" i="21"/>
  <c r="RTK46" i="21"/>
  <c r="RTL46" i="21"/>
  <c r="RTM46" i="21"/>
  <c r="RTN46" i="21"/>
  <c r="RTO46" i="21"/>
  <c r="RTP46" i="21"/>
  <c r="RTQ46" i="21"/>
  <c r="RTR46" i="21"/>
  <c r="RTS46" i="21"/>
  <c r="RTT46" i="21"/>
  <c r="RTU46" i="21"/>
  <c r="RTV46" i="21"/>
  <c r="RTW46" i="21"/>
  <c r="RTX46" i="21"/>
  <c r="RTY46" i="21"/>
  <c r="RTZ46" i="21"/>
  <c r="RUA46" i="21"/>
  <c r="RUB46" i="21"/>
  <c r="RUC46" i="21"/>
  <c r="RUD46" i="21"/>
  <c r="RUE46" i="21"/>
  <c r="RUF46" i="21"/>
  <c r="RUG46" i="21"/>
  <c r="RUH46" i="21"/>
  <c r="RUI46" i="21"/>
  <c r="RUJ46" i="21"/>
  <c r="RUK46" i="21"/>
  <c r="RUL46" i="21"/>
  <c r="RUM46" i="21"/>
  <c r="RUN46" i="21"/>
  <c r="RUO46" i="21"/>
  <c r="RUP46" i="21"/>
  <c r="RUQ46" i="21"/>
  <c r="RUR46" i="21"/>
  <c r="RUS46" i="21"/>
  <c r="RUT46" i="21"/>
  <c r="RUU46" i="21"/>
  <c r="RUV46" i="21"/>
  <c r="RUW46" i="21"/>
  <c r="RUX46" i="21"/>
  <c r="RUY46" i="21"/>
  <c r="RUZ46" i="21"/>
  <c r="RVA46" i="21"/>
  <c r="RVB46" i="21"/>
  <c r="RVC46" i="21"/>
  <c r="RVD46" i="21"/>
  <c r="RVE46" i="21"/>
  <c r="RVF46" i="21"/>
  <c r="RVG46" i="21"/>
  <c r="RVH46" i="21"/>
  <c r="RVI46" i="21"/>
  <c r="RVJ46" i="21"/>
  <c r="RVK46" i="21"/>
  <c r="RVL46" i="21"/>
  <c r="RVM46" i="21"/>
  <c r="RVN46" i="21"/>
  <c r="RVO46" i="21"/>
  <c r="RVP46" i="21"/>
  <c r="RVQ46" i="21"/>
  <c r="RVR46" i="21"/>
  <c r="RVS46" i="21"/>
  <c r="RVT46" i="21"/>
  <c r="RVU46" i="21"/>
  <c r="RVV46" i="21"/>
  <c r="RVW46" i="21"/>
  <c r="RVX46" i="21"/>
  <c r="RVY46" i="21"/>
  <c r="RVZ46" i="21"/>
  <c r="RWA46" i="21"/>
  <c r="RWB46" i="21"/>
  <c r="RWC46" i="21"/>
  <c r="RWD46" i="21"/>
  <c r="RWE46" i="21"/>
  <c r="RWF46" i="21"/>
  <c r="RWG46" i="21"/>
  <c r="RWH46" i="21"/>
  <c r="RWI46" i="21"/>
  <c r="RWJ46" i="21"/>
  <c r="RWK46" i="21"/>
  <c r="RWL46" i="21"/>
  <c r="RWM46" i="21"/>
  <c r="RWN46" i="21"/>
  <c r="RWO46" i="21"/>
  <c r="RWP46" i="21"/>
  <c r="RWQ46" i="21"/>
  <c r="RWR46" i="21"/>
  <c r="RWS46" i="21"/>
  <c r="RWT46" i="21"/>
  <c r="RWU46" i="21"/>
  <c r="RWV46" i="21"/>
  <c r="RWW46" i="21"/>
  <c r="RWX46" i="21"/>
  <c r="RWY46" i="21"/>
  <c r="RWZ46" i="21"/>
  <c r="RXA46" i="21"/>
  <c r="RXB46" i="21"/>
  <c r="RXC46" i="21"/>
  <c r="RXD46" i="21"/>
  <c r="RXE46" i="21"/>
  <c r="RXF46" i="21"/>
  <c r="RXG46" i="21"/>
  <c r="RXH46" i="21"/>
  <c r="RXI46" i="21"/>
  <c r="RXJ46" i="21"/>
  <c r="RXK46" i="21"/>
  <c r="RXL46" i="21"/>
  <c r="RXM46" i="21"/>
  <c r="RXN46" i="21"/>
  <c r="RXO46" i="21"/>
  <c r="RXP46" i="21"/>
  <c r="RXQ46" i="21"/>
  <c r="RXR46" i="21"/>
  <c r="RXS46" i="21"/>
  <c r="RXT46" i="21"/>
  <c r="RXU46" i="21"/>
  <c r="RXV46" i="21"/>
  <c r="RXW46" i="21"/>
  <c r="RXX46" i="21"/>
  <c r="RXY46" i="21"/>
  <c r="RXZ46" i="21"/>
  <c r="RYA46" i="21"/>
  <c r="RYB46" i="21"/>
  <c r="RYC46" i="21"/>
  <c r="RYD46" i="21"/>
  <c r="RYE46" i="21"/>
  <c r="RYF46" i="21"/>
  <c r="RYG46" i="21"/>
  <c r="RYH46" i="21"/>
  <c r="RYI46" i="21"/>
  <c r="RYJ46" i="21"/>
  <c r="RYK46" i="21"/>
  <c r="RYL46" i="21"/>
  <c r="RYM46" i="21"/>
  <c r="RYN46" i="21"/>
  <c r="RYO46" i="21"/>
  <c r="RYP46" i="21"/>
  <c r="RYQ46" i="21"/>
  <c r="RYR46" i="21"/>
  <c r="RYS46" i="21"/>
  <c r="RYT46" i="21"/>
  <c r="RYU46" i="21"/>
  <c r="RYV46" i="21"/>
  <c r="RYW46" i="21"/>
  <c r="RYX46" i="21"/>
  <c r="RYY46" i="21"/>
  <c r="RYZ46" i="21"/>
  <c r="RZA46" i="21"/>
  <c r="RZB46" i="21"/>
  <c r="RZC46" i="21"/>
  <c r="RZD46" i="21"/>
  <c r="RZE46" i="21"/>
  <c r="RZF46" i="21"/>
  <c r="RZG46" i="21"/>
  <c r="RZH46" i="21"/>
  <c r="RZI46" i="21"/>
  <c r="RZJ46" i="21"/>
  <c r="RZK46" i="21"/>
  <c r="RZL46" i="21"/>
  <c r="RZM46" i="21"/>
  <c r="RZN46" i="21"/>
  <c r="RZO46" i="21"/>
  <c r="RZP46" i="21"/>
  <c r="RZQ46" i="21"/>
  <c r="RZR46" i="21"/>
  <c r="RZS46" i="21"/>
  <c r="RZT46" i="21"/>
  <c r="RZU46" i="21"/>
  <c r="RZV46" i="21"/>
  <c r="RZW46" i="21"/>
  <c r="RZX46" i="21"/>
  <c r="RZY46" i="21"/>
  <c r="RZZ46" i="21"/>
  <c r="SAA46" i="21"/>
  <c r="SAB46" i="21"/>
  <c r="SAC46" i="21"/>
  <c r="SAD46" i="21"/>
  <c r="SAE46" i="21"/>
  <c r="SAF46" i="21"/>
  <c r="SAG46" i="21"/>
  <c r="SAH46" i="21"/>
  <c r="SAI46" i="21"/>
  <c r="SAJ46" i="21"/>
  <c r="SAK46" i="21"/>
  <c r="SAL46" i="21"/>
  <c r="SAM46" i="21"/>
  <c r="SAN46" i="21"/>
  <c r="SAO46" i="21"/>
  <c r="SAP46" i="21"/>
  <c r="SAQ46" i="21"/>
  <c r="SAR46" i="21"/>
  <c r="SAS46" i="21"/>
  <c r="SAT46" i="21"/>
  <c r="SAU46" i="21"/>
  <c r="SAV46" i="21"/>
  <c r="SAW46" i="21"/>
  <c r="SAX46" i="21"/>
  <c r="SAY46" i="21"/>
  <c r="SAZ46" i="21"/>
  <c r="SBA46" i="21"/>
  <c r="SBB46" i="21"/>
  <c r="SBC46" i="21"/>
  <c r="SBD46" i="21"/>
  <c r="SBE46" i="21"/>
  <c r="SBF46" i="21"/>
  <c r="SBG46" i="21"/>
  <c r="SBH46" i="21"/>
  <c r="SBI46" i="21"/>
  <c r="SBJ46" i="21"/>
  <c r="SBK46" i="21"/>
  <c r="SBL46" i="21"/>
  <c r="SBM46" i="21"/>
  <c r="SBN46" i="21"/>
  <c r="SBO46" i="21"/>
  <c r="SBP46" i="21"/>
  <c r="SBQ46" i="21"/>
  <c r="SBR46" i="21"/>
  <c r="SBS46" i="21"/>
  <c r="SBT46" i="21"/>
  <c r="SBU46" i="21"/>
  <c r="SBV46" i="21"/>
  <c r="SBW46" i="21"/>
  <c r="SBX46" i="21"/>
  <c r="SBY46" i="21"/>
  <c r="SBZ46" i="21"/>
  <c r="SCA46" i="21"/>
  <c r="SCB46" i="21"/>
  <c r="SCC46" i="21"/>
  <c r="SCD46" i="21"/>
  <c r="SCE46" i="21"/>
  <c r="SCF46" i="21"/>
  <c r="SCG46" i="21"/>
  <c r="SCH46" i="21"/>
  <c r="SCI46" i="21"/>
  <c r="SCJ46" i="21"/>
  <c r="SCK46" i="21"/>
  <c r="SCL46" i="21"/>
  <c r="SCM46" i="21"/>
  <c r="SCN46" i="21"/>
  <c r="SCO46" i="21"/>
  <c r="SCP46" i="21"/>
  <c r="SCQ46" i="21"/>
  <c r="SCR46" i="21"/>
  <c r="SCS46" i="21"/>
  <c r="SCT46" i="21"/>
  <c r="SCU46" i="21"/>
  <c r="SCV46" i="21"/>
  <c r="SCW46" i="21"/>
  <c r="SCX46" i="21"/>
  <c r="SCY46" i="21"/>
  <c r="SCZ46" i="21"/>
  <c r="SDA46" i="21"/>
  <c r="SDB46" i="21"/>
  <c r="SDC46" i="21"/>
  <c r="SDD46" i="21"/>
  <c r="SDE46" i="21"/>
  <c r="SDF46" i="21"/>
  <c r="SDG46" i="21"/>
  <c r="SDH46" i="21"/>
  <c r="SDI46" i="21"/>
  <c r="SDJ46" i="21"/>
  <c r="SDK46" i="21"/>
  <c r="SDL46" i="21"/>
  <c r="SDM46" i="21"/>
  <c r="SDN46" i="21"/>
  <c r="SDO46" i="21"/>
  <c r="SDP46" i="21"/>
  <c r="SDQ46" i="21"/>
  <c r="SDR46" i="21"/>
  <c r="SDS46" i="21"/>
  <c r="SDT46" i="21"/>
  <c r="SDU46" i="21"/>
  <c r="SDV46" i="21"/>
  <c r="SDW46" i="21"/>
  <c r="SDX46" i="21"/>
  <c r="SDY46" i="21"/>
  <c r="SDZ46" i="21"/>
  <c r="SEA46" i="21"/>
  <c r="SEB46" i="21"/>
  <c r="SEC46" i="21"/>
  <c r="SED46" i="21"/>
  <c r="SEE46" i="21"/>
  <c r="SEF46" i="21"/>
  <c r="SEG46" i="21"/>
  <c r="SEH46" i="21"/>
  <c r="SEI46" i="21"/>
  <c r="SEJ46" i="21"/>
  <c r="SEK46" i="21"/>
  <c r="SEL46" i="21"/>
  <c r="SEM46" i="21"/>
  <c r="SEN46" i="21"/>
  <c r="SEO46" i="21"/>
  <c r="SEP46" i="21"/>
  <c r="SEQ46" i="21"/>
  <c r="SER46" i="21"/>
  <c r="SES46" i="21"/>
  <c r="SET46" i="21"/>
  <c r="SEU46" i="21"/>
  <c r="SEV46" i="21"/>
  <c r="SEW46" i="21"/>
  <c r="SEX46" i="21"/>
  <c r="SEY46" i="21"/>
  <c r="SEZ46" i="21"/>
  <c r="SFA46" i="21"/>
  <c r="SFB46" i="21"/>
  <c r="SFC46" i="21"/>
  <c r="SFD46" i="21"/>
  <c r="SFE46" i="21"/>
  <c r="SFF46" i="21"/>
  <c r="SFG46" i="21"/>
  <c r="SFH46" i="21"/>
  <c r="SFI46" i="21"/>
  <c r="SFJ46" i="21"/>
  <c r="SFK46" i="21"/>
  <c r="SFL46" i="21"/>
  <c r="SFM46" i="21"/>
  <c r="SFN46" i="21"/>
  <c r="SFO46" i="21"/>
  <c r="SFP46" i="21"/>
  <c r="SFQ46" i="21"/>
  <c r="SFR46" i="21"/>
  <c r="SFS46" i="21"/>
  <c r="SFT46" i="21"/>
  <c r="SFU46" i="21"/>
  <c r="SFV46" i="21"/>
  <c r="SFW46" i="21"/>
  <c r="SFX46" i="21"/>
  <c r="SFY46" i="21"/>
  <c r="SFZ46" i="21"/>
  <c r="SGA46" i="21"/>
  <c r="SGB46" i="21"/>
  <c r="SGC46" i="21"/>
  <c r="SGD46" i="21"/>
  <c r="SGE46" i="21"/>
  <c r="SGF46" i="21"/>
  <c r="SGG46" i="21"/>
  <c r="SGH46" i="21"/>
  <c r="SGI46" i="21"/>
  <c r="SGJ46" i="21"/>
  <c r="SGK46" i="21"/>
  <c r="SGL46" i="21"/>
  <c r="SGM46" i="21"/>
  <c r="SGN46" i="21"/>
  <c r="SGO46" i="21"/>
  <c r="SGP46" i="21"/>
  <c r="SGQ46" i="21"/>
  <c r="SGR46" i="21"/>
  <c r="SGS46" i="21"/>
  <c r="SGT46" i="21"/>
  <c r="SGU46" i="21"/>
  <c r="SGV46" i="21"/>
  <c r="SGW46" i="21"/>
  <c r="SGX46" i="21"/>
  <c r="SGY46" i="21"/>
  <c r="SGZ46" i="21"/>
  <c r="SHA46" i="21"/>
  <c r="SHB46" i="21"/>
  <c r="SHC46" i="21"/>
  <c r="SHD46" i="21"/>
  <c r="SHE46" i="21"/>
  <c r="SHF46" i="21"/>
  <c r="SHG46" i="21"/>
  <c r="SHH46" i="21"/>
  <c r="SHI46" i="21"/>
  <c r="SHJ46" i="21"/>
  <c r="SHK46" i="21"/>
  <c r="SHL46" i="21"/>
  <c r="SHM46" i="21"/>
  <c r="SHN46" i="21"/>
  <c r="SHO46" i="21"/>
  <c r="SHP46" i="21"/>
  <c r="SHQ46" i="21"/>
  <c r="SHR46" i="21"/>
  <c r="SHS46" i="21"/>
  <c r="SHT46" i="21"/>
  <c r="SHU46" i="21"/>
  <c r="SHV46" i="21"/>
  <c r="SHW46" i="21"/>
  <c r="SHX46" i="21"/>
  <c r="SHY46" i="21"/>
  <c r="SHZ46" i="21"/>
  <c r="SIA46" i="21"/>
  <c r="SIB46" i="21"/>
  <c r="SIC46" i="21"/>
  <c r="SID46" i="21"/>
  <c r="SIE46" i="21"/>
  <c r="SIF46" i="21"/>
  <c r="SIG46" i="21"/>
  <c r="SIH46" i="21"/>
  <c r="SII46" i="21"/>
  <c r="SIJ46" i="21"/>
  <c r="SIK46" i="21"/>
  <c r="SIL46" i="21"/>
  <c r="SIM46" i="21"/>
  <c r="SIN46" i="21"/>
  <c r="SIO46" i="21"/>
  <c r="SIP46" i="21"/>
  <c r="SIQ46" i="21"/>
  <c r="SIR46" i="21"/>
  <c r="SIS46" i="21"/>
  <c r="SIT46" i="21"/>
  <c r="SIU46" i="21"/>
  <c r="SIV46" i="21"/>
  <c r="SIW46" i="21"/>
  <c r="SIX46" i="21"/>
  <c r="SIY46" i="21"/>
  <c r="SIZ46" i="21"/>
  <c r="SJA46" i="21"/>
  <c r="SJB46" i="21"/>
  <c r="SJC46" i="21"/>
  <c r="SJD46" i="21"/>
  <c r="SJE46" i="21"/>
  <c r="SJF46" i="21"/>
  <c r="SJG46" i="21"/>
  <c r="SJH46" i="21"/>
  <c r="SJI46" i="21"/>
  <c r="SJJ46" i="21"/>
  <c r="SJK46" i="21"/>
  <c r="SJL46" i="21"/>
  <c r="SJM46" i="21"/>
  <c r="SJN46" i="21"/>
  <c r="SJO46" i="21"/>
  <c r="SJP46" i="21"/>
  <c r="SJQ46" i="21"/>
  <c r="SJR46" i="21"/>
  <c r="SJS46" i="21"/>
  <c r="SJT46" i="21"/>
  <c r="SJU46" i="21"/>
  <c r="SJV46" i="21"/>
  <c r="SJW46" i="21"/>
  <c r="SJX46" i="21"/>
  <c r="SJY46" i="21"/>
  <c r="SJZ46" i="21"/>
  <c r="SKA46" i="21"/>
  <c r="SKB46" i="21"/>
  <c r="SKC46" i="21"/>
  <c r="SKD46" i="21"/>
  <c r="SKE46" i="21"/>
  <c r="SKF46" i="21"/>
  <c r="SKG46" i="21"/>
  <c r="SKH46" i="21"/>
  <c r="SKI46" i="21"/>
  <c r="SKJ46" i="21"/>
  <c r="SKK46" i="21"/>
  <c r="SKL46" i="21"/>
  <c r="SKM46" i="21"/>
  <c r="SKN46" i="21"/>
  <c r="SKO46" i="21"/>
  <c r="SKP46" i="21"/>
  <c r="SKQ46" i="21"/>
  <c r="SKR46" i="21"/>
  <c r="SKS46" i="21"/>
  <c r="SKT46" i="21"/>
  <c r="SKU46" i="21"/>
  <c r="SKV46" i="21"/>
  <c r="SKW46" i="21"/>
  <c r="SKX46" i="21"/>
  <c r="SKY46" i="21"/>
  <c r="SKZ46" i="21"/>
  <c r="SLA46" i="21"/>
  <c r="SLB46" i="21"/>
  <c r="SLC46" i="21"/>
  <c r="SLD46" i="21"/>
  <c r="SLE46" i="21"/>
  <c r="SLF46" i="21"/>
  <c r="SLG46" i="21"/>
  <c r="SLH46" i="21"/>
  <c r="SLI46" i="21"/>
  <c r="SLJ46" i="21"/>
  <c r="SLK46" i="21"/>
  <c r="SLL46" i="21"/>
  <c r="SLM46" i="21"/>
  <c r="SLN46" i="21"/>
  <c r="SLO46" i="21"/>
  <c r="SLP46" i="21"/>
  <c r="SLQ46" i="21"/>
  <c r="SLR46" i="21"/>
  <c r="SLS46" i="21"/>
  <c r="SLT46" i="21"/>
  <c r="SLU46" i="21"/>
  <c r="SLV46" i="21"/>
  <c r="SLW46" i="21"/>
  <c r="SLX46" i="21"/>
  <c r="SLY46" i="21"/>
  <c r="SLZ46" i="21"/>
  <c r="SMA46" i="21"/>
  <c r="SMB46" i="21"/>
  <c r="SMC46" i="21"/>
  <c r="SMD46" i="21"/>
  <c r="SME46" i="21"/>
  <c r="SMF46" i="21"/>
  <c r="SMG46" i="21"/>
  <c r="SMH46" i="21"/>
  <c r="SMI46" i="21"/>
  <c r="SMJ46" i="21"/>
  <c r="SMK46" i="21"/>
  <c r="SML46" i="21"/>
  <c r="SMM46" i="21"/>
  <c r="SMN46" i="21"/>
  <c r="SMO46" i="21"/>
  <c r="SMP46" i="21"/>
  <c r="SMQ46" i="21"/>
  <c r="SMR46" i="21"/>
  <c r="SMS46" i="21"/>
  <c r="SMT46" i="21"/>
  <c r="SMU46" i="21"/>
  <c r="SMV46" i="21"/>
  <c r="SMW46" i="21"/>
  <c r="SMX46" i="21"/>
  <c r="SMY46" i="21"/>
  <c r="SMZ46" i="21"/>
  <c r="SNA46" i="21"/>
  <c r="SNB46" i="21"/>
  <c r="SNC46" i="21"/>
  <c r="SND46" i="21"/>
  <c r="SNE46" i="21"/>
  <c r="SNF46" i="21"/>
  <c r="SNG46" i="21"/>
  <c r="SNH46" i="21"/>
  <c r="SNI46" i="21"/>
  <c r="SNJ46" i="21"/>
  <c r="SNK46" i="21"/>
  <c r="SNL46" i="21"/>
  <c r="SNM46" i="21"/>
  <c r="SNN46" i="21"/>
  <c r="SNO46" i="21"/>
  <c r="SNP46" i="21"/>
  <c r="SNQ46" i="21"/>
  <c r="SNR46" i="21"/>
  <c r="SNS46" i="21"/>
  <c r="SNT46" i="21"/>
  <c r="SNU46" i="21"/>
  <c r="SNV46" i="21"/>
  <c r="SNW46" i="21"/>
  <c r="SNX46" i="21"/>
  <c r="SNY46" i="21"/>
  <c r="SNZ46" i="21"/>
  <c r="SOA46" i="21"/>
  <c r="SOB46" i="21"/>
  <c r="SOC46" i="21"/>
  <c r="SOD46" i="21"/>
  <c r="SOE46" i="21"/>
  <c r="SOF46" i="21"/>
  <c r="SOG46" i="21"/>
  <c r="SOH46" i="21"/>
  <c r="SOI46" i="21"/>
  <c r="SOJ46" i="21"/>
  <c r="SOK46" i="21"/>
  <c r="SOL46" i="21"/>
  <c r="SOM46" i="21"/>
  <c r="SON46" i="21"/>
  <c r="SOO46" i="21"/>
  <c r="SOP46" i="21"/>
  <c r="SOQ46" i="21"/>
  <c r="SOR46" i="21"/>
  <c r="SOS46" i="21"/>
  <c r="SOT46" i="21"/>
  <c r="SOU46" i="21"/>
  <c r="SOV46" i="21"/>
  <c r="SOW46" i="21"/>
  <c r="SOX46" i="21"/>
  <c r="SOY46" i="21"/>
  <c r="SOZ46" i="21"/>
  <c r="SPA46" i="21"/>
  <c r="SPB46" i="21"/>
  <c r="SPC46" i="21"/>
  <c r="SPD46" i="21"/>
  <c r="SPE46" i="21"/>
  <c r="SPF46" i="21"/>
  <c r="SPG46" i="21"/>
  <c r="SPH46" i="21"/>
  <c r="SPI46" i="21"/>
  <c r="SPJ46" i="21"/>
  <c r="SPK46" i="21"/>
  <c r="SPL46" i="21"/>
  <c r="SPM46" i="21"/>
  <c r="SPN46" i="21"/>
  <c r="SPO46" i="21"/>
  <c r="SPP46" i="21"/>
  <c r="SPQ46" i="21"/>
  <c r="SPR46" i="21"/>
  <c r="SPS46" i="21"/>
  <c r="SPT46" i="21"/>
  <c r="SPU46" i="21"/>
  <c r="SPV46" i="21"/>
  <c r="SPW46" i="21"/>
  <c r="SPX46" i="21"/>
  <c r="SPY46" i="21"/>
  <c r="SPZ46" i="21"/>
  <c r="SQA46" i="21"/>
  <c r="SQB46" i="21"/>
  <c r="SQC46" i="21"/>
  <c r="SQD46" i="21"/>
  <c r="SQE46" i="21"/>
  <c r="SQF46" i="21"/>
  <c r="SQG46" i="21"/>
  <c r="SQH46" i="21"/>
  <c r="SQI46" i="21"/>
  <c r="SQJ46" i="21"/>
  <c r="SQK46" i="21"/>
  <c r="SQL46" i="21"/>
  <c r="SQM46" i="21"/>
  <c r="SQN46" i="21"/>
  <c r="SQO46" i="21"/>
  <c r="SQP46" i="21"/>
  <c r="SQQ46" i="21"/>
  <c r="SQR46" i="21"/>
  <c r="SQS46" i="21"/>
  <c r="SQT46" i="21"/>
  <c r="SQU46" i="21"/>
  <c r="SQV46" i="21"/>
  <c r="SQW46" i="21"/>
  <c r="SQX46" i="21"/>
  <c r="SQY46" i="21"/>
  <c r="SQZ46" i="21"/>
  <c r="SRA46" i="21"/>
  <c r="SRB46" i="21"/>
  <c r="SRC46" i="21"/>
  <c r="SRD46" i="21"/>
  <c r="SRE46" i="21"/>
  <c r="SRF46" i="21"/>
  <c r="SRG46" i="21"/>
  <c r="SRH46" i="21"/>
  <c r="SRI46" i="21"/>
  <c r="SRJ46" i="21"/>
  <c r="SRK46" i="21"/>
  <c r="SRL46" i="21"/>
  <c r="SRM46" i="21"/>
  <c r="SRN46" i="21"/>
  <c r="SRO46" i="21"/>
  <c r="SRP46" i="21"/>
  <c r="SRQ46" i="21"/>
  <c r="SRR46" i="21"/>
  <c r="SRS46" i="21"/>
  <c r="SRT46" i="21"/>
  <c r="SRU46" i="21"/>
  <c r="SRV46" i="21"/>
  <c r="SRW46" i="21"/>
  <c r="SRX46" i="21"/>
  <c r="SRY46" i="21"/>
  <c r="SRZ46" i="21"/>
  <c r="SSA46" i="21"/>
  <c r="SSB46" i="21"/>
  <c r="SSC46" i="21"/>
  <c r="SSD46" i="21"/>
  <c r="SSE46" i="21"/>
  <c r="SSF46" i="21"/>
  <c r="SSG46" i="21"/>
  <c r="SSH46" i="21"/>
  <c r="SSI46" i="21"/>
  <c r="SSJ46" i="21"/>
  <c r="SSK46" i="21"/>
  <c r="SSL46" i="21"/>
  <c r="SSM46" i="21"/>
  <c r="SSN46" i="21"/>
  <c r="SSO46" i="21"/>
  <c r="SSP46" i="21"/>
  <c r="SSQ46" i="21"/>
  <c r="SSR46" i="21"/>
  <c r="SSS46" i="21"/>
  <c r="SST46" i="21"/>
  <c r="SSU46" i="21"/>
  <c r="SSV46" i="21"/>
  <c r="SSW46" i="21"/>
  <c r="SSX46" i="21"/>
  <c r="SSY46" i="21"/>
  <c r="SSZ46" i="21"/>
  <c r="STA46" i="21"/>
  <c r="STB46" i="21"/>
  <c r="STC46" i="21"/>
  <c r="STD46" i="21"/>
  <c r="STE46" i="21"/>
  <c r="STF46" i="21"/>
  <c r="STG46" i="21"/>
  <c r="STH46" i="21"/>
  <c r="STI46" i="21"/>
  <c r="STJ46" i="21"/>
  <c r="STK46" i="21"/>
  <c r="STL46" i="21"/>
  <c r="STM46" i="21"/>
  <c r="STN46" i="21"/>
  <c r="STO46" i="21"/>
  <c r="STP46" i="21"/>
  <c r="STQ46" i="21"/>
  <c r="STR46" i="21"/>
  <c r="STS46" i="21"/>
  <c r="STT46" i="21"/>
  <c r="STU46" i="21"/>
  <c r="STV46" i="21"/>
  <c r="STW46" i="21"/>
  <c r="STX46" i="21"/>
  <c r="STY46" i="21"/>
  <c r="STZ46" i="21"/>
  <c r="SUA46" i="21"/>
  <c r="SUB46" i="21"/>
  <c r="SUC46" i="21"/>
  <c r="SUD46" i="21"/>
  <c r="SUE46" i="21"/>
  <c r="SUF46" i="21"/>
  <c r="SUG46" i="21"/>
  <c r="SUH46" i="21"/>
  <c r="SUI46" i="21"/>
  <c r="SUJ46" i="21"/>
  <c r="SUK46" i="21"/>
  <c r="SUL46" i="21"/>
  <c r="SUM46" i="21"/>
  <c r="SUN46" i="21"/>
  <c r="SUO46" i="21"/>
  <c r="SUP46" i="21"/>
  <c r="SUQ46" i="21"/>
  <c r="SUR46" i="21"/>
  <c r="SUS46" i="21"/>
  <c r="SUT46" i="21"/>
  <c r="SUU46" i="21"/>
  <c r="SUV46" i="21"/>
  <c r="SUW46" i="21"/>
  <c r="SUX46" i="21"/>
  <c r="SUY46" i="21"/>
  <c r="SUZ46" i="21"/>
  <c r="SVA46" i="21"/>
  <c r="SVB46" i="21"/>
  <c r="SVC46" i="21"/>
  <c r="SVD46" i="21"/>
  <c r="SVE46" i="21"/>
  <c r="SVF46" i="21"/>
  <c r="SVG46" i="21"/>
  <c r="SVH46" i="21"/>
  <c r="SVI46" i="21"/>
  <c r="SVJ46" i="21"/>
  <c r="SVK46" i="21"/>
  <c r="SVL46" i="21"/>
  <c r="SVM46" i="21"/>
  <c r="SVN46" i="21"/>
  <c r="SVO46" i="21"/>
  <c r="SVP46" i="21"/>
  <c r="SVQ46" i="21"/>
  <c r="SVR46" i="21"/>
  <c r="SVS46" i="21"/>
  <c r="SVT46" i="21"/>
  <c r="SVU46" i="21"/>
  <c r="SVV46" i="21"/>
  <c r="SVW46" i="21"/>
  <c r="SVX46" i="21"/>
  <c r="SVY46" i="21"/>
  <c r="SVZ46" i="21"/>
  <c r="SWA46" i="21"/>
  <c r="SWB46" i="21"/>
  <c r="SWC46" i="21"/>
  <c r="SWD46" i="21"/>
  <c r="SWE46" i="21"/>
  <c r="SWF46" i="21"/>
  <c r="SWG46" i="21"/>
  <c r="SWH46" i="21"/>
  <c r="SWI46" i="21"/>
  <c r="SWJ46" i="21"/>
  <c r="SWK46" i="21"/>
  <c r="SWL46" i="21"/>
  <c r="SWM46" i="21"/>
  <c r="SWN46" i="21"/>
  <c r="SWO46" i="21"/>
  <c r="SWP46" i="21"/>
  <c r="SWQ46" i="21"/>
  <c r="SWR46" i="21"/>
  <c r="SWS46" i="21"/>
  <c r="SWT46" i="21"/>
  <c r="SWU46" i="21"/>
  <c r="SWV46" i="21"/>
  <c r="SWW46" i="21"/>
  <c r="SWX46" i="21"/>
  <c r="SWY46" i="21"/>
  <c r="SWZ46" i="21"/>
  <c r="SXA46" i="21"/>
  <c r="SXB46" i="21"/>
  <c r="SXC46" i="21"/>
  <c r="SXD46" i="21"/>
  <c r="SXE46" i="21"/>
  <c r="SXF46" i="21"/>
  <c r="SXG46" i="21"/>
  <c r="SXH46" i="21"/>
  <c r="SXI46" i="21"/>
  <c r="SXJ46" i="21"/>
  <c r="SXK46" i="21"/>
  <c r="SXL46" i="21"/>
  <c r="SXM46" i="21"/>
  <c r="SXN46" i="21"/>
  <c r="SXO46" i="21"/>
  <c r="SXP46" i="21"/>
  <c r="SXQ46" i="21"/>
  <c r="SXR46" i="21"/>
  <c r="SXS46" i="21"/>
  <c r="SXT46" i="21"/>
  <c r="SXU46" i="21"/>
  <c r="SXV46" i="21"/>
  <c r="SXW46" i="21"/>
  <c r="SXX46" i="21"/>
  <c r="SXY46" i="21"/>
  <c r="SXZ46" i="21"/>
  <c r="SYA46" i="21"/>
  <c r="SYB46" i="21"/>
  <c r="SYC46" i="21"/>
  <c r="SYD46" i="21"/>
  <c r="SYE46" i="21"/>
  <c r="SYF46" i="21"/>
  <c r="SYG46" i="21"/>
  <c r="SYH46" i="21"/>
  <c r="SYI46" i="21"/>
  <c r="SYJ46" i="21"/>
  <c r="SYK46" i="21"/>
  <c r="SYL46" i="21"/>
  <c r="SYM46" i="21"/>
  <c r="SYN46" i="21"/>
  <c r="SYO46" i="21"/>
  <c r="SYP46" i="21"/>
  <c r="SYQ46" i="21"/>
  <c r="SYR46" i="21"/>
  <c r="SYS46" i="21"/>
  <c r="SYT46" i="21"/>
  <c r="SYU46" i="21"/>
  <c r="SYV46" i="21"/>
  <c r="SYW46" i="21"/>
  <c r="SYX46" i="21"/>
  <c r="SYY46" i="21"/>
  <c r="SYZ46" i="21"/>
  <c r="SZA46" i="21"/>
  <c r="SZB46" i="21"/>
  <c r="SZC46" i="21"/>
  <c r="SZD46" i="21"/>
  <c r="SZE46" i="21"/>
  <c r="SZF46" i="21"/>
  <c r="SZG46" i="21"/>
  <c r="SZH46" i="21"/>
  <c r="SZI46" i="21"/>
  <c r="SZJ46" i="21"/>
  <c r="SZK46" i="21"/>
  <c r="SZL46" i="21"/>
  <c r="SZM46" i="21"/>
  <c r="SZN46" i="21"/>
  <c r="SZO46" i="21"/>
  <c r="SZP46" i="21"/>
  <c r="SZQ46" i="21"/>
  <c r="SZR46" i="21"/>
  <c r="SZS46" i="21"/>
  <c r="SZT46" i="21"/>
  <c r="SZU46" i="21"/>
  <c r="SZV46" i="21"/>
  <c r="SZW46" i="21"/>
  <c r="SZX46" i="21"/>
  <c r="SZY46" i="21"/>
  <c r="SZZ46" i="21"/>
  <c r="TAA46" i="21"/>
  <c r="TAB46" i="21"/>
  <c r="TAC46" i="21"/>
  <c r="TAD46" i="21"/>
  <c r="TAE46" i="21"/>
  <c r="TAF46" i="21"/>
  <c r="TAG46" i="21"/>
  <c r="TAH46" i="21"/>
  <c r="TAI46" i="21"/>
  <c r="TAJ46" i="21"/>
  <c r="TAK46" i="21"/>
  <c r="TAL46" i="21"/>
  <c r="TAM46" i="21"/>
  <c r="TAN46" i="21"/>
  <c r="TAO46" i="21"/>
  <c r="TAP46" i="21"/>
  <c r="TAQ46" i="21"/>
  <c r="TAR46" i="21"/>
  <c r="TAS46" i="21"/>
  <c r="TAT46" i="21"/>
  <c r="TAU46" i="21"/>
  <c r="TAV46" i="21"/>
  <c r="TAW46" i="21"/>
  <c r="TAX46" i="21"/>
  <c r="TAY46" i="21"/>
  <c r="TAZ46" i="21"/>
  <c r="TBA46" i="21"/>
  <c r="TBB46" i="21"/>
  <c r="TBC46" i="21"/>
  <c r="TBD46" i="21"/>
  <c r="TBE46" i="21"/>
  <c r="TBF46" i="21"/>
  <c r="TBG46" i="21"/>
  <c r="TBH46" i="21"/>
  <c r="TBI46" i="21"/>
  <c r="TBJ46" i="21"/>
  <c r="TBK46" i="21"/>
  <c r="TBL46" i="21"/>
  <c r="TBM46" i="21"/>
  <c r="TBN46" i="21"/>
  <c r="TBO46" i="21"/>
  <c r="TBP46" i="21"/>
  <c r="TBQ46" i="21"/>
  <c r="TBR46" i="21"/>
  <c r="TBS46" i="21"/>
  <c r="TBT46" i="21"/>
  <c r="TBU46" i="21"/>
  <c r="TBV46" i="21"/>
  <c r="TBW46" i="21"/>
  <c r="TBX46" i="21"/>
  <c r="TBY46" i="21"/>
  <c r="TBZ46" i="21"/>
  <c r="TCA46" i="21"/>
  <c r="TCB46" i="21"/>
  <c r="TCC46" i="21"/>
  <c r="TCD46" i="21"/>
  <c r="TCE46" i="21"/>
  <c r="TCF46" i="21"/>
  <c r="TCG46" i="21"/>
  <c r="TCH46" i="21"/>
  <c r="TCI46" i="21"/>
  <c r="TCJ46" i="21"/>
  <c r="TCK46" i="21"/>
  <c r="TCL46" i="21"/>
  <c r="TCM46" i="21"/>
  <c r="TCN46" i="21"/>
  <c r="TCO46" i="21"/>
  <c r="TCP46" i="21"/>
  <c r="TCQ46" i="21"/>
  <c r="TCR46" i="21"/>
  <c r="TCS46" i="21"/>
  <c r="TCT46" i="21"/>
  <c r="TCU46" i="21"/>
  <c r="TCV46" i="21"/>
  <c r="TCW46" i="21"/>
  <c r="TCX46" i="21"/>
  <c r="TCY46" i="21"/>
  <c r="TCZ46" i="21"/>
  <c r="TDA46" i="21"/>
  <c r="TDB46" i="21"/>
  <c r="TDC46" i="21"/>
  <c r="TDD46" i="21"/>
  <c r="TDE46" i="21"/>
  <c r="TDF46" i="21"/>
  <c r="TDG46" i="21"/>
  <c r="TDH46" i="21"/>
  <c r="TDI46" i="21"/>
  <c r="TDJ46" i="21"/>
  <c r="TDK46" i="21"/>
  <c r="TDL46" i="21"/>
  <c r="TDM46" i="21"/>
  <c r="TDN46" i="21"/>
  <c r="TDO46" i="21"/>
  <c r="TDP46" i="21"/>
  <c r="TDQ46" i="21"/>
  <c r="TDR46" i="21"/>
  <c r="TDS46" i="21"/>
  <c r="TDT46" i="21"/>
  <c r="TDU46" i="21"/>
  <c r="TDV46" i="21"/>
  <c r="TDW46" i="21"/>
  <c r="TDX46" i="21"/>
  <c r="TDY46" i="21"/>
  <c r="TDZ46" i="21"/>
  <c r="TEA46" i="21"/>
  <c r="TEB46" i="21"/>
  <c r="TEC46" i="21"/>
  <c r="TED46" i="21"/>
  <c r="TEE46" i="21"/>
  <c r="TEF46" i="21"/>
  <c r="TEG46" i="21"/>
  <c r="TEH46" i="21"/>
  <c r="TEI46" i="21"/>
  <c r="TEJ46" i="21"/>
  <c r="TEK46" i="21"/>
  <c r="TEL46" i="21"/>
  <c r="TEM46" i="21"/>
  <c r="TEN46" i="21"/>
  <c r="TEO46" i="21"/>
  <c r="TEP46" i="21"/>
  <c r="TEQ46" i="21"/>
  <c r="TER46" i="21"/>
  <c r="TES46" i="21"/>
  <c r="TET46" i="21"/>
  <c r="TEU46" i="21"/>
  <c r="TEV46" i="21"/>
  <c r="TEW46" i="21"/>
  <c r="TEX46" i="21"/>
  <c r="TEY46" i="21"/>
  <c r="TEZ46" i="21"/>
  <c r="TFA46" i="21"/>
  <c r="TFB46" i="21"/>
  <c r="TFC46" i="21"/>
  <c r="TFD46" i="21"/>
  <c r="TFE46" i="21"/>
  <c r="TFF46" i="21"/>
  <c r="TFG46" i="21"/>
  <c r="TFH46" i="21"/>
  <c r="TFI46" i="21"/>
  <c r="TFJ46" i="21"/>
  <c r="TFK46" i="21"/>
  <c r="TFL46" i="21"/>
  <c r="TFM46" i="21"/>
  <c r="TFN46" i="21"/>
  <c r="TFO46" i="21"/>
  <c r="TFP46" i="21"/>
  <c r="TFQ46" i="21"/>
  <c r="TFR46" i="21"/>
  <c r="TFS46" i="21"/>
  <c r="TFT46" i="21"/>
  <c r="TFU46" i="21"/>
  <c r="TFV46" i="21"/>
  <c r="TFW46" i="21"/>
  <c r="TFX46" i="21"/>
  <c r="TFY46" i="21"/>
  <c r="TFZ46" i="21"/>
  <c r="TGA46" i="21"/>
  <c r="TGB46" i="21"/>
  <c r="TGC46" i="21"/>
  <c r="TGD46" i="21"/>
  <c r="TGE46" i="21"/>
  <c r="TGF46" i="21"/>
  <c r="TGG46" i="21"/>
  <c r="TGH46" i="21"/>
  <c r="TGI46" i="21"/>
  <c r="TGJ46" i="21"/>
  <c r="TGK46" i="21"/>
  <c r="TGL46" i="21"/>
  <c r="TGM46" i="21"/>
  <c r="TGN46" i="21"/>
  <c r="TGO46" i="21"/>
  <c r="TGP46" i="21"/>
  <c r="TGQ46" i="21"/>
  <c r="TGR46" i="21"/>
  <c r="TGS46" i="21"/>
  <c r="TGT46" i="21"/>
  <c r="TGU46" i="21"/>
  <c r="TGV46" i="21"/>
  <c r="TGW46" i="21"/>
  <c r="TGX46" i="21"/>
  <c r="TGY46" i="21"/>
  <c r="TGZ46" i="21"/>
  <c r="THA46" i="21"/>
  <c r="THB46" i="21"/>
  <c r="THC46" i="21"/>
  <c r="THD46" i="21"/>
  <c r="THE46" i="21"/>
  <c r="THF46" i="21"/>
  <c r="THG46" i="21"/>
  <c r="THH46" i="21"/>
  <c r="THI46" i="21"/>
  <c r="THJ46" i="21"/>
  <c r="THK46" i="21"/>
  <c r="THL46" i="21"/>
  <c r="THM46" i="21"/>
  <c r="THN46" i="21"/>
  <c r="THO46" i="21"/>
  <c r="THP46" i="21"/>
  <c r="THQ46" i="21"/>
  <c r="THR46" i="21"/>
  <c r="THS46" i="21"/>
  <c r="THT46" i="21"/>
  <c r="THU46" i="21"/>
  <c r="THV46" i="21"/>
  <c r="THW46" i="21"/>
  <c r="THX46" i="21"/>
  <c r="THY46" i="21"/>
  <c r="THZ46" i="21"/>
  <c r="TIA46" i="21"/>
  <c r="TIB46" i="21"/>
  <c r="TIC46" i="21"/>
  <c r="TID46" i="21"/>
  <c r="TIE46" i="21"/>
  <c r="TIF46" i="21"/>
  <c r="TIG46" i="21"/>
  <c r="TIH46" i="21"/>
  <c r="TII46" i="21"/>
  <c r="TIJ46" i="21"/>
  <c r="TIK46" i="21"/>
  <c r="TIL46" i="21"/>
  <c r="TIM46" i="21"/>
  <c r="TIN46" i="21"/>
  <c r="TIO46" i="21"/>
  <c r="TIP46" i="21"/>
  <c r="TIQ46" i="21"/>
  <c r="TIR46" i="21"/>
  <c r="TIS46" i="21"/>
  <c r="TIT46" i="21"/>
  <c r="TIU46" i="21"/>
  <c r="TIV46" i="21"/>
  <c r="TIW46" i="21"/>
  <c r="TIX46" i="21"/>
  <c r="TIY46" i="21"/>
  <c r="TIZ46" i="21"/>
  <c r="TJA46" i="21"/>
  <c r="TJB46" i="21"/>
  <c r="TJC46" i="21"/>
  <c r="TJD46" i="21"/>
  <c r="TJE46" i="21"/>
  <c r="TJF46" i="21"/>
  <c r="TJG46" i="21"/>
  <c r="TJH46" i="21"/>
  <c r="TJI46" i="21"/>
  <c r="TJJ46" i="21"/>
  <c r="TJK46" i="21"/>
  <c r="TJL46" i="21"/>
  <c r="TJM46" i="21"/>
  <c r="TJN46" i="21"/>
  <c r="TJO46" i="21"/>
  <c r="TJP46" i="21"/>
  <c r="TJQ46" i="21"/>
  <c r="TJR46" i="21"/>
  <c r="TJS46" i="21"/>
  <c r="TJT46" i="21"/>
  <c r="TJU46" i="21"/>
  <c r="TJV46" i="21"/>
  <c r="TJW46" i="21"/>
  <c r="TJX46" i="21"/>
  <c r="TJY46" i="21"/>
  <c r="TJZ46" i="21"/>
  <c r="TKA46" i="21"/>
  <c r="TKB46" i="21"/>
  <c r="TKC46" i="21"/>
  <c r="TKD46" i="21"/>
  <c r="TKE46" i="21"/>
  <c r="TKF46" i="21"/>
  <c r="TKG46" i="21"/>
  <c r="TKH46" i="21"/>
  <c r="TKI46" i="21"/>
  <c r="TKJ46" i="21"/>
  <c r="TKK46" i="21"/>
  <c r="TKL46" i="21"/>
  <c r="TKM46" i="21"/>
  <c r="TKN46" i="21"/>
  <c r="TKO46" i="21"/>
  <c r="TKP46" i="21"/>
  <c r="TKQ46" i="21"/>
  <c r="TKR46" i="21"/>
  <c r="TKS46" i="21"/>
  <c r="TKT46" i="21"/>
  <c r="TKU46" i="21"/>
  <c r="TKV46" i="21"/>
  <c r="TKW46" i="21"/>
  <c r="TKX46" i="21"/>
  <c r="TKY46" i="21"/>
  <c r="TKZ46" i="21"/>
  <c r="TLA46" i="21"/>
  <c r="TLB46" i="21"/>
  <c r="TLC46" i="21"/>
  <c r="TLD46" i="21"/>
  <c r="TLE46" i="21"/>
  <c r="TLF46" i="21"/>
  <c r="TLG46" i="21"/>
  <c r="TLH46" i="21"/>
  <c r="TLI46" i="21"/>
  <c r="TLJ46" i="21"/>
  <c r="TLK46" i="21"/>
  <c r="TLL46" i="21"/>
  <c r="TLM46" i="21"/>
  <c r="TLN46" i="21"/>
  <c r="TLO46" i="21"/>
  <c r="TLP46" i="21"/>
  <c r="TLQ46" i="21"/>
  <c r="TLR46" i="21"/>
  <c r="TLS46" i="21"/>
  <c r="TLT46" i="21"/>
  <c r="TLU46" i="21"/>
  <c r="TLV46" i="21"/>
  <c r="TLW46" i="21"/>
  <c r="TLX46" i="21"/>
  <c r="TLY46" i="21"/>
  <c r="TLZ46" i="21"/>
  <c r="TMA46" i="21"/>
  <c r="TMB46" i="21"/>
  <c r="TMC46" i="21"/>
  <c r="TMD46" i="21"/>
  <c r="TME46" i="21"/>
  <c r="TMF46" i="21"/>
  <c r="TMG46" i="21"/>
  <c r="TMH46" i="21"/>
  <c r="TMI46" i="21"/>
  <c r="TMJ46" i="21"/>
  <c r="TMK46" i="21"/>
  <c r="TML46" i="21"/>
  <c r="TMM46" i="21"/>
  <c r="TMN46" i="21"/>
  <c r="TMO46" i="21"/>
  <c r="TMP46" i="21"/>
  <c r="TMQ46" i="21"/>
  <c r="TMR46" i="21"/>
  <c r="TMS46" i="21"/>
  <c r="TMT46" i="21"/>
  <c r="TMU46" i="21"/>
  <c r="TMV46" i="21"/>
  <c r="TMW46" i="21"/>
  <c r="TMX46" i="21"/>
  <c r="TMY46" i="21"/>
  <c r="TMZ46" i="21"/>
  <c r="TNA46" i="21"/>
  <c r="TNB46" i="21"/>
  <c r="TNC46" i="21"/>
  <c r="TND46" i="21"/>
  <c r="TNE46" i="21"/>
  <c r="TNF46" i="21"/>
  <c r="TNG46" i="21"/>
  <c r="TNH46" i="21"/>
  <c r="TNI46" i="21"/>
  <c r="TNJ46" i="21"/>
  <c r="TNK46" i="21"/>
  <c r="TNL46" i="21"/>
  <c r="TNM46" i="21"/>
  <c r="TNN46" i="21"/>
  <c r="TNO46" i="21"/>
  <c r="TNP46" i="21"/>
  <c r="TNQ46" i="21"/>
  <c r="TNR46" i="21"/>
  <c r="TNS46" i="21"/>
  <c r="TNT46" i="21"/>
  <c r="TNU46" i="21"/>
  <c r="TNV46" i="21"/>
  <c r="TNW46" i="21"/>
  <c r="TNX46" i="21"/>
  <c r="TNY46" i="21"/>
  <c r="TNZ46" i="21"/>
  <c r="TOA46" i="21"/>
  <c r="TOB46" i="21"/>
  <c r="TOC46" i="21"/>
  <c r="TOD46" i="21"/>
  <c r="TOE46" i="21"/>
  <c r="TOF46" i="21"/>
  <c r="TOG46" i="21"/>
  <c r="TOH46" i="21"/>
  <c r="TOI46" i="21"/>
  <c r="TOJ46" i="21"/>
  <c r="TOK46" i="21"/>
  <c r="TOL46" i="21"/>
  <c r="TOM46" i="21"/>
  <c r="TON46" i="21"/>
  <c r="TOO46" i="21"/>
  <c r="TOP46" i="21"/>
  <c r="TOQ46" i="21"/>
  <c r="TOR46" i="21"/>
  <c r="TOS46" i="21"/>
  <c r="TOT46" i="21"/>
  <c r="TOU46" i="21"/>
  <c r="TOV46" i="21"/>
  <c r="TOW46" i="21"/>
  <c r="TOX46" i="21"/>
  <c r="TOY46" i="21"/>
  <c r="TOZ46" i="21"/>
  <c r="TPA46" i="21"/>
  <c r="TPB46" i="21"/>
  <c r="TPC46" i="21"/>
  <c r="TPD46" i="21"/>
  <c r="TPE46" i="21"/>
  <c r="TPF46" i="21"/>
  <c r="TPG46" i="21"/>
  <c r="TPH46" i="21"/>
  <c r="TPI46" i="21"/>
  <c r="TPJ46" i="21"/>
  <c r="TPK46" i="21"/>
  <c r="TPL46" i="21"/>
  <c r="TPM46" i="21"/>
  <c r="TPN46" i="21"/>
  <c r="TPO46" i="21"/>
  <c r="TPP46" i="21"/>
  <c r="TPQ46" i="21"/>
  <c r="TPR46" i="21"/>
  <c r="TPS46" i="21"/>
  <c r="TPT46" i="21"/>
  <c r="TPU46" i="21"/>
  <c r="TPV46" i="21"/>
  <c r="TPW46" i="21"/>
  <c r="TPX46" i="21"/>
  <c r="TPY46" i="21"/>
  <c r="TPZ46" i="21"/>
  <c r="TQA46" i="21"/>
  <c r="TQB46" i="21"/>
  <c r="TQC46" i="21"/>
  <c r="TQD46" i="21"/>
  <c r="TQE46" i="21"/>
  <c r="TQF46" i="21"/>
  <c r="TQG46" i="21"/>
  <c r="TQH46" i="21"/>
  <c r="TQI46" i="21"/>
  <c r="TQJ46" i="21"/>
  <c r="TQK46" i="21"/>
  <c r="TQL46" i="21"/>
  <c r="TQM46" i="21"/>
  <c r="TQN46" i="21"/>
  <c r="TQO46" i="21"/>
  <c r="TQP46" i="21"/>
  <c r="TQQ46" i="21"/>
  <c r="TQR46" i="21"/>
  <c r="TQS46" i="21"/>
  <c r="TQT46" i="21"/>
  <c r="TQU46" i="21"/>
  <c r="TQV46" i="21"/>
  <c r="TQW46" i="21"/>
  <c r="TQX46" i="21"/>
  <c r="TQY46" i="21"/>
  <c r="TQZ46" i="21"/>
  <c r="TRA46" i="21"/>
  <c r="TRB46" i="21"/>
  <c r="TRC46" i="21"/>
  <c r="TRD46" i="21"/>
  <c r="TRE46" i="21"/>
  <c r="TRF46" i="21"/>
  <c r="TRG46" i="21"/>
  <c r="TRH46" i="21"/>
  <c r="TRI46" i="21"/>
  <c r="TRJ46" i="21"/>
  <c r="TRK46" i="21"/>
  <c r="TRL46" i="21"/>
  <c r="TRM46" i="21"/>
  <c r="TRN46" i="21"/>
  <c r="TRO46" i="21"/>
  <c r="TRP46" i="21"/>
  <c r="TRQ46" i="21"/>
  <c r="TRR46" i="21"/>
  <c r="TRS46" i="21"/>
  <c r="TRT46" i="21"/>
  <c r="TRU46" i="21"/>
  <c r="TRV46" i="21"/>
  <c r="TRW46" i="21"/>
  <c r="TRX46" i="21"/>
  <c r="TRY46" i="21"/>
  <c r="TRZ46" i="21"/>
  <c r="TSA46" i="21"/>
  <c r="TSB46" i="21"/>
  <c r="TSC46" i="21"/>
  <c r="TSD46" i="21"/>
  <c r="TSE46" i="21"/>
  <c r="TSF46" i="21"/>
  <c r="TSG46" i="21"/>
  <c r="TSH46" i="21"/>
  <c r="TSI46" i="21"/>
  <c r="TSJ46" i="21"/>
  <c r="TSK46" i="21"/>
  <c r="TSL46" i="21"/>
  <c r="TSM46" i="21"/>
  <c r="TSN46" i="21"/>
  <c r="TSO46" i="21"/>
  <c r="TSP46" i="21"/>
  <c r="TSQ46" i="21"/>
  <c r="TSR46" i="21"/>
  <c r="TSS46" i="21"/>
  <c r="TST46" i="21"/>
  <c r="TSU46" i="21"/>
  <c r="TSV46" i="21"/>
  <c r="TSW46" i="21"/>
  <c r="TSX46" i="21"/>
  <c r="TSY46" i="21"/>
  <c r="TSZ46" i="21"/>
  <c r="TTA46" i="21"/>
  <c r="TTB46" i="21"/>
  <c r="TTC46" i="21"/>
  <c r="TTD46" i="21"/>
  <c r="TTE46" i="21"/>
  <c r="TTF46" i="21"/>
  <c r="TTG46" i="21"/>
  <c r="TTH46" i="21"/>
  <c r="TTI46" i="21"/>
  <c r="TTJ46" i="21"/>
  <c r="TTK46" i="21"/>
  <c r="TTL46" i="21"/>
  <c r="TTM46" i="21"/>
  <c r="TTN46" i="21"/>
  <c r="TTO46" i="21"/>
  <c r="TTP46" i="21"/>
  <c r="TTQ46" i="21"/>
  <c r="TTR46" i="21"/>
  <c r="TTS46" i="21"/>
  <c r="TTT46" i="21"/>
  <c r="TTU46" i="21"/>
  <c r="TTV46" i="21"/>
  <c r="TTW46" i="21"/>
  <c r="TTX46" i="21"/>
  <c r="TTY46" i="21"/>
  <c r="TTZ46" i="21"/>
  <c r="TUA46" i="21"/>
  <c r="TUB46" i="21"/>
  <c r="TUC46" i="21"/>
  <c r="TUD46" i="21"/>
  <c r="TUE46" i="21"/>
  <c r="TUF46" i="21"/>
  <c r="TUG46" i="21"/>
  <c r="TUH46" i="21"/>
  <c r="TUI46" i="21"/>
  <c r="TUJ46" i="21"/>
  <c r="TUK46" i="21"/>
  <c r="TUL46" i="21"/>
  <c r="TUM46" i="21"/>
  <c r="TUN46" i="21"/>
  <c r="TUO46" i="21"/>
  <c r="TUP46" i="21"/>
  <c r="TUQ46" i="21"/>
  <c r="TUR46" i="21"/>
  <c r="TUS46" i="21"/>
  <c r="TUT46" i="21"/>
  <c r="TUU46" i="21"/>
  <c r="TUV46" i="21"/>
  <c r="TUW46" i="21"/>
  <c r="TUX46" i="21"/>
  <c r="TUY46" i="21"/>
  <c r="TUZ46" i="21"/>
  <c r="TVA46" i="21"/>
  <c r="TVB46" i="21"/>
  <c r="TVC46" i="21"/>
  <c r="TVD46" i="21"/>
  <c r="TVE46" i="21"/>
  <c r="TVF46" i="21"/>
  <c r="TVG46" i="21"/>
  <c r="TVH46" i="21"/>
  <c r="TVI46" i="21"/>
  <c r="TVJ46" i="21"/>
  <c r="TVK46" i="21"/>
  <c r="TVL46" i="21"/>
  <c r="TVM46" i="21"/>
  <c r="TVN46" i="21"/>
  <c r="TVO46" i="21"/>
  <c r="TVP46" i="21"/>
  <c r="TVQ46" i="21"/>
  <c r="TVR46" i="21"/>
  <c r="TVS46" i="21"/>
  <c r="TVT46" i="21"/>
  <c r="TVU46" i="21"/>
  <c r="TVV46" i="21"/>
  <c r="TVW46" i="21"/>
  <c r="TVX46" i="21"/>
  <c r="TVY46" i="21"/>
  <c r="TVZ46" i="21"/>
  <c r="TWA46" i="21"/>
  <c r="TWB46" i="21"/>
  <c r="TWC46" i="21"/>
  <c r="TWD46" i="21"/>
  <c r="TWE46" i="21"/>
  <c r="TWF46" i="21"/>
  <c r="TWG46" i="21"/>
  <c r="TWH46" i="21"/>
  <c r="TWI46" i="21"/>
  <c r="TWJ46" i="21"/>
  <c r="TWK46" i="21"/>
  <c r="TWL46" i="21"/>
  <c r="TWM46" i="21"/>
  <c r="TWN46" i="21"/>
  <c r="TWO46" i="21"/>
  <c r="TWP46" i="21"/>
  <c r="TWQ46" i="21"/>
  <c r="TWR46" i="21"/>
  <c r="TWS46" i="21"/>
  <c r="TWT46" i="21"/>
  <c r="TWU46" i="21"/>
  <c r="TWV46" i="21"/>
  <c r="TWW46" i="21"/>
  <c r="TWX46" i="21"/>
  <c r="TWY46" i="21"/>
  <c r="TWZ46" i="21"/>
  <c r="TXA46" i="21"/>
  <c r="TXB46" i="21"/>
  <c r="TXC46" i="21"/>
  <c r="TXD46" i="21"/>
  <c r="TXE46" i="21"/>
  <c r="TXF46" i="21"/>
  <c r="TXG46" i="21"/>
  <c r="TXH46" i="21"/>
  <c r="TXI46" i="21"/>
  <c r="TXJ46" i="21"/>
  <c r="TXK46" i="21"/>
  <c r="TXL46" i="21"/>
  <c r="TXM46" i="21"/>
  <c r="TXN46" i="21"/>
  <c r="TXO46" i="21"/>
  <c r="TXP46" i="21"/>
  <c r="TXQ46" i="21"/>
  <c r="TXR46" i="21"/>
  <c r="TXS46" i="21"/>
  <c r="TXT46" i="21"/>
  <c r="TXU46" i="21"/>
  <c r="TXV46" i="21"/>
  <c r="TXW46" i="21"/>
  <c r="TXX46" i="21"/>
  <c r="TXY46" i="21"/>
  <c r="TXZ46" i="21"/>
  <c r="TYA46" i="21"/>
  <c r="TYB46" i="21"/>
  <c r="TYC46" i="21"/>
  <c r="TYD46" i="21"/>
  <c r="TYE46" i="21"/>
  <c r="TYF46" i="21"/>
  <c r="TYG46" i="21"/>
  <c r="TYH46" i="21"/>
  <c r="TYI46" i="21"/>
  <c r="TYJ46" i="21"/>
  <c r="TYK46" i="21"/>
  <c r="TYL46" i="21"/>
  <c r="TYM46" i="21"/>
  <c r="TYN46" i="21"/>
  <c r="TYO46" i="21"/>
  <c r="TYP46" i="21"/>
  <c r="TYQ46" i="21"/>
  <c r="TYR46" i="21"/>
  <c r="TYS46" i="21"/>
  <c r="TYT46" i="21"/>
  <c r="TYU46" i="21"/>
  <c r="TYV46" i="21"/>
  <c r="TYW46" i="21"/>
  <c r="TYX46" i="21"/>
  <c r="TYY46" i="21"/>
  <c r="TYZ46" i="21"/>
  <c r="TZA46" i="21"/>
  <c r="TZB46" i="21"/>
  <c r="TZC46" i="21"/>
  <c r="TZD46" i="21"/>
  <c r="TZE46" i="21"/>
  <c r="TZF46" i="21"/>
  <c r="TZG46" i="21"/>
  <c r="TZH46" i="21"/>
  <c r="TZI46" i="21"/>
  <c r="TZJ46" i="21"/>
  <c r="TZK46" i="21"/>
  <c r="TZL46" i="21"/>
  <c r="TZM46" i="21"/>
  <c r="TZN46" i="21"/>
  <c r="TZO46" i="21"/>
  <c r="TZP46" i="21"/>
  <c r="TZQ46" i="21"/>
  <c r="TZR46" i="21"/>
  <c r="TZS46" i="21"/>
  <c r="TZT46" i="21"/>
  <c r="TZU46" i="21"/>
  <c r="TZV46" i="21"/>
  <c r="TZW46" i="21"/>
  <c r="TZX46" i="21"/>
  <c r="TZY46" i="21"/>
  <c r="TZZ46" i="21"/>
  <c r="UAA46" i="21"/>
  <c r="UAB46" i="21"/>
  <c r="UAC46" i="21"/>
  <c r="UAD46" i="21"/>
  <c r="UAE46" i="21"/>
  <c r="UAF46" i="21"/>
  <c r="UAG46" i="21"/>
  <c r="UAH46" i="21"/>
  <c r="UAI46" i="21"/>
  <c r="UAJ46" i="21"/>
  <c r="UAK46" i="21"/>
  <c r="UAL46" i="21"/>
  <c r="UAM46" i="21"/>
  <c r="UAN46" i="21"/>
  <c r="UAO46" i="21"/>
  <c r="UAP46" i="21"/>
  <c r="UAQ46" i="21"/>
  <c r="UAR46" i="21"/>
  <c r="UAS46" i="21"/>
  <c r="UAT46" i="21"/>
  <c r="UAU46" i="21"/>
  <c r="UAV46" i="21"/>
  <c r="UAW46" i="21"/>
  <c r="UAX46" i="21"/>
  <c r="UAY46" i="21"/>
  <c r="UAZ46" i="21"/>
  <c r="UBA46" i="21"/>
  <c r="UBB46" i="21"/>
  <c r="UBC46" i="21"/>
  <c r="UBD46" i="21"/>
  <c r="UBE46" i="21"/>
  <c r="UBF46" i="21"/>
  <c r="UBG46" i="21"/>
  <c r="UBH46" i="21"/>
  <c r="UBI46" i="21"/>
  <c r="UBJ46" i="21"/>
  <c r="UBK46" i="21"/>
  <c r="UBL46" i="21"/>
  <c r="UBM46" i="21"/>
  <c r="UBN46" i="21"/>
  <c r="UBO46" i="21"/>
  <c r="UBP46" i="21"/>
  <c r="UBQ46" i="21"/>
  <c r="UBR46" i="21"/>
  <c r="UBS46" i="21"/>
  <c r="UBT46" i="21"/>
  <c r="UBU46" i="21"/>
  <c r="UBV46" i="21"/>
  <c r="UBW46" i="21"/>
  <c r="UBX46" i="21"/>
  <c r="UBY46" i="21"/>
  <c r="UBZ46" i="21"/>
  <c r="UCA46" i="21"/>
  <c r="UCB46" i="21"/>
  <c r="UCC46" i="21"/>
  <c r="UCD46" i="21"/>
  <c r="UCE46" i="21"/>
  <c r="UCF46" i="21"/>
  <c r="UCG46" i="21"/>
  <c r="UCH46" i="21"/>
  <c r="UCI46" i="21"/>
  <c r="UCJ46" i="21"/>
  <c r="UCK46" i="21"/>
  <c r="UCL46" i="21"/>
  <c r="UCM46" i="21"/>
  <c r="UCN46" i="21"/>
  <c r="UCO46" i="21"/>
  <c r="UCP46" i="21"/>
  <c r="UCQ46" i="21"/>
  <c r="UCR46" i="21"/>
  <c r="UCS46" i="21"/>
  <c r="UCT46" i="21"/>
  <c r="UCU46" i="21"/>
  <c r="UCV46" i="21"/>
  <c r="UCW46" i="21"/>
  <c r="UCX46" i="21"/>
  <c r="UCY46" i="21"/>
  <c r="UCZ46" i="21"/>
  <c r="UDA46" i="21"/>
  <c r="UDB46" i="21"/>
  <c r="UDC46" i="21"/>
  <c r="UDD46" i="21"/>
  <c r="UDE46" i="21"/>
  <c r="UDF46" i="21"/>
  <c r="UDG46" i="21"/>
  <c r="UDH46" i="21"/>
  <c r="UDI46" i="21"/>
  <c r="UDJ46" i="21"/>
  <c r="UDK46" i="21"/>
  <c r="UDL46" i="21"/>
  <c r="UDM46" i="21"/>
  <c r="UDN46" i="21"/>
  <c r="UDO46" i="21"/>
  <c r="UDP46" i="21"/>
  <c r="UDQ46" i="21"/>
  <c r="UDR46" i="21"/>
  <c r="UDS46" i="21"/>
  <c r="UDT46" i="21"/>
  <c r="UDU46" i="21"/>
  <c r="UDV46" i="21"/>
  <c r="UDW46" i="21"/>
  <c r="UDX46" i="21"/>
  <c r="UDY46" i="21"/>
  <c r="UDZ46" i="21"/>
  <c r="UEA46" i="21"/>
  <c r="UEB46" i="21"/>
  <c r="UEC46" i="21"/>
  <c r="UED46" i="21"/>
  <c r="UEE46" i="21"/>
  <c r="UEF46" i="21"/>
  <c r="UEG46" i="21"/>
  <c r="UEH46" i="21"/>
  <c r="UEI46" i="21"/>
  <c r="UEJ46" i="21"/>
  <c r="UEK46" i="21"/>
  <c r="UEL46" i="21"/>
  <c r="UEM46" i="21"/>
  <c r="UEN46" i="21"/>
  <c r="UEO46" i="21"/>
  <c r="UEP46" i="21"/>
  <c r="UEQ46" i="21"/>
  <c r="UER46" i="21"/>
  <c r="UES46" i="21"/>
  <c r="UET46" i="21"/>
  <c r="UEU46" i="21"/>
  <c r="UEV46" i="21"/>
  <c r="UEW46" i="21"/>
  <c r="UEX46" i="21"/>
  <c r="UEY46" i="21"/>
  <c r="UEZ46" i="21"/>
  <c r="UFA46" i="21"/>
  <c r="UFB46" i="21"/>
  <c r="UFC46" i="21"/>
  <c r="UFD46" i="21"/>
  <c r="UFE46" i="21"/>
  <c r="UFF46" i="21"/>
  <c r="UFG46" i="21"/>
  <c r="UFH46" i="21"/>
  <c r="UFI46" i="21"/>
  <c r="UFJ46" i="21"/>
  <c r="UFK46" i="21"/>
  <c r="UFL46" i="21"/>
  <c r="UFM46" i="21"/>
  <c r="UFN46" i="21"/>
  <c r="UFO46" i="21"/>
  <c r="UFP46" i="21"/>
  <c r="UFQ46" i="21"/>
  <c r="UFR46" i="21"/>
  <c r="UFS46" i="21"/>
  <c r="UFT46" i="21"/>
  <c r="UFU46" i="21"/>
  <c r="UFV46" i="21"/>
  <c r="UFW46" i="21"/>
  <c r="UFX46" i="21"/>
  <c r="UFY46" i="21"/>
  <c r="UFZ46" i="21"/>
  <c r="UGA46" i="21"/>
  <c r="UGB46" i="21"/>
  <c r="UGC46" i="21"/>
  <c r="UGD46" i="21"/>
  <c r="UGE46" i="21"/>
  <c r="UGF46" i="21"/>
  <c r="UGG46" i="21"/>
  <c r="UGH46" i="21"/>
  <c r="UGI46" i="21"/>
  <c r="UGJ46" i="21"/>
  <c r="UGK46" i="21"/>
  <c r="UGL46" i="21"/>
  <c r="UGM46" i="21"/>
  <c r="UGN46" i="21"/>
  <c r="UGO46" i="21"/>
  <c r="UGP46" i="21"/>
  <c r="UGQ46" i="21"/>
  <c r="UGR46" i="21"/>
  <c r="UGS46" i="21"/>
  <c r="UGT46" i="21"/>
  <c r="UGU46" i="21"/>
  <c r="UGV46" i="21"/>
  <c r="UGW46" i="21"/>
  <c r="UGX46" i="21"/>
  <c r="UGY46" i="21"/>
  <c r="UGZ46" i="21"/>
  <c r="UHA46" i="21"/>
  <c r="UHB46" i="21"/>
  <c r="UHC46" i="21"/>
  <c r="UHD46" i="21"/>
  <c r="UHE46" i="21"/>
  <c r="UHF46" i="21"/>
  <c r="UHG46" i="21"/>
  <c r="UHH46" i="21"/>
  <c r="UHI46" i="21"/>
  <c r="UHJ46" i="21"/>
  <c r="UHK46" i="21"/>
  <c r="UHL46" i="21"/>
  <c r="UHM46" i="21"/>
  <c r="UHN46" i="21"/>
  <c r="UHO46" i="21"/>
  <c r="UHP46" i="21"/>
  <c r="UHQ46" i="21"/>
  <c r="UHR46" i="21"/>
  <c r="UHS46" i="21"/>
  <c r="UHT46" i="21"/>
  <c r="UHU46" i="21"/>
  <c r="UHV46" i="21"/>
  <c r="UHW46" i="21"/>
  <c r="UHX46" i="21"/>
  <c r="UHY46" i="21"/>
  <c r="UHZ46" i="21"/>
  <c r="UIA46" i="21"/>
  <c r="UIB46" i="21"/>
  <c r="UIC46" i="21"/>
  <c r="UID46" i="21"/>
  <c r="UIE46" i="21"/>
  <c r="UIF46" i="21"/>
  <c r="UIG46" i="21"/>
  <c r="UIH46" i="21"/>
  <c r="UII46" i="21"/>
  <c r="UIJ46" i="21"/>
  <c r="UIK46" i="21"/>
  <c r="UIL46" i="21"/>
  <c r="UIM46" i="21"/>
  <c r="UIN46" i="21"/>
  <c r="UIO46" i="21"/>
  <c r="UIP46" i="21"/>
  <c r="UIQ46" i="21"/>
  <c r="UIR46" i="21"/>
  <c r="UIS46" i="21"/>
  <c r="UIT46" i="21"/>
  <c r="UIU46" i="21"/>
  <c r="UIV46" i="21"/>
  <c r="UIW46" i="21"/>
  <c r="UIX46" i="21"/>
  <c r="UIY46" i="21"/>
  <c r="UIZ46" i="21"/>
  <c r="UJA46" i="21"/>
  <c r="UJB46" i="21"/>
  <c r="UJC46" i="21"/>
  <c r="UJD46" i="21"/>
  <c r="UJE46" i="21"/>
  <c r="UJF46" i="21"/>
  <c r="UJG46" i="21"/>
  <c r="UJH46" i="21"/>
  <c r="UJI46" i="21"/>
  <c r="UJJ46" i="21"/>
  <c r="UJK46" i="21"/>
  <c r="UJL46" i="21"/>
  <c r="UJM46" i="21"/>
  <c r="UJN46" i="21"/>
  <c r="UJO46" i="21"/>
  <c r="UJP46" i="21"/>
  <c r="UJQ46" i="21"/>
  <c r="UJR46" i="21"/>
  <c r="UJS46" i="21"/>
  <c r="UJT46" i="21"/>
  <c r="UJU46" i="21"/>
  <c r="UJV46" i="21"/>
  <c r="UJW46" i="21"/>
  <c r="UJX46" i="21"/>
  <c r="UJY46" i="21"/>
  <c r="UJZ46" i="21"/>
  <c r="UKA46" i="21"/>
  <c r="UKB46" i="21"/>
  <c r="UKC46" i="21"/>
  <c r="UKD46" i="21"/>
  <c r="UKE46" i="21"/>
  <c r="UKF46" i="21"/>
  <c r="UKG46" i="21"/>
  <c r="UKH46" i="21"/>
  <c r="UKI46" i="21"/>
  <c r="UKJ46" i="21"/>
  <c r="UKK46" i="21"/>
  <c r="UKL46" i="21"/>
  <c r="UKM46" i="21"/>
  <c r="UKN46" i="21"/>
  <c r="UKO46" i="21"/>
  <c r="UKP46" i="21"/>
  <c r="UKQ46" i="21"/>
  <c r="UKR46" i="21"/>
  <c r="UKS46" i="21"/>
  <c r="UKT46" i="21"/>
  <c r="UKU46" i="21"/>
  <c r="UKV46" i="21"/>
  <c r="UKW46" i="21"/>
  <c r="UKX46" i="21"/>
  <c r="UKY46" i="21"/>
  <c r="UKZ46" i="21"/>
  <c r="ULA46" i="21"/>
  <c r="ULB46" i="21"/>
  <c r="ULC46" i="21"/>
  <c r="ULD46" i="21"/>
  <c r="ULE46" i="21"/>
  <c r="ULF46" i="21"/>
  <c r="ULG46" i="21"/>
  <c r="ULH46" i="21"/>
  <c r="ULI46" i="21"/>
  <c r="ULJ46" i="21"/>
  <c r="ULK46" i="21"/>
  <c r="ULL46" i="21"/>
  <c r="ULM46" i="21"/>
  <c r="ULN46" i="21"/>
  <c r="ULO46" i="21"/>
  <c r="ULP46" i="21"/>
  <c r="ULQ46" i="21"/>
  <c r="ULR46" i="21"/>
  <c r="ULS46" i="21"/>
  <c r="ULT46" i="21"/>
  <c r="ULU46" i="21"/>
  <c r="ULV46" i="21"/>
  <c r="ULW46" i="21"/>
  <c r="ULX46" i="21"/>
  <c r="ULY46" i="21"/>
  <c r="ULZ46" i="21"/>
  <c r="UMA46" i="21"/>
  <c r="UMB46" i="21"/>
  <c r="UMC46" i="21"/>
  <c r="UMD46" i="21"/>
  <c r="UME46" i="21"/>
  <c r="UMF46" i="21"/>
  <c r="UMG46" i="21"/>
  <c r="UMH46" i="21"/>
  <c r="UMI46" i="21"/>
  <c r="UMJ46" i="21"/>
  <c r="UMK46" i="21"/>
  <c r="UML46" i="21"/>
  <c r="UMM46" i="21"/>
  <c r="UMN46" i="21"/>
  <c r="UMO46" i="21"/>
  <c r="UMP46" i="21"/>
  <c r="UMQ46" i="21"/>
  <c r="UMR46" i="21"/>
  <c r="UMS46" i="21"/>
  <c r="UMT46" i="21"/>
  <c r="UMU46" i="21"/>
  <c r="UMV46" i="21"/>
  <c r="UMW46" i="21"/>
  <c r="UMX46" i="21"/>
  <c r="UMY46" i="21"/>
  <c r="UMZ46" i="21"/>
  <c r="UNA46" i="21"/>
  <c r="UNB46" i="21"/>
  <c r="UNC46" i="21"/>
  <c r="UND46" i="21"/>
  <c r="UNE46" i="21"/>
  <c r="UNF46" i="21"/>
  <c r="UNG46" i="21"/>
  <c r="UNH46" i="21"/>
  <c r="UNI46" i="21"/>
  <c r="UNJ46" i="21"/>
  <c r="UNK46" i="21"/>
  <c r="UNL46" i="21"/>
  <c r="UNM46" i="21"/>
  <c r="UNN46" i="21"/>
  <c r="UNO46" i="21"/>
  <c r="UNP46" i="21"/>
  <c r="UNQ46" i="21"/>
  <c r="UNR46" i="21"/>
  <c r="UNS46" i="21"/>
  <c r="UNT46" i="21"/>
  <c r="UNU46" i="21"/>
  <c r="UNV46" i="21"/>
  <c r="UNW46" i="21"/>
  <c r="UNX46" i="21"/>
  <c r="UNY46" i="21"/>
  <c r="UNZ46" i="21"/>
  <c r="UOA46" i="21"/>
  <c r="UOB46" i="21"/>
  <c r="UOC46" i="21"/>
  <c r="UOD46" i="21"/>
  <c r="UOE46" i="21"/>
  <c r="UOF46" i="21"/>
  <c r="UOG46" i="21"/>
  <c r="UOH46" i="21"/>
  <c r="UOI46" i="21"/>
  <c r="UOJ46" i="21"/>
  <c r="UOK46" i="21"/>
  <c r="UOL46" i="21"/>
  <c r="UOM46" i="21"/>
  <c r="UON46" i="21"/>
  <c r="UOO46" i="21"/>
  <c r="UOP46" i="21"/>
  <c r="UOQ46" i="21"/>
  <c r="UOR46" i="21"/>
  <c r="UOS46" i="21"/>
  <c r="UOT46" i="21"/>
  <c r="UOU46" i="21"/>
  <c r="UOV46" i="21"/>
  <c r="UOW46" i="21"/>
  <c r="UOX46" i="21"/>
  <c r="UOY46" i="21"/>
  <c r="UOZ46" i="21"/>
  <c r="UPA46" i="21"/>
  <c r="UPB46" i="21"/>
  <c r="UPC46" i="21"/>
  <c r="UPD46" i="21"/>
  <c r="UPE46" i="21"/>
  <c r="UPF46" i="21"/>
  <c r="UPG46" i="21"/>
  <c r="UPH46" i="21"/>
  <c r="UPI46" i="21"/>
  <c r="UPJ46" i="21"/>
  <c r="UPK46" i="21"/>
  <c r="UPL46" i="21"/>
  <c r="UPM46" i="21"/>
  <c r="UPN46" i="21"/>
  <c r="UPO46" i="21"/>
  <c r="UPP46" i="21"/>
  <c r="UPQ46" i="21"/>
  <c r="UPR46" i="21"/>
  <c r="UPS46" i="21"/>
  <c r="UPT46" i="21"/>
  <c r="UPU46" i="21"/>
  <c r="UPV46" i="21"/>
  <c r="UPW46" i="21"/>
  <c r="UPX46" i="21"/>
  <c r="UPY46" i="21"/>
  <c r="UPZ46" i="21"/>
  <c r="UQA46" i="21"/>
  <c r="UQB46" i="21"/>
  <c r="UQC46" i="21"/>
  <c r="UQD46" i="21"/>
  <c r="UQE46" i="21"/>
  <c r="UQF46" i="21"/>
  <c r="UQG46" i="21"/>
  <c r="UQH46" i="21"/>
  <c r="UQI46" i="21"/>
  <c r="UQJ46" i="21"/>
  <c r="UQK46" i="21"/>
  <c r="UQL46" i="21"/>
  <c r="UQM46" i="21"/>
  <c r="UQN46" i="21"/>
  <c r="UQO46" i="21"/>
  <c r="UQP46" i="21"/>
  <c r="UQQ46" i="21"/>
  <c r="UQR46" i="21"/>
  <c r="UQS46" i="21"/>
  <c r="UQT46" i="21"/>
  <c r="UQU46" i="21"/>
  <c r="UQV46" i="21"/>
  <c r="UQW46" i="21"/>
  <c r="UQX46" i="21"/>
  <c r="UQY46" i="21"/>
  <c r="UQZ46" i="21"/>
  <c r="URA46" i="21"/>
  <c r="URB46" i="21"/>
  <c r="URC46" i="21"/>
  <c r="URD46" i="21"/>
  <c r="URE46" i="21"/>
  <c r="URF46" i="21"/>
  <c r="URG46" i="21"/>
  <c r="URH46" i="21"/>
  <c r="URI46" i="21"/>
  <c r="URJ46" i="21"/>
  <c r="URK46" i="21"/>
  <c r="URL46" i="21"/>
  <c r="URM46" i="21"/>
  <c r="URN46" i="21"/>
  <c r="URO46" i="21"/>
  <c r="URP46" i="21"/>
  <c r="URQ46" i="21"/>
  <c r="URR46" i="21"/>
  <c r="URS46" i="21"/>
  <c r="URT46" i="21"/>
  <c r="URU46" i="21"/>
  <c r="URV46" i="21"/>
  <c r="URW46" i="21"/>
  <c r="URX46" i="21"/>
  <c r="URY46" i="21"/>
  <c r="URZ46" i="21"/>
  <c r="USA46" i="21"/>
  <c r="USB46" i="21"/>
  <c r="USC46" i="21"/>
  <c r="USD46" i="21"/>
  <c r="USE46" i="21"/>
  <c r="USF46" i="21"/>
  <c r="USG46" i="21"/>
  <c r="USH46" i="21"/>
  <c r="USI46" i="21"/>
  <c r="USJ46" i="21"/>
  <c r="USK46" i="21"/>
  <c r="USL46" i="21"/>
  <c r="USM46" i="21"/>
  <c r="USN46" i="21"/>
  <c r="USO46" i="21"/>
  <c r="USP46" i="21"/>
  <c r="USQ46" i="21"/>
  <c r="USR46" i="21"/>
  <c r="USS46" i="21"/>
  <c r="UST46" i="21"/>
  <c r="USU46" i="21"/>
  <c r="USV46" i="21"/>
  <c r="USW46" i="21"/>
  <c r="USX46" i="21"/>
  <c r="USY46" i="21"/>
  <c r="USZ46" i="21"/>
  <c r="UTA46" i="21"/>
  <c r="UTB46" i="21"/>
  <c r="UTC46" i="21"/>
  <c r="UTD46" i="21"/>
  <c r="UTE46" i="21"/>
  <c r="UTF46" i="21"/>
  <c r="UTG46" i="21"/>
  <c r="UTH46" i="21"/>
  <c r="UTI46" i="21"/>
  <c r="UTJ46" i="21"/>
  <c r="UTK46" i="21"/>
  <c r="UTL46" i="21"/>
  <c r="UTM46" i="21"/>
  <c r="UTN46" i="21"/>
  <c r="UTO46" i="21"/>
  <c r="UTP46" i="21"/>
  <c r="UTQ46" i="21"/>
  <c r="UTR46" i="21"/>
  <c r="UTS46" i="21"/>
  <c r="UTT46" i="21"/>
  <c r="UTU46" i="21"/>
  <c r="UTV46" i="21"/>
  <c r="UTW46" i="21"/>
  <c r="UTX46" i="21"/>
  <c r="UTY46" i="21"/>
  <c r="UTZ46" i="21"/>
  <c r="UUA46" i="21"/>
  <c r="UUB46" i="21"/>
  <c r="UUC46" i="21"/>
  <c r="UUD46" i="21"/>
  <c r="UUE46" i="21"/>
  <c r="UUF46" i="21"/>
  <c r="UUG46" i="21"/>
  <c r="UUH46" i="21"/>
  <c r="UUI46" i="21"/>
  <c r="UUJ46" i="21"/>
  <c r="UUK46" i="21"/>
  <c r="UUL46" i="21"/>
  <c r="UUM46" i="21"/>
  <c r="UUN46" i="21"/>
  <c r="UUO46" i="21"/>
  <c r="UUP46" i="21"/>
  <c r="UUQ46" i="21"/>
  <c r="UUR46" i="21"/>
  <c r="UUS46" i="21"/>
  <c r="UUT46" i="21"/>
  <c r="UUU46" i="21"/>
  <c r="UUV46" i="21"/>
  <c r="UUW46" i="21"/>
  <c r="UUX46" i="21"/>
  <c r="UUY46" i="21"/>
  <c r="UUZ46" i="21"/>
  <c r="UVA46" i="21"/>
  <c r="UVB46" i="21"/>
  <c r="UVC46" i="21"/>
  <c r="UVD46" i="21"/>
  <c r="UVE46" i="21"/>
  <c r="UVF46" i="21"/>
  <c r="UVG46" i="21"/>
  <c r="UVH46" i="21"/>
  <c r="UVI46" i="21"/>
  <c r="UVJ46" i="21"/>
  <c r="UVK46" i="21"/>
  <c r="UVL46" i="21"/>
  <c r="UVM46" i="21"/>
  <c r="UVN46" i="21"/>
  <c r="UVO46" i="21"/>
  <c r="UVP46" i="21"/>
  <c r="UVQ46" i="21"/>
  <c r="UVR46" i="21"/>
  <c r="UVS46" i="21"/>
  <c r="UVT46" i="21"/>
  <c r="UVU46" i="21"/>
  <c r="UVV46" i="21"/>
  <c r="UVW46" i="21"/>
  <c r="UVX46" i="21"/>
  <c r="UVY46" i="21"/>
  <c r="UVZ46" i="21"/>
  <c r="UWA46" i="21"/>
  <c r="UWB46" i="21"/>
  <c r="UWC46" i="21"/>
  <c r="UWD46" i="21"/>
  <c r="UWE46" i="21"/>
  <c r="UWF46" i="21"/>
  <c r="UWG46" i="21"/>
  <c r="UWH46" i="21"/>
  <c r="UWI46" i="21"/>
  <c r="UWJ46" i="21"/>
  <c r="UWK46" i="21"/>
  <c r="UWL46" i="21"/>
  <c r="UWM46" i="21"/>
  <c r="UWN46" i="21"/>
  <c r="UWO46" i="21"/>
  <c r="UWP46" i="21"/>
  <c r="UWQ46" i="21"/>
  <c r="UWR46" i="21"/>
  <c r="UWS46" i="21"/>
  <c r="UWT46" i="21"/>
  <c r="UWU46" i="21"/>
  <c r="UWV46" i="21"/>
  <c r="UWW46" i="21"/>
  <c r="UWX46" i="21"/>
  <c r="UWY46" i="21"/>
  <c r="UWZ46" i="21"/>
  <c r="UXA46" i="21"/>
  <c r="UXB46" i="21"/>
  <c r="UXC46" i="21"/>
  <c r="UXD46" i="21"/>
  <c r="UXE46" i="21"/>
  <c r="UXF46" i="21"/>
  <c r="UXG46" i="21"/>
  <c r="UXH46" i="21"/>
  <c r="UXI46" i="21"/>
  <c r="UXJ46" i="21"/>
  <c r="UXK46" i="21"/>
  <c r="UXL46" i="21"/>
  <c r="UXM46" i="21"/>
  <c r="UXN46" i="21"/>
  <c r="UXO46" i="21"/>
  <c r="UXP46" i="21"/>
  <c r="UXQ46" i="21"/>
  <c r="UXR46" i="21"/>
  <c r="UXS46" i="21"/>
  <c r="UXT46" i="21"/>
  <c r="UXU46" i="21"/>
  <c r="UXV46" i="21"/>
  <c r="UXW46" i="21"/>
  <c r="UXX46" i="21"/>
  <c r="UXY46" i="21"/>
  <c r="UXZ46" i="21"/>
  <c r="UYA46" i="21"/>
  <c r="UYB46" i="21"/>
  <c r="UYC46" i="21"/>
  <c r="UYD46" i="21"/>
  <c r="UYE46" i="21"/>
  <c r="UYF46" i="21"/>
  <c r="UYG46" i="21"/>
  <c r="UYH46" i="21"/>
  <c r="UYI46" i="21"/>
  <c r="UYJ46" i="21"/>
  <c r="UYK46" i="21"/>
  <c r="UYL46" i="21"/>
  <c r="UYM46" i="21"/>
  <c r="UYN46" i="21"/>
  <c r="UYO46" i="21"/>
  <c r="UYP46" i="21"/>
  <c r="UYQ46" i="21"/>
  <c r="UYR46" i="21"/>
  <c r="UYS46" i="21"/>
  <c r="UYT46" i="21"/>
  <c r="UYU46" i="21"/>
  <c r="UYV46" i="21"/>
  <c r="UYW46" i="21"/>
  <c r="UYX46" i="21"/>
  <c r="UYY46" i="21"/>
  <c r="UYZ46" i="21"/>
  <c r="UZA46" i="21"/>
  <c r="UZB46" i="21"/>
  <c r="UZC46" i="21"/>
  <c r="UZD46" i="21"/>
  <c r="UZE46" i="21"/>
  <c r="UZF46" i="21"/>
  <c r="UZG46" i="21"/>
  <c r="UZH46" i="21"/>
  <c r="UZI46" i="21"/>
  <c r="UZJ46" i="21"/>
  <c r="UZK46" i="21"/>
  <c r="UZL46" i="21"/>
  <c r="UZM46" i="21"/>
  <c r="UZN46" i="21"/>
  <c r="UZO46" i="21"/>
  <c r="UZP46" i="21"/>
  <c r="UZQ46" i="21"/>
  <c r="UZR46" i="21"/>
  <c r="UZS46" i="21"/>
  <c r="UZT46" i="21"/>
  <c r="UZU46" i="21"/>
  <c r="UZV46" i="21"/>
  <c r="UZW46" i="21"/>
  <c r="UZX46" i="21"/>
  <c r="UZY46" i="21"/>
  <c r="UZZ46" i="21"/>
  <c r="VAA46" i="21"/>
  <c r="VAB46" i="21"/>
  <c r="VAC46" i="21"/>
  <c r="VAD46" i="21"/>
  <c r="VAE46" i="21"/>
  <c r="VAF46" i="21"/>
  <c r="VAG46" i="21"/>
  <c r="VAH46" i="21"/>
  <c r="VAI46" i="21"/>
  <c r="VAJ46" i="21"/>
  <c r="VAK46" i="21"/>
  <c r="VAL46" i="21"/>
  <c r="VAM46" i="21"/>
  <c r="VAN46" i="21"/>
  <c r="VAO46" i="21"/>
  <c r="VAP46" i="21"/>
  <c r="VAQ46" i="21"/>
  <c r="VAR46" i="21"/>
  <c r="VAS46" i="21"/>
  <c r="VAT46" i="21"/>
  <c r="VAU46" i="21"/>
  <c r="VAV46" i="21"/>
  <c r="VAW46" i="21"/>
  <c r="VAX46" i="21"/>
  <c r="VAY46" i="21"/>
  <c r="VAZ46" i="21"/>
  <c r="VBA46" i="21"/>
  <c r="VBB46" i="21"/>
  <c r="VBC46" i="21"/>
  <c r="VBD46" i="21"/>
  <c r="VBE46" i="21"/>
  <c r="VBF46" i="21"/>
  <c r="VBG46" i="21"/>
  <c r="VBH46" i="21"/>
  <c r="VBI46" i="21"/>
  <c r="VBJ46" i="21"/>
  <c r="VBK46" i="21"/>
  <c r="VBL46" i="21"/>
  <c r="VBM46" i="21"/>
  <c r="VBN46" i="21"/>
  <c r="VBO46" i="21"/>
  <c r="VBP46" i="21"/>
  <c r="VBQ46" i="21"/>
  <c r="VBR46" i="21"/>
  <c r="VBS46" i="21"/>
  <c r="VBT46" i="21"/>
  <c r="VBU46" i="21"/>
  <c r="VBV46" i="21"/>
  <c r="VBW46" i="21"/>
  <c r="VBX46" i="21"/>
  <c r="VBY46" i="21"/>
  <c r="VBZ46" i="21"/>
  <c r="VCA46" i="21"/>
  <c r="VCB46" i="21"/>
  <c r="VCC46" i="21"/>
  <c r="VCD46" i="21"/>
  <c r="VCE46" i="21"/>
  <c r="VCF46" i="21"/>
  <c r="VCG46" i="21"/>
  <c r="VCH46" i="21"/>
  <c r="VCI46" i="21"/>
  <c r="VCJ46" i="21"/>
  <c r="VCK46" i="21"/>
  <c r="VCL46" i="21"/>
  <c r="VCM46" i="21"/>
  <c r="VCN46" i="21"/>
  <c r="VCO46" i="21"/>
  <c r="VCP46" i="21"/>
  <c r="VCQ46" i="21"/>
  <c r="VCR46" i="21"/>
  <c r="VCS46" i="21"/>
  <c r="VCT46" i="21"/>
  <c r="VCU46" i="21"/>
  <c r="VCV46" i="21"/>
  <c r="VCW46" i="21"/>
  <c r="VCX46" i="21"/>
  <c r="VCY46" i="21"/>
  <c r="VCZ46" i="21"/>
  <c r="VDA46" i="21"/>
  <c r="VDB46" i="21"/>
  <c r="VDC46" i="21"/>
  <c r="VDD46" i="21"/>
  <c r="VDE46" i="21"/>
  <c r="VDF46" i="21"/>
  <c r="VDG46" i="21"/>
  <c r="VDH46" i="21"/>
  <c r="VDI46" i="21"/>
  <c r="VDJ46" i="21"/>
  <c r="VDK46" i="21"/>
  <c r="VDL46" i="21"/>
  <c r="VDM46" i="21"/>
  <c r="VDN46" i="21"/>
  <c r="VDO46" i="21"/>
  <c r="VDP46" i="21"/>
  <c r="VDQ46" i="21"/>
  <c r="VDR46" i="21"/>
  <c r="VDS46" i="21"/>
  <c r="VDT46" i="21"/>
  <c r="VDU46" i="21"/>
  <c r="VDV46" i="21"/>
  <c r="VDW46" i="21"/>
  <c r="VDX46" i="21"/>
  <c r="VDY46" i="21"/>
  <c r="VDZ46" i="21"/>
  <c r="VEA46" i="21"/>
  <c r="VEB46" i="21"/>
  <c r="VEC46" i="21"/>
  <c r="VED46" i="21"/>
  <c r="VEE46" i="21"/>
  <c r="VEF46" i="21"/>
  <c r="VEG46" i="21"/>
  <c r="VEH46" i="21"/>
  <c r="VEI46" i="21"/>
  <c r="VEJ46" i="21"/>
  <c r="VEK46" i="21"/>
  <c r="VEL46" i="21"/>
  <c r="VEM46" i="21"/>
  <c r="VEN46" i="21"/>
  <c r="VEO46" i="21"/>
  <c r="VEP46" i="21"/>
  <c r="VEQ46" i="21"/>
  <c r="VER46" i="21"/>
  <c r="VES46" i="21"/>
  <c r="VET46" i="21"/>
  <c r="VEU46" i="21"/>
  <c r="VEV46" i="21"/>
  <c r="VEW46" i="21"/>
  <c r="VEX46" i="21"/>
  <c r="VEY46" i="21"/>
  <c r="VEZ46" i="21"/>
  <c r="VFA46" i="21"/>
  <c r="VFB46" i="21"/>
  <c r="VFC46" i="21"/>
  <c r="VFD46" i="21"/>
  <c r="VFE46" i="21"/>
  <c r="VFF46" i="21"/>
  <c r="VFG46" i="21"/>
  <c r="VFH46" i="21"/>
  <c r="VFI46" i="21"/>
  <c r="VFJ46" i="21"/>
  <c r="VFK46" i="21"/>
  <c r="VFL46" i="21"/>
  <c r="VFM46" i="21"/>
  <c r="VFN46" i="21"/>
  <c r="VFO46" i="21"/>
  <c r="VFP46" i="21"/>
  <c r="VFQ46" i="21"/>
  <c r="VFR46" i="21"/>
  <c r="VFS46" i="21"/>
  <c r="VFT46" i="21"/>
  <c r="VFU46" i="21"/>
  <c r="VFV46" i="21"/>
  <c r="VFW46" i="21"/>
  <c r="VFX46" i="21"/>
  <c r="VFY46" i="21"/>
  <c r="VFZ46" i="21"/>
  <c r="VGA46" i="21"/>
  <c r="VGB46" i="21"/>
  <c r="VGC46" i="21"/>
  <c r="VGD46" i="21"/>
  <c r="VGE46" i="21"/>
  <c r="VGF46" i="21"/>
  <c r="VGG46" i="21"/>
  <c r="VGH46" i="21"/>
  <c r="VGI46" i="21"/>
  <c r="VGJ46" i="21"/>
  <c r="VGK46" i="21"/>
  <c r="VGL46" i="21"/>
  <c r="VGM46" i="21"/>
  <c r="VGN46" i="21"/>
  <c r="VGO46" i="21"/>
  <c r="VGP46" i="21"/>
  <c r="VGQ46" i="21"/>
  <c r="VGR46" i="21"/>
  <c r="VGS46" i="21"/>
  <c r="VGT46" i="21"/>
  <c r="VGU46" i="21"/>
  <c r="VGV46" i="21"/>
  <c r="VGW46" i="21"/>
  <c r="VGX46" i="21"/>
  <c r="VGY46" i="21"/>
  <c r="VGZ46" i="21"/>
  <c r="VHA46" i="21"/>
  <c r="VHB46" i="21"/>
  <c r="VHC46" i="21"/>
  <c r="VHD46" i="21"/>
  <c r="VHE46" i="21"/>
  <c r="VHF46" i="21"/>
  <c r="VHG46" i="21"/>
  <c r="VHH46" i="21"/>
  <c r="VHI46" i="21"/>
  <c r="VHJ46" i="21"/>
  <c r="VHK46" i="21"/>
  <c r="VHL46" i="21"/>
  <c r="VHM46" i="21"/>
  <c r="VHN46" i="21"/>
  <c r="VHO46" i="21"/>
  <c r="VHP46" i="21"/>
  <c r="VHQ46" i="21"/>
  <c r="VHR46" i="21"/>
  <c r="VHS46" i="21"/>
  <c r="VHT46" i="21"/>
  <c r="VHU46" i="21"/>
  <c r="VHV46" i="21"/>
  <c r="VHW46" i="21"/>
  <c r="VHX46" i="21"/>
  <c r="VHY46" i="21"/>
  <c r="VHZ46" i="21"/>
  <c r="VIA46" i="21"/>
  <c r="VIB46" i="21"/>
  <c r="VIC46" i="21"/>
  <c r="VID46" i="21"/>
  <c r="VIE46" i="21"/>
  <c r="VIF46" i="21"/>
  <c r="VIG46" i="21"/>
  <c r="VIH46" i="21"/>
  <c r="VII46" i="21"/>
  <c r="VIJ46" i="21"/>
  <c r="VIK46" i="21"/>
  <c r="VIL46" i="21"/>
  <c r="VIM46" i="21"/>
  <c r="VIN46" i="21"/>
  <c r="VIO46" i="21"/>
  <c r="VIP46" i="21"/>
  <c r="VIQ46" i="21"/>
  <c r="VIR46" i="21"/>
  <c r="VIS46" i="21"/>
  <c r="VIT46" i="21"/>
  <c r="VIU46" i="21"/>
  <c r="VIV46" i="21"/>
  <c r="VIW46" i="21"/>
  <c r="VIX46" i="21"/>
  <c r="VIY46" i="21"/>
  <c r="VIZ46" i="21"/>
  <c r="VJA46" i="21"/>
  <c r="VJB46" i="21"/>
  <c r="VJC46" i="21"/>
  <c r="VJD46" i="21"/>
  <c r="VJE46" i="21"/>
  <c r="VJF46" i="21"/>
  <c r="VJG46" i="21"/>
  <c r="VJH46" i="21"/>
  <c r="VJI46" i="21"/>
  <c r="VJJ46" i="21"/>
  <c r="VJK46" i="21"/>
  <c r="VJL46" i="21"/>
  <c r="VJM46" i="21"/>
  <c r="VJN46" i="21"/>
  <c r="VJO46" i="21"/>
  <c r="VJP46" i="21"/>
  <c r="VJQ46" i="21"/>
  <c r="VJR46" i="21"/>
  <c r="VJS46" i="21"/>
  <c r="VJT46" i="21"/>
  <c r="VJU46" i="21"/>
  <c r="VJV46" i="21"/>
  <c r="VJW46" i="21"/>
  <c r="VJX46" i="21"/>
  <c r="VJY46" i="21"/>
  <c r="VJZ46" i="21"/>
  <c r="VKA46" i="21"/>
  <c r="VKB46" i="21"/>
  <c r="VKC46" i="21"/>
  <c r="VKD46" i="21"/>
  <c r="VKE46" i="21"/>
  <c r="VKF46" i="21"/>
  <c r="VKG46" i="21"/>
  <c r="VKH46" i="21"/>
  <c r="VKI46" i="21"/>
  <c r="VKJ46" i="21"/>
  <c r="VKK46" i="21"/>
  <c r="VKL46" i="21"/>
  <c r="VKM46" i="21"/>
  <c r="VKN46" i="21"/>
  <c r="VKO46" i="21"/>
  <c r="VKP46" i="21"/>
  <c r="VKQ46" i="21"/>
  <c r="VKR46" i="21"/>
  <c r="VKS46" i="21"/>
  <c r="VKT46" i="21"/>
  <c r="VKU46" i="21"/>
  <c r="VKV46" i="21"/>
  <c r="VKW46" i="21"/>
  <c r="VKX46" i="21"/>
  <c r="VKY46" i="21"/>
  <c r="VKZ46" i="21"/>
  <c r="VLA46" i="21"/>
  <c r="VLB46" i="21"/>
  <c r="VLC46" i="21"/>
  <c r="VLD46" i="21"/>
  <c r="VLE46" i="21"/>
  <c r="VLF46" i="21"/>
  <c r="VLG46" i="21"/>
  <c r="VLH46" i="21"/>
  <c r="VLI46" i="21"/>
  <c r="VLJ46" i="21"/>
  <c r="VLK46" i="21"/>
  <c r="VLL46" i="21"/>
  <c r="VLM46" i="21"/>
  <c r="VLN46" i="21"/>
  <c r="VLO46" i="21"/>
  <c r="VLP46" i="21"/>
  <c r="VLQ46" i="21"/>
  <c r="VLR46" i="21"/>
  <c r="VLS46" i="21"/>
  <c r="VLT46" i="21"/>
  <c r="VLU46" i="21"/>
  <c r="VLV46" i="21"/>
  <c r="VLW46" i="21"/>
  <c r="VLX46" i="21"/>
  <c r="VLY46" i="21"/>
  <c r="VLZ46" i="21"/>
  <c r="VMA46" i="21"/>
  <c r="VMB46" i="21"/>
  <c r="VMC46" i="21"/>
  <c r="VMD46" i="21"/>
  <c r="VME46" i="21"/>
  <c r="VMF46" i="21"/>
  <c r="VMG46" i="21"/>
  <c r="VMH46" i="21"/>
  <c r="VMI46" i="21"/>
  <c r="VMJ46" i="21"/>
  <c r="VMK46" i="21"/>
  <c r="VML46" i="21"/>
  <c r="VMM46" i="21"/>
  <c r="VMN46" i="21"/>
  <c r="VMO46" i="21"/>
  <c r="VMP46" i="21"/>
  <c r="VMQ46" i="21"/>
  <c r="VMR46" i="21"/>
  <c r="VMS46" i="21"/>
  <c r="VMT46" i="21"/>
  <c r="VMU46" i="21"/>
  <c r="VMV46" i="21"/>
  <c r="VMW46" i="21"/>
  <c r="VMX46" i="21"/>
  <c r="VMY46" i="21"/>
  <c r="VMZ46" i="21"/>
  <c r="VNA46" i="21"/>
  <c r="VNB46" i="21"/>
  <c r="VNC46" i="21"/>
  <c r="VND46" i="21"/>
  <c r="VNE46" i="21"/>
  <c r="VNF46" i="21"/>
  <c r="VNG46" i="21"/>
  <c r="VNH46" i="21"/>
  <c r="VNI46" i="21"/>
  <c r="VNJ46" i="21"/>
  <c r="VNK46" i="21"/>
  <c r="VNL46" i="21"/>
  <c r="VNM46" i="21"/>
  <c r="VNN46" i="21"/>
  <c r="VNO46" i="21"/>
  <c r="VNP46" i="21"/>
  <c r="VNQ46" i="21"/>
  <c r="VNR46" i="21"/>
  <c r="VNS46" i="21"/>
  <c r="VNT46" i="21"/>
  <c r="VNU46" i="21"/>
  <c r="VNV46" i="21"/>
  <c r="VNW46" i="21"/>
  <c r="VNX46" i="21"/>
  <c r="VNY46" i="21"/>
  <c r="VNZ46" i="21"/>
  <c r="VOA46" i="21"/>
  <c r="VOB46" i="21"/>
  <c r="VOC46" i="21"/>
  <c r="VOD46" i="21"/>
  <c r="VOE46" i="21"/>
  <c r="VOF46" i="21"/>
  <c r="VOG46" i="21"/>
  <c r="VOH46" i="21"/>
  <c r="VOI46" i="21"/>
  <c r="VOJ46" i="21"/>
  <c r="VOK46" i="21"/>
  <c r="VOL46" i="21"/>
  <c r="VOM46" i="21"/>
  <c r="VON46" i="21"/>
  <c r="VOO46" i="21"/>
  <c r="VOP46" i="21"/>
  <c r="VOQ46" i="21"/>
  <c r="VOR46" i="21"/>
  <c r="VOS46" i="21"/>
  <c r="VOT46" i="21"/>
  <c r="VOU46" i="21"/>
  <c r="VOV46" i="21"/>
  <c r="VOW46" i="21"/>
  <c r="VOX46" i="21"/>
  <c r="VOY46" i="21"/>
  <c r="VOZ46" i="21"/>
  <c r="VPA46" i="21"/>
  <c r="VPB46" i="21"/>
  <c r="VPC46" i="21"/>
  <c r="VPD46" i="21"/>
  <c r="VPE46" i="21"/>
  <c r="VPF46" i="21"/>
  <c r="VPG46" i="21"/>
  <c r="VPH46" i="21"/>
  <c r="VPI46" i="21"/>
  <c r="VPJ46" i="21"/>
  <c r="VPK46" i="21"/>
  <c r="VPL46" i="21"/>
  <c r="VPM46" i="21"/>
  <c r="VPN46" i="21"/>
  <c r="VPO46" i="21"/>
  <c r="VPP46" i="21"/>
  <c r="VPQ46" i="21"/>
  <c r="VPR46" i="21"/>
  <c r="VPS46" i="21"/>
  <c r="VPT46" i="21"/>
  <c r="VPU46" i="21"/>
  <c r="VPV46" i="21"/>
  <c r="VPW46" i="21"/>
  <c r="VPX46" i="21"/>
  <c r="VPY46" i="21"/>
  <c r="VPZ46" i="21"/>
  <c r="VQA46" i="21"/>
  <c r="VQB46" i="21"/>
  <c r="VQC46" i="21"/>
  <c r="VQD46" i="21"/>
  <c r="VQE46" i="21"/>
  <c r="VQF46" i="21"/>
  <c r="VQG46" i="21"/>
  <c r="VQH46" i="21"/>
  <c r="VQI46" i="21"/>
  <c r="VQJ46" i="21"/>
  <c r="VQK46" i="21"/>
  <c r="VQL46" i="21"/>
  <c r="VQM46" i="21"/>
  <c r="VQN46" i="21"/>
  <c r="VQO46" i="21"/>
  <c r="VQP46" i="21"/>
  <c r="VQQ46" i="21"/>
  <c r="VQR46" i="21"/>
  <c r="VQS46" i="21"/>
  <c r="VQT46" i="21"/>
  <c r="VQU46" i="21"/>
  <c r="VQV46" i="21"/>
  <c r="VQW46" i="21"/>
  <c r="VQX46" i="21"/>
  <c r="VQY46" i="21"/>
  <c r="VQZ46" i="21"/>
  <c r="VRA46" i="21"/>
  <c r="VRB46" i="21"/>
  <c r="VRC46" i="21"/>
  <c r="VRD46" i="21"/>
  <c r="VRE46" i="21"/>
  <c r="VRF46" i="21"/>
  <c r="VRG46" i="21"/>
  <c r="VRH46" i="21"/>
  <c r="VRI46" i="21"/>
  <c r="VRJ46" i="21"/>
  <c r="VRK46" i="21"/>
  <c r="VRL46" i="21"/>
  <c r="VRM46" i="21"/>
  <c r="VRN46" i="21"/>
  <c r="VRO46" i="21"/>
  <c r="VRP46" i="21"/>
  <c r="VRQ46" i="21"/>
  <c r="VRR46" i="21"/>
  <c r="VRS46" i="21"/>
  <c r="VRT46" i="21"/>
  <c r="VRU46" i="21"/>
  <c r="VRV46" i="21"/>
  <c r="VRW46" i="21"/>
  <c r="VRX46" i="21"/>
  <c r="VRY46" i="21"/>
  <c r="VRZ46" i="21"/>
  <c r="VSA46" i="21"/>
  <c r="VSB46" i="21"/>
  <c r="VSC46" i="21"/>
  <c r="VSD46" i="21"/>
  <c r="VSE46" i="21"/>
  <c r="VSF46" i="21"/>
  <c r="VSG46" i="21"/>
  <c r="VSH46" i="21"/>
  <c r="VSI46" i="21"/>
  <c r="VSJ46" i="21"/>
  <c r="VSK46" i="21"/>
  <c r="VSL46" i="21"/>
  <c r="VSM46" i="21"/>
  <c r="VSN46" i="21"/>
  <c r="VSO46" i="21"/>
  <c r="VSP46" i="21"/>
  <c r="VSQ46" i="21"/>
  <c r="VSR46" i="21"/>
  <c r="VSS46" i="21"/>
  <c r="VST46" i="21"/>
  <c r="VSU46" i="21"/>
  <c r="VSV46" i="21"/>
  <c r="VSW46" i="21"/>
  <c r="VSX46" i="21"/>
  <c r="VSY46" i="21"/>
  <c r="VSZ46" i="21"/>
  <c r="VTA46" i="21"/>
  <c r="VTB46" i="21"/>
  <c r="VTC46" i="21"/>
  <c r="VTD46" i="21"/>
  <c r="VTE46" i="21"/>
  <c r="VTF46" i="21"/>
  <c r="VTG46" i="21"/>
  <c r="VTH46" i="21"/>
  <c r="VTI46" i="21"/>
  <c r="VTJ46" i="21"/>
  <c r="VTK46" i="21"/>
  <c r="VTL46" i="21"/>
  <c r="VTM46" i="21"/>
  <c r="VTN46" i="21"/>
  <c r="VTO46" i="21"/>
  <c r="VTP46" i="21"/>
  <c r="VTQ46" i="21"/>
  <c r="VTR46" i="21"/>
  <c r="VTS46" i="21"/>
  <c r="VTT46" i="21"/>
  <c r="VTU46" i="21"/>
  <c r="VTV46" i="21"/>
  <c r="VTW46" i="21"/>
  <c r="VTX46" i="21"/>
  <c r="VTY46" i="21"/>
  <c r="VTZ46" i="21"/>
  <c r="VUA46" i="21"/>
  <c r="VUB46" i="21"/>
  <c r="VUC46" i="21"/>
  <c r="VUD46" i="21"/>
  <c r="VUE46" i="21"/>
  <c r="VUF46" i="21"/>
  <c r="VUG46" i="21"/>
  <c r="VUH46" i="21"/>
  <c r="VUI46" i="21"/>
  <c r="VUJ46" i="21"/>
  <c r="VUK46" i="21"/>
  <c r="VUL46" i="21"/>
  <c r="VUM46" i="21"/>
  <c r="VUN46" i="21"/>
  <c r="VUO46" i="21"/>
  <c r="VUP46" i="21"/>
  <c r="VUQ46" i="21"/>
  <c r="VUR46" i="21"/>
  <c r="VUS46" i="21"/>
  <c r="VUT46" i="21"/>
  <c r="VUU46" i="21"/>
  <c r="VUV46" i="21"/>
  <c r="VUW46" i="21"/>
  <c r="VUX46" i="21"/>
  <c r="VUY46" i="21"/>
  <c r="VUZ46" i="21"/>
  <c r="VVA46" i="21"/>
  <c r="VVB46" i="21"/>
  <c r="VVC46" i="21"/>
  <c r="VVD46" i="21"/>
  <c r="VVE46" i="21"/>
  <c r="VVF46" i="21"/>
  <c r="VVG46" i="21"/>
  <c r="VVH46" i="21"/>
  <c r="VVI46" i="21"/>
  <c r="VVJ46" i="21"/>
  <c r="VVK46" i="21"/>
  <c r="VVL46" i="21"/>
  <c r="VVM46" i="21"/>
  <c r="VVN46" i="21"/>
  <c r="VVO46" i="21"/>
  <c r="VVP46" i="21"/>
  <c r="VVQ46" i="21"/>
  <c r="VVR46" i="21"/>
  <c r="VVS46" i="21"/>
  <c r="VVT46" i="21"/>
  <c r="VVU46" i="21"/>
  <c r="VVV46" i="21"/>
  <c r="VVW46" i="21"/>
  <c r="VVX46" i="21"/>
  <c r="VVY46" i="21"/>
  <c r="VVZ46" i="21"/>
  <c r="VWA46" i="21"/>
  <c r="VWB46" i="21"/>
  <c r="VWC46" i="21"/>
  <c r="VWD46" i="21"/>
  <c r="VWE46" i="21"/>
  <c r="VWF46" i="21"/>
  <c r="VWG46" i="21"/>
  <c r="VWH46" i="21"/>
  <c r="VWI46" i="21"/>
  <c r="VWJ46" i="21"/>
  <c r="VWK46" i="21"/>
  <c r="VWL46" i="21"/>
  <c r="VWM46" i="21"/>
  <c r="VWN46" i="21"/>
  <c r="VWO46" i="21"/>
  <c r="VWP46" i="21"/>
  <c r="VWQ46" i="21"/>
  <c r="VWR46" i="21"/>
  <c r="VWS46" i="21"/>
  <c r="VWT46" i="21"/>
  <c r="VWU46" i="21"/>
  <c r="VWV46" i="21"/>
  <c r="VWW46" i="21"/>
  <c r="VWX46" i="21"/>
  <c r="VWY46" i="21"/>
  <c r="VWZ46" i="21"/>
  <c r="VXA46" i="21"/>
  <c r="VXB46" i="21"/>
  <c r="VXC46" i="21"/>
  <c r="VXD46" i="21"/>
  <c r="VXE46" i="21"/>
  <c r="VXF46" i="21"/>
  <c r="VXG46" i="21"/>
  <c r="VXH46" i="21"/>
  <c r="VXI46" i="21"/>
  <c r="VXJ46" i="21"/>
  <c r="VXK46" i="21"/>
  <c r="VXL46" i="21"/>
  <c r="VXM46" i="21"/>
  <c r="VXN46" i="21"/>
  <c r="VXO46" i="21"/>
  <c r="VXP46" i="21"/>
  <c r="VXQ46" i="21"/>
  <c r="VXR46" i="21"/>
  <c r="VXS46" i="21"/>
  <c r="VXT46" i="21"/>
  <c r="VXU46" i="21"/>
  <c r="VXV46" i="21"/>
  <c r="VXW46" i="21"/>
  <c r="VXX46" i="21"/>
  <c r="VXY46" i="21"/>
  <c r="VXZ46" i="21"/>
  <c r="VYA46" i="21"/>
  <c r="VYB46" i="21"/>
  <c r="VYC46" i="21"/>
  <c r="VYD46" i="21"/>
  <c r="VYE46" i="21"/>
  <c r="VYF46" i="21"/>
  <c r="VYG46" i="21"/>
  <c r="VYH46" i="21"/>
  <c r="VYI46" i="21"/>
  <c r="VYJ46" i="21"/>
  <c r="VYK46" i="21"/>
  <c r="VYL46" i="21"/>
  <c r="VYM46" i="21"/>
  <c r="VYN46" i="21"/>
  <c r="VYO46" i="21"/>
  <c r="VYP46" i="21"/>
  <c r="VYQ46" i="21"/>
  <c r="VYR46" i="21"/>
  <c r="VYS46" i="21"/>
  <c r="VYT46" i="21"/>
  <c r="VYU46" i="21"/>
  <c r="VYV46" i="21"/>
  <c r="VYW46" i="21"/>
  <c r="VYX46" i="21"/>
  <c r="VYY46" i="21"/>
  <c r="VYZ46" i="21"/>
  <c r="VZA46" i="21"/>
  <c r="VZB46" i="21"/>
  <c r="VZC46" i="21"/>
  <c r="VZD46" i="21"/>
  <c r="VZE46" i="21"/>
  <c r="VZF46" i="21"/>
  <c r="VZG46" i="21"/>
  <c r="VZH46" i="21"/>
  <c r="VZI46" i="21"/>
  <c r="VZJ46" i="21"/>
  <c r="VZK46" i="21"/>
  <c r="VZL46" i="21"/>
  <c r="VZM46" i="21"/>
  <c r="VZN46" i="21"/>
  <c r="VZO46" i="21"/>
  <c r="VZP46" i="21"/>
  <c r="VZQ46" i="21"/>
  <c r="VZR46" i="21"/>
  <c r="VZS46" i="21"/>
  <c r="VZT46" i="21"/>
  <c r="VZU46" i="21"/>
  <c r="VZV46" i="21"/>
  <c r="VZW46" i="21"/>
  <c r="VZX46" i="21"/>
  <c r="VZY46" i="21"/>
  <c r="VZZ46" i="21"/>
  <c r="WAA46" i="21"/>
  <c r="WAB46" i="21"/>
  <c r="WAC46" i="21"/>
  <c r="WAD46" i="21"/>
  <c r="WAE46" i="21"/>
  <c r="WAF46" i="21"/>
  <c r="WAG46" i="21"/>
  <c r="WAH46" i="21"/>
  <c r="WAI46" i="21"/>
  <c r="WAJ46" i="21"/>
  <c r="WAK46" i="21"/>
  <c r="WAL46" i="21"/>
  <c r="WAM46" i="21"/>
  <c r="WAN46" i="21"/>
  <c r="WAO46" i="21"/>
  <c r="WAP46" i="21"/>
  <c r="WAQ46" i="21"/>
  <c r="WAR46" i="21"/>
  <c r="WAS46" i="21"/>
  <c r="WAT46" i="21"/>
  <c r="WAU46" i="21"/>
  <c r="WAV46" i="21"/>
  <c r="WAW46" i="21"/>
  <c r="WAX46" i="21"/>
  <c r="WAY46" i="21"/>
  <c r="WAZ46" i="21"/>
  <c r="WBA46" i="21"/>
  <c r="WBB46" i="21"/>
  <c r="WBC46" i="21"/>
  <c r="WBD46" i="21"/>
  <c r="WBE46" i="21"/>
  <c r="WBF46" i="21"/>
  <c r="WBG46" i="21"/>
  <c r="WBH46" i="21"/>
  <c r="WBI46" i="21"/>
  <c r="WBJ46" i="21"/>
  <c r="WBK46" i="21"/>
  <c r="WBL46" i="21"/>
  <c r="WBM46" i="21"/>
  <c r="WBN46" i="21"/>
  <c r="WBO46" i="21"/>
  <c r="WBP46" i="21"/>
  <c r="WBQ46" i="21"/>
  <c r="WBR46" i="21"/>
  <c r="WBS46" i="21"/>
  <c r="WBT46" i="21"/>
  <c r="WBU46" i="21"/>
  <c r="WBV46" i="21"/>
  <c r="WBW46" i="21"/>
  <c r="WBX46" i="21"/>
  <c r="WBY46" i="21"/>
  <c r="WBZ46" i="21"/>
  <c r="WCA46" i="21"/>
  <c r="WCB46" i="21"/>
  <c r="WCC46" i="21"/>
  <c r="WCD46" i="21"/>
  <c r="WCE46" i="21"/>
  <c r="WCF46" i="21"/>
  <c r="WCG46" i="21"/>
  <c r="WCH46" i="21"/>
  <c r="WCI46" i="21"/>
  <c r="WCJ46" i="21"/>
  <c r="WCK46" i="21"/>
  <c r="WCL46" i="21"/>
  <c r="WCM46" i="21"/>
  <c r="WCN46" i="21"/>
  <c r="WCO46" i="21"/>
  <c r="WCP46" i="21"/>
  <c r="WCQ46" i="21"/>
  <c r="WCR46" i="21"/>
  <c r="WCS46" i="21"/>
  <c r="WCT46" i="21"/>
  <c r="WCU46" i="21"/>
  <c r="WCV46" i="21"/>
  <c r="WCW46" i="21"/>
  <c r="WCX46" i="21"/>
  <c r="WCY46" i="21"/>
  <c r="WCZ46" i="21"/>
  <c r="WDA46" i="21"/>
  <c r="WDB46" i="21"/>
  <c r="WDC46" i="21"/>
  <c r="WDD46" i="21"/>
  <c r="WDE46" i="21"/>
  <c r="WDF46" i="21"/>
  <c r="WDG46" i="21"/>
  <c r="WDH46" i="21"/>
  <c r="WDI46" i="21"/>
  <c r="WDJ46" i="21"/>
  <c r="WDK46" i="21"/>
  <c r="WDL46" i="21"/>
  <c r="WDM46" i="21"/>
  <c r="WDN46" i="21"/>
  <c r="WDO46" i="21"/>
  <c r="WDP46" i="21"/>
  <c r="WDQ46" i="21"/>
  <c r="WDR46" i="21"/>
  <c r="WDS46" i="21"/>
  <c r="WDT46" i="21"/>
  <c r="WDU46" i="21"/>
  <c r="WDV46" i="21"/>
  <c r="WDW46" i="21"/>
  <c r="WDX46" i="21"/>
  <c r="WDY46" i="21"/>
  <c r="WDZ46" i="21"/>
  <c r="WEA46" i="21"/>
  <c r="WEB46" i="21"/>
  <c r="WEC46" i="21"/>
  <c r="WED46" i="21"/>
  <c r="WEE46" i="21"/>
  <c r="WEF46" i="21"/>
  <c r="WEG46" i="21"/>
  <c r="WEH46" i="21"/>
  <c r="WEI46" i="21"/>
  <c r="WEJ46" i="21"/>
  <c r="WEK46" i="21"/>
  <c r="WEL46" i="21"/>
  <c r="WEM46" i="21"/>
  <c r="WEN46" i="21"/>
  <c r="WEO46" i="21"/>
  <c r="WEP46" i="21"/>
  <c r="WEQ46" i="21"/>
  <c r="WER46" i="21"/>
  <c r="WES46" i="21"/>
  <c r="WET46" i="21"/>
  <c r="WEU46" i="21"/>
  <c r="WEV46" i="21"/>
  <c r="WEW46" i="21"/>
  <c r="WEX46" i="21"/>
  <c r="WEY46" i="21"/>
  <c r="WEZ46" i="21"/>
  <c r="WFA46" i="21"/>
  <c r="WFB46" i="21"/>
  <c r="WFC46" i="21"/>
  <c r="WFD46" i="21"/>
  <c r="WFE46" i="21"/>
  <c r="WFF46" i="21"/>
  <c r="WFG46" i="21"/>
  <c r="WFH46" i="21"/>
  <c r="WFI46" i="21"/>
  <c r="WFJ46" i="21"/>
  <c r="WFK46" i="21"/>
  <c r="WFL46" i="21"/>
  <c r="WFM46" i="21"/>
  <c r="WFN46" i="21"/>
  <c r="WFO46" i="21"/>
  <c r="WFP46" i="21"/>
  <c r="WFQ46" i="21"/>
  <c r="WFR46" i="21"/>
  <c r="WFS46" i="21"/>
  <c r="WFT46" i="21"/>
  <c r="WFU46" i="21"/>
  <c r="WFV46" i="21"/>
  <c r="WFW46" i="21"/>
  <c r="WFX46" i="21"/>
  <c r="WFY46" i="21"/>
  <c r="WFZ46" i="21"/>
  <c r="WGA46" i="21"/>
  <c r="WGB46" i="21"/>
  <c r="WGC46" i="21"/>
  <c r="WGD46" i="21"/>
  <c r="WGE46" i="21"/>
  <c r="WGF46" i="21"/>
  <c r="WGG46" i="21"/>
  <c r="WGH46" i="21"/>
  <c r="WGI46" i="21"/>
  <c r="WGJ46" i="21"/>
  <c r="WGK46" i="21"/>
  <c r="WGL46" i="21"/>
  <c r="WGM46" i="21"/>
  <c r="WGN46" i="21"/>
  <c r="WGO46" i="21"/>
  <c r="WGP46" i="21"/>
  <c r="WGQ46" i="21"/>
  <c r="WGR46" i="21"/>
  <c r="WGS46" i="21"/>
  <c r="WGT46" i="21"/>
  <c r="WGU46" i="21"/>
  <c r="WGV46" i="21"/>
  <c r="WGW46" i="21"/>
  <c r="WGX46" i="21"/>
  <c r="WGY46" i="21"/>
  <c r="WGZ46" i="21"/>
  <c r="WHA46" i="21"/>
  <c r="WHB46" i="21"/>
  <c r="WHC46" i="21"/>
  <c r="WHD46" i="21"/>
  <c r="WHE46" i="21"/>
  <c r="WHF46" i="21"/>
  <c r="WHG46" i="21"/>
  <c r="WHH46" i="21"/>
  <c r="WHI46" i="21"/>
  <c r="WHJ46" i="21"/>
  <c r="WHK46" i="21"/>
  <c r="WHL46" i="21"/>
  <c r="WHM46" i="21"/>
  <c r="WHN46" i="21"/>
  <c r="WHO46" i="21"/>
  <c r="WHP46" i="21"/>
  <c r="WHQ46" i="21"/>
  <c r="WHR46" i="21"/>
  <c r="WHS46" i="21"/>
  <c r="WHT46" i="21"/>
  <c r="WHU46" i="21"/>
  <c r="WHV46" i="21"/>
  <c r="WHW46" i="21"/>
  <c r="WHX46" i="21"/>
  <c r="WHY46" i="21"/>
  <c r="WHZ46" i="21"/>
  <c r="WIA46" i="21"/>
  <c r="WIB46" i="21"/>
  <c r="WIC46" i="21"/>
  <c r="WID46" i="21"/>
  <c r="WIE46" i="21"/>
  <c r="WIF46" i="21"/>
  <c r="WIG46" i="21"/>
  <c r="WIH46" i="21"/>
  <c r="WII46" i="21"/>
  <c r="WIJ46" i="21"/>
  <c r="WIK46" i="21"/>
  <c r="WIL46" i="21"/>
  <c r="WIM46" i="21"/>
  <c r="WIN46" i="21"/>
  <c r="WIO46" i="21"/>
  <c r="WIP46" i="21"/>
  <c r="WIQ46" i="21"/>
  <c r="WIR46" i="21"/>
  <c r="WIS46" i="21"/>
  <c r="WIT46" i="21"/>
  <c r="WIU46" i="21"/>
  <c r="WIV46" i="21"/>
  <c r="WIW46" i="21"/>
  <c r="WIX46" i="21"/>
  <c r="WIY46" i="21"/>
  <c r="WIZ46" i="21"/>
  <c r="WJA46" i="21"/>
  <c r="WJB46" i="21"/>
  <c r="WJC46" i="21"/>
  <c r="WJD46" i="21"/>
  <c r="WJE46" i="21"/>
  <c r="WJF46" i="21"/>
  <c r="WJG46" i="21"/>
  <c r="WJH46" i="21"/>
  <c r="WJI46" i="21"/>
  <c r="WJJ46" i="21"/>
  <c r="WJK46" i="21"/>
  <c r="WJL46" i="21"/>
  <c r="WJM46" i="21"/>
  <c r="WJN46" i="21"/>
  <c r="WJO46" i="21"/>
  <c r="WJP46" i="21"/>
  <c r="WJQ46" i="21"/>
  <c r="WJR46" i="21"/>
  <c r="WJS46" i="21"/>
  <c r="WJT46" i="21"/>
  <c r="WJU46" i="21"/>
  <c r="WJV46" i="21"/>
  <c r="WJW46" i="21"/>
  <c r="WJX46" i="21"/>
  <c r="WJY46" i="21"/>
  <c r="WJZ46" i="21"/>
  <c r="WKA46" i="21"/>
  <c r="WKB46" i="21"/>
  <c r="WKC46" i="21"/>
  <c r="WKD46" i="21"/>
  <c r="WKE46" i="21"/>
  <c r="WKF46" i="21"/>
  <c r="WKG46" i="21"/>
  <c r="WKH46" i="21"/>
  <c r="WKI46" i="21"/>
  <c r="WKJ46" i="21"/>
  <c r="WKK46" i="21"/>
  <c r="WKL46" i="21"/>
  <c r="WKM46" i="21"/>
  <c r="WKN46" i="21"/>
  <c r="WKO46" i="21"/>
  <c r="WKP46" i="21"/>
  <c r="WKQ46" i="21"/>
  <c r="WKR46" i="21"/>
  <c r="WKS46" i="21"/>
  <c r="WKT46" i="21"/>
  <c r="WKU46" i="21"/>
  <c r="WKV46" i="21"/>
  <c r="WKW46" i="21"/>
  <c r="WKX46" i="21"/>
  <c r="WKY46" i="21"/>
  <c r="WKZ46" i="21"/>
  <c r="WLA46" i="21"/>
  <c r="WLB46" i="21"/>
  <c r="WLC46" i="21"/>
  <c r="WLD46" i="21"/>
  <c r="WLE46" i="21"/>
  <c r="WLF46" i="21"/>
  <c r="WLG46" i="21"/>
  <c r="WLH46" i="21"/>
  <c r="WLI46" i="21"/>
  <c r="WLJ46" i="21"/>
  <c r="WLK46" i="21"/>
  <c r="WLL46" i="21"/>
  <c r="WLM46" i="21"/>
  <c r="WLN46" i="21"/>
  <c r="WLO46" i="21"/>
  <c r="WLP46" i="21"/>
  <c r="WLQ46" i="21"/>
  <c r="WLR46" i="21"/>
  <c r="WLS46" i="21"/>
  <c r="WLT46" i="21"/>
  <c r="WLU46" i="21"/>
  <c r="WLV46" i="21"/>
  <c r="WLW46" i="21"/>
  <c r="WLX46" i="21"/>
  <c r="WLY46" i="21"/>
  <c r="WLZ46" i="21"/>
  <c r="WMA46" i="21"/>
  <c r="WMB46" i="21"/>
  <c r="WMC46" i="21"/>
  <c r="WMD46" i="21"/>
  <c r="WME46" i="21"/>
  <c r="WMF46" i="21"/>
  <c r="WMG46" i="21"/>
  <c r="WMH46" i="21"/>
  <c r="WMI46" i="21"/>
  <c r="WMJ46" i="21"/>
  <c r="WMK46" i="21"/>
  <c r="WML46" i="21"/>
  <c r="WMM46" i="21"/>
  <c r="WMN46" i="21"/>
  <c r="WMO46" i="21"/>
  <c r="WMP46" i="21"/>
  <c r="WMQ46" i="21"/>
  <c r="WMR46" i="21"/>
  <c r="WMS46" i="21"/>
  <c r="WMT46" i="21"/>
  <c r="WMU46" i="21"/>
  <c r="WMV46" i="21"/>
  <c r="WMW46" i="21"/>
  <c r="WMX46" i="21"/>
  <c r="WMY46" i="21"/>
  <c r="WMZ46" i="21"/>
  <c r="WNA46" i="21"/>
  <c r="WNB46" i="21"/>
  <c r="WNC46" i="21"/>
  <c r="WND46" i="21"/>
  <c r="WNE46" i="21"/>
  <c r="WNF46" i="21"/>
  <c r="WNG46" i="21"/>
  <c r="WNH46" i="21"/>
  <c r="WNI46" i="21"/>
  <c r="WNJ46" i="21"/>
  <c r="WNK46" i="21"/>
  <c r="WNL46" i="21"/>
  <c r="WNM46" i="21"/>
  <c r="WNN46" i="21"/>
  <c r="WNO46" i="21"/>
  <c r="WNP46" i="21"/>
  <c r="WNQ46" i="21"/>
  <c r="WNR46" i="21"/>
  <c r="WNS46" i="21"/>
  <c r="WNT46" i="21"/>
  <c r="WNU46" i="21"/>
  <c r="WNV46" i="21"/>
  <c r="WNW46" i="21"/>
  <c r="WNX46" i="21"/>
  <c r="WNY46" i="21"/>
  <c r="WNZ46" i="21"/>
  <c r="WOA46" i="21"/>
  <c r="WOB46" i="21"/>
  <c r="WOC46" i="21"/>
  <c r="WOD46" i="21"/>
  <c r="WOE46" i="21"/>
  <c r="WOF46" i="21"/>
  <c r="WOG46" i="21"/>
  <c r="WOH46" i="21"/>
  <c r="WOI46" i="21"/>
  <c r="WOJ46" i="21"/>
  <c r="WOK46" i="21"/>
  <c r="WOL46" i="21"/>
  <c r="WOM46" i="21"/>
  <c r="WON46" i="21"/>
  <c r="WOO46" i="21"/>
  <c r="WOP46" i="21"/>
  <c r="WOQ46" i="21"/>
  <c r="WOR46" i="21"/>
  <c r="WOS46" i="21"/>
  <c r="WOT46" i="21"/>
  <c r="WOU46" i="21"/>
  <c r="WOV46" i="21"/>
  <c r="WOW46" i="21"/>
  <c r="WOX46" i="21"/>
  <c r="WOY46" i="21"/>
  <c r="WOZ46" i="21"/>
  <c r="WPA46" i="21"/>
  <c r="WPB46" i="21"/>
  <c r="WPC46" i="21"/>
  <c r="WPD46" i="21"/>
  <c r="WPE46" i="21"/>
  <c r="WPF46" i="21"/>
  <c r="WPG46" i="21"/>
  <c r="WPH46" i="21"/>
  <c r="WPI46" i="21"/>
  <c r="WPJ46" i="21"/>
  <c r="WPK46" i="21"/>
  <c r="WPL46" i="21"/>
  <c r="WPM46" i="21"/>
  <c r="WPN46" i="21"/>
  <c r="WPO46" i="21"/>
  <c r="WPP46" i="21"/>
  <c r="WPQ46" i="21"/>
  <c r="WPR46" i="21"/>
  <c r="WPS46" i="21"/>
  <c r="WPT46" i="21"/>
  <c r="WPU46" i="21"/>
  <c r="WPV46" i="21"/>
  <c r="WPW46" i="21"/>
  <c r="WPX46" i="21"/>
  <c r="WPY46" i="21"/>
  <c r="WPZ46" i="21"/>
  <c r="WQA46" i="21"/>
  <c r="WQB46" i="21"/>
  <c r="WQC46" i="21"/>
  <c r="WQD46" i="21"/>
  <c r="WQE46" i="21"/>
  <c r="WQF46" i="21"/>
  <c r="WQG46" i="21"/>
  <c r="WQH46" i="21"/>
  <c r="WQI46" i="21"/>
  <c r="WQJ46" i="21"/>
  <c r="WQK46" i="21"/>
  <c r="WQL46" i="21"/>
  <c r="WQM46" i="21"/>
  <c r="WQN46" i="21"/>
  <c r="WQO46" i="21"/>
  <c r="WQP46" i="21"/>
  <c r="WQQ46" i="21"/>
  <c r="WQR46" i="21"/>
  <c r="WQS46" i="21"/>
  <c r="WQT46" i="21"/>
  <c r="WQU46" i="21"/>
  <c r="WQV46" i="21"/>
  <c r="WQW46" i="21"/>
  <c r="WQX46" i="21"/>
  <c r="WQY46" i="21"/>
  <c r="WQZ46" i="21"/>
  <c r="WRA46" i="21"/>
  <c r="WRB46" i="21"/>
  <c r="WRC46" i="21"/>
  <c r="WRD46" i="21"/>
  <c r="WRE46" i="21"/>
  <c r="WRF46" i="21"/>
  <c r="WRG46" i="21"/>
  <c r="WRH46" i="21"/>
  <c r="WRI46" i="21"/>
  <c r="WRJ46" i="21"/>
  <c r="WRK46" i="21"/>
  <c r="WRL46" i="21"/>
  <c r="WRM46" i="21"/>
  <c r="WRN46" i="21"/>
  <c r="WRO46" i="21"/>
  <c r="WRP46" i="21"/>
  <c r="WRQ46" i="21"/>
  <c r="WRR46" i="21"/>
  <c r="WRS46" i="21"/>
  <c r="WRT46" i="21"/>
  <c r="WRU46" i="21"/>
  <c r="WRV46" i="21"/>
  <c r="WRW46" i="21"/>
  <c r="WRX46" i="21"/>
  <c r="WRY46" i="21"/>
  <c r="WRZ46" i="21"/>
  <c r="WSA46" i="21"/>
  <c r="WSB46" i="21"/>
  <c r="WSC46" i="21"/>
  <c r="WSD46" i="21"/>
  <c r="WSE46" i="21"/>
  <c r="WSF46" i="21"/>
  <c r="WSG46" i="21"/>
  <c r="WSH46" i="21"/>
  <c r="WSI46" i="21"/>
  <c r="WSJ46" i="21"/>
  <c r="WSK46" i="21"/>
  <c r="WSL46" i="21"/>
  <c r="WSM46" i="21"/>
  <c r="WSN46" i="21"/>
  <c r="WSO46" i="21"/>
  <c r="WSP46" i="21"/>
  <c r="WSQ46" i="21"/>
  <c r="WSR46" i="21"/>
  <c r="WSS46" i="21"/>
  <c r="WST46" i="21"/>
  <c r="WSU46" i="21"/>
  <c r="WSV46" i="21"/>
  <c r="WSW46" i="21"/>
  <c r="WSX46" i="21"/>
  <c r="WSY46" i="21"/>
  <c r="WSZ46" i="21"/>
  <c r="WTA46" i="21"/>
  <c r="WTB46" i="21"/>
  <c r="WTC46" i="21"/>
  <c r="WTD46" i="21"/>
  <c r="WTE46" i="21"/>
  <c r="WTF46" i="21"/>
  <c r="WTG46" i="21"/>
  <c r="WTH46" i="21"/>
  <c r="WTI46" i="21"/>
  <c r="WTJ46" i="21"/>
  <c r="WTK46" i="21"/>
  <c r="WTL46" i="21"/>
  <c r="WTM46" i="21"/>
  <c r="WTN46" i="21"/>
  <c r="WTO46" i="21"/>
  <c r="WTP46" i="21"/>
  <c r="WTQ46" i="21"/>
  <c r="WTR46" i="21"/>
  <c r="WTS46" i="21"/>
  <c r="WTT46" i="21"/>
  <c r="WTU46" i="21"/>
  <c r="WTV46" i="21"/>
  <c r="WTW46" i="21"/>
  <c r="WTX46" i="21"/>
  <c r="WTY46" i="21"/>
  <c r="WTZ46" i="21"/>
  <c r="WUA46" i="21"/>
  <c r="WUB46" i="21"/>
  <c r="WUC46" i="21"/>
  <c r="WUD46" i="21"/>
  <c r="WUE46" i="21"/>
  <c r="WUF46" i="21"/>
  <c r="WUG46" i="21"/>
  <c r="WUH46" i="21"/>
  <c r="WUI46" i="21"/>
  <c r="WUJ46" i="21"/>
  <c r="WUK46" i="21"/>
  <c r="WUL46" i="21"/>
  <c r="WUM46" i="21"/>
  <c r="WUN46" i="21"/>
  <c r="WUO46" i="21"/>
  <c r="WUP46" i="21"/>
  <c r="WUQ46" i="21"/>
  <c r="WUR46" i="21"/>
  <c r="WUS46" i="21"/>
  <c r="WUT46" i="21"/>
  <c r="WUU46" i="21"/>
  <c r="WUV46" i="21"/>
  <c r="WUW46" i="21"/>
  <c r="WUX46" i="21"/>
  <c r="WUY46" i="21"/>
  <c r="WUZ46" i="21"/>
  <c r="WVA46" i="21"/>
  <c r="WVB46" i="21"/>
  <c r="WVC46" i="21"/>
  <c r="WVD46" i="21"/>
  <c r="WVE46" i="21"/>
  <c r="WVF46" i="21"/>
  <c r="WVG46" i="21"/>
  <c r="WVH46" i="21"/>
  <c r="WVI46" i="21"/>
  <c r="WVJ46" i="21"/>
  <c r="WVK46" i="21"/>
  <c r="WVL46" i="21"/>
  <c r="WVM46" i="21"/>
  <c r="WVN46" i="21"/>
  <c r="WVO46" i="21"/>
  <c r="WVP46" i="21"/>
  <c r="WVQ46" i="21"/>
  <c r="WVR46" i="21"/>
  <c r="WVS46" i="21"/>
  <c r="WVT46" i="21"/>
  <c r="WVU46" i="21"/>
  <c r="WVV46" i="21"/>
  <c r="WVW46" i="21"/>
  <c r="WVX46" i="21"/>
  <c r="WVY46" i="21"/>
  <c r="WVZ46" i="21"/>
  <c r="WWA46" i="21"/>
  <c r="WWB46" i="21"/>
  <c r="WWC46" i="21"/>
  <c r="WWD46" i="21"/>
  <c r="WWE46" i="21"/>
  <c r="WWF46" i="21"/>
  <c r="WWG46" i="21"/>
  <c r="WWH46" i="21"/>
  <c r="WWI46" i="21"/>
  <c r="WWJ46" i="21"/>
  <c r="WWK46" i="21"/>
  <c r="WWL46" i="21"/>
  <c r="WWM46" i="21"/>
  <c r="WWN46" i="21"/>
  <c r="WWO46" i="21"/>
  <c r="WWP46" i="21"/>
  <c r="WWQ46" i="21"/>
  <c r="WWR46" i="21"/>
  <c r="WWS46" i="21"/>
  <c r="WWT46" i="21"/>
  <c r="WWU46" i="21"/>
  <c r="WWV46" i="21"/>
  <c r="WWW46" i="21"/>
  <c r="WWX46" i="21"/>
  <c r="WWY46" i="21"/>
  <c r="WWZ46" i="21"/>
  <c r="WXA46" i="21"/>
  <c r="WXB46" i="21"/>
  <c r="WXC46" i="21"/>
  <c r="WXD46" i="21"/>
  <c r="WXE46" i="21"/>
  <c r="WXF46" i="21"/>
  <c r="WXG46" i="21"/>
  <c r="WXH46" i="21"/>
  <c r="WXI46" i="21"/>
  <c r="WXJ46" i="21"/>
  <c r="WXK46" i="21"/>
  <c r="WXL46" i="21"/>
  <c r="WXM46" i="21"/>
  <c r="WXN46" i="21"/>
  <c r="WXO46" i="21"/>
  <c r="WXP46" i="21"/>
  <c r="WXQ46" i="21"/>
  <c r="WXR46" i="21"/>
  <c r="WXS46" i="21"/>
  <c r="WXT46" i="21"/>
  <c r="WXU46" i="21"/>
  <c r="WXV46" i="21"/>
  <c r="WXW46" i="21"/>
  <c r="WXX46" i="21"/>
  <c r="WXY46" i="21"/>
  <c r="WXZ46" i="21"/>
  <c r="WYA46" i="21"/>
  <c r="WYB46" i="21"/>
  <c r="WYC46" i="21"/>
  <c r="WYD46" i="21"/>
  <c r="WYE46" i="21"/>
  <c r="WYF46" i="21"/>
  <c r="WYG46" i="21"/>
  <c r="WYH46" i="21"/>
  <c r="WYI46" i="21"/>
  <c r="WYJ46" i="21"/>
  <c r="WYK46" i="21"/>
  <c r="WYL46" i="21"/>
  <c r="WYM46" i="21"/>
  <c r="WYN46" i="21"/>
  <c r="WYO46" i="21"/>
  <c r="WYP46" i="21"/>
  <c r="WYQ46" i="21"/>
  <c r="WYR46" i="21"/>
  <c r="WYS46" i="21"/>
  <c r="WYT46" i="21"/>
  <c r="WYU46" i="21"/>
  <c r="WYV46" i="21"/>
  <c r="WYW46" i="21"/>
  <c r="WYX46" i="21"/>
  <c r="WYY46" i="21"/>
  <c r="WYZ46" i="21"/>
  <c r="WZA46" i="21"/>
  <c r="WZB46" i="21"/>
  <c r="WZC46" i="21"/>
  <c r="WZD46" i="21"/>
  <c r="WZE46" i="21"/>
  <c r="WZF46" i="21"/>
  <c r="WZG46" i="21"/>
  <c r="WZH46" i="21"/>
  <c r="WZI46" i="21"/>
  <c r="WZJ46" i="21"/>
  <c r="WZK46" i="21"/>
  <c r="WZL46" i="21"/>
  <c r="WZM46" i="21"/>
  <c r="WZN46" i="21"/>
  <c r="WZO46" i="21"/>
  <c r="WZP46" i="21"/>
  <c r="WZQ46" i="21"/>
  <c r="WZR46" i="21"/>
  <c r="WZS46" i="21"/>
  <c r="WZT46" i="21"/>
  <c r="WZU46" i="21"/>
  <c r="WZV46" i="21"/>
  <c r="WZW46" i="21"/>
  <c r="WZX46" i="21"/>
  <c r="WZY46" i="21"/>
  <c r="WZZ46" i="21"/>
  <c r="XAA46" i="21"/>
  <c r="XAB46" i="21"/>
  <c r="XAC46" i="21"/>
  <c r="XAD46" i="21"/>
  <c r="XAE46" i="21"/>
  <c r="XAF46" i="21"/>
  <c r="XAG46" i="21"/>
  <c r="XAH46" i="21"/>
  <c r="XAI46" i="21"/>
  <c r="XAJ46" i="21"/>
  <c r="XAK46" i="21"/>
  <c r="XAL46" i="21"/>
  <c r="XAM46" i="21"/>
  <c r="XAN46" i="21"/>
  <c r="XAO46" i="21"/>
  <c r="XAP46" i="21"/>
  <c r="XAQ46" i="21"/>
  <c r="XAR46" i="21"/>
  <c r="XAS46" i="21"/>
  <c r="XAT46" i="21"/>
  <c r="XAU46" i="21"/>
  <c r="XAV46" i="21"/>
  <c r="XAW46" i="21"/>
  <c r="XAX46" i="21"/>
  <c r="XAY46" i="21"/>
  <c r="XAZ46" i="21"/>
  <c r="XBA46" i="21"/>
  <c r="XBB46" i="21"/>
  <c r="XBC46" i="21"/>
  <c r="XBD46" i="21"/>
  <c r="XBE46" i="21"/>
  <c r="XBF46" i="21"/>
  <c r="XBG46" i="21"/>
  <c r="XBH46" i="21"/>
  <c r="XBI46" i="21"/>
  <c r="XBJ46" i="21"/>
  <c r="XBK46" i="21"/>
  <c r="XBL46" i="21"/>
  <c r="XBM46" i="21"/>
  <c r="XBN46" i="21"/>
  <c r="XBO46" i="21"/>
  <c r="XBP46" i="21"/>
  <c r="XBQ46" i="21"/>
  <c r="XBR46" i="21"/>
  <c r="XBS46" i="21"/>
  <c r="XBT46" i="21"/>
  <c r="XBU46" i="21"/>
  <c r="XBV46" i="21"/>
  <c r="XBW46" i="21"/>
  <c r="XBX46" i="21"/>
  <c r="XBY46" i="21"/>
  <c r="XBZ46" i="21"/>
  <c r="XCA46" i="21"/>
  <c r="XCB46" i="21"/>
  <c r="XCC46" i="21"/>
  <c r="XCD46" i="21"/>
  <c r="XCE46" i="21"/>
  <c r="XCF46" i="21"/>
  <c r="XCG46" i="21"/>
  <c r="XCH46" i="21"/>
  <c r="XCI46" i="21"/>
  <c r="XCJ46" i="21"/>
  <c r="XCK46" i="21"/>
  <c r="XCL46" i="21"/>
  <c r="XCM46" i="21"/>
  <c r="XCN46" i="21"/>
  <c r="XCO46" i="21"/>
  <c r="XCP46" i="21"/>
  <c r="XCQ46" i="21"/>
  <c r="XCR46" i="21"/>
  <c r="XCS46" i="21"/>
  <c r="XCT46" i="21"/>
  <c r="XCU46" i="21"/>
  <c r="XCV46" i="21"/>
  <c r="XCW46" i="21"/>
  <c r="XCX46" i="21"/>
  <c r="XCY46" i="21"/>
  <c r="XCZ46" i="21"/>
  <c r="XDA46" i="21"/>
  <c r="XDB46" i="21"/>
  <c r="XDC46" i="21"/>
  <c r="XDD46" i="21"/>
  <c r="XDE46" i="21"/>
  <c r="XDF46" i="21"/>
  <c r="XDG46" i="21"/>
  <c r="XDH46" i="21"/>
  <c r="XDI46" i="21"/>
  <c r="XDJ46" i="21"/>
  <c r="XDK46" i="21"/>
  <c r="XDL46" i="21"/>
  <c r="XDM46" i="21"/>
  <c r="XDN46" i="21"/>
  <c r="XDO46" i="21"/>
  <c r="XDP46" i="21"/>
  <c r="XDQ46" i="21"/>
  <c r="XDR46" i="21"/>
  <c r="XDS46" i="21"/>
  <c r="XDT46" i="21"/>
  <c r="XDU46" i="21"/>
  <c r="XDV46" i="21"/>
  <c r="XDW46" i="21"/>
  <c r="XDX46" i="21"/>
  <c r="XDY46" i="21"/>
  <c r="XDZ46" i="21"/>
  <c r="XEA46" i="21"/>
  <c r="XEB46" i="21"/>
  <c r="XEC46" i="21"/>
  <c r="XED46" i="21"/>
  <c r="XEE46" i="21"/>
  <c r="XEF46" i="21"/>
  <c r="XEG46" i="21"/>
  <c r="XEH46" i="21"/>
  <c r="XEI46" i="21"/>
  <c r="XEJ46" i="21"/>
  <c r="XEK46" i="21"/>
  <c r="XEL46" i="21"/>
  <c r="XEM46" i="21"/>
  <c r="XEN46" i="21"/>
  <c r="XEO46" i="21"/>
  <c r="XEP46" i="21"/>
  <c r="XEQ46" i="21"/>
  <c r="XER46" i="21"/>
  <c r="XES46" i="21"/>
  <c r="XET46" i="21"/>
  <c r="XEU46" i="21"/>
  <c r="XEV46" i="21"/>
  <c r="XEW46" i="21"/>
  <c r="XEX46" i="21"/>
  <c r="XEY46" i="21"/>
  <c r="XEZ46" i="21"/>
  <c r="XFA46" i="21"/>
  <c r="XFB46" i="21"/>
  <c r="XFC46" i="21"/>
  <c r="XFD46" i="21"/>
  <c r="C22" i="21"/>
  <c r="J22" i="21" s="1"/>
  <c r="D22" i="21"/>
  <c r="D46" i="21" s="1"/>
  <c r="A22" i="21"/>
  <c r="A46" i="21" s="1"/>
  <c r="I45" i="21"/>
  <c r="G45" i="21"/>
  <c r="E45" i="21" s="1"/>
  <c r="E21" i="21"/>
  <c r="E44" i="21"/>
  <c r="L43" i="21"/>
  <c r="L47" i="21" s="1"/>
  <c r="J43" i="21"/>
  <c r="H43" i="21"/>
  <c r="E43" i="21"/>
  <c r="L42" i="21"/>
  <c r="J42" i="21"/>
  <c r="H42" i="21"/>
  <c r="E42" i="21"/>
  <c r="E20" i="21"/>
  <c r="L19" i="21"/>
  <c r="J19" i="21"/>
  <c r="H19" i="21"/>
  <c r="E19" i="21"/>
  <c r="E18" i="21"/>
  <c r="H18" i="21"/>
  <c r="J18" i="21"/>
  <c r="L18" i="21"/>
  <c r="H22" i="21" l="1"/>
  <c r="H46" i="21" s="1"/>
  <c r="F43" i="21"/>
  <c r="C46" i="21"/>
  <c r="L7" i="33"/>
  <c r="E22" i="21"/>
  <c r="E46" i="21" s="1"/>
  <c r="F22" i="21"/>
  <c r="F46" i="21" s="1"/>
  <c r="F42" i="21"/>
  <c r="F18" i="21"/>
  <c r="F19" i="21"/>
  <c r="D39" i="21" l="1"/>
  <c r="D15" i="21"/>
  <c r="AA32" i="20"/>
  <c r="C15" i="21" s="1"/>
  <c r="A32" i="20"/>
  <c r="AA13" i="20"/>
  <c r="A13" i="20"/>
  <c r="D30" i="21"/>
  <c r="D31" i="21"/>
  <c r="D33" i="21"/>
  <c r="D34" i="21"/>
  <c r="D35" i="21"/>
  <c r="D36" i="21"/>
  <c r="D37" i="21"/>
  <c r="D38" i="21"/>
  <c r="A41" i="21"/>
  <c r="D16" i="21"/>
  <c r="D40" i="21" s="1"/>
  <c r="D17" i="21"/>
  <c r="D41" i="21" s="1"/>
  <c r="A17" i="21"/>
  <c r="A16" i="21"/>
  <c r="A40" i="21" s="1"/>
  <c r="A33" i="21"/>
  <c r="A31" i="21"/>
  <c r="C10" i="21"/>
  <c r="D6" i="21"/>
  <c r="D7" i="21"/>
  <c r="D9" i="21"/>
  <c r="D10" i="21"/>
  <c r="D11" i="21"/>
  <c r="D12" i="21"/>
  <c r="D13" i="21"/>
  <c r="D14" i="21"/>
  <c r="A14" i="21"/>
  <c r="A8" i="21"/>
  <c r="L35" i="20"/>
  <c r="J35" i="20"/>
  <c r="L34" i="20"/>
  <c r="J34" i="20"/>
  <c r="D29" i="20"/>
  <c r="P29" i="20" s="1"/>
  <c r="W29" i="20" s="1"/>
  <c r="X25" i="20"/>
  <c r="A31" i="20"/>
  <c r="A38" i="21" s="1"/>
  <c r="A30" i="20"/>
  <c r="A37" i="21" s="1"/>
  <c r="A29" i="20"/>
  <c r="A36" i="21" s="1"/>
  <c r="P26" i="20"/>
  <c r="W26" i="20" s="1"/>
  <c r="Y26" i="20" s="1"/>
  <c r="AA26" i="20" s="1"/>
  <c r="A23" i="20"/>
  <c r="A30" i="21" s="1"/>
  <c r="AA23" i="20"/>
  <c r="C30" i="21" s="1"/>
  <c r="A24" i="20"/>
  <c r="AA24" i="20"/>
  <c r="C31" i="21" s="1"/>
  <c r="A25" i="20"/>
  <c r="A32" i="21" s="1"/>
  <c r="P25" i="20"/>
  <c r="W25" i="20" s="1"/>
  <c r="Y25" i="20" s="1"/>
  <c r="Z25" i="20" s="1"/>
  <c r="A27" i="20"/>
  <c r="A34" i="21" s="1"/>
  <c r="AA27" i="20"/>
  <c r="C34" i="21" s="1"/>
  <c r="A28" i="20"/>
  <c r="A35" i="21" s="1"/>
  <c r="AA28" i="20"/>
  <c r="C35" i="21" s="1"/>
  <c r="L17" i="20"/>
  <c r="J17" i="20"/>
  <c r="L16" i="20"/>
  <c r="J16" i="20"/>
  <c r="A12" i="20"/>
  <c r="A11" i="20"/>
  <c r="A13" i="21" s="1"/>
  <c r="X6" i="20"/>
  <c r="P7" i="20"/>
  <c r="A10" i="20"/>
  <c r="A12" i="21" s="1"/>
  <c r="I31" i="28"/>
  <c r="I30" i="28"/>
  <c r="I29" i="28"/>
  <c r="I28" i="28"/>
  <c r="I27" i="28"/>
  <c r="I26" i="28"/>
  <c r="R25" i="28"/>
  <c r="I25" i="28"/>
  <c r="I24" i="28"/>
  <c r="I23" i="28"/>
  <c r="I22" i="28"/>
  <c r="I21" i="28"/>
  <c r="I20" i="28"/>
  <c r="I39" i="21" s="1"/>
  <c r="I19" i="28"/>
  <c r="I14" i="21" s="1"/>
  <c r="I18" i="28"/>
  <c r="I12" i="21" s="1"/>
  <c r="I36" i="21" s="1"/>
  <c r="AA9" i="20"/>
  <c r="C11" i="21" s="1"/>
  <c r="AA8" i="20"/>
  <c r="A8" i="20"/>
  <c r="A10" i="21" s="1"/>
  <c r="A9" i="20"/>
  <c r="A11" i="21" s="1"/>
  <c r="I17" i="28"/>
  <c r="I11" i="21" s="1"/>
  <c r="I35" i="21" s="1"/>
  <c r="A7" i="20"/>
  <c r="A9" i="21" s="1"/>
  <c r="P6" i="20"/>
  <c r="I14" i="28"/>
  <c r="I8" i="21" s="1"/>
  <c r="I32" i="21" s="1"/>
  <c r="E32" i="21" s="1"/>
  <c r="I15" i="28"/>
  <c r="A5" i="20"/>
  <c r="A7" i="21" s="1"/>
  <c r="A4" i="20"/>
  <c r="A6" i="21" s="1"/>
  <c r="I6" i="28"/>
  <c r="I15" i="21" l="1"/>
  <c r="C39" i="21"/>
  <c r="J15" i="21"/>
  <c r="F15" i="21" s="1"/>
  <c r="E15" i="21"/>
  <c r="J39" i="21"/>
  <c r="F39" i="21" s="1"/>
  <c r="I38" i="21"/>
  <c r="E38" i="21" s="1"/>
  <c r="E12" i="21"/>
  <c r="E39" i="21"/>
  <c r="E35" i="21"/>
  <c r="J35" i="21"/>
  <c r="F35" i="21" s="1"/>
  <c r="E36" i="21"/>
  <c r="J11" i="21"/>
  <c r="F11" i="21" s="1"/>
  <c r="E14" i="21"/>
  <c r="E11" i="21"/>
  <c r="P34" i="20"/>
  <c r="W34" i="20" s="1"/>
  <c r="Y34" i="20" s="1"/>
  <c r="Z34" i="20" s="1"/>
  <c r="AA34" i="20" s="1"/>
  <c r="C40" i="21" s="1"/>
  <c r="D30" i="20"/>
  <c r="P30" i="20" s="1"/>
  <c r="W30" i="20" s="1"/>
  <c r="Y29" i="20"/>
  <c r="P35" i="20"/>
  <c r="W35" i="20" s="1"/>
  <c r="Y35" i="20" s="1"/>
  <c r="Z35" i="20" s="1"/>
  <c r="AA35" i="20" s="1"/>
  <c r="C41" i="21" s="1"/>
  <c r="AA25" i="20"/>
  <c r="J32" i="21" s="1"/>
  <c r="F32" i="21" s="1"/>
  <c r="P17" i="20"/>
  <c r="W17" i="20" s="1"/>
  <c r="Y17" i="20" s="1"/>
  <c r="P16" i="20"/>
  <c r="W16" i="20" s="1"/>
  <c r="Y16" i="20" s="1"/>
  <c r="Z16" i="20" s="1"/>
  <c r="I9" i="28"/>
  <c r="B4" i="28"/>
  <c r="Z29" i="20" l="1"/>
  <c r="AA29" i="20" s="1"/>
  <c r="J36" i="21" s="1"/>
  <c r="F36" i="21" s="1"/>
  <c r="C44" i="21"/>
  <c r="AA16" i="20"/>
  <c r="C16" i="21" s="1"/>
  <c r="Z17" i="20"/>
  <c r="AA17" i="20" s="1"/>
  <c r="C17" i="21" s="1"/>
  <c r="Y30" i="20"/>
  <c r="Z30" i="20" s="1"/>
  <c r="AA30" i="20" s="1"/>
  <c r="D31" i="20"/>
  <c r="P31" i="20" s="1"/>
  <c r="W31" i="20" s="1"/>
  <c r="Y31" i="20" s="1"/>
  <c r="Z31" i="20" s="1"/>
  <c r="AA31" i="20" s="1"/>
  <c r="J38" i="21" s="1"/>
  <c r="F38" i="21" s="1"/>
  <c r="W6" i="20"/>
  <c r="W7" i="20"/>
  <c r="C4" i="28"/>
  <c r="A4" i="28"/>
  <c r="J44" i="21" l="1"/>
  <c r="H44" i="21"/>
  <c r="C45" i="21"/>
  <c r="Y7" i="20"/>
  <c r="AA7" i="20" s="1"/>
  <c r="D10" i="20"/>
  <c r="P10" i="20" s="1"/>
  <c r="W10" i="20" s="1"/>
  <c r="I4" i="28"/>
  <c r="Y40" i="20"/>
  <c r="AA40" i="20" s="1"/>
  <c r="H45" i="21" l="1"/>
  <c r="J45" i="21"/>
  <c r="F44" i="21"/>
  <c r="Y10" i="20"/>
  <c r="D11" i="20"/>
  <c r="P11" i="20" s="1"/>
  <c r="G5" i="34"/>
  <c r="I5" i="34"/>
  <c r="Z10" i="20" l="1"/>
  <c r="AA10" i="20" s="1"/>
  <c r="J12" i="21" s="1"/>
  <c r="F12" i="21" s="1"/>
  <c r="F45" i="21"/>
  <c r="W11" i="20"/>
  <c r="D12" i="20"/>
  <c r="P12" i="20" s="1"/>
  <c r="W12" i="20" s="1"/>
  <c r="Y12" i="20" s="1"/>
  <c r="Z12" i="20" s="1"/>
  <c r="AA12" i="20" s="1"/>
  <c r="C14" i="21" s="1"/>
  <c r="J14" i="21" s="1"/>
  <c r="F14" i="21" s="1"/>
  <c r="B5" i="33"/>
  <c r="B7" i="33" s="1"/>
  <c r="A7" i="33"/>
  <c r="A5" i="33"/>
  <c r="A6" i="33"/>
  <c r="A4" i="33"/>
  <c r="Y11" i="20" l="1"/>
  <c r="Z11" i="20" s="1"/>
  <c r="AA11" i="20" s="1"/>
  <c r="H20" i="21"/>
  <c r="J20" i="21"/>
  <c r="AA5" i="20"/>
  <c r="C7" i="21" s="1"/>
  <c r="AA4" i="20"/>
  <c r="C6" i="21" s="1"/>
  <c r="F20" i="21" l="1"/>
  <c r="H21" i="21"/>
  <c r="J21" i="21"/>
  <c r="Y6" i="20"/>
  <c r="F21" i="21" l="1"/>
  <c r="Y18" i="20"/>
  <c r="AA18" i="20" s="1"/>
  <c r="W39" i="20"/>
  <c r="Y39" i="20" s="1"/>
  <c r="AA39" i="20" s="1"/>
  <c r="Z6" i="20"/>
  <c r="AA6" i="20" s="1"/>
  <c r="Y19" i="20" l="1"/>
  <c r="AA19" i="20" s="1"/>
  <c r="G9" i="7" l="1"/>
  <c r="I9" i="7"/>
  <c r="K9" i="7"/>
  <c r="G10" i="7"/>
  <c r="I10" i="7"/>
  <c r="K10" i="7"/>
  <c r="G11" i="7"/>
  <c r="I11" i="7"/>
  <c r="K11" i="7"/>
  <c r="G12" i="7"/>
  <c r="I12" i="7"/>
  <c r="K12" i="7"/>
  <c r="G13" i="7"/>
  <c r="I13" i="7"/>
  <c r="K13" i="7"/>
  <c r="G14" i="7"/>
  <c r="I14" i="7"/>
  <c r="K14" i="7"/>
  <c r="G15" i="7"/>
  <c r="I15" i="7"/>
  <c r="K15" i="7"/>
  <c r="G16" i="7"/>
  <c r="I16" i="7"/>
  <c r="K16" i="7"/>
  <c r="G8" i="7"/>
  <c r="I8" i="7"/>
  <c r="K8" i="7"/>
  <c r="G5" i="33"/>
  <c r="G7" i="7" s="1"/>
  <c r="I5" i="33"/>
  <c r="I7" i="7" s="1"/>
  <c r="K5" i="33"/>
  <c r="K7" i="7" s="1"/>
  <c r="J45" i="6"/>
  <c r="J46" i="6" s="1"/>
  <c r="G43" i="6"/>
  <c r="H43" i="6" s="1"/>
  <c r="F43" i="6" s="1"/>
  <c r="G42" i="6"/>
  <c r="H42" i="6" s="1"/>
  <c r="L8" i="7"/>
  <c r="H45" i="6" l="1"/>
  <c r="H46" i="6" s="1"/>
  <c r="K44" i="6"/>
  <c r="L44" i="6" s="1"/>
  <c r="F42" i="6"/>
  <c r="BI792" i="34"/>
  <c r="K792" i="34"/>
  <c r="L792" i="34" s="1"/>
  <c r="I792" i="34"/>
  <c r="J792" i="34" s="1"/>
  <c r="G792" i="34"/>
  <c r="H792" i="34" s="1"/>
  <c r="BI791" i="34"/>
  <c r="K791" i="34"/>
  <c r="I791" i="34"/>
  <c r="J791" i="34" s="1"/>
  <c r="G791" i="34"/>
  <c r="H791" i="34" s="1"/>
  <c r="BI790" i="34"/>
  <c r="K790" i="34"/>
  <c r="L790" i="34" s="1"/>
  <c r="I790" i="34"/>
  <c r="J790" i="34" s="1"/>
  <c r="G790" i="34"/>
  <c r="BI789" i="34"/>
  <c r="K789" i="34"/>
  <c r="L789" i="34" s="1"/>
  <c r="I789" i="34"/>
  <c r="J789" i="34" s="1"/>
  <c r="G789" i="34"/>
  <c r="BI788" i="34"/>
  <c r="K788" i="34"/>
  <c r="L788" i="34" s="1"/>
  <c r="I788" i="34"/>
  <c r="J788" i="34" s="1"/>
  <c r="G788" i="34"/>
  <c r="H788" i="34" s="1"/>
  <c r="BI787" i="34"/>
  <c r="K787" i="34"/>
  <c r="L787" i="34" s="1"/>
  <c r="I787" i="34"/>
  <c r="J787" i="34" s="1"/>
  <c r="G787" i="34"/>
  <c r="H787" i="34" s="1"/>
  <c r="BI786" i="34"/>
  <c r="K786" i="34"/>
  <c r="L786" i="34" s="1"/>
  <c r="I786" i="34"/>
  <c r="J786" i="34" s="1"/>
  <c r="G786" i="34"/>
  <c r="BI785" i="34"/>
  <c r="K785" i="34"/>
  <c r="L785" i="34" s="1"/>
  <c r="I785" i="34"/>
  <c r="J785" i="34" s="1"/>
  <c r="G785" i="34"/>
  <c r="BI784" i="34"/>
  <c r="K784" i="34"/>
  <c r="L784" i="34" s="1"/>
  <c r="I784" i="34"/>
  <c r="J784" i="34" s="1"/>
  <c r="G784" i="34"/>
  <c r="H784" i="34" s="1"/>
  <c r="BI783" i="34"/>
  <c r="K783" i="34"/>
  <c r="L783" i="34" s="1"/>
  <c r="I783" i="34"/>
  <c r="J783" i="34" s="1"/>
  <c r="G783" i="34"/>
  <c r="H783" i="34" s="1"/>
  <c r="BI782" i="34"/>
  <c r="K782" i="34"/>
  <c r="L782" i="34" s="1"/>
  <c r="I782" i="34"/>
  <c r="J782" i="34" s="1"/>
  <c r="G782" i="34"/>
  <c r="BI781" i="34"/>
  <c r="K781" i="34"/>
  <c r="L781" i="34" s="1"/>
  <c r="I781" i="34"/>
  <c r="J781" i="34" s="1"/>
  <c r="G781" i="34"/>
  <c r="BI780" i="34"/>
  <c r="K780" i="34"/>
  <c r="L780" i="34" s="1"/>
  <c r="I780" i="34"/>
  <c r="J780" i="34" s="1"/>
  <c r="G780" i="34"/>
  <c r="H780" i="34" s="1"/>
  <c r="BI779" i="34"/>
  <c r="K779" i="34"/>
  <c r="L779" i="34" s="1"/>
  <c r="I779" i="34"/>
  <c r="J779" i="34" s="1"/>
  <c r="G779" i="34"/>
  <c r="H779" i="34" s="1"/>
  <c r="BI778" i="34"/>
  <c r="K778" i="34"/>
  <c r="L778" i="34" s="1"/>
  <c r="I778" i="34"/>
  <c r="J778" i="34" s="1"/>
  <c r="G778" i="34"/>
  <c r="BI777" i="34"/>
  <c r="K777" i="34"/>
  <c r="L777" i="34" s="1"/>
  <c r="I777" i="34"/>
  <c r="J777" i="34" s="1"/>
  <c r="G777" i="34"/>
  <c r="BI776" i="34"/>
  <c r="K776" i="34"/>
  <c r="L776" i="34" s="1"/>
  <c r="I776" i="34"/>
  <c r="J776" i="34" s="1"/>
  <c r="G776" i="34"/>
  <c r="H776" i="34" s="1"/>
  <c r="BI775" i="34"/>
  <c r="K775" i="34"/>
  <c r="L775" i="34" s="1"/>
  <c r="I775" i="34"/>
  <c r="J775" i="34" s="1"/>
  <c r="G775" i="34"/>
  <c r="H775" i="34" s="1"/>
  <c r="BI774" i="34"/>
  <c r="K774" i="34"/>
  <c r="L774" i="34" s="1"/>
  <c r="I774" i="34"/>
  <c r="J774" i="34" s="1"/>
  <c r="G774" i="34"/>
  <c r="BI773" i="34"/>
  <c r="K773" i="34"/>
  <c r="L773" i="34" s="1"/>
  <c r="I773" i="34"/>
  <c r="J773" i="34" s="1"/>
  <c r="G773" i="34"/>
  <c r="BI772" i="34"/>
  <c r="K772" i="34"/>
  <c r="L772" i="34" s="1"/>
  <c r="I772" i="34"/>
  <c r="J772" i="34" s="1"/>
  <c r="G772" i="34"/>
  <c r="H772" i="34" s="1"/>
  <c r="BI771" i="34"/>
  <c r="K771" i="34"/>
  <c r="L771" i="34" s="1"/>
  <c r="I771" i="34"/>
  <c r="J771" i="34" s="1"/>
  <c r="G771" i="34"/>
  <c r="H771" i="34" s="1"/>
  <c r="BI770" i="34"/>
  <c r="K770" i="34"/>
  <c r="L770" i="34" s="1"/>
  <c r="I770" i="34"/>
  <c r="J770" i="34" s="1"/>
  <c r="G770" i="34"/>
  <c r="BI769" i="34"/>
  <c r="K769" i="34"/>
  <c r="L769" i="34" s="1"/>
  <c r="I769" i="34"/>
  <c r="J769" i="34" s="1"/>
  <c r="G769" i="34"/>
  <c r="BI768" i="34"/>
  <c r="K768" i="34"/>
  <c r="L768" i="34" s="1"/>
  <c r="I768" i="34"/>
  <c r="J768" i="34" s="1"/>
  <c r="G768" i="34"/>
  <c r="H768" i="34" s="1"/>
  <c r="BI767" i="34"/>
  <c r="K767" i="34"/>
  <c r="L767" i="34" s="1"/>
  <c r="I767" i="34"/>
  <c r="J767" i="34" s="1"/>
  <c r="G767" i="34"/>
  <c r="H767" i="34" s="1"/>
  <c r="BI766" i="34"/>
  <c r="K766" i="34"/>
  <c r="L766" i="34" s="1"/>
  <c r="I766" i="34"/>
  <c r="J766" i="34" s="1"/>
  <c r="G766" i="34"/>
  <c r="BI765" i="34"/>
  <c r="K765" i="34"/>
  <c r="L765" i="34" s="1"/>
  <c r="I765" i="34"/>
  <c r="J765" i="34" s="1"/>
  <c r="G765" i="34"/>
  <c r="BI764" i="34"/>
  <c r="K764" i="34"/>
  <c r="L764" i="34" s="1"/>
  <c r="I764" i="34"/>
  <c r="J764" i="34" s="1"/>
  <c r="G764" i="34"/>
  <c r="H764" i="34" s="1"/>
  <c r="BI763" i="34"/>
  <c r="K763" i="34"/>
  <c r="L763" i="34" s="1"/>
  <c r="I763" i="34"/>
  <c r="J763" i="34" s="1"/>
  <c r="G763" i="34"/>
  <c r="H763" i="34" s="1"/>
  <c r="BI762" i="34"/>
  <c r="K762" i="34"/>
  <c r="L762" i="34" s="1"/>
  <c r="I762" i="34"/>
  <c r="J762" i="34" s="1"/>
  <c r="G762" i="34"/>
  <c r="BI761" i="34"/>
  <c r="K761" i="34"/>
  <c r="L761" i="34" s="1"/>
  <c r="I761" i="34"/>
  <c r="J761" i="34" s="1"/>
  <c r="G761" i="34"/>
  <c r="BI760" i="34"/>
  <c r="K760" i="34"/>
  <c r="L760" i="34" s="1"/>
  <c r="I760" i="34"/>
  <c r="J760" i="34" s="1"/>
  <c r="G760" i="34"/>
  <c r="H760" i="34" s="1"/>
  <c r="BI759" i="34"/>
  <c r="K759" i="34"/>
  <c r="L759" i="34" s="1"/>
  <c r="I759" i="34"/>
  <c r="J759" i="34" s="1"/>
  <c r="G759" i="34"/>
  <c r="H759" i="34" s="1"/>
  <c r="BI758" i="34"/>
  <c r="K758" i="34"/>
  <c r="L758" i="34" s="1"/>
  <c r="I758" i="34"/>
  <c r="J758" i="34" s="1"/>
  <c r="G758" i="34"/>
  <c r="BI757" i="34"/>
  <c r="K757" i="34"/>
  <c r="L757" i="34" s="1"/>
  <c r="I757" i="34"/>
  <c r="J757" i="34" s="1"/>
  <c r="G757" i="34"/>
  <c r="BI756" i="34"/>
  <c r="K756" i="34"/>
  <c r="L756" i="34" s="1"/>
  <c r="I756" i="34"/>
  <c r="J756" i="34" s="1"/>
  <c r="G756" i="34"/>
  <c r="H756" i="34" s="1"/>
  <c r="BI755" i="34"/>
  <c r="K755" i="34"/>
  <c r="L755" i="34" s="1"/>
  <c r="I755" i="34"/>
  <c r="J755" i="34" s="1"/>
  <c r="G755" i="34"/>
  <c r="H755" i="34" s="1"/>
  <c r="BI754" i="34"/>
  <c r="K754" i="34"/>
  <c r="L754" i="34" s="1"/>
  <c r="I754" i="34"/>
  <c r="J754" i="34" s="1"/>
  <c r="G754" i="34"/>
  <c r="BI753" i="34"/>
  <c r="K753" i="34"/>
  <c r="L753" i="34" s="1"/>
  <c r="I753" i="34"/>
  <c r="J753" i="34" s="1"/>
  <c r="G753" i="34"/>
  <c r="BI752" i="34"/>
  <c r="K752" i="34"/>
  <c r="L752" i="34" s="1"/>
  <c r="I752" i="34"/>
  <c r="J752" i="34" s="1"/>
  <c r="G752" i="34"/>
  <c r="H752" i="34" s="1"/>
  <c r="BI751" i="34"/>
  <c r="K751" i="34"/>
  <c r="L751" i="34" s="1"/>
  <c r="I751" i="34"/>
  <c r="J751" i="34" s="1"/>
  <c r="G751" i="34"/>
  <c r="H751" i="34" s="1"/>
  <c r="BI750" i="34"/>
  <c r="K750" i="34"/>
  <c r="L750" i="34" s="1"/>
  <c r="I750" i="34"/>
  <c r="J750" i="34" s="1"/>
  <c r="G750" i="34"/>
  <c r="BI749" i="34"/>
  <c r="K749" i="34"/>
  <c r="L749" i="34" s="1"/>
  <c r="I749" i="34"/>
  <c r="J749" i="34" s="1"/>
  <c r="G749" i="34"/>
  <c r="BI748" i="34"/>
  <c r="K748" i="34"/>
  <c r="L748" i="34" s="1"/>
  <c r="I748" i="34"/>
  <c r="J748" i="34" s="1"/>
  <c r="G748" i="34"/>
  <c r="H748" i="34" s="1"/>
  <c r="BI747" i="34"/>
  <c r="K747" i="34"/>
  <c r="L747" i="34" s="1"/>
  <c r="I747" i="34"/>
  <c r="J747" i="34" s="1"/>
  <c r="G747" i="34"/>
  <c r="H747" i="34" s="1"/>
  <c r="BI746" i="34"/>
  <c r="K746" i="34"/>
  <c r="L746" i="34" s="1"/>
  <c r="I746" i="34"/>
  <c r="J746" i="34" s="1"/>
  <c r="G746" i="34"/>
  <c r="BI745" i="34"/>
  <c r="K745" i="34"/>
  <c r="L745" i="34" s="1"/>
  <c r="I745" i="34"/>
  <c r="J745" i="34" s="1"/>
  <c r="G745" i="34"/>
  <c r="BI744" i="34"/>
  <c r="K744" i="34"/>
  <c r="L744" i="34" s="1"/>
  <c r="I744" i="34"/>
  <c r="J744" i="34" s="1"/>
  <c r="G744" i="34"/>
  <c r="H744" i="34" s="1"/>
  <c r="BI743" i="34"/>
  <c r="K743" i="34"/>
  <c r="L743" i="34" s="1"/>
  <c r="I743" i="34"/>
  <c r="J743" i="34" s="1"/>
  <c r="G743" i="34"/>
  <c r="H743" i="34" s="1"/>
  <c r="BI742" i="34"/>
  <c r="K742" i="34"/>
  <c r="L742" i="34" s="1"/>
  <c r="I742" i="34"/>
  <c r="J742" i="34" s="1"/>
  <c r="G742" i="34"/>
  <c r="BI741" i="34"/>
  <c r="K741" i="34"/>
  <c r="L741" i="34" s="1"/>
  <c r="I741" i="34"/>
  <c r="J741" i="34" s="1"/>
  <c r="G741" i="34"/>
  <c r="BI740" i="34"/>
  <c r="K740" i="34"/>
  <c r="L740" i="34" s="1"/>
  <c r="I740" i="34"/>
  <c r="J740" i="34" s="1"/>
  <c r="G740" i="34"/>
  <c r="H740" i="34" s="1"/>
  <c r="BI739" i="34"/>
  <c r="K739" i="34"/>
  <c r="L739" i="34" s="1"/>
  <c r="I739" i="34"/>
  <c r="J739" i="34" s="1"/>
  <c r="G739" i="34"/>
  <c r="H739" i="34" s="1"/>
  <c r="BI738" i="34"/>
  <c r="K738" i="34"/>
  <c r="L738" i="34" s="1"/>
  <c r="I738" i="34"/>
  <c r="J738" i="34" s="1"/>
  <c r="G738" i="34"/>
  <c r="BI737" i="34"/>
  <c r="K737" i="34"/>
  <c r="L737" i="34" s="1"/>
  <c r="I737" i="34"/>
  <c r="J737" i="34" s="1"/>
  <c r="G737" i="34"/>
  <c r="BI736" i="34"/>
  <c r="K736" i="34"/>
  <c r="L736" i="34" s="1"/>
  <c r="I736" i="34"/>
  <c r="J736" i="34" s="1"/>
  <c r="G736" i="34"/>
  <c r="H736" i="34" s="1"/>
  <c r="BI735" i="34"/>
  <c r="K735" i="34"/>
  <c r="L735" i="34" s="1"/>
  <c r="I735" i="34"/>
  <c r="J735" i="34" s="1"/>
  <c r="G735" i="34"/>
  <c r="H735" i="34" s="1"/>
  <c r="BI734" i="34"/>
  <c r="K734" i="34"/>
  <c r="L734" i="34" s="1"/>
  <c r="I734" i="34"/>
  <c r="J734" i="34" s="1"/>
  <c r="G734" i="34"/>
  <c r="BI733" i="34"/>
  <c r="K733" i="34"/>
  <c r="L733" i="34" s="1"/>
  <c r="I733" i="34"/>
  <c r="J733" i="34" s="1"/>
  <c r="G733" i="34"/>
  <c r="BI732" i="34"/>
  <c r="K732" i="34"/>
  <c r="L732" i="34" s="1"/>
  <c r="I732" i="34"/>
  <c r="J732" i="34" s="1"/>
  <c r="G732" i="34"/>
  <c r="H732" i="34" s="1"/>
  <c r="BI731" i="34"/>
  <c r="K731" i="34"/>
  <c r="L731" i="34" s="1"/>
  <c r="I731" i="34"/>
  <c r="J731" i="34" s="1"/>
  <c r="G731" i="34"/>
  <c r="H731" i="34" s="1"/>
  <c r="BI730" i="34"/>
  <c r="K730" i="34"/>
  <c r="L730" i="34" s="1"/>
  <c r="I730" i="34"/>
  <c r="J730" i="34" s="1"/>
  <c r="G730" i="34"/>
  <c r="BI729" i="34"/>
  <c r="K729" i="34"/>
  <c r="L729" i="34" s="1"/>
  <c r="I729" i="34"/>
  <c r="J729" i="34" s="1"/>
  <c r="G729" i="34"/>
  <c r="BI728" i="34"/>
  <c r="K728" i="34"/>
  <c r="L728" i="34" s="1"/>
  <c r="I728" i="34"/>
  <c r="J728" i="34" s="1"/>
  <c r="G728" i="34"/>
  <c r="H728" i="34" s="1"/>
  <c r="BI727" i="34"/>
  <c r="K727" i="34"/>
  <c r="L727" i="34" s="1"/>
  <c r="I727" i="34"/>
  <c r="J727" i="34" s="1"/>
  <c r="G727" i="34"/>
  <c r="H727" i="34" s="1"/>
  <c r="BI726" i="34"/>
  <c r="K726" i="34"/>
  <c r="L726" i="34" s="1"/>
  <c r="I726" i="34"/>
  <c r="J726" i="34" s="1"/>
  <c r="G726" i="34"/>
  <c r="BI725" i="34"/>
  <c r="K725" i="34"/>
  <c r="L725" i="34" s="1"/>
  <c r="I725" i="34"/>
  <c r="J725" i="34" s="1"/>
  <c r="G725" i="34"/>
  <c r="BI724" i="34"/>
  <c r="K724" i="34"/>
  <c r="L724" i="34" s="1"/>
  <c r="I724" i="34"/>
  <c r="J724" i="34" s="1"/>
  <c r="G724" i="34"/>
  <c r="H724" i="34" s="1"/>
  <c r="BI723" i="34"/>
  <c r="K723" i="34"/>
  <c r="L723" i="34" s="1"/>
  <c r="I723" i="34"/>
  <c r="J723" i="34" s="1"/>
  <c r="G723" i="34"/>
  <c r="H723" i="34" s="1"/>
  <c r="BI722" i="34"/>
  <c r="K722" i="34"/>
  <c r="L722" i="34" s="1"/>
  <c r="I722" i="34"/>
  <c r="J722" i="34" s="1"/>
  <c r="G722" i="34"/>
  <c r="BI721" i="34"/>
  <c r="K721" i="34"/>
  <c r="L721" i="34" s="1"/>
  <c r="I721" i="34"/>
  <c r="J721" i="34" s="1"/>
  <c r="G721" i="34"/>
  <c r="BI720" i="34"/>
  <c r="K720" i="34"/>
  <c r="L720" i="34" s="1"/>
  <c r="I720" i="34"/>
  <c r="J720" i="34" s="1"/>
  <c r="G720" i="34"/>
  <c r="H720" i="34" s="1"/>
  <c r="BI719" i="34"/>
  <c r="K719" i="34"/>
  <c r="L719" i="34" s="1"/>
  <c r="I719" i="34"/>
  <c r="J719" i="34" s="1"/>
  <c r="G719" i="34"/>
  <c r="H719" i="34" s="1"/>
  <c r="BI718" i="34"/>
  <c r="K718" i="34"/>
  <c r="L718" i="34" s="1"/>
  <c r="I718" i="34"/>
  <c r="J718" i="34" s="1"/>
  <c r="G718" i="34"/>
  <c r="BI717" i="34"/>
  <c r="K717" i="34"/>
  <c r="L717" i="34" s="1"/>
  <c r="I717" i="34"/>
  <c r="J717" i="34" s="1"/>
  <c r="G717" i="34"/>
  <c r="BI716" i="34"/>
  <c r="K716" i="34"/>
  <c r="L716" i="34" s="1"/>
  <c r="I716" i="34"/>
  <c r="J716" i="34" s="1"/>
  <c r="G716" i="34"/>
  <c r="H716" i="34" s="1"/>
  <c r="BI715" i="34"/>
  <c r="K715" i="34"/>
  <c r="L715" i="34" s="1"/>
  <c r="I715" i="34"/>
  <c r="J715" i="34" s="1"/>
  <c r="G715" i="34"/>
  <c r="H715" i="34" s="1"/>
  <c r="BI714" i="34"/>
  <c r="K714" i="34"/>
  <c r="L714" i="34" s="1"/>
  <c r="I714" i="34"/>
  <c r="J714" i="34" s="1"/>
  <c r="G714" i="34"/>
  <c r="BI713" i="34"/>
  <c r="K713" i="34"/>
  <c r="L713" i="34" s="1"/>
  <c r="I713" i="34"/>
  <c r="J713" i="34" s="1"/>
  <c r="G713" i="34"/>
  <c r="BI712" i="34"/>
  <c r="K712" i="34"/>
  <c r="L712" i="34" s="1"/>
  <c r="I712" i="34"/>
  <c r="J712" i="34" s="1"/>
  <c r="G712" i="34"/>
  <c r="H712" i="34" s="1"/>
  <c r="BI711" i="34"/>
  <c r="K711" i="34"/>
  <c r="L711" i="34" s="1"/>
  <c r="I711" i="34"/>
  <c r="J711" i="34" s="1"/>
  <c r="G711" i="34"/>
  <c r="H711" i="34" s="1"/>
  <c r="BI710" i="34"/>
  <c r="K710" i="34"/>
  <c r="L710" i="34" s="1"/>
  <c r="I710" i="34"/>
  <c r="J710" i="34" s="1"/>
  <c r="G710" i="34"/>
  <c r="BI709" i="34"/>
  <c r="K709" i="34"/>
  <c r="L709" i="34" s="1"/>
  <c r="I709" i="34"/>
  <c r="J709" i="34" s="1"/>
  <c r="G709" i="34"/>
  <c r="BI708" i="34"/>
  <c r="K708" i="34"/>
  <c r="L708" i="34" s="1"/>
  <c r="I708" i="34"/>
  <c r="J708" i="34" s="1"/>
  <c r="G708" i="34"/>
  <c r="H708" i="34" s="1"/>
  <c r="BI707" i="34"/>
  <c r="K707" i="34"/>
  <c r="L707" i="34" s="1"/>
  <c r="I707" i="34"/>
  <c r="J707" i="34" s="1"/>
  <c r="G707" i="34"/>
  <c r="H707" i="34" s="1"/>
  <c r="BI706" i="34"/>
  <c r="K706" i="34"/>
  <c r="L706" i="34" s="1"/>
  <c r="I706" i="34"/>
  <c r="J706" i="34" s="1"/>
  <c r="G706" i="34"/>
  <c r="BI705" i="34"/>
  <c r="K705" i="34"/>
  <c r="L705" i="34" s="1"/>
  <c r="I705" i="34"/>
  <c r="J705" i="34" s="1"/>
  <c r="G705" i="34"/>
  <c r="BI704" i="34"/>
  <c r="K704" i="34"/>
  <c r="L704" i="34" s="1"/>
  <c r="I704" i="34"/>
  <c r="J704" i="34" s="1"/>
  <c r="G704" i="34"/>
  <c r="H704" i="34" s="1"/>
  <c r="BI703" i="34"/>
  <c r="K703" i="34"/>
  <c r="L703" i="34" s="1"/>
  <c r="I703" i="34"/>
  <c r="J703" i="34" s="1"/>
  <c r="G703" i="34"/>
  <c r="H703" i="34" s="1"/>
  <c r="BI702" i="34"/>
  <c r="K702" i="34"/>
  <c r="L702" i="34" s="1"/>
  <c r="I702" i="34"/>
  <c r="J702" i="34" s="1"/>
  <c r="G702" i="34"/>
  <c r="BI701" i="34"/>
  <c r="K701" i="34"/>
  <c r="L701" i="34" s="1"/>
  <c r="I701" i="34"/>
  <c r="J701" i="34" s="1"/>
  <c r="G701" i="34"/>
  <c r="BI700" i="34"/>
  <c r="K700" i="34"/>
  <c r="L700" i="34" s="1"/>
  <c r="I700" i="34"/>
  <c r="J700" i="34" s="1"/>
  <c r="G700" i="34"/>
  <c r="H700" i="34" s="1"/>
  <c r="BI699" i="34"/>
  <c r="K699" i="34"/>
  <c r="L699" i="34" s="1"/>
  <c r="I699" i="34"/>
  <c r="J699" i="34" s="1"/>
  <c r="G699" i="34"/>
  <c r="H699" i="34" s="1"/>
  <c r="BI698" i="34"/>
  <c r="K698" i="34"/>
  <c r="L698" i="34" s="1"/>
  <c r="I698" i="34"/>
  <c r="J698" i="34" s="1"/>
  <c r="G698" i="34"/>
  <c r="BI697" i="34"/>
  <c r="K697" i="34"/>
  <c r="L697" i="34" s="1"/>
  <c r="I697" i="34"/>
  <c r="J697" i="34" s="1"/>
  <c r="G697" i="34"/>
  <c r="BI696" i="34"/>
  <c r="K696" i="34"/>
  <c r="L696" i="34" s="1"/>
  <c r="I696" i="34"/>
  <c r="J696" i="34" s="1"/>
  <c r="G696" i="34"/>
  <c r="H696" i="34" s="1"/>
  <c r="BI695" i="34"/>
  <c r="K695" i="34"/>
  <c r="L695" i="34" s="1"/>
  <c r="I695" i="34"/>
  <c r="J695" i="34" s="1"/>
  <c r="G695" i="34"/>
  <c r="H695" i="34" s="1"/>
  <c r="BI694" i="34"/>
  <c r="K694" i="34"/>
  <c r="L694" i="34" s="1"/>
  <c r="I694" i="34"/>
  <c r="J694" i="34" s="1"/>
  <c r="G694" i="34"/>
  <c r="BI693" i="34"/>
  <c r="K693" i="34"/>
  <c r="L693" i="34" s="1"/>
  <c r="I693" i="34"/>
  <c r="J693" i="34" s="1"/>
  <c r="G693" i="34"/>
  <c r="BI692" i="34"/>
  <c r="K692" i="34"/>
  <c r="L692" i="34" s="1"/>
  <c r="I692" i="34"/>
  <c r="J692" i="34" s="1"/>
  <c r="G692" i="34"/>
  <c r="H692" i="34" s="1"/>
  <c r="BI691" i="34"/>
  <c r="K691" i="34"/>
  <c r="L691" i="34" s="1"/>
  <c r="I691" i="34"/>
  <c r="J691" i="34" s="1"/>
  <c r="G691" i="34"/>
  <c r="H691" i="34" s="1"/>
  <c r="BI690" i="34"/>
  <c r="K690" i="34"/>
  <c r="L690" i="34" s="1"/>
  <c r="I690" i="34"/>
  <c r="J690" i="34" s="1"/>
  <c r="G690" i="34"/>
  <c r="BI689" i="34"/>
  <c r="K689" i="34"/>
  <c r="L689" i="34" s="1"/>
  <c r="I689" i="34"/>
  <c r="J689" i="34" s="1"/>
  <c r="G689" i="34"/>
  <c r="BI688" i="34"/>
  <c r="K688" i="34"/>
  <c r="L688" i="34" s="1"/>
  <c r="I688" i="34"/>
  <c r="J688" i="34" s="1"/>
  <c r="G688" i="34"/>
  <c r="H688" i="34" s="1"/>
  <c r="BI687" i="34"/>
  <c r="K687" i="34"/>
  <c r="L687" i="34" s="1"/>
  <c r="I687" i="34"/>
  <c r="J687" i="34" s="1"/>
  <c r="G687" i="34"/>
  <c r="H687" i="34" s="1"/>
  <c r="BI686" i="34"/>
  <c r="K686" i="34"/>
  <c r="L686" i="34" s="1"/>
  <c r="I686" i="34"/>
  <c r="J686" i="34" s="1"/>
  <c r="G686" i="34"/>
  <c r="BI685" i="34"/>
  <c r="K685" i="34"/>
  <c r="L685" i="34" s="1"/>
  <c r="I685" i="34"/>
  <c r="J685" i="34" s="1"/>
  <c r="G685" i="34"/>
  <c r="BI684" i="34"/>
  <c r="K684" i="34"/>
  <c r="L684" i="34" s="1"/>
  <c r="I684" i="34"/>
  <c r="J684" i="34" s="1"/>
  <c r="G684" i="34"/>
  <c r="H684" i="34" s="1"/>
  <c r="BI683" i="34"/>
  <c r="K683" i="34"/>
  <c r="L683" i="34" s="1"/>
  <c r="I683" i="34"/>
  <c r="J683" i="34" s="1"/>
  <c r="G683" i="34"/>
  <c r="H683" i="34" s="1"/>
  <c r="BI682" i="34"/>
  <c r="K682" i="34"/>
  <c r="L682" i="34" s="1"/>
  <c r="I682" i="34"/>
  <c r="J682" i="34" s="1"/>
  <c r="G682" i="34"/>
  <c r="BI681" i="34"/>
  <c r="K681" i="34"/>
  <c r="L681" i="34" s="1"/>
  <c r="I681" i="34"/>
  <c r="J681" i="34" s="1"/>
  <c r="G681" i="34"/>
  <c r="BI680" i="34"/>
  <c r="K680" i="34"/>
  <c r="L680" i="34" s="1"/>
  <c r="I680" i="34"/>
  <c r="J680" i="34" s="1"/>
  <c r="G680" i="34"/>
  <c r="H680" i="34" s="1"/>
  <c r="BI679" i="34"/>
  <c r="K679" i="34"/>
  <c r="L679" i="34" s="1"/>
  <c r="I679" i="34"/>
  <c r="J679" i="34" s="1"/>
  <c r="G679" i="34"/>
  <c r="H679" i="34" s="1"/>
  <c r="BI678" i="34"/>
  <c r="K678" i="34"/>
  <c r="L678" i="34" s="1"/>
  <c r="I678" i="34"/>
  <c r="J678" i="34" s="1"/>
  <c r="G678" i="34"/>
  <c r="BI677" i="34"/>
  <c r="K677" i="34"/>
  <c r="L677" i="34" s="1"/>
  <c r="I677" i="34"/>
  <c r="J677" i="34" s="1"/>
  <c r="G677" i="34"/>
  <c r="BI676" i="34"/>
  <c r="K676" i="34"/>
  <c r="L676" i="34" s="1"/>
  <c r="I676" i="34"/>
  <c r="J676" i="34" s="1"/>
  <c r="G676" i="34"/>
  <c r="H676" i="34" s="1"/>
  <c r="BI675" i="34"/>
  <c r="K675" i="34"/>
  <c r="L675" i="34" s="1"/>
  <c r="I675" i="34"/>
  <c r="J675" i="34" s="1"/>
  <c r="G675" i="34"/>
  <c r="H675" i="34" s="1"/>
  <c r="BI674" i="34"/>
  <c r="K674" i="34"/>
  <c r="L674" i="34" s="1"/>
  <c r="I674" i="34"/>
  <c r="J674" i="34" s="1"/>
  <c r="G674" i="34"/>
  <c r="BI673" i="34"/>
  <c r="K673" i="34"/>
  <c r="L673" i="34" s="1"/>
  <c r="I673" i="34"/>
  <c r="J673" i="34" s="1"/>
  <c r="G673" i="34"/>
  <c r="BI672" i="34"/>
  <c r="K672" i="34"/>
  <c r="L672" i="34" s="1"/>
  <c r="I672" i="34"/>
  <c r="J672" i="34" s="1"/>
  <c r="G672" i="34"/>
  <c r="H672" i="34" s="1"/>
  <c r="BI671" i="34"/>
  <c r="K671" i="34"/>
  <c r="L671" i="34" s="1"/>
  <c r="I671" i="34"/>
  <c r="J671" i="34" s="1"/>
  <c r="G671" i="34"/>
  <c r="H671" i="34" s="1"/>
  <c r="BI670" i="34"/>
  <c r="K670" i="34"/>
  <c r="L670" i="34" s="1"/>
  <c r="I670" i="34"/>
  <c r="J670" i="34" s="1"/>
  <c r="G670" i="34"/>
  <c r="BI669" i="34"/>
  <c r="K669" i="34"/>
  <c r="L669" i="34" s="1"/>
  <c r="I669" i="34"/>
  <c r="J669" i="34" s="1"/>
  <c r="G669" i="34"/>
  <c r="BI668" i="34"/>
  <c r="K668" i="34"/>
  <c r="L668" i="34" s="1"/>
  <c r="I668" i="34"/>
  <c r="J668" i="34" s="1"/>
  <c r="G668" i="34"/>
  <c r="H668" i="34" s="1"/>
  <c r="BI667" i="34"/>
  <c r="K667" i="34"/>
  <c r="L667" i="34" s="1"/>
  <c r="I667" i="34"/>
  <c r="J667" i="34" s="1"/>
  <c r="G667" i="34"/>
  <c r="H667" i="34" s="1"/>
  <c r="BI666" i="34"/>
  <c r="K666" i="34"/>
  <c r="L666" i="34" s="1"/>
  <c r="I666" i="34"/>
  <c r="J666" i="34" s="1"/>
  <c r="G666" i="34"/>
  <c r="BI665" i="34"/>
  <c r="K665" i="34"/>
  <c r="L665" i="34" s="1"/>
  <c r="I665" i="34"/>
  <c r="J665" i="34" s="1"/>
  <c r="G665" i="34"/>
  <c r="BI664" i="34"/>
  <c r="K664" i="34"/>
  <c r="L664" i="34" s="1"/>
  <c r="I664" i="34"/>
  <c r="J664" i="34" s="1"/>
  <c r="G664" i="34"/>
  <c r="H664" i="34" s="1"/>
  <c r="BI663" i="34"/>
  <c r="K663" i="34"/>
  <c r="L663" i="34" s="1"/>
  <c r="I663" i="34"/>
  <c r="J663" i="34" s="1"/>
  <c r="G663" i="34"/>
  <c r="H663" i="34" s="1"/>
  <c r="BI662" i="34"/>
  <c r="K662" i="34"/>
  <c r="L662" i="34" s="1"/>
  <c r="I662" i="34"/>
  <c r="J662" i="34" s="1"/>
  <c r="G662" i="34"/>
  <c r="BI661" i="34"/>
  <c r="K661" i="34"/>
  <c r="L661" i="34" s="1"/>
  <c r="I661" i="34"/>
  <c r="J661" i="34" s="1"/>
  <c r="G661" i="34"/>
  <c r="BI660" i="34"/>
  <c r="K660" i="34"/>
  <c r="L660" i="34" s="1"/>
  <c r="I660" i="34"/>
  <c r="J660" i="34" s="1"/>
  <c r="G660" i="34"/>
  <c r="H660" i="34" s="1"/>
  <c r="BI659" i="34"/>
  <c r="K659" i="34"/>
  <c r="L659" i="34" s="1"/>
  <c r="I659" i="34"/>
  <c r="J659" i="34" s="1"/>
  <c r="G659" i="34"/>
  <c r="H659" i="34" s="1"/>
  <c r="BI658" i="34"/>
  <c r="K658" i="34"/>
  <c r="L658" i="34" s="1"/>
  <c r="I658" i="34"/>
  <c r="J658" i="34" s="1"/>
  <c r="G658" i="34"/>
  <c r="BI657" i="34"/>
  <c r="K657" i="34"/>
  <c r="L657" i="34" s="1"/>
  <c r="I657" i="34"/>
  <c r="J657" i="34" s="1"/>
  <c r="G657" i="34"/>
  <c r="BI656" i="34"/>
  <c r="K656" i="34"/>
  <c r="L656" i="34" s="1"/>
  <c r="I656" i="34"/>
  <c r="J656" i="34" s="1"/>
  <c r="G656" i="34"/>
  <c r="H656" i="34" s="1"/>
  <c r="BI655" i="34"/>
  <c r="K655" i="34"/>
  <c r="L655" i="34" s="1"/>
  <c r="I655" i="34"/>
  <c r="J655" i="34" s="1"/>
  <c r="G655" i="34"/>
  <c r="H655" i="34" s="1"/>
  <c r="BI654" i="34"/>
  <c r="K654" i="34"/>
  <c r="L654" i="34" s="1"/>
  <c r="I654" i="34"/>
  <c r="J654" i="34" s="1"/>
  <c r="G654" i="34"/>
  <c r="BI653" i="34"/>
  <c r="K653" i="34"/>
  <c r="L653" i="34" s="1"/>
  <c r="I653" i="34"/>
  <c r="J653" i="34" s="1"/>
  <c r="G653" i="34"/>
  <c r="BI652" i="34"/>
  <c r="K652" i="34"/>
  <c r="L652" i="34" s="1"/>
  <c r="I652" i="34"/>
  <c r="J652" i="34" s="1"/>
  <c r="G652" i="34"/>
  <c r="H652" i="34" s="1"/>
  <c r="BI651" i="34"/>
  <c r="K651" i="34"/>
  <c r="L651" i="34" s="1"/>
  <c r="I651" i="34"/>
  <c r="J651" i="34" s="1"/>
  <c r="G651" i="34"/>
  <c r="H651" i="34" s="1"/>
  <c r="BI650" i="34"/>
  <c r="K650" i="34"/>
  <c r="L650" i="34" s="1"/>
  <c r="I650" i="34"/>
  <c r="J650" i="34" s="1"/>
  <c r="G650" i="34"/>
  <c r="BI649" i="34"/>
  <c r="K649" i="34"/>
  <c r="L649" i="34" s="1"/>
  <c r="I649" i="34"/>
  <c r="J649" i="34" s="1"/>
  <c r="G649" i="34"/>
  <c r="BI648" i="34"/>
  <c r="K648" i="34"/>
  <c r="L648" i="34" s="1"/>
  <c r="I648" i="34"/>
  <c r="J648" i="34" s="1"/>
  <c r="G648" i="34"/>
  <c r="H648" i="34" s="1"/>
  <c r="BI647" i="34"/>
  <c r="K647" i="34"/>
  <c r="L647" i="34" s="1"/>
  <c r="I647" i="34"/>
  <c r="J647" i="34" s="1"/>
  <c r="G647" i="34"/>
  <c r="H647" i="34" s="1"/>
  <c r="BI646" i="34"/>
  <c r="K646" i="34"/>
  <c r="L646" i="34" s="1"/>
  <c r="I646" i="34"/>
  <c r="J646" i="34" s="1"/>
  <c r="G646" i="34"/>
  <c r="BI645" i="34"/>
  <c r="K645" i="34"/>
  <c r="L645" i="34" s="1"/>
  <c r="I645" i="34"/>
  <c r="J645" i="34" s="1"/>
  <c r="G645" i="34"/>
  <c r="BI644" i="34"/>
  <c r="K644" i="34"/>
  <c r="L644" i="34" s="1"/>
  <c r="I644" i="34"/>
  <c r="J644" i="34" s="1"/>
  <c r="G644" i="34"/>
  <c r="H644" i="34" s="1"/>
  <c r="BI643" i="34"/>
  <c r="K643" i="34"/>
  <c r="L643" i="34" s="1"/>
  <c r="I643" i="34"/>
  <c r="J643" i="34" s="1"/>
  <c r="G643" i="34"/>
  <c r="BI642" i="34"/>
  <c r="K642" i="34"/>
  <c r="L642" i="34" s="1"/>
  <c r="I642" i="34"/>
  <c r="J642" i="34" s="1"/>
  <c r="G642" i="34"/>
  <c r="BI641" i="34"/>
  <c r="K641" i="34"/>
  <c r="L641" i="34" s="1"/>
  <c r="I641" i="34"/>
  <c r="J641" i="34" s="1"/>
  <c r="G641" i="34"/>
  <c r="BI640" i="34"/>
  <c r="K640" i="34"/>
  <c r="L640" i="34" s="1"/>
  <c r="I640" i="34"/>
  <c r="J640" i="34" s="1"/>
  <c r="G640" i="34"/>
  <c r="BI639" i="34"/>
  <c r="K639" i="34"/>
  <c r="L639" i="34" s="1"/>
  <c r="I639" i="34"/>
  <c r="J639" i="34" s="1"/>
  <c r="G639" i="34"/>
  <c r="BI638" i="34"/>
  <c r="K638" i="34"/>
  <c r="L638" i="34" s="1"/>
  <c r="I638" i="34"/>
  <c r="J638" i="34" s="1"/>
  <c r="G638" i="34"/>
  <c r="BI637" i="34"/>
  <c r="K637" i="34"/>
  <c r="L637" i="34" s="1"/>
  <c r="I637" i="34"/>
  <c r="J637" i="34" s="1"/>
  <c r="G637" i="34"/>
  <c r="BI636" i="34"/>
  <c r="K636" i="34"/>
  <c r="L636" i="34" s="1"/>
  <c r="G636" i="34"/>
  <c r="BI635" i="34"/>
  <c r="K635" i="34"/>
  <c r="L635" i="34" s="1"/>
  <c r="G635" i="34"/>
  <c r="BI634" i="34"/>
  <c r="K634" i="34"/>
  <c r="L634" i="34" s="1"/>
  <c r="I634" i="34"/>
  <c r="J634" i="34" s="1"/>
  <c r="G634" i="34"/>
  <c r="BI633" i="34"/>
  <c r="K633" i="34"/>
  <c r="L633" i="34" s="1"/>
  <c r="I633" i="34"/>
  <c r="J633" i="34" s="1"/>
  <c r="G633" i="34"/>
  <c r="BI632" i="34"/>
  <c r="K632" i="34"/>
  <c r="L632" i="34" s="1"/>
  <c r="I632" i="34"/>
  <c r="J632" i="34" s="1"/>
  <c r="G632" i="34"/>
  <c r="BI631" i="34"/>
  <c r="K631" i="34"/>
  <c r="L631" i="34" s="1"/>
  <c r="I631" i="34"/>
  <c r="J631" i="34" s="1"/>
  <c r="G631" i="34"/>
  <c r="BI630" i="34"/>
  <c r="K630" i="34"/>
  <c r="L630" i="34" s="1"/>
  <c r="I630" i="34"/>
  <c r="J630" i="34" s="1"/>
  <c r="G630" i="34"/>
  <c r="BI629" i="34"/>
  <c r="K629" i="34"/>
  <c r="L629" i="34" s="1"/>
  <c r="I629" i="34"/>
  <c r="J629" i="34" s="1"/>
  <c r="G629" i="34"/>
  <c r="BI628" i="34"/>
  <c r="K628" i="34"/>
  <c r="L628" i="34" s="1"/>
  <c r="I628" i="34"/>
  <c r="J628" i="34" s="1"/>
  <c r="G628" i="34"/>
  <c r="BI627" i="34"/>
  <c r="K627" i="34"/>
  <c r="L627" i="34" s="1"/>
  <c r="I627" i="34"/>
  <c r="J627" i="34" s="1"/>
  <c r="G627" i="34"/>
  <c r="BI626" i="34"/>
  <c r="K626" i="34"/>
  <c r="L626" i="34" s="1"/>
  <c r="I626" i="34"/>
  <c r="J626" i="34" s="1"/>
  <c r="G626" i="34"/>
  <c r="BI625" i="34"/>
  <c r="K625" i="34"/>
  <c r="L625" i="34" s="1"/>
  <c r="I625" i="34"/>
  <c r="J625" i="34" s="1"/>
  <c r="G625" i="34"/>
  <c r="BI624" i="34"/>
  <c r="K624" i="34"/>
  <c r="L624" i="34" s="1"/>
  <c r="I624" i="34"/>
  <c r="J624" i="34" s="1"/>
  <c r="G624" i="34"/>
  <c r="H624" i="34" s="1"/>
  <c r="BI623" i="34"/>
  <c r="K623" i="34"/>
  <c r="L623" i="34" s="1"/>
  <c r="I623" i="34"/>
  <c r="J623" i="34" s="1"/>
  <c r="G623" i="34"/>
  <c r="H623" i="34" s="1"/>
  <c r="BI622" i="34"/>
  <c r="K622" i="34"/>
  <c r="L622" i="34" s="1"/>
  <c r="I622" i="34"/>
  <c r="G622" i="34"/>
  <c r="H622" i="34" s="1"/>
  <c r="BI621" i="34"/>
  <c r="K621" i="34"/>
  <c r="L621" i="34" s="1"/>
  <c r="I621" i="34"/>
  <c r="J621" i="34" s="1"/>
  <c r="G621" i="34"/>
  <c r="BI620" i="34"/>
  <c r="K620" i="34"/>
  <c r="L620" i="34" s="1"/>
  <c r="I620" i="34"/>
  <c r="J620" i="34" s="1"/>
  <c r="G620" i="34"/>
  <c r="H620" i="34" s="1"/>
  <c r="BI619" i="34"/>
  <c r="K619" i="34"/>
  <c r="L619" i="34" s="1"/>
  <c r="I619" i="34"/>
  <c r="J619" i="34" s="1"/>
  <c r="G619" i="34"/>
  <c r="H619" i="34" s="1"/>
  <c r="BI618" i="34"/>
  <c r="K618" i="34"/>
  <c r="L618" i="34" s="1"/>
  <c r="I618" i="34"/>
  <c r="G618" i="34"/>
  <c r="H618" i="34" s="1"/>
  <c r="BI617" i="34"/>
  <c r="K617" i="34"/>
  <c r="L617" i="34" s="1"/>
  <c r="I617" i="34"/>
  <c r="J617" i="34" s="1"/>
  <c r="G617" i="34"/>
  <c r="BI616" i="34"/>
  <c r="K616" i="34"/>
  <c r="L616" i="34" s="1"/>
  <c r="I616" i="34"/>
  <c r="J616" i="34" s="1"/>
  <c r="G616" i="34"/>
  <c r="H616" i="34" s="1"/>
  <c r="BI615" i="34"/>
  <c r="K615" i="34"/>
  <c r="L615" i="34" s="1"/>
  <c r="I615" i="34"/>
  <c r="J615" i="34" s="1"/>
  <c r="G615" i="34"/>
  <c r="H615" i="34" s="1"/>
  <c r="BI614" i="34"/>
  <c r="K614" i="34"/>
  <c r="L614" i="34" s="1"/>
  <c r="I614" i="34"/>
  <c r="J614" i="34" s="1"/>
  <c r="G614" i="34"/>
  <c r="H614" i="34" s="1"/>
  <c r="BI613" i="34"/>
  <c r="K613" i="34"/>
  <c r="L613" i="34" s="1"/>
  <c r="I613" i="34"/>
  <c r="J613" i="34" s="1"/>
  <c r="G613" i="34"/>
  <c r="BI612" i="34"/>
  <c r="K612" i="34"/>
  <c r="L612" i="34" s="1"/>
  <c r="I612" i="34"/>
  <c r="J612" i="34" s="1"/>
  <c r="G612" i="34"/>
  <c r="H612" i="34" s="1"/>
  <c r="BI611" i="34"/>
  <c r="K611" i="34"/>
  <c r="L611" i="34" s="1"/>
  <c r="I611" i="34"/>
  <c r="J611" i="34" s="1"/>
  <c r="G611" i="34"/>
  <c r="H611" i="34" s="1"/>
  <c r="BI610" i="34"/>
  <c r="K610" i="34"/>
  <c r="L610" i="34" s="1"/>
  <c r="I610" i="34"/>
  <c r="J610" i="34" s="1"/>
  <c r="G610" i="34"/>
  <c r="H610" i="34" s="1"/>
  <c r="BI609" i="34"/>
  <c r="K609" i="34"/>
  <c r="L609" i="34" s="1"/>
  <c r="I609" i="34"/>
  <c r="J609" i="34" s="1"/>
  <c r="G609" i="34"/>
  <c r="BI608" i="34"/>
  <c r="K608" i="34"/>
  <c r="L608" i="34" s="1"/>
  <c r="I608" i="34"/>
  <c r="J608" i="34" s="1"/>
  <c r="G608" i="34"/>
  <c r="H608" i="34" s="1"/>
  <c r="BI607" i="34"/>
  <c r="K607" i="34"/>
  <c r="L607" i="34" s="1"/>
  <c r="I607" i="34"/>
  <c r="J607" i="34" s="1"/>
  <c r="G607" i="34"/>
  <c r="H607" i="34" s="1"/>
  <c r="BI606" i="34"/>
  <c r="K606" i="34"/>
  <c r="L606" i="34" s="1"/>
  <c r="I606" i="34"/>
  <c r="G606" i="34"/>
  <c r="H606" i="34" s="1"/>
  <c r="BI605" i="34"/>
  <c r="K605" i="34"/>
  <c r="L605" i="34" s="1"/>
  <c r="I605" i="34"/>
  <c r="J605" i="34" s="1"/>
  <c r="G605" i="34"/>
  <c r="BI604" i="34"/>
  <c r="K604" i="34"/>
  <c r="L604" i="34" s="1"/>
  <c r="I604" i="34"/>
  <c r="J604" i="34" s="1"/>
  <c r="G604" i="34"/>
  <c r="H604" i="34" s="1"/>
  <c r="BI603" i="34"/>
  <c r="K603" i="34"/>
  <c r="L603" i="34" s="1"/>
  <c r="I603" i="34"/>
  <c r="J603" i="34" s="1"/>
  <c r="G603" i="34"/>
  <c r="H603" i="34" s="1"/>
  <c r="BI602" i="34"/>
  <c r="K602" i="34"/>
  <c r="L602" i="34" s="1"/>
  <c r="I602" i="34"/>
  <c r="J602" i="34" s="1"/>
  <c r="G602" i="34"/>
  <c r="H602" i="34" s="1"/>
  <c r="BI601" i="34"/>
  <c r="K601" i="34"/>
  <c r="L601" i="34" s="1"/>
  <c r="I601" i="34"/>
  <c r="J601" i="34" s="1"/>
  <c r="G601" i="34"/>
  <c r="BI600" i="34"/>
  <c r="K600" i="34"/>
  <c r="L600" i="34" s="1"/>
  <c r="I600" i="34"/>
  <c r="J600" i="34" s="1"/>
  <c r="G600" i="34"/>
  <c r="H600" i="34" s="1"/>
  <c r="BI599" i="34"/>
  <c r="K599" i="34"/>
  <c r="L599" i="34" s="1"/>
  <c r="I599" i="34"/>
  <c r="J599" i="34" s="1"/>
  <c r="G599" i="34"/>
  <c r="H599" i="34" s="1"/>
  <c r="BI598" i="34"/>
  <c r="K598" i="34"/>
  <c r="L598" i="34" s="1"/>
  <c r="I598" i="34"/>
  <c r="J598" i="34" s="1"/>
  <c r="G598" i="34"/>
  <c r="H598" i="34" s="1"/>
  <c r="BI597" i="34"/>
  <c r="K597" i="34"/>
  <c r="L597" i="34" s="1"/>
  <c r="I597" i="34"/>
  <c r="J597" i="34" s="1"/>
  <c r="G597" i="34"/>
  <c r="BI596" i="34"/>
  <c r="K596" i="34"/>
  <c r="L596" i="34" s="1"/>
  <c r="I596" i="34"/>
  <c r="J596" i="34" s="1"/>
  <c r="G596" i="34"/>
  <c r="H596" i="34" s="1"/>
  <c r="BI595" i="34"/>
  <c r="K595" i="34"/>
  <c r="L595" i="34" s="1"/>
  <c r="I595" i="34"/>
  <c r="J595" i="34" s="1"/>
  <c r="G595" i="34"/>
  <c r="H595" i="34" s="1"/>
  <c r="BI594" i="34"/>
  <c r="K594" i="34"/>
  <c r="L594" i="34" s="1"/>
  <c r="I594" i="34"/>
  <c r="J594" i="34" s="1"/>
  <c r="G594" i="34"/>
  <c r="H594" i="34" s="1"/>
  <c r="BI593" i="34"/>
  <c r="K593" i="34"/>
  <c r="L593" i="34" s="1"/>
  <c r="I593" i="34"/>
  <c r="J593" i="34" s="1"/>
  <c r="G593" i="34"/>
  <c r="BI592" i="34"/>
  <c r="K592" i="34"/>
  <c r="L592" i="34" s="1"/>
  <c r="I592" i="34"/>
  <c r="J592" i="34" s="1"/>
  <c r="G592" i="34"/>
  <c r="H592" i="34" s="1"/>
  <c r="BI591" i="34"/>
  <c r="K591" i="34"/>
  <c r="L591" i="34" s="1"/>
  <c r="I591" i="34"/>
  <c r="J591" i="34" s="1"/>
  <c r="G591" i="34"/>
  <c r="H591" i="34" s="1"/>
  <c r="BI590" i="34"/>
  <c r="K590" i="34"/>
  <c r="L590" i="34" s="1"/>
  <c r="I590" i="34"/>
  <c r="J590" i="34" s="1"/>
  <c r="G590" i="34"/>
  <c r="H590" i="34" s="1"/>
  <c r="BI589" i="34"/>
  <c r="K589" i="34"/>
  <c r="L589" i="34" s="1"/>
  <c r="I589" i="34"/>
  <c r="J589" i="34" s="1"/>
  <c r="G589" i="34"/>
  <c r="BI588" i="34"/>
  <c r="K588" i="34"/>
  <c r="L588" i="34" s="1"/>
  <c r="I588" i="34"/>
  <c r="J588" i="34" s="1"/>
  <c r="G588" i="34"/>
  <c r="H588" i="34" s="1"/>
  <c r="BI587" i="34"/>
  <c r="K587" i="34"/>
  <c r="L587" i="34" s="1"/>
  <c r="I587" i="34"/>
  <c r="J587" i="34" s="1"/>
  <c r="G587" i="34"/>
  <c r="H587" i="34" s="1"/>
  <c r="BI586" i="34"/>
  <c r="K586" i="34"/>
  <c r="L586" i="34" s="1"/>
  <c r="I586" i="34"/>
  <c r="J586" i="34" s="1"/>
  <c r="G586" i="34"/>
  <c r="H586" i="34" s="1"/>
  <c r="BI585" i="34"/>
  <c r="K585" i="34"/>
  <c r="L585" i="34" s="1"/>
  <c r="I585" i="34"/>
  <c r="J585" i="34" s="1"/>
  <c r="G585" i="34"/>
  <c r="BI584" i="34"/>
  <c r="K584" i="34"/>
  <c r="L584" i="34" s="1"/>
  <c r="I584" i="34"/>
  <c r="J584" i="34" s="1"/>
  <c r="G584" i="34"/>
  <c r="H584" i="34" s="1"/>
  <c r="BI583" i="34"/>
  <c r="K583" i="34"/>
  <c r="L583" i="34" s="1"/>
  <c r="I583" i="34"/>
  <c r="J583" i="34" s="1"/>
  <c r="G583" i="34"/>
  <c r="H583" i="34" s="1"/>
  <c r="BI582" i="34"/>
  <c r="K582" i="34"/>
  <c r="L582" i="34" s="1"/>
  <c r="I582" i="34"/>
  <c r="J582" i="34" s="1"/>
  <c r="G582" i="34"/>
  <c r="H582" i="34" s="1"/>
  <c r="BI581" i="34"/>
  <c r="K581" i="34"/>
  <c r="L581" i="34" s="1"/>
  <c r="I581" i="34"/>
  <c r="J581" i="34" s="1"/>
  <c r="G581" i="34"/>
  <c r="BI580" i="34"/>
  <c r="K580" i="34"/>
  <c r="L580" i="34" s="1"/>
  <c r="I580" i="34"/>
  <c r="J580" i="34" s="1"/>
  <c r="G580" i="34"/>
  <c r="H580" i="34" s="1"/>
  <c r="BI579" i="34"/>
  <c r="K579" i="34"/>
  <c r="L579" i="34" s="1"/>
  <c r="I579" i="34"/>
  <c r="J579" i="34" s="1"/>
  <c r="G579" i="34"/>
  <c r="H579" i="34" s="1"/>
  <c r="BI578" i="34"/>
  <c r="K578" i="34"/>
  <c r="L578" i="34" s="1"/>
  <c r="I578" i="34"/>
  <c r="J578" i="34" s="1"/>
  <c r="G578" i="34"/>
  <c r="H578" i="34" s="1"/>
  <c r="BI577" i="34"/>
  <c r="K577" i="34"/>
  <c r="L577" i="34" s="1"/>
  <c r="I577" i="34"/>
  <c r="J577" i="34" s="1"/>
  <c r="G577" i="34"/>
  <c r="BI576" i="34"/>
  <c r="K576" i="34"/>
  <c r="L576" i="34" s="1"/>
  <c r="I576" i="34"/>
  <c r="J576" i="34" s="1"/>
  <c r="G576" i="34"/>
  <c r="H576" i="34" s="1"/>
  <c r="BI575" i="34"/>
  <c r="K575" i="34"/>
  <c r="L575" i="34" s="1"/>
  <c r="I575" i="34"/>
  <c r="J575" i="34" s="1"/>
  <c r="G575" i="34"/>
  <c r="H575" i="34" s="1"/>
  <c r="BI574" i="34"/>
  <c r="K574" i="34"/>
  <c r="L574" i="34" s="1"/>
  <c r="I574" i="34"/>
  <c r="J574" i="34" s="1"/>
  <c r="G574" i="34"/>
  <c r="H574" i="34" s="1"/>
  <c r="BI573" i="34"/>
  <c r="K573" i="34"/>
  <c r="L573" i="34" s="1"/>
  <c r="I573" i="34"/>
  <c r="J573" i="34" s="1"/>
  <c r="G573" i="34"/>
  <c r="BI572" i="34"/>
  <c r="K572" i="34"/>
  <c r="L572" i="34" s="1"/>
  <c r="I572" i="34"/>
  <c r="J572" i="34" s="1"/>
  <c r="G572" i="34"/>
  <c r="H572" i="34" s="1"/>
  <c r="BI571" i="34"/>
  <c r="K571" i="34"/>
  <c r="L571" i="34" s="1"/>
  <c r="I571" i="34"/>
  <c r="J571" i="34" s="1"/>
  <c r="G571" i="34"/>
  <c r="H571" i="34" s="1"/>
  <c r="BI570" i="34"/>
  <c r="K570" i="34"/>
  <c r="L570" i="34" s="1"/>
  <c r="I570" i="34"/>
  <c r="J570" i="34" s="1"/>
  <c r="G570" i="34"/>
  <c r="H570" i="34" s="1"/>
  <c r="BI569" i="34"/>
  <c r="K569" i="34"/>
  <c r="L569" i="34" s="1"/>
  <c r="I569" i="34"/>
  <c r="J569" i="34" s="1"/>
  <c r="G569" i="34"/>
  <c r="BI568" i="34"/>
  <c r="K568" i="34"/>
  <c r="L568" i="34" s="1"/>
  <c r="I568" i="34"/>
  <c r="J568" i="34" s="1"/>
  <c r="G568" i="34"/>
  <c r="H568" i="34" s="1"/>
  <c r="BI567" i="34"/>
  <c r="K567" i="34"/>
  <c r="L567" i="34" s="1"/>
  <c r="I567" i="34"/>
  <c r="J567" i="34" s="1"/>
  <c r="G567" i="34"/>
  <c r="H567" i="34" s="1"/>
  <c r="BI566" i="34"/>
  <c r="K566" i="34"/>
  <c r="L566" i="34" s="1"/>
  <c r="I566" i="34"/>
  <c r="J566" i="34" s="1"/>
  <c r="G566" i="34"/>
  <c r="H566" i="34" s="1"/>
  <c r="BI565" i="34"/>
  <c r="K565" i="34"/>
  <c r="L565" i="34" s="1"/>
  <c r="I565" i="34"/>
  <c r="J565" i="34" s="1"/>
  <c r="G565" i="34"/>
  <c r="BI564" i="34"/>
  <c r="K564" i="34"/>
  <c r="L564" i="34" s="1"/>
  <c r="I564" i="34"/>
  <c r="J564" i="34" s="1"/>
  <c r="G564" i="34"/>
  <c r="H564" i="34" s="1"/>
  <c r="BI563" i="34"/>
  <c r="K563" i="34"/>
  <c r="L563" i="34" s="1"/>
  <c r="I563" i="34"/>
  <c r="J563" i="34" s="1"/>
  <c r="G563" i="34"/>
  <c r="H563" i="34" s="1"/>
  <c r="BI562" i="34"/>
  <c r="K562" i="34"/>
  <c r="L562" i="34" s="1"/>
  <c r="I562" i="34"/>
  <c r="J562" i="34" s="1"/>
  <c r="G562" i="34"/>
  <c r="H562" i="34" s="1"/>
  <c r="BI561" i="34"/>
  <c r="K561" i="34"/>
  <c r="L561" i="34" s="1"/>
  <c r="I561" i="34"/>
  <c r="J561" i="34" s="1"/>
  <c r="G561" i="34"/>
  <c r="BI560" i="34"/>
  <c r="K560" i="34"/>
  <c r="L560" i="34" s="1"/>
  <c r="I560" i="34"/>
  <c r="J560" i="34" s="1"/>
  <c r="G560" i="34"/>
  <c r="H560" i="34" s="1"/>
  <c r="BI559" i="34"/>
  <c r="K559" i="34"/>
  <c r="L559" i="34" s="1"/>
  <c r="I559" i="34"/>
  <c r="J559" i="34" s="1"/>
  <c r="G559" i="34"/>
  <c r="H559" i="34" s="1"/>
  <c r="BI558" i="34"/>
  <c r="K558" i="34"/>
  <c r="L558" i="34" s="1"/>
  <c r="I558" i="34"/>
  <c r="J558" i="34" s="1"/>
  <c r="G558" i="34"/>
  <c r="H558" i="34" s="1"/>
  <c r="BI557" i="34"/>
  <c r="K557" i="34"/>
  <c r="L557" i="34" s="1"/>
  <c r="I557" i="34"/>
  <c r="J557" i="34" s="1"/>
  <c r="G557" i="34"/>
  <c r="BI556" i="34"/>
  <c r="K556" i="34"/>
  <c r="L556" i="34" s="1"/>
  <c r="I556" i="34"/>
  <c r="J556" i="34" s="1"/>
  <c r="G556" i="34"/>
  <c r="H556" i="34" s="1"/>
  <c r="BI555" i="34"/>
  <c r="K555" i="34"/>
  <c r="L555" i="34" s="1"/>
  <c r="I555" i="34"/>
  <c r="J555" i="34" s="1"/>
  <c r="G555" i="34"/>
  <c r="H555" i="34" s="1"/>
  <c r="BI554" i="34"/>
  <c r="K554" i="34"/>
  <c r="L554" i="34" s="1"/>
  <c r="I554" i="34"/>
  <c r="J554" i="34" s="1"/>
  <c r="G554" i="34"/>
  <c r="H554" i="34" s="1"/>
  <c r="BI553" i="34"/>
  <c r="K553" i="34"/>
  <c r="L553" i="34" s="1"/>
  <c r="I553" i="34"/>
  <c r="J553" i="34" s="1"/>
  <c r="G553" i="34"/>
  <c r="BI552" i="34"/>
  <c r="K552" i="34"/>
  <c r="L552" i="34" s="1"/>
  <c r="I552" i="34"/>
  <c r="J552" i="34" s="1"/>
  <c r="G552" i="34"/>
  <c r="H552" i="34" s="1"/>
  <c r="BI551" i="34"/>
  <c r="K551" i="34"/>
  <c r="L551" i="34" s="1"/>
  <c r="I551" i="34"/>
  <c r="J551" i="34" s="1"/>
  <c r="G551" i="34"/>
  <c r="H551" i="34" s="1"/>
  <c r="BI550" i="34"/>
  <c r="K550" i="34"/>
  <c r="L550" i="34" s="1"/>
  <c r="I550" i="34"/>
  <c r="J550" i="34" s="1"/>
  <c r="G550" i="34"/>
  <c r="H550" i="34" s="1"/>
  <c r="BI549" i="34"/>
  <c r="K549" i="34"/>
  <c r="L549" i="34" s="1"/>
  <c r="I549" i="34"/>
  <c r="J549" i="34" s="1"/>
  <c r="G549" i="34"/>
  <c r="BI548" i="34"/>
  <c r="K548" i="34"/>
  <c r="L548" i="34" s="1"/>
  <c r="I548" i="34"/>
  <c r="J548" i="34" s="1"/>
  <c r="G548" i="34"/>
  <c r="BI547" i="34"/>
  <c r="K547" i="34"/>
  <c r="L547" i="34" s="1"/>
  <c r="I547" i="34"/>
  <c r="J547" i="34" s="1"/>
  <c r="G547" i="34"/>
  <c r="H547" i="34" s="1"/>
  <c r="BI546" i="34"/>
  <c r="K546" i="34"/>
  <c r="L546" i="34" s="1"/>
  <c r="I546" i="34"/>
  <c r="J546" i="34" s="1"/>
  <c r="G546" i="34"/>
  <c r="H546" i="34" s="1"/>
  <c r="BI545" i="34"/>
  <c r="K545" i="34"/>
  <c r="L545" i="34" s="1"/>
  <c r="I545" i="34"/>
  <c r="J545" i="34" s="1"/>
  <c r="G545" i="34"/>
  <c r="BI544" i="34"/>
  <c r="K544" i="34"/>
  <c r="L544" i="34" s="1"/>
  <c r="I544" i="34"/>
  <c r="J544" i="34" s="1"/>
  <c r="G544" i="34"/>
  <c r="BI543" i="34"/>
  <c r="K543" i="34"/>
  <c r="L543" i="34" s="1"/>
  <c r="I543" i="34"/>
  <c r="J543" i="34" s="1"/>
  <c r="G543" i="34"/>
  <c r="H543" i="34" s="1"/>
  <c r="BI542" i="34"/>
  <c r="K542" i="34"/>
  <c r="L542" i="34" s="1"/>
  <c r="I542" i="34"/>
  <c r="J542" i="34" s="1"/>
  <c r="G542" i="34"/>
  <c r="H542" i="34" s="1"/>
  <c r="BI541" i="34"/>
  <c r="K541" i="34"/>
  <c r="L541" i="34" s="1"/>
  <c r="I541" i="34"/>
  <c r="J541" i="34" s="1"/>
  <c r="G541" i="34"/>
  <c r="BI540" i="34"/>
  <c r="K540" i="34"/>
  <c r="L540" i="34" s="1"/>
  <c r="I540" i="34"/>
  <c r="J540" i="34" s="1"/>
  <c r="G540" i="34"/>
  <c r="BI539" i="34"/>
  <c r="K539" i="34"/>
  <c r="L539" i="34" s="1"/>
  <c r="I539" i="34"/>
  <c r="J539" i="34" s="1"/>
  <c r="G539" i="34"/>
  <c r="H539" i="34" s="1"/>
  <c r="BI538" i="34"/>
  <c r="K538" i="34"/>
  <c r="L538" i="34" s="1"/>
  <c r="I538" i="34"/>
  <c r="J538" i="34" s="1"/>
  <c r="G538" i="34"/>
  <c r="H538" i="34" s="1"/>
  <c r="BI537" i="34"/>
  <c r="K537" i="34"/>
  <c r="L537" i="34" s="1"/>
  <c r="I537" i="34"/>
  <c r="J537" i="34" s="1"/>
  <c r="G537" i="34"/>
  <c r="BI536" i="34"/>
  <c r="K536" i="34"/>
  <c r="L536" i="34" s="1"/>
  <c r="I536" i="34"/>
  <c r="J536" i="34" s="1"/>
  <c r="G536" i="34"/>
  <c r="BI535" i="34"/>
  <c r="K535" i="34"/>
  <c r="L535" i="34" s="1"/>
  <c r="I535" i="34"/>
  <c r="J535" i="34" s="1"/>
  <c r="G535" i="34"/>
  <c r="H535" i="34" s="1"/>
  <c r="BI534" i="34"/>
  <c r="K534" i="34"/>
  <c r="L534" i="34" s="1"/>
  <c r="I534" i="34"/>
  <c r="J534" i="34" s="1"/>
  <c r="G534" i="34"/>
  <c r="H534" i="34" s="1"/>
  <c r="BI533" i="34"/>
  <c r="K533" i="34"/>
  <c r="L533" i="34" s="1"/>
  <c r="I533" i="34"/>
  <c r="J533" i="34" s="1"/>
  <c r="G533" i="34"/>
  <c r="BI532" i="34"/>
  <c r="K532" i="34"/>
  <c r="L532" i="34" s="1"/>
  <c r="I532" i="34"/>
  <c r="J532" i="34" s="1"/>
  <c r="G532" i="34"/>
  <c r="BI531" i="34"/>
  <c r="K531" i="34"/>
  <c r="L531" i="34" s="1"/>
  <c r="I531" i="34"/>
  <c r="J531" i="34" s="1"/>
  <c r="G531" i="34"/>
  <c r="BI530" i="34"/>
  <c r="K530" i="34"/>
  <c r="L530" i="34" s="1"/>
  <c r="I530" i="34"/>
  <c r="J530" i="34" s="1"/>
  <c r="G530" i="34"/>
  <c r="H530" i="34" s="1"/>
  <c r="BI529" i="34"/>
  <c r="K529" i="34"/>
  <c r="L529" i="34" s="1"/>
  <c r="I529" i="34"/>
  <c r="J529" i="34" s="1"/>
  <c r="G529" i="34"/>
  <c r="BI528" i="34"/>
  <c r="K528" i="34"/>
  <c r="L528" i="34" s="1"/>
  <c r="I528" i="34"/>
  <c r="J528" i="34" s="1"/>
  <c r="G528" i="34"/>
  <c r="BI527" i="34"/>
  <c r="K527" i="34"/>
  <c r="L527" i="34" s="1"/>
  <c r="I527" i="34"/>
  <c r="J527" i="34" s="1"/>
  <c r="G527" i="34"/>
  <c r="BI526" i="34"/>
  <c r="K526" i="34"/>
  <c r="L526" i="34" s="1"/>
  <c r="I526" i="34"/>
  <c r="J526" i="34" s="1"/>
  <c r="G526" i="34"/>
  <c r="BI525" i="34"/>
  <c r="K525" i="34"/>
  <c r="L525" i="34" s="1"/>
  <c r="I525" i="34"/>
  <c r="J525" i="34" s="1"/>
  <c r="G525" i="34"/>
  <c r="BI524" i="34"/>
  <c r="K524" i="34"/>
  <c r="L524" i="34" s="1"/>
  <c r="I524" i="34"/>
  <c r="J524" i="34" s="1"/>
  <c r="G524" i="34"/>
  <c r="BI523" i="34"/>
  <c r="K523" i="34"/>
  <c r="L523" i="34" s="1"/>
  <c r="I523" i="34"/>
  <c r="J523" i="34" s="1"/>
  <c r="G523" i="34"/>
  <c r="BI522" i="34"/>
  <c r="K522" i="34"/>
  <c r="L522" i="34" s="1"/>
  <c r="I522" i="34"/>
  <c r="J522" i="34" s="1"/>
  <c r="G522" i="34"/>
  <c r="BI521" i="34"/>
  <c r="K521" i="34"/>
  <c r="L521" i="34" s="1"/>
  <c r="I521" i="34"/>
  <c r="J521" i="34" s="1"/>
  <c r="G521" i="34"/>
  <c r="BI520" i="34"/>
  <c r="K520" i="34"/>
  <c r="L520" i="34" s="1"/>
  <c r="I520" i="34"/>
  <c r="J520" i="34" s="1"/>
  <c r="G520" i="34"/>
  <c r="BI519" i="34"/>
  <c r="K519" i="34"/>
  <c r="L519" i="34" s="1"/>
  <c r="I519" i="34"/>
  <c r="J519" i="34" s="1"/>
  <c r="G519" i="34"/>
  <c r="BI518" i="34"/>
  <c r="K518" i="34"/>
  <c r="L518" i="34" s="1"/>
  <c r="I518" i="34"/>
  <c r="J518" i="34" s="1"/>
  <c r="G518" i="34"/>
  <c r="BI517" i="34"/>
  <c r="K517" i="34"/>
  <c r="L517" i="34" s="1"/>
  <c r="I517" i="34"/>
  <c r="J517" i="34" s="1"/>
  <c r="G517" i="34"/>
  <c r="BI516" i="34"/>
  <c r="K516" i="34"/>
  <c r="L516" i="34" s="1"/>
  <c r="I516" i="34"/>
  <c r="J516" i="34" s="1"/>
  <c r="G516" i="34"/>
  <c r="BI515" i="34"/>
  <c r="K515" i="34"/>
  <c r="L515" i="34" s="1"/>
  <c r="I515" i="34"/>
  <c r="J515" i="34" s="1"/>
  <c r="G515" i="34"/>
  <c r="BI514" i="34"/>
  <c r="K514" i="34"/>
  <c r="L514" i="34" s="1"/>
  <c r="I514" i="34"/>
  <c r="J514" i="34" s="1"/>
  <c r="G514" i="34"/>
  <c r="BI513" i="34"/>
  <c r="K513" i="34"/>
  <c r="L513" i="34" s="1"/>
  <c r="I513" i="34"/>
  <c r="J513" i="34" s="1"/>
  <c r="G513" i="34"/>
  <c r="BI512" i="34"/>
  <c r="K512" i="34"/>
  <c r="L512" i="34" s="1"/>
  <c r="I512" i="34"/>
  <c r="J512" i="34" s="1"/>
  <c r="G512" i="34"/>
  <c r="BI511" i="34"/>
  <c r="K511" i="34"/>
  <c r="L511" i="34" s="1"/>
  <c r="I511" i="34"/>
  <c r="J511" i="34" s="1"/>
  <c r="G511" i="34"/>
  <c r="BI510" i="34"/>
  <c r="K510" i="34"/>
  <c r="L510" i="34" s="1"/>
  <c r="I510" i="34"/>
  <c r="J510" i="34" s="1"/>
  <c r="G510" i="34"/>
  <c r="BI509" i="34"/>
  <c r="K509" i="34"/>
  <c r="L509" i="34" s="1"/>
  <c r="I509" i="34"/>
  <c r="J509" i="34" s="1"/>
  <c r="G509" i="34"/>
  <c r="BI508" i="34"/>
  <c r="K508" i="34"/>
  <c r="L508" i="34" s="1"/>
  <c r="I508" i="34"/>
  <c r="J508" i="34" s="1"/>
  <c r="G508" i="34"/>
  <c r="BI507" i="34"/>
  <c r="K507" i="34"/>
  <c r="L507" i="34" s="1"/>
  <c r="I507" i="34"/>
  <c r="J507" i="34" s="1"/>
  <c r="G507" i="34"/>
  <c r="BI506" i="34"/>
  <c r="K506" i="34"/>
  <c r="L506" i="34" s="1"/>
  <c r="I506" i="34"/>
  <c r="J506" i="34" s="1"/>
  <c r="G506" i="34"/>
  <c r="BI505" i="34"/>
  <c r="K505" i="34"/>
  <c r="L505" i="34" s="1"/>
  <c r="I505" i="34"/>
  <c r="J505" i="34" s="1"/>
  <c r="G505" i="34"/>
  <c r="BI504" i="34"/>
  <c r="K504" i="34"/>
  <c r="L504" i="34" s="1"/>
  <c r="I504" i="34"/>
  <c r="J504" i="34" s="1"/>
  <c r="G504" i="34"/>
  <c r="BI503" i="34"/>
  <c r="K503" i="34"/>
  <c r="L503" i="34" s="1"/>
  <c r="I503" i="34"/>
  <c r="J503" i="34" s="1"/>
  <c r="G503" i="34"/>
  <c r="BI502" i="34"/>
  <c r="K502" i="34"/>
  <c r="L502" i="34" s="1"/>
  <c r="I502" i="34"/>
  <c r="J502" i="34" s="1"/>
  <c r="G502" i="34"/>
  <c r="BI501" i="34"/>
  <c r="K501" i="34"/>
  <c r="L501" i="34" s="1"/>
  <c r="I501" i="34"/>
  <c r="J501" i="34" s="1"/>
  <c r="G501" i="34"/>
  <c r="BI500" i="34"/>
  <c r="K500" i="34"/>
  <c r="L500" i="34" s="1"/>
  <c r="I500" i="34"/>
  <c r="J500" i="34" s="1"/>
  <c r="G500" i="34"/>
  <c r="BI499" i="34"/>
  <c r="K499" i="34"/>
  <c r="L499" i="34" s="1"/>
  <c r="I499" i="34"/>
  <c r="J499" i="34" s="1"/>
  <c r="G499" i="34"/>
  <c r="BI498" i="34"/>
  <c r="K498" i="34"/>
  <c r="L498" i="34" s="1"/>
  <c r="I498" i="34"/>
  <c r="J498" i="34" s="1"/>
  <c r="G498" i="34"/>
  <c r="BI497" i="34"/>
  <c r="K497" i="34"/>
  <c r="L497" i="34" s="1"/>
  <c r="I497" i="34"/>
  <c r="J497" i="34" s="1"/>
  <c r="G497" i="34"/>
  <c r="BI496" i="34"/>
  <c r="K496" i="34"/>
  <c r="L496" i="34" s="1"/>
  <c r="I496" i="34"/>
  <c r="J496" i="34" s="1"/>
  <c r="G496" i="34"/>
  <c r="BI495" i="34"/>
  <c r="K495" i="34"/>
  <c r="L495" i="34" s="1"/>
  <c r="I495" i="34"/>
  <c r="J495" i="34" s="1"/>
  <c r="G495" i="34"/>
  <c r="BI494" i="34"/>
  <c r="K494" i="34"/>
  <c r="L494" i="34" s="1"/>
  <c r="I494" i="34"/>
  <c r="J494" i="34" s="1"/>
  <c r="G494" i="34"/>
  <c r="BI493" i="34"/>
  <c r="K493" i="34"/>
  <c r="L493" i="34" s="1"/>
  <c r="I493" i="34"/>
  <c r="J493" i="34" s="1"/>
  <c r="G493" i="34"/>
  <c r="BI492" i="34"/>
  <c r="K492" i="34"/>
  <c r="L492" i="34" s="1"/>
  <c r="I492" i="34"/>
  <c r="J492" i="34" s="1"/>
  <c r="G492" i="34"/>
  <c r="H492" i="34" s="1"/>
  <c r="BI491" i="34"/>
  <c r="K491" i="34"/>
  <c r="L491" i="34" s="1"/>
  <c r="I491" i="34"/>
  <c r="J491" i="34" s="1"/>
  <c r="G491" i="34"/>
  <c r="BI490" i="34"/>
  <c r="K490" i="34"/>
  <c r="L490" i="34" s="1"/>
  <c r="I490" i="34"/>
  <c r="J490" i="34" s="1"/>
  <c r="G490" i="34"/>
  <c r="BI489" i="34"/>
  <c r="K489" i="34"/>
  <c r="L489" i="34" s="1"/>
  <c r="I489" i="34"/>
  <c r="J489" i="34" s="1"/>
  <c r="G489" i="34"/>
  <c r="BI488" i="34"/>
  <c r="K488" i="34"/>
  <c r="L488" i="34" s="1"/>
  <c r="I488" i="34"/>
  <c r="J488" i="34" s="1"/>
  <c r="G488" i="34"/>
  <c r="H488" i="34" s="1"/>
  <c r="BI487" i="34"/>
  <c r="K487" i="34"/>
  <c r="L487" i="34" s="1"/>
  <c r="I487" i="34"/>
  <c r="J487" i="34" s="1"/>
  <c r="G487" i="34"/>
  <c r="H487" i="34" s="1"/>
  <c r="BI486" i="34"/>
  <c r="K486" i="34"/>
  <c r="L486" i="34" s="1"/>
  <c r="I486" i="34"/>
  <c r="J486" i="34" s="1"/>
  <c r="G486" i="34"/>
  <c r="H486" i="34" s="1"/>
  <c r="BI485" i="34"/>
  <c r="K485" i="34"/>
  <c r="L485" i="34" s="1"/>
  <c r="I485" i="34"/>
  <c r="J485" i="34" s="1"/>
  <c r="G485" i="34"/>
  <c r="BI484" i="34"/>
  <c r="K484" i="34"/>
  <c r="L484" i="34" s="1"/>
  <c r="I484" i="34"/>
  <c r="J484" i="34" s="1"/>
  <c r="G484" i="34"/>
  <c r="H484" i="34" s="1"/>
  <c r="BI483" i="34"/>
  <c r="K483" i="34"/>
  <c r="L483" i="34" s="1"/>
  <c r="I483" i="34"/>
  <c r="J483" i="34" s="1"/>
  <c r="G483" i="34"/>
  <c r="BI482" i="34"/>
  <c r="K482" i="34"/>
  <c r="L482" i="34" s="1"/>
  <c r="I482" i="34"/>
  <c r="J482" i="34" s="1"/>
  <c r="G482" i="34"/>
  <c r="H482" i="34" s="1"/>
  <c r="BI481" i="34"/>
  <c r="K481" i="34"/>
  <c r="L481" i="34" s="1"/>
  <c r="I481" i="34"/>
  <c r="J481" i="34" s="1"/>
  <c r="G481" i="34"/>
  <c r="BI480" i="34"/>
  <c r="K480" i="34"/>
  <c r="L480" i="34" s="1"/>
  <c r="I480" i="34"/>
  <c r="J480" i="34" s="1"/>
  <c r="G480" i="34"/>
  <c r="H480" i="34" s="1"/>
  <c r="BI479" i="34"/>
  <c r="K479" i="34"/>
  <c r="L479" i="34" s="1"/>
  <c r="I479" i="34"/>
  <c r="J479" i="34" s="1"/>
  <c r="G479" i="34"/>
  <c r="H479" i="34" s="1"/>
  <c r="BI478" i="34"/>
  <c r="K478" i="34"/>
  <c r="L478" i="34" s="1"/>
  <c r="I478" i="34"/>
  <c r="J478" i="34" s="1"/>
  <c r="G478" i="34"/>
  <c r="H478" i="34" s="1"/>
  <c r="BI477" i="34"/>
  <c r="K477" i="34"/>
  <c r="L477" i="34" s="1"/>
  <c r="I477" i="34"/>
  <c r="J477" i="34" s="1"/>
  <c r="G477" i="34"/>
  <c r="BI476" i="34"/>
  <c r="K476" i="34"/>
  <c r="L476" i="34" s="1"/>
  <c r="I476" i="34"/>
  <c r="J476" i="34" s="1"/>
  <c r="G476" i="34"/>
  <c r="H476" i="34" s="1"/>
  <c r="BI475" i="34"/>
  <c r="K475" i="34"/>
  <c r="L475" i="34" s="1"/>
  <c r="I475" i="34"/>
  <c r="J475" i="34" s="1"/>
  <c r="G475" i="34"/>
  <c r="H475" i="34" s="1"/>
  <c r="BI474" i="34"/>
  <c r="K474" i="34"/>
  <c r="L474" i="34" s="1"/>
  <c r="I474" i="34"/>
  <c r="J474" i="34" s="1"/>
  <c r="G474" i="34"/>
  <c r="H474" i="34" s="1"/>
  <c r="BI473" i="34"/>
  <c r="K473" i="34"/>
  <c r="L473" i="34" s="1"/>
  <c r="I473" i="34"/>
  <c r="J473" i="34" s="1"/>
  <c r="G473" i="34"/>
  <c r="BI472" i="34"/>
  <c r="K472" i="34"/>
  <c r="L472" i="34" s="1"/>
  <c r="I472" i="34"/>
  <c r="J472" i="34" s="1"/>
  <c r="G472" i="34"/>
  <c r="H472" i="34" s="1"/>
  <c r="BI471" i="34"/>
  <c r="K471" i="34"/>
  <c r="L471" i="34" s="1"/>
  <c r="I471" i="34"/>
  <c r="J471" i="34" s="1"/>
  <c r="G471" i="34"/>
  <c r="BI470" i="34"/>
  <c r="K470" i="34"/>
  <c r="L470" i="34" s="1"/>
  <c r="I470" i="34"/>
  <c r="J470" i="34" s="1"/>
  <c r="G470" i="34"/>
  <c r="H470" i="34" s="1"/>
  <c r="BI469" i="34"/>
  <c r="K469" i="34"/>
  <c r="L469" i="34" s="1"/>
  <c r="I469" i="34"/>
  <c r="J469" i="34" s="1"/>
  <c r="G469" i="34"/>
  <c r="BI468" i="34"/>
  <c r="K468" i="34"/>
  <c r="L468" i="34" s="1"/>
  <c r="I468" i="34"/>
  <c r="J468" i="34" s="1"/>
  <c r="G468" i="34"/>
  <c r="H468" i="34" s="1"/>
  <c r="BI467" i="34"/>
  <c r="K467" i="34"/>
  <c r="L467" i="34" s="1"/>
  <c r="I467" i="34"/>
  <c r="J467" i="34" s="1"/>
  <c r="G467" i="34"/>
  <c r="H467" i="34" s="1"/>
  <c r="BI466" i="34"/>
  <c r="K466" i="34"/>
  <c r="L466" i="34" s="1"/>
  <c r="I466" i="34"/>
  <c r="J466" i="34" s="1"/>
  <c r="G466" i="34"/>
  <c r="H466" i="34" s="1"/>
  <c r="BI465" i="34"/>
  <c r="K465" i="34"/>
  <c r="L465" i="34" s="1"/>
  <c r="I465" i="34"/>
  <c r="J465" i="34" s="1"/>
  <c r="G465" i="34"/>
  <c r="BI464" i="34"/>
  <c r="K464" i="34"/>
  <c r="L464" i="34" s="1"/>
  <c r="I464" i="34"/>
  <c r="J464" i="34" s="1"/>
  <c r="G464" i="34"/>
  <c r="H464" i="34" s="1"/>
  <c r="BI463" i="34"/>
  <c r="K463" i="34"/>
  <c r="L463" i="34" s="1"/>
  <c r="I463" i="34"/>
  <c r="J463" i="34" s="1"/>
  <c r="G463" i="34"/>
  <c r="H463" i="34" s="1"/>
  <c r="BI462" i="34"/>
  <c r="K462" i="34"/>
  <c r="L462" i="34" s="1"/>
  <c r="I462" i="34"/>
  <c r="J462" i="34" s="1"/>
  <c r="G462" i="34"/>
  <c r="H462" i="34" s="1"/>
  <c r="BI461" i="34"/>
  <c r="K461" i="34"/>
  <c r="L461" i="34" s="1"/>
  <c r="I461" i="34"/>
  <c r="J461" i="34" s="1"/>
  <c r="G461" i="34"/>
  <c r="BI460" i="34"/>
  <c r="K460" i="34"/>
  <c r="L460" i="34" s="1"/>
  <c r="I460" i="34"/>
  <c r="J460" i="34" s="1"/>
  <c r="G460" i="34"/>
  <c r="H460" i="34" s="1"/>
  <c r="BI459" i="34"/>
  <c r="K459" i="34"/>
  <c r="L459" i="34" s="1"/>
  <c r="I459" i="34"/>
  <c r="J459" i="34" s="1"/>
  <c r="G459" i="34"/>
  <c r="H459" i="34" s="1"/>
  <c r="BI458" i="34"/>
  <c r="K458" i="34"/>
  <c r="L458" i="34" s="1"/>
  <c r="I458" i="34"/>
  <c r="J458" i="34" s="1"/>
  <c r="G458" i="34"/>
  <c r="H458" i="34" s="1"/>
  <c r="BI457" i="34"/>
  <c r="K457" i="34"/>
  <c r="L457" i="34" s="1"/>
  <c r="I457" i="34"/>
  <c r="J457" i="34" s="1"/>
  <c r="G457" i="34"/>
  <c r="BI456" i="34"/>
  <c r="K456" i="34"/>
  <c r="L456" i="34" s="1"/>
  <c r="I456" i="34"/>
  <c r="J456" i="34" s="1"/>
  <c r="G456" i="34"/>
  <c r="BI455" i="34"/>
  <c r="K455" i="34"/>
  <c r="L455" i="34" s="1"/>
  <c r="I455" i="34"/>
  <c r="J455" i="34" s="1"/>
  <c r="G455" i="34"/>
  <c r="BI454" i="34"/>
  <c r="K454" i="34"/>
  <c r="L454" i="34" s="1"/>
  <c r="I454" i="34"/>
  <c r="J454" i="34" s="1"/>
  <c r="G454" i="34"/>
  <c r="H454" i="34" s="1"/>
  <c r="BI453" i="34"/>
  <c r="K453" i="34"/>
  <c r="L453" i="34" s="1"/>
  <c r="I453" i="34"/>
  <c r="J453" i="34" s="1"/>
  <c r="G453" i="34"/>
  <c r="BI452" i="34"/>
  <c r="K452" i="34"/>
  <c r="L452" i="34" s="1"/>
  <c r="I452" i="34"/>
  <c r="J452" i="34" s="1"/>
  <c r="G452" i="34"/>
  <c r="H452" i="34" s="1"/>
  <c r="BI451" i="34"/>
  <c r="K451" i="34"/>
  <c r="L451" i="34" s="1"/>
  <c r="I451" i="34"/>
  <c r="J451" i="34" s="1"/>
  <c r="G451" i="34"/>
  <c r="H451" i="34" s="1"/>
  <c r="BI450" i="34"/>
  <c r="K450" i="34"/>
  <c r="L450" i="34" s="1"/>
  <c r="I450" i="34"/>
  <c r="J450" i="34" s="1"/>
  <c r="G450" i="34"/>
  <c r="H450" i="34" s="1"/>
  <c r="BI449" i="34"/>
  <c r="K449" i="34"/>
  <c r="L449" i="34" s="1"/>
  <c r="I449" i="34"/>
  <c r="J449" i="34" s="1"/>
  <c r="G449" i="34"/>
  <c r="BI448" i="34"/>
  <c r="K448" i="34"/>
  <c r="L448" i="34" s="1"/>
  <c r="I448" i="34"/>
  <c r="J448" i="34" s="1"/>
  <c r="G448" i="34"/>
  <c r="H448" i="34" s="1"/>
  <c r="BI447" i="34"/>
  <c r="K447" i="34"/>
  <c r="L447" i="34" s="1"/>
  <c r="I447" i="34"/>
  <c r="J447" i="34" s="1"/>
  <c r="G447" i="34"/>
  <c r="H447" i="34" s="1"/>
  <c r="BI446" i="34"/>
  <c r="K446" i="34"/>
  <c r="L446" i="34" s="1"/>
  <c r="I446" i="34"/>
  <c r="J446" i="34" s="1"/>
  <c r="G446" i="34"/>
  <c r="H446" i="34" s="1"/>
  <c r="BI445" i="34"/>
  <c r="K445" i="34"/>
  <c r="L445" i="34" s="1"/>
  <c r="I445" i="34"/>
  <c r="J445" i="34" s="1"/>
  <c r="G445" i="34"/>
  <c r="BI444" i="34"/>
  <c r="K444" i="34"/>
  <c r="L444" i="34" s="1"/>
  <c r="I444" i="34"/>
  <c r="J444" i="34" s="1"/>
  <c r="G444" i="34"/>
  <c r="H444" i="34" s="1"/>
  <c r="BI443" i="34"/>
  <c r="K443" i="34"/>
  <c r="L443" i="34" s="1"/>
  <c r="I443" i="34"/>
  <c r="J443" i="34" s="1"/>
  <c r="G443" i="34"/>
  <c r="H443" i="34" s="1"/>
  <c r="BI442" i="34"/>
  <c r="K442" i="34"/>
  <c r="L442" i="34" s="1"/>
  <c r="I442" i="34"/>
  <c r="J442" i="34" s="1"/>
  <c r="G442" i="34"/>
  <c r="H442" i="34" s="1"/>
  <c r="BI441" i="34"/>
  <c r="K441" i="34"/>
  <c r="L441" i="34" s="1"/>
  <c r="I441" i="34"/>
  <c r="J441" i="34" s="1"/>
  <c r="G441" i="34"/>
  <c r="BI440" i="34"/>
  <c r="K440" i="34"/>
  <c r="L440" i="34" s="1"/>
  <c r="I440" i="34"/>
  <c r="J440" i="34" s="1"/>
  <c r="G440" i="34"/>
  <c r="H440" i="34" s="1"/>
  <c r="BI439" i="34"/>
  <c r="K439" i="34"/>
  <c r="L439" i="34" s="1"/>
  <c r="I439" i="34"/>
  <c r="J439" i="34" s="1"/>
  <c r="G439" i="34"/>
  <c r="H439" i="34" s="1"/>
  <c r="BI438" i="34"/>
  <c r="K438" i="34"/>
  <c r="L438" i="34" s="1"/>
  <c r="I438" i="34"/>
  <c r="J438" i="34" s="1"/>
  <c r="G438" i="34"/>
  <c r="H438" i="34" s="1"/>
  <c r="BI437" i="34"/>
  <c r="K437" i="34"/>
  <c r="L437" i="34" s="1"/>
  <c r="I437" i="34"/>
  <c r="J437" i="34" s="1"/>
  <c r="G437" i="34"/>
  <c r="BI436" i="34"/>
  <c r="K436" i="34"/>
  <c r="L436" i="34" s="1"/>
  <c r="I436" i="34"/>
  <c r="J436" i="34" s="1"/>
  <c r="G436" i="34"/>
  <c r="H436" i="34" s="1"/>
  <c r="BI435" i="34"/>
  <c r="K435" i="34"/>
  <c r="L435" i="34" s="1"/>
  <c r="J435" i="34"/>
  <c r="I435" i="34"/>
  <c r="G435" i="34"/>
  <c r="BI434" i="34"/>
  <c r="K434" i="34"/>
  <c r="L434" i="34" s="1"/>
  <c r="I434" i="34"/>
  <c r="J434" i="34" s="1"/>
  <c r="G434" i="34"/>
  <c r="H434" i="34" s="1"/>
  <c r="BI433" i="34"/>
  <c r="K433" i="34"/>
  <c r="L433" i="34" s="1"/>
  <c r="I433" i="34"/>
  <c r="J433" i="34" s="1"/>
  <c r="G433" i="34"/>
  <c r="BI432" i="34"/>
  <c r="K432" i="34"/>
  <c r="L432" i="34" s="1"/>
  <c r="I432" i="34"/>
  <c r="J432" i="34" s="1"/>
  <c r="G432" i="34"/>
  <c r="H432" i="34" s="1"/>
  <c r="BI431" i="34"/>
  <c r="K431" i="34"/>
  <c r="L431" i="34" s="1"/>
  <c r="I431" i="34"/>
  <c r="J431" i="34" s="1"/>
  <c r="G431" i="34"/>
  <c r="H431" i="34" s="1"/>
  <c r="BI430" i="34"/>
  <c r="K430" i="34"/>
  <c r="L430" i="34" s="1"/>
  <c r="I430" i="34"/>
  <c r="J430" i="34" s="1"/>
  <c r="G430" i="34"/>
  <c r="H430" i="34" s="1"/>
  <c r="BI429" i="34"/>
  <c r="K429" i="34"/>
  <c r="L429" i="34" s="1"/>
  <c r="I429" i="34"/>
  <c r="J429" i="34" s="1"/>
  <c r="G429" i="34"/>
  <c r="BI428" i="34"/>
  <c r="K428" i="34"/>
  <c r="L428" i="34" s="1"/>
  <c r="I428" i="34"/>
  <c r="J428" i="34" s="1"/>
  <c r="G428" i="34"/>
  <c r="H428" i="34" s="1"/>
  <c r="BI427" i="34"/>
  <c r="K427" i="34"/>
  <c r="L427" i="34" s="1"/>
  <c r="I427" i="34"/>
  <c r="J427" i="34" s="1"/>
  <c r="G427" i="34"/>
  <c r="H427" i="34" s="1"/>
  <c r="BI426" i="34"/>
  <c r="K426" i="34"/>
  <c r="L426" i="34" s="1"/>
  <c r="I426" i="34"/>
  <c r="J426" i="34" s="1"/>
  <c r="G426" i="34"/>
  <c r="H426" i="34" s="1"/>
  <c r="BI425" i="34"/>
  <c r="K425" i="34"/>
  <c r="L425" i="34" s="1"/>
  <c r="I425" i="34"/>
  <c r="J425" i="34" s="1"/>
  <c r="G425" i="34"/>
  <c r="BI424" i="34"/>
  <c r="K424" i="34"/>
  <c r="L424" i="34" s="1"/>
  <c r="I424" i="34"/>
  <c r="J424" i="34" s="1"/>
  <c r="G424" i="34"/>
  <c r="H424" i="34" s="1"/>
  <c r="BI423" i="34"/>
  <c r="K423" i="34"/>
  <c r="L423" i="34" s="1"/>
  <c r="I423" i="34"/>
  <c r="J423" i="34" s="1"/>
  <c r="G423" i="34"/>
  <c r="H423" i="34" s="1"/>
  <c r="BI422" i="34"/>
  <c r="K422" i="34"/>
  <c r="L422" i="34" s="1"/>
  <c r="I422" i="34"/>
  <c r="J422" i="34" s="1"/>
  <c r="G422" i="34"/>
  <c r="H422" i="34" s="1"/>
  <c r="BI421" i="34"/>
  <c r="K421" i="34"/>
  <c r="L421" i="34" s="1"/>
  <c r="I421" i="34"/>
  <c r="J421" i="34" s="1"/>
  <c r="G421" i="34"/>
  <c r="BI420" i="34"/>
  <c r="K420" i="34"/>
  <c r="L420" i="34" s="1"/>
  <c r="I420" i="34"/>
  <c r="J420" i="34" s="1"/>
  <c r="G420" i="34"/>
  <c r="H420" i="34" s="1"/>
  <c r="BI419" i="34"/>
  <c r="K419" i="34"/>
  <c r="L419" i="34" s="1"/>
  <c r="I419" i="34"/>
  <c r="J419" i="34" s="1"/>
  <c r="G419" i="34"/>
  <c r="H419" i="34" s="1"/>
  <c r="BI418" i="34"/>
  <c r="K418" i="34"/>
  <c r="L418" i="34" s="1"/>
  <c r="I418" i="34"/>
  <c r="J418" i="34" s="1"/>
  <c r="G418" i="34"/>
  <c r="H418" i="34" s="1"/>
  <c r="BI417" i="34"/>
  <c r="K417" i="34"/>
  <c r="L417" i="34" s="1"/>
  <c r="I417" i="34"/>
  <c r="J417" i="34" s="1"/>
  <c r="G417" i="34"/>
  <c r="BI416" i="34"/>
  <c r="K416" i="34"/>
  <c r="L416" i="34" s="1"/>
  <c r="I416" i="34"/>
  <c r="J416" i="34" s="1"/>
  <c r="G416" i="34"/>
  <c r="H416" i="34" s="1"/>
  <c r="BI415" i="34"/>
  <c r="K415" i="34"/>
  <c r="L415" i="34" s="1"/>
  <c r="I415" i="34"/>
  <c r="J415" i="34" s="1"/>
  <c r="G415" i="34"/>
  <c r="H415" i="34" s="1"/>
  <c r="BI414" i="34"/>
  <c r="K414" i="34"/>
  <c r="L414" i="34" s="1"/>
  <c r="I414" i="34"/>
  <c r="J414" i="34" s="1"/>
  <c r="G414" i="34"/>
  <c r="H414" i="34" s="1"/>
  <c r="BI413" i="34"/>
  <c r="K413" i="34"/>
  <c r="L413" i="34" s="1"/>
  <c r="I413" i="34"/>
  <c r="J413" i="34" s="1"/>
  <c r="G413" i="34"/>
  <c r="BI412" i="34"/>
  <c r="K412" i="34"/>
  <c r="L412" i="34" s="1"/>
  <c r="I412" i="34"/>
  <c r="J412" i="34" s="1"/>
  <c r="G412" i="34"/>
  <c r="BI411" i="34"/>
  <c r="K411" i="34"/>
  <c r="L411" i="34" s="1"/>
  <c r="I411" i="34"/>
  <c r="J411" i="34" s="1"/>
  <c r="G411" i="34"/>
  <c r="H411" i="34" s="1"/>
  <c r="BI410" i="34"/>
  <c r="K410" i="34"/>
  <c r="L410" i="34" s="1"/>
  <c r="I410" i="34"/>
  <c r="J410" i="34" s="1"/>
  <c r="G410" i="34"/>
  <c r="H410" i="34" s="1"/>
  <c r="BI409" i="34"/>
  <c r="K409" i="34"/>
  <c r="L409" i="34" s="1"/>
  <c r="I409" i="34"/>
  <c r="J409" i="34" s="1"/>
  <c r="G409" i="34"/>
  <c r="BI408" i="34"/>
  <c r="K408" i="34"/>
  <c r="L408" i="34" s="1"/>
  <c r="I408" i="34"/>
  <c r="J408" i="34" s="1"/>
  <c r="G408" i="34"/>
  <c r="H408" i="34" s="1"/>
  <c r="BI407" i="34"/>
  <c r="K407" i="34"/>
  <c r="L407" i="34" s="1"/>
  <c r="I407" i="34"/>
  <c r="J407" i="34" s="1"/>
  <c r="G407" i="34"/>
  <c r="H407" i="34" s="1"/>
  <c r="BI406" i="34"/>
  <c r="K406" i="34"/>
  <c r="L406" i="34" s="1"/>
  <c r="I406" i="34"/>
  <c r="J406" i="34" s="1"/>
  <c r="G406" i="34"/>
  <c r="H406" i="34" s="1"/>
  <c r="BI405" i="34"/>
  <c r="K405" i="34"/>
  <c r="L405" i="34" s="1"/>
  <c r="I405" i="34"/>
  <c r="J405" i="34" s="1"/>
  <c r="G405" i="34"/>
  <c r="BI404" i="34"/>
  <c r="K404" i="34"/>
  <c r="L404" i="34" s="1"/>
  <c r="I404" i="34"/>
  <c r="J404" i="34" s="1"/>
  <c r="G404" i="34"/>
  <c r="H404" i="34" s="1"/>
  <c r="BI403" i="34"/>
  <c r="K403" i="34"/>
  <c r="L403" i="34" s="1"/>
  <c r="I403" i="34"/>
  <c r="J403" i="34" s="1"/>
  <c r="G403" i="34"/>
  <c r="H403" i="34" s="1"/>
  <c r="BI402" i="34"/>
  <c r="K402" i="34"/>
  <c r="L402" i="34" s="1"/>
  <c r="I402" i="34"/>
  <c r="J402" i="34" s="1"/>
  <c r="G402" i="34"/>
  <c r="H402" i="34" s="1"/>
  <c r="BI401" i="34"/>
  <c r="K401" i="34"/>
  <c r="L401" i="34" s="1"/>
  <c r="I401" i="34"/>
  <c r="J401" i="34" s="1"/>
  <c r="G401" i="34"/>
  <c r="H401" i="34" s="1"/>
  <c r="BI400" i="34"/>
  <c r="K400" i="34"/>
  <c r="L400" i="34" s="1"/>
  <c r="I400" i="34"/>
  <c r="J400" i="34" s="1"/>
  <c r="G400" i="34"/>
  <c r="H400" i="34" s="1"/>
  <c r="BI399" i="34"/>
  <c r="K399" i="34"/>
  <c r="L399" i="34" s="1"/>
  <c r="I399" i="34"/>
  <c r="J399" i="34" s="1"/>
  <c r="G399" i="34"/>
  <c r="H399" i="34" s="1"/>
  <c r="BI398" i="34"/>
  <c r="K398" i="34"/>
  <c r="L398" i="34" s="1"/>
  <c r="I398" i="34"/>
  <c r="J398" i="34" s="1"/>
  <c r="G398" i="34"/>
  <c r="H398" i="34" s="1"/>
  <c r="BI397" i="34"/>
  <c r="K397" i="34"/>
  <c r="L397" i="34" s="1"/>
  <c r="I397" i="34"/>
  <c r="J397" i="34" s="1"/>
  <c r="G397" i="34"/>
  <c r="H397" i="34" s="1"/>
  <c r="BI396" i="34"/>
  <c r="K396" i="34"/>
  <c r="L396" i="34" s="1"/>
  <c r="I396" i="34"/>
  <c r="J396" i="34" s="1"/>
  <c r="G396" i="34"/>
  <c r="BI395" i="34"/>
  <c r="K395" i="34"/>
  <c r="L395" i="34" s="1"/>
  <c r="I395" i="34"/>
  <c r="J395" i="34" s="1"/>
  <c r="G395" i="34"/>
  <c r="H395" i="34" s="1"/>
  <c r="BI394" i="34"/>
  <c r="K394" i="34"/>
  <c r="L394" i="34" s="1"/>
  <c r="I394" i="34"/>
  <c r="J394" i="34" s="1"/>
  <c r="G394" i="34"/>
  <c r="H394" i="34" s="1"/>
  <c r="BI393" i="34"/>
  <c r="K393" i="34"/>
  <c r="L393" i="34" s="1"/>
  <c r="I393" i="34"/>
  <c r="J393" i="34" s="1"/>
  <c r="G393" i="34"/>
  <c r="H393" i="34" s="1"/>
  <c r="BI392" i="34"/>
  <c r="K392" i="34"/>
  <c r="L392" i="34" s="1"/>
  <c r="I392" i="34"/>
  <c r="J392" i="34" s="1"/>
  <c r="G392" i="34"/>
  <c r="H392" i="34" s="1"/>
  <c r="BI391" i="34"/>
  <c r="K391" i="34"/>
  <c r="L391" i="34" s="1"/>
  <c r="I391" i="34"/>
  <c r="J391" i="34" s="1"/>
  <c r="G391" i="34"/>
  <c r="BI390" i="34"/>
  <c r="K390" i="34"/>
  <c r="L390" i="34" s="1"/>
  <c r="I390" i="34"/>
  <c r="J390" i="34" s="1"/>
  <c r="G390" i="34"/>
  <c r="H390" i="34" s="1"/>
  <c r="BI389" i="34"/>
  <c r="K389" i="34"/>
  <c r="L389" i="34" s="1"/>
  <c r="I389" i="34"/>
  <c r="J389" i="34" s="1"/>
  <c r="G389" i="34"/>
  <c r="H389" i="34" s="1"/>
  <c r="BI388" i="34"/>
  <c r="K388" i="34"/>
  <c r="L388" i="34" s="1"/>
  <c r="I388" i="34"/>
  <c r="J388" i="34" s="1"/>
  <c r="G388" i="34"/>
  <c r="H388" i="34" s="1"/>
  <c r="BI387" i="34"/>
  <c r="K387" i="34"/>
  <c r="L387" i="34" s="1"/>
  <c r="I387" i="34"/>
  <c r="J387" i="34" s="1"/>
  <c r="G387" i="34"/>
  <c r="H387" i="34" s="1"/>
  <c r="BI386" i="34"/>
  <c r="K386" i="34"/>
  <c r="L386" i="34" s="1"/>
  <c r="I386" i="34"/>
  <c r="J386" i="34" s="1"/>
  <c r="G386" i="34"/>
  <c r="H386" i="34" s="1"/>
  <c r="BI385" i="34"/>
  <c r="K385" i="34"/>
  <c r="L385" i="34" s="1"/>
  <c r="I385" i="34"/>
  <c r="J385" i="34" s="1"/>
  <c r="G385" i="34"/>
  <c r="BI384" i="34"/>
  <c r="K384" i="34"/>
  <c r="L384" i="34" s="1"/>
  <c r="I384" i="34"/>
  <c r="J384" i="34" s="1"/>
  <c r="G384" i="34"/>
  <c r="BI383" i="34"/>
  <c r="K383" i="34"/>
  <c r="L383" i="34" s="1"/>
  <c r="I383" i="34"/>
  <c r="J383" i="34" s="1"/>
  <c r="G383" i="34"/>
  <c r="BI382" i="34"/>
  <c r="K382" i="34"/>
  <c r="L382" i="34" s="1"/>
  <c r="I382" i="34"/>
  <c r="J382" i="34" s="1"/>
  <c r="G382" i="34"/>
  <c r="H382" i="34" s="1"/>
  <c r="BI381" i="34"/>
  <c r="K381" i="34"/>
  <c r="L381" i="34" s="1"/>
  <c r="I381" i="34"/>
  <c r="J381" i="34" s="1"/>
  <c r="G381" i="34"/>
  <c r="BI380" i="34"/>
  <c r="K380" i="34"/>
  <c r="L380" i="34" s="1"/>
  <c r="I380" i="34"/>
  <c r="J380" i="34" s="1"/>
  <c r="G380" i="34"/>
  <c r="H380" i="34" s="1"/>
  <c r="BI379" i="34"/>
  <c r="K379" i="34"/>
  <c r="L379" i="34" s="1"/>
  <c r="I379" i="34"/>
  <c r="G379" i="34"/>
  <c r="H379" i="34" s="1"/>
  <c r="BI378" i="34"/>
  <c r="K378" i="34"/>
  <c r="L378" i="34" s="1"/>
  <c r="I378" i="34"/>
  <c r="J378" i="34" s="1"/>
  <c r="G378" i="34"/>
  <c r="H378" i="34" s="1"/>
  <c r="BI377" i="34"/>
  <c r="K377" i="34"/>
  <c r="L377" i="34" s="1"/>
  <c r="I377" i="34"/>
  <c r="J377" i="34" s="1"/>
  <c r="G377" i="34"/>
  <c r="H377" i="34" s="1"/>
  <c r="BI376" i="34"/>
  <c r="K376" i="34"/>
  <c r="L376" i="34" s="1"/>
  <c r="I376" i="34"/>
  <c r="J376" i="34" s="1"/>
  <c r="G376" i="34"/>
  <c r="BI375" i="34"/>
  <c r="K375" i="34"/>
  <c r="L375" i="34" s="1"/>
  <c r="I375" i="34"/>
  <c r="J375" i="34" s="1"/>
  <c r="G375" i="34"/>
  <c r="H375" i="34" s="1"/>
  <c r="BI374" i="34"/>
  <c r="K374" i="34"/>
  <c r="L374" i="34" s="1"/>
  <c r="I374" i="34"/>
  <c r="J374" i="34" s="1"/>
  <c r="G374" i="34"/>
  <c r="H374" i="34" s="1"/>
  <c r="BI373" i="34"/>
  <c r="K373" i="34"/>
  <c r="L373" i="34" s="1"/>
  <c r="I373" i="34"/>
  <c r="J373" i="34" s="1"/>
  <c r="G373" i="34"/>
  <c r="H373" i="34" s="1"/>
  <c r="BI372" i="34"/>
  <c r="K372" i="34"/>
  <c r="L372" i="34" s="1"/>
  <c r="I372" i="34"/>
  <c r="J372" i="34" s="1"/>
  <c r="G372" i="34"/>
  <c r="H372" i="34" s="1"/>
  <c r="BI371" i="34"/>
  <c r="K371" i="34"/>
  <c r="L371" i="34" s="1"/>
  <c r="I371" i="34"/>
  <c r="J371" i="34" s="1"/>
  <c r="G371" i="34"/>
  <c r="H371" i="34" s="1"/>
  <c r="BI370" i="34"/>
  <c r="K370" i="34"/>
  <c r="L370" i="34" s="1"/>
  <c r="I370" i="34"/>
  <c r="J370" i="34" s="1"/>
  <c r="G370" i="34"/>
  <c r="H370" i="34" s="1"/>
  <c r="BI369" i="34"/>
  <c r="K369" i="34"/>
  <c r="L369" i="34" s="1"/>
  <c r="I369" i="34"/>
  <c r="J369" i="34" s="1"/>
  <c r="G369" i="34"/>
  <c r="H369" i="34" s="1"/>
  <c r="BI368" i="34"/>
  <c r="K368" i="34"/>
  <c r="L368" i="34" s="1"/>
  <c r="I368" i="34"/>
  <c r="J368" i="34" s="1"/>
  <c r="G368" i="34"/>
  <c r="H368" i="34" s="1"/>
  <c r="BI367" i="34"/>
  <c r="K367" i="34"/>
  <c r="I367" i="34"/>
  <c r="J367" i="34" s="1"/>
  <c r="G367" i="34"/>
  <c r="H367" i="34" s="1"/>
  <c r="BI366" i="34"/>
  <c r="K366" i="34"/>
  <c r="L366" i="34" s="1"/>
  <c r="I366" i="34"/>
  <c r="J366" i="34" s="1"/>
  <c r="G366" i="34"/>
  <c r="H366" i="34" s="1"/>
  <c r="BI365" i="34"/>
  <c r="K365" i="34"/>
  <c r="L365" i="34" s="1"/>
  <c r="I365" i="34"/>
  <c r="J365" i="34" s="1"/>
  <c r="G365" i="34"/>
  <c r="H365" i="34" s="1"/>
  <c r="BI364" i="34"/>
  <c r="K364" i="34"/>
  <c r="L364" i="34" s="1"/>
  <c r="I364" i="34"/>
  <c r="J364" i="34" s="1"/>
  <c r="G364" i="34"/>
  <c r="BI363" i="34"/>
  <c r="K363" i="34"/>
  <c r="L363" i="34" s="1"/>
  <c r="I363" i="34"/>
  <c r="J363" i="34" s="1"/>
  <c r="G363" i="34"/>
  <c r="BI362" i="34"/>
  <c r="K362" i="34"/>
  <c r="L362" i="34" s="1"/>
  <c r="I362" i="34"/>
  <c r="J362" i="34" s="1"/>
  <c r="G362" i="34"/>
  <c r="BI361" i="34"/>
  <c r="K361" i="34"/>
  <c r="L361" i="34" s="1"/>
  <c r="I361" i="34"/>
  <c r="J361" i="34" s="1"/>
  <c r="G361" i="34"/>
  <c r="BI360" i="34"/>
  <c r="K360" i="34"/>
  <c r="L360" i="34" s="1"/>
  <c r="I360" i="34"/>
  <c r="J360" i="34" s="1"/>
  <c r="G360" i="34"/>
  <c r="BI359" i="34"/>
  <c r="K359" i="34"/>
  <c r="L359" i="34" s="1"/>
  <c r="I359" i="34"/>
  <c r="J359" i="34" s="1"/>
  <c r="G359" i="34"/>
  <c r="H359" i="34" s="1"/>
  <c r="BI358" i="34"/>
  <c r="K358" i="34"/>
  <c r="L358" i="34" s="1"/>
  <c r="I358" i="34"/>
  <c r="J358" i="34" s="1"/>
  <c r="G358" i="34"/>
  <c r="BI357" i="34"/>
  <c r="K357" i="34"/>
  <c r="L357" i="34" s="1"/>
  <c r="I357" i="34"/>
  <c r="J357" i="34" s="1"/>
  <c r="G357" i="34"/>
  <c r="BI356" i="34"/>
  <c r="K356" i="34"/>
  <c r="L356" i="34" s="1"/>
  <c r="I356" i="34"/>
  <c r="J356" i="34" s="1"/>
  <c r="G356" i="34"/>
  <c r="H356" i="34" s="1"/>
  <c r="BI355" i="34"/>
  <c r="K355" i="34"/>
  <c r="L355" i="34" s="1"/>
  <c r="I355" i="34"/>
  <c r="J355" i="34" s="1"/>
  <c r="G355" i="34"/>
  <c r="H355" i="34" s="1"/>
  <c r="BI354" i="34"/>
  <c r="K354" i="34"/>
  <c r="L354" i="34" s="1"/>
  <c r="I354" i="34"/>
  <c r="J354" i="34" s="1"/>
  <c r="G354" i="34"/>
  <c r="BI353" i="34"/>
  <c r="K353" i="34"/>
  <c r="L353" i="34" s="1"/>
  <c r="I353" i="34"/>
  <c r="J353" i="34" s="1"/>
  <c r="G353" i="34"/>
  <c r="H353" i="34" s="1"/>
  <c r="BI352" i="34"/>
  <c r="K352" i="34"/>
  <c r="L352" i="34" s="1"/>
  <c r="I352" i="34"/>
  <c r="J352" i="34" s="1"/>
  <c r="G352" i="34"/>
  <c r="BI351" i="34"/>
  <c r="K351" i="34"/>
  <c r="L351" i="34" s="1"/>
  <c r="I351" i="34"/>
  <c r="J351" i="34" s="1"/>
  <c r="G351" i="34"/>
  <c r="BI350" i="34"/>
  <c r="K350" i="34"/>
  <c r="L350" i="34" s="1"/>
  <c r="I350" i="34"/>
  <c r="J350" i="34" s="1"/>
  <c r="G350" i="34"/>
  <c r="H350" i="34" s="1"/>
  <c r="BI349" i="34"/>
  <c r="K349" i="34"/>
  <c r="L349" i="34" s="1"/>
  <c r="I349" i="34"/>
  <c r="J349" i="34" s="1"/>
  <c r="G349" i="34"/>
  <c r="H349" i="34" s="1"/>
  <c r="BI348" i="34"/>
  <c r="K348" i="34"/>
  <c r="L348" i="34" s="1"/>
  <c r="I348" i="34"/>
  <c r="J348" i="34" s="1"/>
  <c r="G348" i="34"/>
  <c r="BI347" i="34"/>
  <c r="K347" i="34"/>
  <c r="L347" i="34" s="1"/>
  <c r="I347" i="34"/>
  <c r="J347" i="34" s="1"/>
  <c r="G347" i="34"/>
  <c r="BI346" i="34"/>
  <c r="K346" i="34"/>
  <c r="L346" i="34" s="1"/>
  <c r="I346" i="34"/>
  <c r="J346" i="34" s="1"/>
  <c r="G346" i="34"/>
  <c r="H346" i="34" s="1"/>
  <c r="BI345" i="34"/>
  <c r="K345" i="34"/>
  <c r="L345" i="34" s="1"/>
  <c r="I345" i="34"/>
  <c r="J345" i="34" s="1"/>
  <c r="G345" i="34"/>
  <c r="H345" i="34" s="1"/>
  <c r="BI344" i="34"/>
  <c r="K344" i="34"/>
  <c r="L344" i="34" s="1"/>
  <c r="I344" i="34"/>
  <c r="J344" i="34" s="1"/>
  <c r="G344" i="34"/>
  <c r="BI343" i="34"/>
  <c r="K343" i="34"/>
  <c r="L343" i="34" s="1"/>
  <c r="I343" i="34"/>
  <c r="J343" i="34" s="1"/>
  <c r="G343" i="34"/>
  <c r="BI342" i="34"/>
  <c r="K342" i="34"/>
  <c r="L342" i="34" s="1"/>
  <c r="I342" i="34"/>
  <c r="J342" i="34" s="1"/>
  <c r="G342" i="34"/>
  <c r="H342" i="34" s="1"/>
  <c r="BI341" i="34"/>
  <c r="K341" i="34"/>
  <c r="L341" i="34" s="1"/>
  <c r="I341" i="34"/>
  <c r="J341" i="34" s="1"/>
  <c r="G341" i="34"/>
  <c r="H341" i="34" s="1"/>
  <c r="BI340" i="34"/>
  <c r="K340" i="34"/>
  <c r="L340" i="34" s="1"/>
  <c r="I340" i="34"/>
  <c r="J340" i="34" s="1"/>
  <c r="G340" i="34"/>
  <c r="BI339" i="34"/>
  <c r="K339" i="34"/>
  <c r="L339" i="34" s="1"/>
  <c r="I339" i="34"/>
  <c r="J339" i="34" s="1"/>
  <c r="G339" i="34"/>
  <c r="BI338" i="34"/>
  <c r="K338" i="34"/>
  <c r="L338" i="34" s="1"/>
  <c r="I338" i="34"/>
  <c r="J338" i="34" s="1"/>
  <c r="G338" i="34"/>
  <c r="H338" i="34" s="1"/>
  <c r="BI337" i="34"/>
  <c r="K337" i="34"/>
  <c r="L337" i="34" s="1"/>
  <c r="I337" i="34"/>
  <c r="J337" i="34" s="1"/>
  <c r="G337" i="34"/>
  <c r="H337" i="34" s="1"/>
  <c r="BI336" i="34"/>
  <c r="K336" i="34"/>
  <c r="L336" i="34" s="1"/>
  <c r="I336" i="34"/>
  <c r="J336" i="34" s="1"/>
  <c r="G336" i="34"/>
  <c r="BI335" i="34"/>
  <c r="K335" i="34"/>
  <c r="L335" i="34" s="1"/>
  <c r="I335" i="34"/>
  <c r="J335" i="34" s="1"/>
  <c r="G335" i="34"/>
  <c r="BI334" i="34"/>
  <c r="K334" i="34"/>
  <c r="L334" i="34" s="1"/>
  <c r="I334" i="34"/>
  <c r="J334" i="34" s="1"/>
  <c r="G334" i="34"/>
  <c r="BI333" i="34"/>
  <c r="K333" i="34"/>
  <c r="L333" i="34" s="1"/>
  <c r="I333" i="34"/>
  <c r="J333" i="34" s="1"/>
  <c r="G333" i="34"/>
  <c r="H333" i="34" s="1"/>
  <c r="BI332" i="34"/>
  <c r="K332" i="34"/>
  <c r="L332" i="34" s="1"/>
  <c r="I332" i="34"/>
  <c r="J332" i="34" s="1"/>
  <c r="G332" i="34"/>
  <c r="BI331" i="34"/>
  <c r="K331" i="34"/>
  <c r="L331" i="34" s="1"/>
  <c r="I331" i="34"/>
  <c r="J331" i="34" s="1"/>
  <c r="G331" i="34"/>
  <c r="BI330" i="34"/>
  <c r="K330" i="34"/>
  <c r="L330" i="34" s="1"/>
  <c r="I330" i="34"/>
  <c r="J330" i="34" s="1"/>
  <c r="G330" i="34"/>
  <c r="H330" i="34" s="1"/>
  <c r="BI329" i="34"/>
  <c r="K329" i="34"/>
  <c r="L329" i="34" s="1"/>
  <c r="I329" i="34"/>
  <c r="J329" i="34" s="1"/>
  <c r="G329" i="34"/>
  <c r="H329" i="34" s="1"/>
  <c r="BI328" i="34"/>
  <c r="K328" i="34"/>
  <c r="L328" i="34" s="1"/>
  <c r="I328" i="34"/>
  <c r="J328" i="34" s="1"/>
  <c r="G328" i="34"/>
  <c r="BI327" i="34"/>
  <c r="K327" i="34"/>
  <c r="L327" i="34" s="1"/>
  <c r="I327" i="34"/>
  <c r="J327" i="34" s="1"/>
  <c r="G327" i="34"/>
  <c r="BI326" i="34"/>
  <c r="K326" i="34"/>
  <c r="L326" i="34" s="1"/>
  <c r="I326" i="34"/>
  <c r="J326" i="34" s="1"/>
  <c r="G326" i="34"/>
  <c r="H326" i="34" s="1"/>
  <c r="BI325" i="34"/>
  <c r="K325" i="34"/>
  <c r="L325" i="34" s="1"/>
  <c r="I325" i="34"/>
  <c r="J325" i="34" s="1"/>
  <c r="G325" i="34"/>
  <c r="H325" i="34" s="1"/>
  <c r="BI324" i="34"/>
  <c r="K324" i="34"/>
  <c r="L324" i="34" s="1"/>
  <c r="I324" i="34"/>
  <c r="J324" i="34" s="1"/>
  <c r="G324" i="34"/>
  <c r="BI323" i="34"/>
  <c r="K323" i="34"/>
  <c r="L323" i="34" s="1"/>
  <c r="I323" i="34"/>
  <c r="J323" i="34" s="1"/>
  <c r="G323" i="34"/>
  <c r="BI322" i="34"/>
  <c r="K322" i="34"/>
  <c r="L322" i="34" s="1"/>
  <c r="I322" i="34"/>
  <c r="J322" i="34" s="1"/>
  <c r="G322" i="34"/>
  <c r="BI321" i="34"/>
  <c r="K321" i="34"/>
  <c r="L321" i="34" s="1"/>
  <c r="I321" i="34"/>
  <c r="J321" i="34" s="1"/>
  <c r="G321" i="34"/>
  <c r="BI320" i="34"/>
  <c r="K320" i="34"/>
  <c r="L320" i="34" s="1"/>
  <c r="I320" i="34"/>
  <c r="J320" i="34" s="1"/>
  <c r="G320" i="34"/>
  <c r="BI319" i="34"/>
  <c r="K319" i="34"/>
  <c r="L319" i="34" s="1"/>
  <c r="I319" i="34"/>
  <c r="J319" i="34" s="1"/>
  <c r="G319" i="34"/>
  <c r="BI318" i="34"/>
  <c r="K318" i="34"/>
  <c r="L318" i="34" s="1"/>
  <c r="I318" i="34"/>
  <c r="J318" i="34" s="1"/>
  <c r="G318" i="34"/>
  <c r="H318" i="34" s="1"/>
  <c r="BI317" i="34"/>
  <c r="K317" i="34"/>
  <c r="L317" i="34" s="1"/>
  <c r="I317" i="34"/>
  <c r="J317" i="34" s="1"/>
  <c r="G317" i="34"/>
  <c r="BI316" i="34"/>
  <c r="K316" i="34"/>
  <c r="L316" i="34" s="1"/>
  <c r="I316" i="34"/>
  <c r="J316" i="34" s="1"/>
  <c r="G316" i="34"/>
  <c r="BI315" i="34"/>
  <c r="K315" i="34"/>
  <c r="L315" i="34" s="1"/>
  <c r="I315" i="34"/>
  <c r="J315" i="34" s="1"/>
  <c r="G315" i="34"/>
  <c r="BI314" i="34"/>
  <c r="K314" i="34"/>
  <c r="L314" i="34" s="1"/>
  <c r="I314" i="34"/>
  <c r="J314" i="34" s="1"/>
  <c r="G314" i="34"/>
  <c r="H314" i="34" s="1"/>
  <c r="BI313" i="34"/>
  <c r="K313" i="34"/>
  <c r="L313" i="34" s="1"/>
  <c r="I313" i="34"/>
  <c r="J313" i="34" s="1"/>
  <c r="G313" i="34"/>
  <c r="BI312" i="34"/>
  <c r="K312" i="34"/>
  <c r="L312" i="34" s="1"/>
  <c r="I312" i="34"/>
  <c r="J312" i="34" s="1"/>
  <c r="G312" i="34"/>
  <c r="BI311" i="34"/>
  <c r="K311" i="34"/>
  <c r="L311" i="34" s="1"/>
  <c r="I311" i="34"/>
  <c r="J311" i="34" s="1"/>
  <c r="G311" i="34"/>
  <c r="BI310" i="34"/>
  <c r="K310" i="34"/>
  <c r="L310" i="34" s="1"/>
  <c r="I310" i="34"/>
  <c r="J310" i="34" s="1"/>
  <c r="G310" i="34"/>
  <c r="BI309" i="34"/>
  <c r="K309" i="34"/>
  <c r="L309" i="34" s="1"/>
  <c r="I309" i="34"/>
  <c r="J309" i="34" s="1"/>
  <c r="G309" i="34"/>
  <c r="BI308" i="34"/>
  <c r="K308" i="34"/>
  <c r="L308" i="34" s="1"/>
  <c r="I308" i="34"/>
  <c r="J308" i="34" s="1"/>
  <c r="G308" i="34"/>
  <c r="BI307" i="34"/>
  <c r="K307" i="34"/>
  <c r="L307" i="34" s="1"/>
  <c r="I307" i="34"/>
  <c r="J307" i="34" s="1"/>
  <c r="G307" i="34"/>
  <c r="BI306" i="34"/>
  <c r="K306" i="34"/>
  <c r="L306" i="34" s="1"/>
  <c r="I306" i="34"/>
  <c r="J306" i="34" s="1"/>
  <c r="G306" i="34"/>
  <c r="H306" i="34" s="1"/>
  <c r="BI305" i="34"/>
  <c r="K305" i="34"/>
  <c r="L305" i="34" s="1"/>
  <c r="I305" i="34"/>
  <c r="J305" i="34" s="1"/>
  <c r="G305" i="34"/>
  <c r="BI304" i="34"/>
  <c r="K304" i="34"/>
  <c r="L304" i="34" s="1"/>
  <c r="I304" i="34"/>
  <c r="J304" i="34" s="1"/>
  <c r="G304" i="34"/>
  <c r="BI303" i="34"/>
  <c r="K303" i="34"/>
  <c r="L303" i="34" s="1"/>
  <c r="I303" i="34"/>
  <c r="J303" i="34" s="1"/>
  <c r="G303" i="34"/>
  <c r="BI302" i="34"/>
  <c r="K302" i="34"/>
  <c r="L302" i="34" s="1"/>
  <c r="I302" i="34"/>
  <c r="J302" i="34" s="1"/>
  <c r="G302" i="34"/>
  <c r="H302" i="34" s="1"/>
  <c r="BI301" i="34"/>
  <c r="K301" i="34"/>
  <c r="L301" i="34" s="1"/>
  <c r="I301" i="34"/>
  <c r="J301" i="34" s="1"/>
  <c r="G301" i="34"/>
  <c r="BI300" i="34"/>
  <c r="K300" i="34"/>
  <c r="L300" i="34" s="1"/>
  <c r="I300" i="34"/>
  <c r="J300" i="34" s="1"/>
  <c r="G300" i="34"/>
  <c r="BI299" i="34"/>
  <c r="K299" i="34"/>
  <c r="L299" i="34" s="1"/>
  <c r="I299" i="34"/>
  <c r="J299" i="34" s="1"/>
  <c r="G299" i="34"/>
  <c r="BI298" i="34"/>
  <c r="K298" i="34"/>
  <c r="L298" i="34" s="1"/>
  <c r="I298" i="34"/>
  <c r="J298" i="34" s="1"/>
  <c r="G298" i="34"/>
  <c r="H298" i="34" s="1"/>
  <c r="BI297" i="34"/>
  <c r="K297" i="34"/>
  <c r="L297" i="34" s="1"/>
  <c r="I297" i="34"/>
  <c r="J297" i="34" s="1"/>
  <c r="G297" i="34"/>
  <c r="BI296" i="34"/>
  <c r="K296" i="34"/>
  <c r="L296" i="34" s="1"/>
  <c r="I296" i="34"/>
  <c r="J296" i="34" s="1"/>
  <c r="G296" i="34"/>
  <c r="BI295" i="34"/>
  <c r="K295" i="34"/>
  <c r="L295" i="34" s="1"/>
  <c r="I295" i="34"/>
  <c r="J295" i="34" s="1"/>
  <c r="G295" i="34"/>
  <c r="BI294" i="34"/>
  <c r="K294" i="34"/>
  <c r="L294" i="34" s="1"/>
  <c r="I294" i="34"/>
  <c r="J294" i="34" s="1"/>
  <c r="G294" i="34"/>
  <c r="H294" i="34" s="1"/>
  <c r="BI293" i="34"/>
  <c r="K293" i="34"/>
  <c r="L293" i="34" s="1"/>
  <c r="I293" i="34"/>
  <c r="J293" i="34" s="1"/>
  <c r="G293" i="34"/>
  <c r="BI292" i="34"/>
  <c r="K292" i="34"/>
  <c r="L292" i="34" s="1"/>
  <c r="I292" i="34"/>
  <c r="J292" i="34" s="1"/>
  <c r="G292" i="34"/>
  <c r="BI291" i="34"/>
  <c r="K291" i="34"/>
  <c r="L291" i="34" s="1"/>
  <c r="I291" i="34"/>
  <c r="J291" i="34" s="1"/>
  <c r="G291" i="34"/>
  <c r="BI290" i="34"/>
  <c r="K290" i="34"/>
  <c r="L290" i="34" s="1"/>
  <c r="I290" i="34"/>
  <c r="J290" i="34" s="1"/>
  <c r="G290" i="34"/>
  <c r="BI289" i="34"/>
  <c r="K289" i="34"/>
  <c r="L289" i="34" s="1"/>
  <c r="I289" i="34"/>
  <c r="J289" i="34" s="1"/>
  <c r="G289" i="34"/>
  <c r="BI288" i="34"/>
  <c r="K288" i="34"/>
  <c r="L288" i="34" s="1"/>
  <c r="I288" i="34"/>
  <c r="J288" i="34" s="1"/>
  <c r="G288" i="34"/>
  <c r="BI287" i="34"/>
  <c r="K287" i="34"/>
  <c r="L287" i="34" s="1"/>
  <c r="I287" i="34"/>
  <c r="J287" i="34" s="1"/>
  <c r="G287" i="34"/>
  <c r="BI286" i="34"/>
  <c r="K286" i="34"/>
  <c r="I286" i="34"/>
  <c r="J286" i="34" s="1"/>
  <c r="G286" i="34"/>
  <c r="H286" i="34" s="1"/>
  <c r="BI285" i="34"/>
  <c r="K285" i="34"/>
  <c r="L285" i="34" s="1"/>
  <c r="I285" i="34"/>
  <c r="J285" i="34" s="1"/>
  <c r="G285" i="34"/>
  <c r="BI284" i="34"/>
  <c r="K284" i="34"/>
  <c r="L284" i="34" s="1"/>
  <c r="I284" i="34"/>
  <c r="J284" i="34" s="1"/>
  <c r="G284" i="34"/>
  <c r="BI283" i="34"/>
  <c r="K283" i="34"/>
  <c r="L283" i="34" s="1"/>
  <c r="I283" i="34"/>
  <c r="J283" i="34" s="1"/>
  <c r="G283" i="34"/>
  <c r="BI282" i="34"/>
  <c r="K282" i="34"/>
  <c r="L282" i="34" s="1"/>
  <c r="I282" i="34"/>
  <c r="J282" i="34" s="1"/>
  <c r="G282" i="34"/>
  <c r="H282" i="34" s="1"/>
  <c r="BI281" i="34"/>
  <c r="K281" i="34"/>
  <c r="L281" i="34" s="1"/>
  <c r="I281" i="34"/>
  <c r="J281" i="34" s="1"/>
  <c r="G281" i="34"/>
  <c r="BI280" i="34"/>
  <c r="K280" i="34"/>
  <c r="L280" i="34" s="1"/>
  <c r="I280" i="34"/>
  <c r="J280" i="34" s="1"/>
  <c r="G280" i="34"/>
  <c r="BI279" i="34"/>
  <c r="K279" i="34"/>
  <c r="L279" i="34" s="1"/>
  <c r="I279" i="34"/>
  <c r="J279" i="34" s="1"/>
  <c r="G279" i="34"/>
  <c r="BI278" i="34"/>
  <c r="K278" i="34"/>
  <c r="L278" i="34" s="1"/>
  <c r="I278" i="34"/>
  <c r="J278" i="34" s="1"/>
  <c r="G278" i="34"/>
  <c r="H278" i="34" s="1"/>
  <c r="BI277" i="34"/>
  <c r="K277" i="34"/>
  <c r="L277" i="34" s="1"/>
  <c r="I277" i="34"/>
  <c r="J277" i="34" s="1"/>
  <c r="G277" i="34"/>
  <c r="BI276" i="34"/>
  <c r="K276" i="34"/>
  <c r="L276" i="34" s="1"/>
  <c r="I276" i="34"/>
  <c r="J276" i="34" s="1"/>
  <c r="G276" i="34"/>
  <c r="BI275" i="34"/>
  <c r="K275" i="34"/>
  <c r="L275" i="34" s="1"/>
  <c r="I275" i="34"/>
  <c r="J275" i="34" s="1"/>
  <c r="G275" i="34"/>
  <c r="H275" i="34" s="1"/>
  <c r="BI274" i="34"/>
  <c r="K274" i="34"/>
  <c r="L274" i="34" s="1"/>
  <c r="I274" i="34"/>
  <c r="J274" i="34" s="1"/>
  <c r="G274" i="34"/>
  <c r="H274" i="34" s="1"/>
  <c r="BI273" i="34"/>
  <c r="K273" i="34"/>
  <c r="L273" i="34" s="1"/>
  <c r="I273" i="34"/>
  <c r="J273" i="34" s="1"/>
  <c r="G273" i="34"/>
  <c r="BI272" i="34"/>
  <c r="K272" i="34"/>
  <c r="L272" i="34" s="1"/>
  <c r="I272" i="34"/>
  <c r="J272" i="34" s="1"/>
  <c r="G272" i="34"/>
  <c r="BI271" i="34"/>
  <c r="K271" i="34"/>
  <c r="L271" i="34" s="1"/>
  <c r="I271" i="34"/>
  <c r="J271" i="34" s="1"/>
  <c r="G271" i="34"/>
  <c r="BI270" i="34"/>
  <c r="K270" i="34"/>
  <c r="L270" i="34" s="1"/>
  <c r="J270" i="34"/>
  <c r="I270" i="34"/>
  <c r="G270" i="34"/>
  <c r="H270" i="34" s="1"/>
  <c r="BI269" i="34"/>
  <c r="K269" i="34"/>
  <c r="L269" i="34" s="1"/>
  <c r="I269" i="34"/>
  <c r="J269" i="34" s="1"/>
  <c r="G269" i="34"/>
  <c r="BI268" i="34"/>
  <c r="K268" i="34"/>
  <c r="L268" i="34" s="1"/>
  <c r="I268" i="34"/>
  <c r="J268" i="34" s="1"/>
  <c r="G268" i="34"/>
  <c r="BI267" i="34"/>
  <c r="K267" i="34"/>
  <c r="L267" i="34" s="1"/>
  <c r="I267" i="34"/>
  <c r="J267" i="34" s="1"/>
  <c r="G267" i="34"/>
  <c r="H267" i="34" s="1"/>
  <c r="BI266" i="34"/>
  <c r="K266" i="34"/>
  <c r="L266" i="34" s="1"/>
  <c r="I266" i="34"/>
  <c r="J266" i="34" s="1"/>
  <c r="G266" i="34"/>
  <c r="BI265" i="34"/>
  <c r="K265" i="34"/>
  <c r="L265" i="34" s="1"/>
  <c r="I265" i="34"/>
  <c r="J265" i="34" s="1"/>
  <c r="G265" i="34"/>
  <c r="H265" i="34" s="1"/>
  <c r="BI264" i="34"/>
  <c r="K264" i="34"/>
  <c r="L264" i="34" s="1"/>
  <c r="I264" i="34"/>
  <c r="J264" i="34" s="1"/>
  <c r="G264" i="34"/>
  <c r="BI263" i="34"/>
  <c r="K263" i="34"/>
  <c r="L263" i="34" s="1"/>
  <c r="I263" i="34"/>
  <c r="J263" i="34" s="1"/>
  <c r="G263" i="34"/>
  <c r="BI262" i="34"/>
  <c r="K262" i="34"/>
  <c r="L262" i="34" s="1"/>
  <c r="I262" i="34"/>
  <c r="J262" i="34" s="1"/>
  <c r="G262" i="34"/>
  <c r="H262" i="34" s="1"/>
  <c r="BI261" i="34"/>
  <c r="K261" i="34"/>
  <c r="L261" i="34" s="1"/>
  <c r="I261" i="34"/>
  <c r="J261" i="34" s="1"/>
  <c r="G261" i="34"/>
  <c r="H261" i="34" s="1"/>
  <c r="BI260" i="34"/>
  <c r="K260" i="34"/>
  <c r="L260" i="34" s="1"/>
  <c r="I260" i="34"/>
  <c r="J260" i="34" s="1"/>
  <c r="G260" i="34"/>
  <c r="BI259" i="34"/>
  <c r="K259" i="34"/>
  <c r="L259" i="34" s="1"/>
  <c r="I259" i="34"/>
  <c r="J259" i="34" s="1"/>
  <c r="G259" i="34"/>
  <c r="H259" i="34" s="1"/>
  <c r="BI258" i="34"/>
  <c r="K258" i="34"/>
  <c r="L258" i="34" s="1"/>
  <c r="I258" i="34"/>
  <c r="J258" i="34" s="1"/>
  <c r="G258" i="34"/>
  <c r="BI257" i="34"/>
  <c r="K257" i="34"/>
  <c r="L257" i="34" s="1"/>
  <c r="I257" i="34"/>
  <c r="G257" i="34"/>
  <c r="H257" i="34" s="1"/>
  <c r="BI256" i="34"/>
  <c r="K256" i="34"/>
  <c r="L256" i="34" s="1"/>
  <c r="I256" i="34"/>
  <c r="J256" i="34" s="1"/>
  <c r="G256" i="34"/>
  <c r="BI255" i="34"/>
  <c r="K255" i="34"/>
  <c r="L255" i="34" s="1"/>
  <c r="I255" i="34"/>
  <c r="J255" i="34" s="1"/>
  <c r="G255" i="34"/>
  <c r="H255" i="34" s="1"/>
  <c r="BI254" i="34"/>
  <c r="K254" i="34"/>
  <c r="L254" i="34" s="1"/>
  <c r="I254" i="34"/>
  <c r="J254" i="34" s="1"/>
  <c r="G254" i="34"/>
  <c r="BI253" i="34"/>
  <c r="K253" i="34"/>
  <c r="L253" i="34" s="1"/>
  <c r="I253" i="34"/>
  <c r="J253" i="34" s="1"/>
  <c r="G253" i="34"/>
  <c r="H253" i="34" s="1"/>
  <c r="BI252" i="34"/>
  <c r="K252" i="34"/>
  <c r="L252" i="34" s="1"/>
  <c r="I252" i="34"/>
  <c r="J252" i="34" s="1"/>
  <c r="G252" i="34"/>
  <c r="BI251" i="34"/>
  <c r="K251" i="34"/>
  <c r="L251" i="34" s="1"/>
  <c r="I251" i="34"/>
  <c r="J251" i="34" s="1"/>
  <c r="G251" i="34"/>
  <c r="BI250" i="34"/>
  <c r="K250" i="34"/>
  <c r="L250" i="34" s="1"/>
  <c r="I250" i="34"/>
  <c r="J250" i="34" s="1"/>
  <c r="G250" i="34"/>
  <c r="BI249" i="34"/>
  <c r="K249" i="34"/>
  <c r="L249" i="34" s="1"/>
  <c r="I249" i="34"/>
  <c r="J249" i="34" s="1"/>
  <c r="G249" i="34"/>
  <c r="H249" i="34" s="1"/>
  <c r="BI248" i="34"/>
  <c r="K248" i="34"/>
  <c r="L248" i="34" s="1"/>
  <c r="I248" i="34"/>
  <c r="J248" i="34" s="1"/>
  <c r="G248" i="34"/>
  <c r="BI247" i="34"/>
  <c r="K247" i="34"/>
  <c r="L247" i="34" s="1"/>
  <c r="I247" i="34"/>
  <c r="J247" i="34" s="1"/>
  <c r="G247" i="34"/>
  <c r="BI246" i="34"/>
  <c r="K246" i="34"/>
  <c r="L246" i="34" s="1"/>
  <c r="I246" i="34"/>
  <c r="J246" i="34" s="1"/>
  <c r="G246" i="34"/>
  <c r="H246" i="34" s="1"/>
  <c r="BI245" i="34"/>
  <c r="K245" i="34"/>
  <c r="L245" i="34" s="1"/>
  <c r="I245" i="34"/>
  <c r="J245" i="34" s="1"/>
  <c r="G245" i="34"/>
  <c r="H245" i="34" s="1"/>
  <c r="BI244" i="34"/>
  <c r="K244" i="34"/>
  <c r="L244" i="34" s="1"/>
  <c r="I244" i="34"/>
  <c r="J244" i="34" s="1"/>
  <c r="G244" i="34"/>
  <c r="H244" i="34" s="1"/>
  <c r="BI243" i="34"/>
  <c r="K243" i="34"/>
  <c r="L243" i="34" s="1"/>
  <c r="I243" i="34"/>
  <c r="J243" i="34" s="1"/>
  <c r="G243" i="34"/>
  <c r="BI242" i="34"/>
  <c r="K242" i="34"/>
  <c r="L242" i="34" s="1"/>
  <c r="I242" i="34"/>
  <c r="J242" i="34" s="1"/>
  <c r="G242" i="34"/>
  <c r="H242" i="34" s="1"/>
  <c r="BI241" i="34"/>
  <c r="K241" i="34"/>
  <c r="I241" i="34"/>
  <c r="J241" i="34" s="1"/>
  <c r="G241" i="34"/>
  <c r="H241" i="34" s="1"/>
  <c r="BI240" i="34"/>
  <c r="K240" i="34"/>
  <c r="L240" i="34" s="1"/>
  <c r="I240" i="34"/>
  <c r="J240" i="34" s="1"/>
  <c r="G240" i="34"/>
  <c r="H240" i="34" s="1"/>
  <c r="BI239" i="34"/>
  <c r="K239" i="34"/>
  <c r="L239" i="34" s="1"/>
  <c r="I239" i="34"/>
  <c r="J239" i="34" s="1"/>
  <c r="G239" i="34"/>
  <c r="H239" i="34" s="1"/>
  <c r="BI238" i="34"/>
  <c r="K238" i="34"/>
  <c r="L238" i="34" s="1"/>
  <c r="I238" i="34"/>
  <c r="J238" i="34" s="1"/>
  <c r="G238" i="34"/>
  <c r="BI237" i="34"/>
  <c r="K237" i="34"/>
  <c r="L237" i="34" s="1"/>
  <c r="I237" i="34"/>
  <c r="J237" i="34" s="1"/>
  <c r="G237" i="34"/>
  <c r="H237" i="34" s="1"/>
  <c r="BI236" i="34"/>
  <c r="K236" i="34"/>
  <c r="L236" i="34" s="1"/>
  <c r="I236" i="34"/>
  <c r="J236" i="34" s="1"/>
  <c r="G236" i="34"/>
  <c r="BI235" i="34"/>
  <c r="K235" i="34"/>
  <c r="L235" i="34" s="1"/>
  <c r="I235" i="34"/>
  <c r="J235" i="34" s="1"/>
  <c r="G235" i="34"/>
  <c r="BI234" i="34"/>
  <c r="K234" i="34"/>
  <c r="L234" i="34" s="1"/>
  <c r="I234" i="34"/>
  <c r="J234" i="34" s="1"/>
  <c r="G234" i="34"/>
  <c r="H234" i="34" s="1"/>
  <c r="BI233" i="34"/>
  <c r="K233" i="34"/>
  <c r="I233" i="34"/>
  <c r="J233" i="34" s="1"/>
  <c r="G233" i="34"/>
  <c r="H233" i="34" s="1"/>
  <c r="BI232" i="34"/>
  <c r="K232" i="34"/>
  <c r="L232" i="34" s="1"/>
  <c r="I232" i="34"/>
  <c r="J232" i="34" s="1"/>
  <c r="G232" i="34"/>
  <c r="H232" i="34" s="1"/>
  <c r="BI231" i="34"/>
  <c r="K231" i="34"/>
  <c r="L231" i="34" s="1"/>
  <c r="I231" i="34"/>
  <c r="J231" i="34" s="1"/>
  <c r="G231" i="34"/>
  <c r="H231" i="34" s="1"/>
  <c r="BI230" i="34"/>
  <c r="K230" i="34"/>
  <c r="L230" i="34" s="1"/>
  <c r="I230" i="34"/>
  <c r="J230" i="34" s="1"/>
  <c r="G230" i="34"/>
  <c r="BI229" i="34"/>
  <c r="K229" i="34"/>
  <c r="L229" i="34" s="1"/>
  <c r="I229" i="34"/>
  <c r="J229" i="34" s="1"/>
  <c r="G229" i="34"/>
  <c r="H229" i="34" s="1"/>
  <c r="BI228" i="34"/>
  <c r="K228" i="34"/>
  <c r="L228" i="34" s="1"/>
  <c r="I228" i="34"/>
  <c r="J228" i="34" s="1"/>
  <c r="G228" i="34"/>
  <c r="BI227" i="34"/>
  <c r="K227" i="34"/>
  <c r="L227" i="34" s="1"/>
  <c r="I227" i="34"/>
  <c r="J227" i="34" s="1"/>
  <c r="G227" i="34"/>
  <c r="BI226" i="34"/>
  <c r="K226" i="34"/>
  <c r="L226" i="34" s="1"/>
  <c r="I226" i="34"/>
  <c r="J226" i="34" s="1"/>
  <c r="G226" i="34"/>
  <c r="H226" i="34" s="1"/>
  <c r="BI225" i="34"/>
  <c r="K225" i="34"/>
  <c r="L225" i="34" s="1"/>
  <c r="I225" i="34"/>
  <c r="J225" i="34" s="1"/>
  <c r="G225" i="34"/>
  <c r="H225" i="34" s="1"/>
  <c r="BI224" i="34"/>
  <c r="K224" i="34"/>
  <c r="L224" i="34" s="1"/>
  <c r="I224" i="34"/>
  <c r="J224" i="34" s="1"/>
  <c r="G224" i="34"/>
  <c r="H224" i="34" s="1"/>
  <c r="BI223" i="34"/>
  <c r="K223" i="34"/>
  <c r="L223" i="34" s="1"/>
  <c r="I223" i="34"/>
  <c r="J223" i="34" s="1"/>
  <c r="G223" i="34"/>
  <c r="BI222" i="34"/>
  <c r="K222" i="34"/>
  <c r="L222" i="34" s="1"/>
  <c r="I222" i="34"/>
  <c r="J222" i="34" s="1"/>
  <c r="G222" i="34"/>
  <c r="BI221" i="34"/>
  <c r="K221" i="34"/>
  <c r="L221" i="34" s="1"/>
  <c r="I221" i="34"/>
  <c r="J221" i="34" s="1"/>
  <c r="G221" i="34"/>
  <c r="H221" i="34" s="1"/>
  <c r="BI220" i="34"/>
  <c r="K220" i="34"/>
  <c r="L220" i="34" s="1"/>
  <c r="I220" i="34"/>
  <c r="J220" i="34" s="1"/>
  <c r="G220" i="34"/>
  <c r="H220" i="34" s="1"/>
  <c r="BI219" i="34"/>
  <c r="K219" i="34"/>
  <c r="L219" i="34" s="1"/>
  <c r="I219" i="34"/>
  <c r="J219" i="34" s="1"/>
  <c r="G219" i="34"/>
  <c r="H219" i="34" s="1"/>
  <c r="BI218" i="34"/>
  <c r="K218" i="34"/>
  <c r="L218" i="34" s="1"/>
  <c r="I218" i="34"/>
  <c r="G218" i="34"/>
  <c r="H218" i="34" s="1"/>
  <c r="BI217" i="34"/>
  <c r="K217" i="34"/>
  <c r="L217" i="34" s="1"/>
  <c r="I217" i="34"/>
  <c r="J217" i="34" s="1"/>
  <c r="G217" i="34"/>
  <c r="H217" i="34" s="1"/>
  <c r="BI216" i="34"/>
  <c r="K216" i="34"/>
  <c r="L216" i="34" s="1"/>
  <c r="I216" i="34"/>
  <c r="J216" i="34" s="1"/>
  <c r="G216" i="34"/>
  <c r="H216" i="34" s="1"/>
  <c r="BI215" i="34"/>
  <c r="K215" i="34"/>
  <c r="L215" i="34" s="1"/>
  <c r="I215" i="34"/>
  <c r="J215" i="34" s="1"/>
  <c r="G215" i="34"/>
  <c r="H215" i="34" s="1"/>
  <c r="BI214" i="34"/>
  <c r="K214" i="34"/>
  <c r="L214" i="34" s="1"/>
  <c r="I214" i="34"/>
  <c r="G214" i="34"/>
  <c r="H214" i="34" s="1"/>
  <c r="BI213" i="34"/>
  <c r="K213" i="34"/>
  <c r="L213" i="34" s="1"/>
  <c r="I213" i="34"/>
  <c r="J213" i="34" s="1"/>
  <c r="G213" i="34"/>
  <c r="H213" i="34" s="1"/>
  <c r="BI212" i="34"/>
  <c r="K212" i="34"/>
  <c r="L212" i="34" s="1"/>
  <c r="I212" i="34"/>
  <c r="J212" i="34" s="1"/>
  <c r="G212" i="34"/>
  <c r="H212" i="34" s="1"/>
  <c r="BI211" i="34"/>
  <c r="K211" i="34"/>
  <c r="L211" i="34" s="1"/>
  <c r="I211" i="34"/>
  <c r="J211" i="34" s="1"/>
  <c r="G211" i="34"/>
  <c r="H211" i="34" s="1"/>
  <c r="BI210" i="34"/>
  <c r="K210" i="34"/>
  <c r="L210" i="34" s="1"/>
  <c r="I210" i="34"/>
  <c r="G210" i="34"/>
  <c r="H210" i="34" s="1"/>
  <c r="BI209" i="34"/>
  <c r="K209" i="34"/>
  <c r="L209" i="34" s="1"/>
  <c r="I209" i="34"/>
  <c r="J209" i="34" s="1"/>
  <c r="G209" i="34"/>
  <c r="H209" i="34" s="1"/>
  <c r="BI208" i="34"/>
  <c r="K208" i="34"/>
  <c r="I208" i="34"/>
  <c r="J208" i="34" s="1"/>
  <c r="G208" i="34"/>
  <c r="H208" i="34" s="1"/>
  <c r="BI207" i="34"/>
  <c r="K207" i="34"/>
  <c r="L207" i="34" s="1"/>
  <c r="I207" i="34"/>
  <c r="J207" i="34" s="1"/>
  <c r="G207" i="34"/>
  <c r="H207" i="34" s="1"/>
  <c r="BI206" i="34"/>
  <c r="K206" i="34"/>
  <c r="L206" i="34" s="1"/>
  <c r="I206" i="34"/>
  <c r="G206" i="34"/>
  <c r="H206" i="34" s="1"/>
  <c r="BI205" i="34"/>
  <c r="K205" i="34"/>
  <c r="L205" i="34" s="1"/>
  <c r="I205" i="34"/>
  <c r="J205" i="34" s="1"/>
  <c r="G205" i="34"/>
  <c r="H205" i="34" s="1"/>
  <c r="BI204" i="34"/>
  <c r="K204" i="34"/>
  <c r="I204" i="34"/>
  <c r="J204" i="34" s="1"/>
  <c r="G204" i="34"/>
  <c r="H204" i="34" s="1"/>
  <c r="BI203" i="34"/>
  <c r="K203" i="34"/>
  <c r="L203" i="34" s="1"/>
  <c r="I203" i="34"/>
  <c r="J203" i="34" s="1"/>
  <c r="G203" i="34"/>
  <c r="H203" i="34" s="1"/>
  <c r="BI202" i="34"/>
  <c r="K202" i="34"/>
  <c r="L202" i="34" s="1"/>
  <c r="I202" i="34"/>
  <c r="G202" i="34"/>
  <c r="H202" i="34" s="1"/>
  <c r="BI201" i="34"/>
  <c r="K201" i="34"/>
  <c r="L201" i="34" s="1"/>
  <c r="I201" i="34"/>
  <c r="J201" i="34" s="1"/>
  <c r="G201" i="34"/>
  <c r="H201" i="34" s="1"/>
  <c r="BI200" i="34"/>
  <c r="K200" i="34"/>
  <c r="L200" i="34" s="1"/>
  <c r="I200" i="34"/>
  <c r="G200" i="34"/>
  <c r="H200" i="34" s="1"/>
  <c r="BI199" i="34"/>
  <c r="K199" i="34"/>
  <c r="L199" i="34" s="1"/>
  <c r="I199" i="34"/>
  <c r="J199" i="34" s="1"/>
  <c r="G199" i="34"/>
  <c r="H199" i="34" s="1"/>
  <c r="BI198" i="34"/>
  <c r="K198" i="34"/>
  <c r="L198" i="34" s="1"/>
  <c r="I198" i="34"/>
  <c r="G198" i="34"/>
  <c r="H198" i="34" s="1"/>
  <c r="BI197" i="34"/>
  <c r="K197" i="34"/>
  <c r="L197" i="34" s="1"/>
  <c r="I197" i="34"/>
  <c r="J197" i="34" s="1"/>
  <c r="G197" i="34"/>
  <c r="H197" i="34" s="1"/>
  <c r="BI196" i="34"/>
  <c r="K196" i="34"/>
  <c r="L196" i="34" s="1"/>
  <c r="I196" i="34"/>
  <c r="J196" i="34" s="1"/>
  <c r="G196" i="34"/>
  <c r="H196" i="34" s="1"/>
  <c r="BI195" i="34"/>
  <c r="K195" i="34"/>
  <c r="L195" i="34" s="1"/>
  <c r="I195" i="34"/>
  <c r="J195" i="34" s="1"/>
  <c r="G195" i="34"/>
  <c r="H195" i="34" s="1"/>
  <c r="BI194" i="34"/>
  <c r="K194" i="34"/>
  <c r="L194" i="34" s="1"/>
  <c r="I194" i="34"/>
  <c r="G194" i="34"/>
  <c r="H194" i="34" s="1"/>
  <c r="BI193" i="34"/>
  <c r="K193" i="34"/>
  <c r="L193" i="34" s="1"/>
  <c r="I193" i="34"/>
  <c r="J193" i="34" s="1"/>
  <c r="G193" i="34"/>
  <c r="H193" i="34" s="1"/>
  <c r="BI192" i="34"/>
  <c r="K192" i="34"/>
  <c r="L192" i="34" s="1"/>
  <c r="I192" i="34"/>
  <c r="G192" i="34"/>
  <c r="H192" i="34" s="1"/>
  <c r="BI191" i="34"/>
  <c r="K191" i="34"/>
  <c r="L191" i="34" s="1"/>
  <c r="I191" i="34"/>
  <c r="J191" i="34" s="1"/>
  <c r="G191" i="34"/>
  <c r="H191" i="34" s="1"/>
  <c r="BI190" i="34"/>
  <c r="K190" i="34"/>
  <c r="L190" i="34" s="1"/>
  <c r="I190" i="34"/>
  <c r="J190" i="34" s="1"/>
  <c r="G190" i="34"/>
  <c r="H190" i="34" s="1"/>
  <c r="BI189" i="34"/>
  <c r="K189" i="34"/>
  <c r="L189" i="34" s="1"/>
  <c r="I189" i="34"/>
  <c r="J189" i="34" s="1"/>
  <c r="G189" i="34"/>
  <c r="H189" i="34" s="1"/>
  <c r="BI188" i="34"/>
  <c r="K188" i="34"/>
  <c r="L188" i="34" s="1"/>
  <c r="I188" i="34"/>
  <c r="J188" i="34" s="1"/>
  <c r="G188" i="34"/>
  <c r="H188" i="34" s="1"/>
  <c r="BI187" i="34"/>
  <c r="K187" i="34"/>
  <c r="L187" i="34" s="1"/>
  <c r="I187" i="34"/>
  <c r="J187" i="34" s="1"/>
  <c r="G187" i="34"/>
  <c r="H187" i="34" s="1"/>
  <c r="BI186" i="34"/>
  <c r="K186" i="34"/>
  <c r="L186" i="34" s="1"/>
  <c r="I186" i="34"/>
  <c r="G186" i="34"/>
  <c r="H186" i="34" s="1"/>
  <c r="BI185" i="34"/>
  <c r="K185" i="34"/>
  <c r="L185" i="34" s="1"/>
  <c r="I185" i="34"/>
  <c r="J185" i="34" s="1"/>
  <c r="G185" i="34"/>
  <c r="H185" i="34" s="1"/>
  <c r="BI184" i="34"/>
  <c r="K184" i="34"/>
  <c r="L184" i="34" s="1"/>
  <c r="I184" i="34"/>
  <c r="J184" i="34" s="1"/>
  <c r="G184" i="34"/>
  <c r="H184" i="34" s="1"/>
  <c r="BI183" i="34"/>
  <c r="K183" i="34"/>
  <c r="L183" i="34" s="1"/>
  <c r="I183" i="34"/>
  <c r="J183" i="34" s="1"/>
  <c r="G183" i="34"/>
  <c r="H183" i="34" s="1"/>
  <c r="BI182" i="34"/>
  <c r="K182" i="34"/>
  <c r="L182" i="34" s="1"/>
  <c r="I182" i="34"/>
  <c r="J182" i="34" s="1"/>
  <c r="G182" i="34"/>
  <c r="H182" i="34" s="1"/>
  <c r="BI181" i="34"/>
  <c r="K181" i="34"/>
  <c r="L181" i="34" s="1"/>
  <c r="I181" i="34"/>
  <c r="J181" i="34" s="1"/>
  <c r="G181" i="34"/>
  <c r="H181" i="34" s="1"/>
  <c r="BI180" i="34"/>
  <c r="K180" i="34"/>
  <c r="L180" i="34" s="1"/>
  <c r="I180" i="34"/>
  <c r="J180" i="34" s="1"/>
  <c r="G180" i="34"/>
  <c r="H180" i="34" s="1"/>
  <c r="BI179" i="34"/>
  <c r="K179" i="34"/>
  <c r="L179" i="34" s="1"/>
  <c r="I179" i="34"/>
  <c r="J179" i="34" s="1"/>
  <c r="G179" i="34"/>
  <c r="H179" i="34" s="1"/>
  <c r="BI178" i="34"/>
  <c r="K178" i="34"/>
  <c r="L178" i="34" s="1"/>
  <c r="I178" i="34"/>
  <c r="J178" i="34" s="1"/>
  <c r="G178" i="34"/>
  <c r="H178" i="34" s="1"/>
  <c r="BI177" i="34"/>
  <c r="K177" i="34"/>
  <c r="L177" i="34" s="1"/>
  <c r="I177" i="34"/>
  <c r="J177" i="34" s="1"/>
  <c r="G177" i="34"/>
  <c r="H177" i="34" s="1"/>
  <c r="BI176" i="34"/>
  <c r="K176" i="34"/>
  <c r="L176" i="34" s="1"/>
  <c r="I176" i="34"/>
  <c r="J176" i="34" s="1"/>
  <c r="G176" i="34"/>
  <c r="H176" i="34" s="1"/>
  <c r="BI175" i="34"/>
  <c r="K175" i="34"/>
  <c r="L175" i="34" s="1"/>
  <c r="I175" i="34"/>
  <c r="J175" i="34" s="1"/>
  <c r="G175" i="34"/>
  <c r="H175" i="34" s="1"/>
  <c r="BI174" i="34"/>
  <c r="K174" i="34"/>
  <c r="L174" i="34" s="1"/>
  <c r="I174" i="34"/>
  <c r="J174" i="34" s="1"/>
  <c r="G174" i="34"/>
  <c r="BI173" i="34"/>
  <c r="K173" i="34"/>
  <c r="L173" i="34" s="1"/>
  <c r="I173" i="34"/>
  <c r="J173" i="34" s="1"/>
  <c r="G173" i="34"/>
  <c r="H173" i="34" s="1"/>
  <c r="BI172" i="34"/>
  <c r="K172" i="34"/>
  <c r="L172" i="34" s="1"/>
  <c r="I172" i="34"/>
  <c r="J172" i="34" s="1"/>
  <c r="G172" i="34"/>
  <c r="H172" i="34" s="1"/>
  <c r="BI171" i="34"/>
  <c r="K171" i="34"/>
  <c r="L171" i="34" s="1"/>
  <c r="I171" i="34"/>
  <c r="J171" i="34" s="1"/>
  <c r="G171" i="34"/>
  <c r="H171" i="34" s="1"/>
  <c r="BI170" i="34"/>
  <c r="K170" i="34"/>
  <c r="L170" i="34" s="1"/>
  <c r="I170" i="34"/>
  <c r="J170" i="34" s="1"/>
  <c r="G170" i="34"/>
  <c r="H170" i="34" s="1"/>
  <c r="BI169" i="34"/>
  <c r="K169" i="34"/>
  <c r="L169" i="34" s="1"/>
  <c r="I169" i="34"/>
  <c r="J169" i="34" s="1"/>
  <c r="G169" i="34"/>
  <c r="BI168" i="34"/>
  <c r="K168" i="34"/>
  <c r="L168" i="34" s="1"/>
  <c r="I168" i="34"/>
  <c r="G168" i="34"/>
  <c r="H168" i="34" s="1"/>
  <c r="BI167" i="34"/>
  <c r="K167" i="34"/>
  <c r="K17" i="21" s="1"/>
  <c r="I167" i="34"/>
  <c r="G17" i="21" s="1"/>
  <c r="G167" i="34"/>
  <c r="I17" i="21" s="1"/>
  <c r="BI166" i="34"/>
  <c r="K166" i="34"/>
  <c r="L166" i="34" s="1"/>
  <c r="I166" i="34"/>
  <c r="J166" i="34" s="1"/>
  <c r="G166" i="34"/>
  <c r="H166" i="34" s="1"/>
  <c r="BI165" i="34"/>
  <c r="K165" i="34"/>
  <c r="L165" i="34" s="1"/>
  <c r="I165" i="34"/>
  <c r="J165" i="34" s="1"/>
  <c r="G165" i="34"/>
  <c r="BI164" i="34"/>
  <c r="K164" i="34"/>
  <c r="L164" i="34" s="1"/>
  <c r="I164" i="34"/>
  <c r="J164" i="34" s="1"/>
  <c r="G164" i="34"/>
  <c r="H164" i="34" s="1"/>
  <c r="BI163" i="34"/>
  <c r="K163" i="34"/>
  <c r="L163" i="34" s="1"/>
  <c r="I163" i="34"/>
  <c r="J163" i="34" s="1"/>
  <c r="G163" i="34"/>
  <c r="H163" i="34" s="1"/>
  <c r="BI162" i="34"/>
  <c r="K162" i="34"/>
  <c r="L162" i="34" s="1"/>
  <c r="I162" i="34"/>
  <c r="J162" i="34" s="1"/>
  <c r="G162" i="34"/>
  <c r="H162" i="34" s="1"/>
  <c r="BI161" i="34"/>
  <c r="K161" i="34"/>
  <c r="L161" i="34" s="1"/>
  <c r="I161" i="34"/>
  <c r="J161" i="34" s="1"/>
  <c r="G161" i="34"/>
  <c r="BI160" i="34"/>
  <c r="K160" i="34"/>
  <c r="L160" i="34" s="1"/>
  <c r="I160" i="34"/>
  <c r="J160" i="34" s="1"/>
  <c r="G160" i="34"/>
  <c r="H160" i="34" s="1"/>
  <c r="BI159" i="34"/>
  <c r="K159" i="34"/>
  <c r="L159" i="34" s="1"/>
  <c r="I159" i="34"/>
  <c r="J159" i="34" s="1"/>
  <c r="G159" i="34"/>
  <c r="H159" i="34" s="1"/>
  <c r="BI158" i="34"/>
  <c r="K158" i="34"/>
  <c r="L158" i="34" s="1"/>
  <c r="I158" i="34"/>
  <c r="J158" i="34" s="1"/>
  <c r="G158" i="34"/>
  <c r="H158" i="34" s="1"/>
  <c r="BI157" i="34"/>
  <c r="K157" i="34"/>
  <c r="I157" i="34"/>
  <c r="G157" i="34"/>
  <c r="BI156" i="34"/>
  <c r="K156" i="34"/>
  <c r="L156" i="34" s="1"/>
  <c r="I156" i="34"/>
  <c r="J156" i="34" s="1"/>
  <c r="G156" i="34"/>
  <c r="H156" i="34" s="1"/>
  <c r="BI155" i="34"/>
  <c r="K155" i="34"/>
  <c r="I155" i="34"/>
  <c r="G155" i="34"/>
  <c r="BI154" i="34"/>
  <c r="K154" i="34"/>
  <c r="L154" i="34" s="1"/>
  <c r="I154" i="34"/>
  <c r="J154" i="34" s="1"/>
  <c r="G154" i="34"/>
  <c r="BI153" i="34"/>
  <c r="K153" i="34"/>
  <c r="L153" i="34" s="1"/>
  <c r="I153" i="34"/>
  <c r="J153" i="34" s="1"/>
  <c r="G153" i="34"/>
  <c r="H153" i="34" s="1"/>
  <c r="BI152" i="34"/>
  <c r="K152" i="34"/>
  <c r="I152" i="34"/>
  <c r="J152" i="34" s="1"/>
  <c r="G152" i="34"/>
  <c r="H152" i="34" s="1"/>
  <c r="BI151" i="34"/>
  <c r="K151" i="34"/>
  <c r="L151" i="34" s="1"/>
  <c r="I151" i="34"/>
  <c r="J151" i="34" s="1"/>
  <c r="G151" i="34"/>
  <c r="H151" i="34" s="1"/>
  <c r="BI150" i="34"/>
  <c r="K150" i="34"/>
  <c r="L150" i="34" s="1"/>
  <c r="I150" i="34"/>
  <c r="J150" i="34" s="1"/>
  <c r="G150" i="34"/>
  <c r="H150" i="34" s="1"/>
  <c r="BI149" i="34"/>
  <c r="K149" i="34"/>
  <c r="L149" i="34" s="1"/>
  <c r="I149" i="34"/>
  <c r="J149" i="34" s="1"/>
  <c r="G149" i="34"/>
  <c r="H149" i="34" s="1"/>
  <c r="BI148" i="34"/>
  <c r="K148" i="34"/>
  <c r="I148" i="34"/>
  <c r="J148" i="34" s="1"/>
  <c r="G148" i="34"/>
  <c r="H148" i="34" s="1"/>
  <c r="BI147" i="34"/>
  <c r="K147" i="34"/>
  <c r="L147" i="34" s="1"/>
  <c r="I147" i="34"/>
  <c r="J147" i="34" s="1"/>
  <c r="G147" i="34"/>
  <c r="H147" i="34" s="1"/>
  <c r="BI146" i="34"/>
  <c r="K146" i="34"/>
  <c r="L146" i="34" s="1"/>
  <c r="I146" i="34"/>
  <c r="J146" i="34" s="1"/>
  <c r="G146" i="34"/>
  <c r="H146" i="34" s="1"/>
  <c r="BI145" i="34"/>
  <c r="K145" i="34"/>
  <c r="L145" i="34" s="1"/>
  <c r="I145" i="34"/>
  <c r="J145" i="34" s="1"/>
  <c r="G145" i="34"/>
  <c r="H145" i="34" s="1"/>
  <c r="BI144" i="34"/>
  <c r="K144" i="34"/>
  <c r="I144" i="34"/>
  <c r="J144" i="34" s="1"/>
  <c r="G144" i="34"/>
  <c r="H144" i="34" s="1"/>
  <c r="BI143" i="34"/>
  <c r="K143" i="34"/>
  <c r="L143" i="34" s="1"/>
  <c r="I143" i="34"/>
  <c r="J143" i="34" s="1"/>
  <c r="G143" i="34"/>
  <c r="H143" i="34" s="1"/>
  <c r="BI142" i="34"/>
  <c r="K142" i="34"/>
  <c r="L142" i="34" s="1"/>
  <c r="I142" i="34"/>
  <c r="J142" i="34" s="1"/>
  <c r="G142" i="34"/>
  <c r="BI141" i="34"/>
  <c r="K141" i="34"/>
  <c r="L141" i="34" s="1"/>
  <c r="I141" i="34"/>
  <c r="J141" i="34" s="1"/>
  <c r="G141" i="34"/>
  <c r="H141" i="34" s="1"/>
  <c r="BI140" i="34"/>
  <c r="K140" i="34"/>
  <c r="L140" i="34" s="1"/>
  <c r="I140" i="34"/>
  <c r="J140" i="34" s="1"/>
  <c r="G140" i="34"/>
  <c r="H140" i="34" s="1"/>
  <c r="BI139" i="34"/>
  <c r="K139" i="34"/>
  <c r="L139" i="34" s="1"/>
  <c r="I139" i="34"/>
  <c r="J139" i="34" s="1"/>
  <c r="G139" i="34"/>
  <c r="H139" i="34" s="1"/>
  <c r="BI138" i="34"/>
  <c r="K138" i="34"/>
  <c r="L138" i="34" s="1"/>
  <c r="I138" i="34"/>
  <c r="J138" i="34" s="1"/>
  <c r="G138" i="34"/>
  <c r="H138" i="34" s="1"/>
  <c r="BI137" i="34"/>
  <c r="K137" i="34"/>
  <c r="L137" i="34" s="1"/>
  <c r="I137" i="34"/>
  <c r="J137" i="34" s="1"/>
  <c r="G137" i="34"/>
  <c r="H137" i="34" s="1"/>
  <c r="BI136" i="34"/>
  <c r="K136" i="34"/>
  <c r="L136" i="34" s="1"/>
  <c r="I136" i="34"/>
  <c r="J136" i="34" s="1"/>
  <c r="G136" i="34"/>
  <c r="H136" i="34" s="1"/>
  <c r="BI135" i="34"/>
  <c r="K135" i="34"/>
  <c r="L135" i="34" s="1"/>
  <c r="I135" i="34"/>
  <c r="J135" i="34" s="1"/>
  <c r="G135" i="34"/>
  <c r="H135" i="34" s="1"/>
  <c r="BI134" i="34"/>
  <c r="K134" i="34"/>
  <c r="L134" i="34" s="1"/>
  <c r="I134" i="34"/>
  <c r="J134" i="34" s="1"/>
  <c r="G134" i="34"/>
  <c r="H134" i="34" s="1"/>
  <c r="BI133" i="34"/>
  <c r="K133" i="34"/>
  <c r="L133" i="34" s="1"/>
  <c r="I133" i="34"/>
  <c r="J133" i="34" s="1"/>
  <c r="G133" i="34"/>
  <c r="H133" i="34" s="1"/>
  <c r="BI132" i="34"/>
  <c r="K132" i="34"/>
  <c r="L132" i="34" s="1"/>
  <c r="I132" i="34"/>
  <c r="J132" i="34" s="1"/>
  <c r="G132" i="34"/>
  <c r="H132" i="34" s="1"/>
  <c r="BI131" i="34"/>
  <c r="K131" i="34"/>
  <c r="L131" i="34" s="1"/>
  <c r="I131" i="34"/>
  <c r="J131" i="34" s="1"/>
  <c r="G131" i="34"/>
  <c r="H131" i="34" s="1"/>
  <c r="BI130" i="34"/>
  <c r="K130" i="34"/>
  <c r="L130" i="34" s="1"/>
  <c r="I130" i="34"/>
  <c r="J130" i="34" s="1"/>
  <c r="G130" i="34"/>
  <c r="BI129" i="34"/>
  <c r="K129" i="34"/>
  <c r="L129" i="34" s="1"/>
  <c r="I129" i="34"/>
  <c r="J129" i="34" s="1"/>
  <c r="G129" i="34"/>
  <c r="H129" i="34" s="1"/>
  <c r="BI128" i="34"/>
  <c r="K128" i="34"/>
  <c r="L128" i="34" s="1"/>
  <c r="I128" i="34"/>
  <c r="J128" i="34" s="1"/>
  <c r="G128" i="34"/>
  <c r="H128" i="34" s="1"/>
  <c r="BI127" i="34"/>
  <c r="K127" i="34"/>
  <c r="L127" i="34" s="1"/>
  <c r="I127" i="34"/>
  <c r="J127" i="34" s="1"/>
  <c r="G127" i="34"/>
  <c r="H127" i="34" s="1"/>
  <c r="BI126" i="34"/>
  <c r="K126" i="34"/>
  <c r="L126" i="34" s="1"/>
  <c r="I126" i="34"/>
  <c r="J126" i="34" s="1"/>
  <c r="G126" i="34"/>
  <c r="H126" i="34" s="1"/>
  <c r="BI125" i="34"/>
  <c r="K125" i="34"/>
  <c r="L125" i="34" s="1"/>
  <c r="I125" i="34"/>
  <c r="J125" i="34" s="1"/>
  <c r="G125" i="34"/>
  <c r="BI124" i="34"/>
  <c r="K124" i="34"/>
  <c r="L124" i="34" s="1"/>
  <c r="I124" i="34"/>
  <c r="J124" i="34" s="1"/>
  <c r="G124" i="34"/>
  <c r="H124" i="34" s="1"/>
  <c r="BI123" i="34"/>
  <c r="K123" i="34"/>
  <c r="L123" i="34" s="1"/>
  <c r="I123" i="34"/>
  <c r="J123" i="34" s="1"/>
  <c r="G123" i="34"/>
  <c r="H123" i="34" s="1"/>
  <c r="BI122" i="34"/>
  <c r="K122" i="34"/>
  <c r="L122" i="34" s="1"/>
  <c r="I122" i="34"/>
  <c r="G122" i="34"/>
  <c r="H122" i="34" s="1"/>
  <c r="BI121" i="34"/>
  <c r="K121" i="34"/>
  <c r="L121" i="34" s="1"/>
  <c r="I121" i="34"/>
  <c r="J121" i="34" s="1"/>
  <c r="G121" i="34"/>
  <c r="H121" i="34" s="1"/>
  <c r="BI120" i="34"/>
  <c r="K120" i="34"/>
  <c r="L120" i="34" s="1"/>
  <c r="I120" i="34"/>
  <c r="J120" i="34" s="1"/>
  <c r="G120" i="34"/>
  <c r="H120" i="34" s="1"/>
  <c r="BI119" i="34"/>
  <c r="K119" i="34"/>
  <c r="L119" i="34" s="1"/>
  <c r="I119" i="34"/>
  <c r="J119" i="34" s="1"/>
  <c r="G119" i="34"/>
  <c r="H119" i="34" s="1"/>
  <c r="BI118" i="34"/>
  <c r="K118" i="34"/>
  <c r="L118" i="34" s="1"/>
  <c r="I118" i="34"/>
  <c r="J118" i="34" s="1"/>
  <c r="G118" i="34"/>
  <c r="H118" i="34" s="1"/>
  <c r="BI117" i="34"/>
  <c r="K117" i="34"/>
  <c r="L117" i="34" s="1"/>
  <c r="I117" i="34"/>
  <c r="J117" i="34" s="1"/>
  <c r="G117" i="34"/>
  <c r="BI116" i="34"/>
  <c r="K116" i="34"/>
  <c r="L116" i="34" s="1"/>
  <c r="I116" i="34"/>
  <c r="J116" i="34" s="1"/>
  <c r="G116" i="34"/>
  <c r="H116" i="34" s="1"/>
  <c r="BI115" i="34"/>
  <c r="K115" i="34"/>
  <c r="L115" i="34" s="1"/>
  <c r="I115" i="34"/>
  <c r="J115" i="34" s="1"/>
  <c r="G115" i="34"/>
  <c r="H115" i="34" s="1"/>
  <c r="BI114" i="34"/>
  <c r="K114" i="34"/>
  <c r="L114" i="34" s="1"/>
  <c r="I114" i="34"/>
  <c r="J114" i="34" s="1"/>
  <c r="G114" i="34"/>
  <c r="H114" i="34" s="1"/>
  <c r="BI113" i="34"/>
  <c r="K113" i="34"/>
  <c r="L113" i="34" s="1"/>
  <c r="I113" i="34"/>
  <c r="J113" i="34" s="1"/>
  <c r="G113" i="34"/>
  <c r="H113" i="34" s="1"/>
  <c r="BI112" i="34"/>
  <c r="K112" i="34"/>
  <c r="L112" i="34" s="1"/>
  <c r="I112" i="34"/>
  <c r="J112" i="34" s="1"/>
  <c r="G112" i="34"/>
  <c r="H112" i="34" s="1"/>
  <c r="BI111" i="34"/>
  <c r="K111" i="34"/>
  <c r="L111" i="34" s="1"/>
  <c r="I111" i="34"/>
  <c r="J111" i="34" s="1"/>
  <c r="G111" i="34"/>
  <c r="H111" i="34" s="1"/>
  <c r="BI110" i="34"/>
  <c r="K110" i="34"/>
  <c r="L110" i="34" s="1"/>
  <c r="I110" i="34"/>
  <c r="J110" i="34" s="1"/>
  <c r="G110" i="34"/>
  <c r="BI109" i="34"/>
  <c r="K109" i="34"/>
  <c r="L109" i="34" s="1"/>
  <c r="I109" i="34"/>
  <c r="J109" i="34" s="1"/>
  <c r="G109" i="34"/>
  <c r="H109" i="34" s="1"/>
  <c r="BI108" i="34"/>
  <c r="K108" i="34"/>
  <c r="I108" i="34"/>
  <c r="J108" i="34" s="1"/>
  <c r="G108" i="34"/>
  <c r="H108" i="34" s="1"/>
  <c r="BI107" i="34"/>
  <c r="K107" i="34"/>
  <c r="L107" i="34" s="1"/>
  <c r="I107" i="34"/>
  <c r="J107" i="34" s="1"/>
  <c r="G107" i="34"/>
  <c r="BI106" i="34"/>
  <c r="K106" i="34"/>
  <c r="L106" i="34" s="1"/>
  <c r="I106" i="34"/>
  <c r="J106" i="34" s="1"/>
  <c r="G106" i="34"/>
  <c r="H106" i="34" s="1"/>
  <c r="BI105" i="34"/>
  <c r="K105" i="34"/>
  <c r="L105" i="34" s="1"/>
  <c r="I105" i="34"/>
  <c r="J105" i="34" s="1"/>
  <c r="G105" i="34"/>
  <c r="H105" i="34" s="1"/>
  <c r="BI104" i="34"/>
  <c r="K104" i="34"/>
  <c r="I104" i="34"/>
  <c r="J104" i="34" s="1"/>
  <c r="G104" i="34"/>
  <c r="H104" i="34" s="1"/>
  <c r="BI103" i="34"/>
  <c r="K103" i="34"/>
  <c r="L103" i="34" s="1"/>
  <c r="I103" i="34"/>
  <c r="J103" i="34" s="1"/>
  <c r="G103" i="34"/>
  <c r="BI102" i="34"/>
  <c r="K102" i="34"/>
  <c r="L102" i="34" s="1"/>
  <c r="I102" i="34"/>
  <c r="J102" i="34" s="1"/>
  <c r="G102" i="34"/>
  <c r="H102" i="34" s="1"/>
  <c r="BI101" i="34"/>
  <c r="K101" i="34"/>
  <c r="L101" i="34" s="1"/>
  <c r="I101" i="34"/>
  <c r="J101" i="34" s="1"/>
  <c r="G101" i="34"/>
  <c r="H101" i="34" s="1"/>
  <c r="BI100" i="34"/>
  <c r="K100" i="34"/>
  <c r="L100" i="34" s="1"/>
  <c r="I100" i="34"/>
  <c r="J100" i="34" s="1"/>
  <c r="G100" i="34"/>
  <c r="H100" i="34" s="1"/>
  <c r="BI99" i="34"/>
  <c r="K99" i="34"/>
  <c r="L99" i="34" s="1"/>
  <c r="I99" i="34"/>
  <c r="J99" i="34" s="1"/>
  <c r="G99" i="34"/>
  <c r="BI98" i="34"/>
  <c r="K98" i="34"/>
  <c r="L98" i="34" s="1"/>
  <c r="I98" i="34"/>
  <c r="J98" i="34" s="1"/>
  <c r="G98" i="34"/>
  <c r="H98" i="34" s="1"/>
  <c r="BI97" i="34"/>
  <c r="K97" i="34"/>
  <c r="L97" i="34" s="1"/>
  <c r="I97" i="34"/>
  <c r="J97" i="34" s="1"/>
  <c r="G97" i="34"/>
  <c r="BI96" i="34"/>
  <c r="K96" i="34"/>
  <c r="L96" i="34" s="1"/>
  <c r="I96" i="34"/>
  <c r="J96" i="34" s="1"/>
  <c r="G96" i="34"/>
  <c r="H96" i="34" s="1"/>
  <c r="BI95" i="34"/>
  <c r="K95" i="34"/>
  <c r="L95" i="34" s="1"/>
  <c r="I95" i="34"/>
  <c r="J95" i="34" s="1"/>
  <c r="G95" i="34"/>
  <c r="BI94" i="34"/>
  <c r="K94" i="34"/>
  <c r="L94" i="34" s="1"/>
  <c r="I94" i="34"/>
  <c r="J94" i="34" s="1"/>
  <c r="G94" i="34"/>
  <c r="H94" i="34" s="1"/>
  <c r="BI93" i="34"/>
  <c r="K93" i="34"/>
  <c r="L93" i="34" s="1"/>
  <c r="I93" i="34"/>
  <c r="G93" i="34"/>
  <c r="H93" i="34" s="1"/>
  <c r="BI92" i="34"/>
  <c r="K92" i="34"/>
  <c r="L92" i="34" s="1"/>
  <c r="I92" i="34"/>
  <c r="J92" i="34" s="1"/>
  <c r="G92" i="34"/>
  <c r="H92" i="34" s="1"/>
  <c r="BI91" i="34"/>
  <c r="K91" i="34"/>
  <c r="L91" i="34" s="1"/>
  <c r="I91" i="34"/>
  <c r="J91" i="34" s="1"/>
  <c r="G91" i="34"/>
  <c r="BI90" i="34"/>
  <c r="K90" i="34"/>
  <c r="L90" i="34" s="1"/>
  <c r="I90" i="34"/>
  <c r="J90" i="34" s="1"/>
  <c r="G90" i="34"/>
  <c r="H90" i="34" s="1"/>
  <c r="BI89" i="34"/>
  <c r="K89" i="34"/>
  <c r="L89" i="34" s="1"/>
  <c r="I89" i="34"/>
  <c r="J89" i="34" s="1"/>
  <c r="G89" i="34"/>
  <c r="H89" i="34" s="1"/>
  <c r="BI88" i="34"/>
  <c r="K88" i="34"/>
  <c r="L88" i="34" s="1"/>
  <c r="I88" i="34"/>
  <c r="J88" i="34" s="1"/>
  <c r="G88" i="34"/>
  <c r="H88" i="34" s="1"/>
  <c r="BI87" i="34"/>
  <c r="K87" i="34"/>
  <c r="L87" i="34" s="1"/>
  <c r="I87" i="34"/>
  <c r="J87" i="34" s="1"/>
  <c r="G87" i="34"/>
  <c r="BI86" i="34"/>
  <c r="K86" i="34"/>
  <c r="L86" i="34" s="1"/>
  <c r="I86" i="34"/>
  <c r="J86" i="34" s="1"/>
  <c r="G86" i="34"/>
  <c r="H86" i="34" s="1"/>
  <c r="BI85" i="34"/>
  <c r="K85" i="34"/>
  <c r="L85" i="34" s="1"/>
  <c r="I85" i="34"/>
  <c r="G85" i="34"/>
  <c r="H85" i="34" s="1"/>
  <c r="BI84" i="34"/>
  <c r="K84" i="34"/>
  <c r="L84" i="34" s="1"/>
  <c r="I84" i="34"/>
  <c r="J84" i="34" s="1"/>
  <c r="G84" i="34"/>
  <c r="H84" i="34" s="1"/>
  <c r="BI83" i="34"/>
  <c r="K83" i="34"/>
  <c r="L83" i="34" s="1"/>
  <c r="I83" i="34"/>
  <c r="J83" i="34" s="1"/>
  <c r="G83" i="34"/>
  <c r="BI82" i="34"/>
  <c r="K82" i="34"/>
  <c r="L82" i="34" s="1"/>
  <c r="I82" i="34"/>
  <c r="J82" i="34" s="1"/>
  <c r="G82" i="34"/>
  <c r="H82" i="34" s="1"/>
  <c r="BI81" i="34"/>
  <c r="K81" i="34"/>
  <c r="L81" i="34" s="1"/>
  <c r="I81" i="34"/>
  <c r="G81" i="34"/>
  <c r="H81" i="34" s="1"/>
  <c r="BI80" i="34"/>
  <c r="K80" i="34"/>
  <c r="L80" i="34" s="1"/>
  <c r="I80" i="34"/>
  <c r="J80" i="34" s="1"/>
  <c r="G80" i="34"/>
  <c r="H80" i="34" s="1"/>
  <c r="BI79" i="34"/>
  <c r="K79" i="34"/>
  <c r="L79" i="34" s="1"/>
  <c r="I79" i="34"/>
  <c r="J79" i="34" s="1"/>
  <c r="G79" i="34"/>
  <c r="BI78" i="34"/>
  <c r="K78" i="34"/>
  <c r="L78" i="34" s="1"/>
  <c r="I78" i="34"/>
  <c r="J78" i="34" s="1"/>
  <c r="G78" i="34"/>
  <c r="H78" i="34" s="1"/>
  <c r="BI77" i="34"/>
  <c r="K77" i="34"/>
  <c r="L77" i="34" s="1"/>
  <c r="I77" i="34"/>
  <c r="J77" i="34" s="1"/>
  <c r="G77" i="34"/>
  <c r="H77" i="34" s="1"/>
  <c r="BI76" i="34"/>
  <c r="K76" i="34"/>
  <c r="L76" i="34" s="1"/>
  <c r="I76" i="34"/>
  <c r="J76" i="34" s="1"/>
  <c r="G76" i="34"/>
  <c r="H76" i="34" s="1"/>
  <c r="BI75" i="34"/>
  <c r="K75" i="34"/>
  <c r="I75" i="34"/>
  <c r="J75" i="34" s="1"/>
  <c r="G75" i="34"/>
  <c r="H75" i="34" s="1"/>
  <c r="BI74" i="34"/>
  <c r="K74" i="34"/>
  <c r="L74" i="34" s="1"/>
  <c r="I74" i="34"/>
  <c r="G74" i="34"/>
  <c r="H74" i="34" s="1"/>
  <c r="BI73" i="34"/>
  <c r="K73" i="34"/>
  <c r="L73" i="34" s="1"/>
  <c r="I73" i="34"/>
  <c r="J73" i="34" s="1"/>
  <c r="G73" i="34"/>
  <c r="H73" i="34" s="1"/>
  <c r="BI72" i="34"/>
  <c r="K72" i="34"/>
  <c r="L72" i="34" s="1"/>
  <c r="I72" i="34"/>
  <c r="J72" i="34" s="1"/>
  <c r="G72" i="34"/>
  <c r="H72" i="34" s="1"/>
  <c r="BI71" i="34"/>
  <c r="K71" i="34"/>
  <c r="L71" i="34" s="1"/>
  <c r="I71" i="34"/>
  <c r="J71" i="34" s="1"/>
  <c r="G71" i="34"/>
  <c r="H71" i="34" s="1"/>
  <c r="BI70" i="34"/>
  <c r="K70" i="34"/>
  <c r="L70" i="34" s="1"/>
  <c r="I70" i="34"/>
  <c r="G70" i="34"/>
  <c r="H70" i="34" s="1"/>
  <c r="BI69" i="34"/>
  <c r="K69" i="34"/>
  <c r="L69" i="34" s="1"/>
  <c r="I69" i="34"/>
  <c r="J69" i="34" s="1"/>
  <c r="G69" i="34"/>
  <c r="H69" i="34" s="1"/>
  <c r="BI68" i="34"/>
  <c r="K68" i="34"/>
  <c r="L68" i="34" s="1"/>
  <c r="I68" i="34"/>
  <c r="J68" i="34" s="1"/>
  <c r="G68" i="34"/>
  <c r="H68" i="34" s="1"/>
  <c r="BI67" i="34"/>
  <c r="K67" i="34"/>
  <c r="I67" i="34"/>
  <c r="J67" i="34" s="1"/>
  <c r="G67" i="34"/>
  <c r="H67" i="34" s="1"/>
  <c r="BI66" i="34"/>
  <c r="K66" i="34"/>
  <c r="L66" i="34" s="1"/>
  <c r="I66" i="34"/>
  <c r="G66" i="34"/>
  <c r="H66" i="34" s="1"/>
  <c r="BI65" i="34"/>
  <c r="K65" i="34"/>
  <c r="L65" i="34" s="1"/>
  <c r="I65" i="34"/>
  <c r="J65" i="34" s="1"/>
  <c r="G65" i="34"/>
  <c r="H65" i="34" s="1"/>
  <c r="BI64" i="34"/>
  <c r="K64" i="34"/>
  <c r="L64" i="34" s="1"/>
  <c r="I64" i="34"/>
  <c r="J64" i="34" s="1"/>
  <c r="G64" i="34"/>
  <c r="H64" i="34" s="1"/>
  <c r="BI63" i="34"/>
  <c r="K63" i="34"/>
  <c r="L63" i="34" s="1"/>
  <c r="I63" i="34"/>
  <c r="J63" i="34" s="1"/>
  <c r="G63" i="34"/>
  <c r="H63" i="34" s="1"/>
  <c r="BI62" i="34"/>
  <c r="K62" i="34"/>
  <c r="L62" i="34" s="1"/>
  <c r="I62" i="34"/>
  <c r="G62" i="34"/>
  <c r="H62" i="34" s="1"/>
  <c r="BI61" i="34"/>
  <c r="K61" i="34"/>
  <c r="L61" i="34" s="1"/>
  <c r="I61" i="34"/>
  <c r="J61" i="34" s="1"/>
  <c r="G61" i="34"/>
  <c r="H61" i="34" s="1"/>
  <c r="BI60" i="34"/>
  <c r="K60" i="34"/>
  <c r="L60" i="34" s="1"/>
  <c r="I60" i="34"/>
  <c r="J60" i="34" s="1"/>
  <c r="G60" i="34"/>
  <c r="H60" i="34" s="1"/>
  <c r="BI59" i="34"/>
  <c r="K59" i="34"/>
  <c r="L59" i="34" s="1"/>
  <c r="I59" i="34"/>
  <c r="J59" i="34" s="1"/>
  <c r="G59" i="34"/>
  <c r="H59" i="34" s="1"/>
  <c r="BI58" i="34"/>
  <c r="K58" i="34"/>
  <c r="L58" i="34" s="1"/>
  <c r="I58" i="34"/>
  <c r="G58" i="34"/>
  <c r="H58" i="34" s="1"/>
  <c r="BI57" i="34"/>
  <c r="K57" i="34"/>
  <c r="L57" i="34" s="1"/>
  <c r="I57" i="34"/>
  <c r="J57" i="34" s="1"/>
  <c r="G57" i="34"/>
  <c r="H57" i="34" s="1"/>
  <c r="BI56" i="34"/>
  <c r="K56" i="34"/>
  <c r="L56" i="34" s="1"/>
  <c r="I56" i="34"/>
  <c r="J56" i="34" s="1"/>
  <c r="G56" i="34"/>
  <c r="H56" i="34" s="1"/>
  <c r="BI55" i="34"/>
  <c r="K55" i="34"/>
  <c r="I55" i="34"/>
  <c r="J55" i="34" s="1"/>
  <c r="G55" i="34"/>
  <c r="H55" i="34" s="1"/>
  <c r="BI54" i="34"/>
  <c r="K54" i="34"/>
  <c r="L54" i="34" s="1"/>
  <c r="I54" i="34"/>
  <c r="G54" i="34"/>
  <c r="H54" i="34" s="1"/>
  <c r="BI53" i="34"/>
  <c r="K53" i="34"/>
  <c r="L53" i="34" s="1"/>
  <c r="I53" i="34"/>
  <c r="J53" i="34" s="1"/>
  <c r="G53" i="34"/>
  <c r="H53" i="34" s="1"/>
  <c r="BI52" i="34"/>
  <c r="K52" i="34"/>
  <c r="L52" i="34" s="1"/>
  <c r="I52" i="34"/>
  <c r="J52" i="34" s="1"/>
  <c r="G52" i="34"/>
  <c r="H52" i="34" s="1"/>
  <c r="BI51" i="34"/>
  <c r="K51" i="34"/>
  <c r="I51" i="34"/>
  <c r="J51" i="34" s="1"/>
  <c r="G51" i="34"/>
  <c r="H51" i="34" s="1"/>
  <c r="BI50" i="34"/>
  <c r="K50" i="34"/>
  <c r="L50" i="34" s="1"/>
  <c r="I50" i="34"/>
  <c r="G50" i="34"/>
  <c r="H50" i="34" s="1"/>
  <c r="BI49" i="34"/>
  <c r="K49" i="34"/>
  <c r="L49" i="34" s="1"/>
  <c r="I49" i="34"/>
  <c r="J49" i="34" s="1"/>
  <c r="G49" i="34"/>
  <c r="H49" i="34" s="1"/>
  <c r="BI48" i="34"/>
  <c r="K48" i="34"/>
  <c r="L48" i="34" s="1"/>
  <c r="I48" i="34"/>
  <c r="J48" i="34" s="1"/>
  <c r="G48" i="34"/>
  <c r="H48" i="34" s="1"/>
  <c r="BI47" i="34"/>
  <c r="K47" i="34"/>
  <c r="L47" i="34" s="1"/>
  <c r="I47" i="34"/>
  <c r="J47" i="34" s="1"/>
  <c r="G47" i="34"/>
  <c r="H47" i="34" s="1"/>
  <c r="BI46" i="34"/>
  <c r="K46" i="34"/>
  <c r="L46" i="34" s="1"/>
  <c r="I46" i="34"/>
  <c r="G46" i="34"/>
  <c r="H46" i="34" s="1"/>
  <c r="BI45" i="34"/>
  <c r="K45" i="34"/>
  <c r="L45" i="34" s="1"/>
  <c r="I45" i="34"/>
  <c r="J45" i="34" s="1"/>
  <c r="G45" i="34"/>
  <c r="H45" i="34" s="1"/>
  <c r="BI44" i="34"/>
  <c r="K44" i="34"/>
  <c r="L44" i="34" s="1"/>
  <c r="I44" i="34"/>
  <c r="J44" i="34" s="1"/>
  <c r="G44" i="34"/>
  <c r="H44" i="34" s="1"/>
  <c r="BI43" i="34"/>
  <c r="K43" i="34"/>
  <c r="L43" i="34" s="1"/>
  <c r="I43" i="34"/>
  <c r="J43" i="34" s="1"/>
  <c r="G43" i="34"/>
  <c r="H43" i="34" s="1"/>
  <c r="BI42" i="34"/>
  <c r="K42" i="34"/>
  <c r="L42" i="34" s="1"/>
  <c r="I42" i="34"/>
  <c r="G42" i="34"/>
  <c r="H42" i="34" s="1"/>
  <c r="BI41" i="34"/>
  <c r="K41" i="34"/>
  <c r="L41" i="34" s="1"/>
  <c r="I41" i="34"/>
  <c r="J41" i="34" s="1"/>
  <c r="G41" i="34"/>
  <c r="H41" i="34" s="1"/>
  <c r="BI40" i="34"/>
  <c r="K40" i="34"/>
  <c r="L40" i="34" s="1"/>
  <c r="I40" i="34"/>
  <c r="J40" i="34" s="1"/>
  <c r="G40" i="34"/>
  <c r="H40" i="34" s="1"/>
  <c r="BI39" i="34"/>
  <c r="K39" i="34"/>
  <c r="L39" i="34" s="1"/>
  <c r="I39" i="34"/>
  <c r="J39" i="34" s="1"/>
  <c r="G39" i="34"/>
  <c r="H39" i="34" s="1"/>
  <c r="BI38" i="34"/>
  <c r="K38" i="34"/>
  <c r="L38" i="34" s="1"/>
  <c r="I38" i="34"/>
  <c r="G38" i="34"/>
  <c r="H38" i="34" s="1"/>
  <c r="BI37" i="34"/>
  <c r="K37" i="34"/>
  <c r="L37" i="34" s="1"/>
  <c r="I37" i="34"/>
  <c r="J37" i="34" s="1"/>
  <c r="G37" i="34"/>
  <c r="H37" i="34" s="1"/>
  <c r="BI36" i="34"/>
  <c r="K36" i="34"/>
  <c r="L36" i="34" s="1"/>
  <c r="I36" i="34"/>
  <c r="J36" i="34" s="1"/>
  <c r="G36" i="34"/>
  <c r="H36" i="34" s="1"/>
  <c r="BI35" i="34"/>
  <c r="K35" i="34"/>
  <c r="L35" i="34" s="1"/>
  <c r="I35" i="34"/>
  <c r="J35" i="34" s="1"/>
  <c r="G35" i="34"/>
  <c r="H35" i="34" s="1"/>
  <c r="BI34" i="34"/>
  <c r="K34" i="34"/>
  <c r="L34" i="34" s="1"/>
  <c r="I34" i="34"/>
  <c r="G34" i="34"/>
  <c r="H34" i="34" s="1"/>
  <c r="BI33" i="34"/>
  <c r="K33" i="34"/>
  <c r="L33" i="34" s="1"/>
  <c r="I33" i="34"/>
  <c r="J33" i="34" s="1"/>
  <c r="G33" i="34"/>
  <c r="H33" i="34" s="1"/>
  <c r="BI32" i="34"/>
  <c r="K32" i="34"/>
  <c r="L32" i="34" s="1"/>
  <c r="I32" i="34"/>
  <c r="J32" i="34" s="1"/>
  <c r="G32" i="34"/>
  <c r="H32" i="34" s="1"/>
  <c r="BI31" i="34"/>
  <c r="K31" i="34"/>
  <c r="I31" i="34"/>
  <c r="J31" i="34" s="1"/>
  <c r="G31" i="34"/>
  <c r="H31" i="34" s="1"/>
  <c r="BI30" i="34"/>
  <c r="K30" i="34"/>
  <c r="L30" i="34" s="1"/>
  <c r="I30" i="34"/>
  <c r="G30" i="34"/>
  <c r="H30" i="34" s="1"/>
  <c r="BI29" i="34"/>
  <c r="K29" i="34"/>
  <c r="L29" i="34" s="1"/>
  <c r="I29" i="34"/>
  <c r="G29" i="34"/>
  <c r="H29" i="34" s="1"/>
  <c r="BI28" i="34"/>
  <c r="K28" i="34"/>
  <c r="L28" i="34" s="1"/>
  <c r="I28" i="34"/>
  <c r="G28" i="34"/>
  <c r="H28" i="34" s="1"/>
  <c r="BI27" i="34"/>
  <c r="K27" i="34"/>
  <c r="L27" i="34" s="1"/>
  <c r="I27" i="34"/>
  <c r="G27" i="34"/>
  <c r="H27" i="34" s="1"/>
  <c r="BI26" i="34"/>
  <c r="K26" i="34"/>
  <c r="L26" i="34" s="1"/>
  <c r="I26" i="34"/>
  <c r="G26" i="34"/>
  <c r="H26" i="34" s="1"/>
  <c r="BI25" i="34"/>
  <c r="K25" i="34"/>
  <c r="L25" i="34" s="1"/>
  <c r="I25" i="34"/>
  <c r="G25" i="34"/>
  <c r="H25" i="34" s="1"/>
  <c r="BI24" i="34"/>
  <c r="K24" i="34"/>
  <c r="L24" i="34" s="1"/>
  <c r="I24" i="34"/>
  <c r="G24" i="34"/>
  <c r="H24" i="34" s="1"/>
  <c r="BI23" i="34"/>
  <c r="K23" i="34"/>
  <c r="L23" i="34" s="1"/>
  <c r="I23" i="34"/>
  <c r="G23" i="34"/>
  <c r="H23" i="34" s="1"/>
  <c r="BI22" i="34"/>
  <c r="K22" i="34"/>
  <c r="L22" i="34" s="1"/>
  <c r="I22" i="34"/>
  <c r="G22" i="34"/>
  <c r="H22" i="34" s="1"/>
  <c r="BI21" i="34"/>
  <c r="K21" i="34"/>
  <c r="L21" i="34" s="1"/>
  <c r="I21" i="34"/>
  <c r="G21" i="34"/>
  <c r="H21" i="34" s="1"/>
  <c r="BI20" i="34"/>
  <c r="K20" i="34"/>
  <c r="L20" i="34" s="1"/>
  <c r="I20" i="34"/>
  <c r="G20" i="34"/>
  <c r="H20" i="34" s="1"/>
  <c r="BI19" i="34"/>
  <c r="K19" i="34"/>
  <c r="L19" i="34" s="1"/>
  <c r="I19" i="34"/>
  <c r="G19" i="34"/>
  <c r="H19" i="34" s="1"/>
  <c r="BI18" i="34"/>
  <c r="K18" i="34"/>
  <c r="L18" i="34" s="1"/>
  <c r="I18" i="34"/>
  <c r="G18" i="34"/>
  <c r="H18" i="34" s="1"/>
  <c r="BI17" i="34"/>
  <c r="K17" i="34"/>
  <c r="L17" i="34" s="1"/>
  <c r="I17" i="34"/>
  <c r="G17" i="34"/>
  <c r="H17" i="34" s="1"/>
  <c r="BI16" i="34"/>
  <c r="K16" i="34"/>
  <c r="L16" i="34" s="1"/>
  <c r="I16" i="34"/>
  <c r="G16" i="34"/>
  <c r="H16" i="34" s="1"/>
  <c r="BI15" i="34"/>
  <c r="K15" i="34"/>
  <c r="L15" i="34" s="1"/>
  <c r="I15" i="34"/>
  <c r="G15" i="34"/>
  <c r="H15" i="34" s="1"/>
  <c r="BI14" i="34"/>
  <c r="K14" i="34"/>
  <c r="L14" i="34" s="1"/>
  <c r="I14" i="34"/>
  <c r="G14" i="34"/>
  <c r="H14" i="34" s="1"/>
  <c r="BI13" i="34"/>
  <c r="K13" i="34"/>
  <c r="L13" i="34" s="1"/>
  <c r="I13" i="34"/>
  <c r="G13" i="34"/>
  <c r="H13" i="34" s="1"/>
  <c r="BI12" i="34"/>
  <c r="K12" i="34"/>
  <c r="L12" i="34" s="1"/>
  <c r="I12" i="34"/>
  <c r="G12" i="34"/>
  <c r="H12" i="34" s="1"/>
  <c r="BI11" i="34"/>
  <c r="K11" i="34"/>
  <c r="L11" i="34" s="1"/>
  <c r="I11" i="34"/>
  <c r="G11" i="34"/>
  <c r="H11" i="34" s="1"/>
  <c r="BI10" i="34"/>
  <c r="K10" i="34"/>
  <c r="L10" i="34" s="1"/>
  <c r="I10" i="34"/>
  <c r="G10" i="34"/>
  <c r="H10" i="34" s="1"/>
  <c r="BI9" i="34"/>
  <c r="K9" i="34"/>
  <c r="L9" i="34" s="1"/>
  <c r="I9" i="34"/>
  <c r="G9" i="34"/>
  <c r="H9" i="34" s="1"/>
  <c r="BI8" i="34"/>
  <c r="K8" i="34"/>
  <c r="L8" i="34" s="1"/>
  <c r="I8" i="34"/>
  <c r="G8" i="34"/>
  <c r="H8" i="34" s="1"/>
  <c r="BI7" i="34"/>
  <c r="K7" i="34"/>
  <c r="L7" i="34" s="1"/>
  <c r="I7" i="34"/>
  <c r="G7" i="34"/>
  <c r="H7" i="34" s="1"/>
  <c r="BI6" i="34"/>
  <c r="K6" i="34"/>
  <c r="L6" i="34" s="1"/>
  <c r="I6" i="34"/>
  <c r="G6" i="34"/>
  <c r="H6" i="34" s="1"/>
  <c r="BI5" i="34"/>
  <c r="K5" i="34"/>
  <c r="L5" i="34" s="1"/>
  <c r="H5" i="34"/>
  <c r="I41" i="21" l="1"/>
  <c r="J41" i="21" s="1"/>
  <c r="J17" i="21"/>
  <c r="G41" i="21"/>
  <c r="E17" i="21"/>
  <c r="H17" i="21"/>
  <c r="K41" i="21"/>
  <c r="L17" i="21"/>
  <c r="H157" i="34"/>
  <c r="I16" i="21"/>
  <c r="J157" i="34"/>
  <c r="AA8" i="34" s="1"/>
  <c r="G16" i="21"/>
  <c r="L157" i="34"/>
  <c r="K16" i="21"/>
  <c r="J155" i="34"/>
  <c r="J167" i="34"/>
  <c r="L155" i="34"/>
  <c r="L167" i="34"/>
  <c r="H155" i="34"/>
  <c r="H167" i="34"/>
  <c r="F259" i="34"/>
  <c r="E714" i="34"/>
  <c r="E258" i="34"/>
  <c r="F82" i="34"/>
  <c r="F86" i="34"/>
  <c r="E204" i="34"/>
  <c r="E334" i="34"/>
  <c r="E348" i="34"/>
  <c r="E217" i="34"/>
  <c r="H258" i="34"/>
  <c r="E456" i="34"/>
  <c r="E101" i="34"/>
  <c r="E322" i="34"/>
  <c r="E28" i="34"/>
  <c r="E109" i="34"/>
  <c r="E153" i="34"/>
  <c r="E387" i="34"/>
  <c r="E429" i="34"/>
  <c r="E432" i="34"/>
  <c r="E121" i="34"/>
  <c r="E376" i="34"/>
  <c r="E396" i="34"/>
  <c r="E427" i="34"/>
  <c r="E66" i="34"/>
  <c r="H322" i="34"/>
  <c r="F322" i="34" s="1"/>
  <c r="E471" i="34"/>
  <c r="E148" i="34"/>
  <c r="E22" i="34"/>
  <c r="E125" i="34"/>
  <c r="E192" i="34"/>
  <c r="E328" i="34"/>
  <c r="E93" i="34"/>
  <c r="E184" i="34"/>
  <c r="J636" i="34"/>
  <c r="E254" i="34"/>
  <c r="F792" i="34"/>
  <c r="E161" i="34"/>
  <c r="E169" i="34"/>
  <c r="E205" i="34"/>
  <c r="E286" i="34"/>
  <c r="E487" i="34"/>
  <c r="E622" i="34"/>
  <c r="H161" i="34"/>
  <c r="F161" i="34" s="1"/>
  <c r="F232" i="34"/>
  <c r="E318" i="34"/>
  <c r="E342" i="34"/>
  <c r="E670" i="34"/>
  <c r="E690" i="34"/>
  <c r="AA29" i="34"/>
  <c r="AB17" i="34"/>
  <c r="E130" i="34"/>
  <c r="E164" i="34"/>
  <c r="E244" i="34"/>
  <c r="E287" i="34"/>
  <c r="E367" i="34"/>
  <c r="F153" i="34"/>
  <c r="E222" i="34"/>
  <c r="E257" i="34"/>
  <c r="E485" i="34"/>
  <c r="AB26" i="34"/>
  <c r="E19" i="34"/>
  <c r="E117" i="34"/>
  <c r="E128" i="34"/>
  <c r="E208" i="34"/>
  <c r="AB21" i="34"/>
  <c r="E722" i="34"/>
  <c r="E754" i="34"/>
  <c r="E220" i="34"/>
  <c r="AB16" i="34"/>
  <c r="E435" i="34"/>
  <c r="E452" i="34"/>
  <c r="E332" i="34"/>
  <c r="E646" i="34"/>
  <c r="F700" i="34"/>
  <c r="F137" i="34"/>
  <c r="F201" i="34"/>
  <c r="E263" i="34"/>
  <c r="E447" i="34"/>
  <c r="E455" i="34"/>
  <c r="E472" i="34"/>
  <c r="E616" i="34"/>
  <c r="E168" i="34"/>
  <c r="F240" i="34"/>
  <c r="E678" i="34"/>
  <c r="AA25" i="34"/>
  <c r="AA22" i="34"/>
  <c r="AA26" i="34"/>
  <c r="AA28" i="34"/>
  <c r="F342" i="34"/>
  <c r="AB24" i="34"/>
  <c r="AB28" i="34"/>
  <c r="AA20" i="34"/>
  <c r="AB27" i="34"/>
  <c r="AB19" i="34"/>
  <c r="AB20" i="34"/>
  <c r="AA16" i="34"/>
  <c r="AB18" i="34"/>
  <c r="AB22" i="34"/>
  <c r="AB25" i="34"/>
  <c r="AA17" i="34"/>
  <c r="AA19" i="34"/>
  <c r="AA18" i="34"/>
  <c r="E5" i="34"/>
  <c r="E8" i="34"/>
  <c r="E30" i="34"/>
  <c r="E97" i="34"/>
  <c r="E105" i="34"/>
  <c r="E118" i="34"/>
  <c r="F129" i="34"/>
  <c r="E132" i="34"/>
  <c r="J192" i="34"/>
  <c r="F192" i="34" s="1"/>
  <c r="E439" i="34"/>
  <c r="F556" i="34"/>
  <c r="E618" i="34"/>
  <c r="E650" i="34"/>
  <c r="E16" i="34"/>
  <c r="E26" i="34"/>
  <c r="F63" i="34"/>
  <c r="H125" i="34"/>
  <c r="F125" i="34" s="1"/>
  <c r="E144" i="34"/>
  <c r="E157" i="34"/>
  <c r="J168" i="34"/>
  <c r="F168" i="34" s="1"/>
  <c r="E197" i="34"/>
  <c r="E279" i="34"/>
  <c r="E302" i="34"/>
  <c r="H334" i="34"/>
  <c r="F334" i="34" s="1"/>
  <c r="L367" i="34"/>
  <c r="F367" i="34" s="1"/>
  <c r="E377" i="34"/>
  <c r="H396" i="34"/>
  <c r="F396" i="34" s="1"/>
  <c r="E408" i="34"/>
  <c r="E420" i="34"/>
  <c r="E449" i="34"/>
  <c r="E469" i="34"/>
  <c r="F534" i="34"/>
  <c r="E6" i="34"/>
  <c r="E20" i="34"/>
  <c r="F39" i="34"/>
  <c r="E152" i="34"/>
  <c r="E174" i="34"/>
  <c r="E189" i="34"/>
  <c r="E193" i="34"/>
  <c r="E200" i="34"/>
  <c r="E423" i="34"/>
  <c r="E497" i="34"/>
  <c r="F724" i="34"/>
  <c r="F325" i="34"/>
  <c r="E9" i="34"/>
  <c r="E42" i="34"/>
  <c r="E58" i="34"/>
  <c r="E85" i="34"/>
  <c r="E88" i="34"/>
  <c r="E96" i="34"/>
  <c r="E108" i="34"/>
  <c r="E137" i="34"/>
  <c r="F177" i="34"/>
  <c r="F187" i="34"/>
  <c r="F330" i="34"/>
  <c r="F350" i="34"/>
  <c r="E380" i="34"/>
  <c r="H435" i="34"/>
  <c r="F435" i="34" s="1"/>
  <c r="E698" i="34"/>
  <c r="F114" i="34"/>
  <c r="E133" i="34"/>
  <c r="E213" i="34"/>
  <c r="E340" i="34"/>
  <c r="F356" i="34"/>
  <c r="E361" i="34"/>
  <c r="E392" i="34"/>
  <c r="E404" i="34"/>
  <c r="E416" i="34"/>
  <c r="E440" i="34"/>
  <c r="E475" i="34"/>
  <c r="E480" i="34"/>
  <c r="F672" i="34"/>
  <c r="E25" i="34"/>
  <c r="E34" i="34"/>
  <c r="F189" i="34"/>
  <c r="F193" i="34"/>
  <c r="E359" i="34"/>
  <c r="F380" i="34"/>
  <c r="F443" i="34"/>
  <c r="H455" i="34"/>
  <c r="F455" i="34" s="1"/>
  <c r="E7" i="34"/>
  <c r="E15" i="34"/>
  <c r="E17" i="34"/>
  <c r="F43" i="34"/>
  <c r="H117" i="34"/>
  <c r="F117" i="34" s="1"/>
  <c r="E180" i="34"/>
  <c r="F211" i="34"/>
  <c r="E221" i="34"/>
  <c r="F426" i="34"/>
  <c r="F463" i="34"/>
  <c r="F582" i="34"/>
  <c r="F59" i="34"/>
  <c r="E129" i="34"/>
  <c r="F133" i="34"/>
  <c r="E149" i="34"/>
  <c r="E223" i="34"/>
  <c r="E283" i="34"/>
  <c r="E326" i="34"/>
  <c r="F338" i="34"/>
  <c r="H376" i="34"/>
  <c r="F376" i="34" s="1"/>
  <c r="E468" i="34"/>
  <c r="E483" i="34"/>
  <c r="F538" i="34"/>
  <c r="E14" i="34"/>
  <c r="E104" i="34"/>
  <c r="F127" i="34"/>
  <c r="E165" i="34"/>
  <c r="E188" i="34"/>
  <c r="E209" i="34"/>
  <c r="F326" i="34"/>
  <c r="E412" i="34"/>
  <c r="E424" i="34"/>
  <c r="H483" i="34"/>
  <c r="F483" i="34" s="1"/>
  <c r="E493" i="34"/>
  <c r="F377" i="34"/>
  <c r="F427" i="34"/>
  <c r="F35" i="34"/>
  <c r="E54" i="34"/>
  <c r="E81" i="34"/>
  <c r="E120" i="34"/>
  <c r="E136" i="34"/>
  <c r="F138" i="34"/>
  <c r="E154" i="34"/>
  <c r="F178" i="34"/>
  <c r="E190" i="34"/>
  <c r="F209" i="34"/>
  <c r="F231" i="34"/>
  <c r="E239" i="34"/>
  <c r="F244" i="34"/>
  <c r="F346" i="34"/>
  <c r="F400" i="34"/>
  <c r="H412" i="34"/>
  <c r="E488" i="34"/>
  <c r="F568" i="34"/>
  <c r="F684" i="34"/>
  <c r="E702" i="34"/>
  <c r="AB13" i="34"/>
  <c r="F146" i="34"/>
  <c r="F185" i="34"/>
  <c r="E46" i="34"/>
  <c r="F68" i="34"/>
  <c r="E70" i="34"/>
  <c r="E89" i="34"/>
  <c r="H97" i="34"/>
  <c r="F97" i="34" s="1"/>
  <c r="E110" i="34"/>
  <c r="F112" i="34"/>
  <c r="E142" i="34"/>
  <c r="H165" i="34"/>
  <c r="F165" i="34" s="1"/>
  <c r="H169" i="34"/>
  <c r="F169" i="34" s="1"/>
  <c r="J200" i="34"/>
  <c r="F200" i="34" s="1"/>
  <c r="F221" i="34"/>
  <c r="H223" i="34"/>
  <c r="F223" i="34" s="1"/>
  <c r="E225" i="34"/>
  <c r="J257" i="34"/>
  <c r="AA11" i="34" s="1"/>
  <c r="E261" i="34"/>
  <c r="E265" i="34"/>
  <c r="E271" i="34"/>
  <c r="F282" i="34"/>
  <c r="E306" i="34"/>
  <c r="H363" i="34"/>
  <c r="F363" i="34" s="1"/>
  <c r="E363" i="34"/>
  <c r="H384" i="34"/>
  <c r="E384" i="34"/>
  <c r="E18" i="34"/>
  <c r="E21" i="34"/>
  <c r="E29" i="34"/>
  <c r="E35" i="34"/>
  <c r="F53" i="34"/>
  <c r="E59" i="34"/>
  <c r="F77" i="34"/>
  <c r="E100" i="34"/>
  <c r="H110" i="34"/>
  <c r="F110" i="34" s="1"/>
  <c r="H142" i="34"/>
  <c r="F142" i="34" s="1"/>
  <c r="E150" i="34"/>
  <c r="E156" i="34"/>
  <c r="E160" i="34"/>
  <c r="E181" i="34"/>
  <c r="E185" i="34"/>
  <c r="E212" i="34"/>
  <c r="E216" i="34"/>
  <c r="E247" i="34"/>
  <c r="E259" i="34"/>
  <c r="F265" i="34"/>
  <c r="E267" i="34"/>
  <c r="AA13" i="34"/>
  <c r="F306" i="34"/>
  <c r="E330" i="34"/>
  <c r="E350" i="34"/>
  <c r="F366" i="34"/>
  <c r="E368" i="34"/>
  <c r="E379" i="34"/>
  <c r="J379" i="34"/>
  <c r="AA15" i="34" s="1"/>
  <c r="F40" i="34"/>
  <c r="F64" i="34"/>
  <c r="F100" i="34"/>
  <c r="F156" i="34"/>
  <c r="F160" i="34"/>
  <c r="F173" i="34"/>
  <c r="F212" i="34"/>
  <c r="F216" i="34"/>
  <c r="F267" i="34"/>
  <c r="F275" i="34"/>
  <c r="AA14" i="34"/>
  <c r="E31" i="34"/>
  <c r="E55" i="34"/>
  <c r="J93" i="34"/>
  <c r="F93" i="34" s="1"/>
  <c r="L144" i="34"/>
  <c r="F144" i="34" s="1"/>
  <c r="H154" i="34"/>
  <c r="F154" i="34" s="1"/>
  <c r="F220" i="34"/>
  <c r="F226" i="34"/>
  <c r="F239" i="34"/>
  <c r="F278" i="34"/>
  <c r="E10" i="34"/>
  <c r="E12" i="34"/>
  <c r="E23" i="34"/>
  <c r="L31" i="34"/>
  <c r="AB4" i="34" s="1"/>
  <c r="E38" i="34"/>
  <c r="L55" i="34"/>
  <c r="F55" i="34" s="1"/>
  <c r="E62" i="34"/>
  <c r="E80" i="34"/>
  <c r="J81" i="34"/>
  <c r="J85" i="34"/>
  <c r="F85" i="34" s="1"/>
  <c r="E92" i="34"/>
  <c r="F96" i="34"/>
  <c r="L104" i="34"/>
  <c r="F104" i="34" s="1"/>
  <c r="L108" i="34"/>
  <c r="F108" i="34" s="1"/>
  <c r="L148" i="34"/>
  <c r="F148" i="34" s="1"/>
  <c r="L152" i="34"/>
  <c r="F152" i="34" s="1"/>
  <c r="F164" i="34"/>
  <c r="E172" i="34"/>
  <c r="E176" i="34"/>
  <c r="F181" i="34"/>
  <c r="E201" i="34"/>
  <c r="L204" i="34"/>
  <c r="F204" i="34" s="1"/>
  <c r="L208" i="34"/>
  <c r="F208" i="34" s="1"/>
  <c r="E241" i="34"/>
  <c r="H254" i="34"/>
  <c r="F254" i="34" s="1"/>
  <c r="E274" i="34"/>
  <c r="L286" i="34"/>
  <c r="F286" i="34" s="1"/>
  <c r="F302" i="34"/>
  <c r="H364" i="34"/>
  <c r="F364" i="34" s="1"/>
  <c r="E364" i="34"/>
  <c r="F479" i="34"/>
  <c r="E51" i="34"/>
  <c r="E75" i="34"/>
  <c r="F89" i="34"/>
  <c r="F92" i="34"/>
  <c r="E113" i="34"/>
  <c r="F139" i="34"/>
  <c r="E141" i="34"/>
  <c r="E145" i="34"/>
  <c r="F162" i="34"/>
  <c r="E166" i="34"/>
  <c r="F172" i="34"/>
  <c r="F176" i="34"/>
  <c r="E231" i="34"/>
  <c r="E246" i="34"/>
  <c r="E250" i="34"/>
  <c r="E298" i="34"/>
  <c r="E324" i="34"/>
  <c r="E346" i="34"/>
  <c r="F399" i="34"/>
  <c r="L51" i="34"/>
  <c r="F51" i="34" s="1"/>
  <c r="L75" i="34"/>
  <c r="F78" i="34"/>
  <c r="F170" i="34"/>
  <c r="F242" i="34"/>
  <c r="F270" i="34"/>
  <c r="F298" i="34"/>
  <c r="F333" i="34"/>
  <c r="H383" i="34"/>
  <c r="F383" i="34" s="1"/>
  <c r="E383" i="34"/>
  <c r="E385" i="34"/>
  <c r="H385" i="34"/>
  <c r="F385" i="34" s="1"/>
  <c r="F41" i="34"/>
  <c r="E47" i="34"/>
  <c r="F65" i="34"/>
  <c r="E71" i="34"/>
  <c r="E78" i="34"/>
  <c r="E82" i="34"/>
  <c r="E86" i="34"/>
  <c r="E90" i="34"/>
  <c r="F121" i="34"/>
  <c r="E124" i="34"/>
  <c r="H174" i="34"/>
  <c r="Z9" i="34" s="1"/>
  <c r="E178" i="34"/>
  <c r="F180" i="34"/>
  <c r="F184" i="34"/>
  <c r="F197" i="34"/>
  <c r="F224" i="34"/>
  <c r="E238" i="34"/>
  <c r="E262" i="34"/>
  <c r="H283" i="34"/>
  <c r="F283" i="34" s="1"/>
  <c r="E294" i="34"/>
  <c r="E314" i="34"/>
  <c r="F329" i="34"/>
  <c r="F52" i="34"/>
  <c r="F76" i="34"/>
  <c r="F113" i="34"/>
  <c r="F124" i="34"/>
  <c r="F141" i="34"/>
  <c r="F145" i="34"/>
  <c r="E233" i="34"/>
  <c r="F294" i="34"/>
  <c r="E388" i="34"/>
  <c r="F395" i="34"/>
  <c r="F37" i="34"/>
  <c r="E43" i="34"/>
  <c r="F61" i="34"/>
  <c r="E67" i="34"/>
  <c r="F105" i="34"/>
  <c r="F109" i="34"/>
  <c r="F128" i="34"/>
  <c r="F132" i="34"/>
  <c r="F136" i="34"/>
  <c r="F149" i="34"/>
  <c r="F188" i="34"/>
  <c r="E196" i="34"/>
  <c r="F205" i="34"/>
  <c r="L233" i="34"/>
  <c r="F233" i="34" s="1"/>
  <c r="AA12" i="34"/>
  <c r="F388" i="34"/>
  <c r="F431" i="34"/>
  <c r="F487" i="34"/>
  <c r="E11" i="34"/>
  <c r="E24" i="34"/>
  <c r="E27" i="34"/>
  <c r="F48" i="34"/>
  <c r="E50" i="34"/>
  <c r="L67" i="34"/>
  <c r="F67" i="34" s="1"/>
  <c r="F72" i="34"/>
  <c r="E74" i="34"/>
  <c r="E116" i="34"/>
  <c r="F120" i="34"/>
  <c r="H130" i="34"/>
  <c r="F130" i="34" s="1"/>
  <c r="E140" i="34"/>
  <c r="F163" i="34"/>
  <c r="F196" i="34"/>
  <c r="E249" i="34"/>
  <c r="H310" i="34"/>
  <c r="F310" i="34" s="1"/>
  <c r="E310" i="34"/>
  <c r="H360" i="34"/>
  <c r="F360" i="34" s="1"/>
  <c r="E360" i="34"/>
  <c r="E372" i="34"/>
  <c r="F451" i="34"/>
  <c r="E13" i="34"/>
  <c r="F33" i="34"/>
  <c r="E39" i="34"/>
  <c r="F57" i="34"/>
  <c r="E63" i="34"/>
  <c r="F101" i="34"/>
  <c r="E112" i="34"/>
  <c r="E114" i="34"/>
  <c r="F116" i="34"/>
  <c r="F118" i="34"/>
  <c r="F140" i="34"/>
  <c r="E173" i="34"/>
  <c r="E177" i="34"/>
  <c r="F213" i="34"/>
  <c r="F217" i="34"/>
  <c r="E230" i="34"/>
  <c r="F234" i="34"/>
  <c r="E245" i="34"/>
  <c r="F249" i="34"/>
  <c r="F255" i="34"/>
  <c r="E275" i="34"/>
  <c r="E338" i="34"/>
  <c r="H391" i="34"/>
  <c r="F391" i="34" s="1"/>
  <c r="E391" i="34"/>
  <c r="E407" i="34"/>
  <c r="E411" i="34"/>
  <c r="E415" i="34"/>
  <c r="E419" i="34"/>
  <c r="E467" i="34"/>
  <c r="E477" i="34"/>
  <c r="F619" i="34"/>
  <c r="E682" i="34"/>
  <c r="F716" i="34"/>
  <c r="AA27" i="34"/>
  <c r="E750" i="34"/>
  <c r="F775" i="34"/>
  <c r="F349" i="34"/>
  <c r="F353" i="34"/>
  <c r="F387" i="34"/>
  <c r="E395" i="34"/>
  <c r="E399" i="34"/>
  <c r="E403" i="34"/>
  <c r="F423" i="34"/>
  <c r="E425" i="34"/>
  <c r="F442" i="34"/>
  <c r="E448" i="34"/>
  <c r="H456" i="34"/>
  <c r="F456" i="34" s="1"/>
  <c r="E463" i="34"/>
  <c r="H471" i="34"/>
  <c r="F471" i="34" s="1"/>
  <c r="E473" i="34"/>
  <c r="F555" i="34"/>
  <c r="F566" i="34"/>
  <c r="F596" i="34"/>
  <c r="E610" i="34"/>
  <c r="AB23" i="34"/>
  <c r="E624" i="34"/>
  <c r="F644" i="34"/>
  <c r="F680" i="34"/>
  <c r="F687" i="34"/>
  <c r="F696" i="34"/>
  <c r="F732" i="34"/>
  <c r="E405" i="34"/>
  <c r="F407" i="34"/>
  <c r="E409" i="34"/>
  <c r="F411" i="34"/>
  <c r="E413" i="34"/>
  <c r="F415" i="34"/>
  <c r="E417" i="34"/>
  <c r="F419" i="34"/>
  <c r="E421" i="34"/>
  <c r="F438" i="34"/>
  <c r="E444" i="34"/>
  <c r="E459" i="34"/>
  <c r="F467" i="34"/>
  <c r="F535" i="34"/>
  <c r="F564" i="34"/>
  <c r="F624" i="34"/>
  <c r="F651" i="34"/>
  <c r="F660" i="34"/>
  <c r="F703" i="34"/>
  <c r="F712" i="34"/>
  <c r="F748" i="34"/>
  <c r="F755" i="34"/>
  <c r="E791" i="34"/>
  <c r="F337" i="34"/>
  <c r="H405" i="34"/>
  <c r="F405" i="34" s="1"/>
  <c r="H409" i="34"/>
  <c r="F409" i="34" s="1"/>
  <c r="H413" i="34"/>
  <c r="F413" i="34" s="1"/>
  <c r="H417" i="34"/>
  <c r="F417" i="34" s="1"/>
  <c r="H421" i="34"/>
  <c r="F421" i="34" s="1"/>
  <c r="F434" i="34"/>
  <c r="E465" i="34"/>
  <c r="F587" i="34"/>
  <c r="F615" i="34"/>
  <c r="J635" i="34"/>
  <c r="E658" i="34"/>
  <c r="E694" i="34"/>
  <c r="E746" i="34"/>
  <c r="E762" i="34"/>
  <c r="F771" i="34"/>
  <c r="L791" i="34"/>
  <c r="AB29" i="34" s="1"/>
  <c r="F430" i="34"/>
  <c r="E436" i="34"/>
  <c r="E451" i="34"/>
  <c r="F459" i="34"/>
  <c r="E461" i="34"/>
  <c r="F475" i="34"/>
  <c r="E484" i="34"/>
  <c r="F551" i="34"/>
  <c r="F580" i="34"/>
  <c r="F683" i="34"/>
  <c r="F699" i="34"/>
  <c r="F728" i="34"/>
  <c r="F735" i="34"/>
  <c r="F760" i="34"/>
  <c r="E457" i="34"/>
  <c r="AA21" i="34"/>
  <c r="F592" i="34"/>
  <c r="F611" i="34"/>
  <c r="E620" i="34"/>
  <c r="F656" i="34"/>
  <c r="F708" i="34"/>
  <c r="E726" i="34"/>
  <c r="F751" i="34"/>
  <c r="E778" i="34"/>
  <c r="E792" i="34"/>
  <c r="AB14" i="34"/>
  <c r="E428" i="34"/>
  <c r="E443" i="34"/>
  <c r="E453" i="34"/>
  <c r="E476" i="34"/>
  <c r="F547" i="34"/>
  <c r="F558" i="34"/>
  <c r="F576" i="34"/>
  <c r="F583" i="34"/>
  <c r="F604" i="34"/>
  <c r="F620" i="34"/>
  <c r="E654" i="34"/>
  <c r="E706" i="34"/>
  <c r="E742" i="34"/>
  <c r="F776" i="34"/>
  <c r="F783" i="34"/>
  <c r="F447" i="34"/>
  <c r="F595" i="34"/>
  <c r="F679" i="34"/>
  <c r="F731" i="34"/>
  <c r="F359" i="34"/>
  <c r="E371" i="34"/>
  <c r="E375" i="34"/>
  <c r="E445" i="34"/>
  <c r="F543" i="34"/>
  <c r="F563" i="34"/>
  <c r="F607" i="34"/>
  <c r="E623" i="34"/>
  <c r="F652" i="34"/>
  <c r="F659" i="34"/>
  <c r="F704" i="34"/>
  <c r="E738" i="34"/>
  <c r="F756" i="34"/>
  <c r="E774" i="34"/>
  <c r="F788" i="34"/>
  <c r="E344" i="34"/>
  <c r="E357" i="34"/>
  <c r="F375" i="34"/>
  <c r="E400" i="34"/>
  <c r="E431" i="34"/>
  <c r="F439" i="34"/>
  <c r="E441" i="34"/>
  <c r="E464" i="34"/>
  <c r="E479" i="34"/>
  <c r="E489" i="34"/>
  <c r="F572" i="34"/>
  <c r="F668" i="34"/>
  <c r="F772" i="34"/>
  <c r="E437" i="34"/>
  <c r="E460" i="34"/>
  <c r="F727" i="34"/>
  <c r="E770" i="34"/>
  <c r="E786" i="34"/>
  <c r="L45" i="6"/>
  <c r="F44" i="6"/>
  <c r="F355" i="34"/>
  <c r="F379" i="34"/>
  <c r="E433" i="34"/>
  <c r="E481" i="34"/>
  <c r="F539" i="34"/>
  <c r="F559" i="34"/>
  <c r="F591" i="34"/>
  <c r="E612" i="34"/>
  <c r="E614" i="34"/>
  <c r="F655" i="34"/>
  <c r="F664" i="34"/>
  <c r="F691" i="34"/>
  <c r="F707" i="34"/>
  <c r="F752" i="34"/>
  <c r="F768" i="34"/>
  <c r="F32" i="34"/>
  <c r="F56" i="34"/>
  <c r="F44" i="34"/>
  <c r="F31" i="34"/>
  <c r="AB9" i="34"/>
  <c r="F49" i="34"/>
  <c r="F73" i="34"/>
  <c r="F75" i="34"/>
  <c r="AB7" i="34"/>
  <c r="F36" i="34"/>
  <c r="F60" i="34"/>
  <c r="F45" i="34"/>
  <c r="F47" i="34"/>
  <c r="F69" i="34"/>
  <c r="F71" i="34"/>
  <c r="E33" i="34"/>
  <c r="E37" i="34"/>
  <c r="E41" i="34"/>
  <c r="E45" i="34"/>
  <c r="E49" i="34"/>
  <c r="E53" i="34"/>
  <c r="E57" i="34"/>
  <c r="E61" i="34"/>
  <c r="E65" i="34"/>
  <c r="E69" i="34"/>
  <c r="E73" i="34"/>
  <c r="E77" i="34"/>
  <c r="F88" i="34"/>
  <c r="F123" i="34"/>
  <c r="E138" i="34"/>
  <c r="F151" i="34"/>
  <c r="E162" i="34"/>
  <c r="F175" i="34"/>
  <c r="F199" i="34"/>
  <c r="E206" i="34"/>
  <c r="J206" i="34"/>
  <c r="H299" i="34"/>
  <c r="F299" i="34" s="1"/>
  <c r="E299" i="34"/>
  <c r="H227" i="34"/>
  <c r="F227" i="34" s="1"/>
  <c r="E227" i="34"/>
  <c r="J5" i="34"/>
  <c r="J7" i="34"/>
  <c r="F7" i="34" s="1"/>
  <c r="J9" i="34"/>
  <c r="F9" i="34" s="1"/>
  <c r="J12" i="34"/>
  <c r="F12" i="34" s="1"/>
  <c r="J14" i="34"/>
  <c r="F14" i="34" s="1"/>
  <c r="J16" i="34"/>
  <c r="F16" i="34" s="1"/>
  <c r="J18" i="34"/>
  <c r="F18" i="34" s="1"/>
  <c r="J20" i="34"/>
  <c r="F20" i="34" s="1"/>
  <c r="J22" i="34"/>
  <c r="F22" i="34" s="1"/>
  <c r="J24" i="34"/>
  <c r="F24" i="34" s="1"/>
  <c r="J27" i="34"/>
  <c r="F27" i="34" s="1"/>
  <c r="J34" i="34"/>
  <c r="F34" i="34" s="1"/>
  <c r="J42" i="34"/>
  <c r="F42" i="34" s="1"/>
  <c r="J46" i="34"/>
  <c r="F46" i="34" s="1"/>
  <c r="J54" i="34"/>
  <c r="F54" i="34" s="1"/>
  <c r="J58" i="34"/>
  <c r="F58" i="34" s="1"/>
  <c r="J66" i="34"/>
  <c r="F66" i="34" s="1"/>
  <c r="J70" i="34"/>
  <c r="F70" i="34" s="1"/>
  <c r="J74" i="34"/>
  <c r="F74" i="34" s="1"/>
  <c r="F131" i="34"/>
  <c r="F155" i="34"/>
  <c r="F179" i="34"/>
  <c r="E186" i="34"/>
  <c r="J186" i="34"/>
  <c r="F186" i="34" s="1"/>
  <c r="F203" i="34"/>
  <c r="E210" i="34"/>
  <c r="J210" i="34"/>
  <c r="F210" i="34" s="1"/>
  <c r="H250" i="34"/>
  <c r="F250" i="34" s="1"/>
  <c r="H295" i="34"/>
  <c r="E295" i="34"/>
  <c r="H757" i="34"/>
  <c r="F757" i="34" s="1"/>
  <c r="E757" i="34"/>
  <c r="J6" i="34"/>
  <c r="F6" i="34" s="1"/>
  <c r="J8" i="34"/>
  <c r="F8" i="34" s="1"/>
  <c r="J10" i="34"/>
  <c r="F10" i="34" s="1"/>
  <c r="J11" i="34"/>
  <c r="F11" i="34" s="1"/>
  <c r="J13" i="34"/>
  <c r="F13" i="34" s="1"/>
  <c r="J15" i="34"/>
  <c r="F15" i="34" s="1"/>
  <c r="J17" i="34"/>
  <c r="F17" i="34" s="1"/>
  <c r="J19" i="34"/>
  <c r="F19" i="34" s="1"/>
  <c r="J21" i="34"/>
  <c r="F21" i="34" s="1"/>
  <c r="J23" i="34"/>
  <c r="F23" i="34" s="1"/>
  <c r="J25" i="34"/>
  <c r="F25" i="34" s="1"/>
  <c r="J26" i="34"/>
  <c r="F26" i="34" s="1"/>
  <c r="J28" i="34"/>
  <c r="F28" i="34" s="1"/>
  <c r="J29" i="34"/>
  <c r="F29" i="34" s="1"/>
  <c r="J30" i="34"/>
  <c r="F30" i="34" s="1"/>
  <c r="J38" i="34"/>
  <c r="F38" i="34" s="1"/>
  <c r="J50" i="34"/>
  <c r="F50" i="34" s="1"/>
  <c r="J62" i="34"/>
  <c r="F62" i="34" s="1"/>
  <c r="E32" i="34"/>
  <c r="E36" i="34"/>
  <c r="E40" i="34"/>
  <c r="E44" i="34"/>
  <c r="E48" i="34"/>
  <c r="E52" i="34"/>
  <c r="E56" i="34"/>
  <c r="E60" i="34"/>
  <c r="E64" i="34"/>
  <c r="E68" i="34"/>
  <c r="E72" i="34"/>
  <c r="E76" i="34"/>
  <c r="F90" i="34"/>
  <c r="E94" i="34"/>
  <c r="E98" i="34"/>
  <c r="E102" i="34"/>
  <c r="E106" i="34"/>
  <c r="F166" i="34"/>
  <c r="F190" i="34"/>
  <c r="E356" i="34"/>
  <c r="H79" i="34"/>
  <c r="F79" i="34" s="1"/>
  <c r="E79" i="34"/>
  <c r="F94" i="34"/>
  <c r="F98" i="34"/>
  <c r="F102" i="34"/>
  <c r="F106" i="34"/>
  <c r="F135" i="34"/>
  <c r="E146" i="34"/>
  <c r="F159" i="34"/>
  <c r="E170" i="34"/>
  <c r="F183" i="34"/>
  <c r="F207" i="34"/>
  <c r="E214" i="34"/>
  <c r="J214" i="34"/>
  <c r="F214" i="34" s="1"/>
  <c r="E270" i="34"/>
  <c r="H291" i="34"/>
  <c r="F291" i="34" s="1"/>
  <c r="E291" i="34"/>
  <c r="H321" i="34"/>
  <c r="F321" i="34" s="1"/>
  <c r="E321" i="34"/>
  <c r="H83" i="34"/>
  <c r="E83" i="34"/>
  <c r="H87" i="34"/>
  <c r="F87" i="34" s="1"/>
  <c r="E87" i="34"/>
  <c r="E194" i="34"/>
  <c r="J194" i="34"/>
  <c r="E218" i="34"/>
  <c r="J218" i="34"/>
  <c r="F218" i="34" s="1"/>
  <c r="H287" i="34"/>
  <c r="F287" i="34" s="1"/>
  <c r="H311" i="34"/>
  <c r="F311" i="34" s="1"/>
  <c r="E311" i="34"/>
  <c r="H315" i="34"/>
  <c r="F315" i="34" s="1"/>
  <c r="E315" i="34"/>
  <c r="E268" i="34"/>
  <c r="H268" i="34"/>
  <c r="F268" i="34" s="1"/>
  <c r="H91" i="34"/>
  <c r="F91" i="34" s="1"/>
  <c r="E91" i="34"/>
  <c r="E126" i="34"/>
  <c r="F150" i="34"/>
  <c r="H243" i="34"/>
  <c r="F243" i="34" s="1"/>
  <c r="E243" i="34"/>
  <c r="H266" i="34"/>
  <c r="F266" i="34" s="1"/>
  <c r="E266" i="34"/>
  <c r="H95" i="34"/>
  <c r="F95" i="34" s="1"/>
  <c r="E95" i="34"/>
  <c r="H99" i="34"/>
  <c r="F99" i="34" s="1"/>
  <c r="E99" i="34"/>
  <c r="H103" i="34"/>
  <c r="F103" i="34" s="1"/>
  <c r="E103" i="34"/>
  <c r="H107" i="34"/>
  <c r="F107" i="34" s="1"/>
  <c r="E107" i="34"/>
  <c r="E122" i="34"/>
  <c r="J122" i="34"/>
  <c r="AA7" i="34" s="1"/>
  <c r="F126" i="34"/>
  <c r="F143" i="34"/>
  <c r="F167" i="34"/>
  <c r="F191" i="34"/>
  <c r="E198" i="34"/>
  <c r="J198" i="34"/>
  <c r="F198" i="34" s="1"/>
  <c r="F215" i="34"/>
  <c r="H307" i="34"/>
  <c r="F307" i="34" s="1"/>
  <c r="E307" i="34"/>
  <c r="F111" i="34"/>
  <c r="Z4" i="34"/>
  <c r="F115" i="34"/>
  <c r="E134" i="34"/>
  <c r="F147" i="34"/>
  <c r="E158" i="34"/>
  <c r="F171" i="34"/>
  <c r="E182" i="34"/>
  <c r="F195" i="34"/>
  <c r="E202" i="34"/>
  <c r="J202" i="34"/>
  <c r="F202" i="34" s="1"/>
  <c r="F219" i="34"/>
  <c r="H235" i="34"/>
  <c r="E235" i="34"/>
  <c r="L241" i="34"/>
  <c r="F241" i="34" s="1"/>
  <c r="H303" i="34"/>
  <c r="F303" i="34" s="1"/>
  <c r="E303" i="34"/>
  <c r="F80" i="34"/>
  <c r="F84" i="34"/>
  <c r="F119" i="34"/>
  <c r="F134" i="34"/>
  <c r="F158" i="34"/>
  <c r="F182" i="34"/>
  <c r="H222" i="34"/>
  <c r="H230" i="34"/>
  <c r="F230" i="34" s="1"/>
  <c r="H238" i="34"/>
  <c r="F238" i="34" s="1"/>
  <c r="E248" i="34"/>
  <c r="H248" i="34"/>
  <c r="F248" i="34" s="1"/>
  <c r="E255" i="34"/>
  <c r="E264" i="34"/>
  <c r="H264" i="34"/>
  <c r="H279" i="34"/>
  <c r="F279" i="34" s="1"/>
  <c r="H289" i="34"/>
  <c r="F289" i="34" s="1"/>
  <c r="E289" i="34"/>
  <c r="H317" i="34"/>
  <c r="F317" i="34" s="1"/>
  <c r="E317" i="34"/>
  <c r="E336" i="34"/>
  <c r="H358" i="34"/>
  <c r="F358" i="34" s="1"/>
  <c r="E358" i="34"/>
  <c r="E224" i="34"/>
  <c r="E229" i="34"/>
  <c r="E232" i="34"/>
  <c r="E237" i="34"/>
  <c r="E240" i="34"/>
  <c r="F245" i="34"/>
  <c r="E252" i="34"/>
  <c r="H252" i="34"/>
  <c r="F252" i="34" s="1"/>
  <c r="F261" i="34"/>
  <c r="E272" i="34"/>
  <c r="H272" i="34"/>
  <c r="F272" i="34" s="1"/>
  <c r="F274" i="34"/>
  <c r="E278" i="34"/>
  <c r="H319" i="34"/>
  <c r="F319" i="34" s="1"/>
  <c r="E319" i="34"/>
  <c r="H354" i="34"/>
  <c r="E354" i="34"/>
  <c r="E84" i="34"/>
  <c r="E226" i="34"/>
  <c r="F229" i="34"/>
  <c r="E234" i="34"/>
  <c r="F237" i="34"/>
  <c r="E242" i="34"/>
  <c r="E276" i="34"/>
  <c r="H276" i="34"/>
  <c r="F276" i="34" s="1"/>
  <c r="E282" i="34"/>
  <c r="H323" i="34"/>
  <c r="F323" i="34" s="1"/>
  <c r="E323" i="34"/>
  <c r="E352" i="34"/>
  <c r="E280" i="34"/>
  <c r="H280" i="34"/>
  <c r="F280" i="34" s="1"/>
  <c r="H327" i="34"/>
  <c r="F327" i="34" s="1"/>
  <c r="E327" i="34"/>
  <c r="E256" i="34"/>
  <c r="H256" i="34"/>
  <c r="F256" i="34" s="1"/>
  <c r="E284" i="34"/>
  <c r="H284" i="34"/>
  <c r="F284" i="34" s="1"/>
  <c r="H290" i="34"/>
  <c r="F290" i="34" s="1"/>
  <c r="E290" i="34"/>
  <c r="E292" i="34"/>
  <c r="H292" i="34"/>
  <c r="F292" i="34" s="1"/>
  <c r="E296" i="34"/>
  <c r="H296" i="34"/>
  <c r="F296" i="34" s="1"/>
  <c r="E300" i="34"/>
  <c r="H300" i="34"/>
  <c r="F300" i="34" s="1"/>
  <c r="E304" i="34"/>
  <c r="H304" i="34"/>
  <c r="F304" i="34" s="1"/>
  <c r="E308" i="34"/>
  <c r="H308" i="34"/>
  <c r="F308" i="34" s="1"/>
  <c r="E312" i="34"/>
  <c r="H312" i="34"/>
  <c r="F312" i="34" s="1"/>
  <c r="H331" i="34"/>
  <c r="F331" i="34" s="1"/>
  <c r="E331" i="34"/>
  <c r="F341" i="34"/>
  <c r="E111" i="34"/>
  <c r="E115" i="34"/>
  <c r="E119" i="34"/>
  <c r="E123" i="34"/>
  <c r="E127" i="34"/>
  <c r="E131" i="34"/>
  <c r="E135" i="34"/>
  <c r="E139" i="34"/>
  <c r="E143" i="34"/>
  <c r="E147" i="34"/>
  <c r="E151" i="34"/>
  <c r="E155" i="34"/>
  <c r="E159" i="34"/>
  <c r="E163" i="34"/>
  <c r="E167" i="34"/>
  <c r="E171" i="34"/>
  <c r="E175" i="34"/>
  <c r="E179" i="34"/>
  <c r="E183" i="34"/>
  <c r="E187" i="34"/>
  <c r="E191" i="34"/>
  <c r="E195" i="34"/>
  <c r="E199" i="34"/>
  <c r="E203" i="34"/>
  <c r="E207" i="34"/>
  <c r="E211" i="34"/>
  <c r="E215" i="34"/>
  <c r="E219" i="34"/>
  <c r="H247" i="34"/>
  <c r="F247" i="34" s="1"/>
  <c r="H263" i="34"/>
  <c r="F263" i="34" s="1"/>
  <c r="H269" i="34"/>
  <c r="F269" i="34" s="1"/>
  <c r="E269" i="34"/>
  <c r="E288" i="34"/>
  <c r="H288" i="34"/>
  <c r="F288" i="34" s="1"/>
  <c r="F314" i="34"/>
  <c r="E316" i="34"/>
  <c r="H316" i="34"/>
  <c r="F316" i="34" s="1"/>
  <c r="H335" i="34"/>
  <c r="F335" i="34" s="1"/>
  <c r="E335" i="34"/>
  <c r="F345" i="34"/>
  <c r="E253" i="34"/>
  <c r="F258" i="34"/>
  <c r="H273" i="34"/>
  <c r="F273" i="34" s="1"/>
  <c r="E273" i="34"/>
  <c r="F318" i="34"/>
  <c r="E320" i="34"/>
  <c r="H320" i="34"/>
  <c r="F320" i="34" s="1"/>
  <c r="H339" i="34"/>
  <c r="F339" i="34" s="1"/>
  <c r="E339" i="34"/>
  <c r="E228" i="34"/>
  <c r="E236" i="34"/>
  <c r="E251" i="34"/>
  <c r="F253" i="34"/>
  <c r="E260" i="34"/>
  <c r="H260" i="34"/>
  <c r="F260" i="34" s="1"/>
  <c r="H277" i="34"/>
  <c r="F277" i="34" s="1"/>
  <c r="E277" i="34"/>
  <c r="H343" i="34"/>
  <c r="F343" i="34" s="1"/>
  <c r="E343" i="34"/>
  <c r="F225" i="34"/>
  <c r="H228" i="34"/>
  <c r="F228" i="34" s="1"/>
  <c r="H236" i="34"/>
  <c r="F236" i="34" s="1"/>
  <c r="H251" i="34"/>
  <c r="F251" i="34" s="1"/>
  <c r="H271" i="34"/>
  <c r="F271" i="34" s="1"/>
  <c r="H281" i="34"/>
  <c r="F281" i="34" s="1"/>
  <c r="E281" i="34"/>
  <c r="H347" i="34"/>
  <c r="F347" i="34" s="1"/>
  <c r="E347" i="34"/>
  <c r="F246" i="34"/>
  <c r="F262" i="34"/>
  <c r="H285" i="34"/>
  <c r="F285" i="34" s="1"/>
  <c r="E285" i="34"/>
  <c r="H293" i="34"/>
  <c r="F293" i="34" s="1"/>
  <c r="E293" i="34"/>
  <c r="H297" i="34"/>
  <c r="F297" i="34" s="1"/>
  <c r="E297" i="34"/>
  <c r="H301" i="34"/>
  <c r="F301" i="34" s="1"/>
  <c r="E301" i="34"/>
  <c r="H305" i="34"/>
  <c r="F305" i="34" s="1"/>
  <c r="E305" i="34"/>
  <c r="H309" i="34"/>
  <c r="F309" i="34" s="1"/>
  <c r="E309" i="34"/>
  <c r="H313" i="34"/>
  <c r="F313" i="34" s="1"/>
  <c r="E313" i="34"/>
  <c r="H351" i="34"/>
  <c r="F351" i="34" s="1"/>
  <c r="E351" i="34"/>
  <c r="H362" i="34"/>
  <c r="F362" i="34" s="1"/>
  <c r="E362" i="34"/>
  <c r="E381" i="34"/>
  <c r="H381" i="34"/>
  <c r="F381" i="34" s="1"/>
  <c r="H324" i="34"/>
  <c r="H328" i="34"/>
  <c r="F328" i="34" s="1"/>
  <c r="H332" i="34"/>
  <c r="F332" i="34" s="1"/>
  <c r="H336" i="34"/>
  <c r="F336" i="34" s="1"/>
  <c r="H340" i="34"/>
  <c r="F340" i="34" s="1"/>
  <c r="H344" i="34"/>
  <c r="F344" i="34" s="1"/>
  <c r="H348" i="34"/>
  <c r="F348" i="34" s="1"/>
  <c r="H352" i="34"/>
  <c r="F352" i="34" s="1"/>
  <c r="F392" i="34"/>
  <c r="F404" i="34"/>
  <c r="F408" i="34"/>
  <c r="F412" i="34"/>
  <c r="F416" i="34"/>
  <c r="F420" i="34"/>
  <c r="F370" i="34"/>
  <c r="F374" i="34"/>
  <c r="H425" i="34"/>
  <c r="H429" i="34"/>
  <c r="F429" i="34" s="1"/>
  <c r="H433" i="34"/>
  <c r="F433" i="34" s="1"/>
  <c r="H437" i="34"/>
  <c r="F437" i="34" s="1"/>
  <c r="H441" i="34"/>
  <c r="F441" i="34" s="1"/>
  <c r="H445" i="34"/>
  <c r="H449" i="34"/>
  <c r="F449" i="34" s="1"/>
  <c r="H453" i="34"/>
  <c r="F453" i="34" s="1"/>
  <c r="H457" i="34"/>
  <c r="F457" i="34" s="1"/>
  <c r="H461" i="34"/>
  <c r="F461" i="34" s="1"/>
  <c r="H465" i="34"/>
  <c r="F465" i="34" s="1"/>
  <c r="H469" i="34"/>
  <c r="F469" i="34" s="1"/>
  <c r="H473" i="34"/>
  <c r="F473" i="34" s="1"/>
  <c r="H477" i="34"/>
  <c r="H481" i="34"/>
  <c r="F481" i="34" s="1"/>
  <c r="H485" i="34"/>
  <c r="F485" i="34" s="1"/>
  <c r="H489" i="34"/>
  <c r="F489" i="34" s="1"/>
  <c r="H536" i="34"/>
  <c r="E536" i="34"/>
  <c r="F368" i="34"/>
  <c r="F372" i="34"/>
  <c r="E389" i="34"/>
  <c r="E393" i="34"/>
  <c r="E397" i="34"/>
  <c r="E401" i="34"/>
  <c r="F403" i="34"/>
  <c r="E606" i="34"/>
  <c r="J606" i="34"/>
  <c r="E325" i="34"/>
  <c r="E329" i="34"/>
  <c r="E333" i="34"/>
  <c r="E337" i="34"/>
  <c r="E341" i="34"/>
  <c r="E345" i="34"/>
  <c r="E349" i="34"/>
  <c r="E353" i="34"/>
  <c r="F378" i="34"/>
  <c r="F389" i="34"/>
  <c r="F393" i="34"/>
  <c r="F397" i="34"/>
  <c r="F401" i="34"/>
  <c r="E355" i="34"/>
  <c r="H532" i="34"/>
  <c r="F532" i="34" s="1"/>
  <c r="E532" i="34"/>
  <c r="F382" i="34"/>
  <c r="F446" i="34"/>
  <c r="F450" i="34"/>
  <c r="F454" i="34"/>
  <c r="F458" i="34"/>
  <c r="F462" i="34"/>
  <c r="F466" i="34"/>
  <c r="F470" i="34"/>
  <c r="F474" i="34"/>
  <c r="F478" i="34"/>
  <c r="F482" i="34"/>
  <c r="F486" i="34"/>
  <c r="H496" i="34"/>
  <c r="F496" i="34" s="1"/>
  <c r="E496" i="34"/>
  <c r="H661" i="34"/>
  <c r="F661" i="34" s="1"/>
  <c r="E661" i="34"/>
  <c r="H357" i="34"/>
  <c r="F357" i="34" s="1"/>
  <c r="H361" i="34"/>
  <c r="F361" i="34" s="1"/>
  <c r="E365" i="34"/>
  <c r="F386" i="34"/>
  <c r="F406" i="34"/>
  <c r="F410" i="34"/>
  <c r="F414" i="34"/>
  <c r="F418" i="34"/>
  <c r="F422" i="34"/>
  <c r="E470" i="34"/>
  <c r="E474" i="34"/>
  <c r="E478" i="34"/>
  <c r="E482" i="34"/>
  <c r="E486" i="34"/>
  <c r="E561" i="34"/>
  <c r="H561" i="34"/>
  <c r="F561" i="34" s="1"/>
  <c r="E593" i="34"/>
  <c r="H593" i="34"/>
  <c r="F593" i="34" s="1"/>
  <c r="F365" i="34"/>
  <c r="E369" i="34"/>
  <c r="F371" i="34"/>
  <c r="E373" i="34"/>
  <c r="F390" i="34"/>
  <c r="F394" i="34"/>
  <c r="F398" i="34"/>
  <c r="F402" i="34"/>
  <c r="F623" i="34"/>
  <c r="E634" i="34"/>
  <c r="H634" i="34"/>
  <c r="F634" i="34" s="1"/>
  <c r="F369" i="34"/>
  <c r="F373" i="34"/>
  <c r="F424" i="34"/>
  <c r="F428" i="34"/>
  <c r="F432" i="34"/>
  <c r="F436" i="34"/>
  <c r="F440" i="34"/>
  <c r="F444" i="34"/>
  <c r="F448" i="34"/>
  <c r="F452" i="34"/>
  <c r="F460" i="34"/>
  <c r="F464" i="34"/>
  <c r="F468" i="34"/>
  <c r="F472" i="34"/>
  <c r="F476" i="34"/>
  <c r="F480" i="34"/>
  <c r="F484" i="34"/>
  <c r="F488" i="34"/>
  <c r="E557" i="34"/>
  <c r="H557" i="34"/>
  <c r="F557" i="34" s="1"/>
  <c r="E621" i="34"/>
  <c r="H621" i="34"/>
  <c r="F621" i="34" s="1"/>
  <c r="H632" i="34"/>
  <c r="F632" i="34" s="1"/>
  <c r="E632" i="34"/>
  <c r="H494" i="34"/>
  <c r="F494" i="34" s="1"/>
  <c r="E494" i="34"/>
  <c r="E517" i="34"/>
  <c r="H517" i="34"/>
  <c r="F517" i="34" s="1"/>
  <c r="H540" i="34"/>
  <c r="F540" i="34" s="1"/>
  <c r="E540" i="34"/>
  <c r="F542" i="34"/>
  <c r="E565" i="34"/>
  <c r="H565" i="34"/>
  <c r="F584" i="34"/>
  <c r="F608" i="34"/>
  <c r="H665" i="34"/>
  <c r="F665" i="34" s="1"/>
  <c r="E665" i="34"/>
  <c r="H491" i="34"/>
  <c r="F491" i="34" s="1"/>
  <c r="E491" i="34"/>
  <c r="H498" i="34"/>
  <c r="F498" i="34" s="1"/>
  <c r="E498" i="34"/>
  <c r="H500" i="34"/>
  <c r="F500" i="34" s="1"/>
  <c r="E500" i="34"/>
  <c r="H528" i="34"/>
  <c r="F528" i="34" s="1"/>
  <c r="E528" i="34"/>
  <c r="F530" i="34"/>
  <c r="E553" i="34"/>
  <c r="H553" i="34"/>
  <c r="F553" i="34" s="1"/>
  <c r="F578" i="34"/>
  <c r="E589" i="34"/>
  <c r="H589" i="34"/>
  <c r="F589" i="34" s="1"/>
  <c r="F602" i="34"/>
  <c r="E617" i="34"/>
  <c r="H617" i="34"/>
  <c r="F617" i="34" s="1"/>
  <c r="H502" i="34"/>
  <c r="F502" i="34" s="1"/>
  <c r="E502" i="34"/>
  <c r="H504" i="34"/>
  <c r="E504" i="34"/>
  <c r="H506" i="34"/>
  <c r="F506" i="34" s="1"/>
  <c r="E506" i="34"/>
  <c r="H508" i="34"/>
  <c r="F508" i="34" s="1"/>
  <c r="E508" i="34"/>
  <c r="H510" i="34"/>
  <c r="F510" i="34" s="1"/>
  <c r="E510" i="34"/>
  <c r="H512" i="34"/>
  <c r="F512" i="34" s="1"/>
  <c r="E512" i="34"/>
  <c r="H524" i="34"/>
  <c r="F524" i="34" s="1"/>
  <c r="E524" i="34"/>
  <c r="H526" i="34"/>
  <c r="F526" i="34" s="1"/>
  <c r="E526" i="34"/>
  <c r="E549" i="34"/>
  <c r="H549" i="34"/>
  <c r="F549" i="34" s="1"/>
  <c r="F574" i="34"/>
  <c r="F600" i="34"/>
  <c r="E613" i="34"/>
  <c r="H613" i="34"/>
  <c r="F613" i="34" s="1"/>
  <c r="E686" i="34"/>
  <c r="H753" i="34"/>
  <c r="F753" i="34" s="1"/>
  <c r="E753" i="34"/>
  <c r="H514" i="34"/>
  <c r="F514" i="34" s="1"/>
  <c r="E514" i="34"/>
  <c r="H516" i="34"/>
  <c r="F516" i="34" s="1"/>
  <c r="E516" i="34"/>
  <c r="H520" i="34"/>
  <c r="F520" i="34" s="1"/>
  <c r="E520" i="34"/>
  <c r="H522" i="34"/>
  <c r="F522" i="34" s="1"/>
  <c r="E522" i="34"/>
  <c r="E545" i="34"/>
  <c r="H545" i="34"/>
  <c r="F545" i="34" s="1"/>
  <c r="F570" i="34"/>
  <c r="E585" i="34"/>
  <c r="H585" i="34"/>
  <c r="F585" i="34" s="1"/>
  <c r="F598" i="34"/>
  <c r="E609" i="34"/>
  <c r="H609" i="34"/>
  <c r="F609" i="34" s="1"/>
  <c r="H657" i="34"/>
  <c r="F657" i="34" s="1"/>
  <c r="E657" i="34"/>
  <c r="H493" i="34"/>
  <c r="F493" i="34" s="1"/>
  <c r="H495" i="34"/>
  <c r="F495" i="34" s="1"/>
  <c r="E495" i="34"/>
  <c r="H518" i="34"/>
  <c r="F518" i="34" s="1"/>
  <c r="E518" i="34"/>
  <c r="E541" i="34"/>
  <c r="H541" i="34"/>
  <c r="F541" i="34" s="1"/>
  <c r="E537" i="34"/>
  <c r="H537" i="34"/>
  <c r="F537" i="34" s="1"/>
  <c r="F560" i="34"/>
  <c r="F562" i="34"/>
  <c r="E581" i="34"/>
  <c r="H581" i="34"/>
  <c r="F581" i="34" s="1"/>
  <c r="F594" i="34"/>
  <c r="E605" i="34"/>
  <c r="H605" i="34"/>
  <c r="F605" i="34" s="1"/>
  <c r="H709" i="34"/>
  <c r="F709" i="34" s="1"/>
  <c r="E709" i="34"/>
  <c r="E366" i="34"/>
  <c r="E370" i="34"/>
  <c r="E374" i="34"/>
  <c r="E378" i="34"/>
  <c r="E382" i="34"/>
  <c r="E386" i="34"/>
  <c r="E390" i="34"/>
  <c r="E394" i="34"/>
  <c r="E398" i="34"/>
  <c r="E402" i="34"/>
  <c r="E406" i="34"/>
  <c r="E410" i="34"/>
  <c r="E414" i="34"/>
  <c r="E418" i="34"/>
  <c r="E422" i="34"/>
  <c r="E426" i="34"/>
  <c r="E430" i="34"/>
  <c r="E434" i="34"/>
  <c r="E438" i="34"/>
  <c r="E442" i="34"/>
  <c r="E446" i="34"/>
  <c r="E450" i="34"/>
  <c r="E454" i="34"/>
  <c r="E458" i="34"/>
  <c r="E462" i="34"/>
  <c r="E466" i="34"/>
  <c r="H531" i="34"/>
  <c r="F531" i="34" s="1"/>
  <c r="E531" i="34"/>
  <c r="E533" i="34"/>
  <c r="H533" i="34"/>
  <c r="F533" i="34" s="1"/>
  <c r="F579" i="34"/>
  <c r="F603" i="34"/>
  <c r="H490" i="34"/>
  <c r="F490" i="34" s="1"/>
  <c r="E490" i="34"/>
  <c r="E492" i="34"/>
  <c r="H497" i="34"/>
  <c r="F497" i="34" s="1"/>
  <c r="H499" i="34"/>
  <c r="F499" i="34" s="1"/>
  <c r="E499" i="34"/>
  <c r="H527" i="34"/>
  <c r="F527" i="34" s="1"/>
  <c r="E527" i="34"/>
  <c r="E529" i="34"/>
  <c r="H529" i="34"/>
  <c r="F529" i="34" s="1"/>
  <c r="F552" i="34"/>
  <c r="F554" i="34"/>
  <c r="F575" i="34"/>
  <c r="E577" i="34"/>
  <c r="H577" i="34"/>
  <c r="F577" i="34" s="1"/>
  <c r="F590" i="34"/>
  <c r="E601" i="34"/>
  <c r="H601" i="34"/>
  <c r="F601" i="34" s="1"/>
  <c r="J622" i="34"/>
  <c r="F622" i="34" s="1"/>
  <c r="F492" i="34"/>
  <c r="E501" i="34"/>
  <c r="H501" i="34"/>
  <c r="F501" i="34" s="1"/>
  <c r="H503" i="34"/>
  <c r="F503" i="34" s="1"/>
  <c r="E503" i="34"/>
  <c r="E505" i="34"/>
  <c r="H505" i="34"/>
  <c r="F505" i="34" s="1"/>
  <c r="H507" i="34"/>
  <c r="F507" i="34" s="1"/>
  <c r="E507" i="34"/>
  <c r="E509" i="34"/>
  <c r="H509" i="34"/>
  <c r="F509" i="34" s="1"/>
  <c r="H511" i="34"/>
  <c r="F511" i="34" s="1"/>
  <c r="E511" i="34"/>
  <c r="H523" i="34"/>
  <c r="F523" i="34" s="1"/>
  <c r="E523" i="34"/>
  <c r="E525" i="34"/>
  <c r="H525" i="34"/>
  <c r="F525" i="34" s="1"/>
  <c r="H548" i="34"/>
  <c r="F548" i="34" s="1"/>
  <c r="E548" i="34"/>
  <c r="F550" i="34"/>
  <c r="F571" i="34"/>
  <c r="E573" i="34"/>
  <c r="H573" i="34"/>
  <c r="F573" i="34" s="1"/>
  <c r="F588" i="34"/>
  <c r="F599" i="34"/>
  <c r="F614" i="34"/>
  <c r="F616" i="34"/>
  <c r="H705" i="34"/>
  <c r="F705" i="34" s="1"/>
  <c r="E705" i="34"/>
  <c r="E513" i="34"/>
  <c r="H513" i="34"/>
  <c r="F513" i="34" s="1"/>
  <c r="H515" i="34"/>
  <c r="F515" i="34" s="1"/>
  <c r="E515" i="34"/>
  <c r="H519" i="34"/>
  <c r="F519" i="34" s="1"/>
  <c r="E519" i="34"/>
  <c r="E521" i="34"/>
  <c r="H521" i="34"/>
  <c r="F521" i="34" s="1"/>
  <c r="H544" i="34"/>
  <c r="F544" i="34" s="1"/>
  <c r="E544" i="34"/>
  <c r="F546" i="34"/>
  <c r="F567" i="34"/>
  <c r="E569" i="34"/>
  <c r="H569" i="34"/>
  <c r="F569" i="34" s="1"/>
  <c r="F586" i="34"/>
  <c r="E597" i="34"/>
  <c r="H597" i="34"/>
  <c r="F610" i="34"/>
  <c r="F612" i="34"/>
  <c r="J618" i="34"/>
  <c r="F618" i="34" s="1"/>
  <c r="H636" i="34"/>
  <c r="F636" i="34" s="1"/>
  <c r="E636" i="34"/>
  <c r="E730" i="34"/>
  <c r="E552" i="34"/>
  <c r="E556" i="34"/>
  <c r="E560" i="34"/>
  <c r="E564" i="34"/>
  <c r="E568" i="34"/>
  <c r="E572" i="34"/>
  <c r="E576" i="34"/>
  <c r="E580" i="34"/>
  <c r="E584" i="34"/>
  <c r="E588" i="34"/>
  <c r="E592" i="34"/>
  <c r="E596" i="34"/>
  <c r="E600" i="34"/>
  <c r="E604" i="34"/>
  <c r="E608" i="34"/>
  <c r="H628" i="34"/>
  <c r="F628" i="34" s="1"/>
  <c r="E628" i="34"/>
  <c r="E630" i="34"/>
  <c r="H630" i="34"/>
  <c r="F630" i="34" s="1"/>
  <c r="H653" i="34"/>
  <c r="F653" i="34" s="1"/>
  <c r="E653" i="34"/>
  <c r="F695" i="34"/>
  <c r="H701" i="34"/>
  <c r="F701" i="34" s="1"/>
  <c r="E701" i="34"/>
  <c r="F747" i="34"/>
  <c r="H749" i="34"/>
  <c r="F749" i="34" s="1"/>
  <c r="E749" i="34"/>
  <c r="F787" i="34"/>
  <c r="H789" i="34"/>
  <c r="F789" i="34" s="1"/>
  <c r="E789" i="34"/>
  <c r="E626" i="34"/>
  <c r="H626" i="34"/>
  <c r="F626" i="34" s="1"/>
  <c r="H643" i="34"/>
  <c r="F643" i="34" s="1"/>
  <c r="E643" i="34"/>
  <c r="F647" i="34"/>
  <c r="H649" i="34"/>
  <c r="F649" i="34" s="1"/>
  <c r="E649" i="34"/>
  <c r="E674" i="34"/>
  <c r="F676" i="34"/>
  <c r="H697" i="34"/>
  <c r="F697" i="34" s="1"/>
  <c r="E697" i="34"/>
  <c r="E718" i="34"/>
  <c r="F720" i="34"/>
  <c r="F743" i="34"/>
  <c r="H745" i="34"/>
  <c r="E745" i="34"/>
  <c r="F764" i="34"/>
  <c r="E766" i="34"/>
  <c r="H639" i="34"/>
  <c r="F639" i="34" s="1"/>
  <c r="E639" i="34"/>
  <c r="H645" i="34"/>
  <c r="F645" i="34" s="1"/>
  <c r="E645" i="34"/>
  <c r="H693" i="34"/>
  <c r="F693" i="34" s="1"/>
  <c r="E693" i="34"/>
  <c r="F739" i="34"/>
  <c r="H741" i="34"/>
  <c r="F741" i="34" s="1"/>
  <c r="E741" i="34"/>
  <c r="H785" i="34"/>
  <c r="F785" i="34" s="1"/>
  <c r="E785" i="34"/>
  <c r="E535" i="34"/>
  <c r="E539" i="34"/>
  <c r="E543" i="34"/>
  <c r="E547" i="34"/>
  <c r="E551" i="34"/>
  <c r="E555" i="34"/>
  <c r="E559" i="34"/>
  <c r="E563" i="34"/>
  <c r="E567" i="34"/>
  <c r="E571" i="34"/>
  <c r="E575" i="34"/>
  <c r="E579" i="34"/>
  <c r="E583" i="34"/>
  <c r="E587" i="34"/>
  <c r="E591" i="34"/>
  <c r="E595" i="34"/>
  <c r="E599" i="34"/>
  <c r="E603" i="34"/>
  <c r="E607" i="34"/>
  <c r="E611" i="34"/>
  <c r="E615" i="34"/>
  <c r="E619" i="34"/>
  <c r="H641" i="34"/>
  <c r="F641" i="34" s="1"/>
  <c r="E641" i="34"/>
  <c r="E662" i="34"/>
  <c r="E666" i="34"/>
  <c r="H689" i="34"/>
  <c r="F689" i="34" s="1"/>
  <c r="E689" i="34"/>
  <c r="E710" i="34"/>
  <c r="H737" i="34"/>
  <c r="F737" i="34" s="1"/>
  <c r="E737" i="34"/>
  <c r="E758" i="34"/>
  <c r="F779" i="34"/>
  <c r="H781" i="34"/>
  <c r="F781" i="34" s="1"/>
  <c r="E781" i="34"/>
  <c r="H635" i="34"/>
  <c r="F635" i="34" s="1"/>
  <c r="E635" i="34"/>
  <c r="H637" i="34"/>
  <c r="F637" i="34" s="1"/>
  <c r="E637" i="34"/>
  <c r="H733" i="34"/>
  <c r="F733" i="34" s="1"/>
  <c r="E733" i="34"/>
  <c r="H777" i="34"/>
  <c r="F777" i="34" s="1"/>
  <c r="E777" i="34"/>
  <c r="H631" i="34"/>
  <c r="F631" i="34" s="1"/>
  <c r="E631" i="34"/>
  <c r="H633" i="34"/>
  <c r="F633" i="34" s="1"/>
  <c r="E633" i="34"/>
  <c r="H685" i="34"/>
  <c r="E685" i="34"/>
  <c r="H729" i="34"/>
  <c r="F729" i="34" s="1"/>
  <c r="E729" i="34"/>
  <c r="H773" i="34"/>
  <c r="F773" i="34" s="1"/>
  <c r="E773" i="34"/>
  <c r="E790" i="34"/>
  <c r="E530" i="34"/>
  <c r="E534" i="34"/>
  <c r="E538" i="34"/>
  <c r="E542" i="34"/>
  <c r="E546" i="34"/>
  <c r="E550" i="34"/>
  <c r="E554" i="34"/>
  <c r="E558" i="34"/>
  <c r="E562" i="34"/>
  <c r="E566" i="34"/>
  <c r="E570" i="34"/>
  <c r="E574" i="34"/>
  <c r="E578" i="34"/>
  <c r="E582" i="34"/>
  <c r="E586" i="34"/>
  <c r="E590" i="34"/>
  <c r="E594" i="34"/>
  <c r="E598" i="34"/>
  <c r="E602" i="34"/>
  <c r="H627" i="34"/>
  <c r="F627" i="34" s="1"/>
  <c r="E627" i="34"/>
  <c r="H629" i="34"/>
  <c r="F629" i="34" s="1"/>
  <c r="E629" i="34"/>
  <c r="H681" i="34"/>
  <c r="F681" i="34" s="1"/>
  <c r="E681" i="34"/>
  <c r="F723" i="34"/>
  <c r="H725" i="34"/>
  <c r="F725" i="34" s="1"/>
  <c r="E725" i="34"/>
  <c r="F767" i="34"/>
  <c r="H769" i="34"/>
  <c r="F769" i="34" s="1"/>
  <c r="E769" i="34"/>
  <c r="H625" i="34"/>
  <c r="E625" i="34"/>
  <c r="F648" i="34"/>
  <c r="F675" i="34"/>
  <c r="H677" i="34"/>
  <c r="F677" i="34" s="1"/>
  <c r="E677" i="34"/>
  <c r="F719" i="34"/>
  <c r="H721" i="34"/>
  <c r="F721" i="34" s="1"/>
  <c r="E721" i="34"/>
  <c r="F744" i="34"/>
  <c r="F763" i="34"/>
  <c r="H765" i="34"/>
  <c r="F765" i="34" s="1"/>
  <c r="E765" i="34"/>
  <c r="H640" i="34"/>
  <c r="F640" i="34" s="1"/>
  <c r="E640" i="34"/>
  <c r="E642" i="34"/>
  <c r="H642" i="34"/>
  <c r="F642" i="34" s="1"/>
  <c r="F671" i="34"/>
  <c r="H673" i="34"/>
  <c r="F673" i="34" s="1"/>
  <c r="E673" i="34"/>
  <c r="F692" i="34"/>
  <c r="F715" i="34"/>
  <c r="H717" i="34"/>
  <c r="F717" i="34" s="1"/>
  <c r="E717" i="34"/>
  <c r="F740" i="34"/>
  <c r="F759" i="34"/>
  <c r="H761" i="34"/>
  <c r="F761" i="34" s="1"/>
  <c r="E761" i="34"/>
  <c r="F784" i="34"/>
  <c r="E638" i="34"/>
  <c r="H638" i="34"/>
  <c r="F638" i="34" s="1"/>
  <c r="F663" i="34"/>
  <c r="F667" i="34"/>
  <c r="H669" i="34"/>
  <c r="F669" i="34" s="1"/>
  <c r="E669" i="34"/>
  <c r="F688" i="34"/>
  <c r="F711" i="34"/>
  <c r="H713" i="34"/>
  <c r="F713" i="34" s="1"/>
  <c r="E713" i="34"/>
  <c r="E734" i="34"/>
  <c r="F736" i="34"/>
  <c r="F780" i="34"/>
  <c r="E782" i="34"/>
  <c r="H646" i="34"/>
  <c r="F646" i="34" s="1"/>
  <c r="H650" i="34"/>
  <c r="F650" i="34" s="1"/>
  <c r="H654" i="34"/>
  <c r="H658" i="34"/>
  <c r="F658" i="34" s="1"/>
  <c r="H662" i="34"/>
  <c r="F662" i="34" s="1"/>
  <c r="H666" i="34"/>
  <c r="F666" i="34" s="1"/>
  <c r="H670" i="34"/>
  <c r="F670" i="34" s="1"/>
  <c r="H674" i="34"/>
  <c r="F674" i="34" s="1"/>
  <c r="H678" i="34"/>
  <c r="F678" i="34" s="1"/>
  <c r="H682" i="34"/>
  <c r="F682" i="34" s="1"/>
  <c r="H686" i="34"/>
  <c r="F686" i="34" s="1"/>
  <c r="H690" i="34"/>
  <c r="F690" i="34" s="1"/>
  <c r="H694" i="34"/>
  <c r="F694" i="34" s="1"/>
  <c r="H698" i="34"/>
  <c r="F698" i="34" s="1"/>
  <c r="H702" i="34"/>
  <c r="F702" i="34" s="1"/>
  <c r="H706" i="34"/>
  <c r="F706" i="34" s="1"/>
  <c r="H710" i="34"/>
  <c r="F710" i="34" s="1"/>
  <c r="H714" i="34"/>
  <c r="H718" i="34"/>
  <c r="F718" i="34" s="1"/>
  <c r="H722" i="34"/>
  <c r="F722" i="34" s="1"/>
  <c r="H726" i="34"/>
  <c r="F726" i="34" s="1"/>
  <c r="H730" i="34"/>
  <c r="F730" i="34" s="1"/>
  <c r="H734" i="34"/>
  <c r="F734" i="34" s="1"/>
  <c r="H738" i="34"/>
  <c r="F738" i="34" s="1"/>
  <c r="H742" i="34"/>
  <c r="F742" i="34" s="1"/>
  <c r="H746" i="34"/>
  <c r="F746" i="34" s="1"/>
  <c r="H750" i="34"/>
  <c r="F750" i="34" s="1"/>
  <c r="H754" i="34"/>
  <c r="F754" i="34" s="1"/>
  <c r="H758" i="34"/>
  <c r="F758" i="34" s="1"/>
  <c r="H762" i="34"/>
  <c r="F762" i="34" s="1"/>
  <c r="H766" i="34"/>
  <c r="F766" i="34" s="1"/>
  <c r="H770" i="34"/>
  <c r="F770" i="34" s="1"/>
  <c r="H774" i="34"/>
  <c r="H778" i="34"/>
  <c r="F778" i="34" s="1"/>
  <c r="H782" i="34"/>
  <c r="F782" i="34" s="1"/>
  <c r="H786" i="34"/>
  <c r="F786" i="34" s="1"/>
  <c r="H790" i="34"/>
  <c r="F790" i="34" s="1"/>
  <c r="E644" i="34"/>
  <c r="E648" i="34"/>
  <c r="E652" i="34"/>
  <c r="E656" i="34"/>
  <c r="E660" i="34"/>
  <c r="E664" i="34"/>
  <c r="E668" i="34"/>
  <c r="E672" i="34"/>
  <c r="E676" i="34"/>
  <c r="E680" i="34"/>
  <c r="E684" i="34"/>
  <c r="E688" i="34"/>
  <c r="E692" i="34"/>
  <c r="E696" i="34"/>
  <c r="E700" i="34"/>
  <c r="E704" i="34"/>
  <c r="E708" i="34"/>
  <c r="E712" i="34"/>
  <c r="E716" i="34"/>
  <c r="E720" i="34"/>
  <c r="E724" i="34"/>
  <c r="E728" i="34"/>
  <c r="E732" i="34"/>
  <c r="E736" i="34"/>
  <c r="E740" i="34"/>
  <c r="E744" i="34"/>
  <c r="E748" i="34"/>
  <c r="E752" i="34"/>
  <c r="E756" i="34"/>
  <c r="E760" i="34"/>
  <c r="E764" i="34"/>
  <c r="E768" i="34"/>
  <c r="E772" i="34"/>
  <c r="E776" i="34"/>
  <c r="E780" i="34"/>
  <c r="E784" i="34"/>
  <c r="E788" i="34"/>
  <c r="E647" i="34"/>
  <c r="E651" i="34"/>
  <c r="E655" i="34"/>
  <c r="E659" i="34"/>
  <c r="E663" i="34"/>
  <c r="E667" i="34"/>
  <c r="E671" i="34"/>
  <c r="E675" i="34"/>
  <c r="E679" i="34"/>
  <c r="E683" i="34"/>
  <c r="E687" i="34"/>
  <c r="E691" i="34"/>
  <c r="E695" i="34"/>
  <c r="E699" i="34"/>
  <c r="E703" i="34"/>
  <c r="E707" i="34"/>
  <c r="E711" i="34"/>
  <c r="E715" i="34"/>
  <c r="E719" i="34"/>
  <c r="E723" i="34"/>
  <c r="E727" i="34"/>
  <c r="E731" i="34"/>
  <c r="E735" i="34"/>
  <c r="E739" i="34"/>
  <c r="E743" i="34"/>
  <c r="E747" i="34"/>
  <c r="E751" i="34"/>
  <c r="E755" i="34"/>
  <c r="E759" i="34"/>
  <c r="E763" i="34"/>
  <c r="E767" i="34"/>
  <c r="E771" i="34"/>
  <c r="E775" i="34"/>
  <c r="E779" i="34"/>
  <c r="E783" i="34"/>
  <c r="E787" i="34"/>
  <c r="F157" i="34" l="1"/>
  <c r="F174" i="34"/>
  <c r="F17" i="21"/>
  <c r="G40" i="21"/>
  <c r="E16" i="21"/>
  <c r="H16" i="21"/>
  <c r="I40" i="21"/>
  <c r="J40" i="21" s="1"/>
  <c r="J16" i="21"/>
  <c r="E41" i="21"/>
  <c r="H41" i="21"/>
  <c r="F41" i="21" s="1"/>
  <c r="AA24" i="34"/>
  <c r="K40" i="21"/>
  <c r="L16" i="21"/>
  <c r="L23" i="21" s="1"/>
  <c r="AB15" i="34"/>
  <c r="F257" i="34"/>
  <c r="AB5" i="34"/>
  <c r="F791" i="34"/>
  <c r="AA6" i="34"/>
  <c r="AB11" i="34"/>
  <c r="AB12" i="34"/>
  <c r="AB8" i="34"/>
  <c r="AA23" i="34"/>
  <c r="L46" i="6"/>
  <c r="F46" i="6" s="1"/>
  <c r="F45" i="6"/>
  <c r="F81" i="34"/>
  <c r="AA9" i="34"/>
  <c r="AB6" i="34"/>
  <c r="AB10" i="34"/>
  <c r="AA10" i="34"/>
  <c r="F384" i="34"/>
  <c r="Z16" i="34"/>
  <c r="Z8" i="34"/>
  <c r="Z7" i="34"/>
  <c r="F194" i="34"/>
  <c r="F206" i="34"/>
  <c r="F83" i="34"/>
  <c r="Z6" i="34"/>
  <c r="F597" i="34"/>
  <c r="Z23" i="34"/>
  <c r="F774" i="34"/>
  <c r="Z29" i="34"/>
  <c r="F354" i="34"/>
  <c r="Z15" i="34"/>
  <c r="F264" i="34"/>
  <c r="Z12" i="34"/>
  <c r="F295" i="34"/>
  <c r="Z13" i="34"/>
  <c r="F504" i="34"/>
  <c r="Z20" i="34"/>
  <c r="F606" i="34"/>
  <c r="F324" i="34"/>
  <c r="Z14" i="34"/>
  <c r="Z5" i="34"/>
  <c r="F625" i="34"/>
  <c r="Z24" i="34"/>
  <c r="F536" i="34"/>
  <c r="Z21" i="34"/>
  <c r="F445" i="34"/>
  <c r="Z18" i="34"/>
  <c r="F122" i="34"/>
  <c r="AA4" i="34"/>
  <c r="F714" i="34"/>
  <c r="Z27" i="34"/>
  <c r="AA5" i="34"/>
  <c r="F685" i="34"/>
  <c r="Z26" i="34"/>
  <c r="F654" i="34"/>
  <c r="Z25" i="34"/>
  <c r="F5" i="34"/>
  <c r="F565" i="34"/>
  <c r="Z22" i="34"/>
  <c r="F745" i="34"/>
  <c r="Z28" i="34"/>
  <c r="F477" i="34"/>
  <c r="Z19" i="34"/>
  <c r="F425" i="34"/>
  <c r="Z17" i="34"/>
  <c r="F222" i="34"/>
  <c r="Z10" i="34"/>
  <c r="Z11" i="34"/>
  <c r="F235" i="34"/>
  <c r="L16" i="7"/>
  <c r="F16" i="21" l="1"/>
  <c r="H23" i="21"/>
  <c r="E40" i="21"/>
  <c r="H40" i="21"/>
  <c r="L4" i="34"/>
  <c r="H4" i="34"/>
  <c r="J4" i="34"/>
  <c r="I16" i="28"/>
  <c r="I10" i="21" s="1"/>
  <c r="I34" i="21" s="1"/>
  <c r="E34" i="21" l="1"/>
  <c r="J34" i="21"/>
  <c r="F34" i="21" s="1"/>
  <c r="F40" i="21"/>
  <c r="H47" i="21"/>
  <c r="H7" i="33" s="1"/>
  <c r="F4" i="34"/>
  <c r="H16" i="7"/>
  <c r="D15" i="26" l="1"/>
  <c r="J16" i="7" l="1"/>
  <c r="L15" i="7"/>
  <c r="L9" i="7"/>
  <c r="F16" i="7" l="1"/>
  <c r="L14" i="7" l="1"/>
  <c r="L13" i="7" l="1"/>
  <c r="L12" i="7"/>
  <c r="L11" i="7" l="1"/>
  <c r="H15" i="7" l="1"/>
  <c r="J13" i="7" l="1"/>
  <c r="H13" i="7" l="1"/>
  <c r="F13" i="7"/>
  <c r="H8" i="7" l="1"/>
  <c r="H9" i="7"/>
  <c r="H5" i="33"/>
  <c r="H12" i="7" l="1"/>
  <c r="H7" i="7"/>
  <c r="H14" i="7" l="1"/>
  <c r="H11" i="7"/>
  <c r="H9" i="24"/>
  <c r="I7" i="28" l="1"/>
  <c r="I13" i="21" s="1"/>
  <c r="I37" i="21" l="1"/>
  <c r="E13" i="21"/>
  <c r="J13" i="21"/>
  <c r="F13" i="21" s="1"/>
  <c r="A8" i="7"/>
  <c r="E37" i="21" l="1"/>
  <c r="J37" i="21"/>
  <c r="F37" i="21" s="1"/>
  <c r="A7" i="7"/>
  <c r="I13" i="28" l="1"/>
  <c r="I7" i="21" s="1"/>
  <c r="I31" i="21" s="1"/>
  <c r="A10" i="7"/>
  <c r="A9" i="7"/>
  <c r="E31" i="21" l="1"/>
  <c r="J31" i="21"/>
  <c r="F31" i="21" s="1"/>
  <c r="L10" i="7"/>
  <c r="H10" i="7" l="1"/>
  <c r="H23" i="33" l="1"/>
  <c r="G10" i="24" l="1"/>
  <c r="L5" i="33"/>
  <c r="I12" i="28"/>
  <c r="R11" i="28"/>
  <c r="I11" i="28"/>
  <c r="I10" i="28"/>
  <c r="I8" i="28"/>
  <c r="I9" i="21" s="1"/>
  <c r="I33" i="21" s="1"/>
  <c r="I5" i="28"/>
  <c r="I6" i="21" s="1"/>
  <c r="I30" i="21" s="1"/>
  <c r="E33" i="21" l="1"/>
  <c r="J33" i="21"/>
  <c r="F33" i="21" s="1"/>
  <c r="E30" i="21"/>
  <c r="J30" i="21"/>
  <c r="L7" i="7"/>
  <c r="L19" i="7" s="1"/>
  <c r="L23" i="33"/>
  <c r="G13" i="24" s="1"/>
  <c r="D29" i="14"/>
  <c r="J47" i="21" l="1"/>
  <c r="F30" i="21"/>
  <c r="F47" i="21" s="1"/>
  <c r="J9" i="7"/>
  <c r="J10" i="7"/>
  <c r="J8" i="7" l="1"/>
  <c r="J11" i="7"/>
  <c r="H19" i="7"/>
  <c r="J15" i="7" l="1"/>
  <c r="F11" i="7"/>
  <c r="J12" i="7"/>
  <c r="J14" i="7"/>
  <c r="F8" i="7"/>
  <c r="F10" i="7"/>
  <c r="F9" i="7"/>
  <c r="F15" i="7" l="1"/>
  <c r="F14" i="7"/>
  <c r="F12" i="7"/>
  <c r="L20" i="6"/>
  <c r="L23" i="6" s="1"/>
  <c r="D31" i="14" l="1"/>
  <c r="D26" i="14" l="1"/>
  <c r="D27" i="14"/>
  <c r="D28" i="14"/>
  <c r="C27" i="14"/>
  <c r="C28" i="14"/>
  <c r="C26" i="14"/>
  <c r="B27" i="14"/>
  <c r="B28" i="14"/>
  <c r="B26" i="14"/>
  <c r="A27" i="14"/>
  <c r="A28" i="14"/>
  <c r="A26" i="14"/>
  <c r="D14" i="14" l="1"/>
  <c r="B5" i="14" l="1"/>
  <c r="B6" i="14"/>
  <c r="B7" i="14"/>
  <c r="B8" i="14"/>
  <c r="B9" i="14"/>
  <c r="B4" i="14"/>
  <c r="A5" i="14"/>
  <c r="A6" i="14"/>
  <c r="A7" i="14"/>
  <c r="A8" i="14"/>
  <c r="A9" i="14"/>
  <c r="A4" i="14"/>
  <c r="I6" i="6" l="1"/>
  <c r="G19" i="6"/>
  <c r="I17" i="6"/>
  <c r="D23" i="14"/>
  <c r="D22" i="14"/>
  <c r="D24" i="14"/>
  <c r="D25" i="14"/>
  <c r="D16" i="14"/>
  <c r="I5" i="6" s="1"/>
  <c r="D17" i="14"/>
  <c r="D18" i="14"/>
  <c r="I30" i="6" s="1"/>
  <c r="D19" i="14"/>
  <c r="I31" i="6" s="1"/>
  <c r="D20" i="14"/>
  <c r="D21" i="14"/>
  <c r="I7" i="6" s="1"/>
  <c r="D11" i="14" l="1"/>
  <c r="D15" i="14" l="1"/>
  <c r="D13" i="14"/>
  <c r="D10" i="14"/>
  <c r="D12" i="14"/>
  <c r="H24" i="24" l="1"/>
  <c r="H26" i="24" s="1"/>
  <c r="I18" i="24"/>
  <c r="J18" i="24" s="1"/>
  <c r="I17" i="24"/>
  <c r="J17" i="24" s="1"/>
  <c r="H28" i="24" l="1"/>
  <c r="G35" i="6" l="1"/>
  <c r="G34" i="6"/>
  <c r="L12" i="6"/>
  <c r="L14" i="6" s="1"/>
  <c r="G11" i="6"/>
  <c r="G10" i="6"/>
  <c r="G9" i="6"/>
  <c r="H35" i="6" l="1"/>
  <c r="J17" i="6" l="1"/>
  <c r="F17" i="6" s="1"/>
  <c r="H19" i="6"/>
  <c r="F20" i="6"/>
  <c r="J30" i="6"/>
  <c r="J31" i="6"/>
  <c r="F31" i="6" s="1"/>
  <c r="H34" i="6"/>
  <c r="H36" i="6" s="1"/>
  <c r="D9" i="14"/>
  <c r="D5" i="14"/>
  <c r="D6" i="14"/>
  <c r="D7" i="14"/>
  <c r="D8" i="14"/>
  <c r="D4" i="14"/>
  <c r="I32" i="6" l="1"/>
  <c r="J32" i="6" s="1"/>
  <c r="J36" i="6" s="1"/>
  <c r="F34" i="6"/>
  <c r="F30" i="6"/>
  <c r="J18" i="6"/>
  <c r="F19" i="6"/>
  <c r="H23" i="6"/>
  <c r="F32" i="6" l="1"/>
  <c r="F36" i="6"/>
  <c r="F18" i="6"/>
  <c r="J23" i="6"/>
  <c r="F23" i="6" l="1"/>
  <c r="J6" i="6" l="1"/>
  <c r="J7" i="6"/>
  <c r="J5" i="6"/>
  <c r="H11" i="6"/>
  <c r="H10" i="6"/>
  <c r="H9" i="6"/>
  <c r="G8" i="6"/>
  <c r="H8" i="6" s="1"/>
  <c r="H14" i="6" l="1"/>
  <c r="J14" i="6"/>
  <c r="F14" i="6" l="1"/>
  <c r="I19" i="24" l="1"/>
  <c r="J19" i="24" s="1"/>
  <c r="I10" i="24" l="1"/>
  <c r="J10" i="24" s="1"/>
  <c r="G11" i="24"/>
  <c r="G12" i="24" s="1"/>
  <c r="G14" i="24" s="1"/>
  <c r="I11" i="24" l="1"/>
  <c r="J11" i="24" s="1"/>
  <c r="I14" i="24"/>
  <c r="J14" i="24" s="1"/>
  <c r="I12" i="24"/>
  <c r="J12" i="24" s="1"/>
  <c r="G15" i="24"/>
  <c r="I15" i="24" s="1"/>
  <c r="J15" i="24" s="1"/>
  <c r="I13" i="24" l="1"/>
  <c r="J13" i="24" s="1"/>
  <c r="B27" i="21" l="1"/>
  <c r="J7" i="33"/>
  <c r="F7" i="33" l="1"/>
  <c r="E6" i="21" l="1"/>
  <c r="F6" i="21" s="1"/>
  <c r="J6" i="21"/>
  <c r="E7" i="21"/>
  <c r="J7" i="21"/>
  <c r="F7" i="21" s="1"/>
  <c r="J8" i="21"/>
  <c r="F8" i="21" s="1"/>
  <c r="E8" i="21"/>
  <c r="J9" i="21"/>
  <c r="E9" i="21"/>
  <c r="F9" i="21" l="1"/>
  <c r="E10" i="21"/>
  <c r="J10" i="21"/>
  <c r="J23" i="21" s="1"/>
  <c r="J5" i="33" l="1"/>
  <c r="F10" i="21"/>
  <c r="F23" i="21" s="1"/>
  <c r="J7" i="7" l="1"/>
  <c r="J19" i="7" s="1"/>
  <c r="F19" i="7" s="1"/>
  <c r="B2" i="7" s="1"/>
  <c r="J23" i="33"/>
  <c r="F23" i="33" s="1"/>
  <c r="B3" i="21"/>
  <c r="G6" i="24" l="1"/>
  <c r="G16" i="24" s="1"/>
  <c r="F5" i="33"/>
  <c r="F7" i="7" s="1"/>
  <c r="I16" i="24" l="1"/>
  <c r="J16" i="24" s="1"/>
  <c r="G9" i="24"/>
  <c r="G20" i="24"/>
  <c r="I20" i="24" s="1"/>
  <c r="J20" i="24" s="1"/>
  <c r="I6" i="24"/>
  <c r="J6" i="24" s="1"/>
  <c r="J9" i="24" s="1"/>
  <c r="G21" i="24" l="1"/>
  <c r="I9" i="24"/>
  <c r="I21" i="24" l="1"/>
  <c r="J21" i="24" s="1"/>
  <c r="G23" i="24"/>
  <c r="I23" i="24" s="1"/>
  <c r="J23" i="24" s="1"/>
  <c r="G22" i="24"/>
  <c r="G24" i="24" l="1"/>
  <c r="G25" i="24" s="1"/>
  <c r="G26" i="24" s="1"/>
  <c r="I24" i="24" l="1"/>
  <c r="J24" i="24" s="1"/>
  <c r="I25" i="24"/>
  <c r="G27" i="24"/>
  <c r="I27" i="24" s="1"/>
  <c r="J27" i="24" s="1"/>
  <c r="I26" i="24"/>
  <c r="I28" i="24" l="1"/>
  <c r="J28" i="24" s="1"/>
  <c r="F6" i="26" s="1"/>
  <c r="J26" i="24"/>
  <c r="J25" i="24"/>
  <c r="A3" i="2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H4" authorId="0" shapeId="0" xr:uid="{00000000-0006-0000-0B00-000001000000}">
      <text>
        <r>
          <rPr>
            <sz val="8"/>
            <color indexed="8"/>
            <rFont val="Arial"/>
            <family val="2"/>
          </rPr>
          <t>Z열에 수식을 나누어 참조하였습니다.</t>
        </r>
      </text>
    </comment>
    <comment ref="J4" authorId="0" shapeId="0" xr:uid="{00000000-0006-0000-0B00-000002000000}">
      <text>
        <r>
          <rPr>
            <sz val="8"/>
            <color indexed="8"/>
            <rFont val="Arial"/>
            <family val="2"/>
          </rPr>
          <t>AA열에 수식을 나누어 참조하였습니다.</t>
        </r>
      </text>
    </comment>
    <comment ref="L4" authorId="0" shapeId="0" xr:uid="{00000000-0006-0000-0B00-000003000000}">
      <text>
        <r>
          <rPr>
            <sz val="8"/>
            <color indexed="8"/>
            <rFont val="Arial"/>
            <family val="2"/>
          </rPr>
          <t>AB열에 수식을 나누어 참조하였습니다.</t>
        </r>
      </text>
    </comment>
  </commentList>
</comments>
</file>

<file path=xl/sharedStrings.xml><?xml version="1.0" encoding="utf-8"?>
<sst xmlns="http://schemas.openxmlformats.org/spreadsheetml/2006/main" count="50067" uniqueCount="10664">
  <si>
    <t>일 금 :</t>
  </si>
  <si>
    <t>원</t>
  </si>
  <si>
    <t>단위</t>
  </si>
  <si>
    <t>총     액</t>
  </si>
  <si>
    <t>노  무  비</t>
  </si>
  <si>
    <t>재  료  비</t>
  </si>
  <si>
    <t>경      비</t>
  </si>
  <si>
    <t>단가</t>
  </si>
  <si>
    <t>금  액</t>
  </si>
  <si>
    <t>양,배수장 단위 가격 총괄</t>
  </si>
  <si>
    <t>재료또는</t>
  </si>
  <si>
    <t>종   별</t>
  </si>
  <si>
    <t>치    수</t>
  </si>
  <si>
    <t>원 수</t>
  </si>
  <si>
    <t>비 고</t>
  </si>
  <si>
    <t>공   종   명</t>
    <phoneticPr fontId="2" type="noConversion"/>
  </si>
  <si>
    <t>규    격</t>
    <phoneticPr fontId="2" type="noConversion"/>
  </si>
  <si>
    <t>산 출 근 거</t>
    <phoneticPr fontId="2" type="noConversion"/>
  </si>
  <si>
    <t>비고</t>
    <phoneticPr fontId="2" type="noConversion"/>
  </si>
  <si>
    <t>공  사  비  명  세  서</t>
    <phoneticPr fontId="2" type="noConversion"/>
  </si>
  <si>
    <t>종     별</t>
    <phoneticPr fontId="5" type="noConversion"/>
  </si>
  <si>
    <t>원수</t>
    <phoneticPr fontId="5" type="noConversion"/>
  </si>
  <si>
    <t>비 고</t>
    <phoneticPr fontId="2" type="noConversion"/>
  </si>
  <si>
    <t>계</t>
  </si>
  <si>
    <t xml:space="preserve">    소  계</t>
    <phoneticPr fontId="2" type="noConversion"/>
  </si>
  <si>
    <t>EA</t>
    <phoneticPr fontId="2" type="noConversion"/>
  </si>
  <si>
    <t>산소</t>
  </si>
  <si>
    <t>전력</t>
  </si>
  <si>
    <t>소 계</t>
  </si>
  <si>
    <t>수량</t>
    <phoneticPr fontId="2" type="noConversion"/>
  </si>
  <si>
    <t>단위</t>
    <phoneticPr fontId="2" type="noConversion"/>
  </si>
  <si>
    <t>종       별</t>
  </si>
  <si>
    <t>재료 및 치수</t>
  </si>
  <si>
    <t>적용단가</t>
    <phoneticPr fontId="8" type="noConversion"/>
  </si>
  <si>
    <t>비고</t>
  </si>
  <si>
    <t>금    액</t>
  </si>
  <si>
    <t>페이지</t>
    <phoneticPr fontId="8" type="noConversion"/>
  </si>
  <si>
    <t>금  액</t>
    <phoneticPr fontId="8" type="noConversion"/>
  </si>
  <si>
    <t xml:space="preserve">종           별 </t>
  </si>
  <si>
    <t>단    가</t>
  </si>
  <si>
    <t xml:space="preserve"> </t>
    <phoneticPr fontId="2" type="noConversion"/>
  </si>
  <si>
    <t>HR</t>
    <phoneticPr fontId="3" type="noConversion"/>
  </si>
  <si>
    <t>인</t>
    <phoneticPr fontId="3" type="noConversion"/>
  </si>
  <si>
    <t>용접공</t>
    <phoneticPr fontId="3" type="noConversion"/>
  </si>
  <si>
    <t>용접봉</t>
    <phoneticPr fontId="3" type="noConversion"/>
  </si>
  <si>
    <t>산소</t>
    <phoneticPr fontId="3" type="noConversion"/>
  </si>
  <si>
    <t>아세틸렌</t>
    <phoneticPr fontId="3" type="noConversion"/>
  </si>
  <si>
    <t>철공</t>
    <phoneticPr fontId="3" type="noConversion"/>
  </si>
  <si>
    <t>보통인부</t>
    <phoneticPr fontId="3" type="noConversion"/>
  </si>
  <si>
    <t>특별인부</t>
    <phoneticPr fontId="3" type="noConversion"/>
  </si>
  <si>
    <t>용접기</t>
    <phoneticPr fontId="3" type="noConversion"/>
  </si>
  <si>
    <t>전력</t>
    <phoneticPr fontId="3" type="noConversion"/>
  </si>
  <si>
    <t>3.2mm</t>
    <phoneticPr fontId="3" type="noConversion"/>
  </si>
  <si>
    <t>교류500AMP</t>
    <phoneticPr fontId="3" type="noConversion"/>
  </si>
  <si>
    <t>kg</t>
    <phoneticPr fontId="3" type="noConversion"/>
  </si>
  <si>
    <t>l</t>
    <phoneticPr fontId="3" type="noConversion"/>
  </si>
  <si>
    <t>KWH</t>
    <phoneticPr fontId="3" type="noConversion"/>
  </si>
  <si>
    <t>계</t>
    <phoneticPr fontId="3" type="noConversion"/>
  </si>
  <si>
    <t>할증</t>
    <phoneticPr fontId="2" type="noConversion"/>
  </si>
  <si>
    <t>조</t>
  </si>
  <si>
    <t>철판</t>
  </si>
  <si>
    <t>*</t>
  </si>
  <si>
    <t>=</t>
  </si>
  <si>
    <t>kg</t>
  </si>
  <si>
    <t>m</t>
  </si>
  <si>
    <t>개</t>
  </si>
  <si>
    <t>㎡</t>
  </si>
  <si>
    <t>계</t>
    <phoneticPr fontId="2" type="noConversion"/>
  </si>
  <si>
    <t>25kw</t>
    <phoneticPr fontId="3" type="noConversion"/>
  </si>
  <si>
    <t>시간당</t>
    <phoneticPr fontId="3" type="noConversion"/>
  </si>
  <si>
    <t>경  유</t>
    <phoneticPr fontId="3" type="noConversion"/>
  </si>
  <si>
    <t>저유황0.001%</t>
    <phoneticPr fontId="3" type="noConversion"/>
  </si>
  <si>
    <t>L</t>
    <phoneticPr fontId="3" type="noConversion"/>
  </si>
  <si>
    <t>잡  품</t>
    <phoneticPr fontId="3" type="noConversion"/>
  </si>
  <si>
    <t>%</t>
    <phoneticPr fontId="3" type="noConversion"/>
  </si>
  <si>
    <t>일반기계운전사</t>
    <phoneticPr fontId="3" type="noConversion"/>
  </si>
  <si>
    <t>인</t>
    <phoneticPr fontId="3" type="noConversion"/>
  </si>
  <si>
    <t>발전기</t>
    <phoneticPr fontId="3" type="noConversion"/>
  </si>
  <si>
    <t>대</t>
    <phoneticPr fontId="3" type="noConversion"/>
  </si>
  <si>
    <t>50kw</t>
    <phoneticPr fontId="3" type="noConversion"/>
  </si>
  <si>
    <t>100kw</t>
    <phoneticPr fontId="3" type="noConversion"/>
  </si>
  <si>
    <t>소 계</t>
    <phoneticPr fontId="3" type="noConversion"/>
  </si>
  <si>
    <t>Kg</t>
    <phoneticPr fontId="2" type="noConversion"/>
  </si>
  <si>
    <t>식</t>
    <phoneticPr fontId="3" type="noConversion"/>
  </si>
  <si>
    <t>노 무 비</t>
    <phoneticPr fontId="3" type="noConversion"/>
  </si>
  <si>
    <t>도장공</t>
    <phoneticPr fontId="3" type="noConversion"/>
  </si>
  <si>
    <t>3회</t>
    <phoneticPr fontId="3" type="noConversion"/>
  </si>
  <si>
    <t>재 료 비</t>
    <phoneticPr fontId="3" type="noConversion"/>
  </si>
  <si>
    <t>조합페인트칠</t>
    <phoneticPr fontId="3" type="noConversion"/>
  </si>
  <si>
    <t>KSM6020 1급 백색</t>
    <phoneticPr fontId="3" type="noConversion"/>
  </si>
  <si>
    <t>신너</t>
    <phoneticPr fontId="3" type="noConversion"/>
  </si>
  <si>
    <t xml:space="preserve">재료 또는치수         
 </t>
    <phoneticPr fontId="5" type="noConversion"/>
  </si>
  <si>
    <t>▣. 발전기</t>
    <phoneticPr fontId="3" type="noConversion"/>
  </si>
  <si>
    <t>▣. 각종 잡철물 제작 설치(간단)</t>
    <phoneticPr fontId="3" type="noConversion"/>
  </si>
  <si>
    <t>m</t>
    <phoneticPr fontId="2" type="noConversion"/>
  </si>
  <si>
    <t>EA</t>
    <phoneticPr fontId="2" type="noConversion"/>
  </si>
  <si>
    <t>1호표</t>
    <phoneticPr fontId="3" type="noConversion"/>
  </si>
  <si>
    <t>2호표</t>
    <phoneticPr fontId="3" type="noConversion"/>
  </si>
  <si>
    <t>3호표</t>
    <phoneticPr fontId="3" type="noConversion"/>
  </si>
  <si>
    <t>총   액</t>
    <phoneticPr fontId="3" type="noConversion"/>
  </si>
  <si>
    <t>잡재료비</t>
    <phoneticPr fontId="3" type="noConversion"/>
  </si>
  <si>
    <t>재료비의4%</t>
    <phoneticPr fontId="3" type="noConversion"/>
  </si>
  <si>
    <t xml:space="preserve"> </t>
    <phoneticPr fontId="2" type="noConversion"/>
  </si>
  <si>
    <t>거래가격</t>
    <phoneticPr fontId="8" type="noConversion"/>
  </si>
  <si>
    <t xml:space="preserve">   수량,공량 산출표</t>
    <phoneticPr fontId="2" type="noConversion"/>
  </si>
  <si>
    <t>총  괄  표</t>
    <phoneticPr fontId="2" type="noConversion"/>
  </si>
  <si>
    <t>구  분</t>
    <phoneticPr fontId="2" type="noConversion"/>
  </si>
  <si>
    <t>지급자재</t>
    <phoneticPr fontId="2" type="noConversion"/>
  </si>
  <si>
    <t>순공사비</t>
    <phoneticPr fontId="2" type="noConversion"/>
  </si>
  <si>
    <t>소   계</t>
    <phoneticPr fontId="2" type="noConversion"/>
  </si>
  <si>
    <t>합  계</t>
    <phoneticPr fontId="2" type="noConversion"/>
  </si>
  <si>
    <t>순  공  사  원  가</t>
    <phoneticPr fontId="2" type="noConversion"/>
  </si>
  <si>
    <t>노무비</t>
    <phoneticPr fontId="2" type="noConversion"/>
  </si>
  <si>
    <t>직접노무비</t>
    <phoneticPr fontId="2" type="noConversion"/>
  </si>
  <si>
    <t>간접노무비</t>
    <phoneticPr fontId="2" type="noConversion"/>
  </si>
  <si>
    <t>(</t>
    <phoneticPr fontId="2" type="noConversion"/>
  </si>
  <si>
    <t>)</t>
    <phoneticPr fontId="2" type="noConversion"/>
  </si>
  <si>
    <t>경      비</t>
    <phoneticPr fontId="2" type="noConversion"/>
  </si>
  <si>
    <t>산재보험료</t>
    <phoneticPr fontId="2" type="noConversion"/>
  </si>
  <si>
    <t>(</t>
    <phoneticPr fontId="2" type="noConversion"/>
  </si>
  <si>
    <t>)</t>
    <phoneticPr fontId="2" type="noConversion"/>
  </si>
  <si>
    <t>고용보험료</t>
    <phoneticPr fontId="2" type="noConversion"/>
  </si>
  <si>
    <t>건강보험료</t>
    <phoneticPr fontId="2" type="noConversion"/>
  </si>
  <si>
    <t>연금보험료</t>
    <phoneticPr fontId="2" type="noConversion"/>
  </si>
  <si>
    <t>기타  경비</t>
    <phoneticPr fontId="2" type="noConversion"/>
  </si>
  <si>
    <t>일  반  관  리  비</t>
    <phoneticPr fontId="2" type="noConversion"/>
  </si>
  <si>
    <t>합              계</t>
    <phoneticPr fontId="2" type="noConversion"/>
  </si>
  <si>
    <t>이              윤</t>
    <phoneticPr fontId="2" type="noConversion"/>
  </si>
  <si>
    <t>부  가  가  치  세</t>
    <phoneticPr fontId="2" type="noConversion"/>
  </si>
  <si>
    <t>총             계</t>
    <phoneticPr fontId="2" type="noConversion"/>
  </si>
  <si>
    <t>기계설비공</t>
  </si>
  <si>
    <t>Kg</t>
    <phoneticPr fontId="2" type="noConversion"/>
  </si>
  <si>
    <t>ton</t>
    <phoneticPr fontId="2" type="noConversion"/>
  </si>
  <si>
    <t>종     별</t>
    <phoneticPr fontId="2" type="noConversion"/>
  </si>
  <si>
    <t>규   격</t>
    <phoneticPr fontId="2" type="noConversion"/>
  </si>
  <si>
    <t>물 량 산 출 기 초</t>
    <phoneticPr fontId="2" type="noConversion"/>
  </si>
  <si>
    <t>중량(kg)/수량</t>
    <phoneticPr fontId="2" type="noConversion"/>
  </si>
  <si>
    <t>종     별</t>
    <phoneticPr fontId="78" type="noConversion"/>
  </si>
  <si>
    <t>재료 또는 치수</t>
    <phoneticPr fontId="78" type="noConversion"/>
  </si>
  <si>
    <t>원수</t>
    <phoneticPr fontId="78" type="noConversion"/>
  </si>
  <si>
    <t>1-2호형</t>
    <phoneticPr fontId="2" type="noConversion"/>
  </si>
  <si>
    <t>랙크형권양기</t>
    <phoneticPr fontId="2" type="noConversion"/>
  </si>
  <si>
    <t>스핀들</t>
    <phoneticPr fontId="2" type="noConversion"/>
  </si>
  <si>
    <t xml:space="preserve">랙크바 </t>
    <phoneticPr fontId="2" type="noConversion"/>
  </si>
  <si>
    <t>분수문용</t>
    <phoneticPr fontId="2" type="noConversion"/>
  </si>
  <si>
    <t>아연도금</t>
    <phoneticPr fontId="2" type="noConversion"/>
  </si>
  <si>
    <t>D 32</t>
    <phoneticPr fontId="2" type="noConversion"/>
  </si>
  <si>
    <t>전기용접봉</t>
  </si>
  <si>
    <t>KSE4301 3.2D</t>
  </si>
  <si>
    <t>방청페인트</t>
  </si>
  <si>
    <t>KSM6030 1종</t>
  </si>
  <si>
    <t>조합페인트(철재)</t>
  </si>
  <si>
    <t>신너</t>
  </si>
  <si>
    <t>퍼티</t>
  </si>
  <si>
    <t>도장용</t>
  </si>
  <si>
    <t>아세치렌</t>
  </si>
  <si>
    <t>3㎏ B급</t>
  </si>
  <si>
    <t>L</t>
  </si>
  <si>
    <t>㎏</t>
  </si>
  <si>
    <t>하 33</t>
  </si>
  <si>
    <t>KWH</t>
  </si>
  <si>
    <t>휘발유</t>
  </si>
  <si>
    <t>무연 휘발유</t>
  </si>
  <si>
    <t>저유황경유(0.001 %)</t>
  </si>
  <si>
    <t>하 32</t>
  </si>
  <si>
    <t xml:space="preserve"> </t>
    <phoneticPr fontId="81" type="noConversion"/>
  </si>
  <si>
    <t xml:space="preserve"> </t>
    <phoneticPr fontId="81" type="noConversion"/>
  </si>
  <si>
    <t>사  업  계  획  개  요</t>
    <phoneticPr fontId="2" type="noConversion"/>
  </si>
  <si>
    <t>환봉</t>
    <phoneticPr fontId="2" type="noConversion"/>
  </si>
  <si>
    <t>KSM6020 1종</t>
    <phoneticPr fontId="2" type="noConversion"/>
  </si>
  <si>
    <t>*건설공사표준품셈(기계설비)Ⅱ-1-9 적용</t>
    <phoneticPr fontId="3" type="noConversion"/>
  </si>
  <si>
    <t>스핀들 권양기</t>
    <phoneticPr fontId="2" type="noConversion"/>
  </si>
  <si>
    <t>4. 사업목적 : 농업기반시설물의 기능을 보전하여 영농에 대비하고자 함</t>
    <phoneticPr fontId="2" type="noConversion"/>
  </si>
  <si>
    <t>▣.조합페인트칠(㎡당)</t>
    <phoneticPr fontId="3" type="noConversion"/>
  </si>
  <si>
    <t>50*6T</t>
    <phoneticPr fontId="2" type="noConversion"/>
  </si>
  <si>
    <t>D 16</t>
    <phoneticPr fontId="2" type="noConversion"/>
  </si>
  <si>
    <t>앵글</t>
    <phoneticPr fontId="2" type="noConversion"/>
  </si>
  <si>
    <t>시중가</t>
    <phoneticPr fontId="8" type="noConversion"/>
  </si>
  <si>
    <t>인터넷</t>
    <phoneticPr fontId="2" type="noConversion"/>
  </si>
  <si>
    <t>고철</t>
    <phoneticPr fontId="2" type="noConversion"/>
  </si>
  <si>
    <t>kg</t>
    <phoneticPr fontId="2" type="noConversion"/>
  </si>
  <si>
    <t>중량A</t>
    <phoneticPr fontId="2" type="noConversion"/>
  </si>
  <si>
    <t>하 47</t>
    <phoneticPr fontId="2" type="noConversion"/>
  </si>
  <si>
    <t>내선전공</t>
  </si>
  <si>
    <t>미 장 공</t>
  </si>
  <si>
    <t>철 근 공</t>
  </si>
  <si>
    <t>화물차운전사</t>
  </si>
  <si>
    <t>인력운반공</t>
  </si>
  <si>
    <t>비계공</t>
  </si>
  <si>
    <t>철공</t>
  </si>
  <si>
    <t>콘크리트공</t>
  </si>
  <si>
    <t>배 관 공</t>
  </si>
  <si>
    <t>도 장 공</t>
  </si>
  <si>
    <t>계장공</t>
  </si>
  <si>
    <t>특별 인부</t>
  </si>
  <si>
    <t>보통 인부</t>
  </si>
  <si>
    <t>건설기계운전사</t>
  </si>
  <si>
    <t>플렌트제관공</t>
  </si>
  <si>
    <t>플렌트용접공</t>
  </si>
  <si>
    <t>일반기계운전사</t>
  </si>
  <si>
    <t>배관공(수도)</t>
  </si>
  <si>
    <t xml:space="preserve">용접공 </t>
  </si>
  <si>
    <t>할 석 공</t>
  </si>
  <si>
    <t>플랜트전공</t>
  </si>
  <si>
    <t>물가자료(2021년)</t>
    <phoneticPr fontId="8" type="noConversion"/>
  </si>
  <si>
    <t>부산</t>
    <phoneticPr fontId="2" type="noConversion"/>
  </si>
  <si>
    <t xml:space="preserve">적산자료  </t>
    <phoneticPr fontId="2" type="noConversion"/>
  </si>
  <si>
    <t>4L=39000</t>
  </si>
  <si>
    <t>4L=23000</t>
  </si>
  <si>
    <t>4L=11310</t>
  </si>
  <si>
    <t>4L=4940</t>
  </si>
  <si>
    <t>※  적산 자료 P 795</t>
    <phoneticPr fontId="3" type="noConversion"/>
  </si>
  <si>
    <t>*건설공사표준품셈(건축)11-2-4적용</t>
    <phoneticPr fontId="3" type="noConversion"/>
  </si>
  <si>
    <t>단  가  비  교  표 (2021년 5월)</t>
  </si>
  <si>
    <t>거래가격</t>
    <phoneticPr fontId="8" type="noConversion"/>
  </si>
  <si>
    <t>281+132</t>
    <phoneticPr fontId="2" type="noConversion"/>
  </si>
  <si>
    <t>수문핸들</t>
    <phoneticPr fontId="2" type="noConversion"/>
  </si>
  <si>
    <t>EA</t>
    <phoneticPr fontId="2" type="noConversion"/>
  </si>
  <si>
    <t>50,050/0.9</t>
    <phoneticPr fontId="2" type="noConversion"/>
  </si>
  <si>
    <t xml:space="preserve">                      규 격
   품 명</t>
    <phoneticPr fontId="2" type="noConversion"/>
  </si>
  <si>
    <t>거래가격</t>
    <phoneticPr fontId="2" type="noConversion"/>
  </si>
  <si>
    <t>page</t>
    <phoneticPr fontId="2" type="noConversion"/>
  </si>
  <si>
    <t>적용단가</t>
    <phoneticPr fontId="2" type="noConversion"/>
  </si>
  <si>
    <t>비  고</t>
  </si>
  <si>
    <t>나라장터</t>
    <phoneticPr fontId="2" type="noConversion"/>
  </si>
  <si>
    <t>물품식별번호</t>
    <phoneticPr fontId="2" type="noConversion"/>
  </si>
  <si>
    <t>한국농어촌공사 고성통영거제지사</t>
    <phoneticPr fontId="81" type="noConversion"/>
  </si>
  <si>
    <t/>
  </si>
  <si>
    <t>D=100㎜</t>
  </si>
  <si>
    <t>D=150㎜</t>
  </si>
  <si>
    <t>D=200㎜</t>
  </si>
  <si>
    <t>D=250㎜</t>
  </si>
  <si>
    <t>1호형</t>
  </si>
  <si>
    <t>2호형</t>
  </si>
  <si>
    <t>4호형</t>
  </si>
  <si>
    <t>D300㎜</t>
  </si>
  <si>
    <t>단 위</t>
  </si>
  <si>
    <t>5ton</t>
  </si>
  <si>
    <t>자재</t>
  </si>
  <si>
    <t>명    칭</t>
  </si>
  <si>
    <t>규    격</t>
  </si>
  <si>
    <t>원목(미송)</t>
  </si>
  <si>
    <t>M010001</t>
  </si>
  <si>
    <t>각재</t>
  </si>
  <si>
    <t>M010060</t>
  </si>
  <si>
    <t>M010061</t>
  </si>
  <si>
    <t>M010062</t>
  </si>
  <si>
    <t>판재</t>
  </si>
  <si>
    <t>M010090</t>
  </si>
  <si>
    <t>M010091</t>
  </si>
  <si>
    <t>M010092</t>
  </si>
  <si>
    <t>내부PANEL(목재문)</t>
  </si>
  <si>
    <t>M010095</t>
  </si>
  <si>
    <t>꼬치</t>
  </si>
  <si>
    <t>M010143</t>
  </si>
  <si>
    <t>합판(보통1급)</t>
  </si>
  <si>
    <t>M010151</t>
  </si>
  <si>
    <t>합판(내수급)</t>
  </si>
  <si>
    <t>M010180</t>
  </si>
  <si>
    <t>M010182</t>
  </si>
  <si>
    <t>M010185</t>
  </si>
  <si>
    <t>천정판</t>
  </si>
  <si>
    <t>M010250</t>
  </si>
  <si>
    <t>다이나마이트</t>
  </si>
  <si>
    <t>M020001</t>
  </si>
  <si>
    <t>M020002</t>
  </si>
  <si>
    <t>정밀폭약</t>
  </si>
  <si>
    <t>M020004</t>
  </si>
  <si>
    <t>함수폭약</t>
  </si>
  <si>
    <t>M020006</t>
  </si>
  <si>
    <t>미진동파쇄기</t>
  </si>
  <si>
    <t>M020007</t>
  </si>
  <si>
    <t>전기뇌관</t>
  </si>
  <si>
    <t>1.5m(하이데토 플러스 ID)</t>
  </si>
  <si>
    <t>M020010</t>
  </si>
  <si>
    <t>M020013</t>
  </si>
  <si>
    <t>에멀젼 폭약</t>
  </si>
  <si>
    <t>M020014</t>
  </si>
  <si>
    <t>M020015</t>
  </si>
  <si>
    <t>M020016</t>
  </si>
  <si>
    <t>M020017</t>
  </si>
  <si>
    <t>M020018</t>
  </si>
  <si>
    <t>뇌관</t>
  </si>
  <si>
    <t>공업용8호</t>
  </si>
  <si>
    <t>M020020</t>
  </si>
  <si>
    <t>지발뇌관</t>
  </si>
  <si>
    <t>MSD L=4.0m</t>
  </si>
  <si>
    <t>M020021</t>
  </si>
  <si>
    <t>도폭선</t>
  </si>
  <si>
    <t>500m(하이코드)</t>
  </si>
  <si>
    <t>M020024</t>
  </si>
  <si>
    <t>도화선</t>
  </si>
  <si>
    <t>2종</t>
  </si>
  <si>
    <t>M020025</t>
  </si>
  <si>
    <t>전기뇌관(2.5m)</t>
  </si>
  <si>
    <t>하이데토 플러스LP/MS</t>
  </si>
  <si>
    <t>M020026</t>
  </si>
  <si>
    <t>전기뇌관(3.5m)</t>
  </si>
  <si>
    <t>M020027</t>
  </si>
  <si>
    <t>전기뇌관(4.5m)</t>
  </si>
  <si>
    <t>M020028</t>
  </si>
  <si>
    <t>전기뇌관(6.0m)</t>
  </si>
  <si>
    <t>M020029</t>
  </si>
  <si>
    <t>아세틸렌</t>
  </si>
  <si>
    <t>M020030</t>
  </si>
  <si>
    <t>6000ℓ</t>
  </si>
  <si>
    <t>M020036</t>
  </si>
  <si>
    <t>카바이트</t>
  </si>
  <si>
    <t>225㎏ B급</t>
  </si>
  <si>
    <t>M020040</t>
  </si>
  <si>
    <t>염산</t>
  </si>
  <si>
    <t>M020050</t>
  </si>
  <si>
    <t>KSM-6060, 2종</t>
  </si>
  <si>
    <t>M020057</t>
  </si>
  <si>
    <t>EPOXY THINNER</t>
  </si>
  <si>
    <t>M020061</t>
  </si>
  <si>
    <t>KSM-6020 백색1급</t>
  </si>
  <si>
    <t>M020110</t>
  </si>
  <si>
    <t>KSM-6020 백색2급</t>
  </si>
  <si>
    <t>M020111</t>
  </si>
  <si>
    <t>광명단(방청페인트)</t>
  </si>
  <si>
    <t>KSM-6030 1종 2류</t>
  </si>
  <si>
    <t>M020141</t>
  </si>
  <si>
    <t>PRIMER</t>
  </si>
  <si>
    <t>M020143</t>
  </si>
  <si>
    <t>수용성에폭시(하도)</t>
  </si>
  <si>
    <t>2600WP</t>
  </si>
  <si>
    <t>M020144</t>
  </si>
  <si>
    <t>프라이머</t>
  </si>
  <si>
    <t>강관외부도장</t>
  </si>
  <si>
    <t>M020145</t>
  </si>
  <si>
    <t>수용성에폭시(상도)</t>
  </si>
  <si>
    <t>2600WF</t>
  </si>
  <si>
    <t>M020146</t>
  </si>
  <si>
    <t>실링제</t>
  </si>
  <si>
    <t>강관외부도장재</t>
  </si>
  <si>
    <t>M020147</t>
  </si>
  <si>
    <t>테이프</t>
  </si>
  <si>
    <t>강관코팅용,0.762*100</t>
  </si>
  <si>
    <t>M020149</t>
  </si>
  <si>
    <t>강관도장용 매스틱</t>
  </si>
  <si>
    <t>M020150</t>
  </si>
  <si>
    <t>강관도장용 안쪽층테이프</t>
  </si>
  <si>
    <t>M020151</t>
  </si>
  <si>
    <t>강관도장용 바깥층테이프</t>
  </si>
  <si>
    <t>0.381t*100㎜*30m</t>
  </si>
  <si>
    <t>M020152</t>
  </si>
  <si>
    <t>강관도장용 액상접착제</t>
  </si>
  <si>
    <t>#1027(0.83kg/l)</t>
  </si>
  <si>
    <t>M020153</t>
  </si>
  <si>
    <t>침투성방수제</t>
  </si>
  <si>
    <t>M020172</t>
  </si>
  <si>
    <t>포조리스</t>
  </si>
  <si>
    <t>#84(0.15~0.5%)</t>
  </si>
  <si>
    <t>M020203</t>
  </si>
  <si>
    <t>표면양생제(유성)</t>
  </si>
  <si>
    <t>M020205</t>
  </si>
  <si>
    <t>강관내부도장용에폭시</t>
  </si>
  <si>
    <t>M020265</t>
  </si>
  <si>
    <t>수성 페인트</t>
  </si>
  <si>
    <t>KSM 6010(2급)외부, 백색</t>
  </si>
  <si>
    <t>M020271</t>
  </si>
  <si>
    <t>퍼티, PUTTY</t>
  </si>
  <si>
    <t>친환경, 외부</t>
  </si>
  <si>
    <t>M020381</t>
  </si>
  <si>
    <t>아스팔트 프라이머</t>
  </si>
  <si>
    <t>M020400</t>
  </si>
  <si>
    <t>네오프렌 베어링패드</t>
  </si>
  <si>
    <t>0.3*0.3*0.01</t>
  </si>
  <si>
    <t>M020580</t>
  </si>
  <si>
    <t>벤토나이트</t>
  </si>
  <si>
    <t>연속벽용(고급)</t>
  </si>
  <si>
    <t>M020600</t>
  </si>
  <si>
    <t>도로표지용페인트</t>
  </si>
  <si>
    <t>백색 KSM6080 (1종)</t>
  </si>
  <si>
    <t>M020710</t>
  </si>
  <si>
    <t>황색 KSM6080 (1종)</t>
  </si>
  <si>
    <t>M020720</t>
  </si>
  <si>
    <t>청색 KSM6080 (1종)</t>
  </si>
  <si>
    <t>M020730</t>
  </si>
  <si>
    <t>P.C 그라우트제</t>
  </si>
  <si>
    <t>M020900</t>
  </si>
  <si>
    <t>EPOXY 모르터결합제</t>
  </si>
  <si>
    <t>M020901</t>
  </si>
  <si>
    <t>탄산칼슘</t>
  </si>
  <si>
    <t>M020902</t>
  </si>
  <si>
    <t>규사</t>
  </si>
  <si>
    <t>4,7 호</t>
  </si>
  <si>
    <t>M020903</t>
  </si>
  <si>
    <t>PVC지수판</t>
  </si>
  <si>
    <t>K.S 5㎜*150㎜</t>
  </si>
  <si>
    <t>M030100</t>
  </si>
  <si>
    <t>K.S 5㎜*230㎜</t>
  </si>
  <si>
    <t>M030101</t>
  </si>
  <si>
    <t>K.S 9.5㎜*230㎜</t>
  </si>
  <si>
    <t>M030102</t>
  </si>
  <si>
    <t>K.S 9㎜*300㎜</t>
  </si>
  <si>
    <t>M030103</t>
  </si>
  <si>
    <t>M030104</t>
  </si>
  <si>
    <t>신축이음채움재(발포고무)</t>
  </si>
  <si>
    <t>M030105</t>
  </si>
  <si>
    <t>수팽창고무지수판</t>
  </si>
  <si>
    <t>M030131</t>
  </si>
  <si>
    <t>FS-2007, 20*7</t>
  </si>
  <si>
    <t>M030133</t>
  </si>
  <si>
    <t>M030191</t>
  </si>
  <si>
    <t>M030192</t>
  </si>
  <si>
    <t>M030193</t>
  </si>
  <si>
    <t>M030194</t>
  </si>
  <si>
    <t>M030195</t>
  </si>
  <si>
    <t>M030197</t>
  </si>
  <si>
    <t>M030198</t>
  </si>
  <si>
    <t>M030199</t>
  </si>
  <si>
    <t>M030200</t>
  </si>
  <si>
    <t>M030201</t>
  </si>
  <si>
    <t>M030202</t>
  </si>
  <si>
    <t>M030203</t>
  </si>
  <si>
    <t>M030204</t>
  </si>
  <si>
    <t>M030205</t>
  </si>
  <si>
    <t>M030220</t>
  </si>
  <si>
    <t>M030221</t>
  </si>
  <si>
    <t>M030222</t>
  </si>
  <si>
    <t>M030223</t>
  </si>
  <si>
    <t>M030224</t>
  </si>
  <si>
    <t>M030225</t>
  </si>
  <si>
    <t>M030226</t>
  </si>
  <si>
    <t>M030227</t>
  </si>
  <si>
    <t>M030228</t>
  </si>
  <si>
    <t>M030229</t>
  </si>
  <si>
    <t>M030230</t>
  </si>
  <si>
    <t>M030301</t>
  </si>
  <si>
    <t>M030302</t>
  </si>
  <si>
    <t>D=300㎜</t>
  </si>
  <si>
    <t>M030303</t>
  </si>
  <si>
    <t>D=400㎜</t>
  </si>
  <si>
    <t>M030304</t>
  </si>
  <si>
    <t>D=500㎜</t>
  </si>
  <si>
    <t>M030305</t>
  </si>
  <si>
    <t>아스팔트 루핑</t>
  </si>
  <si>
    <t>KSF 25kg 1*21m</t>
  </si>
  <si>
    <t>M031020</t>
  </si>
  <si>
    <t>신축이음재</t>
  </si>
  <si>
    <t>EXP.JOINT FILLER 9㎜</t>
  </si>
  <si>
    <t>M031100</t>
  </si>
  <si>
    <t>EXP.JOINT FILLER 12㎜</t>
  </si>
  <si>
    <t>M031101</t>
  </si>
  <si>
    <t>EXP.JOINT FILLER 15㎜</t>
  </si>
  <si>
    <t>M031102</t>
  </si>
  <si>
    <t>EXP.JOINT FILLER 20㎜</t>
  </si>
  <si>
    <t>M031103</t>
  </si>
  <si>
    <t>EXP.JOINT FILLER 25㎜</t>
  </si>
  <si>
    <t>M031104</t>
  </si>
  <si>
    <t>M031111</t>
  </si>
  <si>
    <t>M031600</t>
  </si>
  <si>
    <t>MASKING TAPE</t>
  </si>
  <si>
    <t>50㎜(중)</t>
  </si>
  <si>
    <t>M031700</t>
  </si>
  <si>
    <t>석션호스(PVC 고압호스)</t>
  </si>
  <si>
    <t>고무65㎜*6m</t>
  </si>
  <si>
    <t>M031940</t>
  </si>
  <si>
    <t>고무75㎜*6m</t>
  </si>
  <si>
    <t>M031941</t>
  </si>
  <si>
    <t>고무100㎜*6m</t>
  </si>
  <si>
    <t>M031942</t>
  </si>
  <si>
    <t>고무125㎜*6m</t>
  </si>
  <si>
    <t>M031943</t>
  </si>
  <si>
    <t>고무150㎜*6m</t>
  </si>
  <si>
    <t>M031944</t>
  </si>
  <si>
    <t>고무200㎜*6m</t>
  </si>
  <si>
    <t>M031945</t>
  </si>
  <si>
    <t>고강도 PE파이프(파상형)</t>
  </si>
  <si>
    <t>THP 유공관 D=100㎜</t>
  </si>
  <si>
    <t>M032360</t>
  </si>
  <si>
    <t>THP 유공관 D=150㎜</t>
  </si>
  <si>
    <t>M032361</t>
  </si>
  <si>
    <t>THP 유공관 D=200㎜</t>
  </si>
  <si>
    <t>M032362</t>
  </si>
  <si>
    <t>THP 유공관 D=250㎜</t>
  </si>
  <si>
    <t>M032363</t>
  </si>
  <si>
    <t>THP 유공관 D=300㎜</t>
  </si>
  <si>
    <t>M032364</t>
  </si>
  <si>
    <t>THP 유공관 D=400㎜</t>
  </si>
  <si>
    <t>M032365</t>
  </si>
  <si>
    <t>PVC 유공관</t>
  </si>
  <si>
    <t>M032371</t>
  </si>
  <si>
    <t>M032372</t>
  </si>
  <si>
    <t>M032373</t>
  </si>
  <si>
    <t>M032374</t>
  </si>
  <si>
    <t>M032375</t>
  </si>
  <si>
    <t>복합철판관(파상형)</t>
  </si>
  <si>
    <t>250㎜</t>
  </si>
  <si>
    <t>M032400</t>
  </si>
  <si>
    <t>300㎜</t>
  </si>
  <si>
    <t>M032401</t>
  </si>
  <si>
    <t>350㎜</t>
  </si>
  <si>
    <t>M032402</t>
  </si>
  <si>
    <t>400㎜</t>
  </si>
  <si>
    <t>M032403</t>
  </si>
  <si>
    <t>450㎜</t>
  </si>
  <si>
    <t>M032404</t>
  </si>
  <si>
    <t>500㎜</t>
  </si>
  <si>
    <t>M032405</t>
  </si>
  <si>
    <t>600㎜</t>
  </si>
  <si>
    <t>M032406</t>
  </si>
  <si>
    <t>700㎜</t>
  </si>
  <si>
    <t>M032407</t>
  </si>
  <si>
    <t>800㎜</t>
  </si>
  <si>
    <t>M032408</t>
  </si>
  <si>
    <t>900㎜</t>
  </si>
  <si>
    <t>M032409</t>
  </si>
  <si>
    <t>1000㎜</t>
  </si>
  <si>
    <t>M032410</t>
  </si>
  <si>
    <t>고강도PE파이프(파상형)</t>
  </si>
  <si>
    <t>100㎜</t>
  </si>
  <si>
    <t>M032501</t>
  </si>
  <si>
    <t>125㎜</t>
  </si>
  <si>
    <t>M032502</t>
  </si>
  <si>
    <t>150㎜</t>
  </si>
  <si>
    <t>M032503</t>
  </si>
  <si>
    <t>200㎜</t>
  </si>
  <si>
    <t>M032504</t>
  </si>
  <si>
    <t>M032505</t>
  </si>
  <si>
    <t>M032506</t>
  </si>
  <si>
    <t>M032507</t>
  </si>
  <si>
    <t>M032508</t>
  </si>
  <si>
    <t>M032509</t>
  </si>
  <si>
    <t>M032510</t>
  </si>
  <si>
    <t>M032511</t>
  </si>
  <si>
    <t>M032512</t>
  </si>
  <si>
    <t>M032513</t>
  </si>
  <si>
    <t>M032514</t>
  </si>
  <si>
    <t>M032515</t>
  </si>
  <si>
    <t>1200㎜</t>
  </si>
  <si>
    <t>M032516</t>
  </si>
  <si>
    <t>철판매입 D250㎜</t>
  </si>
  <si>
    <t>M032551</t>
  </si>
  <si>
    <t>철판매입 D300㎜</t>
  </si>
  <si>
    <t>M032552</t>
  </si>
  <si>
    <t>철판매입 D350㎜</t>
  </si>
  <si>
    <t>M032553</t>
  </si>
  <si>
    <t>철판매입 D400㎜</t>
  </si>
  <si>
    <t>M032554</t>
  </si>
  <si>
    <t>철판매입 D450㎜</t>
  </si>
  <si>
    <t>M032555</t>
  </si>
  <si>
    <t>철판매입 D500㎜</t>
  </si>
  <si>
    <t>M032556</t>
  </si>
  <si>
    <t>철판매입 D600㎜</t>
  </si>
  <si>
    <t>M032557</t>
  </si>
  <si>
    <t>철판매입 D700㎜</t>
  </si>
  <si>
    <t>M032558</t>
  </si>
  <si>
    <t>철판매입 D800㎜</t>
  </si>
  <si>
    <t>M032559</t>
  </si>
  <si>
    <t>철판매입 D900㎜</t>
  </si>
  <si>
    <t>M032560</t>
  </si>
  <si>
    <t>철판매입 D1000㎜</t>
  </si>
  <si>
    <t>M032561</t>
  </si>
  <si>
    <t>이중벽PE파이프(하수관2종)</t>
  </si>
  <si>
    <t>M032581</t>
  </si>
  <si>
    <t>M032582</t>
  </si>
  <si>
    <t>M032583</t>
  </si>
  <si>
    <t>M032584</t>
  </si>
  <si>
    <t>M032585</t>
  </si>
  <si>
    <t>M032586</t>
  </si>
  <si>
    <t>M032587</t>
  </si>
  <si>
    <t>M032588</t>
  </si>
  <si>
    <t>M032589</t>
  </si>
  <si>
    <t>M032590</t>
  </si>
  <si>
    <t>M032591</t>
  </si>
  <si>
    <t>M032592</t>
  </si>
  <si>
    <t>M032593</t>
  </si>
  <si>
    <t>M032594</t>
  </si>
  <si>
    <t>PE 지수단관</t>
  </si>
  <si>
    <t>160A, L=1.0m</t>
  </si>
  <si>
    <t>M032600</t>
  </si>
  <si>
    <t>225A, L=1.0m</t>
  </si>
  <si>
    <t>M032601</t>
  </si>
  <si>
    <t>280A, L=1.0m</t>
  </si>
  <si>
    <t>M032602</t>
  </si>
  <si>
    <t>315A, L=1.0m</t>
  </si>
  <si>
    <t>M032603</t>
  </si>
  <si>
    <t>355A, L=1.0m</t>
  </si>
  <si>
    <t>M032604</t>
  </si>
  <si>
    <t>400A, L=1.0m</t>
  </si>
  <si>
    <t>M032605</t>
  </si>
  <si>
    <t>450A, L=1.0m</t>
  </si>
  <si>
    <t>M032606</t>
  </si>
  <si>
    <t>500A, L=1.0m</t>
  </si>
  <si>
    <t>M032607</t>
  </si>
  <si>
    <t>560A, L=1.0m</t>
  </si>
  <si>
    <t>M032608</t>
  </si>
  <si>
    <t>630A, L=1.0m</t>
  </si>
  <si>
    <t>M032609</t>
  </si>
  <si>
    <t>M032650</t>
  </si>
  <si>
    <t>M032651</t>
  </si>
  <si>
    <t>M032652</t>
  </si>
  <si>
    <t>M032653</t>
  </si>
  <si>
    <t>M032654</t>
  </si>
  <si>
    <t>M032655</t>
  </si>
  <si>
    <t>M032656</t>
  </si>
  <si>
    <t>M032657</t>
  </si>
  <si>
    <t>M032658</t>
  </si>
  <si>
    <t>M032659</t>
  </si>
  <si>
    <t>M032660</t>
  </si>
  <si>
    <t>M032661</t>
  </si>
  <si>
    <t>M032662</t>
  </si>
  <si>
    <t>M032663</t>
  </si>
  <si>
    <t>M032664</t>
  </si>
  <si>
    <t>고무링</t>
  </si>
  <si>
    <t>M032700</t>
  </si>
  <si>
    <t>M032701</t>
  </si>
  <si>
    <t>M032702</t>
  </si>
  <si>
    <t>M032703</t>
  </si>
  <si>
    <t>M032704</t>
  </si>
  <si>
    <t>M032705</t>
  </si>
  <si>
    <t>M032706</t>
  </si>
  <si>
    <t>M032707</t>
  </si>
  <si>
    <t>M032708</t>
  </si>
  <si>
    <t>M032709</t>
  </si>
  <si>
    <t>M032710</t>
  </si>
  <si>
    <t>M032711</t>
  </si>
  <si>
    <t>M032712</t>
  </si>
  <si>
    <t>M032713</t>
  </si>
  <si>
    <t>M032714</t>
  </si>
  <si>
    <t>후렌지용고무패킹</t>
  </si>
  <si>
    <t>50㎜</t>
  </si>
  <si>
    <t>M032899</t>
  </si>
  <si>
    <t>80㎜</t>
  </si>
  <si>
    <t>M032900</t>
  </si>
  <si>
    <t>M032901</t>
  </si>
  <si>
    <t>M032902</t>
  </si>
  <si>
    <t>M032903</t>
  </si>
  <si>
    <t>M032904</t>
  </si>
  <si>
    <t>M032905</t>
  </si>
  <si>
    <t>M032906</t>
  </si>
  <si>
    <t>M032907</t>
  </si>
  <si>
    <t>M032908</t>
  </si>
  <si>
    <t>M032909</t>
  </si>
  <si>
    <t>M032910</t>
  </si>
  <si>
    <t>550㎜</t>
  </si>
  <si>
    <t>M032911</t>
  </si>
  <si>
    <t>M032912</t>
  </si>
  <si>
    <t>M032913</t>
  </si>
  <si>
    <t>750㎜</t>
  </si>
  <si>
    <t>M032914</t>
  </si>
  <si>
    <t>M032915</t>
  </si>
  <si>
    <t>M032916</t>
  </si>
  <si>
    <t>M032917</t>
  </si>
  <si>
    <t>1100㎜</t>
  </si>
  <si>
    <t>M032918</t>
  </si>
  <si>
    <t>M032919</t>
  </si>
  <si>
    <t>1350㎜</t>
  </si>
  <si>
    <t>M032920</t>
  </si>
  <si>
    <t>1500㎜</t>
  </si>
  <si>
    <t>M032921</t>
  </si>
  <si>
    <t>1600㎜</t>
  </si>
  <si>
    <t>M032922</t>
  </si>
  <si>
    <t>1650㎜</t>
  </si>
  <si>
    <t>M032923</t>
  </si>
  <si>
    <t>1800㎜</t>
  </si>
  <si>
    <t>M032924</t>
  </si>
  <si>
    <t>2000㎜</t>
  </si>
  <si>
    <t>M032925</t>
  </si>
  <si>
    <t>2200㎜</t>
  </si>
  <si>
    <t>M032926</t>
  </si>
  <si>
    <t>2400㎜</t>
  </si>
  <si>
    <t>M032927</t>
  </si>
  <si>
    <t>2500㎜</t>
  </si>
  <si>
    <t>M032928</t>
  </si>
  <si>
    <t>2600㎜</t>
  </si>
  <si>
    <t>M032929</t>
  </si>
  <si>
    <t>2700㎜</t>
  </si>
  <si>
    <t>M032930</t>
  </si>
  <si>
    <t>2800㎜</t>
  </si>
  <si>
    <t>M032931</t>
  </si>
  <si>
    <t>3000㎜</t>
  </si>
  <si>
    <t>M032932</t>
  </si>
  <si>
    <t>단열이중관</t>
  </si>
  <si>
    <t>d=150㎜</t>
  </si>
  <si>
    <t>M033015</t>
  </si>
  <si>
    <t>d=125㎜</t>
  </si>
  <si>
    <t>M033016</t>
  </si>
  <si>
    <t>d=100㎜</t>
  </si>
  <si>
    <t>M033017</t>
  </si>
  <si>
    <t>d= 80㎜</t>
  </si>
  <si>
    <t>M033018</t>
  </si>
  <si>
    <t>d= 65㎜</t>
  </si>
  <si>
    <t>M033019</t>
  </si>
  <si>
    <t>d= 50㎜</t>
  </si>
  <si>
    <t>M033020</t>
  </si>
  <si>
    <t>d= 40㎜</t>
  </si>
  <si>
    <t>M033021</t>
  </si>
  <si>
    <t>d= 30㎜</t>
  </si>
  <si>
    <t>M033022</t>
  </si>
  <si>
    <t>PE 편수칼라관</t>
  </si>
  <si>
    <t>M033029</t>
  </si>
  <si>
    <t>M033030</t>
  </si>
  <si>
    <t>M033031</t>
  </si>
  <si>
    <t>M033032</t>
  </si>
  <si>
    <t>M033033</t>
  </si>
  <si>
    <t>PE 조임식이음관</t>
  </si>
  <si>
    <t>M033040</t>
  </si>
  <si>
    <t>M033041</t>
  </si>
  <si>
    <t>M033042</t>
  </si>
  <si>
    <t>M033043</t>
  </si>
  <si>
    <t>M033044</t>
  </si>
  <si>
    <t>M033045</t>
  </si>
  <si>
    <t>M033046</t>
  </si>
  <si>
    <t>M033047</t>
  </si>
  <si>
    <t>M033060</t>
  </si>
  <si>
    <t>M033061</t>
  </si>
  <si>
    <t>M033062</t>
  </si>
  <si>
    <t>M033063</t>
  </si>
  <si>
    <t>M033064</t>
  </si>
  <si>
    <t>M033065</t>
  </si>
  <si>
    <t>M033066</t>
  </si>
  <si>
    <t>M033067</t>
  </si>
  <si>
    <t>M033080</t>
  </si>
  <si>
    <t>M033081</t>
  </si>
  <si>
    <t>M033082</t>
  </si>
  <si>
    <t>M033083</t>
  </si>
  <si>
    <t>M033084</t>
  </si>
  <si>
    <t>이경티 150*125</t>
  </si>
  <si>
    <t>M033100</t>
  </si>
  <si>
    <t>이경티 150*100</t>
  </si>
  <si>
    <t>M033101</t>
  </si>
  <si>
    <t>이경티 150*75</t>
  </si>
  <si>
    <t>M033102</t>
  </si>
  <si>
    <t>이경티 125*100</t>
  </si>
  <si>
    <t>M033103</t>
  </si>
  <si>
    <t>이경티 125*75</t>
  </si>
  <si>
    <t>M033104</t>
  </si>
  <si>
    <t>이경티 125*65</t>
  </si>
  <si>
    <t>M033105</t>
  </si>
  <si>
    <t>PE 조립식이음관</t>
  </si>
  <si>
    <t>이경티 125*50</t>
  </si>
  <si>
    <t>M033106</t>
  </si>
  <si>
    <t>이경티 100*75</t>
  </si>
  <si>
    <t>M033107</t>
  </si>
  <si>
    <t>이경티 100*65</t>
  </si>
  <si>
    <t>M033108</t>
  </si>
  <si>
    <t>이경티 100*50</t>
  </si>
  <si>
    <t>M033109</t>
  </si>
  <si>
    <t>이경티 75*65</t>
  </si>
  <si>
    <t>M033110</t>
  </si>
  <si>
    <t>이경티 75*50</t>
  </si>
  <si>
    <t>M033111</t>
  </si>
  <si>
    <t>이경티 75*40</t>
  </si>
  <si>
    <t>M033112</t>
  </si>
  <si>
    <t>이경티 50*40</t>
  </si>
  <si>
    <t>M033113</t>
  </si>
  <si>
    <t>이경티 50*30</t>
  </si>
  <si>
    <t>M033114</t>
  </si>
  <si>
    <t>이경티 40*30</t>
  </si>
  <si>
    <t>M033115</t>
  </si>
  <si>
    <t>이경소켓 150*125</t>
  </si>
  <si>
    <t>M033120</t>
  </si>
  <si>
    <t>이경소켓 150*100</t>
  </si>
  <si>
    <t>M033121</t>
  </si>
  <si>
    <t>이경소켓 150*75</t>
  </si>
  <si>
    <t>M033122</t>
  </si>
  <si>
    <t>이경소켓 125*100</t>
  </si>
  <si>
    <t>M033123</t>
  </si>
  <si>
    <t>이경소켓 125*75</t>
  </si>
  <si>
    <t>M033124</t>
  </si>
  <si>
    <t>이경소켓 125*65</t>
  </si>
  <si>
    <t>M033125</t>
  </si>
  <si>
    <t>이경소켓 125*50</t>
  </si>
  <si>
    <t>M033126</t>
  </si>
  <si>
    <t>이경소켓 100*65</t>
  </si>
  <si>
    <t>M033127</t>
  </si>
  <si>
    <t>이경소켓 100*50</t>
  </si>
  <si>
    <t>M033128</t>
  </si>
  <si>
    <t>이경소켓 75*65</t>
  </si>
  <si>
    <t>M033129</t>
  </si>
  <si>
    <t>이경소켓 75*50</t>
  </si>
  <si>
    <t>M033130</t>
  </si>
  <si>
    <t>이경소켓 75*40</t>
  </si>
  <si>
    <t>M033131</t>
  </si>
  <si>
    <t>이경소켓 65*50</t>
  </si>
  <si>
    <t>M033132</t>
  </si>
  <si>
    <t>이경소켓 50*40</t>
  </si>
  <si>
    <t>M033135</t>
  </si>
  <si>
    <t>이경소켓 50*30</t>
  </si>
  <si>
    <t>M033136</t>
  </si>
  <si>
    <t>이경소켓 40*30</t>
  </si>
  <si>
    <t>M033137</t>
  </si>
  <si>
    <t>레듀샤 150*125</t>
  </si>
  <si>
    <t>M033150</t>
  </si>
  <si>
    <t>레듀샤 150*100</t>
  </si>
  <si>
    <t>M033151</t>
  </si>
  <si>
    <t>레듀샤 125*100</t>
  </si>
  <si>
    <t>M033153</t>
  </si>
  <si>
    <t>레듀샤 125*75</t>
  </si>
  <si>
    <t>M033154</t>
  </si>
  <si>
    <t>레듀샤 100*75</t>
  </si>
  <si>
    <t>M033157</t>
  </si>
  <si>
    <t>레듀샤 75*65</t>
  </si>
  <si>
    <t>M033160</t>
  </si>
  <si>
    <t>레듀샤 75*50</t>
  </si>
  <si>
    <t>M033161</t>
  </si>
  <si>
    <t>레듀샤 65*50</t>
  </si>
  <si>
    <t>M033163</t>
  </si>
  <si>
    <t>레듀샤 50*40</t>
  </si>
  <si>
    <t>M033166</t>
  </si>
  <si>
    <t>레듀샤 50*30</t>
  </si>
  <si>
    <t>M033167</t>
  </si>
  <si>
    <t>레듀샤 40*30</t>
  </si>
  <si>
    <t>M033168</t>
  </si>
  <si>
    <t>M033180</t>
  </si>
  <si>
    <t>M033181</t>
  </si>
  <si>
    <t>M033182</t>
  </si>
  <si>
    <t>M033183</t>
  </si>
  <si>
    <t>M033184</t>
  </si>
  <si>
    <t>고무판</t>
  </si>
  <si>
    <t>9.6t*910㎜*10m</t>
  </si>
  <si>
    <t>M033501</t>
  </si>
  <si>
    <t>M033502</t>
  </si>
  <si>
    <t>비닐</t>
  </si>
  <si>
    <t>M033600</t>
  </si>
  <si>
    <t>유리섬유강화플라스틱관(상수2종)</t>
  </si>
  <si>
    <t>M034001</t>
  </si>
  <si>
    <t>M034002</t>
  </si>
  <si>
    <t>M034003</t>
  </si>
  <si>
    <t>M034004</t>
  </si>
  <si>
    <t>M034005</t>
  </si>
  <si>
    <t>M034006</t>
  </si>
  <si>
    <t>M034007</t>
  </si>
  <si>
    <t>M034008</t>
  </si>
  <si>
    <t>M034009</t>
  </si>
  <si>
    <t>M034010</t>
  </si>
  <si>
    <t>M034011</t>
  </si>
  <si>
    <t>M034012</t>
  </si>
  <si>
    <t>M034013</t>
  </si>
  <si>
    <t>M034014</t>
  </si>
  <si>
    <t>M034015</t>
  </si>
  <si>
    <t>M034016</t>
  </si>
  <si>
    <t>M034017</t>
  </si>
  <si>
    <t>M034018</t>
  </si>
  <si>
    <t>M034019</t>
  </si>
  <si>
    <t>M034020</t>
  </si>
  <si>
    <t>유리섬유강화플라스틱관(하수관)</t>
  </si>
  <si>
    <t>M034025</t>
  </si>
  <si>
    <t>M034026</t>
  </si>
  <si>
    <t>M034027</t>
  </si>
  <si>
    <t>M034028</t>
  </si>
  <si>
    <t>M034029</t>
  </si>
  <si>
    <t>M034030</t>
  </si>
  <si>
    <t>M034031</t>
  </si>
  <si>
    <t>M034032</t>
  </si>
  <si>
    <t>M034033</t>
  </si>
  <si>
    <t>M034034</t>
  </si>
  <si>
    <t>M034035</t>
  </si>
  <si>
    <t>M034036</t>
  </si>
  <si>
    <t>M034037</t>
  </si>
  <si>
    <t>M034038</t>
  </si>
  <si>
    <t>M034039</t>
  </si>
  <si>
    <t>M034040</t>
  </si>
  <si>
    <t>M034041</t>
  </si>
  <si>
    <t>M034042</t>
  </si>
  <si>
    <t>M034043</t>
  </si>
  <si>
    <t>M034044</t>
  </si>
  <si>
    <t>유리섬유강화플라스틱이음관(상수2종)</t>
  </si>
  <si>
    <t>M034050</t>
  </si>
  <si>
    <t>M034051</t>
  </si>
  <si>
    <t>M034052</t>
  </si>
  <si>
    <t>M034053</t>
  </si>
  <si>
    <t>M034054</t>
  </si>
  <si>
    <t>M034055</t>
  </si>
  <si>
    <t>M034056</t>
  </si>
  <si>
    <t>M034057</t>
  </si>
  <si>
    <t>M034058</t>
  </si>
  <si>
    <t>M034059</t>
  </si>
  <si>
    <t>M034060</t>
  </si>
  <si>
    <t>M034061</t>
  </si>
  <si>
    <t>M034062</t>
  </si>
  <si>
    <t>M034063</t>
  </si>
  <si>
    <t>M034064</t>
  </si>
  <si>
    <t>M034065</t>
  </si>
  <si>
    <t>M034066</t>
  </si>
  <si>
    <t>M034067</t>
  </si>
  <si>
    <t>M034068</t>
  </si>
  <si>
    <t>M034069</t>
  </si>
  <si>
    <t>유리섬유강화플라스틱이음관(하수관)</t>
  </si>
  <si>
    <t>M034073</t>
  </si>
  <si>
    <t>M034074</t>
  </si>
  <si>
    <t>M034075</t>
  </si>
  <si>
    <t>M034076</t>
  </si>
  <si>
    <t>M034077</t>
  </si>
  <si>
    <t>M034078</t>
  </si>
  <si>
    <t>M034079</t>
  </si>
  <si>
    <t>M034080</t>
  </si>
  <si>
    <t>M034081</t>
  </si>
  <si>
    <t>M034082</t>
  </si>
  <si>
    <t>M034083</t>
  </si>
  <si>
    <t>M034084</t>
  </si>
  <si>
    <t>M034085</t>
  </si>
  <si>
    <t>M034086</t>
  </si>
  <si>
    <t>M034087</t>
  </si>
  <si>
    <t>M034088</t>
  </si>
  <si>
    <t>M034089</t>
  </si>
  <si>
    <t>M034090</t>
  </si>
  <si>
    <t>M034091</t>
  </si>
  <si>
    <t>M034092</t>
  </si>
  <si>
    <t>FRP물탱크(일반)</t>
  </si>
  <si>
    <t>원통형 100ton</t>
  </si>
  <si>
    <t>M035900</t>
  </si>
  <si>
    <t>원통형 80ton</t>
  </si>
  <si>
    <t>M035901</t>
  </si>
  <si>
    <t>M035902</t>
  </si>
  <si>
    <t>M035903</t>
  </si>
  <si>
    <t>M035904</t>
  </si>
  <si>
    <t>M035905</t>
  </si>
  <si>
    <t>M035906</t>
  </si>
  <si>
    <t>FRP 자동문비</t>
  </si>
  <si>
    <t>M036200</t>
  </si>
  <si>
    <t>M036201</t>
  </si>
  <si>
    <t>M036202</t>
  </si>
  <si>
    <t>M036203</t>
  </si>
  <si>
    <t>M036204</t>
  </si>
  <si>
    <t>M036205</t>
  </si>
  <si>
    <t>M036206</t>
  </si>
  <si>
    <t>M036207</t>
  </si>
  <si>
    <t>M036208</t>
  </si>
  <si>
    <t>M036209</t>
  </si>
  <si>
    <t>M036210</t>
  </si>
  <si>
    <t>M036211</t>
  </si>
  <si>
    <t>M036212</t>
  </si>
  <si>
    <t>M036213</t>
  </si>
  <si>
    <t>M036214</t>
  </si>
  <si>
    <t>M036215</t>
  </si>
  <si>
    <t>M036216</t>
  </si>
  <si>
    <t>M036217</t>
  </si>
  <si>
    <t>M036218</t>
  </si>
  <si>
    <t>M036219</t>
  </si>
  <si>
    <t>섬유대호안공(FORMER)</t>
  </si>
  <si>
    <t>15㎝</t>
  </si>
  <si>
    <t>M036300</t>
  </si>
  <si>
    <t>10㎝</t>
  </si>
  <si>
    <t>M036301</t>
  </si>
  <si>
    <t>7㎝</t>
  </si>
  <si>
    <t>M036302</t>
  </si>
  <si>
    <t>T-1</t>
  </si>
  <si>
    <t>M036305</t>
  </si>
  <si>
    <t>T-2</t>
  </si>
  <si>
    <t>M036306</t>
  </si>
  <si>
    <t>T-3</t>
  </si>
  <si>
    <t>M036307</t>
  </si>
  <si>
    <t>T-5</t>
  </si>
  <si>
    <t>M036308</t>
  </si>
  <si>
    <t>지반매트(P.P MAT)</t>
  </si>
  <si>
    <t>M036309</t>
  </si>
  <si>
    <t>M036310</t>
  </si>
  <si>
    <t>T-7</t>
  </si>
  <si>
    <t>M036311</t>
  </si>
  <si>
    <t>지반매트(P.E.T MAT)</t>
  </si>
  <si>
    <t>M036312</t>
  </si>
  <si>
    <t>마대(곡물용 및 기타)</t>
  </si>
  <si>
    <t>90*90*110</t>
  </si>
  <si>
    <t>M036313</t>
  </si>
  <si>
    <t>M036314</t>
  </si>
  <si>
    <t>T-10</t>
  </si>
  <si>
    <t>M036315</t>
  </si>
  <si>
    <t>PCF조립식배수로</t>
  </si>
  <si>
    <t>400*274*350*1500</t>
  </si>
  <si>
    <t>M036400</t>
  </si>
  <si>
    <t>500*388*450*1500</t>
  </si>
  <si>
    <t>M036401</t>
  </si>
  <si>
    <t>600*420*500*1500</t>
  </si>
  <si>
    <t>M036402</t>
  </si>
  <si>
    <t>PE조립식배수로</t>
  </si>
  <si>
    <t>200*150*150*1000</t>
  </si>
  <si>
    <t>M036403</t>
  </si>
  <si>
    <t>300*200*200*1000</t>
  </si>
  <si>
    <t>M036404</t>
  </si>
  <si>
    <t>400*250*250*1000</t>
  </si>
  <si>
    <t>M036405</t>
  </si>
  <si>
    <t>500*320*320*1000</t>
  </si>
  <si>
    <t>M036406</t>
  </si>
  <si>
    <t>PE토압식배수로</t>
  </si>
  <si>
    <t>400*360*250*1500</t>
  </si>
  <si>
    <t>M036407</t>
  </si>
  <si>
    <t>500*450*300*1500</t>
  </si>
  <si>
    <t>M036408</t>
  </si>
  <si>
    <t>600*550*400*1500</t>
  </si>
  <si>
    <t>M036409</t>
  </si>
  <si>
    <t>880*550*400*1000</t>
  </si>
  <si>
    <t>M036410</t>
  </si>
  <si>
    <t>990*650*650*1000</t>
  </si>
  <si>
    <t>M036411</t>
  </si>
  <si>
    <t>770*550*450*1000</t>
  </si>
  <si>
    <t>M036412</t>
  </si>
  <si>
    <t>860*550*600*1000</t>
  </si>
  <si>
    <t>M036413</t>
  </si>
  <si>
    <t>PE생태방틀</t>
  </si>
  <si>
    <t>1300*1300*600</t>
  </si>
  <si>
    <t>M036414</t>
  </si>
  <si>
    <t>1300*1230*900</t>
  </si>
  <si>
    <t>M036415</t>
  </si>
  <si>
    <t>1300*1300*1200</t>
  </si>
  <si>
    <t>M036416</t>
  </si>
  <si>
    <t>PE크로스판넬</t>
  </si>
  <si>
    <t>90*300*2200</t>
  </si>
  <si>
    <t>M036417</t>
  </si>
  <si>
    <t>PE칼라수목보호판</t>
  </si>
  <si>
    <t>M036418</t>
  </si>
  <si>
    <t>M036419</t>
  </si>
  <si>
    <t>M036420</t>
  </si>
  <si>
    <t>M036421</t>
  </si>
  <si>
    <t>PE수목보호지주대(삼각)</t>
  </si>
  <si>
    <t>M036422</t>
  </si>
  <si>
    <t>M036423</t>
  </si>
  <si>
    <t>M036424</t>
  </si>
  <si>
    <t>M036425</t>
  </si>
  <si>
    <t>PE수목보호지주대(사각)</t>
  </si>
  <si>
    <t>M036426</t>
  </si>
  <si>
    <t>M036427</t>
  </si>
  <si>
    <t>M036428</t>
  </si>
  <si>
    <t>M036429</t>
  </si>
  <si>
    <t>PE수목보호지주대</t>
  </si>
  <si>
    <t>M036430</t>
  </si>
  <si>
    <t>M036431</t>
  </si>
  <si>
    <t>수로문틀(STS)</t>
  </si>
  <si>
    <t>200*200*1000</t>
  </si>
  <si>
    <t>M036500</t>
  </si>
  <si>
    <t>농업용급수개폐기(수직형)</t>
  </si>
  <si>
    <t>D100</t>
  </si>
  <si>
    <t>M036601</t>
  </si>
  <si>
    <t>D150</t>
  </si>
  <si>
    <t>M036602</t>
  </si>
  <si>
    <t>D200</t>
  </si>
  <si>
    <t>M036603</t>
  </si>
  <si>
    <t>농업용급수개폐기(문비형)</t>
  </si>
  <si>
    <t>M036607</t>
  </si>
  <si>
    <t>M036608</t>
  </si>
  <si>
    <t>M036609</t>
  </si>
  <si>
    <t>농업용급수보호통</t>
  </si>
  <si>
    <t>M036610</t>
  </si>
  <si>
    <t>M036611</t>
  </si>
  <si>
    <t>M036612</t>
  </si>
  <si>
    <t>농업용급수연결구</t>
  </si>
  <si>
    <t>M036613</t>
  </si>
  <si>
    <t>M036614</t>
  </si>
  <si>
    <t>M036615</t>
  </si>
  <si>
    <t>M037001</t>
  </si>
  <si>
    <t>M037002</t>
  </si>
  <si>
    <t>M037003</t>
  </si>
  <si>
    <t>M037004</t>
  </si>
  <si>
    <t>M037005</t>
  </si>
  <si>
    <t>M037006</t>
  </si>
  <si>
    <t>M037007</t>
  </si>
  <si>
    <t>M037008</t>
  </si>
  <si>
    <t>M037009</t>
  </si>
  <si>
    <t>M037010</t>
  </si>
  <si>
    <t>M037011</t>
  </si>
  <si>
    <t>플라스틱시트파일(PSP)</t>
  </si>
  <si>
    <t>460*130*5.5</t>
  </si>
  <si>
    <t>M038001</t>
  </si>
  <si>
    <t>460*131.5*7.0</t>
  </si>
  <si>
    <t>M038002</t>
  </si>
  <si>
    <t>467*133.5*9.0</t>
  </si>
  <si>
    <t>M038003</t>
  </si>
  <si>
    <t>600*200*11.0</t>
  </si>
  <si>
    <t>M038004</t>
  </si>
  <si>
    <t>M040005</t>
  </si>
  <si>
    <t>M040006</t>
  </si>
  <si>
    <t>M040007</t>
  </si>
  <si>
    <t>M040008</t>
  </si>
  <si>
    <t>M040009</t>
  </si>
  <si>
    <t>M040010</t>
  </si>
  <si>
    <t>M040011</t>
  </si>
  <si>
    <t>M040012</t>
  </si>
  <si>
    <t>M040013</t>
  </si>
  <si>
    <t>M040014</t>
  </si>
  <si>
    <t>M040015</t>
  </si>
  <si>
    <t>M040016</t>
  </si>
  <si>
    <t>M040017</t>
  </si>
  <si>
    <t>M040018</t>
  </si>
  <si>
    <t>M040019</t>
  </si>
  <si>
    <t>M040020</t>
  </si>
  <si>
    <t>M040021</t>
  </si>
  <si>
    <t>M040022</t>
  </si>
  <si>
    <t>M040023</t>
  </si>
  <si>
    <t>M040024</t>
  </si>
  <si>
    <t>M040025</t>
  </si>
  <si>
    <t>M040026</t>
  </si>
  <si>
    <t>M040027</t>
  </si>
  <si>
    <t>M040028</t>
  </si>
  <si>
    <t>M040029</t>
  </si>
  <si>
    <t>M040030</t>
  </si>
  <si>
    <t>M040031</t>
  </si>
  <si>
    <t>M040032</t>
  </si>
  <si>
    <t>M040033</t>
  </si>
  <si>
    <t>M040034</t>
  </si>
  <si>
    <t>M040035</t>
  </si>
  <si>
    <t>M040036</t>
  </si>
  <si>
    <t>M040063</t>
  </si>
  <si>
    <t>M040064</t>
  </si>
  <si>
    <t>M040065</t>
  </si>
  <si>
    <t>M040066</t>
  </si>
  <si>
    <t>M040067</t>
  </si>
  <si>
    <t>M040068</t>
  </si>
  <si>
    <t>M040069</t>
  </si>
  <si>
    <t>M040070</t>
  </si>
  <si>
    <t>M040071</t>
  </si>
  <si>
    <t>M040072</t>
  </si>
  <si>
    <t>M040073</t>
  </si>
  <si>
    <t>M040074</t>
  </si>
  <si>
    <t>M040075</t>
  </si>
  <si>
    <t>M040076</t>
  </si>
  <si>
    <t>M040077</t>
  </si>
  <si>
    <t>M040078</t>
  </si>
  <si>
    <t>M040203</t>
  </si>
  <si>
    <t>M040204</t>
  </si>
  <si>
    <t>M040205</t>
  </si>
  <si>
    <t>M040206</t>
  </si>
  <si>
    <t>M040207</t>
  </si>
  <si>
    <t>M040208</t>
  </si>
  <si>
    <t>M040209</t>
  </si>
  <si>
    <t>M040310</t>
  </si>
  <si>
    <t>M040311</t>
  </si>
  <si>
    <t>M040312</t>
  </si>
  <si>
    <t>M040313</t>
  </si>
  <si>
    <t>M040314</t>
  </si>
  <si>
    <t>M040315</t>
  </si>
  <si>
    <t>M040316</t>
  </si>
  <si>
    <t>M040317</t>
  </si>
  <si>
    <t>M040318</t>
  </si>
  <si>
    <t>PC관(3㎏f/㎠)</t>
  </si>
  <si>
    <t>M040331</t>
  </si>
  <si>
    <t>M040332</t>
  </si>
  <si>
    <t>M040333</t>
  </si>
  <si>
    <t>M040334</t>
  </si>
  <si>
    <t>M040335</t>
  </si>
  <si>
    <t>M040336</t>
  </si>
  <si>
    <t>M040337</t>
  </si>
  <si>
    <t>M040338</t>
  </si>
  <si>
    <t>M040339</t>
  </si>
  <si>
    <t>M040340</t>
  </si>
  <si>
    <t>M040341</t>
  </si>
  <si>
    <t>M040342</t>
  </si>
  <si>
    <t>M040343</t>
  </si>
  <si>
    <t>M040344</t>
  </si>
  <si>
    <t>PC관(4㎏f/㎠)</t>
  </si>
  <si>
    <t>M040350</t>
  </si>
  <si>
    <t>M040351</t>
  </si>
  <si>
    <t>M040352</t>
  </si>
  <si>
    <t>M040353</t>
  </si>
  <si>
    <t>M040354</t>
  </si>
  <si>
    <t>M040355</t>
  </si>
  <si>
    <t>M040356</t>
  </si>
  <si>
    <t>M040357</t>
  </si>
  <si>
    <t>M040358</t>
  </si>
  <si>
    <t>M040359</t>
  </si>
  <si>
    <t>M040360</t>
  </si>
  <si>
    <t>M040361</t>
  </si>
  <si>
    <t>M040362</t>
  </si>
  <si>
    <t>M040363</t>
  </si>
  <si>
    <t>PC관(5㎏f/㎠)</t>
  </si>
  <si>
    <t>M040371</t>
  </si>
  <si>
    <t>M040372</t>
  </si>
  <si>
    <t>M040373</t>
  </si>
  <si>
    <t>M040374</t>
  </si>
  <si>
    <t>M040375</t>
  </si>
  <si>
    <t>M040376</t>
  </si>
  <si>
    <t>M040377</t>
  </si>
  <si>
    <t>M040378</t>
  </si>
  <si>
    <t>M040379</t>
  </si>
  <si>
    <t>M040380</t>
  </si>
  <si>
    <t>M040381</t>
  </si>
  <si>
    <t>M040382</t>
  </si>
  <si>
    <t>M040383</t>
  </si>
  <si>
    <t>M040384</t>
  </si>
  <si>
    <t>PC관(6㎏f/㎠)</t>
  </si>
  <si>
    <t>M040401</t>
  </si>
  <si>
    <t>M040402</t>
  </si>
  <si>
    <t>M040403</t>
  </si>
  <si>
    <t>M040404</t>
  </si>
  <si>
    <t>M040405</t>
  </si>
  <si>
    <t>M040406</t>
  </si>
  <si>
    <t>M040407</t>
  </si>
  <si>
    <t>M040408</t>
  </si>
  <si>
    <t>M040409</t>
  </si>
  <si>
    <t>M040410</t>
  </si>
  <si>
    <t>M040411</t>
  </si>
  <si>
    <t>M040412</t>
  </si>
  <si>
    <t>M040413</t>
  </si>
  <si>
    <t>M040414</t>
  </si>
  <si>
    <t>PC관(8㎏f/㎠)</t>
  </si>
  <si>
    <t>M040421</t>
  </si>
  <si>
    <t>M040422</t>
  </si>
  <si>
    <t>M040423</t>
  </si>
  <si>
    <t>M040424</t>
  </si>
  <si>
    <t>M040425</t>
  </si>
  <si>
    <t>M040426</t>
  </si>
  <si>
    <t>M040427</t>
  </si>
  <si>
    <t>M040428</t>
  </si>
  <si>
    <t>M040429</t>
  </si>
  <si>
    <t>M040430</t>
  </si>
  <si>
    <t>M040431</t>
  </si>
  <si>
    <t>M040432</t>
  </si>
  <si>
    <t>M040433</t>
  </si>
  <si>
    <t>M040434</t>
  </si>
  <si>
    <t>PC관(9.5㎏f/㎠)</t>
  </si>
  <si>
    <t>M040441</t>
  </si>
  <si>
    <t>M040442</t>
  </si>
  <si>
    <t>M040443</t>
  </si>
  <si>
    <t>M040444</t>
  </si>
  <si>
    <t>M040445</t>
  </si>
  <si>
    <t>M040446</t>
  </si>
  <si>
    <t>M040447</t>
  </si>
  <si>
    <t>M040448</t>
  </si>
  <si>
    <t>M040449</t>
  </si>
  <si>
    <t>M040450</t>
  </si>
  <si>
    <t>M040451</t>
  </si>
  <si>
    <t>M040452</t>
  </si>
  <si>
    <t>M040453</t>
  </si>
  <si>
    <t>M040454</t>
  </si>
  <si>
    <t>PC관(10㎏f/㎠)</t>
  </si>
  <si>
    <t>M040461</t>
  </si>
  <si>
    <t>M040462</t>
  </si>
  <si>
    <t>M040463</t>
  </si>
  <si>
    <t>M040464</t>
  </si>
  <si>
    <t>M040465</t>
  </si>
  <si>
    <t>M040466</t>
  </si>
  <si>
    <t>M040467</t>
  </si>
  <si>
    <t>M040468</t>
  </si>
  <si>
    <t>M040469</t>
  </si>
  <si>
    <t>M040470</t>
  </si>
  <si>
    <t>M040471</t>
  </si>
  <si>
    <t>M040472</t>
  </si>
  <si>
    <t>M040473</t>
  </si>
  <si>
    <t>M040474</t>
  </si>
  <si>
    <t>PC관(14㎏f/㎠)</t>
  </si>
  <si>
    <t>M040481</t>
  </si>
  <si>
    <t>M040482</t>
  </si>
  <si>
    <t>M040483</t>
  </si>
  <si>
    <t>M040484</t>
  </si>
  <si>
    <t>M040485</t>
  </si>
  <si>
    <t>M040486</t>
  </si>
  <si>
    <t>M040487</t>
  </si>
  <si>
    <t>M040488</t>
  </si>
  <si>
    <t>M040489</t>
  </si>
  <si>
    <t>M040490</t>
  </si>
  <si>
    <t>M040491</t>
  </si>
  <si>
    <t>M040492</t>
  </si>
  <si>
    <t>M040493</t>
  </si>
  <si>
    <t>M040494</t>
  </si>
  <si>
    <t>PC관(18㎏f/㎠)</t>
  </si>
  <si>
    <t>M040501</t>
  </si>
  <si>
    <t>M040502</t>
  </si>
  <si>
    <t>M040503</t>
  </si>
  <si>
    <t>M040504</t>
  </si>
  <si>
    <t>M040505</t>
  </si>
  <si>
    <t>M040506</t>
  </si>
  <si>
    <t>M040507</t>
  </si>
  <si>
    <t>M040508</t>
  </si>
  <si>
    <t>M040509</t>
  </si>
  <si>
    <t>M040510</t>
  </si>
  <si>
    <t>M040511</t>
  </si>
  <si>
    <t>M040512</t>
  </si>
  <si>
    <t>M040513</t>
  </si>
  <si>
    <t>M040514</t>
  </si>
  <si>
    <t>PC관(21㎏f/㎠)</t>
  </si>
  <si>
    <t>M040521</t>
  </si>
  <si>
    <t>M040522</t>
  </si>
  <si>
    <t>M040523</t>
  </si>
  <si>
    <t>M040524</t>
  </si>
  <si>
    <t>M040525</t>
  </si>
  <si>
    <t>M040526</t>
  </si>
  <si>
    <t>M040527</t>
  </si>
  <si>
    <t>M040528</t>
  </si>
  <si>
    <t>M040529</t>
  </si>
  <si>
    <t>M040530</t>
  </si>
  <si>
    <t>M040531</t>
  </si>
  <si>
    <t>M040532</t>
  </si>
  <si>
    <t>PC관(25㎏f/㎠)</t>
  </si>
  <si>
    <t>M040541</t>
  </si>
  <si>
    <t>M040542</t>
  </si>
  <si>
    <t>M040543</t>
  </si>
  <si>
    <t>M040544</t>
  </si>
  <si>
    <t>M040545</t>
  </si>
  <si>
    <t>M040546</t>
  </si>
  <si>
    <t>M040547</t>
  </si>
  <si>
    <t>PC,PCC용곡관(30˚이하)</t>
  </si>
  <si>
    <t>500㎜*0.9m</t>
  </si>
  <si>
    <t>M040560</t>
  </si>
  <si>
    <t>600㎜*0.9m</t>
  </si>
  <si>
    <t>M040561</t>
  </si>
  <si>
    <t>700㎜*0.9m</t>
  </si>
  <si>
    <t>M040562</t>
  </si>
  <si>
    <t>800㎜*0.9m</t>
  </si>
  <si>
    <t>M040563</t>
  </si>
  <si>
    <t>900㎜*0.9m</t>
  </si>
  <si>
    <t>M040564</t>
  </si>
  <si>
    <t>1000㎜*1.2m</t>
  </si>
  <si>
    <t>M040565</t>
  </si>
  <si>
    <t>1100㎜*1.2m</t>
  </si>
  <si>
    <t>M040566</t>
  </si>
  <si>
    <t>1200㎜*1.2m</t>
  </si>
  <si>
    <t>M040567</t>
  </si>
  <si>
    <t>1350㎜*1.2m</t>
  </si>
  <si>
    <t>M040568</t>
  </si>
  <si>
    <t>1500㎜*1.5m</t>
  </si>
  <si>
    <t>M040569</t>
  </si>
  <si>
    <t>1650㎜*1.5m</t>
  </si>
  <si>
    <t>M040570</t>
  </si>
  <si>
    <t>1800㎜*1.5m</t>
  </si>
  <si>
    <t>M040571</t>
  </si>
  <si>
    <t>2000㎜*1.5m</t>
  </si>
  <si>
    <t>M040572</t>
  </si>
  <si>
    <t>2200㎜*1.5m</t>
  </si>
  <si>
    <t>M040573</t>
  </si>
  <si>
    <t>PC,PCC용곡관(45˚이하)</t>
  </si>
  <si>
    <t>500㎜*1.2m</t>
  </si>
  <si>
    <t>M040580</t>
  </si>
  <si>
    <t>600㎜*1.2m</t>
  </si>
  <si>
    <t>M040581</t>
  </si>
  <si>
    <t>700㎜*1.2m</t>
  </si>
  <si>
    <t>M040582</t>
  </si>
  <si>
    <t>800㎜*1.5m</t>
  </si>
  <si>
    <t>M040583</t>
  </si>
  <si>
    <t>900㎜*1.5m</t>
  </si>
  <si>
    <t>M040584</t>
  </si>
  <si>
    <t>1000㎜*1.5m</t>
  </si>
  <si>
    <t>M040585</t>
  </si>
  <si>
    <t>1100㎜*1.5m</t>
  </si>
  <si>
    <t>M040586</t>
  </si>
  <si>
    <t>1200㎜*1.8m</t>
  </si>
  <si>
    <t>M040587</t>
  </si>
  <si>
    <t>1350㎜*1.8m</t>
  </si>
  <si>
    <t>M040588</t>
  </si>
  <si>
    <t>1500㎜*1.8m</t>
  </si>
  <si>
    <t>M040589</t>
  </si>
  <si>
    <t>1650㎜*2.4m</t>
  </si>
  <si>
    <t>M040590</t>
  </si>
  <si>
    <t>1800㎜*2.4m</t>
  </si>
  <si>
    <t>M040591</t>
  </si>
  <si>
    <t>2000㎜*2.4m</t>
  </si>
  <si>
    <t>M040592</t>
  </si>
  <si>
    <t>PC,PCC니토변T자관</t>
  </si>
  <si>
    <t>500㎜*0.45m</t>
  </si>
  <si>
    <t>M040600</t>
  </si>
  <si>
    <t>600㎜*0.45m</t>
  </si>
  <si>
    <t>M040601</t>
  </si>
  <si>
    <t>700㎜*0.45m</t>
  </si>
  <si>
    <t>M040602</t>
  </si>
  <si>
    <t>M040603</t>
  </si>
  <si>
    <t>M040604</t>
  </si>
  <si>
    <t>1000㎜*0.9m</t>
  </si>
  <si>
    <t>M040605</t>
  </si>
  <si>
    <t>M040606</t>
  </si>
  <si>
    <t>M040607</t>
  </si>
  <si>
    <t>M040608</t>
  </si>
  <si>
    <t>M040609</t>
  </si>
  <si>
    <t>M040610</t>
  </si>
  <si>
    <t>M040611</t>
  </si>
  <si>
    <t>M040612</t>
  </si>
  <si>
    <t>PC,PCC배기변T자관</t>
  </si>
  <si>
    <t>M040620</t>
  </si>
  <si>
    <t>M040621</t>
  </si>
  <si>
    <t>M040622</t>
  </si>
  <si>
    <t>M040623</t>
  </si>
  <si>
    <t>M040624</t>
  </si>
  <si>
    <t>M040625</t>
  </si>
  <si>
    <t>M040626</t>
  </si>
  <si>
    <t>M040627</t>
  </si>
  <si>
    <t>M040628</t>
  </si>
  <si>
    <t>M040629</t>
  </si>
  <si>
    <t>M040630</t>
  </si>
  <si>
    <t>M040631</t>
  </si>
  <si>
    <t>M040632</t>
  </si>
  <si>
    <t>PC,PCC제수변부관</t>
  </si>
  <si>
    <t>M040640</t>
  </si>
  <si>
    <t>M040641</t>
  </si>
  <si>
    <t>M040642</t>
  </si>
  <si>
    <t>800㎜*0.45m</t>
  </si>
  <si>
    <t>M040643</t>
  </si>
  <si>
    <t>M040644</t>
  </si>
  <si>
    <t>M040645</t>
  </si>
  <si>
    <t>M040646</t>
  </si>
  <si>
    <t>M040647</t>
  </si>
  <si>
    <t>M040648</t>
  </si>
  <si>
    <t>M040649</t>
  </si>
  <si>
    <t>M040650</t>
  </si>
  <si>
    <t>M040651</t>
  </si>
  <si>
    <t>M040652</t>
  </si>
  <si>
    <t>PC,PCC단관(갑)</t>
  </si>
  <si>
    <t>M040660</t>
  </si>
  <si>
    <t>M040661</t>
  </si>
  <si>
    <t>M040662</t>
  </si>
  <si>
    <t>M040663</t>
  </si>
  <si>
    <t>900㎜*0.45m</t>
  </si>
  <si>
    <t>M040664</t>
  </si>
  <si>
    <t>1000㎜*0.6m</t>
  </si>
  <si>
    <t>M040665</t>
  </si>
  <si>
    <t>1100㎜*0.6m</t>
  </si>
  <si>
    <t>M040666</t>
  </si>
  <si>
    <t>1200㎜*0.6m</t>
  </si>
  <si>
    <t>M040667</t>
  </si>
  <si>
    <t>1350㎜*0.6m</t>
  </si>
  <si>
    <t>M040668</t>
  </si>
  <si>
    <t>1500㎜*0.75m</t>
  </si>
  <si>
    <t>M040669</t>
  </si>
  <si>
    <t>1650㎜*0.75m</t>
  </si>
  <si>
    <t>M040670</t>
  </si>
  <si>
    <t>1800㎜*0.75m</t>
  </si>
  <si>
    <t>M040671</t>
  </si>
  <si>
    <t>2000㎜*0.75m</t>
  </si>
  <si>
    <t>M040672</t>
  </si>
  <si>
    <t>PC,PCC단관(을)</t>
  </si>
  <si>
    <t>M040680</t>
  </si>
  <si>
    <t>M040681</t>
  </si>
  <si>
    <t>M040682</t>
  </si>
  <si>
    <t>M040683</t>
  </si>
  <si>
    <t>M040684</t>
  </si>
  <si>
    <t>M040685</t>
  </si>
  <si>
    <t>M040686</t>
  </si>
  <si>
    <t>M040687</t>
  </si>
  <si>
    <t>M040688</t>
  </si>
  <si>
    <t>M040689</t>
  </si>
  <si>
    <t>M040690</t>
  </si>
  <si>
    <t>M040691</t>
  </si>
  <si>
    <t>M040692</t>
  </si>
  <si>
    <t>400㎜*7m</t>
  </si>
  <si>
    <t>M041109</t>
  </si>
  <si>
    <t>400㎜*8m</t>
  </si>
  <si>
    <t>M041110</t>
  </si>
  <si>
    <t>400㎜*9m</t>
  </si>
  <si>
    <t>M041111</t>
  </si>
  <si>
    <t>400㎜*10m</t>
  </si>
  <si>
    <t>M041112</t>
  </si>
  <si>
    <t>400㎜*11m</t>
  </si>
  <si>
    <t>M041113</t>
  </si>
  <si>
    <t>400㎜*12m</t>
  </si>
  <si>
    <t>M041114</t>
  </si>
  <si>
    <t>400㎜*13m</t>
  </si>
  <si>
    <t>M041115</t>
  </si>
  <si>
    <t>400㎜*14m</t>
  </si>
  <si>
    <t>M041116</t>
  </si>
  <si>
    <t>400㎜*15m</t>
  </si>
  <si>
    <t>M041117</t>
  </si>
  <si>
    <t>450㎜*7m</t>
  </si>
  <si>
    <t>M041118</t>
  </si>
  <si>
    <t>450㎜*8m</t>
  </si>
  <si>
    <t>M041119</t>
  </si>
  <si>
    <t>450㎜*9m</t>
  </si>
  <si>
    <t>M041120</t>
  </si>
  <si>
    <t>450㎜*10m</t>
  </si>
  <si>
    <t>M041121</t>
  </si>
  <si>
    <t>450㎜*11m</t>
  </si>
  <si>
    <t>M041122</t>
  </si>
  <si>
    <t>450㎜*12m</t>
  </si>
  <si>
    <t>M041123</t>
  </si>
  <si>
    <t>450㎜*13m</t>
  </si>
  <si>
    <t>M041124</t>
  </si>
  <si>
    <t>450㎜*14m</t>
  </si>
  <si>
    <t>M041125</t>
  </si>
  <si>
    <t>450㎜*15m</t>
  </si>
  <si>
    <t>M041126</t>
  </si>
  <si>
    <t>500㎜*7m</t>
  </si>
  <si>
    <t>M041127</t>
  </si>
  <si>
    <t>500㎜*8m</t>
  </si>
  <si>
    <t>M041128</t>
  </si>
  <si>
    <t>500㎜*9m</t>
  </si>
  <si>
    <t>M041129</t>
  </si>
  <si>
    <t>500㎜*10m</t>
  </si>
  <si>
    <t>M041130</t>
  </si>
  <si>
    <t>500㎜*11m</t>
  </si>
  <si>
    <t>M041131</t>
  </si>
  <si>
    <t>500㎜*12m</t>
  </si>
  <si>
    <t>M041132</t>
  </si>
  <si>
    <t>500㎜*13m</t>
  </si>
  <si>
    <t>M041133</t>
  </si>
  <si>
    <t>500㎜*14m</t>
  </si>
  <si>
    <t>M041134</t>
  </si>
  <si>
    <t>500㎜*15m</t>
  </si>
  <si>
    <t>M041135</t>
  </si>
  <si>
    <t>600㎜*7m</t>
  </si>
  <si>
    <t>M041136</t>
  </si>
  <si>
    <t>600㎜*8m</t>
  </si>
  <si>
    <t>M041137</t>
  </si>
  <si>
    <t>600㎜*9m</t>
  </si>
  <si>
    <t>M041138</t>
  </si>
  <si>
    <t>600㎜*10m</t>
  </si>
  <si>
    <t>M041139</t>
  </si>
  <si>
    <t>600㎜*11m</t>
  </si>
  <si>
    <t>M041140</t>
  </si>
  <si>
    <t>600㎜*12m</t>
  </si>
  <si>
    <t>M041141</t>
  </si>
  <si>
    <t>600㎜*13m</t>
  </si>
  <si>
    <t>M041142</t>
  </si>
  <si>
    <t>600㎜*14m</t>
  </si>
  <si>
    <t>M041143</t>
  </si>
  <si>
    <t>600㎜*15m</t>
  </si>
  <si>
    <t>M041144</t>
  </si>
  <si>
    <t>시멘트벽돌</t>
  </si>
  <si>
    <t>M042010</t>
  </si>
  <si>
    <t>도로표지용유리알</t>
  </si>
  <si>
    <t>KSL2521,1호</t>
  </si>
  <si>
    <t>M043220</t>
  </si>
  <si>
    <t>M043595</t>
  </si>
  <si>
    <t>M043596</t>
  </si>
  <si>
    <t>M043597</t>
  </si>
  <si>
    <t>M043598</t>
  </si>
  <si>
    <t>M043599</t>
  </si>
  <si>
    <t>M043600</t>
  </si>
  <si>
    <t>M043601</t>
  </si>
  <si>
    <t>M043602</t>
  </si>
  <si>
    <t>M043603</t>
  </si>
  <si>
    <t>M043604</t>
  </si>
  <si>
    <t>M043605</t>
  </si>
  <si>
    <t>M043606</t>
  </si>
  <si>
    <t>M043607</t>
  </si>
  <si>
    <t>M043608</t>
  </si>
  <si>
    <t>M043609</t>
  </si>
  <si>
    <t>M043610</t>
  </si>
  <si>
    <t>M043611</t>
  </si>
  <si>
    <t>M043612</t>
  </si>
  <si>
    <t>M043613</t>
  </si>
  <si>
    <t>M043614</t>
  </si>
  <si>
    <t>M043615</t>
  </si>
  <si>
    <t>M043616</t>
  </si>
  <si>
    <t>M043617</t>
  </si>
  <si>
    <t>M043618</t>
  </si>
  <si>
    <t>M043619</t>
  </si>
  <si>
    <t>M043650</t>
  </si>
  <si>
    <t>M043651</t>
  </si>
  <si>
    <t>M043652</t>
  </si>
  <si>
    <t>M043653</t>
  </si>
  <si>
    <t>M043654</t>
  </si>
  <si>
    <t>M043655</t>
  </si>
  <si>
    <t>M043656</t>
  </si>
  <si>
    <t>M043657</t>
  </si>
  <si>
    <t>M043658</t>
  </si>
  <si>
    <t>M043659</t>
  </si>
  <si>
    <t>M043660</t>
  </si>
  <si>
    <t>M043661</t>
  </si>
  <si>
    <t>M043662</t>
  </si>
  <si>
    <t>M043663</t>
  </si>
  <si>
    <t>M043800</t>
  </si>
  <si>
    <t>M043801</t>
  </si>
  <si>
    <t>M043802</t>
  </si>
  <si>
    <t>M043803</t>
  </si>
  <si>
    <t>M043804</t>
  </si>
  <si>
    <t>M043805</t>
  </si>
  <si>
    <t>M043806</t>
  </si>
  <si>
    <t>M043807</t>
  </si>
  <si>
    <t>M043901</t>
  </si>
  <si>
    <t>M043902</t>
  </si>
  <si>
    <t>M043903</t>
  </si>
  <si>
    <t>M043904</t>
  </si>
  <si>
    <t>M043905</t>
  </si>
  <si>
    <t>M043906</t>
  </si>
  <si>
    <t>M043907</t>
  </si>
  <si>
    <t>M043909</t>
  </si>
  <si>
    <t>M043910</t>
  </si>
  <si>
    <t>M043911</t>
  </si>
  <si>
    <t>M043912</t>
  </si>
  <si>
    <t>M043913</t>
  </si>
  <si>
    <t>도로경계블럭(CON'C)</t>
  </si>
  <si>
    <t>150*150*1000㎜</t>
  </si>
  <si>
    <t>M043981</t>
  </si>
  <si>
    <t>150*120*1000㎜</t>
  </si>
  <si>
    <t>M043982</t>
  </si>
  <si>
    <t>120*120*1000㎜</t>
  </si>
  <si>
    <t>M043983</t>
  </si>
  <si>
    <t>보차도경계석(화강석)</t>
  </si>
  <si>
    <t>200*300*1000</t>
  </si>
  <si>
    <t>M044005</t>
  </si>
  <si>
    <t>보차도경계불록(CON'C)</t>
  </si>
  <si>
    <t>150*170*200</t>
  </si>
  <si>
    <t>M044010</t>
  </si>
  <si>
    <t>180*205*250</t>
  </si>
  <si>
    <t>M044011</t>
  </si>
  <si>
    <t>보차도경계블록(CON'C)</t>
  </si>
  <si>
    <t>180*210*300</t>
  </si>
  <si>
    <t>M044012</t>
  </si>
  <si>
    <t>보차도블럭,S형</t>
  </si>
  <si>
    <t>회색.t=60㎜</t>
  </si>
  <si>
    <t>M044031</t>
  </si>
  <si>
    <t>보차도블럭,I형</t>
  </si>
  <si>
    <t>M044032</t>
  </si>
  <si>
    <t>보차도블럭,O형</t>
  </si>
  <si>
    <t>M044033</t>
  </si>
  <si>
    <t>보차도블럭,U형</t>
  </si>
  <si>
    <t>M044034</t>
  </si>
  <si>
    <t>보차도블럭,P형</t>
  </si>
  <si>
    <t>M044035</t>
  </si>
  <si>
    <t>잔디(재배)</t>
  </si>
  <si>
    <t>0.3*0.3*0.03</t>
  </si>
  <si>
    <t>M045002</t>
  </si>
  <si>
    <t>SEED SPRAY</t>
  </si>
  <si>
    <t>시공비포함</t>
  </si>
  <si>
    <t>M045003</t>
  </si>
  <si>
    <t>암절면용</t>
  </si>
  <si>
    <t>M045010</t>
  </si>
  <si>
    <t>종자</t>
  </si>
  <si>
    <t>잔디혼합종자</t>
  </si>
  <si>
    <t>M045011</t>
  </si>
  <si>
    <t>M045012</t>
  </si>
  <si>
    <t>토양안정제</t>
  </si>
  <si>
    <t>응집및급결제</t>
  </si>
  <si>
    <t>M045015</t>
  </si>
  <si>
    <t>M046001</t>
  </si>
  <si>
    <t>M046002</t>
  </si>
  <si>
    <t>M046003</t>
  </si>
  <si>
    <t>M046004</t>
  </si>
  <si>
    <t>M046005</t>
  </si>
  <si>
    <t>M046006</t>
  </si>
  <si>
    <t>M046007</t>
  </si>
  <si>
    <t>M046008</t>
  </si>
  <si>
    <t>M046009</t>
  </si>
  <si>
    <t>M046010</t>
  </si>
  <si>
    <t>M046011</t>
  </si>
  <si>
    <t>M046021</t>
  </si>
  <si>
    <t>M046022</t>
  </si>
  <si>
    <t>M046023</t>
  </si>
  <si>
    <t>M046024</t>
  </si>
  <si>
    <t>M046025</t>
  </si>
  <si>
    <t>M046026</t>
  </si>
  <si>
    <t>M046027</t>
  </si>
  <si>
    <t>M046028</t>
  </si>
  <si>
    <t>M046029</t>
  </si>
  <si>
    <t>M046030</t>
  </si>
  <si>
    <t>M046031</t>
  </si>
  <si>
    <t>M046041</t>
  </si>
  <si>
    <t>M046042</t>
  </si>
  <si>
    <t>M046043</t>
  </si>
  <si>
    <t>M046044</t>
  </si>
  <si>
    <t>M046045</t>
  </si>
  <si>
    <t>M046046</t>
  </si>
  <si>
    <t>M046047</t>
  </si>
  <si>
    <t>M046048</t>
  </si>
  <si>
    <t>M046049</t>
  </si>
  <si>
    <t>M046050</t>
  </si>
  <si>
    <t>M046051</t>
  </si>
  <si>
    <t>M046061</t>
  </si>
  <si>
    <t>M046062</t>
  </si>
  <si>
    <t>M046063</t>
  </si>
  <si>
    <t>M046064</t>
  </si>
  <si>
    <t>M046065</t>
  </si>
  <si>
    <t>M046066</t>
  </si>
  <si>
    <t>M046067</t>
  </si>
  <si>
    <t>M046068</t>
  </si>
  <si>
    <t>M046069</t>
  </si>
  <si>
    <t>M046070</t>
  </si>
  <si>
    <t>M046071</t>
  </si>
  <si>
    <t>무수축시멘트</t>
  </si>
  <si>
    <t>M048001</t>
  </si>
  <si>
    <t>조립식낙차공(플륨용)</t>
  </si>
  <si>
    <t>1 호형 (H=0.5)</t>
  </si>
  <si>
    <t>M049070</t>
  </si>
  <si>
    <t>조립식낙차공( 플륨용 )</t>
  </si>
  <si>
    <t>2 호형 (H=0.7)</t>
  </si>
  <si>
    <t>M049071</t>
  </si>
  <si>
    <t>3 호형 (H=1.0)</t>
  </si>
  <si>
    <t>M049072</t>
  </si>
  <si>
    <t>4 호형 (H=1.2)</t>
  </si>
  <si>
    <t>M049073</t>
  </si>
  <si>
    <t>5 호형 (H=1.5)</t>
  </si>
  <si>
    <t>M049074</t>
  </si>
  <si>
    <t>t=1.6㎜</t>
  </si>
  <si>
    <t>M050001</t>
  </si>
  <si>
    <t>철판.</t>
  </si>
  <si>
    <t>t=2.3㎜</t>
  </si>
  <si>
    <t>M050002</t>
  </si>
  <si>
    <t>t=3.2㎜</t>
  </si>
  <si>
    <t>M050005</t>
  </si>
  <si>
    <t>t=4.5㎜</t>
  </si>
  <si>
    <t>M050007</t>
  </si>
  <si>
    <t>t=6.0㎜</t>
  </si>
  <si>
    <t>M050009</t>
  </si>
  <si>
    <t>t=9.0㎜</t>
  </si>
  <si>
    <t>M050011</t>
  </si>
  <si>
    <t>t=12㎜</t>
  </si>
  <si>
    <t>M050012</t>
  </si>
  <si>
    <t>t=12-20㎜</t>
  </si>
  <si>
    <t>M050013</t>
  </si>
  <si>
    <t>t=20-30㎜</t>
  </si>
  <si>
    <t>M050014</t>
  </si>
  <si>
    <t>t=30-50㎜</t>
  </si>
  <si>
    <t>M050015</t>
  </si>
  <si>
    <t>보통철선</t>
  </si>
  <si>
    <t>#6 D=4.8㎜</t>
  </si>
  <si>
    <t>M050200</t>
  </si>
  <si>
    <t>#8 D=4.0㎜</t>
  </si>
  <si>
    <t>M050201</t>
  </si>
  <si>
    <t>#10 D=3.2㎜</t>
  </si>
  <si>
    <t>M050202</t>
  </si>
  <si>
    <t>#16 D=1.6㎜</t>
  </si>
  <si>
    <t>M050205</t>
  </si>
  <si>
    <t>#20 D=0.9㎜</t>
  </si>
  <si>
    <t>M050207</t>
  </si>
  <si>
    <t>횡선</t>
  </si>
  <si>
    <t>PVC코팅 #8</t>
  </si>
  <si>
    <t>M050215</t>
  </si>
  <si>
    <t>철선(1종)</t>
  </si>
  <si>
    <t>아연도 #8</t>
  </si>
  <si>
    <t>M050230</t>
  </si>
  <si>
    <t>아연도 #10</t>
  </si>
  <si>
    <t>M050231</t>
  </si>
  <si>
    <t>아연도 #12</t>
  </si>
  <si>
    <t>M050232</t>
  </si>
  <si>
    <t>아연도 #14</t>
  </si>
  <si>
    <t>M050233</t>
  </si>
  <si>
    <t>아연도 #16</t>
  </si>
  <si>
    <t>M050234</t>
  </si>
  <si>
    <t>아연도강연선</t>
  </si>
  <si>
    <t>SS케이블용 7/2.0㎜</t>
  </si>
  <si>
    <t>M050235</t>
  </si>
  <si>
    <t>일반용 7/2.6㎜</t>
  </si>
  <si>
    <t>M050236</t>
  </si>
  <si>
    <t>FORM TIE</t>
  </si>
  <si>
    <t>D형,1/2"*250</t>
  </si>
  <si>
    <t>M050246</t>
  </si>
  <si>
    <t>SEPERATE</t>
  </si>
  <si>
    <t>3/8"*200</t>
  </si>
  <si>
    <t>M050247</t>
  </si>
  <si>
    <t>600*1200</t>
  </si>
  <si>
    <t>M050248</t>
  </si>
  <si>
    <t>M050249</t>
  </si>
  <si>
    <t>WEDGE PIN</t>
  </si>
  <si>
    <t>90㎜</t>
  </si>
  <si>
    <t>M050250</t>
  </si>
  <si>
    <t>FLAT TIE</t>
  </si>
  <si>
    <t>L=200</t>
  </si>
  <si>
    <t>M050251</t>
  </si>
  <si>
    <t>HOOK CLAMP</t>
  </si>
  <si>
    <t>PIPE HOOK</t>
  </si>
  <si>
    <t>M050252</t>
  </si>
  <si>
    <t>M050254</t>
  </si>
  <si>
    <t>M050331</t>
  </si>
  <si>
    <t>원형철근</t>
  </si>
  <si>
    <t>M050410</t>
  </si>
  <si>
    <t>이형철근</t>
  </si>
  <si>
    <t>M050420</t>
  </si>
  <si>
    <t>평강</t>
  </si>
  <si>
    <t>t=3.0㎜ B=19-38㎜</t>
  </si>
  <si>
    <t>M050514</t>
  </si>
  <si>
    <t>t=4.5㎜ B=19-50㎜</t>
  </si>
  <si>
    <t>M050515</t>
  </si>
  <si>
    <t>t=6㎜ B=15-50㎜</t>
  </si>
  <si>
    <t>M050516</t>
  </si>
  <si>
    <t>t=9㎜ B=60-100㎜</t>
  </si>
  <si>
    <t>M050517</t>
  </si>
  <si>
    <t>L 형강(등변)</t>
  </si>
  <si>
    <t>t=10*100㎜이하</t>
  </si>
  <si>
    <t>M050530</t>
  </si>
  <si>
    <t>t=12*130㎜</t>
  </si>
  <si>
    <t>M050531</t>
  </si>
  <si>
    <t>ㄷ 형강</t>
  </si>
  <si>
    <t>75*40*5㎜*6-10m</t>
  </si>
  <si>
    <t>M050560</t>
  </si>
  <si>
    <t>100*50*5㎜*6-10m</t>
  </si>
  <si>
    <t>M050561</t>
  </si>
  <si>
    <t>125*65*6㎜*6-10m</t>
  </si>
  <si>
    <t>M050562</t>
  </si>
  <si>
    <t>150*75*6.5㎜*6-10m</t>
  </si>
  <si>
    <t>M050563</t>
  </si>
  <si>
    <t>200*80*7.5㎜*6-10m</t>
  </si>
  <si>
    <t>M050564</t>
  </si>
  <si>
    <t>M050565</t>
  </si>
  <si>
    <t>250*90*9㎜*6-10m</t>
  </si>
  <si>
    <t>M050566</t>
  </si>
  <si>
    <t>300*90*9*6-10m</t>
  </si>
  <si>
    <t>M050567</t>
  </si>
  <si>
    <t>와이어로프</t>
  </si>
  <si>
    <t>9㎜ 도금(6*24)</t>
  </si>
  <si>
    <t>M050600</t>
  </si>
  <si>
    <t>12㎜ 도금(6*24)</t>
  </si>
  <si>
    <t>M050601</t>
  </si>
  <si>
    <t>16㎜ 도금(6*24)</t>
  </si>
  <si>
    <t>M050602</t>
  </si>
  <si>
    <t>20㎜ 도금(6*24)</t>
  </si>
  <si>
    <t>M050603</t>
  </si>
  <si>
    <t>아연도금나선형파형강관</t>
  </si>
  <si>
    <t>M050619</t>
  </si>
  <si>
    <t>M050620</t>
  </si>
  <si>
    <t>M050621</t>
  </si>
  <si>
    <t>M050622</t>
  </si>
  <si>
    <t>M050623</t>
  </si>
  <si>
    <t>M050624</t>
  </si>
  <si>
    <t>M050625</t>
  </si>
  <si>
    <t>M050626</t>
  </si>
  <si>
    <t>M050627</t>
  </si>
  <si>
    <t>나선형파형강관커플링밴드</t>
  </si>
  <si>
    <t>M050629</t>
  </si>
  <si>
    <t>M050630</t>
  </si>
  <si>
    <t>M050631</t>
  </si>
  <si>
    <t>M050632</t>
  </si>
  <si>
    <t>나선형파형강관(커플링밴드</t>
  </si>
  <si>
    <t>M050633</t>
  </si>
  <si>
    <t>M050634</t>
  </si>
  <si>
    <t>M050635</t>
  </si>
  <si>
    <t>M050636</t>
  </si>
  <si>
    <t>M050637</t>
  </si>
  <si>
    <t>구조용강관</t>
  </si>
  <si>
    <t>t=1.4㎜ D=15㎜</t>
  </si>
  <si>
    <t>M050650</t>
  </si>
  <si>
    <t>t=1.4㎜ D=19㎜</t>
  </si>
  <si>
    <t>M050651</t>
  </si>
  <si>
    <t>t=1.4㎜ D=22㎜</t>
  </si>
  <si>
    <t>M050652</t>
  </si>
  <si>
    <t>t=1.4㎜ D=25㎜</t>
  </si>
  <si>
    <t>M050653</t>
  </si>
  <si>
    <t>t=1.4㎜ D=28㎜</t>
  </si>
  <si>
    <t>M050654</t>
  </si>
  <si>
    <t>t=1.4㎜ D=31㎜</t>
  </si>
  <si>
    <t>M050655</t>
  </si>
  <si>
    <t>t=1.4㎜ D=39㎜</t>
  </si>
  <si>
    <t>M050656</t>
  </si>
  <si>
    <t>t=1.4㎜ D=51㎜</t>
  </si>
  <si>
    <t>M050657</t>
  </si>
  <si>
    <t>배관용탄소강관</t>
  </si>
  <si>
    <t>t=4.05㎜ D=89.1㎜</t>
  </si>
  <si>
    <t>M050658</t>
  </si>
  <si>
    <t>M050659</t>
  </si>
  <si>
    <t>t=4.5㎜ D=114.3㎜</t>
  </si>
  <si>
    <t>M050660</t>
  </si>
  <si>
    <t>t=4.85㎜ D=139.8㎜</t>
  </si>
  <si>
    <t>M050661</t>
  </si>
  <si>
    <t>강관동바리</t>
  </si>
  <si>
    <t>M050670</t>
  </si>
  <si>
    <t>PC강선</t>
  </si>
  <si>
    <t>KS 7㎜</t>
  </si>
  <si>
    <t>M050702</t>
  </si>
  <si>
    <t>KS 8㎜</t>
  </si>
  <si>
    <t>M050703</t>
  </si>
  <si>
    <t>PC강연선</t>
  </si>
  <si>
    <t>M050711</t>
  </si>
  <si>
    <t>I 형강</t>
  </si>
  <si>
    <t>150*75*5.5*9.5</t>
  </si>
  <si>
    <t>M050750</t>
  </si>
  <si>
    <t>H 형강</t>
  </si>
  <si>
    <t>M050760</t>
  </si>
  <si>
    <t>빗트</t>
  </si>
  <si>
    <t>COPCO(1600*39㎜)</t>
  </si>
  <si>
    <t>M050770</t>
  </si>
  <si>
    <t>타원형돌망태(A형)</t>
  </si>
  <si>
    <t>#10 15*45*95</t>
  </si>
  <si>
    <t>M050810</t>
  </si>
  <si>
    <t>#8 15*45*95</t>
  </si>
  <si>
    <t>M050811</t>
  </si>
  <si>
    <t>타원형돌망태뚜껑</t>
  </si>
  <si>
    <t>M050830</t>
  </si>
  <si>
    <t>M050831</t>
  </si>
  <si>
    <t>원형돌망태</t>
  </si>
  <si>
    <t>#8 15*45*45</t>
  </si>
  <si>
    <t>M050843</t>
  </si>
  <si>
    <t>#8 15*50*50</t>
  </si>
  <si>
    <t>M050844</t>
  </si>
  <si>
    <t>#8 15*60*60</t>
  </si>
  <si>
    <t>M050845</t>
  </si>
  <si>
    <t>이불형돌망태</t>
  </si>
  <si>
    <t>#8 15*40*120</t>
  </si>
  <si>
    <t>M050855</t>
  </si>
  <si>
    <t>#8 15*50*120</t>
  </si>
  <si>
    <t>M050856</t>
  </si>
  <si>
    <t>#8 15*60*120</t>
  </si>
  <si>
    <t>M050857</t>
  </si>
  <si>
    <t>고철</t>
  </si>
  <si>
    <t>동제품;중품</t>
  </si>
  <si>
    <t>M050869</t>
  </si>
  <si>
    <t>잡고철</t>
  </si>
  <si>
    <t>M050870</t>
  </si>
  <si>
    <t>후렌지용 볼트너트(SS400)</t>
  </si>
  <si>
    <t>M051100</t>
  </si>
  <si>
    <t>M051101</t>
  </si>
  <si>
    <t>M051102</t>
  </si>
  <si>
    <t>M051103</t>
  </si>
  <si>
    <t>M051104</t>
  </si>
  <si>
    <t>M051105</t>
  </si>
  <si>
    <t>M051106</t>
  </si>
  <si>
    <t>M051107</t>
  </si>
  <si>
    <t>M051108</t>
  </si>
  <si>
    <t>M051109</t>
  </si>
  <si>
    <t>M051110</t>
  </si>
  <si>
    <t>M051111</t>
  </si>
  <si>
    <t>M051112</t>
  </si>
  <si>
    <t>M051113</t>
  </si>
  <si>
    <t>M051114</t>
  </si>
  <si>
    <t>M051115</t>
  </si>
  <si>
    <t>M051116</t>
  </si>
  <si>
    <t>M051117</t>
  </si>
  <si>
    <t>M051118</t>
  </si>
  <si>
    <t>M051119</t>
  </si>
  <si>
    <t>M051120</t>
  </si>
  <si>
    <t>M051121</t>
  </si>
  <si>
    <t>M051122</t>
  </si>
  <si>
    <t>M051123</t>
  </si>
  <si>
    <t>M051124</t>
  </si>
  <si>
    <t>M051125</t>
  </si>
  <si>
    <t>M051126</t>
  </si>
  <si>
    <t>M051127</t>
  </si>
  <si>
    <t>M051128</t>
  </si>
  <si>
    <t>능형철망</t>
  </si>
  <si>
    <t>아연도금 #10 58*58</t>
  </si>
  <si>
    <t>M051243</t>
  </si>
  <si>
    <t>아연도금 #8 58*58</t>
  </si>
  <si>
    <t>M051244</t>
  </si>
  <si>
    <t>아연도금 #8 50*50</t>
  </si>
  <si>
    <t>M051245</t>
  </si>
  <si>
    <t>아연도금 #10 50*50</t>
  </si>
  <si>
    <t>M051246</t>
  </si>
  <si>
    <t>PVC코팅 #10 58*58</t>
  </si>
  <si>
    <t>M051253</t>
  </si>
  <si>
    <t>PVC코팅#8 58*58</t>
  </si>
  <si>
    <t>M051256</t>
  </si>
  <si>
    <t>와이어메쉬</t>
  </si>
  <si>
    <t>M051290</t>
  </si>
  <si>
    <t>M051291</t>
  </si>
  <si>
    <t>M051292</t>
  </si>
  <si>
    <t>M051293</t>
  </si>
  <si>
    <t>M051294</t>
  </si>
  <si>
    <t>M051295</t>
  </si>
  <si>
    <t>M051296</t>
  </si>
  <si>
    <t>M051297</t>
  </si>
  <si>
    <t>와이어메쉬(이형)</t>
  </si>
  <si>
    <t>M051305</t>
  </si>
  <si>
    <t>M051306</t>
  </si>
  <si>
    <t>M051307</t>
  </si>
  <si>
    <t>M051308</t>
  </si>
  <si>
    <t>꺽쇠</t>
  </si>
  <si>
    <t>D=9,L=150㎜</t>
  </si>
  <si>
    <t>M051341</t>
  </si>
  <si>
    <t>KSE 4301 4.0D</t>
  </si>
  <si>
    <t>M051354</t>
  </si>
  <si>
    <t>분말융착식PE피복강관(3LP)</t>
  </si>
  <si>
    <t>M052600</t>
  </si>
  <si>
    <t>M052601</t>
  </si>
  <si>
    <t>M052602</t>
  </si>
  <si>
    <t>M052603</t>
  </si>
  <si>
    <t>M052604</t>
  </si>
  <si>
    <t>M052605</t>
  </si>
  <si>
    <t>M052606</t>
  </si>
  <si>
    <t>M052607</t>
  </si>
  <si>
    <t>M052608</t>
  </si>
  <si>
    <t>M052609</t>
  </si>
  <si>
    <t>M052610</t>
  </si>
  <si>
    <t>M052611</t>
  </si>
  <si>
    <t>M052612</t>
  </si>
  <si>
    <t>M052613</t>
  </si>
  <si>
    <t>M052614</t>
  </si>
  <si>
    <t>M052615</t>
  </si>
  <si>
    <t>M052616</t>
  </si>
  <si>
    <t>M052617</t>
  </si>
  <si>
    <t>스루스게이트</t>
  </si>
  <si>
    <t>M053621</t>
  </si>
  <si>
    <t>M053622</t>
  </si>
  <si>
    <t>M053623</t>
  </si>
  <si>
    <t>M053624</t>
  </si>
  <si>
    <t>M053625</t>
  </si>
  <si>
    <t>M053626</t>
  </si>
  <si>
    <t>M053627</t>
  </si>
  <si>
    <t>M053628</t>
  </si>
  <si>
    <t>M053629</t>
  </si>
  <si>
    <t>M053630</t>
  </si>
  <si>
    <t>M053631</t>
  </si>
  <si>
    <t>M053632</t>
  </si>
  <si>
    <t>M053633</t>
  </si>
  <si>
    <t>M053634</t>
  </si>
  <si>
    <t>M053635</t>
  </si>
  <si>
    <t>M053636</t>
  </si>
  <si>
    <t>SL-17 (사각형, 설계수심35m, 200*200)</t>
  </si>
  <si>
    <t>M053637</t>
  </si>
  <si>
    <t>SL-18 (사각형, 설계수심35m, 300*300)</t>
  </si>
  <si>
    <t>M053638</t>
  </si>
  <si>
    <t>SL-19 (사각형, 설계수심35m, 400*400)</t>
  </si>
  <si>
    <t>M053639</t>
  </si>
  <si>
    <t>SL-20 (사각형, 설계수심35m, 500*500)</t>
  </si>
  <si>
    <t>M053640</t>
  </si>
  <si>
    <t>SL-21 (사각형, 설계수심35m, 600*600)</t>
  </si>
  <si>
    <t>M053641</t>
  </si>
  <si>
    <t>SL-22 (사각형, 설계수심10m, 200*200)</t>
  </si>
  <si>
    <t>M053642</t>
  </si>
  <si>
    <t>SL-23 (사각형, 설계수심10m, 300*300)</t>
  </si>
  <si>
    <t>M053643</t>
  </si>
  <si>
    <t>SL-24 (사각형, 설계수심10m, 400*400)</t>
  </si>
  <si>
    <t>M053644</t>
  </si>
  <si>
    <t>SL-25 (사각형, 설계수심10m, 500*500)</t>
  </si>
  <si>
    <t>M053645</t>
  </si>
  <si>
    <t>SL-26 (사각형, 설계수심10m, 600*600)</t>
  </si>
  <si>
    <t>M053646</t>
  </si>
  <si>
    <t>SL-27 (사각형, 설계수심10m, 700*700)</t>
  </si>
  <si>
    <t>M053647</t>
  </si>
  <si>
    <t>SL-28 (사각형, 설계수심10m, 800*800)</t>
  </si>
  <si>
    <t>M053648</t>
  </si>
  <si>
    <t>SL-29 (사각형, 설계수심10m, 900*900)</t>
  </si>
  <si>
    <t>M053649</t>
  </si>
  <si>
    <t>SL-30 (사각형, 설계수심10m, 1000*1000)</t>
  </si>
  <si>
    <t>M053650</t>
  </si>
  <si>
    <t>SL-31 (사각형, 설계수심10m, 1100*1100)</t>
  </si>
  <si>
    <t>M053651</t>
  </si>
  <si>
    <t>SL-32 (사각형, 설계수심10m, 1200*1200)</t>
  </si>
  <si>
    <t>M053652</t>
  </si>
  <si>
    <t>SL-33 (사각형, 설계수심10m, 1300*1300)</t>
  </si>
  <si>
    <t>M053653</t>
  </si>
  <si>
    <t>SL-34 (사각형, 설계수심10m, 1350*1350)</t>
  </si>
  <si>
    <t>M053654</t>
  </si>
  <si>
    <t>SL-35 (사각형, 설계수심10m, 1400*1400)</t>
  </si>
  <si>
    <t>M053655</t>
  </si>
  <si>
    <t>SL-36 (사각형, 설계수심10m, 1500*1500)</t>
  </si>
  <si>
    <t>M053656</t>
  </si>
  <si>
    <t>SL-37 (사각형, 설계수심10m, 1600*1600)</t>
  </si>
  <si>
    <t>M053657</t>
  </si>
  <si>
    <t>SL-38 (사각형, 설계수심10m, 1650*1650)</t>
  </si>
  <si>
    <t>M053658</t>
  </si>
  <si>
    <t>SL-39 (사각형, 설계수심10m, 1700*1700)</t>
  </si>
  <si>
    <t>M053659</t>
  </si>
  <si>
    <t>SL-40 (사각형, 설계수심10m, 1800*1800)</t>
  </si>
  <si>
    <t>M053660</t>
  </si>
  <si>
    <t>SL-41 (사각형, 설계수심10m, 1900*1900)</t>
  </si>
  <si>
    <t>M053661</t>
  </si>
  <si>
    <t>SL-42 (사각형, 설계수심10m, 2000*2000)</t>
  </si>
  <si>
    <t>M053662</t>
  </si>
  <si>
    <t>SL-43 (사각형, 설계수심10m, 2200*2200)</t>
  </si>
  <si>
    <t>M053663</t>
  </si>
  <si>
    <t>SL-44 (사각형, 설계수심10m, 2300*2300)</t>
  </si>
  <si>
    <t>M053664</t>
  </si>
  <si>
    <t>SL-45 (사각형, 설계수심10m, 2400*2400)</t>
  </si>
  <si>
    <t>M053665</t>
  </si>
  <si>
    <t>SL-46 (사각형, 설계수심10m, 2500*2500)</t>
  </si>
  <si>
    <t>M053666</t>
  </si>
  <si>
    <t>SL-47 (사각형, 설계수심10m, 2600*2600)</t>
  </si>
  <si>
    <t>M053667</t>
  </si>
  <si>
    <t>SL-48 (사각형, 설계수심10m, 2800*2800)</t>
  </si>
  <si>
    <t>M053668</t>
  </si>
  <si>
    <t>SL-49 (사각형, 설계수심10m, 2900*2900)</t>
  </si>
  <si>
    <t>M053669</t>
  </si>
  <si>
    <t>SL-50 (사각형, 설계수심10m, 3000*3000)</t>
  </si>
  <si>
    <t>M053670</t>
  </si>
  <si>
    <t>M053681</t>
  </si>
  <si>
    <t>M053682</t>
  </si>
  <si>
    <t>M053683</t>
  </si>
  <si>
    <t>M053684</t>
  </si>
  <si>
    <t>M053685</t>
  </si>
  <si>
    <t>M053686</t>
  </si>
  <si>
    <t>M053687</t>
  </si>
  <si>
    <t>M053688</t>
  </si>
  <si>
    <t>M053689</t>
  </si>
  <si>
    <t>M053690</t>
  </si>
  <si>
    <t>M053691</t>
  </si>
  <si>
    <t>M053692</t>
  </si>
  <si>
    <t>M053693</t>
  </si>
  <si>
    <t>M053694</t>
  </si>
  <si>
    <t>M053695</t>
  </si>
  <si>
    <t>M053696</t>
  </si>
  <si>
    <t>SLF-17 (사각형, 설계수심35m, 200*200)</t>
  </si>
  <si>
    <t>M053697</t>
  </si>
  <si>
    <t>SLF-18 (사각형, 설계수심35m, 300*300)</t>
  </si>
  <si>
    <t>M053698</t>
  </si>
  <si>
    <t>SLF-19 (사각형, 설계수심35m, 400*400)</t>
  </si>
  <si>
    <t>M053699</t>
  </si>
  <si>
    <t>SLF-20 (사각형, 설계수심35m, 500*500)</t>
  </si>
  <si>
    <t>M053700</t>
  </si>
  <si>
    <t>SLF-21 (사각형, 설계수심35m, 600*600)</t>
  </si>
  <si>
    <t>M053701</t>
  </si>
  <si>
    <t>SLF-22 (사각형, 설계수심10m, 200*200)</t>
  </si>
  <si>
    <t>M053702</t>
  </si>
  <si>
    <t>SLF-23 (사각형, 설계수심10m, 300*300)</t>
  </si>
  <si>
    <t>M053703</t>
  </si>
  <si>
    <t>SLF-24 (사각형, 설계수심10m, 400*400)</t>
  </si>
  <si>
    <t>M053704</t>
  </si>
  <si>
    <t>SLF-25 (사각형, 설계수심10m, 500*500)</t>
  </si>
  <si>
    <t>M053705</t>
  </si>
  <si>
    <t>SLF-26 (사각형, 설계수심10m, 600*600)</t>
  </si>
  <si>
    <t>M053706</t>
  </si>
  <si>
    <t>SLF-27 (사각형, 설계수심10m, 700*700)</t>
  </si>
  <si>
    <t>M053707</t>
  </si>
  <si>
    <t>SLF-28 (사각형, 설계수심10m, 800*800)</t>
  </si>
  <si>
    <t>M053708</t>
  </si>
  <si>
    <t>SLF-29 (사각형, 설계수심10m, 900*900)</t>
  </si>
  <si>
    <t>M053709</t>
  </si>
  <si>
    <t>SLF-30 (사각형, 설계수심10m, 1000*1000)</t>
  </si>
  <si>
    <t>M053710</t>
  </si>
  <si>
    <t>SLF-31 (사각형, 설계수심10m, 1100*1100)</t>
  </si>
  <si>
    <t>M053711</t>
  </si>
  <si>
    <t>SLF-32 (사각형, 설계수심10m, 1200*1200)</t>
  </si>
  <si>
    <t>M053712</t>
  </si>
  <si>
    <t>SLF-33 (사각형, 설계수심10m, 1300*1300)</t>
  </si>
  <si>
    <t>M053713</t>
  </si>
  <si>
    <t>SLF-34 (사각형, 설계수심10m, 1350*1350)</t>
  </si>
  <si>
    <t>M053714</t>
  </si>
  <si>
    <t>SLF-35 (사각형, 설계수심10m, 1400*1400)</t>
  </si>
  <si>
    <t>M053715</t>
  </si>
  <si>
    <t>SLF-36 (사각형, 설계수심10m, 1500*1500)</t>
  </si>
  <si>
    <t>M053716</t>
  </si>
  <si>
    <t>SLF-37 (사각형, 설계수심10m, 1600*1600)</t>
  </si>
  <si>
    <t>M053717</t>
  </si>
  <si>
    <t>SLF-38 (사각형, 설계수심10m, 1650*1650)</t>
  </si>
  <si>
    <t>M053718</t>
  </si>
  <si>
    <t>SLF-39 (사각형, 설계수심10m, 1700*1700)</t>
  </si>
  <si>
    <t>M053719</t>
  </si>
  <si>
    <t>SLF-40 (사각형, 설계수심10m, 1800*1800)</t>
  </si>
  <si>
    <t>M053720</t>
  </si>
  <si>
    <t>SLF-41 (사각형, 설계수심10m, 1900*1900)</t>
  </si>
  <si>
    <t>M053721</t>
  </si>
  <si>
    <t>SLF-42 (사각형, 설계수심10m, 2000*2000)</t>
  </si>
  <si>
    <t>M053722</t>
  </si>
  <si>
    <t>SLF-43 (사각형, 설계수심10m, 2200*2200)</t>
  </si>
  <si>
    <t>M053723</t>
  </si>
  <si>
    <t>SLF-44 (사각형, 설계수심10m, 2300*2300)</t>
  </si>
  <si>
    <t>M053724</t>
  </si>
  <si>
    <t>SLF-45 (사각형, 설계수심10m, 2400*2400)</t>
  </si>
  <si>
    <t>M053725</t>
  </si>
  <si>
    <t>SLF-46 (사각형, 설계수심10m, 2500*2500)</t>
  </si>
  <si>
    <t>M053726</t>
  </si>
  <si>
    <t>SLF-47 (사각형, 설계수심10m, 2600*2600)</t>
  </si>
  <si>
    <t>M053727</t>
  </si>
  <si>
    <t>SLF-48 (사각형, 설계수심10m, 2800*2800)</t>
  </si>
  <si>
    <t>M053728</t>
  </si>
  <si>
    <t>SLF-49 (사각형, 설계수심10m, 2900*2900)</t>
  </si>
  <si>
    <t>M053729</t>
  </si>
  <si>
    <t>SLF-50 (사각형, 설계수심10m, 3000*3000)</t>
  </si>
  <si>
    <t>M053730</t>
  </si>
  <si>
    <t>권양기용스핀들</t>
  </si>
  <si>
    <t>25D</t>
  </si>
  <si>
    <t>M053810</t>
  </si>
  <si>
    <t>32D</t>
  </si>
  <si>
    <t>M053811</t>
  </si>
  <si>
    <t>38D</t>
  </si>
  <si>
    <t>M053812</t>
  </si>
  <si>
    <t>45D</t>
  </si>
  <si>
    <t>M053813</t>
  </si>
  <si>
    <t>50D</t>
  </si>
  <si>
    <t>M053814</t>
  </si>
  <si>
    <t>권양기욕스핀들</t>
  </si>
  <si>
    <t>65D</t>
  </si>
  <si>
    <t>M053815</t>
  </si>
  <si>
    <t>75D</t>
  </si>
  <si>
    <t>M053816</t>
  </si>
  <si>
    <t>취부금구(스핀들용)</t>
  </si>
  <si>
    <t>M053820</t>
  </si>
  <si>
    <t>M053821</t>
  </si>
  <si>
    <t>M053822</t>
  </si>
  <si>
    <t>M053823</t>
  </si>
  <si>
    <t>M053824</t>
  </si>
  <si>
    <t>M053825</t>
  </si>
  <si>
    <t>M053826</t>
  </si>
  <si>
    <t>권양기(신형)</t>
  </si>
  <si>
    <t>A호형(D25㎜*300㎏)</t>
  </si>
  <si>
    <t>M053880</t>
  </si>
  <si>
    <t>1-1호형(D25㎜*370㎏)</t>
  </si>
  <si>
    <t>M053881</t>
  </si>
  <si>
    <t>1-2호형(D32㎜*500㎏)</t>
  </si>
  <si>
    <t>M053882</t>
  </si>
  <si>
    <t>1-3호형(D38㎜*800㎏)</t>
  </si>
  <si>
    <t>M053883</t>
  </si>
  <si>
    <t>2-1호형(D32㎜*1200㎏)</t>
  </si>
  <si>
    <t>M053884</t>
  </si>
  <si>
    <t>2-2호형(D38㎜*1300㎏)</t>
  </si>
  <si>
    <t>M053885</t>
  </si>
  <si>
    <t>2-3호형(D45㎜*1500㎏)</t>
  </si>
  <si>
    <t>M053886</t>
  </si>
  <si>
    <t>3-1호형(D45㎜*1700㎏)</t>
  </si>
  <si>
    <t>M053887</t>
  </si>
  <si>
    <t>3-2호형(D50㎜*2000㎏)</t>
  </si>
  <si>
    <t>M053888</t>
  </si>
  <si>
    <t>3-3호형(D60㎜*2300㎏)</t>
  </si>
  <si>
    <t>M053889</t>
  </si>
  <si>
    <t>3-4호형(D65㎜*2500㎏)</t>
  </si>
  <si>
    <t>M053890</t>
  </si>
  <si>
    <t>4-1호형(D50㎜*2700㎏)</t>
  </si>
  <si>
    <t>M053891</t>
  </si>
  <si>
    <t>4-2호형(D60㎜*3200㎏)</t>
  </si>
  <si>
    <t>M053892</t>
  </si>
  <si>
    <t>4-3호형(D65㎜*4000㎏)</t>
  </si>
  <si>
    <t>M053893</t>
  </si>
  <si>
    <t>5-1호형(D50㎜*3200㎏)</t>
  </si>
  <si>
    <t>M053894</t>
  </si>
  <si>
    <t>5-2호형(D60㎜*3900㎏)</t>
  </si>
  <si>
    <t>M053895</t>
  </si>
  <si>
    <t>5-3호형(D65㎜*5000㎏)</t>
  </si>
  <si>
    <t>M053896</t>
  </si>
  <si>
    <t>권양기</t>
  </si>
  <si>
    <t>연동식1호형 (D65㎜*9500㎏)</t>
  </si>
  <si>
    <t>M053988</t>
  </si>
  <si>
    <t>연동식2호형 (D65㎜*12000㎏)</t>
  </si>
  <si>
    <t>M053989</t>
  </si>
  <si>
    <t>연동식3호형 (D65㎜*15000㎏)</t>
  </si>
  <si>
    <t>M053990</t>
  </si>
  <si>
    <t>횡형권양기</t>
  </si>
  <si>
    <t>M054049</t>
  </si>
  <si>
    <t>M054050</t>
  </si>
  <si>
    <t>3호형</t>
  </si>
  <si>
    <t>M054051</t>
  </si>
  <si>
    <t>M054052</t>
  </si>
  <si>
    <t>문비</t>
  </si>
  <si>
    <t>1-1호형(0.4m*0.4m)</t>
  </si>
  <si>
    <t>M054150</t>
  </si>
  <si>
    <t>1-2호형(0.55*0.55)</t>
  </si>
  <si>
    <t>M054151</t>
  </si>
  <si>
    <t>1-3호형(0.72*0.72)</t>
  </si>
  <si>
    <t>M054152</t>
  </si>
  <si>
    <t>1-4호형(0.87*0.87)</t>
  </si>
  <si>
    <t>M054153</t>
  </si>
  <si>
    <t>1-5호형(1.02*1.02)</t>
  </si>
  <si>
    <t>M054154</t>
  </si>
  <si>
    <t>2-1호형(1.0*0.8)</t>
  </si>
  <si>
    <t>M054155</t>
  </si>
  <si>
    <t>2-2호형(1.0*1.0)</t>
  </si>
  <si>
    <t>M054156</t>
  </si>
  <si>
    <t>2-3호형(1.0*1.2)</t>
  </si>
  <si>
    <t>M054157</t>
  </si>
  <si>
    <t>2-4호형(1.0*1.4)</t>
  </si>
  <si>
    <t>M054158</t>
  </si>
  <si>
    <t>2-5호형(1.0*1.6)</t>
  </si>
  <si>
    <t>M054159</t>
  </si>
  <si>
    <t>3-1호형(1.2*1.0)</t>
  </si>
  <si>
    <t>M054160</t>
  </si>
  <si>
    <t>3-2호형(1.2*1.2)</t>
  </si>
  <si>
    <t>M054161</t>
  </si>
  <si>
    <t>3-3호형(1.2*1.4)</t>
  </si>
  <si>
    <t>M054162</t>
  </si>
  <si>
    <t>3-4호형(1.2*1.6)</t>
  </si>
  <si>
    <t>M054163</t>
  </si>
  <si>
    <t>3-5호형(1.2*1.8)</t>
  </si>
  <si>
    <t>M054164</t>
  </si>
  <si>
    <t>4-1호형(1.5*1.0)</t>
  </si>
  <si>
    <t>M054165</t>
  </si>
  <si>
    <t>4-2호형(1.5*1.2)</t>
  </si>
  <si>
    <t>M054166</t>
  </si>
  <si>
    <t>4-3호형(1.5*1.4)</t>
  </si>
  <si>
    <t>M054167</t>
  </si>
  <si>
    <t>4-4호형(1.5*1.6)</t>
  </si>
  <si>
    <t>M054168</t>
  </si>
  <si>
    <t>4-5호형(1.5*1.8)</t>
  </si>
  <si>
    <t>M054169</t>
  </si>
  <si>
    <t>4-6호형(1.5*2.0)</t>
  </si>
  <si>
    <t>M054170</t>
  </si>
  <si>
    <t>5-1호형(1.8*1.2)</t>
  </si>
  <si>
    <t>M054171</t>
  </si>
  <si>
    <t>5-2호형(1.8*1.4)</t>
  </si>
  <si>
    <t>M054172</t>
  </si>
  <si>
    <t>5-3호형(1.8*1.6)</t>
  </si>
  <si>
    <t>M054173</t>
  </si>
  <si>
    <t>5-4호형(1.8*1.8)</t>
  </si>
  <si>
    <t>M054174</t>
  </si>
  <si>
    <t>5-5호형(1.8*2.0)</t>
  </si>
  <si>
    <t>M054175</t>
  </si>
  <si>
    <t>5-6호형(1.8*2.2)</t>
  </si>
  <si>
    <t>M054176</t>
  </si>
  <si>
    <t>6-1호형(2.0*1.4)</t>
  </si>
  <si>
    <t>M054177</t>
  </si>
  <si>
    <t>6-2호형(2.0*1.6)</t>
  </si>
  <si>
    <t>M054178</t>
  </si>
  <si>
    <t>6-3호형(2.0*1.8)</t>
  </si>
  <si>
    <t>M054179</t>
  </si>
  <si>
    <t>6-4호형(2.0*2.0)</t>
  </si>
  <si>
    <t>M054180</t>
  </si>
  <si>
    <t>6-5호형(2.0*2.2)</t>
  </si>
  <si>
    <t>M054181</t>
  </si>
  <si>
    <t>6-6호형(2.0*2.4)</t>
  </si>
  <si>
    <t>M054182</t>
  </si>
  <si>
    <t>6-7호형(2.0*2.6)</t>
  </si>
  <si>
    <t>M054183</t>
  </si>
  <si>
    <t>M055025</t>
  </si>
  <si>
    <t>M055030</t>
  </si>
  <si>
    <t>자물쇠</t>
  </si>
  <si>
    <t>중품 45㎜</t>
  </si>
  <si>
    <t>M055040</t>
  </si>
  <si>
    <t>강관(비계용)</t>
  </si>
  <si>
    <t>M055100</t>
  </si>
  <si>
    <t>M055101</t>
  </si>
  <si>
    <t>M055102</t>
  </si>
  <si>
    <t>M055103</t>
  </si>
  <si>
    <t>M055104</t>
  </si>
  <si>
    <t>M055120</t>
  </si>
  <si>
    <t>M055121</t>
  </si>
  <si>
    <t>가새틀</t>
  </si>
  <si>
    <t>M055122</t>
  </si>
  <si>
    <t>받침쇠(작키베이스)</t>
  </si>
  <si>
    <t>M055123</t>
  </si>
  <si>
    <t>연결핀</t>
  </si>
  <si>
    <t>M055124</t>
  </si>
  <si>
    <t>E-1 (엑추에이터, 단동식, 인양능력 1ton)</t>
  </si>
  <si>
    <t>M056001</t>
  </si>
  <si>
    <t>E-2 (엑추에이터, 단동식, 인양능력 2ton)</t>
  </si>
  <si>
    <t>M056002</t>
  </si>
  <si>
    <t>E-3 (엑추에이터, 단동식, 인양능력 3ton)</t>
  </si>
  <si>
    <t>M056003</t>
  </si>
  <si>
    <t>E-4 (엑추에이터, 단동식, 인양능력 5ton)</t>
  </si>
  <si>
    <t>M056004</t>
  </si>
  <si>
    <t>E-5 (엑추에이터, 단동식, 인양능력 7.5ton)</t>
  </si>
  <si>
    <t>M056005</t>
  </si>
  <si>
    <t>E-6 (엑추에이터, 단동식, 인양능력 10ton)</t>
  </si>
  <si>
    <t>M056006</t>
  </si>
  <si>
    <t>E-7 (엑추에이터, 단동식, 인양능력 15ton)</t>
  </si>
  <si>
    <t>M056007</t>
  </si>
  <si>
    <t>E-8 (엑추에이터, 연동식, 인양능력 1ton)</t>
  </si>
  <si>
    <t>M056008</t>
  </si>
  <si>
    <t>E-9 (엑추에이터, 연동식, 인양능력 2ton)</t>
  </si>
  <si>
    <t>M056009</t>
  </si>
  <si>
    <t>E-10 (엑추에이터, 연동식, 인양능력 3ton)</t>
  </si>
  <si>
    <t>M056010</t>
  </si>
  <si>
    <t>E-11 (엑추에이터, 연동식, 인양능력 5ton)</t>
  </si>
  <si>
    <t>M056011</t>
  </si>
  <si>
    <t>E-12 (엑추에이터, 연동식, 인양능력 7.5ton)</t>
  </si>
  <si>
    <t>M056012</t>
  </si>
  <si>
    <t>E-13 (엑추에이터, 연동식, 인양능력 10ton)</t>
  </si>
  <si>
    <t>M056013</t>
  </si>
  <si>
    <t>E-14 (엑추에이터, 연동식, 인양능력 15ton)</t>
  </si>
  <si>
    <t>M056014</t>
  </si>
  <si>
    <t>M056301</t>
  </si>
  <si>
    <t>M056302</t>
  </si>
  <si>
    <t>M056303</t>
  </si>
  <si>
    <t>M056304</t>
  </si>
  <si>
    <t>M056305</t>
  </si>
  <si>
    <t>M056306</t>
  </si>
  <si>
    <t>M056307</t>
  </si>
  <si>
    <t>M056308</t>
  </si>
  <si>
    <t>M056321</t>
  </si>
  <si>
    <t>M056322</t>
  </si>
  <si>
    <t>M056323</t>
  </si>
  <si>
    <t>M056324</t>
  </si>
  <si>
    <t>M056325</t>
  </si>
  <si>
    <t>M056326</t>
  </si>
  <si>
    <t>M056327</t>
  </si>
  <si>
    <t>M056328</t>
  </si>
  <si>
    <t>핸들형파워권양기</t>
  </si>
  <si>
    <t>M056351</t>
  </si>
  <si>
    <t>M056352</t>
  </si>
  <si>
    <t>M056353</t>
  </si>
  <si>
    <t>M056354</t>
  </si>
  <si>
    <t>M056355</t>
  </si>
  <si>
    <t>M056356</t>
  </si>
  <si>
    <t>M056357</t>
  </si>
  <si>
    <t>M056358</t>
  </si>
  <si>
    <t>핸들형파워권양기전동장치</t>
  </si>
  <si>
    <t>M056359</t>
  </si>
  <si>
    <t>M056360</t>
  </si>
  <si>
    <t>락크바(1ton용)</t>
  </si>
  <si>
    <t>M056361</t>
  </si>
  <si>
    <t>락크바(2ton용)</t>
  </si>
  <si>
    <t>M056362</t>
  </si>
  <si>
    <t>락크바(3ton용)</t>
  </si>
  <si>
    <t>M056363</t>
  </si>
  <si>
    <t>락크바(4ton용)</t>
  </si>
  <si>
    <t>M056364</t>
  </si>
  <si>
    <t>주주(지주)</t>
  </si>
  <si>
    <t>D60.5*2.3t</t>
  </si>
  <si>
    <t>M058300</t>
  </si>
  <si>
    <t>D50.8*1.5t</t>
  </si>
  <si>
    <t>M058301</t>
  </si>
  <si>
    <t>D48*2.3t</t>
  </si>
  <si>
    <t>M058302</t>
  </si>
  <si>
    <t>주주캡</t>
  </si>
  <si>
    <t>D60.5</t>
  </si>
  <si>
    <t>M058303</t>
  </si>
  <si>
    <t>D50.8</t>
  </si>
  <si>
    <t>M058304</t>
  </si>
  <si>
    <t>D48</t>
  </si>
  <si>
    <t>M058305</t>
  </si>
  <si>
    <t>D후레임</t>
  </si>
  <si>
    <t>55*40*2t</t>
  </si>
  <si>
    <t>M058306</t>
  </si>
  <si>
    <t>후레임</t>
  </si>
  <si>
    <t>45*35*1.6</t>
  </si>
  <si>
    <t>M058307</t>
  </si>
  <si>
    <t>후레임고정클립</t>
  </si>
  <si>
    <t>D10*70*2t</t>
  </si>
  <si>
    <t>M058308</t>
  </si>
  <si>
    <t>후레임고정판</t>
  </si>
  <si>
    <t>50*30*70*2t</t>
  </si>
  <si>
    <t>M058309</t>
  </si>
  <si>
    <t>연결판</t>
  </si>
  <si>
    <t>30*25*180</t>
  </si>
  <si>
    <t>M058310</t>
  </si>
  <si>
    <t>철망(PVC코팅)</t>
  </si>
  <si>
    <t>#8*58*58</t>
  </si>
  <si>
    <t>M058313</t>
  </si>
  <si>
    <t>#10*58*58</t>
  </si>
  <si>
    <t>M058314</t>
  </si>
  <si>
    <t>철선</t>
  </si>
  <si>
    <t>#8 PVC코팅</t>
  </si>
  <si>
    <t>M058315</t>
  </si>
  <si>
    <t>가시철선</t>
  </si>
  <si>
    <t>#14-2(아연도금)</t>
  </si>
  <si>
    <t>M058320</t>
  </si>
  <si>
    <t>윤형철조망</t>
  </si>
  <si>
    <t>#600(아연도금)</t>
  </si>
  <si>
    <t>M058321</t>
  </si>
  <si>
    <t>망고정크립</t>
  </si>
  <si>
    <t>27*0.5t</t>
  </si>
  <si>
    <t>M058322</t>
  </si>
  <si>
    <t>지주밴드</t>
  </si>
  <si>
    <t>M058323</t>
  </si>
  <si>
    <t>M058324</t>
  </si>
  <si>
    <t>M058325</t>
  </si>
  <si>
    <t>L형B/N</t>
  </si>
  <si>
    <t>D6*75~80</t>
  </si>
  <si>
    <t>M058332</t>
  </si>
  <si>
    <t>연결B/N</t>
  </si>
  <si>
    <t>D6*12</t>
  </si>
  <si>
    <t>M058333</t>
  </si>
  <si>
    <t>지주고정B/N</t>
  </si>
  <si>
    <t>D8*25</t>
  </si>
  <si>
    <t>M058334</t>
  </si>
  <si>
    <t>망고정고리</t>
  </si>
  <si>
    <t>D5*50</t>
  </si>
  <si>
    <t>M058335</t>
  </si>
  <si>
    <t>부착망</t>
  </si>
  <si>
    <t>D=3.2,58*58 PVC코팅</t>
  </si>
  <si>
    <t>M059007</t>
  </si>
  <si>
    <t>U형볼트너트</t>
  </si>
  <si>
    <t>9*130</t>
  </si>
  <si>
    <t>M059011</t>
  </si>
  <si>
    <t>앙카핀</t>
  </si>
  <si>
    <t>D16,L=0.3m</t>
  </si>
  <si>
    <t>M059025</t>
  </si>
  <si>
    <t>착지핀</t>
  </si>
  <si>
    <t>D16,L=0.2~0.3</t>
  </si>
  <si>
    <t>M059026</t>
  </si>
  <si>
    <t>빗장</t>
  </si>
  <si>
    <t>스테인레스</t>
  </si>
  <si>
    <t>M059027</t>
  </si>
  <si>
    <t>가드레일지주(PIPE)</t>
  </si>
  <si>
    <t>D139.8*4.5*2200</t>
  </si>
  <si>
    <t>M059030</t>
  </si>
  <si>
    <t>150*75*5*7*2200</t>
  </si>
  <si>
    <t>M059031</t>
  </si>
  <si>
    <t>4*350*4330</t>
  </si>
  <si>
    <t>M059032</t>
  </si>
  <si>
    <t>4*350*765</t>
  </si>
  <si>
    <t>M059033</t>
  </si>
  <si>
    <t>가드레일(취부B/N)</t>
  </si>
  <si>
    <t>D=19*180</t>
  </si>
  <si>
    <t>M059034</t>
  </si>
  <si>
    <t>D=18*50</t>
  </si>
  <si>
    <t>M059035</t>
  </si>
  <si>
    <t>가드레일(연결B/N)</t>
  </si>
  <si>
    <t>D=16*33</t>
  </si>
  <si>
    <t>M059036</t>
  </si>
  <si>
    <t>BASS CHANNEL</t>
  </si>
  <si>
    <t>t=2.0㎜ 이상</t>
  </si>
  <si>
    <t>M059100</t>
  </si>
  <si>
    <t>TOP CHANNEL</t>
  </si>
  <si>
    <t>M059105</t>
  </si>
  <si>
    <t>외부 PANEL(벽)</t>
  </si>
  <si>
    <t>1200*2400㎜</t>
  </si>
  <si>
    <t>M059110</t>
  </si>
  <si>
    <t>외부 PANEL(창문)</t>
  </si>
  <si>
    <t>M059115</t>
  </si>
  <si>
    <t>M059120</t>
  </si>
  <si>
    <t>내부PANEL(벽)</t>
  </si>
  <si>
    <t>M059125</t>
  </si>
  <si>
    <t>PANEL JOINT(AL-BAR)</t>
  </si>
  <si>
    <t>L=2400㎜</t>
  </si>
  <si>
    <t>M059130</t>
  </si>
  <si>
    <t>CANOPY(출입구채양)</t>
  </si>
  <si>
    <t>600*1200㎜</t>
  </si>
  <si>
    <t>M059135</t>
  </si>
  <si>
    <t>박공 PANEL</t>
  </si>
  <si>
    <t>L=7200</t>
  </si>
  <si>
    <t>M059140</t>
  </si>
  <si>
    <t>ROOF SHEET</t>
  </si>
  <si>
    <t>0.5㎜ COLOR SHEET</t>
  </si>
  <si>
    <t>M059145</t>
  </si>
  <si>
    <t>TRUSS</t>
  </si>
  <si>
    <t>L=7.2m</t>
  </si>
  <si>
    <t>M059150</t>
  </si>
  <si>
    <t>중도리(PURIN)</t>
  </si>
  <si>
    <t>t=2.0㎜이상</t>
  </si>
  <si>
    <t>M059160</t>
  </si>
  <si>
    <t>T-BAR</t>
  </si>
  <si>
    <t>M059165</t>
  </si>
  <si>
    <t>턴바클</t>
  </si>
  <si>
    <t>⅞*12"</t>
  </si>
  <si>
    <t>M060000</t>
  </si>
  <si>
    <t>황동주물</t>
  </si>
  <si>
    <t>일반(1종 BSC-1)</t>
  </si>
  <si>
    <t>M060180</t>
  </si>
  <si>
    <t>구조용스테인레스강관</t>
  </si>
  <si>
    <t>M060232</t>
  </si>
  <si>
    <t>M060235</t>
  </si>
  <si>
    <t>M060238</t>
  </si>
  <si>
    <t>M060246</t>
  </si>
  <si>
    <t>스테인레스고철</t>
  </si>
  <si>
    <t>M060260</t>
  </si>
  <si>
    <t>동지수판</t>
  </si>
  <si>
    <t>270*1t(B=200)</t>
  </si>
  <si>
    <t>M063300</t>
  </si>
  <si>
    <t>300*1t(B=200)</t>
  </si>
  <si>
    <t>M063301</t>
  </si>
  <si>
    <t>330*1t(B=230)</t>
  </si>
  <si>
    <t>M063302</t>
  </si>
  <si>
    <t>300*2t(B=200)</t>
  </si>
  <si>
    <t>M063304</t>
  </si>
  <si>
    <t>450*2t(B=300)</t>
  </si>
  <si>
    <t>M063305</t>
  </si>
  <si>
    <t>D=320-400㎜ ,T=3.2㎜</t>
  </si>
  <si>
    <t>M070099</t>
  </si>
  <si>
    <t>M070100</t>
  </si>
  <si>
    <t>상크롯드</t>
  </si>
  <si>
    <t>38*380</t>
  </si>
  <si>
    <t>M070101</t>
  </si>
  <si>
    <t>스리브</t>
  </si>
  <si>
    <t>38*170</t>
  </si>
  <si>
    <t>M070102</t>
  </si>
  <si>
    <t>로드</t>
  </si>
  <si>
    <t>M070103</t>
  </si>
  <si>
    <t>무연</t>
  </si>
  <si>
    <t>M090001</t>
  </si>
  <si>
    <t>저유황경유</t>
  </si>
  <si>
    <t>M090002</t>
  </si>
  <si>
    <t>저유황중유</t>
  </si>
  <si>
    <t>1.0w%</t>
  </si>
  <si>
    <t>M090003</t>
  </si>
  <si>
    <t>저유황방카C유</t>
  </si>
  <si>
    <t>M090004</t>
  </si>
  <si>
    <t>엔진유</t>
  </si>
  <si>
    <t>중기용</t>
  </si>
  <si>
    <t>M090005</t>
  </si>
  <si>
    <t>기어유</t>
  </si>
  <si>
    <t>M090006</t>
  </si>
  <si>
    <t>유압유</t>
  </si>
  <si>
    <t>M090007</t>
  </si>
  <si>
    <t>구리스</t>
  </si>
  <si>
    <t>M090008</t>
  </si>
  <si>
    <t>아스팔트</t>
  </si>
  <si>
    <t>M090010</t>
  </si>
  <si>
    <t>M090011</t>
  </si>
  <si>
    <t>BLOWN ASPHALT</t>
  </si>
  <si>
    <t>침입도 10~20%</t>
  </si>
  <si>
    <t>M090012</t>
  </si>
  <si>
    <t>유제아스팔트</t>
  </si>
  <si>
    <t>M090015</t>
  </si>
  <si>
    <t>ASPHALT</t>
  </si>
  <si>
    <t>M090024</t>
  </si>
  <si>
    <t>M090025</t>
  </si>
  <si>
    <t>박리제(유성)</t>
  </si>
  <si>
    <t>M090030</t>
  </si>
  <si>
    <t>박리제(수성)</t>
  </si>
  <si>
    <t>목재용</t>
  </si>
  <si>
    <t>M090032</t>
  </si>
  <si>
    <t>요소비료</t>
  </si>
  <si>
    <t>M090050</t>
  </si>
  <si>
    <t>인산비료</t>
  </si>
  <si>
    <t>M090051</t>
  </si>
  <si>
    <t>바퀴숫돌</t>
  </si>
  <si>
    <t>평반연마지석 150*25</t>
  </si>
  <si>
    <t>M100029</t>
  </si>
  <si>
    <t>수도용PE관(KSM3408-2),SDR11,PE100</t>
  </si>
  <si>
    <t>20(조달단가)</t>
  </si>
  <si>
    <t>M032760</t>
  </si>
  <si>
    <t>25(조달단가)</t>
  </si>
  <si>
    <t>M032761</t>
  </si>
  <si>
    <t>32(조달단가)</t>
  </si>
  <si>
    <t>M032762</t>
  </si>
  <si>
    <t>40(조달단가)</t>
  </si>
  <si>
    <t>M032763</t>
  </si>
  <si>
    <t>50(조달단가)</t>
  </si>
  <si>
    <t>M032764</t>
  </si>
  <si>
    <t>63(조달단가)</t>
  </si>
  <si>
    <t>M032765</t>
  </si>
  <si>
    <t>90(조달단가)</t>
  </si>
  <si>
    <t>M032766</t>
  </si>
  <si>
    <t>110(조달단가)</t>
  </si>
  <si>
    <t>M032767</t>
  </si>
  <si>
    <t>160(조달단가)</t>
  </si>
  <si>
    <t>M032768</t>
  </si>
  <si>
    <t>225(조달단가)</t>
  </si>
  <si>
    <t>M032769</t>
  </si>
  <si>
    <t>280(조달단가)</t>
  </si>
  <si>
    <t>M032770</t>
  </si>
  <si>
    <t>315(조달단가)</t>
  </si>
  <si>
    <t>M032771</t>
  </si>
  <si>
    <t>355(조달단가)</t>
  </si>
  <si>
    <t>M032772</t>
  </si>
  <si>
    <t>400(조달단가)</t>
  </si>
  <si>
    <t>M032773</t>
  </si>
  <si>
    <t>450(조달단가)</t>
  </si>
  <si>
    <t>M032774</t>
  </si>
  <si>
    <t>500(조달단가)</t>
  </si>
  <si>
    <t>M032775</t>
  </si>
  <si>
    <t>560(조달단가)</t>
  </si>
  <si>
    <t>M032776</t>
  </si>
  <si>
    <t>630(조달단가)</t>
  </si>
  <si>
    <t>M032777</t>
  </si>
  <si>
    <t>폴리에틸렌 피복강관 이형관(곡관 5°)</t>
  </si>
  <si>
    <t>100D</t>
  </si>
  <si>
    <t>폴리에틸렌 피복강관 이형관(곡관 22.5°)</t>
  </si>
  <si>
    <t>M053002</t>
  </si>
  <si>
    <t>폴리에틸렌 피복강관 이형관(곡관 45°)</t>
  </si>
  <si>
    <t>M053003</t>
  </si>
  <si>
    <t>폴리에틸렌 피복강관 이형관(곡관 90°)</t>
  </si>
  <si>
    <t>M053004</t>
  </si>
  <si>
    <t>150D</t>
  </si>
  <si>
    <t>M053006</t>
  </si>
  <si>
    <t>M053007</t>
  </si>
  <si>
    <t>M053008</t>
  </si>
  <si>
    <t>200D</t>
  </si>
  <si>
    <t>M053009</t>
  </si>
  <si>
    <t>M053010</t>
  </si>
  <si>
    <t>M053011</t>
  </si>
  <si>
    <t>250D</t>
  </si>
  <si>
    <t>M053013</t>
  </si>
  <si>
    <t>M053014</t>
  </si>
  <si>
    <t>M053015</t>
  </si>
  <si>
    <t>M053016</t>
  </si>
  <si>
    <t>300D</t>
  </si>
  <si>
    <t>M053017</t>
  </si>
  <si>
    <t>M053018</t>
  </si>
  <si>
    <t>M053019</t>
  </si>
  <si>
    <t>350D</t>
  </si>
  <si>
    <t>M053021</t>
  </si>
  <si>
    <t>M053022</t>
  </si>
  <si>
    <t>M053023</t>
  </si>
  <si>
    <t>M053024</t>
  </si>
  <si>
    <t>400D</t>
  </si>
  <si>
    <t>M053026</t>
  </si>
  <si>
    <t>M053027</t>
  </si>
  <si>
    <t>M053028</t>
  </si>
  <si>
    <t>500D</t>
  </si>
  <si>
    <t>M053029</t>
  </si>
  <si>
    <t>M053030</t>
  </si>
  <si>
    <t>M053031</t>
  </si>
  <si>
    <t>600D</t>
  </si>
  <si>
    <t>M053033</t>
  </si>
  <si>
    <t>M053034</t>
  </si>
  <si>
    <t>M053035</t>
  </si>
  <si>
    <t>M053036</t>
  </si>
  <si>
    <t>700D</t>
  </si>
  <si>
    <t>M053037</t>
  </si>
  <si>
    <t>M053039</t>
  </si>
  <si>
    <t>M053040</t>
  </si>
  <si>
    <t>800D</t>
  </si>
  <si>
    <t>M053041</t>
  </si>
  <si>
    <t>M053042</t>
  </si>
  <si>
    <t>M053044</t>
  </si>
  <si>
    <t>900D</t>
  </si>
  <si>
    <t>M053045</t>
  </si>
  <si>
    <t>M053046</t>
  </si>
  <si>
    <t>M053047</t>
  </si>
  <si>
    <t>M053048</t>
  </si>
  <si>
    <t>1000D</t>
  </si>
  <si>
    <t>M053049</t>
  </si>
  <si>
    <t>M053051</t>
  </si>
  <si>
    <t>M053052</t>
  </si>
  <si>
    <t>1100D</t>
  </si>
  <si>
    <t>M053053</t>
  </si>
  <si>
    <t>M053054</t>
  </si>
  <si>
    <t>M053055</t>
  </si>
  <si>
    <t>1200D</t>
  </si>
  <si>
    <t>M053057</t>
  </si>
  <si>
    <t>M053058</t>
  </si>
  <si>
    <t>M053060</t>
  </si>
  <si>
    <t>1350D</t>
  </si>
  <si>
    <t>M053061</t>
  </si>
  <si>
    <t>M053062</t>
  </si>
  <si>
    <t>M053063</t>
  </si>
  <si>
    <t>1500D</t>
  </si>
  <si>
    <t>M053065</t>
  </si>
  <si>
    <t>M053066</t>
  </si>
  <si>
    <t>M053067</t>
  </si>
  <si>
    <t>폴리에틸렌 피복강관 이형관(T형관)</t>
  </si>
  <si>
    <t>100D(주관)</t>
  </si>
  <si>
    <t>100D(종관)</t>
  </si>
  <si>
    <t>M053102</t>
  </si>
  <si>
    <t>150D(주관)</t>
  </si>
  <si>
    <t>M053103</t>
  </si>
  <si>
    <t>150D(종관)</t>
  </si>
  <si>
    <t>M053104</t>
  </si>
  <si>
    <t>200D(주관)</t>
  </si>
  <si>
    <t>M053105</t>
  </si>
  <si>
    <t>200D(종관)</t>
  </si>
  <si>
    <t>M053106</t>
  </si>
  <si>
    <t>250D(주관)</t>
  </si>
  <si>
    <t>M053107</t>
  </si>
  <si>
    <t>250D(종관)</t>
  </si>
  <si>
    <t>M053108</t>
  </si>
  <si>
    <t>300D(주관)</t>
  </si>
  <si>
    <t>M053109</t>
  </si>
  <si>
    <t>300D(종관)</t>
  </si>
  <si>
    <t>M053110</t>
  </si>
  <si>
    <t>350D(주관)</t>
  </si>
  <si>
    <t>M053111</t>
  </si>
  <si>
    <t>350D(종관)</t>
  </si>
  <si>
    <t>M053112</t>
  </si>
  <si>
    <t>400D(주관)</t>
  </si>
  <si>
    <t>M053113</t>
  </si>
  <si>
    <t>400D(종관)</t>
  </si>
  <si>
    <t>M053114</t>
  </si>
  <si>
    <t>500D(주관)</t>
  </si>
  <si>
    <t>M053115</t>
  </si>
  <si>
    <t>500D(종관)</t>
  </si>
  <si>
    <t>M053116</t>
  </si>
  <si>
    <t>600D(주관)</t>
  </si>
  <si>
    <t>M053117</t>
  </si>
  <si>
    <t>600D(종관)</t>
  </si>
  <si>
    <t>700D(주관)</t>
  </si>
  <si>
    <t>700D(종관)</t>
  </si>
  <si>
    <t>800D(주관)</t>
  </si>
  <si>
    <t>800D(종관)</t>
  </si>
  <si>
    <t>900D(주관)</t>
  </si>
  <si>
    <t>900D(종관)</t>
  </si>
  <si>
    <t>1000D(주관)</t>
  </si>
  <si>
    <t>1000D(종관)</t>
  </si>
  <si>
    <t>1100D(주관)</t>
  </si>
  <si>
    <t>1100D(종관)</t>
  </si>
  <si>
    <t>1200D(주관)</t>
  </si>
  <si>
    <t>1200D(종관)</t>
  </si>
  <si>
    <t>1350D(주관)</t>
  </si>
  <si>
    <t>1350D(종관)</t>
  </si>
  <si>
    <t>1500D(주관)</t>
  </si>
  <si>
    <t>1500D(종관)</t>
  </si>
  <si>
    <t>플랜지&lt;KS,10K(0.98MPa)&gt;</t>
  </si>
  <si>
    <t>M053170</t>
  </si>
  <si>
    <t>125D</t>
  </si>
  <si>
    <t>M053171</t>
  </si>
  <si>
    <t>M053172</t>
  </si>
  <si>
    <t>M053173</t>
  </si>
  <si>
    <t>M053174</t>
  </si>
  <si>
    <t>M053175</t>
  </si>
  <si>
    <t>M053176</t>
  </si>
  <si>
    <t>M053177</t>
  </si>
  <si>
    <t>450D</t>
  </si>
  <si>
    <t>M053178</t>
  </si>
  <si>
    <t>M053179</t>
  </si>
  <si>
    <t>신축관이음</t>
  </si>
  <si>
    <t>200D(조달단가)</t>
  </si>
  <si>
    <t>M053200</t>
  </si>
  <si>
    <t>250D(조달단가)</t>
  </si>
  <si>
    <t>M053201</t>
  </si>
  <si>
    <t>300D(조달단가)</t>
  </si>
  <si>
    <t>M053202</t>
  </si>
  <si>
    <t>350D(조달단가)</t>
  </si>
  <si>
    <t>M053203</t>
  </si>
  <si>
    <t>400D(조달단가)</t>
  </si>
  <si>
    <t>M053204</t>
  </si>
  <si>
    <t>450D(조달단가)</t>
  </si>
  <si>
    <t>M053205</t>
  </si>
  <si>
    <t>500D(조달단가)</t>
  </si>
  <si>
    <t>M053206</t>
  </si>
  <si>
    <t>600D(조달단가)</t>
  </si>
  <si>
    <t>M053208</t>
  </si>
  <si>
    <t>700D(조달단가)</t>
  </si>
  <si>
    <t>M053210</t>
  </si>
  <si>
    <t>800D(조달단가)</t>
  </si>
  <si>
    <t>M053212</t>
  </si>
  <si>
    <t>900D(조달단가)</t>
  </si>
  <si>
    <t>M053214</t>
  </si>
  <si>
    <t>1000D(조달단가)</t>
  </si>
  <si>
    <t>M053216</t>
  </si>
  <si>
    <t>1100D(조달단가)</t>
  </si>
  <si>
    <t>M053217</t>
  </si>
  <si>
    <t>1200D(조달단가)</t>
  </si>
  <si>
    <t>M053218</t>
  </si>
  <si>
    <t>1350D(조달단가)</t>
  </si>
  <si>
    <t>M053219</t>
  </si>
  <si>
    <t>1500D(조달단가)</t>
  </si>
  <si>
    <t>M053221</t>
  </si>
  <si>
    <t>흡입나팔관(플랜지취부)</t>
  </si>
  <si>
    <t>250D*6t</t>
  </si>
  <si>
    <t>M053240</t>
  </si>
  <si>
    <t>300D*6t</t>
  </si>
  <si>
    <t>M053241</t>
  </si>
  <si>
    <t>350D*6t</t>
  </si>
  <si>
    <t>M053242</t>
  </si>
  <si>
    <t>400D*6t</t>
  </si>
  <si>
    <t>M053243</t>
  </si>
  <si>
    <t>450D*6t</t>
  </si>
  <si>
    <t>M053244</t>
  </si>
  <si>
    <t>500D*6t</t>
  </si>
  <si>
    <t>M053245</t>
  </si>
  <si>
    <t>550D*6t</t>
  </si>
  <si>
    <t>M053246</t>
  </si>
  <si>
    <t>600D*6t</t>
  </si>
  <si>
    <t>M053247</t>
  </si>
  <si>
    <t>650D*6t</t>
  </si>
  <si>
    <t>M053248</t>
  </si>
  <si>
    <t>700D*6t</t>
  </si>
  <si>
    <t>M053249</t>
  </si>
  <si>
    <t>750D*6t</t>
  </si>
  <si>
    <t>M053250</t>
  </si>
  <si>
    <t>800D*7t</t>
  </si>
  <si>
    <t>M053251</t>
  </si>
  <si>
    <t>850D*7t</t>
  </si>
  <si>
    <t>M053252</t>
  </si>
  <si>
    <t>900D*8t</t>
  </si>
  <si>
    <t>M053253</t>
  </si>
  <si>
    <t>950D*8t</t>
  </si>
  <si>
    <t>M053254</t>
  </si>
  <si>
    <t>1000D*9t</t>
  </si>
  <si>
    <t>M053255</t>
  </si>
  <si>
    <t>1100D*10t</t>
  </si>
  <si>
    <t>M053256</t>
  </si>
  <si>
    <t>1200D*11t</t>
  </si>
  <si>
    <t>M053257</t>
  </si>
  <si>
    <t>1350D*12t</t>
  </si>
  <si>
    <t>M053258</t>
  </si>
  <si>
    <t>1500D*14t</t>
  </si>
  <si>
    <t>M053260</t>
  </si>
  <si>
    <t>플랩밸브</t>
  </si>
  <si>
    <t>250D*6t(조달단가)</t>
  </si>
  <si>
    <t>M053270</t>
  </si>
  <si>
    <t>300D*6t(조달단가)</t>
  </si>
  <si>
    <t>M053271</t>
  </si>
  <si>
    <t>350D*6t(조달단가)</t>
  </si>
  <si>
    <t>M053272</t>
  </si>
  <si>
    <t>400D*6t(조달단가)</t>
  </si>
  <si>
    <t>M053273</t>
  </si>
  <si>
    <t>450D*6t(조달단가)</t>
  </si>
  <si>
    <t>M053274</t>
  </si>
  <si>
    <t>500D*6t(조달단가)</t>
  </si>
  <si>
    <t>M053275</t>
  </si>
  <si>
    <t>600D*6t(조달단가)</t>
  </si>
  <si>
    <t>M053277</t>
  </si>
  <si>
    <t>700D*6t(조달단가)</t>
  </si>
  <si>
    <t>M053279</t>
  </si>
  <si>
    <t>800D*7t(조달단가)</t>
  </si>
  <si>
    <t>M053281</t>
  </si>
  <si>
    <t>900D*8t(조달단가)</t>
  </si>
  <si>
    <t>M053283</t>
  </si>
  <si>
    <t>1000D*9t(조달단가)</t>
  </si>
  <si>
    <t>M053285</t>
  </si>
  <si>
    <t>1100D*10t(조달단가)</t>
  </si>
  <si>
    <t>M053286</t>
  </si>
  <si>
    <t>1200D*11t(조달단가)</t>
  </si>
  <si>
    <t>M053287</t>
  </si>
  <si>
    <t>1350D*12t(조달단가)</t>
  </si>
  <si>
    <t>M053289</t>
  </si>
  <si>
    <t>1500D*14t(조달단가)</t>
  </si>
  <si>
    <t>M053290</t>
  </si>
  <si>
    <t>1600D*15t(조달단가)</t>
  </si>
  <si>
    <t>M053291</t>
  </si>
  <si>
    <t>1650D*15t(조달단가)</t>
  </si>
  <si>
    <t>M053292</t>
  </si>
  <si>
    <t>1800D*16t(조달단가)</t>
  </si>
  <si>
    <t>M053293</t>
  </si>
  <si>
    <t>1900D*16t(조달단가)</t>
  </si>
  <si>
    <t>M053294</t>
  </si>
  <si>
    <t>2000D*16t(조달단가)</t>
  </si>
  <si>
    <t>M053295</t>
  </si>
  <si>
    <t>플랩밸브(STS 304)</t>
  </si>
  <si>
    <t>200㎜(조달단가)</t>
  </si>
  <si>
    <t>M053300</t>
  </si>
  <si>
    <t>250㎜(조달단가)</t>
  </si>
  <si>
    <t>M053301</t>
  </si>
  <si>
    <t>300㎜(조달단가)</t>
  </si>
  <si>
    <t>M053302</t>
  </si>
  <si>
    <t>350㎜(조달단가)</t>
  </si>
  <si>
    <t>M053303</t>
  </si>
  <si>
    <t>400㎜(조달단가)</t>
  </si>
  <si>
    <t>M053304</t>
  </si>
  <si>
    <t>450㎜(조달단가)</t>
  </si>
  <si>
    <t>M053305</t>
  </si>
  <si>
    <t>500㎜(조달단가)</t>
  </si>
  <si>
    <t>M053306</t>
  </si>
  <si>
    <t>600㎜(조달단가)</t>
  </si>
  <si>
    <t>M053307</t>
  </si>
  <si>
    <t>700㎜(조달단가)</t>
  </si>
  <si>
    <t>M053308</t>
  </si>
  <si>
    <t>800㎜(조달단가)</t>
  </si>
  <si>
    <t>M053309</t>
  </si>
  <si>
    <t>900㎜(조달단가)</t>
  </si>
  <si>
    <t>M053310</t>
  </si>
  <si>
    <t>1000㎜(조달단가)</t>
  </si>
  <si>
    <t>M053311</t>
  </si>
  <si>
    <t>1100㎜(조달단가)</t>
  </si>
  <si>
    <t>M053312</t>
  </si>
  <si>
    <t>1200㎜(조달단가)</t>
  </si>
  <si>
    <t>M053313</t>
  </si>
  <si>
    <t>1350㎜(조달단가)</t>
  </si>
  <si>
    <t>M053314</t>
  </si>
  <si>
    <t>1500㎜(조달단가)</t>
  </si>
  <si>
    <t>M053315</t>
  </si>
  <si>
    <t>플랜지(KS,5K(0.49MPa))</t>
  </si>
  <si>
    <t>M053338</t>
  </si>
  <si>
    <t>M053339</t>
  </si>
  <si>
    <t>M053340</t>
  </si>
  <si>
    <t>M053341</t>
  </si>
  <si>
    <t>M053342</t>
  </si>
  <si>
    <t>M053343</t>
  </si>
  <si>
    <t>M053344</t>
  </si>
  <si>
    <t>M053345</t>
  </si>
  <si>
    <t>M053346</t>
  </si>
  <si>
    <t>M053347</t>
  </si>
  <si>
    <t>플랜지&lt;KSD3578,F15(1.5MPa)&gt;</t>
  </si>
  <si>
    <t>M053348</t>
  </si>
  <si>
    <t>M053349</t>
  </si>
  <si>
    <t>M053350</t>
  </si>
  <si>
    <t>M053351</t>
  </si>
  <si>
    <t>M053352</t>
  </si>
  <si>
    <t>M053353</t>
  </si>
  <si>
    <t>M053354</t>
  </si>
  <si>
    <t>M053355</t>
  </si>
  <si>
    <t>M053356</t>
  </si>
  <si>
    <t>M053357</t>
  </si>
  <si>
    <t>M053358</t>
  </si>
  <si>
    <t>M053359</t>
  </si>
  <si>
    <t>M053360</t>
  </si>
  <si>
    <t>M053361</t>
  </si>
  <si>
    <t>M053362</t>
  </si>
  <si>
    <t>M053363</t>
  </si>
  <si>
    <t>M053364</t>
  </si>
  <si>
    <t>M053365</t>
  </si>
  <si>
    <t>1600D</t>
  </si>
  <si>
    <t>M053366</t>
  </si>
  <si>
    <t>1650D</t>
  </si>
  <si>
    <t>M053367</t>
  </si>
  <si>
    <t>1800D</t>
  </si>
  <si>
    <t>M053368</t>
  </si>
  <si>
    <t>1900D</t>
  </si>
  <si>
    <t>M053369</t>
  </si>
  <si>
    <t>2000D</t>
  </si>
  <si>
    <t>M053370</t>
  </si>
  <si>
    <t>강관(아연도)</t>
  </si>
  <si>
    <t>KS 20D</t>
  </si>
  <si>
    <t>M053391</t>
  </si>
  <si>
    <t>KS 25D</t>
  </si>
  <si>
    <t>M053392</t>
  </si>
  <si>
    <t>KS 32D</t>
  </si>
  <si>
    <t>M053393</t>
  </si>
  <si>
    <t>KS 40D</t>
  </si>
  <si>
    <t>M053394</t>
  </si>
  <si>
    <t>KS 50D</t>
  </si>
  <si>
    <t>M053395</t>
  </si>
  <si>
    <t>KS 65D</t>
  </si>
  <si>
    <t>M053396</t>
  </si>
  <si>
    <t>KS 80D</t>
  </si>
  <si>
    <t>M053397</t>
  </si>
  <si>
    <t>KS 100D</t>
  </si>
  <si>
    <t>M053398</t>
  </si>
  <si>
    <t>KS 125D</t>
  </si>
  <si>
    <t>M053399</t>
  </si>
  <si>
    <t>KS 150D</t>
  </si>
  <si>
    <t>M053400</t>
  </si>
  <si>
    <t>KS 200D</t>
  </si>
  <si>
    <t>M053401</t>
  </si>
  <si>
    <t>KS 250D</t>
  </si>
  <si>
    <t>M053402</t>
  </si>
  <si>
    <t>엘보(백)</t>
  </si>
  <si>
    <t>KS 15D</t>
  </si>
  <si>
    <t>M053419</t>
  </si>
  <si>
    <t>M053420</t>
  </si>
  <si>
    <t>M053421</t>
  </si>
  <si>
    <t>M053430</t>
  </si>
  <si>
    <t>M053431</t>
  </si>
  <si>
    <t>M053432</t>
  </si>
  <si>
    <t>M053433</t>
  </si>
  <si>
    <t>M053434</t>
  </si>
  <si>
    <t>티(백)</t>
  </si>
  <si>
    <t>M053460</t>
  </si>
  <si>
    <t>M053461</t>
  </si>
  <si>
    <t>M053462</t>
  </si>
  <si>
    <t>M053463</t>
  </si>
  <si>
    <t>M053464</t>
  </si>
  <si>
    <t>M053465</t>
  </si>
  <si>
    <t>M053466</t>
  </si>
  <si>
    <t>M053467</t>
  </si>
  <si>
    <t>유니온(백)</t>
  </si>
  <si>
    <t>M053490</t>
  </si>
  <si>
    <t>M053491</t>
  </si>
  <si>
    <t>M053492</t>
  </si>
  <si>
    <t>M053493</t>
  </si>
  <si>
    <t>M053494</t>
  </si>
  <si>
    <t>M053495</t>
  </si>
  <si>
    <t>M053496</t>
  </si>
  <si>
    <t>M053497</t>
  </si>
  <si>
    <t>닛플(백)</t>
  </si>
  <si>
    <t>M053530</t>
  </si>
  <si>
    <t>M053531</t>
  </si>
  <si>
    <t>M053532</t>
  </si>
  <si>
    <t>M053533</t>
  </si>
  <si>
    <t>M053534</t>
  </si>
  <si>
    <t>M053535</t>
  </si>
  <si>
    <t>M053536</t>
  </si>
  <si>
    <t>M053537</t>
  </si>
  <si>
    <t>소켓트(백)</t>
  </si>
  <si>
    <t>M053570</t>
  </si>
  <si>
    <t>M053571</t>
  </si>
  <si>
    <t>M053572</t>
  </si>
  <si>
    <t>M053573</t>
  </si>
  <si>
    <t>M053574</t>
  </si>
  <si>
    <t>M053575</t>
  </si>
  <si>
    <t>M053576</t>
  </si>
  <si>
    <t>M053577</t>
  </si>
  <si>
    <t>체크밸브(청동제,0.98MPa)</t>
  </si>
  <si>
    <t>15D</t>
  </si>
  <si>
    <t>M053830</t>
  </si>
  <si>
    <t>20D</t>
  </si>
  <si>
    <t>M053831</t>
  </si>
  <si>
    <t>M053832</t>
  </si>
  <si>
    <t>M053833</t>
  </si>
  <si>
    <t>40D</t>
  </si>
  <si>
    <t>M053834</t>
  </si>
  <si>
    <t>M053835</t>
  </si>
  <si>
    <t>게이트밸브(청동제,0.49MPa)</t>
  </si>
  <si>
    <t>KS15D</t>
  </si>
  <si>
    <t>M053840</t>
  </si>
  <si>
    <t>KS20D</t>
  </si>
  <si>
    <t>M053841</t>
  </si>
  <si>
    <t>KS25D</t>
  </si>
  <si>
    <t>M053842</t>
  </si>
  <si>
    <t>KS32D</t>
  </si>
  <si>
    <t>M053843</t>
  </si>
  <si>
    <t>KS40D</t>
  </si>
  <si>
    <t>M053844</t>
  </si>
  <si>
    <t>KS50D</t>
  </si>
  <si>
    <t>M053845</t>
  </si>
  <si>
    <t>KS65D</t>
  </si>
  <si>
    <t>M053846</t>
  </si>
  <si>
    <t>KS80D</t>
  </si>
  <si>
    <t>M053847</t>
  </si>
  <si>
    <t>게이트밸브(주철제,0.98MPa)</t>
  </si>
  <si>
    <t>M053850</t>
  </si>
  <si>
    <t>M053851</t>
  </si>
  <si>
    <t>M053852</t>
  </si>
  <si>
    <t>KS100D</t>
  </si>
  <si>
    <t>M053853</t>
  </si>
  <si>
    <t>KS125D</t>
  </si>
  <si>
    <t>M053854</t>
  </si>
  <si>
    <t>KS150D</t>
  </si>
  <si>
    <t>M053855</t>
  </si>
  <si>
    <t>KS200D</t>
  </si>
  <si>
    <t>M053856</t>
  </si>
  <si>
    <t>KS250D</t>
  </si>
  <si>
    <t>M053857</t>
  </si>
  <si>
    <t>KS300D</t>
  </si>
  <si>
    <t>M053858</t>
  </si>
  <si>
    <t>레듀서(백)</t>
  </si>
  <si>
    <t>M053870</t>
  </si>
  <si>
    <t>M053871</t>
  </si>
  <si>
    <t>M053872</t>
  </si>
  <si>
    <t>M053873</t>
  </si>
  <si>
    <t>M053874</t>
  </si>
  <si>
    <t>M053875</t>
  </si>
  <si>
    <t>M053876</t>
  </si>
  <si>
    <t>M053877</t>
  </si>
  <si>
    <t>경레일</t>
  </si>
  <si>
    <t>63.5*5.9 (8.94㎏)</t>
  </si>
  <si>
    <t>M054125</t>
  </si>
  <si>
    <t>79.37*8.33 (15.2㎏)</t>
  </si>
  <si>
    <t>M054126</t>
  </si>
  <si>
    <t>93.66*10.72 (22.3㎏)</t>
  </si>
  <si>
    <t>M054127</t>
  </si>
  <si>
    <t>레일</t>
  </si>
  <si>
    <t>122.24*13.49 (37.2㎏)</t>
  </si>
  <si>
    <t>M054128</t>
  </si>
  <si>
    <t>127.00*15.00 (50.4㎏)</t>
  </si>
  <si>
    <t>M054129</t>
  </si>
  <si>
    <t>145.00*16.50 (60.8㎏)</t>
  </si>
  <si>
    <t>M054130</t>
  </si>
  <si>
    <t>플랜지(STS,0.49MPa,KSB1506)</t>
  </si>
  <si>
    <t>15mm</t>
  </si>
  <si>
    <t>M059350</t>
  </si>
  <si>
    <t>20mm</t>
  </si>
  <si>
    <t>M059351</t>
  </si>
  <si>
    <t>25mm</t>
  </si>
  <si>
    <t>M059352</t>
  </si>
  <si>
    <t>32mm</t>
  </si>
  <si>
    <t>M059353</t>
  </si>
  <si>
    <t>40mm</t>
  </si>
  <si>
    <t>M059354</t>
  </si>
  <si>
    <t>50mm</t>
  </si>
  <si>
    <t>M059355</t>
  </si>
  <si>
    <t>65mm</t>
  </si>
  <si>
    <t>M059356</t>
  </si>
  <si>
    <t>80mm</t>
  </si>
  <si>
    <t>M059357</t>
  </si>
  <si>
    <t>100mm</t>
  </si>
  <si>
    <t>M059358</t>
  </si>
  <si>
    <t>125mm</t>
  </si>
  <si>
    <t>M059359</t>
  </si>
  <si>
    <t>150mm</t>
  </si>
  <si>
    <t>M059360</t>
  </si>
  <si>
    <t>200mm</t>
  </si>
  <si>
    <t>M059361</t>
  </si>
  <si>
    <t>250mm</t>
  </si>
  <si>
    <t>M059362</t>
  </si>
  <si>
    <t>300mm</t>
  </si>
  <si>
    <t>M059363</t>
  </si>
  <si>
    <t>350mm</t>
  </si>
  <si>
    <t>M059364</t>
  </si>
  <si>
    <t>400mm</t>
  </si>
  <si>
    <t>M059365</t>
  </si>
  <si>
    <t>450mm</t>
  </si>
  <si>
    <t>M059366</t>
  </si>
  <si>
    <t>500mm</t>
  </si>
  <si>
    <t>M059367</t>
  </si>
  <si>
    <t>플랜지(STS,0.98Mpa,KSB1506)</t>
  </si>
  <si>
    <t>M059370</t>
  </si>
  <si>
    <t>M059371</t>
  </si>
  <si>
    <t>M059372</t>
  </si>
  <si>
    <t>M059373</t>
  </si>
  <si>
    <t>M059374</t>
  </si>
  <si>
    <t>M059375</t>
  </si>
  <si>
    <t>M059376</t>
  </si>
  <si>
    <t>M059377</t>
  </si>
  <si>
    <t>M059378</t>
  </si>
  <si>
    <t>M059379</t>
  </si>
  <si>
    <t>M059380</t>
  </si>
  <si>
    <t>M059381</t>
  </si>
  <si>
    <t>M059382</t>
  </si>
  <si>
    <t>M059383</t>
  </si>
  <si>
    <t>M059384</t>
  </si>
  <si>
    <t>M059385</t>
  </si>
  <si>
    <t>M059386</t>
  </si>
  <si>
    <t>M059387</t>
  </si>
  <si>
    <t>배관용STS강관(KSD3576)</t>
  </si>
  <si>
    <t>15mm*2.8t</t>
  </si>
  <si>
    <t>M061100</t>
  </si>
  <si>
    <t>20mm*2.8t</t>
  </si>
  <si>
    <t>M061101</t>
  </si>
  <si>
    <t>25mm*3.5t</t>
  </si>
  <si>
    <t>M061102</t>
  </si>
  <si>
    <t>32mm*3.5t</t>
  </si>
  <si>
    <t>M061103</t>
  </si>
  <si>
    <t>40mm*3.5t</t>
  </si>
  <si>
    <t>M061104</t>
  </si>
  <si>
    <t>50mm*3.5t</t>
  </si>
  <si>
    <t>M061105</t>
  </si>
  <si>
    <t>65mm*3.5t</t>
  </si>
  <si>
    <t>M061106</t>
  </si>
  <si>
    <t>80mm*4.0t</t>
  </si>
  <si>
    <t>M061107</t>
  </si>
  <si>
    <t>100mm*4.5t</t>
  </si>
  <si>
    <t>M061108</t>
  </si>
  <si>
    <t>125mm*5.0t</t>
  </si>
  <si>
    <t>M061109</t>
  </si>
  <si>
    <t>150mm*5.0t</t>
  </si>
  <si>
    <t>M061110</t>
  </si>
  <si>
    <t>200mm*6.0t</t>
  </si>
  <si>
    <t>M061111</t>
  </si>
  <si>
    <t>엘보(STS,나사식)</t>
  </si>
  <si>
    <t>M064001</t>
  </si>
  <si>
    <t>M064002</t>
  </si>
  <si>
    <t>M064003</t>
  </si>
  <si>
    <t>M064004</t>
  </si>
  <si>
    <t>M064005</t>
  </si>
  <si>
    <t>M064006</t>
  </si>
  <si>
    <t>M064007</t>
  </si>
  <si>
    <t>M064008</t>
  </si>
  <si>
    <t>티(STS,나사식)</t>
  </si>
  <si>
    <t>M064010</t>
  </si>
  <si>
    <t>M064011</t>
  </si>
  <si>
    <t>M064012</t>
  </si>
  <si>
    <t>M064013</t>
  </si>
  <si>
    <t>M064014</t>
  </si>
  <si>
    <t>M064015</t>
  </si>
  <si>
    <t>M064016</t>
  </si>
  <si>
    <t>M064017</t>
  </si>
  <si>
    <t>유니온(STS,나사식)</t>
  </si>
  <si>
    <t>M064020</t>
  </si>
  <si>
    <t>M064021</t>
  </si>
  <si>
    <t>M064022</t>
  </si>
  <si>
    <t>M064023</t>
  </si>
  <si>
    <t>M064024</t>
  </si>
  <si>
    <t>M064025</t>
  </si>
  <si>
    <t>M064026</t>
  </si>
  <si>
    <t>M064027</t>
  </si>
  <si>
    <t>방진 고무판</t>
  </si>
  <si>
    <t>9.6t</t>
  </si>
  <si>
    <t>M064031</t>
  </si>
  <si>
    <t>이음매판</t>
  </si>
  <si>
    <t>50kg</t>
  </si>
  <si>
    <t>M064032</t>
  </si>
  <si>
    <t>이음매판 bolt/nut</t>
  </si>
  <si>
    <t>M064033</t>
  </si>
  <si>
    <t>스크류 스파이크</t>
  </si>
  <si>
    <t>M16 X 160L</t>
  </si>
  <si>
    <t>M064034</t>
  </si>
  <si>
    <t>만수 감지기</t>
  </si>
  <si>
    <t>전극봉식 액면조절기</t>
  </si>
  <si>
    <t>M064035</t>
  </si>
  <si>
    <t>플로우 스위치</t>
  </si>
  <si>
    <t>SF-3</t>
  </si>
  <si>
    <t>M064036</t>
  </si>
  <si>
    <t>진공배관용 전동식 밸브</t>
  </si>
  <si>
    <t>밸브구동기 50mm</t>
  </si>
  <si>
    <t>M064037</t>
  </si>
  <si>
    <t>진공탱크 (대)</t>
  </si>
  <si>
    <t>75kg용</t>
  </si>
  <si>
    <t>M064038</t>
  </si>
  <si>
    <t>진공탱크 (소)</t>
  </si>
  <si>
    <t>60kg용</t>
  </si>
  <si>
    <t>M064039</t>
  </si>
  <si>
    <t>관로 탐사 테이프</t>
  </si>
  <si>
    <t>폭 15cm</t>
  </si>
  <si>
    <t>M064040</t>
  </si>
  <si>
    <t>심정용 수중펌프 지지상판</t>
  </si>
  <si>
    <t>4.5T X 500 X 500(STS)</t>
  </si>
  <si>
    <t>M064041</t>
  </si>
  <si>
    <t>4.5T X 500 X 500(SS)</t>
  </si>
  <si>
    <t>M064042</t>
  </si>
  <si>
    <t>수중케이블(CVF, 3C)</t>
  </si>
  <si>
    <t>4SQ</t>
  </si>
  <si>
    <t>M064043</t>
  </si>
  <si>
    <t>6SQ</t>
  </si>
  <si>
    <t>M064044</t>
  </si>
  <si>
    <t>10SQ</t>
  </si>
  <si>
    <t>M064045</t>
  </si>
  <si>
    <t>16SQ</t>
  </si>
  <si>
    <t>M064046</t>
  </si>
  <si>
    <t>25SQ</t>
  </si>
  <si>
    <t>M064047</t>
  </si>
  <si>
    <t>35SQ</t>
  </si>
  <si>
    <t>M064048</t>
  </si>
  <si>
    <t>제어케이블(3C)</t>
  </si>
  <si>
    <t>1.5SQ</t>
  </si>
  <si>
    <t>M064049</t>
  </si>
  <si>
    <t>2.5SQ</t>
  </si>
  <si>
    <t>M064050</t>
  </si>
  <si>
    <t>양흡입와권펌프</t>
  </si>
  <si>
    <t>200D*20m</t>
  </si>
  <si>
    <t>M070107</t>
  </si>
  <si>
    <t>200D*30m</t>
  </si>
  <si>
    <t>M070108</t>
  </si>
  <si>
    <t>200D*40m</t>
  </si>
  <si>
    <t>M070109</t>
  </si>
  <si>
    <t>250D*20m</t>
  </si>
  <si>
    <t>M070110</t>
  </si>
  <si>
    <t>250D*30m</t>
  </si>
  <si>
    <t>M070111</t>
  </si>
  <si>
    <t>250D*40m</t>
  </si>
  <si>
    <t>M070112</t>
  </si>
  <si>
    <t>300D*20m</t>
  </si>
  <si>
    <t>M070113</t>
  </si>
  <si>
    <t>300D*30m</t>
  </si>
  <si>
    <t>M070114</t>
  </si>
  <si>
    <t>300D*40m</t>
  </si>
  <si>
    <t>M070115</t>
  </si>
  <si>
    <t>300D*60m</t>
  </si>
  <si>
    <t>300D*80m</t>
  </si>
  <si>
    <t>350D*20m</t>
  </si>
  <si>
    <t>M070118</t>
  </si>
  <si>
    <t>350D*30m</t>
  </si>
  <si>
    <t>M070119</t>
  </si>
  <si>
    <t>350D*40m</t>
  </si>
  <si>
    <t>M070120</t>
  </si>
  <si>
    <t>350D*60m</t>
  </si>
  <si>
    <t>350D*80m</t>
  </si>
  <si>
    <t>400D*20m</t>
  </si>
  <si>
    <t>M070123</t>
  </si>
  <si>
    <t>400D*30m</t>
  </si>
  <si>
    <t>M070124</t>
  </si>
  <si>
    <t>400D*40m</t>
  </si>
  <si>
    <t>M070125</t>
  </si>
  <si>
    <t>400D*60m</t>
  </si>
  <si>
    <t>400D*80m</t>
  </si>
  <si>
    <t>450D*20m</t>
  </si>
  <si>
    <t>M070128</t>
  </si>
  <si>
    <t>450D*30m</t>
  </si>
  <si>
    <t>M070129</t>
  </si>
  <si>
    <t>450D*40m</t>
  </si>
  <si>
    <t>M070130</t>
  </si>
  <si>
    <t>500D*20m</t>
  </si>
  <si>
    <t>M070132</t>
  </si>
  <si>
    <t>500D*30m</t>
  </si>
  <si>
    <t>M070133</t>
  </si>
  <si>
    <t>500D*40m</t>
  </si>
  <si>
    <t>M070134</t>
  </si>
  <si>
    <t>550D*20m</t>
  </si>
  <si>
    <t>M070136</t>
  </si>
  <si>
    <t>550D*30m</t>
  </si>
  <si>
    <t>M070137</t>
  </si>
  <si>
    <t>550D*40m</t>
  </si>
  <si>
    <t>M070138</t>
  </si>
  <si>
    <t>600D*20m</t>
  </si>
  <si>
    <t>M070140</t>
  </si>
  <si>
    <t>600D*30m</t>
  </si>
  <si>
    <t>M070141</t>
  </si>
  <si>
    <t>600D*40m</t>
  </si>
  <si>
    <t>M070142</t>
  </si>
  <si>
    <t>650D*20m</t>
  </si>
  <si>
    <t>M070144</t>
  </si>
  <si>
    <t>650D*30m</t>
  </si>
  <si>
    <t>M070145</t>
  </si>
  <si>
    <t>650D*40m</t>
  </si>
  <si>
    <t>M070146</t>
  </si>
  <si>
    <t>700D*20m</t>
  </si>
  <si>
    <t>M070148</t>
  </si>
  <si>
    <t>700D*30m</t>
  </si>
  <si>
    <t>M070149</t>
  </si>
  <si>
    <t>700D*40m</t>
  </si>
  <si>
    <t>M070150</t>
  </si>
  <si>
    <t>750D*20m</t>
  </si>
  <si>
    <t>M070152</t>
  </si>
  <si>
    <t>750D*30m</t>
  </si>
  <si>
    <t>M070153</t>
  </si>
  <si>
    <t>750D*40m</t>
  </si>
  <si>
    <t>M070154</t>
  </si>
  <si>
    <t>800D*20m</t>
  </si>
  <si>
    <t>M070156</t>
  </si>
  <si>
    <t>800D*30m</t>
  </si>
  <si>
    <t>M070157</t>
  </si>
  <si>
    <t>800D*40m</t>
  </si>
  <si>
    <t>M070158</t>
  </si>
  <si>
    <t>850D*20m</t>
  </si>
  <si>
    <t>M070160</t>
  </si>
  <si>
    <t>850D*30m</t>
  </si>
  <si>
    <t>M070161</t>
  </si>
  <si>
    <t>850D*40m</t>
  </si>
  <si>
    <t>M070162</t>
  </si>
  <si>
    <t>900D*20m</t>
  </si>
  <si>
    <t>M070164</t>
  </si>
  <si>
    <t>900D*30m</t>
  </si>
  <si>
    <t>M070165</t>
  </si>
  <si>
    <t>900D*40m</t>
  </si>
  <si>
    <t>M070166</t>
  </si>
  <si>
    <t>950D*20m</t>
  </si>
  <si>
    <t>M070168</t>
  </si>
  <si>
    <t>950D*30m</t>
  </si>
  <si>
    <t>M070169</t>
  </si>
  <si>
    <t>950D*40m</t>
  </si>
  <si>
    <t>M070170</t>
  </si>
  <si>
    <t>1000D*20m</t>
  </si>
  <si>
    <t>M070172</t>
  </si>
  <si>
    <t>1000D*30m</t>
  </si>
  <si>
    <t>M070173</t>
  </si>
  <si>
    <t>1000D*40m</t>
  </si>
  <si>
    <t>M070174</t>
  </si>
  <si>
    <t>1100D*20m</t>
  </si>
  <si>
    <t>M070176</t>
  </si>
  <si>
    <t>1100D*30m</t>
  </si>
  <si>
    <t>M070177</t>
  </si>
  <si>
    <t>1100D*40m</t>
  </si>
  <si>
    <t>M070178</t>
  </si>
  <si>
    <t>1200D*20m</t>
  </si>
  <si>
    <t>M070180</t>
  </si>
  <si>
    <t>1200D*30m</t>
  </si>
  <si>
    <t>M070181</t>
  </si>
  <si>
    <t>1200D*40m</t>
  </si>
  <si>
    <t>M070182</t>
  </si>
  <si>
    <t>1300D*20m</t>
  </si>
  <si>
    <t>M070184</t>
  </si>
  <si>
    <t>1300D*30m</t>
  </si>
  <si>
    <t>M070185</t>
  </si>
  <si>
    <t>1300D*40m</t>
  </si>
  <si>
    <t>M070186</t>
  </si>
  <si>
    <t>1400D*20m</t>
  </si>
  <si>
    <t>M070188</t>
  </si>
  <si>
    <t>1400D*30m</t>
  </si>
  <si>
    <t>M070189</t>
  </si>
  <si>
    <t>1400D*40m</t>
  </si>
  <si>
    <t>M070190</t>
  </si>
  <si>
    <t>1500D*20m</t>
  </si>
  <si>
    <t>M070192</t>
  </si>
  <si>
    <t>1500D*30m</t>
  </si>
  <si>
    <t>M070193</t>
  </si>
  <si>
    <t>1500D*40m</t>
  </si>
  <si>
    <t>M070194</t>
  </si>
  <si>
    <t>입축사류펌프(1상식)</t>
  </si>
  <si>
    <t>M070200</t>
  </si>
  <si>
    <t>M070201</t>
  </si>
  <si>
    <t>M070202</t>
  </si>
  <si>
    <t>M070203</t>
  </si>
  <si>
    <t>M070204</t>
  </si>
  <si>
    <t>M070205</t>
  </si>
  <si>
    <t>M070206</t>
  </si>
  <si>
    <t>M070207</t>
  </si>
  <si>
    <t>550D</t>
  </si>
  <si>
    <t>M070208</t>
  </si>
  <si>
    <t>M070209</t>
  </si>
  <si>
    <t>650D</t>
  </si>
  <si>
    <t>M070210</t>
  </si>
  <si>
    <t>M070211</t>
  </si>
  <si>
    <t>750D</t>
  </si>
  <si>
    <t>M070212</t>
  </si>
  <si>
    <t>M070213</t>
  </si>
  <si>
    <t>850D</t>
  </si>
  <si>
    <t>M070214</t>
  </si>
  <si>
    <t>M070215</t>
  </si>
  <si>
    <t>950D</t>
  </si>
  <si>
    <t>M070216</t>
  </si>
  <si>
    <t>M070217</t>
  </si>
  <si>
    <t>M070218</t>
  </si>
  <si>
    <t>M070219</t>
  </si>
  <si>
    <t>1300D</t>
  </si>
  <si>
    <t>M070220</t>
  </si>
  <si>
    <t>1400D</t>
  </si>
  <si>
    <t>M070221</t>
  </si>
  <si>
    <t>M070222</t>
  </si>
  <si>
    <t>입축축류펌프(1상식)</t>
  </si>
  <si>
    <t>M070300</t>
  </si>
  <si>
    <t>M070301</t>
  </si>
  <si>
    <t>M070302</t>
  </si>
  <si>
    <t>M070303</t>
  </si>
  <si>
    <t>M070304</t>
  </si>
  <si>
    <t>M070305</t>
  </si>
  <si>
    <t>M070306</t>
  </si>
  <si>
    <t>M070307</t>
  </si>
  <si>
    <t>M070308</t>
  </si>
  <si>
    <t>M070309</t>
  </si>
  <si>
    <t>M070310</t>
  </si>
  <si>
    <t>M070311</t>
  </si>
  <si>
    <t>M070312</t>
  </si>
  <si>
    <t>M070313</t>
  </si>
  <si>
    <t>M070314</t>
  </si>
  <si>
    <t>M070315</t>
  </si>
  <si>
    <t>M070316</t>
  </si>
  <si>
    <t>M070317</t>
  </si>
  <si>
    <t>M070318</t>
  </si>
  <si>
    <t>M070319</t>
  </si>
  <si>
    <t>M070320</t>
  </si>
  <si>
    <t>M070321</t>
  </si>
  <si>
    <t>M070322</t>
  </si>
  <si>
    <t>수동제수밸브(GCD450)</t>
  </si>
  <si>
    <t>D=350㎜(조달단가)</t>
  </si>
  <si>
    <t>M070405</t>
  </si>
  <si>
    <t>D=400㎜(조달단가)</t>
  </si>
  <si>
    <t>M070406</t>
  </si>
  <si>
    <t>D=450㎜(조달단가)</t>
  </si>
  <si>
    <t>M070407</t>
  </si>
  <si>
    <t>D=500㎜(조달단가)</t>
  </si>
  <si>
    <t>M070408</t>
  </si>
  <si>
    <t>전동제수밸브(ACTUATOR형)</t>
  </si>
  <si>
    <t>M070410</t>
  </si>
  <si>
    <t>M070411</t>
  </si>
  <si>
    <t>M070412</t>
  </si>
  <si>
    <t>M070413</t>
  </si>
  <si>
    <t>M070414</t>
  </si>
  <si>
    <t>M070415</t>
  </si>
  <si>
    <t>M070416</t>
  </si>
  <si>
    <t>M070418</t>
  </si>
  <si>
    <t>M070420</t>
  </si>
  <si>
    <t>M070422</t>
  </si>
  <si>
    <t>M070424</t>
  </si>
  <si>
    <t>M070426</t>
  </si>
  <si>
    <t>M070427</t>
  </si>
  <si>
    <t>M070428</t>
  </si>
  <si>
    <t>M070429</t>
  </si>
  <si>
    <t>M070431</t>
  </si>
  <si>
    <t>수동버터플라이밸브</t>
  </si>
  <si>
    <t>M070440</t>
  </si>
  <si>
    <t>M070441</t>
  </si>
  <si>
    <t>M070442</t>
  </si>
  <si>
    <t>M070443</t>
  </si>
  <si>
    <t>M070444</t>
  </si>
  <si>
    <t>M070445</t>
  </si>
  <si>
    <t>M070446</t>
  </si>
  <si>
    <t>550D(조달단가)</t>
  </si>
  <si>
    <t>M070447</t>
  </si>
  <si>
    <t>M070448</t>
  </si>
  <si>
    <t>650D(조달단가)</t>
  </si>
  <si>
    <t>M070449</t>
  </si>
  <si>
    <t>M070450</t>
  </si>
  <si>
    <t>전동버터플라이밸브(ACTUATOR형)</t>
  </si>
  <si>
    <t>M070457</t>
  </si>
  <si>
    <t>M070458</t>
  </si>
  <si>
    <t>M070459</t>
  </si>
  <si>
    <t>M070460</t>
  </si>
  <si>
    <t>M070461</t>
  </si>
  <si>
    <t>M070462</t>
  </si>
  <si>
    <t>M070463</t>
  </si>
  <si>
    <t>M070465</t>
  </si>
  <si>
    <t>M070467</t>
  </si>
  <si>
    <t>M070469</t>
  </si>
  <si>
    <t>M070471</t>
  </si>
  <si>
    <t>M070473</t>
  </si>
  <si>
    <t>M070474</t>
  </si>
  <si>
    <t>M070475</t>
  </si>
  <si>
    <t>M070476</t>
  </si>
  <si>
    <t>M070478</t>
  </si>
  <si>
    <t>엑츄에이터(전동식)(조달단가)</t>
  </si>
  <si>
    <t>단동식,3ton까지(자동화용)</t>
  </si>
  <si>
    <t>M070490</t>
  </si>
  <si>
    <t>단동식,4-6ton(자동화용)</t>
  </si>
  <si>
    <t>M070491</t>
  </si>
  <si>
    <t>단동식,7-10ton(자동화용)</t>
  </si>
  <si>
    <t>M070492</t>
  </si>
  <si>
    <t>연동식,3ton까지(자동화용)</t>
  </si>
  <si>
    <t>M070493</t>
  </si>
  <si>
    <t>연동식,4-6ton(자동화용)</t>
  </si>
  <si>
    <t>M070494</t>
  </si>
  <si>
    <t>연동식,7-10ton(자동화용)</t>
  </si>
  <si>
    <t>M070495</t>
  </si>
  <si>
    <t>직폐식체크밸브(GCD450,0.98Mpa)</t>
  </si>
  <si>
    <t>M070500</t>
  </si>
  <si>
    <t>M070501</t>
  </si>
  <si>
    <t>M070502</t>
  </si>
  <si>
    <t>M070503</t>
  </si>
  <si>
    <t>M070504</t>
  </si>
  <si>
    <t>M070505</t>
  </si>
  <si>
    <t>M070506</t>
  </si>
  <si>
    <t>M070507</t>
  </si>
  <si>
    <t>M070508</t>
  </si>
  <si>
    <t>M070509</t>
  </si>
  <si>
    <t>M070510</t>
  </si>
  <si>
    <t>M070511</t>
  </si>
  <si>
    <t>M070512</t>
  </si>
  <si>
    <t>M070513</t>
  </si>
  <si>
    <t>M070514</t>
  </si>
  <si>
    <t>완폐식체크밸브(GCD450,0.98Mpa)</t>
  </si>
  <si>
    <t>완폐식체크밸브(SC410,0.98Mpa)</t>
  </si>
  <si>
    <t>M070530</t>
  </si>
  <si>
    <t>M070531</t>
  </si>
  <si>
    <t>M070532</t>
  </si>
  <si>
    <t>M070533</t>
  </si>
  <si>
    <t>M070534</t>
  </si>
  <si>
    <t>M070535</t>
  </si>
  <si>
    <t>M070537</t>
  </si>
  <si>
    <t>M070539</t>
  </si>
  <si>
    <t>M070541</t>
  </si>
  <si>
    <t>M070543</t>
  </si>
  <si>
    <t>M070545</t>
  </si>
  <si>
    <t>M070546</t>
  </si>
  <si>
    <t>M070547</t>
  </si>
  <si>
    <t>M070548</t>
  </si>
  <si>
    <t>M070550</t>
  </si>
  <si>
    <t>급속공기밸브</t>
  </si>
  <si>
    <t>80D</t>
  </si>
  <si>
    <t>M070551</t>
  </si>
  <si>
    <t>M070553</t>
  </si>
  <si>
    <t>M070554</t>
  </si>
  <si>
    <t>M070555</t>
  </si>
  <si>
    <t>M070560</t>
  </si>
  <si>
    <t>M070561</t>
  </si>
  <si>
    <t>M070562</t>
  </si>
  <si>
    <t>M070563</t>
  </si>
  <si>
    <t>M070564</t>
  </si>
  <si>
    <t>M070565</t>
  </si>
  <si>
    <t>M070566</t>
  </si>
  <si>
    <t>배수펌프(전동기부,입형)</t>
  </si>
  <si>
    <t>40D*2.2kW</t>
  </si>
  <si>
    <t>M070590</t>
  </si>
  <si>
    <t>50D*2.2kW</t>
  </si>
  <si>
    <t>M070591</t>
  </si>
  <si>
    <t>65D*3.7kW</t>
  </si>
  <si>
    <t>M070592</t>
  </si>
  <si>
    <t>80D*3.7kW</t>
  </si>
  <si>
    <t>M070593</t>
  </si>
  <si>
    <t>100D*5.5kW</t>
  </si>
  <si>
    <t>M070594</t>
  </si>
  <si>
    <t>진공계</t>
  </si>
  <si>
    <t>760㎜Hg,100Φ</t>
  </si>
  <si>
    <t>M070730</t>
  </si>
  <si>
    <t>압력계</t>
  </si>
  <si>
    <t>100Φ</t>
  </si>
  <si>
    <t>M070740</t>
  </si>
  <si>
    <t>수평벨트콘베어(중량 0.5ton)</t>
  </si>
  <si>
    <t>750W×6m(설치비별도)</t>
  </si>
  <si>
    <t>M070750</t>
  </si>
  <si>
    <t>수평벨트콘베어(중량 0.6ton)</t>
  </si>
  <si>
    <t>750W×8m(설치비별도)</t>
  </si>
  <si>
    <t>M070751</t>
  </si>
  <si>
    <t>수평벨트콘베어(중량 0.75ton)</t>
  </si>
  <si>
    <t>750W×10m(설치비별도)</t>
  </si>
  <si>
    <t>M070752</t>
  </si>
  <si>
    <t>900W×6m(설치비별도)</t>
  </si>
  <si>
    <t>수평벨트콘베어(중량 0.7ton)</t>
  </si>
  <si>
    <t>900W×8m(설치비별도)</t>
  </si>
  <si>
    <t>수평벨트콘베어(중량 0.9ton)</t>
  </si>
  <si>
    <t>900W×10m(설치비별도)</t>
  </si>
  <si>
    <t>경사벨트콘베어</t>
  </si>
  <si>
    <t>M070756</t>
  </si>
  <si>
    <t>체인블럭</t>
  </si>
  <si>
    <t>1ton</t>
  </si>
  <si>
    <t>M070800</t>
  </si>
  <si>
    <t>1.5ton</t>
  </si>
  <si>
    <t>M070801</t>
  </si>
  <si>
    <t>2ton</t>
  </si>
  <si>
    <t>M070802</t>
  </si>
  <si>
    <t>3ton</t>
  </si>
  <si>
    <t>M070803</t>
  </si>
  <si>
    <t>M070804</t>
  </si>
  <si>
    <t>입축사류펌프(2상식)</t>
  </si>
  <si>
    <t>M071000</t>
  </si>
  <si>
    <t>M071001</t>
  </si>
  <si>
    <t>M071002</t>
  </si>
  <si>
    <t>M071003</t>
  </si>
  <si>
    <t>M071004</t>
  </si>
  <si>
    <t>M071005</t>
  </si>
  <si>
    <t>M071006</t>
  </si>
  <si>
    <t>M071007</t>
  </si>
  <si>
    <t>M071008</t>
  </si>
  <si>
    <t>M071009</t>
  </si>
  <si>
    <t>M071010</t>
  </si>
  <si>
    <t>M071011</t>
  </si>
  <si>
    <t>M071012</t>
  </si>
  <si>
    <t>M071013</t>
  </si>
  <si>
    <t>M071014</t>
  </si>
  <si>
    <t>M071015</t>
  </si>
  <si>
    <t>M071016</t>
  </si>
  <si>
    <t>M071017</t>
  </si>
  <si>
    <t>M071018</t>
  </si>
  <si>
    <t>M071019</t>
  </si>
  <si>
    <t>M071020</t>
  </si>
  <si>
    <t>M071021</t>
  </si>
  <si>
    <t>M071022</t>
  </si>
  <si>
    <t>입축축류펌프(2상식)</t>
  </si>
  <si>
    <t>M071023</t>
  </si>
  <si>
    <t>M071024</t>
  </si>
  <si>
    <t>M071025</t>
  </si>
  <si>
    <t>M071026</t>
  </si>
  <si>
    <t>M071027</t>
  </si>
  <si>
    <t>M071028</t>
  </si>
  <si>
    <t>M071029</t>
  </si>
  <si>
    <t>M071030</t>
  </si>
  <si>
    <t>M071031</t>
  </si>
  <si>
    <t>M071032</t>
  </si>
  <si>
    <t>M071033</t>
  </si>
  <si>
    <t>M071034</t>
  </si>
  <si>
    <t>M071035</t>
  </si>
  <si>
    <t>M071036</t>
  </si>
  <si>
    <t>M071037</t>
  </si>
  <si>
    <t>M071038</t>
  </si>
  <si>
    <t>M071039</t>
  </si>
  <si>
    <t>M071040</t>
  </si>
  <si>
    <t>M071041</t>
  </si>
  <si>
    <t>M071042</t>
  </si>
  <si>
    <t>M071043</t>
  </si>
  <si>
    <t>M071044</t>
  </si>
  <si>
    <t>M071045</t>
  </si>
  <si>
    <t>수중펌프(장내배수용)</t>
  </si>
  <si>
    <t>50D×1.5kW</t>
  </si>
  <si>
    <t>M071100</t>
  </si>
  <si>
    <t>50D×2.2kW</t>
  </si>
  <si>
    <t>M071101</t>
  </si>
  <si>
    <t>80D×3.7kW</t>
  </si>
  <si>
    <t>M071102</t>
  </si>
  <si>
    <t>80D×5.5kW</t>
  </si>
  <si>
    <t>M071103</t>
  </si>
  <si>
    <t>수중축류펌프(저압)</t>
  </si>
  <si>
    <t>400㎜×22㎾(수중케이블, 모니터링유니트 포함)</t>
  </si>
  <si>
    <t>M071200</t>
  </si>
  <si>
    <t>400㎜×30㎾(수중케이블, 모니터링유니트 포함)</t>
  </si>
  <si>
    <t>M071201</t>
  </si>
  <si>
    <t>500㎜×30㎾(수중케이블, 모니터링유니트 포함)</t>
  </si>
  <si>
    <t>M071202</t>
  </si>
  <si>
    <t>500㎜×37㎾(수중케이블, 모니터링유니트 포함)</t>
  </si>
  <si>
    <t>M071203</t>
  </si>
  <si>
    <t>500㎜×55㎾(수중케이블, 모니터링유니트 포함)</t>
  </si>
  <si>
    <t>M071204</t>
  </si>
  <si>
    <t>600㎜×45㎾(수중케이블, 모니터링유니트 포함)</t>
  </si>
  <si>
    <t>M071205</t>
  </si>
  <si>
    <t>600㎜×55㎾(수중케이블, 모니터링유니트 포함)</t>
  </si>
  <si>
    <t>M071206</t>
  </si>
  <si>
    <t>600㎜×75㎾(수중케이블, 모니터링유니트 포함)</t>
  </si>
  <si>
    <t>M071207</t>
  </si>
  <si>
    <t>700㎜×45㎾(수중케이블, 모니터링유니트 포함)</t>
  </si>
  <si>
    <t>700㎜×55㎾(수중케이블, 모니터링유니트 포함)</t>
  </si>
  <si>
    <t>M071209</t>
  </si>
  <si>
    <t>700㎜×75㎾(수중케이블, 모니터링유니트 포함)</t>
  </si>
  <si>
    <t>M071210</t>
  </si>
  <si>
    <t>700㎜×90㎾(수중케이블, 모니터링유니트 포함)</t>
  </si>
  <si>
    <t>M071211</t>
  </si>
  <si>
    <t>수중축류펌프(고압)</t>
  </si>
  <si>
    <t>800㎜×55㎾(수중케이블, 모니터링유니트 포함)</t>
  </si>
  <si>
    <t>800㎜×75㎾(수중케이블, 모니터링유니트 포함)</t>
  </si>
  <si>
    <t>M071214</t>
  </si>
  <si>
    <t>800㎜×90㎾(수중케이블, 모니터링유니트 포함)</t>
  </si>
  <si>
    <t>M071215</t>
  </si>
  <si>
    <t>800㎜×110㎾(수중케이블, 모니터링유니트 포함)</t>
  </si>
  <si>
    <t>M071216</t>
  </si>
  <si>
    <t>900㎜×110㎾(수중케이블, 모니터링유니트 포함)</t>
  </si>
  <si>
    <t>M071217</t>
  </si>
  <si>
    <t>900㎜×132㎾(수중케이블, 모니터링유니트 포함)</t>
  </si>
  <si>
    <t>M071218</t>
  </si>
  <si>
    <t>900㎜×150㎾(수중케이블, 모니터링유니트 포함)</t>
  </si>
  <si>
    <t>M071219</t>
  </si>
  <si>
    <t>1000㎜×132㎾(수중케이블, 모니터링유니트 포함)</t>
  </si>
  <si>
    <t>M071220</t>
  </si>
  <si>
    <t>1000㎜×150㎾(수중케이블, 모니터링유니트 포함)</t>
  </si>
  <si>
    <t>M071221</t>
  </si>
  <si>
    <t>1000㎜×185㎾(수중케이블, 모니터링유니트 포함)</t>
  </si>
  <si>
    <t>M071222</t>
  </si>
  <si>
    <t>1100㎜×150㎾(수중케이블, 모니터링유니트 포함)</t>
  </si>
  <si>
    <t>M071223</t>
  </si>
  <si>
    <t>1100㎜×185㎾(수중케이블, 모니터링유니트 포함)</t>
  </si>
  <si>
    <t>M071224</t>
  </si>
  <si>
    <t>1100㎜×220㎾(수중케이블, 모니터링유니트 포함)</t>
  </si>
  <si>
    <t>M071225</t>
  </si>
  <si>
    <t>1200㎜×170㎾(수중케이블, 모니터링유니트 포함)</t>
  </si>
  <si>
    <t>M071226</t>
  </si>
  <si>
    <t>1200㎜×210㎾(수중케이블, 모니터링유니트 포함)</t>
  </si>
  <si>
    <t>M071227</t>
  </si>
  <si>
    <t>1200㎜×260㎾(수중케이블, 모니터링유니트 포함)</t>
  </si>
  <si>
    <t>M071228</t>
  </si>
  <si>
    <t>1350㎜×210㎾(수중케이블, 모니터링유니트 포함)</t>
  </si>
  <si>
    <t>M071229</t>
  </si>
  <si>
    <t>1350㎜×260㎾(수중케이블, 모니터링유니트 포함)</t>
  </si>
  <si>
    <t>M071230</t>
  </si>
  <si>
    <t>1350㎜×310㎾(수중케이블, 모니터링유니트 포함)</t>
  </si>
  <si>
    <t>M071231</t>
  </si>
  <si>
    <t>1500㎜×270㎾(수중케이블, 모니터링유니트 포함)</t>
  </si>
  <si>
    <t>M071232</t>
  </si>
  <si>
    <t>1500㎜×330㎾(수중케이블, 모니터링유니트 포함)</t>
  </si>
  <si>
    <t>M071233</t>
  </si>
  <si>
    <t>1500㎜×400㎾(수중케이블, 모니터링유니트 포함)</t>
  </si>
  <si>
    <t>M071234</t>
  </si>
  <si>
    <t>M071235</t>
  </si>
  <si>
    <t>900㎜×90㎾(수중케이블, 모니터링유니트 포함)</t>
  </si>
  <si>
    <t>M071237</t>
  </si>
  <si>
    <t>M071238</t>
  </si>
  <si>
    <t>M071239</t>
  </si>
  <si>
    <t>1000㎜×110㎾(수중케이블, 모니터링유니트 포함)</t>
  </si>
  <si>
    <t>M071241</t>
  </si>
  <si>
    <t>M071242</t>
  </si>
  <si>
    <t>M071243</t>
  </si>
  <si>
    <t>1100㎜×132㎾(수중케이블, 모니터링유니트 포함)</t>
  </si>
  <si>
    <t>M071245</t>
  </si>
  <si>
    <t>M071246</t>
  </si>
  <si>
    <t>1200㎜×132㎾(수중케이블, 모니터링유니트 포함)</t>
  </si>
  <si>
    <t>1200㎜×150㎾(수중케이블, 모니터링유니트 포함)</t>
  </si>
  <si>
    <t>수중사류펌프(저압)</t>
  </si>
  <si>
    <t>350㎜×30㎾(수중케이블, 모니터링유니트 포함)</t>
  </si>
  <si>
    <t>350㎜×37㎾(수중케이블, 모니터링유니트 포함)</t>
  </si>
  <si>
    <t>400㎜×37㎾(수중케이블, 모니터링유니트 포함)</t>
  </si>
  <si>
    <t>M071252</t>
  </si>
  <si>
    <t>400㎜×45㎾(수중케이블, 모니터링유니트 포함)</t>
  </si>
  <si>
    <t>M071253</t>
  </si>
  <si>
    <t>400㎜×55㎾(수중케이블, 모니터링유니트 포함)</t>
  </si>
  <si>
    <t>M071254</t>
  </si>
  <si>
    <t>400㎜×75㎾(수중케이블, 모니터링유니트 포함)</t>
  </si>
  <si>
    <t>500㎜×45㎾(수중케이블, 모니터링유니트 포함)</t>
  </si>
  <si>
    <t>M071256</t>
  </si>
  <si>
    <t>M071257</t>
  </si>
  <si>
    <t>500㎜×75㎾(수중케이블, 모니터링유니트 포함)</t>
  </si>
  <si>
    <t>M071258</t>
  </si>
  <si>
    <t>500㎜×90㎾(수중케이블, 모니터링유니트 포함)</t>
  </si>
  <si>
    <t>M071260</t>
  </si>
  <si>
    <t>M071261</t>
  </si>
  <si>
    <t>600㎜×90㎾(수중케이블, 모니터링유니트 포함)</t>
  </si>
  <si>
    <t>M071262</t>
  </si>
  <si>
    <t>수중사류펌프(고압)</t>
  </si>
  <si>
    <t>600㎜×110㎾(수중케이블, 모니터링유니트 포함)</t>
  </si>
  <si>
    <t>M071266</t>
  </si>
  <si>
    <t>700㎜×110㎾(수중케이블, 모니터링유니트 포함)</t>
  </si>
  <si>
    <t>M071267</t>
  </si>
  <si>
    <t>700㎜×150㎾(수중케이블, 모니터링유니트 포함)</t>
  </si>
  <si>
    <t>M071268</t>
  </si>
  <si>
    <t>800㎜×132㎾(수중케이블, 모니터링유니트 포함)</t>
  </si>
  <si>
    <t>M071269</t>
  </si>
  <si>
    <t>800㎜×150㎾(수중케이블, 모니터링유니트 포함)</t>
  </si>
  <si>
    <t>M071270</t>
  </si>
  <si>
    <t>800㎜×160㎾(수중케이블, 모니터링유니트 포함)</t>
  </si>
  <si>
    <t>M071271</t>
  </si>
  <si>
    <t>900㎜×170㎾(수중케이블, 모니터링유니트 포함)</t>
  </si>
  <si>
    <t>M071272</t>
  </si>
  <si>
    <t>900㎜×200㎾(수중케이블, 모니터링유니트 포함)</t>
  </si>
  <si>
    <t>M071273</t>
  </si>
  <si>
    <t>900㎜×220㎾(수중케이블, 모니터링유니트 포함)</t>
  </si>
  <si>
    <t>M071274</t>
  </si>
  <si>
    <t>1000㎜×210㎾(수중케이블, 모니터링유니트 포함)</t>
  </si>
  <si>
    <t>M071275</t>
  </si>
  <si>
    <t>1000㎜×240㎾(수중케이블, 모니터링유니트 포함)</t>
  </si>
  <si>
    <t>M071276</t>
  </si>
  <si>
    <t>1000㎜×270㎾(수중케이블, 모니터링유니트 포함)</t>
  </si>
  <si>
    <t>M071277</t>
  </si>
  <si>
    <t>1100㎜×280㎾(수중케이블, 모니터링유니트 포함)</t>
  </si>
  <si>
    <t>M071278</t>
  </si>
  <si>
    <t>1100㎜×320㎾(수중케이블, 모니터링유니트 포함)</t>
  </si>
  <si>
    <t>M071279</t>
  </si>
  <si>
    <t>1100㎜×350㎾(수중케이블, 모니터링유니트 포함)</t>
  </si>
  <si>
    <t>M071280</t>
  </si>
  <si>
    <t>1200㎜×330㎾(수중케이블, 모니터링유니트 포함)</t>
  </si>
  <si>
    <t>M071281</t>
  </si>
  <si>
    <t>1200㎜×370㎾(수중케이블, 모니터링유니트 포함)</t>
  </si>
  <si>
    <t>M071282</t>
  </si>
  <si>
    <t>1200㎜×410㎾(수중케이블, 모니터링유니트 포함)</t>
  </si>
  <si>
    <t>M071283</t>
  </si>
  <si>
    <t>1350㎜×410㎾(수중케이블, 모니터링유니트 포함)</t>
  </si>
  <si>
    <t>M071284</t>
  </si>
  <si>
    <t>1350㎜×460㎾(수중케이블, 모니터링유니트 포함)</t>
  </si>
  <si>
    <t>M071285</t>
  </si>
  <si>
    <t>1350㎜×510㎾(수중케이블, 모니터링유니트 포함)</t>
  </si>
  <si>
    <t>M071286</t>
  </si>
  <si>
    <t>1500㎜×510㎾(수중케이블, 모니터링유니트 포함)</t>
  </si>
  <si>
    <t>M071287</t>
  </si>
  <si>
    <t>1500㎜×580㎾(수중케이블, 모니터링유니트 포함)</t>
  </si>
  <si>
    <t>M071288</t>
  </si>
  <si>
    <t>1500㎜×640㎾(수중케이블, 모니터링유니트 포함)</t>
  </si>
  <si>
    <t>M071289</t>
  </si>
  <si>
    <t>M071290</t>
  </si>
  <si>
    <t>M071291</t>
  </si>
  <si>
    <t>M071293</t>
  </si>
  <si>
    <t>M071294</t>
  </si>
  <si>
    <t>M071295</t>
  </si>
  <si>
    <t>1000㎜×170㎾(수중케이블, 모니터링유니트 포함)</t>
  </si>
  <si>
    <t>전자식유량계</t>
  </si>
  <si>
    <t>50㎜(조달단가)</t>
  </si>
  <si>
    <t>M072050</t>
  </si>
  <si>
    <t>65㎜(조달단가)</t>
  </si>
  <si>
    <t>M072051</t>
  </si>
  <si>
    <t>80㎜(조달단가)</t>
  </si>
  <si>
    <t>M072052</t>
  </si>
  <si>
    <t>100㎜(조달단가)</t>
  </si>
  <si>
    <t>M072053</t>
  </si>
  <si>
    <t>125㎜(조달단가)</t>
  </si>
  <si>
    <t>M072054</t>
  </si>
  <si>
    <t>150㎜(조달단가)</t>
  </si>
  <si>
    <t>M072055</t>
  </si>
  <si>
    <t>M072056</t>
  </si>
  <si>
    <t>M072057</t>
  </si>
  <si>
    <t>M072058</t>
  </si>
  <si>
    <t>M072059</t>
  </si>
  <si>
    <t>M072060</t>
  </si>
  <si>
    <t>M072061</t>
  </si>
  <si>
    <t>M072062</t>
  </si>
  <si>
    <t>M072063</t>
  </si>
  <si>
    <t>다회선초음파유량계</t>
  </si>
  <si>
    <t>M072070</t>
  </si>
  <si>
    <t>M072071</t>
  </si>
  <si>
    <t>M072072</t>
  </si>
  <si>
    <t>M072073</t>
  </si>
  <si>
    <t>M072074</t>
  </si>
  <si>
    <t>M072075</t>
  </si>
  <si>
    <t>M072076</t>
  </si>
  <si>
    <t>M072077</t>
  </si>
  <si>
    <t>M072078</t>
  </si>
  <si>
    <t>M072079</t>
  </si>
  <si>
    <t>M072080</t>
  </si>
  <si>
    <t>M072081</t>
  </si>
  <si>
    <t>M072082</t>
  </si>
  <si>
    <t>M072083</t>
  </si>
  <si>
    <t>수도미터기(습식,X100)</t>
  </si>
  <si>
    <t>15㎜</t>
  </si>
  <si>
    <t>M072090</t>
  </si>
  <si>
    <t>20㎜</t>
  </si>
  <si>
    <t>M072091</t>
  </si>
  <si>
    <t>25㎜</t>
  </si>
  <si>
    <t>M072092</t>
  </si>
  <si>
    <t>32㎜</t>
  </si>
  <si>
    <t>M072093</t>
  </si>
  <si>
    <t>40㎜</t>
  </si>
  <si>
    <t>M072094</t>
  </si>
  <si>
    <t>M072095</t>
  </si>
  <si>
    <t>수도미터기(상수도용)</t>
  </si>
  <si>
    <t>로타리피스톤형,15D</t>
  </si>
  <si>
    <t>M072096</t>
  </si>
  <si>
    <t>로터리피스톤형, 20D</t>
  </si>
  <si>
    <t>M072097</t>
  </si>
  <si>
    <t>로타리피스톤형,25D</t>
  </si>
  <si>
    <t>M072098</t>
  </si>
  <si>
    <t>자동제진기(로타리식,STS제)(조달단가)</t>
  </si>
  <si>
    <t>(B*H)3m*4m(중량7.1ton, 설치비포함)</t>
  </si>
  <si>
    <t>M072100</t>
  </si>
  <si>
    <t>(B*H)3m*5m(중량7.8ton, 설치비포함)</t>
  </si>
  <si>
    <t>M072101</t>
  </si>
  <si>
    <t>(B*H)3m*6m(중량8.5ton, 설치비포함)</t>
  </si>
  <si>
    <t>M072102</t>
  </si>
  <si>
    <t>(B*H)3m*7m(중량9.0ton, 설치비포함)</t>
  </si>
  <si>
    <t>M072103</t>
  </si>
  <si>
    <t>(B*H)3m*8m(중량9.77ton, 설치비포함)</t>
  </si>
  <si>
    <t>M072104</t>
  </si>
  <si>
    <t>(B*H)4m*4m(중량8.45ton, 설치비포함)</t>
  </si>
  <si>
    <t>M072105</t>
  </si>
  <si>
    <t>(B*H)4m*5m(중량9.1ton, 설치비포함)</t>
  </si>
  <si>
    <t>M072106</t>
  </si>
  <si>
    <t>(B*H)4m*6m(중량9.94ton, 설치비포함)</t>
  </si>
  <si>
    <t>M072107</t>
  </si>
  <si>
    <t>(B*H)4m*7m(중량10.63ton, 설치비포함)</t>
  </si>
  <si>
    <t>M072108</t>
  </si>
  <si>
    <t>(B*H)4m*8m(중량11.3ton, 설치비포함)</t>
  </si>
  <si>
    <t>M072109</t>
  </si>
  <si>
    <t>(B*H)5m*4m(중량9.48ton, 설치비포함)</t>
  </si>
  <si>
    <t>M072110</t>
  </si>
  <si>
    <t>(B*H)5m*5m(중량10.33ton, 설치비포함)</t>
  </si>
  <si>
    <t>M072111</t>
  </si>
  <si>
    <t>(B*H)5m*6m(중량11.23ton, 설치비포함)</t>
  </si>
  <si>
    <t>M072112</t>
  </si>
  <si>
    <t>(B*H)5m*7m(중량12.0ton, 설치비포함)</t>
  </si>
  <si>
    <t>M072113</t>
  </si>
  <si>
    <t>(B*H)5m*8m(중량12.93ton, 설치비포함)</t>
  </si>
  <si>
    <t>M072114</t>
  </si>
  <si>
    <t>(B*H)6m*4m(중량10.6ton, 설치비포함)</t>
  </si>
  <si>
    <t>M072115</t>
  </si>
  <si>
    <t>(B*H)6m*5m(중량11.6ton, 설치비포함)</t>
  </si>
  <si>
    <t>M072116</t>
  </si>
  <si>
    <t>(B*H)6m*6m(중량12.53ton, 설치비포함)</t>
  </si>
  <si>
    <t>M072117</t>
  </si>
  <si>
    <t>(B*H)6m*7m(중량13.55ton, 설치비포함)</t>
  </si>
  <si>
    <t>M072118</t>
  </si>
  <si>
    <t>(B*H)6m*8m(중량14.4ton, 설치비포함)</t>
  </si>
  <si>
    <t>M072119</t>
  </si>
  <si>
    <t>자동제진기(유압식 2단)</t>
  </si>
  <si>
    <t>(설치비별도)</t>
  </si>
  <si>
    <t>M072130</t>
  </si>
  <si>
    <t>자동제진기(유압식 3단)</t>
  </si>
  <si>
    <t>M072131</t>
  </si>
  <si>
    <t>게이트밸브(STS,0.98Mpa,나사식)</t>
  </si>
  <si>
    <t>M072140</t>
  </si>
  <si>
    <t>M072141</t>
  </si>
  <si>
    <t>M072142</t>
  </si>
  <si>
    <t>M072143</t>
  </si>
  <si>
    <t>M072144</t>
  </si>
  <si>
    <t>M072145</t>
  </si>
  <si>
    <t>게이트밸브(STS,0.98Mpa,플랜지식)</t>
  </si>
  <si>
    <t>M072146</t>
  </si>
  <si>
    <t>M072147</t>
  </si>
  <si>
    <t>M072148</t>
  </si>
  <si>
    <t>M072149</t>
  </si>
  <si>
    <t>M072150</t>
  </si>
  <si>
    <t>M072151</t>
  </si>
  <si>
    <t>체크밸브(STS,0.98Mpa,나사식)</t>
  </si>
  <si>
    <t>M072155</t>
  </si>
  <si>
    <t>M072156</t>
  </si>
  <si>
    <t>M072157</t>
  </si>
  <si>
    <t>M072158</t>
  </si>
  <si>
    <t>M072159</t>
  </si>
  <si>
    <t>M072160</t>
  </si>
  <si>
    <t>체크밸브(STS,0.98Mpa,플랜지식)</t>
  </si>
  <si>
    <t>M072161</t>
  </si>
  <si>
    <t>M072162</t>
  </si>
  <si>
    <t>M072163</t>
  </si>
  <si>
    <t>M072164</t>
  </si>
  <si>
    <t>M072165</t>
  </si>
  <si>
    <t>M072166</t>
  </si>
  <si>
    <t>Dual Check밸브(Flange형)</t>
  </si>
  <si>
    <t>200D,0.98Mpa(조달단가)</t>
  </si>
  <si>
    <t>M073120</t>
  </si>
  <si>
    <t>250D,0.98Mpa(조달단가)</t>
  </si>
  <si>
    <t>M073121</t>
  </si>
  <si>
    <t>300D,0.98Mpa(조달단가)</t>
  </si>
  <si>
    <t>M073122</t>
  </si>
  <si>
    <t>350D,0.98Mpa(조달단가)</t>
  </si>
  <si>
    <t>M073123</t>
  </si>
  <si>
    <t>400D,0.98Mpa(조달단가)</t>
  </si>
  <si>
    <t>M073124</t>
  </si>
  <si>
    <t>450D,0.98Mpa(조달단가)</t>
  </si>
  <si>
    <t>M073125</t>
  </si>
  <si>
    <t>500D,0.98Mpa(조달단가)</t>
  </si>
  <si>
    <t>M073126</t>
  </si>
  <si>
    <t>600D,0.98Mpa(조달단가)</t>
  </si>
  <si>
    <t>M073128</t>
  </si>
  <si>
    <t>700D,0.98Mpa(조달단가)</t>
  </si>
  <si>
    <t>M073130</t>
  </si>
  <si>
    <t>800D,0.98Mpa(조달단가)</t>
  </si>
  <si>
    <t>M073132</t>
  </si>
  <si>
    <t>900D,0.98Mpa(조달단가)</t>
  </si>
  <si>
    <t>M073134</t>
  </si>
  <si>
    <t>1000D,0.98Mpa(조달단가)</t>
  </si>
  <si>
    <t>M073136</t>
  </si>
  <si>
    <t>볼밸브(유압식)</t>
  </si>
  <si>
    <t>M073150</t>
  </si>
  <si>
    <t>M073151</t>
  </si>
  <si>
    <t>M073152</t>
  </si>
  <si>
    <t>M073153</t>
  </si>
  <si>
    <t>M073154</t>
  </si>
  <si>
    <t>M073155</t>
  </si>
  <si>
    <t>M073156</t>
  </si>
  <si>
    <t>M073157</t>
  </si>
  <si>
    <t>M073158</t>
  </si>
  <si>
    <t>M073159</t>
  </si>
  <si>
    <t>M073160</t>
  </si>
  <si>
    <t>M073161</t>
  </si>
  <si>
    <t>유압발생장치(밸브:장치=1:1방식)</t>
  </si>
  <si>
    <t>200mm - 350mm(유압배관 포함)(조달단가)</t>
  </si>
  <si>
    <t>M073162</t>
  </si>
  <si>
    <t>400mm - 800mm(유압배관 포함)(조달단가)</t>
  </si>
  <si>
    <t>M073163</t>
  </si>
  <si>
    <t>유압발생장치 현장조작반</t>
  </si>
  <si>
    <t>200mm - 350mm</t>
  </si>
  <si>
    <t>M073164</t>
  </si>
  <si>
    <t>400mm - 800mm</t>
  </si>
  <si>
    <t>M073165</t>
  </si>
  <si>
    <t>볼밸브(황동)</t>
  </si>
  <si>
    <t>8D,0.98Mpa</t>
  </si>
  <si>
    <t>M073200</t>
  </si>
  <si>
    <t>10D,0.98Mpa</t>
  </si>
  <si>
    <t>M073201</t>
  </si>
  <si>
    <t>볼밸브(스텐)</t>
  </si>
  <si>
    <t>15D,0.98Mpa</t>
  </si>
  <si>
    <t>M073202</t>
  </si>
  <si>
    <t>20D,0.98Mpa</t>
  </si>
  <si>
    <t>M073203</t>
  </si>
  <si>
    <t>25D,0.98Mpa</t>
  </si>
  <si>
    <t>M073204</t>
  </si>
  <si>
    <t>32D,0.98Mpa</t>
  </si>
  <si>
    <t>M073205</t>
  </si>
  <si>
    <t>50D,0.98Mpa</t>
  </si>
  <si>
    <t>M073206</t>
  </si>
  <si>
    <t>수도용소프트실제수밸브(표준형)</t>
  </si>
  <si>
    <t>40D(조달단가)</t>
  </si>
  <si>
    <t>M073230</t>
  </si>
  <si>
    <t>50D(조달단가)</t>
  </si>
  <si>
    <t>M073231</t>
  </si>
  <si>
    <t>80D(조달단가)</t>
  </si>
  <si>
    <t>M073232</t>
  </si>
  <si>
    <t>100D(조달단가)</t>
  </si>
  <si>
    <t>M073233</t>
  </si>
  <si>
    <t>150D(조달단가)</t>
  </si>
  <si>
    <t>M073234</t>
  </si>
  <si>
    <t>M073235</t>
  </si>
  <si>
    <t>M073236</t>
  </si>
  <si>
    <t>M073237</t>
  </si>
  <si>
    <t>M073238</t>
  </si>
  <si>
    <t>M073239</t>
  </si>
  <si>
    <t>M073240</t>
  </si>
  <si>
    <t>전동버터플라이밸브(ACTUATOR형, 2상식)</t>
  </si>
  <si>
    <t>M073301</t>
  </si>
  <si>
    <t>250D(조달단가, spindle 6m이하)</t>
  </si>
  <si>
    <t>M073302</t>
  </si>
  <si>
    <t>300D(조달단가, spindle 6m이하)</t>
  </si>
  <si>
    <t>M073303</t>
  </si>
  <si>
    <t>350D(조달단가, spindle 6m이하)</t>
  </si>
  <si>
    <t>M073304</t>
  </si>
  <si>
    <t>400D(조달단가, spindle 6m이하)</t>
  </si>
  <si>
    <t>M073305</t>
  </si>
  <si>
    <t>450D(조달단가, spindle 6m이하)</t>
  </si>
  <si>
    <t>M073306</t>
  </si>
  <si>
    <t>500D(조달단가, spindle 6m이하)</t>
  </si>
  <si>
    <t>M073307</t>
  </si>
  <si>
    <t>600D(조달단가, spindle 6m이하)</t>
  </si>
  <si>
    <t>M073308</t>
  </si>
  <si>
    <t>700D(조달단가, spindle 6m이하)</t>
  </si>
  <si>
    <t>M073309</t>
  </si>
  <si>
    <t>800D(조달단가, spindle 6m이하)</t>
  </si>
  <si>
    <t>M073310</t>
  </si>
  <si>
    <t>900D(조달단가, spindle 6m이하)</t>
  </si>
  <si>
    <t>M073311</t>
  </si>
  <si>
    <t>1000D(조달단가, spindle 6m이하)</t>
  </si>
  <si>
    <t>M073312</t>
  </si>
  <si>
    <t>1100D(조달단가, spindle 6m이하)</t>
  </si>
  <si>
    <t>M073313</t>
  </si>
  <si>
    <t>1200D(조달단가, spindle 6m이하)</t>
  </si>
  <si>
    <t>M073314</t>
  </si>
  <si>
    <t>1350D(조달단가, spindle 6m이하)</t>
  </si>
  <si>
    <t>M073315</t>
  </si>
  <si>
    <t>1500D(조달단가, spindle 6m이하)</t>
  </si>
  <si>
    <t>M073316</t>
  </si>
  <si>
    <t>펌프상반</t>
  </si>
  <si>
    <t>M082631</t>
  </si>
  <si>
    <t>M082632</t>
  </si>
  <si>
    <t>M082633</t>
  </si>
  <si>
    <t>M082634</t>
  </si>
  <si>
    <t>M082635</t>
  </si>
  <si>
    <t>M082636</t>
  </si>
  <si>
    <t>M082637</t>
  </si>
  <si>
    <t>M082638</t>
  </si>
  <si>
    <t>M082639</t>
  </si>
  <si>
    <t>M082640</t>
  </si>
  <si>
    <t>M082641</t>
  </si>
  <si>
    <t>M082642</t>
  </si>
  <si>
    <t>M082643</t>
  </si>
  <si>
    <t>M082644</t>
  </si>
  <si>
    <t>M082645</t>
  </si>
  <si>
    <t>M082646</t>
  </si>
  <si>
    <t>M082647</t>
  </si>
  <si>
    <t>M082648</t>
  </si>
  <si>
    <t>M082649</t>
  </si>
  <si>
    <t>M082650</t>
  </si>
  <si>
    <t>M082651</t>
  </si>
  <si>
    <t>M082652</t>
  </si>
  <si>
    <t>M082653</t>
  </si>
  <si>
    <t>전동기상반</t>
  </si>
  <si>
    <t>50HP(37㎾)</t>
  </si>
  <si>
    <t>M082660</t>
  </si>
  <si>
    <t>60HP(45㎾)</t>
  </si>
  <si>
    <t>M082661</t>
  </si>
  <si>
    <t>75HP(55㎾)</t>
  </si>
  <si>
    <t>M082662</t>
  </si>
  <si>
    <t>100HP(75㎾)</t>
  </si>
  <si>
    <t>M082663</t>
  </si>
  <si>
    <t>125HP(90㎾)</t>
  </si>
  <si>
    <t>M082664</t>
  </si>
  <si>
    <t>150HP(110㎾)</t>
  </si>
  <si>
    <t>M082665</t>
  </si>
  <si>
    <t>175HP(130㎾)</t>
  </si>
  <si>
    <t>M082666</t>
  </si>
  <si>
    <t>200HP(150㎾)</t>
  </si>
  <si>
    <t>M082667</t>
  </si>
  <si>
    <t>250HP(185㎾)</t>
  </si>
  <si>
    <t>M082668</t>
  </si>
  <si>
    <t>300HP(220㎾)</t>
  </si>
  <si>
    <t>M082669</t>
  </si>
  <si>
    <t>350HP(260㎾)</t>
  </si>
  <si>
    <t>M082670</t>
  </si>
  <si>
    <t>400HP(300㎾)</t>
  </si>
  <si>
    <t>M082671</t>
  </si>
  <si>
    <t>500HP(370㎾)</t>
  </si>
  <si>
    <t>M082672</t>
  </si>
  <si>
    <t>600HP(450㎾)</t>
  </si>
  <si>
    <t>M082673</t>
  </si>
  <si>
    <t>700HP(520㎾)</t>
  </si>
  <si>
    <t>M082674</t>
  </si>
  <si>
    <t>800HP(600㎾)</t>
  </si>
  <si>
    <t>M082675</t>
  </si>
  <si>
    <t>900HP(670㎾)</t>
  </si>
  <si>
    <t>M082676</t>
  </si>
  <si>
    <t>1000HP(750㎾)</t>
  </si>
  <si>
    <t>M082677</t>
  </si>
  <si>
    <t>오배수용수중모터펌프</t>
  </si>
  <si>
    <t>150㎜×11㎾(수중케이블, 모니터링유니트 포함)</t>
  </si>
  <si>
    <t>M082678</t>
  </si>
  <si>
    <t>150㎜×15㎾(수중케이블, 모니터링유니트 포함)</t>
  </si>
  <si>
    <t>M082679</t>
  </si>
  <si>
    <t>150㎜×22㎾(수중케이블, 모니터링유니트 포함)</t>
  </si>
  <si>
    <t>M082680</t>
  </si>
  <si>
    <t>200㎜×11㎾(수중케이블, 모니터링유니트 포함)</t>
  </si>
  <si>
    <t>M082681</t>
  </si>
  <si>
    <t>200㎜×15㎾(수중케이블, 모니터링유니트 포함)</t>
  </si>
  <si>
    <t>M082682</t>
  </si>
  <si>
    <t>200㎜×22㎾(수중케이블, 모니터링유니트 포함)</t>
  </si>
  <si>
    <t>M082683</t>
  </si>
  <si>
    <t>250㎜×30㎾(수중케이블, 모니터링유니트 포함)</t>
  </si>
  <si>
    <t>250㎜×37㎾(수중케이블, 모니터링유니트 포함)</t>
  </si>
  <si>
    <t>250㎜×45㎾(수중케이블, 모니터링유니트 포함)</t>
  </si>
  <si>
    <t>300㎜×37㎾(수중케이블, 모니터링유니트 포함)</t>
  </si>
  <si>
    <t>300㎜×45㎾(수중케이블, 모니터링유니트 포함)</t>
  </si>
  <si>
    <t>300㎜×55㎾(수중케이블, 모니터링유니트 포함)</t>
  </si>
  <si>
    <t>350㎜×45㎾(수중케이블, 모니터링유니트 포함)</t>
  </si>
  <si>
    <t>350㎜×55㎾(수중케이블, 모니터링유니트 포함)</t>
  </si>
  <si>
    <t>350㎜×75㎾(수중케이블, 모니터링유니트 포함)</t>
  </si>
  <si>
    <t>수중모터펌프용 자동탈착장치</t>
  </si>
  <si>
    <t>M082693</t>
  </si>
  <si>
    <t>M082694</t>
  </si>
  <si>
    <t>5ton(조달단가)</t>
  </si>
  <si>
    <t>M082700</t>
  </si>
  <si>
    <t>7.5ton(조달단가)</t>
  </si>
  <si>
    <t>M082701</t>
  </si>
  <si>
    <t>10ton(조달단가)</t>
  </si>
  <si>
    <t>M082702</t>
  </si>
  <si>
    <t>핀잭권양기용 전동장치</t>
  </si>
  <si>
    <t>5ton용(조달단가)</t>
  </si>
  <si>
    <t>M082703</t>
  </si>
  <si>
    <t>7.5ton용(조달단가)</t>
  </si>
  <si>
    <t>M082704</t>
  </si>
  <si>
    <t>10ton용(조달단가)</t>
  </si>
  <si>
    <t>M082705</t>
  </si>
  <si>
    <t>그라우팅용,연속벽용(고급)</t>
  </si>
  <si>
    <t>M020601</t>
  </si>
  <si>
    <t>기포제</t>
  </si>
  <si>
    <t>DRILL FOAMER</t>
  </si>
  <si>
    <t>M020610</t>
  </si>
  <si>
    <t>PVC스트레나(수도용)</t>
  </si>
  <si>
    <t>KSM3401 D=50mm</t>
  </si>
  <si>
    <t>M032720</t>
  </si>
  <si>
    <t>KSM3401 D=75mm</t>
  </si>
  <si>
    <t>M032722</t>
  </si>
  <si>
    <t>KSM3401 D=100mm</t>
  </si>
  <si>
    <t>M032723</t>
  </si>
  <si>
    <t>KSM3401 D=150mm</t>
  </si>
  <si>
    <t>M032735</t>
  </si>
  <si>
    <t>KSM3401 D=200mm</t>
  </si>
  <si>
    <t>M032736</t>
  </si>
  <si>
    <t>KSM3401 D=250mm</t>
  </si>
  <si>
    <t>M032737</t>
  </si>
  <si>
    <t>PVC캡(수도용)</t>
  </si>
  <si>
    <t>D=50mm</t>
  </si>
  <si>
    <t>M032800</t>
  </si>
  <si>
    <t>D=75mm</t>
  </si>
  <si>
    <t>M032801</t>
  </si>
  <si>
    <t>D=100mm</t>
  </si>
  <si>
    <t>M032802</t>
  </si>
  <si>
    <t>M032813</t>
  </si>
  <si>
    <t>M032814</t>
  </si>
  <si>
    <t>M032815</t>
  </si>
  <si>
    <t>PVC파이프(수도관)</t>
  </si>
  <si>
    <t>METAL CORE BIT</t>
  </si>
  <si>
    <t>NX(5*5*8=8)</t>
  </si>
  <si>
    <t>BX(5*5*8=6)</t>
  </si>
  <si>
    <t>10"(8*8*10=24)</t>
  </si>
  <si>
    <t>8"(8*8*10=18)</t>
  </si>
  <si>
    <t>6"(6*6*9=16)</t>
  </si>
  <si>
    <t>10"</t>
  </si>
  <si>
    <t>DIAMOND CORE BIT</t>
  </si>
  <si>
    <t>8"</t>
  </si>
  <si>
    <t>6"</t>
  </si>
  <si>
    <t>NX-GB 20CTS</t>
  </si>
  <si>
    <t>BX-GB 14CTS</t>
  </si>
  <si>
    <t>AX-GB 10CTS</t>
  </si>
  <si>
    <t>M051867</t>
  </si>
  <si>
    <t>SINGLE CORE TUBE WITH HEAD</t>
  </si>
  <si>
    <t>10"*1.5m</t>
  </si>
  <si>
    <t>M051880</t>
  </si>
  <si>
    <t>8"*1.5m</t>
  </si>
  <si>
    <t>M051881</t>
  </si>
  <si>
    <t>6"*1.5m</t>
  </si>
  <si>
    <t>M051882</t>
  </si>
  <si>
    <t>NX-1.5m</t>
  </si>
  <si>
    <t>M051883</t>
  </si>
  <si>
    <t>BX-1.5m</t>
  </si>
  <si>
    <t>M051884</t>
  </si>
  <si>
    <t>AX-1.5m</t>
  </si>
  <si>
    <t>M051885</t>
  </si>
  <si>
    <t>M051900</t>
  </si>
  <si>
    <t>REAMING SHELL</t>
  </si>
  <si>
    <t>M051901</t>
  </si>
  <si>
    <t>M051902</t>
  </si>
  <si>
    <t>NX</t>
  </si>
  <si>
    <t>M051903</t>
  </si>
  <si>
    <t>BX</t>
  </si>
  <si>
    <t>M051904</t>
  </si>
  <si>
    <t>AX</t>
  </si>
  <si>
    <t>M051905</t>
  </si>
  <si>
    <t>DIAMOND REAMING SHELL</t>
  </si>
  <si>
    <t>NX-9.5CTS</t>
  </si>
  <si>
    <t>M051910</t>
  </si>
  <si>
    <t>M051911</t>
  </si>
  <si>
    <t>M051912</t>
  </si>
  <si>
    <t>CORE SHELL</t>
  </si>
  <si>
    <t>M051920</t>
  </si>
  <si>
    <t>M051921</t>
  </si>
  <si>
    <t>M051922</t>
  </si>
  <si>
    <t>M051924</t>
  </si>
  <si>
    <t>M051925</t>
  </si>
  <si>
    <t>M051926</t>
  </si>
  <si>
    <t>DOUBLE CORE BARREL</t>
  </si>
  <si>
    <t>NX-3m</t>
  </si>
  <si>
    <t>M051930</t>
  </si>
  <si>
    <t>BX-3m</t>
  </si>
  <si>
    <t>M051931</t>
  </si>
  <si>
    <t>AX-3m</t>
  </si>
  <si>
    <t>M051932</t>
  </si>
  <si>
    <t>M051940</t>
  </si>
  <si>
    <t>CORE LIFTER(SINGLE)</t>
  </si>
  <si>
    <t>M051941</t>
  </si>
  <si>
    <t>M051942</t>
  </si>
  <si>
    <t>M051943</t>
  </si>
  <si>
    <t>M051944</t>
  </si>
  <si>
    <t>M051945</t>
  </si>
  <si>
    <t>CORE LIFTER(DOUBLE)</t>
  </si>
  <si>
    <t>M051950</t>
  </si>
  <si>
    <t>M051951</t>
  </si>
  <si>
    <t>M051952</t>
  </si>
  <si>
    <t>M051955</t>
  </si>
  <si>
    <t>CORE LIFTER CASE</t>
  </si>
  <si>
    <t>M051956</t>
  </si>
  <si>
    <t>M051957</t>
  </si>
  <si>
    <t>CASING PIPE</t>
  </si>
  <si>
    <t>114.3mm*1.5m</t>
  </si>
  <si>
    <t>M051960</t>
  </si>
  <si>
    <t>125mm*1.0m</t>
  </si>
  <si>
    <t>M051961</t>
  </si>
  <si>
    <t>M051964</t>
  </si>
  <si>
    <t>M051968</t>
  </si>
  <si>
    <t>M051972</t>
  </si>
  <si>
    <t>CASING HEAD</t>
  </si>
  <si>
    <t>114.3mm</t>
  </si>
  <si>
    <t>M051980</t>
  </si>
  <si>
    <t>M051981</t>
  </si>
  <si>
    <t>M051982</t>
  </si>
  <si>
    <t>M051983</t>
  </si>
  <si>
    <t>M051984</t>
  </si>
  <si>
    <t>CASING SHOE</t>
  </si>
  <si>
    <t>M051989</t>
  </si>
  <si>
    <t>M051990</t>
  </si>
  <si>
    <t>M051991</t>
  </si>
  <si>
    <t>M051992</t>
  </si>
  <si>
    <t>M051993</t>
  </si>
  <si>
    <t>CASING PIPE(백관)</t>
  </si>
  <si>
    <t>125 KSD3507</t>
  </si>
  <si>
    <t>M051994</t>
  </si>
  <si>
    <t>200 KSD3507</t>
  </si>
  <si>
    <t>M051995</t>
  </si>
  <si>
    <t>250 KSD3507</t>
  </si>
  <si>
    <t>M051996</t>
  </si>
  <si>
    <t>CASING PIPE(흑관)</t>
  </si>
  <si>
    <t>M051997</t>
  </si>
  <si>
    <t>M051998</t>
  </si>
  <si>
    <t>M051999</t>
  </si>
  <si>
    <t>LEVEL BOLT</t>
  </si>
  <si>
    <t>16*228</t>
  </si>
  <si>
    <t>M052000</t>
  </si>
  <si>
    <t>CASING BIT</t>
  </si>
  <si>
    <t>M052001</t>
  </si>
  <si>
    <t>M052002</t>
  </si>
  <si>
    <t>M052003</t>
  </si>
  <si>
    <t>M052004</t>
  </si>
  <si>
    <t>M052005</t>
  </si>
  <si>
    <t>PACKER(SINGLE)</t>
  </si>
  <si>
    <t>NX(1.5m)</t>
  </si>
  <si>
    <t>M052006</t>
  </si>
  <si>
    <t>BX(1.5m)</t>
  </si>
  <si>
    <t>M052007</t>
  </si>
  <si>
    <t>M052008</t>
  </si>
  <si>
    <t>PACKER(DOUBLE)</t>
  </si>
  <si>
    <t>M052010</t>
  </si>
  <si>
    <t>M052011</t>
  </si>
  <si>
    <t>M052012</t>
  </si>
  <si>
    <t>SPLIT BARREL</t>
  </si>
  <si>
    <t>51mm</t>
  </si>
  <si>
    <t>M052020</t>
  </si>
  <si>
    <t>THIN WALL TUBE(동)</t>
  </si>
  <si>
    <t>76*1m</t>
  </si>
  <si>
    <t>M052030</t>
  </si>
  <si>
    <t>METAL TIP</t>
  </si>
  <si>
    <t>30*15*12</t>
  </si>
  <si>
    <t>M052070</t>
  </si>
  <si>
    <t>20*15*12</t>
  </si>
  <si>
    <t>M052071</t>
  </si>
  <si>
    <t>20*15*8</t>
  </si>
  <si>
    <t>M052072</t>
  </si>
  <si>
    <t>16*15*12</t>
  </si>
  <si>
    <t>M052073</t>
  </si>
  <si>
    <t>16*15*10</t>
  </si>
  <si>
    <t>M052074</t>
  </si>
  <si>
    <t>15*15*8</t>
  </si>
  <si>
    <t>M052075</t>
  </si>
  <si>
    <t>12*10*8</t>
  </si>
  <si>
    <t>M052076</t>
  </si>
  <si>
    <t>M052077</t>
  </si>
  <si>
    <t>8*8*10</t>
  </si>
  <si>
    <t>M052078</t>
  </si>
  <si>
    <t>6*6*9</t>
  </si>
  <si>
    <t>M052079</t>
  </si>
  <si>
    <t>5*5*8</t>
  </si>
  <si>
    <t>M052080</t>
  </si>
  <si>
    <t>HAMMER BIT(고심도용)</t>
  </si>
  <si>
    <t>M052083</t>
  </si>
  <si>
    <t>8"(외산제품단가)</t>
  </si>
  <si>
    <t>M052084</t>
  </si>
  <si>
    <t>7 7/8"(외산제품단가)</t>
  </si>
  <si>
    <t>M052085</t>
  </si>
  <si>
    <t>7 5/8"</t>
  </si>
  <si>
    <t>M052086</t>
  </si>
  <si>
    <t>HAMMER BIT(BUTTON TYPE)</t>
  </si>
  <si>
    <t>16"</t>
  </si>
  <si>
    <t>M052087</t>
  </si>
  <si>
    <t>15 1/8"</t>
  </si>
  <si>
    <t>M052088</t>
  </si>
  <si>
    <t>M052089</t>
  </si>
  <si>
    <t>M052090</t>
  </si>
  <si>
    <t>7 3/8"</t>
  </si>
  <si>
    <t>M052092</t>
  </si>
  <si>
    <t>M052093</t>
  </si>
  <si>
    <t>6 1/2"</t>
  </si>
  <si>
    <t>M052094</t>
  </si>
  <si>
    <t>M052095</t>
  </si>
  <si>
    <t>4 7/8"</t>
  </si>
  <si>
    <t>4"</t>
  </si>
  <si>
    <t>M052097</t>
  </si>
  <si>
    <t>REAMING BIT(BUTTON TYPE)</t>
  </si>
  <si>
    <t>6"-10"</t>
  </si>
  <si>
    <t>M052098</t>
  </si>
  <si>
    <t>TRICON BIT(BUTTON TYPE)</t>
  </si>
  <si>
    <t>12 1/4"</t>
  </si>
  <si>
    <t>M052099</t>
  </si>
  <si>
    <t>9 7/8"</t>
  </si>
  <si>
    <t>M052101</t>
  </si>
  <si>
    <t>M052102</t>
  </si>
  <si>
    <t>3 3/8"</t>
  </si>
  <si>
    <t>M052103</t>
  </si>
  <si>
    <t>TRICON BIT(투스)</t>
  </si>
  <si>
    <t>5 5/8"</t>
  </si>
  <si>
    <t>M052104</t>
  </si>
  <si>
    <t>M052105</t>
  </si>
  <si>
    <t>오덱스비트</t>
  </si>
  <si>
    <t>M052106</t>
  </si>
  <si>
    <t>M052107</t>
  </si>
  <si>
    <t>M052108</t>
  </si>
  <si>
    <t>M052120</t>
  </si>
  <si>
    <t>M052121</t>
  </si>
  <si>
    <t>M052122</t>
  </si>
  <si>
    <t>D.T.H HAMMER</t>
  </si>
  <si>
    <t>M052123</t>
  </si>
  <si>
    <t>AIR HAMMER(고심도용)</t>
  </si>
  <si>
    <t>M052125</t>
  </si>
  <si>
    <t>M052126</t>
  </si>
  <si>
    <t>리머</t>
  </si>
  <si>
    <t>5"(오덱스용)</t>
  </si>
  <si>
    <t>M052131</t>
  </si>
  <si>
    <t>6"(오덱스용)</t>
  </si>
  <si>
    <t>M052132</t>
  </si>
  <si>
    <t>8"(오덱스용)</t>
  </si>
  <si>
    <t>M052133</t>
  </si>
  <si>
    <t>10"(오덱스용)</t>
  </si>
  <si>
    <t>M052134</t>
  </si>
  <si>
    <t>윙비트</t>
  </si>
  <si>
    <t>6윙, 16"</t>
  </si>
  <si>
    <t>M052160</t>
  </si>
  <si>
    <t>6윙, 14"</t>
  </si>
  <si>
    <t>M052161</t>
  </si>
  <si>
    <t>6윙, 12"</t>
  </si>
  <si>
    <t>M052162</t>
  </si>
  <si>
    <t>6윙, 10"</t>
  </si>
  <si>
    <t>M052163</t>
  </si>
  <si>
    <t>3윙, 8"</t>
  </si>
  <si>
    <t>M052164</t>
  </si>
  <si>
    <t>3윙, 6"</t>
  </si>
  <si>
    <t>M052165</t>
  </si>
  <si>
    <t>3윙, 4"</t>
  </si>
  <si>
    <t>M052166</t>
  </si>
  <si>
    <t>SS 소켓</t>
  </si>
  <si>
    <t>M061921</t>
  </si>
  <si>
    <t>M061922</t>
  </si>
  <si>
    <t>75mm</t>
  </si>
  <si>
    <t>M061923</t>
  </si>
  <si>
    <t>M061924</t>
  </si>
  <si>
    <t>M061925</t>
  </si>
  <si>
    <t>M061926</t>
  </si>
  <si>
    <t>M061927</t>
  </si>
  <si>
    <t>M061928</t>
  </si>
  <si>
    <t>SS 슈</t>
  </si>
  <si>
    <t>M061939</t>
  </si>
  <si>
    <t>M061940</t>
  </si>
  <si>
    <t>M061941</t>
  </si>
  <si>
    <t>150mm(ASTM 7.11t)</t>
  </si>
  <si>
    <t>M063101</t>
  </si>
  <si>
    <t>200mm(ASTM 8.18t)</t>
  </si>
  <si>
    <t>M063102</t>
  </si>
  <si>
    <t>250mm(ASTM 5.56t)</t>
  </si>
  <si>
    <t>M063103</t>
  </si>
  <si>
    <t>250mm(내면에폭시피복)</t>
  </si>
  <si>
    <t>M063104</t>
  </si>
  <si>
    <t>300mm KSD 3507</t>
  </si>
  <si>
    <t>M063105</t>
  </si>
  <si>
    <t>350mm KSD 3507</t>
  </si>
  <si>
    <t>M063106</t>
  </si>
  <si>
    <t>14"</t>
  </si>
  <si>
    <t>M063201</t>
  </si>
  <si>
    <t>12"</t>
  </si>
  <si>
    <t>M063202</t>
  </si>
  <si>
    <t>5"</t>
  </si>
  <si>
    <t>M063203</t>
  </si>
  <si>
    <t>HAMMER BIT</t>
  </si>
  <si>
    <t>15"</t>
  </si>
  <si>
    <t>M063204</t>
  </si>
  <si>
    <t>M063205</t>
  </si>
  <si>
    <t>13 7/8"</t>
  </si>
  <si>
    <t>M063206</t>
  </si>
  <si>
    <t>M063207</t>
  </si>
  <si>
    <t>11 7/8"</t>
  </si>
  <si>
    <t>M063208</t>
  </si>
  <si>
    <t>M063209</t>
  </si>
  <si>
    <t>9 6/8"</t>
  </si>
  <si>
    <t>M063210</t>
  </si>
  <si>
    <t>9 5/8"</t>
  </si>
  <si>
    <t>M063211</t>
  </si>
  <si>
    <t>7 7/8"</t>
  </si>
  <si>
    <t>M063212</t>
  </si>
  <si>
    <t>7 6/8"</t>
  </si>
  <si>
    <t>M063213</t>
  </si>
  <si>
    <t>M063214</t>
  </si>
  <si>
    <t>M063215</t>
  </si>
  <si>
    <t>5 1/2"</t>
  </si>
  <si>
    <t>M063216</t>
  </si>
  <si>
    <t>4 1/2"</t>
  </si>
  <si>
    <t>M063217</t>
  </si>
  <si>
    <t>REAMING BIT</t>
  </si>
  <si>
    <t>8"-10"</t>
  </si>
  <si>
    <t>M063218</t>
  </si>
  <si>
    <t>11"(WATER식)</t>
  </si>
  <si>
    <t>M063219</t>
  </si>
  <si>
    <t>10 5/8"(WATER식)</t>
  </si>
  <si>
    <t>M063220</t>
  </si>
  <si>
    <t>M063221</t>
  </si>
  <si>
    <t>M063222</t>
  </si>
  <si>
    <t>6 3/4"</t>
  </si>
  <si>
    <t>M063223</t>
  </si>
  <si>
    <t>M063224</t>
  </si>
  <si>
    <t>6 1/4"</t>
  </si>
  <si>
    <t>M063225</t>
  </si>
  <si>
    <t>M063226</t>
  </si>
  <si>
    <t>오덱스 슈</t>
  </si>
  <si>
    <t>M063227</t>
  </si>
  <si>
    <t>M063228</t>
  </si>
  <si>
    <t>M063229</t>
  </si>
  <si>
    <t>디바이스</t>
  </si>
  <si>
    <t>M063230</t>
  </si>
  <si>
    <t>M063231</t>
  </si>
  <si>
    <t>M063232</t>
  </si>
  <si>
    <t>파이롯드 비트</t>
  </si>
  <si>
    <t>M063233</t>
  </si>
  <si>
    <t>M063234</t>
  </si>
  <si>
    <t>M063235</t>
  </si>
  <si>
    <t>파이롯드 비트(콘센트릭스)</t>
  </si>
  <si>
    <t>M063236</t>
  </si>
  <si>
    <t>M063237</t>
  </si>
  <si>
    <t>M063238</t>
  </si>
  <si>
    <t>링 비트(콘센트릭스)</t>
  </si>
  <si>
    <t>M063239</t>
  </si>
  <si>
    <t>M063240</t>
  </si>
  <si>
    <t>M063241</t>
  </si>
  <si>
    <t>케이싱 슈(콘센트릭스)</t>
  </si>
  <si>
    <t>M063242</t>
  </si>
  <si>
    <t>M063243</t>
  </si>
  <si>
    <t>M063244</t>
  </si>
  <si>
    <t>리테이너(콘센트릭스)</t>
  </si>
  <si>
    <t>M063245</t>
  </si>
  <si>
    <t>M063246</t>
  </si>
  <si>
    <t>M063247</t>
  </si>
  <si>
    <t>경질비닐전선관(PVC)</t>
  </si>
  <si>
    <t>16mm(0.18kg)</t>
  </si>
  <si>
    <t>M032301</t>
  </si>
  <si>
    <t>22mm(0.216kg)</t>
  </si>
  <si>
    <t>M032302</t>
  </si>
  <si>
    <t>28mm(0.418kg)</t>
  </si>
  <si>
    <t>M032303</t>
  </si>
  <si>
    <t>36mm(0.605kg)</t>
  </si>
  <si>
    <t>M032304</t>
  </si>
  <si>
    <t>42mm(0.79kg)</t>
  </si>
  <si>
    <t>M032305</t>
  </si>
  <si>
    <t>54mm(1.122kg)</t>
  </si>
  <si>
    <t>M032306</t>
  </si>
  <si>
    <t>70mm(1.445kg)</t>
  </si>
  <si>
    <t>M032307</t>
  </si>
  <si>
    <t>82mm(2.202kg)</t>
  </si>
  <si>
    <t>M032308</t>
  </si>
  <si>
    <t>104mm(2.602kg)</t>
  </si>
  <si>
    <t>M032309</t>
  </si>
  <si>
    <t>파상형경질PE전선관</t>
  </si>
  <si>
    <t>30mm(0.288kg)</t>
  </si>
  <si>
    <t>M032318</t>
  </si>
  <si>
    <t>40mm(0.384kg)</t>
  </si>
  <si>
    <t>M032319</t>
  </si>
  <si>
    <t>50mm(0.48kg)</t>
  </si>
  <si>
    <t>M032320</t>
  </si>
  <si>
    <t>65mm(0.72kg)</t>
  </si>
  <si>
    <t>M032321</t>
  </si>
  <si>
    <t>80mm(0.96kg)</t>
  </si>
  <si>
    <t>M032322</t>
  </si>
  <si>
    <t>100mm(1.20kg)</t>
  </si>
  <si>
    <t>M032323</t>
  </si>
  <si>
    <t>125mm(1.80kg)</t>
  </si>
  <si>
    <t>M032324</t>
  </si>
  <si>
    <t>150mm(2.06kg)</t>
  </si>
  <si>
    <t>M032325</t>
  </si>
  <si>
    <t>175mm(3.36kg)</t>
  </si>
  <si>
    <t>M032326</t>
  </si>
  <si>
    <t>200mm(4.32kg)</t>
  </si>
  <si>
    <t>M032327</t>
  </si>
  <si>
    <t>노말밴드(PVC)</t>
  </si>
  <si>
    <t>KS.16㎜</t>
  </si>
  <si>
    <t>M032328</t>
  </si>
  <si>
    <t>KS.22㎜</t>
  </si>
  <si>
    <t>M032329</t>
  </si>
  <si>
    <t>KS.28㎜</t>
  </si>
  <si>
    <t>M032330</t>
  </si>
  <si>
    <t>KS.36㎜</t>
  </si>
  <si>
    <t>M032331</t>
  </si>
  <si>
    <t>KS.42㎜</t>
  </si>
  <si>
    <t>M032332</t>
  </si>
  <si>
    <t>KS.54㎜</t>
  </si>
  <si>
    <t>M032333</t>
  </si>
  <si>
    <t>KS.70㎜</t>
  </si>
  <si>
    <t>M032334</t>
  </si>
  <si>
    <t>KS.82㎜</t>
  </si>
  <si>
    <t>M032335</t>
  </si>
  <si>
    <t>KS.104㎜</t>
  </si>
  <si>
    <t>M032336</t>
  </si>
  <si>
    <t>폴리에틸렌전선관(PE)</t>
  </si>
  <si>
    <t>16mm(0.14kg)</t>
  </si>
  <si>
    <t>M036101</t>
  </si>
  <si>
    <t>22mm(0.183kg)</t>
  </si>
  <si>
    <t>M036102</t>
  </si>
  <si>
    <t>28mm(0.227kg)</t>
  </si>
  <si>
    <t>M036103</t>
  </si>
  <si>
    <t>36mm(0.402kg)</t>
  </si>
  <si>
    <t>M036104</t>
  </si>
  <si>
    <t>42mm(0.525kg)</t>
  </si>
  <si>
    <t>M036105</t>
  </si>
  <si>
    <t>54mm(0.745kg)</t>
  </si>
  <si>
    <t>M036106</t>
  </si>
  <si>
    <t>70mm(0.96kg)</t>
  </si>
  <si>
    <t>M036107</t>
  </si>
  <si>
    <t>82mm(1.463kg)</t>
  </si>
  <si>
    <t>M036108</t>
  </si>
  <si>
    <t>100mm(1.78kg)</t>
  </si>
  <si>
    <t>M036109</t>
  </si>
  <si>
    <t>콘크리트전주(통신용)</t>
  </si>
  <si>
    <t>7m*140mm*200kg(370kg)</t>
  </si>
  <si>
    <t>M043260</t>
  </si>
  <si>
    <t>콘크리트전주</t>
  </si>
  <si>
    <t>10m*190mm*350kg(860kg)</t>
  </si>
  <si>
    <t>M043263</t>
  </si>
  <si>
    <t>콘크리크전주</t>
  </si>
  <si>
    <t>12m*190mm*500kg(1130kg)</t>
  </si>
  <si>
    <t>M043266</t>
  </si>
  <si>
    <t>14m*190mm*500kg(1520kg)</t>
  </si>
  <si>
    <t>M043267</t>
  </si>
  <si>
    <t>16m*190mm*500kg(1960kg)</t>
  </si>
  <si>
    <t>M043269</t>
  </si>
  <si>
    <t>M043302</t>
  </si>
  <si>
    <t>M043304</t>
  </si>
  <si>
    <t>현수애자(5kg)</t>
  </si>
  <si>
    <t>254mm 15000LBS</t>
  </si>
  <si>
    <t>M043320</t>
  </si>
  <si>
    <t>191mm 15000LBS</t>
  </si>
  <si>
    <t>M043321</t>
  </si>
  <si>
    <t>폴리머현수애자(내염형)</t>
  </si>
  <si>
    <t>25kV</t>
  </si>
  <si>
    <t>M043322</t>
  </si>
  <si>
    <t>라인포스트애자(5kg)</t>
  </si>
  <si>
    <t>23kV, 152*304mm</t>
  </si>
  <si>
    <t>M043330</t>
  </si>
  <si>
    <t>저압인류애자</t>
  </si>
  <si>
    <t>110*95mm</t>
  </si>
  <si>
    <t>M043356</t>
  </si>
  <si>
    <t>저압랙크</t>
  </si>
  <si>
    <t>1선용 45*100*100㎜</t>
  </si>
  <si>
    <t>M043390</t>
  </si>
  <si>
    <t>2선용 45*100*409㎜</t>
  </si>
  <si>
    <t>M043391</t>
  </si>
  <si>
    <t>접지저항저감재</t>
  </si>
  <si>
    <t>10kg/포 (일반형)</t>
  </si>
  <si>
    <t>M043400</t>
  </si>
  <si>
    <t>경완금(3.46kg)</t>
  </si>
  <si>
    <t>2.5t*75*45*900mm</t>
  </si>
  <si>
    <t>M051370</t>
  </si>
  <si>
    <t>경완금(6.5kg)</t>
  </si>
  <si>
    <t>M051372</t>
  </si>
  <si>
    <t>경완금(12kg)</t>
  </si>
  <si>
    <t>3.2t*75*75*1800mm</t>
  </si>
  <si>
    <t>M051374</t>
  </si>
  <si>
    <t>경완금(16kg)</t>
  </si>
  <si>
    <t>3.2t*75*75*2400mm</t>
  </si>
  <si>
    <t>M051375</t>
  </si>
  <si>
    <t>완금(22.89kg)</t>
  </si>
  <si>
    <t>L7*90*90*1800mm</t>
  </si>
  <si>
    <t>M051383</t>
  </si>
  <si>
    <t>완금</t>
  </si>
  <si>
    <t>L7*90*90*2400mm</t>
  </si>
  <si>
    <t>M051385</t>
  </si>
  <si>
    <t>완금(40.69kg)</t>
  </si>
  <si>
    <t>L7*90*90*3200mm</t>
  </si>
  <si>
    <t>M051387</t>
  </si>
  <si>
    <t>완금(68.67kg)</t>
  </si>
  <si>
    <t>L9*90*90*5400mm</t>
  </si>
  <si>
    <t>M051388</t>
  </si>
  <si>
    <t>완금용밴드(경완금)</t>
  </si>
  <si>
    <t>170mm 1방2호(4.5kg)</t>
  </si>
  <si>
    <t>M051400</t>
  </si>
  <si>
    <t>200mm 1방3호(5.4kg)</t>
  </si>
  <si>
    <t>M051401</t>
  </si>
  <si>
    <t>170mm 2방2호(9kg)</t>
  </si>
  <si>
    <t>M051402</t>
  </si>
  <si>
    <t>200mm 2방3호(10kg)</t>
  </si>
  <si>
    <t>M051403</t>
  </si>
  <si>
    <t>지선용밴드</t>
  </si>
  <si>
    <t>2방3호</t>
  </si>
  <si>
    <t>M051417</t>
  </si>
  <si>
    <t>락크밴드및암타이밴드</t>
  </si>
  <si>
    <t>1방3호</t>
  </si>
  <si>
    <t>M051440</t>
  </si>
  <si>
    <t>360*590mm(5kg)</t>
  </si>
  <si>
    <t>M051471</t>
  </si>
  <si>
    <t>지선롯트</t>
  </si>
  <si>
    <t>16D*2300mm(6kg)</t>
  </si>
  <si>
    <t>M051492</t>
  </si>
  <si>
    <t>발판볼트</t>
  </si>
  <si>
    <t>M051591</t>
  </si>
  <si>
    <t>각암타이</t>
  </si>
  <si>
    <t>6*40*40*900mm(3.39kg)</t>
  </si>
  <si>
    <t>M051597</t>
  </si>
  <si>
    <t>볼쇄클(경완금용)</t>
  </si>
  <si>
    <t>84*148(1.5kg)</t>
  </si>
  <si>
    <t>M051628</t>
  </si>
  <si>
    <t>소켓아이</t>
  </si>
  <si>
    <t>84*148(1.1kg)</t>
  </si>
  <si>
    <t>M051630</t>
  </si>
  <si>
    <t>앵커쇄클(Anchor Shachles)</t>
  </si>
  <si>
    <t>84*148(0.5kg)</t>
  </si>
  <si>
    <t>M051635</t>
  </si>
  <si>
    <t>볼아이</t>
  </si>
  <si>
    <t>M051640</t>
  </si>
  <si>
    <t>데드앤드크램프</t>
  </si>
  <si>
    <t>32-58㎟</t>
  </si>
  <si>
    <t>M051641</t>
  </si>
  <si>
    <t>95㎟</t>
  </si>
  <si>
    <t>M051642</t>
  </si>
  <si>
    <t>반경관 취부밴드</t>
  </si>
  <si>
    <t>M051657</t>
  </si>
  <si>
    <t>M051658</t>
  </si>
  <si>
    <t>경고테이프</t>
  </si>
  <si>
    <t>200*250</t>
  </si>
  <si>
    <t>M051659</t>
  </si>
  <si>
    <t>전기맨홀</t>
  </si>
  <si>
    <t>600*600*600mm 150T</t>
  </si>
  <si>
    <t>M051680</t>
  </si>
  <si>
    <t>800*800*1000mm 150T</t>
  </si>
  <si>
    <t>M051681</t>
  </si>
  <si>
    <t>1000*1000*1000mm 150T</t>
  </si>
  <si>
    <t>M051682</t>
  </si>
  <si>
    <t>수공2호 1700*800*1100mm 150T</t>
  </si>
  <si>
    <t>M051683</t>
  </si>
  <si>
    <t>전기맨홀뚜껑</t>
  </si>
  <si>
    <t>주철 φ600</t>
  </si>
  <si>
    <t>M051684</t>
  </si>
  <si>
    <t>주철 φ648 KS규격품</t>
  </si>
  <si>
    <t>M051685</t>
  </si>
  <si>
    <t>주철 φ766 KS규격품</t>
  </si>
  <si>
    <t>M051686</t>
  </si>
  <si>
    <t>주철 1120*620*132 KS규격품</t>
  </si>
  <si>
    <t>M051687</t>
  </si>
  <si>
    <t>강제전선관</t>
  </si>
  <si>
    <t>아연도금 16mm(1.06kg)</t>
  </si>
  <si>
    <t>M051719</t>
  </si>
  <si>
    <t>아연도금 22mm(1.37kg)</t>
  </si>
  <si>
    <t>M051720</t>
  </si>
  <si>
    <t>아연도금 28mm(1.9kg)</t>
  </si>
  <si>
    <t>M051721</t>
  </si>
  <si>
    <t>아연도금 36mm(2.43kg)</t>
  </si>
  <si>
    <t>M051722</t>
  </si>
  <si>
    <t>아연도금 42mm(2.79kg)</t>
  </si>
  <si>
    <t>M051723</t>
  </si>
  <si>
    <t>아연도금 54mm(3.92kg)</t>
  </si>
  <si>
    <t>M051724</t>
  </si>
  <si>
    <t>아연도금 70mm(5kg)</t>
  </si>
  <si>
    <t>M051725</t>
  </si>
  <si>
    <t>아연도금 82mm(5.88kg)</t>
  </si>
  <si>
    <t>M051726</t>
  </si>
  <si>
    <t>아연도금 104mm(9.48kg)</t>
  </si>
  <si>
    <t>M051727</t>
  </si>
  <si>
    <t>노말밴드(전)</t>
  </si>
  <si>
    <t>ST 16㎜</t>
  </si>
  <si>
    <t>M051749</t>
  </si>
  <si>
    <t>ST 22㎜</t>
  </si>
  <si>
    <t>M051750</t>
  </si>
  <si>
    <t>ST 28㎜</t>
  </si>
  <si>
    <t>M051751</t>
  </si>
  <si>
    <t>ST 36㎜</t>
  </si>
  <si>
    <t>M051752</t>
  </si>
  <si>
    <t>ST 42㎜</t>
  </si>
  <si>
    <t>M051753</t>
  </si>
  <si>
    <t>ST 54㎜</t>
  </si>
  <si>
    <t>M051754</t>
  </si>
  <si>
    <t>ST 70㎜</t>
  </si>
  <si>
    <t>M051755</t>
  </si>
  <si>
    <t>ST 82㎜</t>
  </si>
  <si>
    <t>M051756</t>
  </si>
  <si>
    <t>ST 104㎜</t>
  </si>
  <si>
    <t>M051757</t>
  </si>
  <si>
    <t>1종금속제 가요전선관</t>
  </si>
  <si>
    <t>(일반비방수)16㎜</t>
  </si>
  <si>
    <t>M051780</t>
  </si>
  <si>
    <t>(일반비방수) 22㎜</t>
  </si>
  <si>
    <t>M051781</t>
  </si>
  <si>
    <t>가요전선관 콘넥터</t>
  </si>
  <si>
    <t>(비방수용) 16㎜</t>
  </si>
  <si>
    <t>M051782</t>
  </si>
  <si>
    <t>(비방수용) 22㎜</t>
  </si>
  <si>
    <t>M051783</t>
  </si>
  <si>
    <t>(고장력방수)16㎜</t>
  </si>
  <si>
    <t>M051800</t>
  </si>
  <si>
    <t>(고장력방수) 22㎜</t>
  </si>
  <si>
    <t>M051801</t>
  </si>
  <si>
    <t>( 고장력방수 ) 28㎜</t>
  </si>
  <si>
    <t>M051802</t>
  </si>
  <si>
    <t>( 고장력방수 ) 36㎜</t>
  </si>
  <si>
    <t>M051803</t>
  </si>
  <si>
    <t>( 고장력방수 ) 42㎜</t>
  </si>
  <si>
    <t>M051804</t>
  </si>
  <si>
    <t>( 고장력방수 ) 54㎜</t>
  </si>
  <si>
    <t>M051805</t>
  </si>
  <si>
    <t>( 고장력방수 ) 70㎜</t>
  </si>
  <si>
    <t>M051806</t>
  </si>
  <si>
    <t>( 고장력방수 ) 82㎜</t>
  </si>
  <si>
    <t>M051807</t>
  </si>
  <si>
    <t>( 고장력방수 ) 104㎜</t>
  </si>
  <si>
    <t>M051808</t>
  </si>
  <si>
    <t>(황동,방수)16㎜</t>
  </si>
  <si>
    <t>M051809</t>
  </si>
  <si>
    <t>( 황동,방수 ) 22㎜</t>
  </si>
  <si>
    <t>M051810</t>
  </si>
  <si>
    <t>( 황동,방수 ) 28㎜</t>
  </si>
  <si>
    <t>M051811</t>
  </si>
  <si>
    <t>( 황동,방수 ) 36㎜</t>
  </si>
  <si>
    <t>M051812</t>
  </si>
  <si>
    <t>( 황동,방수 ) 42㎜</t>
  </si>
  <si>
    <t>M051813</t>
  </si>
  <si>
    <t>( 황동,방수 ) 54㎜</t>
  </si>
  <si>
    <t>M051814</t>
  </si>
  <si>
    <t>( 황동,방수 ) 70㎜</t>
  </si>
  <si>
    <t>M051815</t>
  </si>
  <si>
    <t>( 황동,방수 ) 82㎜</t>
  </si>
  <si>
    <t>M051816</t>
  </si>
  <si>
    <t>( 황동,방수 ) 104㎜</t>
  </si>
  <si>
    <t>M051817</t>
  </si>
  <si>
    <t>콘크리트박스</t>
  </si>
  <si>
    <t>중형 4각 54㎜</t>
  </si>
  <si>
    <t>M051831</t>
  </si>
  <si>
    <t>중형 4각 75㎜</t>
  </si>
  <si>
    <t>M051832</t>
  </si>
  <si>
    <t>아우트레트 박스</t>
  </si>
  <si>
    <t>중형 8각 54㎜</t>
  </si>
  <si>
    <t>M051833</t>
  </si>
  <si>
    <t>중형 8각 75㎜</t>
  </si>
  <si>
    <t>M051834</t>
  </si>
  <si>
    <t>풀박스(Pull Box)</t>
  </si>
  <si>
    <t>100*100*100</t>
  </si>
  <si>
    <t>M051839</t>
  </si>
  <si>
    <t>150*150*100</t>
  </si>
  <si>
    <t>M051840</t>
  </si>
  <si>
    <t>200*200*100</t>
  </si>
  <si>
    <t>M051841</t>
  </si>
  <si>
    <t>300*300*150</t>
  </si>
  <si>
    <t>M051842</t>
  </si>
  <si>
    <t>400*400*200</t>
  </si>
  <si>
    <t>M051843</t>
  </si>
  <si>
    <t>500*500*200</t>
  </si>
  <si>
    <t>M051844</t>
  </si>
  <si>
    <t>접지단자함</t>
  </si>
  <si>
    <t>SUS,1CCT</t>
  </si>
  <si>
    <t>M051845</t>
  </si>
  <si>
    <t>SUS,2CCT</t>
  </si>
  <si>
    <t>M051846</t>
  </si>
  <si>
    <t>SUS,3CCT</t>
  </si>
  <si>
    <t>M051847</t>
  </si>
  <si>
    <t>SUS,4CCT</t>
  </si>
  <si>
    <t>M051848</t>
  </si>
  <si>
    <t>SUS,5CCT</t>
  </si>
  <si>
    <t>M051849</t>
  </si>
  <si>
    <t>SUS,7CCT</t>
  </si>
  <si>
    <t>M051850</t>
  </si>
  <si>
    <t>접지동판</t>
  </si>
  <si>
    <t>1*300*300㎜</t>
  </si>
  <si>
    <t>M060370</t>
  </si>
  <si>
    <t>접지봉</t>
  </si>
  <si>
    <t>16D*1800mm(3kg)</t>
  </si>
  <si>
    <t>M060390</t>
  </si>
  <si>
    <t>14D*1000mm</t>
  </si>
  <si>
    <t>M060391</t>
  </si>
  <si>
    <t>탄소접지모듈</t>
  </si>
  <si>
    <t>260D*1000mm</t>
  </si>
  <si>
    <t>M060392</t>
  </si>
  <si>
    <t>접지클램프</t>
  </si>
  <si>
    <t>C-TYPE SLEEVE 70SQ</t>
  </si>
  <si>
    <t>M060490</t>
  </si>
  <si>
    <t>C-TYPE SLEEVE 95SQ</t>
  </si>
  <si>
    <t>M060491</t>
  </si>
  <si>
    <t>동관단자 1홀</t>
  </si>
  <si>
    <t>M060493</t>
  </si>
  <si>
    <t>M060495</t>
  </si>
  <si>
    <t>50SQ</t>
  </si>
  <si>
    <t>M060497</t>
  </si>
  <si>
    <t>70SQ</t>
  </si>
  <si>
    <t>M060498</t>
  </si>
  <si>
    <t>수막처리동봉</t>
  </si>
  <si>
    <t>Φ18x500L</t>
  </si>
  <si>
    <t>M060499</t>
  </si>
  <si>
    <t>simulation</t>
  </si>
  <si>
    <t>M060501</t>
  </si>
  <si>
    <t>고장전류계산</t>
  </si>
  <si>
    <t>도면, 부하계산 제외</t>
  </si>
  <si>
    <t>M060503</t>
  </si>
  <si>
    <t>강심알루미늄 절연전선</t>
  </si>
  <si>
    <t>ACSR/AW-OC 32㎟(0.22kg)</t>
  </si>
  <si>
    <t>M060697</t>
  </si>
  <si>
    <t>ACSR/AW-OC 58㎟(0.35kg)</t>
  </si>
  <si>
    <t>M060698</t>
  </si>
  <si>
    <t>ASCR/AW-OC 95㎟(0.50kg)</t>
  </si>
  <si>
    <t>M060699</t>
  </si>
  <si>
    <t>ACSR/AW-OC 160㎟(0.73kg)</t>
  </si>
  <si>
    <t>M060700</t>
  </si>
  <si>
    <t>내열비닐절연전선</t>
  </si>
  <si>
    <t>HIV 단선 1.5㎟(0.021kg)</t>
  </si>
  <si>
    <t>M060701</t>
  </si>
  <si>
    <t>HIV 단선 2.5㎟(0.032kg)</t>
  </si>
  <si>
    <t>M060702</t>
  </si>
  <si>
    <t>기기용 비닐절연전선</t>
  </si>
  <si>
    <t>450/700V KIV 1.5㎟(0.03kg)</t>
  </si>
  <si>
    <t>M060706</t>
  </si>
  <si>
    <t>450/700V KIV 2.5㎟(0.04kg)</t>
  </si>
  <si>
    <t>M060707</t>
  </si>
  <si>
    <t>450/700V KIV 4㎟(0.05kg)</t>
  </si>
  <si>
    <t>M060708</t>
  </si>
  <si>
    <t>450/700V KIV 6㎟(0.08kg)</t>
  </si>
  <si>
    <t>M060709</t>
  </si>
  <si>
    <t>450/700V KIV 10㎟(0.13kg)</t>
  </si>
  <si>
    <t>M060710</t>
  </si>
  <si>
    <t>450/700V KIV 16㎟(0.18kg)</t>
  </si>
  <si>
    <t>M060711</t>
  </si>
  <si>
    <t>450/700V KIV 25㎟(0.28kg)</t>
  </si>
  <si>
    <t>M060712</t>
  </si>
  <si>
    <t>450/700V KIV 35㎟(0.37kg)</t>
  </si>
  <si>
    <t>M060713</t>
  </si>
  <si>
    <t>450/700V KIV 50㎟(0.50kg)</t>
  </si>
  <si>
    <t>M060714</t>
  </si>
  <si>
    <t>450/700V KIV 70㎟(0.70kg)</t>
  </si>
  <si>
    <t>M060715</t>
  </si>
  <si>
    <t>16㎟ (0.12kg)</t>
  </si>
  <si>
    <t>M060716</t>
  </si>
  <si>
    <t>M060717</t>
  </si>
  <si>
    <t>M060718</t>
  </si>
  <si>
    <t>M060719</t>
  </si>
  <si>
    <t>M060720</t>
  </si>
  <si>
    <t>고효율 몰드변압기(22.9kV/480V이하)</t>
  </si>
  <si>
    <t>3P 75kVA (650kg) 최저소비효율</t>
  </si>
  <si>
    <t>M060721</t>
  </si>
  <si>
    <t>3P 100kVA (650kg)최저소비효율</t>
  </si>
  <si>
    <t>M060722</t>
  </si>
  <si>
    <t>3P 150kVA (775kg)최저소비효율</t>
  </si>
  <si>
    <t>M060723</t>
  </si>
  <si>
    <t>고효율 몰드변압기(22.9kV/6.6-3.3kV)</t>
  </si>
  <si>
    <t>M060724</t>
  </si>
  <si>
    <t>M060725</t>
  </si>
  <si>
    <t>3P 300kVA (1750kg)최저소비효율</t>
  </si>
  <si>
    <t>M060727</t>
  </si>
  <si>
    <t>3P 400kVA (2000kg)최저소비효율</t>
  </si>
  <si>
    <t>M060729</t>
  </si>
  <si>
    <t>3P 500kVA (2250kg)최저소비효율</t>
  </si>
  <si>
    <t>M060730</t>
  </si>
  <si>
    <t>3P 600kVA (2500kg)최저소비효율</t>
  </si>
  <si>
    <t>M060731</t>
  </si>
  <si>
    <t>3P 750kVA (2900kg)최저소비효율</t>
  </si>
  <si>
    <t>M060732</t>
  </si>
  <si>
    <t>3P 1000kVA (3400kg)최저소비효율</t>
  </si>
  <si>
    <t>M060733</t>
  </si>
  <si>
    <t>3P 1250kVA (4000kg)최저소비효율</t>
  </si>
  <si>
    <t>M060734</t>
  </si>
  <si>
    <t>3P 1500kVA (4600kg)최저소비효율</t>
  </si>
  <si>
    <t>M060735</t>
  </si>
  <si>
    <t>3P 1750kVA (5100kg)최저소비효율</t>
  </si>
  <si>
    <t>M060736</t>
  </si>
  <si>
    <t>3P 2000kVA (5600kg)최저소비효율</t>
  </si>
  <si>
    <t>M060737</t>
  </si>
  <si>
    <t>3P 2500kVA (7200kg)최저소비효율</t>
  </si>
  <si>
    <t>M060738</t>
  </si>
  <si>
    <t>3P 3000kVA (8500kg)최저소비효율</t>
  </si>
  <si>
    <t>M060739</t>
  </si>
  <si>
    <t>3P 75kVA (650kg)표준소비효율</t>
  </si>
  <si>
    <t>M060751</t>
  </si>
  <si>
    <t>3P 100kVA (650kg)표준소비효율</t>
  </si>
  <si>
    <t>M060752</t>
  </si>
  <si>
    <t>3P 150kVA (775kg)표준소비효율</t>
  </si>
  <si>
    <t>M060753</t>
  </si>
  <si>
    <t>3P 200kVA (860kg)표준소비효율</t>
  </si>
  <si>
    <t>M060754</t>
  </si>
  <si>
    <t>3P 250kVA (950kg)표준소비효율</t>
  </si>
  <si>
    <t>M060755</t>
  </si>
  <si>
    <t>3P 300kVA (1050kg)표준소비효율</t>
  </si>
  <si>
    <t>M060756</t>
  </si>
  <si>
    <t>3P 400kVA (1240kg)표준소비효율</t>
  </si>
  <si>
    <t>M060757</t>
  </si>
  <si>
    <t>3P 200kVA (2030kg)표준소비효율</t>
  </si>
  <si>
    <t>M060758</t>
  </si>
  <si>
    <t>3P 300kVA (2060kg)표준소비효율</t>
  </si>
  <si>
    <t>M060759</t>
  </si>
  <si>
    <t>3P 400kVA (2120kg)표준소비효율</t>
  </si>
  <si>
    <t>M060760</t>
  </si>
  <si>
    <t>3P 500kVA (2250kg)표준소비효율</t>
  </si>
  <si>
    <t>M060761</t>
  </si>
  <si>
    <t>3P 600kVA (2500kg)표준소비효율</t>
  </si>
  <si>
    <t>M060762</t>
  </si>
  <si>
    <t>3P 750kVA (2900kg)표준소비효율</t>
  </si>
  <si>
    <t>M060763</t>
  </si>
  <si>
    <t>3P 1000kVA (3400kg)표준소비효율</t>
  </si>
  <si>
    <t>M060764</t>
  </si>
  <si>
    <t>3P 1250kVA (4000kg)표준소비효율</t>
  </si>
  <si>
    <t>M060765</t>
  </si>
  <si>
    <t>3P 1500kVA (4600kg)표준소비효율</t>
  </si>
  <si>
    <t>M060766</t>
  </si>
  <si>
    <t>3P 1750kVA (5100kg)표준소비효율</t>
  </si>
  <si>
    <t>M060767</t>
  </si>
  <si>
    <t>3P 2000kVA (5600kg)표준소비효율</t>
  </si>
  <si>
    <t>M060768</t>
  </si>
  <si>
    <t>3P 2500kVA (7200kg)표준소비효율</t>
  </si>
  <si>
    <t>M060769</t>
  </si>
  <si>
    <t>3P 3000kVA (8500kg)표준소비효율</t>
  </si>
  <si>
    <t>M060770</t>
  </si>
  <si>
    <t>시스템박스</t>
  </si>
  <si>
    <t>콘센트*2(RJ45*2)</t>
  </si>
  <si>
    <t>M060820</t>
  </si>
  <si>
    <t>난연 전력케이블(0.065kg)</t>
  </si>
  <si>
    <t>0.6/1kV F-CV 1C*2.5㎟</t>
  </si>
  <si>
    <t>M060901</t>
  </si>
  <si>
    <t>난연 전력케이블(0.081kg)</t>
  </si>
  <si>
    <t>0.6/1kV F-CV 1C*4㎟</t>
  </si>
  <si>
    <t>M060902</t>
  </si>
  <si>
    <t>난연 전력케이블(0.108kg)</t>
  </si>
  <si>
    <t>0.6/1kV F-CV 1C*6㎟</t>
  </si>
  <si>
    <t>M060903</t>
  </si>
  <si>
    <t>난연 전력케이블(0.155kg)</t>
  </si>
  <si>
    <t>0.6/1kV F-CV 1C*10㎟</t>
  </si>
  <si>
    <t>M060904</t>
  </si>
  <si>
    <t>난연 전력케이블(0.210kg)</t>
  </si>
  <si>
    <t>0.6/1kV F-CV 1C*16㎟</t>
  </si>
  <si>
    <t>M060905</t>
  </si>
  <si>
    <t>난연 전력케이블(0.315kg)</t>
  </si>
  <si>
    <t>0.6/1kV F-CV 1C*25㎟</t>
  </si>
  <si>
    <t>M060906</t>
  </si>
  <si>
    <t>난연 전력케이블(0.414kg)</t>
  </si>
  <si>
    <t>0.6/1kV F-CV 1C*35㎟</t>
  </si>
  <si>
    <t>M060907</t>
  </si>
  <si>
    <t>난연 전력케이블(0.542kg)</t>
  </si>
  <si>
    <t>0.6/1kV F-CV 1C*50㎟</t>
  </si>
  <si>
    <t>M060908</t>
  </si>
  <si>
    <t>난연 전력케이블(0.761kg)</t>
  </si>
  <si>
    <t>0.6/1kV F-CV 1C*70㎟</t>
  </si>
  <si>
    <t>M060909</t>
  </si>
  <si>
    <t>난연 전력케이블(1.026kg)</t>
  </si>
  <si>
    <t>0.6/1kV F-CV 1C*95㎟</t>
  </si>
  <si>
    <t>M060910</t>
  </si>
  <si>
    <t>난연 전력케이블(1.279kg)</t>
  </si>
  <si>
    <t>0.6/1kV F-CV 1C*120㎟</t>
  </si>
  <si>
    <t>M060911</t>
  </si>
  <si>
    <t>난연 전력케이블(1.524kg)</t>
  </si>
  <si>
    <t>0.6/1kV F-CV 1C*150㎟</t>
  </si>
  <si>
    <t>M060912</t>
  </si>
  <si>
    <t>난연 전력케이블(1.872kg)</t>
  </si>
  <si>
    <t>0.6/1kV F-CV 1C*185㎟</t>
  </si>
  <si>
    <t>M060913</t>
  </si>
  <si>
    <t>난연 전력케이블(2.391kg)</t>
  </si>
  <si>
    <t>0.6/1kV F-CV 1C*240㎟</t>
  </si>
  <si>
    <t>M060914</t>
  </si>
  <si>
    <t>난연 전력케이블(2.980kg)</t>
  </si>
  <si>
    <t>0.6/1kV F-CV 1C*300㎟</t>
  </si>
  <si>
    <t>난연 전력케이블(0.153kg)</t>
  </si>
  <si>
    <t>0.6/1kV F-CV 2C*2.5㎟</t>
  </si>
  <si>
    <t>M060915</t>
  </si>
  <si>
    <t>난연 전력케이블(0.197kg)</t>
  </si>
  <si>
    <t>0.6/1kV F-CV 2C*4㎟</t>
  </si>
  <si>
    <t>M060916</t>
  </si>
  <si>
    <t>난연 전력케이블(0.252kg)</t>
  </si>
  <si>
    <t>0.6/1kV F-CV 2C*6㎟</t>
  </si>
  <si>
    <t>M060917</t>
  </si>
  <si>
    <t>난연 전력케이블(0.189kg)</t>
  </si>
  <si>
    <t>0.6/1kV F-CV 3C*2.5㎟</t>
  </si>
  <si>
    <t>M060918</t>
  </si>
  <si>
    <t>난연 전력케이블(0.245kg)</t>
  </si>
  <si>
    <t>0.6/1kV F-CV 3C*4㎟</t>
  </si>
  <si>
    <t>M060919</t>
  </si>
  <si>
    <t>난연 전력케이블(0.321kg)</t>
  </si>
  <si>
    <t>0.6/1kV F-CV 3C*6㎟</t>
  </si>
  <si>
    <t>M060920</t>
  </si>
  <si>
    <t>난연 전력케이블(0.464kg)</t>
  </si>
  <si>
    <t>0.6/1kV F-CV 3C*10㎟</t>
  </si>
  <si>
    <t>M060921</t>
  </si>
  <si>
    <t>난연 전력케이블(0.649kg)</t>
  </si>
  <si>
    <t>0.6/1kV F-CV 3C*16㎟</t>
  </si>
  <si>
    <t>M060922</t>
  </si>
  <si>
    <t>난연 전력케이블(0.975kg)</t>
  </si>
  <si>
    <t>0.6/1kV F-CV 3C*25㎟</t>
  </si>
  <si>
    <t>M060923</t>
  </si>
  <si>
    <t>난연 전력케이블(1.287kg)</t>
  </si>
  <si>
    <t>0.6/1kV F-CV 3C*35㎟</t>
  </si>
  <si>
    <t>M060924</t>
  </si>
  <si>
    <t>난연 전력케이블(1.693kg)</t>
  </si>
  <si>
    <t>0.6/1kV F-CV 3C*50㎟</t>
  </si>
  <si>
    <t>M060925</t>
  </si>
  <si>
    <t>난연 전력케이블(2.383kg)</t>
  </si>
  <si>
    <t>0.6/1kV F-CV 3C*70㎟</t>
  </si>
  <si>
    <t>M060926</t>
  </si>
  <si>
    <t>난연 전력케이블(3.224kg)</t>
  </si>
  <si>
    <t>0.6/1kV F-CV 3C*95㎟</t>
  </si>
  <si>
    <t>M060927</t>
  </si>
  <si>
    <t>난연 전력케이블(4.036kg)</t>
  </si>
  <si>
    <t>0.6/1kV F-CV 3C*120㎟</t>
  </si>
  <si>
    <t>M060928</t>
  </si>
  <si>
    <t>난연 전력케이블(4.840kg)</t>
  </si>
  <si>
    <t>0.6/1kV F-CV 3C*150㎟</t>
  </si>
  <si>
    <t>M060929</t>
  </si>
  <si>
    <t>난연 전력케이블(5.975kg)</t>
  </si>
  <si>
    <t>0.6/1kV F-CV 3C*185㎟</t>
  </si>
  <si>
    <t>M060930</t>
  </si>
  <si>
    <t>난연 전력케이블(7.641kg)</t>
  </si>
  <si>
    <t>0.6/1kV F-CV 3C*240㎟</t>
  </si>
  <si>
    <t>M060931</t>
  </si>
  <si>
    <t>난연 전력케이블(9.638kg)</t>
  </si>
  <si>
    <t>0.6/1kV F-CV 3C*300㎟</t>
  </si>
  <si>
    <t>M060932</t>
  </si>
  <si>
    <t>난연 전력케이블(0.226kg)</t>
  </si>
  <si>
    <t>0.6/1kV F-CV 4C*2.5㎟</t>
  </si>
  <si>
    <t>M060933</t>
  </si>
  <si>
    <t>난연 전력케이블(0.305kg)</t>
  </si>
  <si>
    <t>0.6/1kV F-CV 4C*4㎟</t>
  </si>
  <si>
    <t>M060934</t>
  </si>
  <si>
    <t>난연 전력케이블(0.397kg)</t>
  </si>
  <si>
    <t>0.6/1kV F-CV 4C*6㎟</t>
  </si>
  <si>
    <t>M060935</t>
  </si>
  <si>
    <t>난연 전력케이블(0.585kg)</t>
  </si>
  <si>
    <t>0.6/1kV F-CV 4C*10㎟</t>
  </si>
  <si>
    <t>M060936</t>
  </si>
  <si>
    <t>난연 전력케이블(0.816kg)</t>
  </si>
  <si>
    <t>0.6/1kV F-CV 4C*16㎟</t>
  </si>
  <si>
    <t>M060937</t>
  </si>
  <si>
    <t>난연 전력케이블(1.242kg)</t>
  </si>
  <si>
    <t>0.6/1kV F-CV 4C*25㎟</t>
  </si>
  <si>
    <t>M060938</t>
  </si>
  <si>
    <t>난연 전력케이블(1.661kg)</t>
  </si>
  <si>
    <t>0.6/1kV F-CV 4C*35㎟</t>
  </si>
  <si>
    <t>M060939</t>
  </si>
  <si>
    <t>난연 전력케이블(2.215kg)</t>
  </si>
  <si>
    <t>0.6/1kV F-CV 4C*50㎟</t>
  </si>
  <si>
    <t>M060940</t>
  </si>
  <si>
    <t>난연 전력케이블(3.110kg)</t>
  </si>
  <si>
    <t>0.6/1kV F-CV 4C*70㎟</t>
  </si>
  <si>
    <t>M060941</t>
  </si>
  <si>
    <t>난연 전력케이블(4.207kg)</t>
  </si>
  <si>
    <t>0.6/1kV F-CV 4C*95㎟</t>
  </si>
  <si>
    <t>M060942</t>
  </si>
  <si>
    <t>난연 전력케이블(5.307kg)</t>
  </si>
  <si>
    <t>0.6/1kV F-CV 4C*120㎟</t>
  </si>
  <si>
    <t>M060943</t>
  </si>
  <si>
    <t>난연 전력케이블(6.327kg)</t>
  </si>
  <si>
    <t>0.6/1kV F-CV 4C*150㎟</t>
  </si>
  <si>
    <t>M060944</t>
  </si>
  <si>
    <t>난연 전력케이블(7.846kg)</t>
  </si>
  <si>
    <t>0.6/1kV F-CV 4C*185㎟</t>
  </si>
  <si>
    <t>M060945</t>
  </si>
  <si>
    <t>난연 전력케이블(10.038kg)</t>
  </si>
  <si>
    <t>0.6/1kV F-CV 4C*240㎟</t>
  </si>
  <si>
    <t>M060946</t>
  </si>
  <si>
    <t>난연 전력케이블(12.609kg)</t>
  </si>
  <si>
    <t>0.6/1kV F-CV 4C*300㎟</t>
  </si>
  <si>
    <t>M060947</t>
  </si>
  <si>
    <t>난연 전력케이블(0.547kg)</t>
  </si>
  <si>
    <t>6/10kV F-CV 1C*25㎟</t>
  </si>
  <si>
    <t>M060950</t>
  </si>
  <si>
    <t>난연 전력케이블(0.671kg)</t>
  </si>
  <si>
    <t>6/10kV F-CV 1C*35㎟</t>
  </si>
  <si>
    <t>M060951</t>
  </si>
  <si>
    <t>난연 전력케이블(0.812kg)</t>
  </si>
  <si>
    <t>6/10kV F-CV 1C*50㎟</t>
  </si>
  <si>
    <t>M060952</t>
  </si>
  <si>
    <t>난연 전력케이블(1.056kg)</t>
  </si>
  <si>
    <t>6/10kV F-CV 1C*70㎟</t>
  </si>
  <si>
    <t>M060953</t>
  </si>
  <si>
    <t>난연 전력케이블(1.337kg)</t>
  </si>
  <si>
    <t>6/10kV F-CV 1C*95㎟</t>
  </si>
  <si>
    <t>M060954</t>
  </si>
  <si>
    <t>난연 전력케이블(1.617kg)</t>
  </si>
  <si>
    <t>6/10kV F-CV 1C*120㎟</t>
  </si>
  <si>
    <t>M060955</t>
  </si>
  <si>
    <t>난연 전력케이블(1.858kg)</t>
  </si>
  <si>
    <t>6/10kV F-CV 1C*150㎟</t>
  </si>
  <si>
    <t>M060956</t>
  </si>
  <si>
    <t>난연 전력케이블(2.225kg)</t>
  </si>
  <si>
    <t>6/10kV F-CV 1C*185㎟</t>
  </si>
  <si>
    <t>M060957</t>
  </si>
  <si>
    <t>난연 전력케이블(2.779kg)</t>
  </si>
  <si>
    <t>6/10kV F-CV 1C*240㎟</t>
  </si>
  <si>
    <t>M060958</t>
  </si>
  <si>
    <t>난연 전력케이블(3.416kg)</t>
  </si>
  <si>
    <t>6/10kV F-CV 1C*300㎟</t>
  </si>
  <si>
    <t>M060959</t>
  </si>
  <si>
    <t>난연 전력케이블(1.835kg)</t>
  </si>
  <si>
    <t>6/10kV F-CV 3C*25㎟</t>
  </si>
  <si>
    <t>M060962</t>
  </si>
  <si>
    <t>난연 전력케이블(2.221kg)</t>
  </si>
  <si>
    <t>6/10kV F-CV 3C*35㎟</t>
  </si>
  <si>
    <t>M060963</t>
  </si>
  <si>
    <t>난연 전력케이블(2.699kg)</t>
  </si>
  <si>
    <t>6/10kV F-CV 3C*50㎟</t>
  </si>
  <si>
    <t>M060964</t>
  </si>
  <si>
    <t>난연 전력케이블(3.474kg)</t>
  </si>
  <si>
    <t>6/10kV F-CV 3C*70㎟</t>
  </si>
  <si>
    <t>M060965</t>
  </si>
  <si>
    <t>난연 전력케이블(4.398kg)</t>
  </si>
  <si>
    <t>6/10kV F-CV 3C*95㎟</t>
  </si>
  <si>
    <t>M060966</t>
  </si>
  <si>
    <t>난연 전력케이블(5.267kg)</t>
  </si>
  <si>
    <t>6/10kV F-CV 3C*120㎟</t>
  </si>
  <si>
    <t>M060967</t>
  </si>
  <si>
    <t>난연 전력케이블(6.071kg)</t>
  </si>
  <si>
    <t>6/10kV F-CV 3C*150㎟</t>
  </si>
  <si>
    <t>M060968</t>
  </si>
  <si>
    <t>난연 전력케이블(7.232kg)</t>
  </si>
  <si>
    <t>6/10kV F-CV 3C*185㎟</t>
  </si>
  <si>
    <t>M060969</t>
  </si>
  <si>
    <t>난연 전력케이블(9.009kg)</t>
  </si>
  <si>
    <t>6/10kV F-CV 3C*240㎟</t>
  </si>
  <si>
    <t>M060970</t>
  </si>
  <si>
    <t>난연 전력케이블(11.098kg)</t>
  </si>
  <si>
    <t>6/10kV F-CV 3C*300㎟</t>
  </si>
  <si>
    <t>M060971</t>
  </si>
  <si>
    <t>동심중성수밀형전력케이블</t>
  </si>
  <si>
    <t>22.9kV FR-CN/CO-W 60㎟(1.7kg)</t>
  </si>
  <si>
    <t>M061042</t>
  </si>
  <si>
    <t>22.9kV FR-CN/CO-W 100㎟ (2.35kg)</t>
  </si>
  <si>
    <t>M061043</t>
  </si>
  <si>
    <t>22.9kV FR-CN/CO-W 150㎟ (3.1kg)</t>
  </si>
  <si>
    <t>M061044</t>
  </si>
  <si>
    <t>22.9kV FR-CN/CO-W 200㎟ (3.75kg)</t>
  </si>
  <si>
    <t>M061045</t>
  </si>
  <si>
    <t>동축케이블</t>
  </si>
  <si>
    <t>ECX 5C-2V</t>
  </si>
  <si>
    <t>M061046</t>
  </si>
  <si>
    <t>ECX 7C-2V</t>
  </si>
  <si>
    <t>M061047</t>
  </si>
  <si>
    <t>ECX 10C-2V</t>
  </si>
  <si>
    <t>M061048</t>
  </si>
  <si>
    <t>광케이블</t>
  </si>
  <si>
    <t>SM(싱글) 4C</t>
  </si>
  <si>
    <t>M061049</t>
  </si>
  <si>
    <t>LAN(UTP) 케이블</t>
  </si>
  <si>
    <t>UTP.CAT.6/CM</t>
  </si>
  <si>
    <t>M061050</t>
  </si>
  <si>
    <t>NOISE FILTER</t>
  </si>
  <si>
    <t>M061200</t>
  </si>
  <si>
    <t>서지보호기(카운터)3상4선</t>
  </si>
  <si>
    <t>전원용 Class1, Iimp 12.5kA이상, 고장표시, 누설전류 검출</t>
  </si>
  <si>
    <t>M061230</t>
  </si>
  <si>
    <t>전원용 Class2, In 20kA이상, Imax 40kA이상,누설전류 검출</t>
  </si>
  <si>
    <t>M061231</t>
  </si>
  <si>
    <t>전원용 Class2, In 40kA이상, Imax 80kA이상,누설전류 검출</t>
  </si>
  <si>
    <t>M061232</t>
  </si>
  <si>
    <t>서지보호기(카운터)1상2선</t>
  </si>
  <si>
    <t>M061233</t>
  </si>
  <si>
    <t>M061234</t>
  </si>
  <si>
    <t>서지보호기</t>
  </si>
  <si>
    <t>신호용 5V/24V, 4~20mA, 20kA이상</t>
  </si>
  <si>
    <t>M061235</t>
  </si>
  <si>
    <t>통신(이더넷용) 20kA이상</t>
  </si>
  <si>
    <t>M061236</t>
  </si>
  <si>
    <t>영상, 안테나용 20kA이상</t>
  </si>
  <si>
    <t>M061237</t>
  </si>
  <si>
    <t>서지보호기(카운터)</t>
  </si>
  <si>
    <t>M061238</t>
  </si>
  <si>
    <t>M061239</t>
  </si>
  <si>
    <t>제어케이블</t>
  </si>
  <si>
    <t>F-CVV-S 1.5㎟*2C</t>
  </si>
  <si>
    <t>M061241</t>
  </si>
  <si>
    <t>F-CVV-S 1.5㎟*3C</t>
  </si>
  <si>
    <t>M061242</t>
  </si>
  <si>
    <t>F-CVV-S 1.5㎟*4C</t>
  </si>
  <si>
    <t>M061243</t>
  </si>
  <si>
    <t>F-CVV-S 1.5㎟*5C</t>
  </si>
  <si>
    <t>M061244</t>
  </si>
  <si>
    <t>F-CVV-S 1.5㎟*6C</t>
  </si>
  <si>
    <t>M061245</t>
  </si>
  <si>
    <t>F-CVV-S 1.5㎟*7C</t>
  </si>
  <si>
    <t>M061246</t>
  </si>
  <si>
    <t>F-CVV-S 1.5㎟*8C</t>
  </si>
  <si>
    <t>M061247</t>
  </si>
  <si>
    <t>F-CVV-S 1.5㎟*10C</t>
  </si>
  <si>
    <t>M061248</t>
  </si>
  <si>
    <t>F-CVV-S 1.5㎟*12C</t>
  </si>
  <si>
    <t>M061249</t>
  </si>
  <si>
    <t>F-CVV-S 1.5㎟*15C</t>
  </si>
  <si>
    <t>M061250</t>
  </si>
  <si>
    <t>F-CVV-S 1.5㎟*20C</t>
  </si>
  <si>
    <t>M061251</t>
  </si>
  <si>
    <t>F-CVV-S 1.5㎟*25C</t>
  </si>
  <si>
    <t>M061252</t>
  </si>
  <si>
    <t>F-CVV-S 1.5㎟*30C</t>
  </si>
  <si>
    <t>M061253</t>
  </si>
  <si>
    <t>제어케이블(0.162kg)</t>
  </si>
  <si>
    <t>F-CVV-SB 1.5㎟*2C</t>
  </si>
  <si>
    <t>M061264</t>
  </si>
  <si>
    <t>제어케이블(0.190kg)</t>
  </si>
  <si>
    <t>F-CVV-SB 1.5㎟*3C</t>
  </si>
  <si>
    <t>M061265</t>
  </si>
  <si>
    <t>제어케이블(0.225kg)</t>
  </si>
  <si>
    <t>F-CVV-SB 1.5㎟*4C</t>
  </si>
  <si>
    <t>M061266</t>
  </si>
  <si>
    <t>제어케이블(0.263kg)</t>
  </si>
  <si>
    <t>F-CVV-SB 1.5㎟*5C</t>
  </si>
  <si>
    <t>M061267</t>
  </si>
  <si>
    <t>제어케이블(0.308kg)</t>
  </si>
  <si>
    <t>F-CVV-SB 1.5㎟*6C</t>
  </si>
  <si>
    <t>M061268</t>
  </si>
  <si>
    <t>제어케이블(0.326kg)</t>
  </si>
  <si>
    <t>F-CVV-SB 1.5㎟*7C</t>
  </si>
  <si>
    <t>M061269</t>
  </si>
  <si>
    <t>제어케이블(0.358kg)</t>
  </si>
  <si>
    <t>F-CVV-SB 1.5㎟*8C</t>
  </si>
  <si>
    <t>M061270</t>
  </si>
  <si>
    <t>제어케이블(0.431kg)</t>
  </si>
  <si>
    <t>F-CVV-SB 1.5㎟*10C</t>
  </si>
  <si>
    <t>M061271</t>
  </si>
  <si>
    <t>제어케이블(0.497kg)</t>
  </si>
  <si>
    <t>F-CVV-SB 1.5㎟*12C</t>
  </si>
  <si>
    <t>M061272</t>
  </si>
  <si>
    <t>제어케이블(0.573kg)</t>
  </si>
  <si>
    <t>F-CVV-SB 1.5㎟*15C</t>
  </si>
  <si>
    <t>M061273</t>
  </si>
  <si>
    <t>제어케이블(0.724kg)</t>
  </si>
  <si>
    <t>F-CVV-SB 1.5㎟*20C</t>
  </si>
  <si>
    <t>M061274</t>
  </si>
  <si>
    <t>제어케이블(0.871kg)</t>
  </si>
  <si>
    <t>F-CVV-SB 1.5㎟*25C</t>
  </si>
  <si>
    <t>M061275</t>
  </si>
  <si>
    <t>제어케이블(1.018kg)</t>
  </si>
  <si>
    <t>F-CVV-SB 1.5㎟*30C</t>
  </si>
  <si>
    <t>M061276</t>
  </si>
  <si>
    <t>제어케이블(0.196kg)</t>
  </si>
  <si>
    <t>F-CVV-SB 2.5㎟*2C</t>
  </si>
  <si>
    <t>M061277</t>
  </si>
  <si>
    <t>제어케이블(0.237kg)</t>
  </si>
  <si>
    <t>F-CVV-SB 2.5㎟*3C</t>
  </si>
  <si>
    <t>M061278</t>
  </si>
  <si>
    <t>제어케이블(0.277kg)</t>
  </si>
  <si>
    <t>F-CVV-SB 2.5㎟*4C</t>
  </si>
  <si>
    <t>M061279</t>
  </si>
  <si>
    <t>제어케이블(0.336kg)</t>
  </si>
  <si>
    <t>F-CVV-SB 2.5㎟*5C</t>
  </si>
  <si>
    <t>M061280</t>
  </si>
  <si>
    <t>제어케이블(0.389kg)</t>
  </si>
  <si>
    <t>F-CVV-SB 2.5㎟*6C</t>
  </si>
  <si>
    <t>M061281</t>
  </si>
  <si>
    <t>제어케이블(0.422kg)</t>
  </si>
  <si>
    <t>F-CVV-SB 2.5㎟*7C</t>
  </si>
  <si>
    <t>M061282</t>
  </si>
  <si>
    <t>제어케이블(0.471kg)</t>
  </si>
  <si>
    <t>F-CVV-SB 2.5㎟*8C</t>
  </si>
  <si>
    <t>M061283</t>
  </si>
  <si>
    <t>제어케이블(0.577kg)</t>
  </si>
  <si>
    <t>F-CVV-SB 2.5㎟*10C</t>
  </si>
  <si>
    <t>M061284</t>
  </si>
  <si>
    <t>제어케이블(0.653kg)</t>
  </si>
  <si>
    <t>F-CVV-SB 2.5㎟*12C</t>
  </si>
  <si>
    <t>M061285</t>
  </si>
  <si>
    <t>제어케이블(0.772kg)</t>
  </si>
  <si>
    <t>F-CVV-SB 2.5㎟*15C</t>
  </si>
  <si>
    <t>M061286</t>
  </si>
  <si>
    <t>제어케이블(0.978kg)</t>
  </si>
  <si>
    <t>F-CVV-SB 2.5㎟*20C</t>
  </si>
  <si>
    <t>M061287</t>
  </si>
  <si>
    <t>F-CVV-SB 2.5㎟*25C</t>
  </si>
  <si>
    <t>M061288</t>
  </si>
  <si>
    <t>제어케이블(1.403kg)</t>
  </si>
  <si>
    <t>F-CVV-SB 2.5㎟*30C</t>
  </si>
  <si>
    <t>M061289</t>
  </si>
  <si>
    <t>제어케이블(0.262kg)</t>
  </si>
  <si>
    <t>F-CVV-SB 4㎟*2C</t>
  </si>
  <si>
    <t>M061290</t>
  </si>
  <si>
    <t>제어케이블(0.327kg)</t>
  </si>
  <si>
    <t>F-CVV-SB 4㎟*3C</t>
  </si>
  <si>
    <t>M061291</t>
  </si>
  <si>
    <t>제어케이블(0.405kg)</t>
  </si>
  <si>
    <t>F-CVV-SB 4㎟*4C</t>
  </si>
  <si>
    <t>M061292</t>
  </si>
  <si>
    <t>제어케이블(0.474kg)</t>
  </si>
  <si>
    <t>F-CVV-SB 4㎟*5C</t>
  </si>
  <si>
    <t>M061293</t>
  </si>
  <si>
    <t>제어케이블(0.554kg)</t>
  </si>
  <si>
    <t>F-CVV-SB 4㎟*6C</t>
  </si>
  <si>
    <t>M061294</t>
  </si>
  <si>
    <t>제어케이블(0.598kg)</t>
  </si>
  <si>
    <t>F-CVV-SB 4㎟*7C</t>
  </si>
  <si>
    <t>M061295</t>
  </si>
  <si>
    <t>제어케이블(0.680kg)</t>
  </si>
  <si>
    <t>F-CVV-SB 4㎟*8C</t>
  </si>
  <si>
    <t>M061296</t>
  </si>
  <si>
    <t>제어케이블(0.870kg)</t>
  </si>
  <si>
    <t>F-CVV-SB 4㎟*10C</t>
  </si>
  <si>
    <t>M061297</t>
  </si>
  <si>
    <t>접지용 전선(0.069kg)</t>
  </si>
  <si>
    <t>F-GV 2.5㎟</t>
  </si>
  <si>
    <t>M061320</t>
  </si>
  <si>
    <t>접지용 전선(0.096kg)</t>
  </si>
  <si>
    <t>F-GV 4㎟</t>
  </si>
  <si>
    <t>M061321</t>
  </si>
  <si>
    <t>접지용 전선(0.121kg)</t>
  </si>
  <si>
    <t>F-GV 6㎟</t>
  </si>
  <si>
    <t>M061322</t>
  </si>
  <si>
    <t>접지용 전선(0.169kg)</t>
  </si>
  <si>
    <t>F-GV 10㎟</t>
  </si>
  <si>
    <t>M061323</t>
  </si>
  <si>
    <t>접지용 전선(0.227kg)</t>
  </si>
  <si>
    <t>F-GV 16㎟</t>
  </si>
  <si>
    <t>M061324</t>
  </si>
  <si>
    <t>접지용 전선(0.336kg)</t>
  </si>
  <si>
    <t>F-GV 25㎟</t>
  </si>
  <si>
    <t>M061325</t>
  </si>
  <si>
    <t>접지용 전선(0.438kg)</t>
  </si>
  <si>
    <t>F-GV 35㎟</t>
  </si>
  <si>
    <t>M061326</t>
  </si>
  <si>
    <t>접지용 전선(0.579kg)</t>
  </si>
  <si>
    <t>F-GV 50㎟</t>
  </si>
  <si>
    <t>M061327</t>
  </si>
  <si>
    <t>접지용 전선(0.793kg)</t>
  </si>
  <si>
    <t>F-GV 70㎟</t>
  </si>
  <si>
    <t>M061328</t>
  </si>
  <si>
    <t>접지용 전선(1.060kg)</t>
  </si>
  <si>
    <t>F-GV 95㎟</t>
  </si>
  <si>
    <t>M061329</t>
  </si>
  <si>
    <t>저독성난연가교폴리올레핀절연전선</t>
  </si>
  <si>
    <t>HFIX 단선 1.5㎟(0.02kg)</t>
  </si>
  <si>
    <t>M061401</t>
  </si>
  <si>
    <t>HFIX 단선 2.5㎟(0.04kg)</t>
  </si>
  <si>
    <t>M061402</t>
  </si>
  <si>
    <t>HFIX 단선 4㎟(0.05kg)</t>
  </si>
  <si>
    <t>M061403</t>
  </si>
  <si>
    <t>HFIX 연선 4㎟(0.05kg)</t>
  </si>
  <si>
    <t>M061404</t>
  </si>
  <si>
    <t>HFIX 연선 6㎟(0.07kg)</t>
  </si>
  <si>
    <t>M061405</t>
  </si>
  <si>
    <t>피뢰침</t>
  </si>
  <si>
    <t>동(대)14*485㎜</t>
  </si>
  <si>
    <t>M061499</t>
  </si>
  <si>
    <t>CPEV 케이블</t>
  </si>
  <si>
    <t>0.9mm 5PR(0.18kg)</t>
  </si>
  <si>
    <t>M061501</t>
  </si>
  <si>
    <t>0.9mm 10PR(0.28kg)</t>
  </si>
  <si>
    <t>M061502</t>
  </si>
  <si>
    <t>엔트런스캡(Entrance Cap), 워셔캡</t>
  </si>
  <si>
    <t>ST 16mm</t>
  </si>
  <si>
    <t>M062012</t>
  </si>
  <si>
    <t>ST 22mm</t>
  </si>
  <si>
    <t>M062013</t>
  </si>
  <si>
    <t>ST 28mm</t>
  </si>
  <si>
    <t>M062014</t>
  </si>
  <si>
    <t>ST 36mm</t>
  </si>
  <si>
    <t>M062015</t>
  </si>
  <si>
    <t>ST 42mm</t>
  </si>
  <si>
    <t>M062016</t>
  </si>
  <si>
    <t>ST 54mm</t>
  </si>
  <si>
    <t>M062017</t>
  </si>
  <si>
    <t>ST 70mm</t>
  </si>
  <si>
    <t>M062018</t>
  </si>
  <si>
    <t>ST 82mm</t>
  </si>
  <si>
    <t>M062019</t>
  </si>
  <si>
    <t>ST 104mm</t>
  </si>
  <si>
    <t>M062020</t>
  </si>
  <si>
    <t>외함재질(가공비포함)</t>
  </si>
  <si>
    <t>Kg당, STEEL(ST)</t>
  </si>
  <si>
    <t>M078100</t>
  </si>
  <si>
    <t>Kg당, STANINLESS STEEL(STS)</t>
  </si>
  <si>
    <t>M078200</t>
  </si>
  <si>
    <t>큐비클 외함 (옥외형)</t>
  </si>
  <si>
    <t>STS 1.4(W)x2.7(D)x2.6(H)</t>
  </si>
  <si>
    <t>M079000</t>
  </si>
  <si>
    <t>STS 2.0(W)x2.7(D)x2.6(H)</t>
  </si>
  <si>
    <t>M079001</t>
  </si>
  <si>
    <t>STS 2.5(W)x2.7(D)x2.6(H)</t>
  </si>
  <si>
    <t>M079002</t>
  </si>
  <si>
    <t>냉연강판 1.4(W)x2.7(D)x2.6(H)</t>
  </si>
  <si>
    <t>M079010</t>
  </si>
  <si>
    <t>냉연강판 2.0(W)x2.7(D)x2.6(H)</t>
  </si>
  <si>
    <t>M079011</t>
  </si>
  <si>
    <t>냉연강판 2.5(W)x2.7(D)x2.6(H)</t>
  </si>
  <si>
    <t>M079012</t>
  </si>
  <si>
    <t>큐비클 외함 (옥내형)</t>
  </si>
  <si>
    <t>냉연강판 1.4(W)x2.5(D)x2.5(H)</t>
  </si>
  <si>
    <t>M079013</t>
  </si>
  <si>
    <t>냉연강판 2.0(W)x2.5(D)x2.5(H)</t>
  </si>
  <si>
    <t>M079014</t>
  </si>
  <si>
    <t>냉연강판 2.5(W)x2.5(D)x2.5(H)</t>
  </si>
  <si>
    <t>M079015</t>
  </si>
  <si>
    <t>냉연강판 0.8(W)x2.0(D)x2.35(H)</t>
  </si>
  <si>
    <t>M079020</t>
  </si>
  <si>
    <t>냉연강판 2.7(W)x3.0(D)x3.0(H)</t>
  </si>
  <si>
    <t>M079021</t>
  </si>
  <si>
    <t>냉연강판 2.8(W)x3.5(D)x3.3(H)</t>
  </si>
  <si>
    <t>M079022</t>
  </si>
  <si>
    <t>냉연강판 3.0(W)x3.5(D)x3.5(H)</t>
  </si>
  <si>
    <t>M079023</t>
  </si>
  <si>
    <t>냉연강판 3.2(W)x3.5(D)x3.5(H)</t>
  </si>
  <si>
    <t>M079024</t>
  </si>
  <si>
    <t>냉연강판 3.5(W)x3.5(D)x3.5(H)</t>
  </si>
  <si>
    <t>M079025</t>
  </si>
  <si>
    <t>냉연강판 0.8(W)x1.6(D)x2.35(H)</t>
  </si>
  <si>
    <t>M079026</t>
  </si>
  <si>
    <t>큐비클 외함 (자립형)</t>
  </si>
  <si>
    <t>STS 0.8(W)x1.6(D)x2.35(H)</t>
  </si>
  <si>
    <t>M079027</t>
  </si>
  <si>
    <t>동력분전반 외함 (벽부형)</t>
  </si>
  <si>
    <t>STS 0.8(W)x0.4(D)x1.2(H)</t>
  </si>
  <si>
    <t>M079040</t>
  </si>
  <si>
    <t>STS 0.8(W)x0.6(D)x1.2(H)</t>
  </si>
  <si>
    <t>M079041</t>
  </si>
  <si>
    <t>옥외형 현장반</t>
  </si>
  <si>
    <t>STS 0.65(W)x0.55(D)x0.85(H)</t>
  </si>
  <si>
    <t>M079042</t>
  </si>
  <si>
    <t>STS 0.95(W)x0.55(D)x0.85(H)</t>
  </si>
  <si>
    <t>M079043</t>
  </si>
  <si>
    <t>STS 0.95(W)x0.55(D)x0.95(H)</t>
  </si>
  <si>
    <t>M079044</t>
  </si>
  <si>
    <t>옥외형 현장반 지지대</t>
  </si>
  <si>
    <t>STS 0.25(W)x0.20(D)x0.95(H)</t>
  </si>
  <si>
    <t>M079045</t>
  </si>
  <si>
    <t>냉연강판 0.6(W)x0.3(D)x1.0(H)</t>
  </si>
  <si>
    <t>M079050</t>
  </si>
  <si>
    <t>옥내형 현장반</t>
  </si>
  <si>
    <t>냉연강판 0.6(W)x0.6(D)x0.65(H)</t>
  </si>
  <si>
    <t>M079051</t>
  </si>
  <si>
    <t>냉연강판 0.75(W)x0.65(D)x0.75(H)</t>
  </si>
  <si>
    <t>M079052</t>
  </si>
  <si>
    <t>옥내형 현장반 지지대</t>
  </si>
  <si>
    <t>냉연강판 0.25(W)x0.25(D)x0.90(H)</t>
  </si>
  <si>
    <t>M079053</t>
  </si>
  <si>
    <t>옥외형 조작반 (자립형)</t>
  </si>
  <si>
    <t>STS 0.6(W)x0.6(D)x1.8(H)</t>
  </si>
  <si>
    <t>M079060</t>
  </si>
  <si>
    <t>STS 0.8(W)x0.6(D)x1.8(H)</t>
  </si>
  <si>
    <t>M079061</t>
  </si>
  <si>
    <t>STS 0.8(W)x0.8(D)x1.8(H)</t>
  </si>
  <si>
    <t>M079062</t>
  </si>
  <si>
    <t>옥내형 조작반 (자립형)</t>
  </si>
  <si>
    <t>냉연강판 0.6(W)x0.6(D)x1.8(H)</t>
  </si>
  <si>
    <t>M079063</t>
  </si>
  <si>
    <t>냉연강판 0.8(W)x0.6(D)x1.8(H)</t>
  </si>
  <si>
    <t>M079064</t>
  </si>
  <si>
    <t>냉연강판 0.8(W)x0.8(D)x1.8(H)</t>
  </si>
  <si>
    <t>M079065</t>
  </si>
  <si>
    <t>STS 0.35(W)x0.15(D)x0.35(H)</t>
  </si>
  <si>
    <t>M079070</t>
  </si>
  <si>
    <t>STS 0.35(W)x0.15(D)x0.5(H)</t>
  </si>
  <si>
    <t>M079071</t>
  </si>
  <si>
    <t>STS 0.55(W)x0.15(D)x0.6(H)</t>
  </si>
  <si>
    <t>M079072</t>
  </si>
  <si>
    <t>STS 0.55(W)x0.15(D)x1.2(H)</t>
  </si>
  <si>
    <t>M079073</t>
  </si>
  <si>
    <t>케이블접속반</t>
  </si>
  <si>
    <t>M079074</t>
  </si>
  <si>
    <t>M079075</t>
  </si>
  <si>
    <t>DOOR HANDLE (배전반용)</t>
  </si>
  <si>
    <t>W/KEY(L)</t>
  </si>
  <si>
    <t>M079080</t>
  </si>
  <si>
    <t>W/KEY(M)</t>
  </si>
  <si>
    <t>M079081</t>
  </si>
  <si>
    <t>PUSH TURN W/KEY(L)</t>
  </si>
  <si>
    <t>M079082</t>
  </si>
  <si>
    <t>PUSH TURN W/KEY(M)</t>
  </si>
  <si>
    <t>M079083</t>
  </si>
  <si>
    <t>PUSH TURN W/KEY(S)</t>
  </si>
  <si>
    <t>M079084</t>
  </si>
  <si>
    <t>DOOR STOPPER (배전반용)</t>
  </si>
  <si>
    <t>STS</t>
  </si>
  <si>
    <t>M079085</t>
  </si>
  <si>
    <t>P-COVER</t>
  </si>
  <si>
    <t>0.7(W) x 1.2(H)</t>
  </si>
  <si>
    <t>M079090</t>
  </si>
  <si>
    <t>0.8(W) x 1.0(H)</t>
  </si>
  <si>
    <t>M079091</t>
  </si>
  <si>
    <t>1.0(W) x 1.2(H)</t>
  </si>
  <si>
    <t>M079092</t>
  </si>
  <si>
    <t>1.2(W) x 1.2(H)</t>
  </si>
  <si>
    <t>M079093</t>
  </si>
  <si>
    <t>1.3(W) x 1.5(H)</t>
  </si>
  <si>
    <t>M079094</t>
  </si>
  <si>
    <t>1.4(W) x 1.6(H)</t>
  </si>
  <si>
    <t>M079095</t>
  </si>
  <si>
    <t>1.5(W) x 1.7(H)</t>
  </si>
  <si>
    <t>M079096</t>
  </si>
  <si>
    <t>1.6(W) x 1.7(H)</t>
  </si>
  <si>
    <t>M079097</t>
  </si>
  <si>
    <t>1.7(W) x 1.7(H)</t>
  </si>
  <si>
    <t>M079098</t>
  </si>
  <si>
    <t>NAME PLATE</t>
  </si>
  <si>
    <t>아크릴(S)</t>
  </si>
  <si>
    <t>M079100</t>
  </si>
  <si>
    <t>아크릴(L)</t>
  </si>
  <si>
    <t>M079101</t>
  </si>
  <si>
    <t>DIAZED FUSE</t>
  </si>
  <si>
    <t>25A W/HOLDER</t>
  </si>
  <si>
    <t>M079102</t>
  </si>
  <si>
    <t>FAN</t>
  </si>
  <si>
    <t>M079103</t>
  </si>
  <si>
    <t>SPACE HEATER</t>
  </si>
  <si>
    <t>AC 220V 100W</t>
  </si>
  <si>
    <t>M079104</t>
  </si>
  <si>
    <t>THERMOSTAT</t>
  </si>
  <si>
    <t>AC 220V 0~250℃</t>
  </si>
  <si>
    <t>M079105</t>
  </si>
  <si>
    <t>전등 (배전반용)</t>
  </si>
  <si>
    <t>삼파장 전구형, AC 220V 20W</t>
  </si>
  <si>
    <t>M079106</t>
  </si>
  <si>
    <t>EPOXY INSULATOR</t>
  </si>
  <si>
    <t>24kV 210mm</t>
  </si>
  <si>
    <t>M079107</t>
  </si>
  <si>
    <t>고압절연튜브</t>
  </si>
  <si>
    <t>Air Shrink 24kV</t>
  </si>
  <si>
    <t>M079110</t>
  </si>
  <si>
    <t>절연튜브</t>
  </si>
  <si>
    <t>PVC(적,청,황)</t>
  </si>
  <si>
    <t>M079111</t>
  </si>
  <si>
    <t>부스바 코팅</t>
  </si>
  <si>
    <t>AG</t>
  </si>
  <si>
    <t>M079112</t>
  </si>
  <si>
    <t>플렉서블 부스바</t>
  </si>
  <si>
    <t>200A L=350</t>
  </si>
  <si>
    <t>M079113</t>
  </si>
  <si>
    <t>400A L=350</t>
  </si>
  <si>
    <t>M079114</t>
  </si>
  <si>
    <t>부스바</t>
  </si>
  <si>
    <t>3mm x 25mm</t>
  </si>
  <si>
    <t>M079115</t>
  </si>
  <si>
    <t>6mm x 50mm</t>
  </si>
  <si>
    <t>M079116</t>
  </si>
  <si>
    <t>접지 터미널</t>
  </si>
  <si>
    <t>35㎟</t>
  </si>
  <si>
    <t>M079117</t>
  </si>
  <si>
    <t>EPOXY GLASS PLATE</t>
  </si>
  <si>
    <t>M079120</t>
  </si>
  <si>
    <t>BAKELITE PLATE</t>
  </si>
  <si>
    <t>M079121</t>
  </si>
  <si>
    <t>ACRYLE PLATE</t>
  </si>
  <si>
    <t>M079122</t>
  </si>
  <si>
    <t>CTD</t>
  </si>
  <si>
    <t>조작전원용</t>
  </si>
  <si>
    <t>M079123</t>
  </si>
  <si>
    <t>CLR</t>
  </si>
  <si>
    <t>M079124</t>
  </si>
  <si>
    <t>M079125</t>
  </si>
  <si>
    <t>PVC DUCT</t>
  </si>
  <si>
    <t>30 x 40 x 2m, W/COVER</t>
  </si>
  <si>
    <t>M079126</t>
  </si>
  <si>
    <t>40 x 60 x 2m, W/COVER</t>
  </si>
  <si>
    <t>M079127</t>
  </si>
  <si>
    <t>단자대</t>
  </si>
  <si>
    <t>10P 30A</t>
  </si>
  <si>
    <t>M079128</t>
  </si>
  <si>
    <t>신호변환기</t>
  </si>
  <si>
    <t>입력:싱크로신호, 출력:4~20mA</t>
  </si>
  <si>
    <t>M079140</t>
  </si>
  <si>
    <t>신호분배기</t>
  </si>
  <si>
    <t>1채널 입력, 2채널 출력:4~20mA</t>
  </si>
  <si>
    <t>M079141</t>
  </si>
  <si>
    <t>디지털표시기</t>
  </si>
  <si>
    <t>입력:4~20mA, 4 Digit</t>
  </si>
  <si>
    <t>M079142</t>
  </si>
  <si>
    <t>압력트랜스미터 (다이아프램식)</t>
  </si>
  <si>
    <t>출격:4~20mA, 디지털지시계 내장</t>
  </si>
  <si>
    <t>M079143</t>
  </si>
  <si>
    <t>입 출력:4~20mA</t>
  </si>
  <si>
    <t>M079144</t>
  </si>
  <si>
    <t>조작전원용 변압기</t>
  </si>
  <si>
    <t>1상 22.9kV/110V 10kVA</t>
  </si>
  <si>
    <t>M079150</t>
  </si>
  <si>
    <t>MOF T.B &amp; M.BOX</t>
  </si>
  <si>
    <t>M079151</t>
  </si>
  <si>
    <t>타이머</t>
  </si>
  <si>
    <t>W/SOCKET, 1~60 sec</t>
  </si>
  <si>
    <t>M079152</t>
  </si>
  <si>
    <t>리미트 스위치</t>
  </si>
  <si>
    <t>배전반용</t>
  </si>
  <si>
    <t>M079153</t>
  </si>
  <si>
    <t>TTM(CTT,PTT)</t>
  </si>
  <si>
    <t>3P 4W W/PLUG</t>
  </si>
  <si>
    <t>M079154</t>
  </si>
  <si>
    <t>3P 3W W/PLUG</t>
  </si>
  <si>
    <t>M079155</t>
  </si>
  <si>
    <t>계량기함</t>
  </si>
  <si>
    <t>STS(방수형)</t>
  </si>
  <si>
    <t>M079156</t>
  </si>
  <si>
    <t>CT계량기함(자립형)</t>
  </si>
  <si>
    <t>M079157</t>
  </si>
  <si>
    <t>M079158</t>
  </si>
  <si>
    <t>고장구분자동개폐기(ASBS)</t>
  </si>
  <si>
    <t>25.8kV 200A(361kg), Set(자동)</t>
  </si>
  <si>
    <t>M080001</t>
  </si>
  <si>
    <t>고압진공절체개폐기(VTS)</t>
  </si>
  <si>
    <t>7.2kV 12.5kV 600A(인출형)</t>
  </si>
  <si>
    <t>M080005</t>
  </si>
  <si>
    <t>자동부하전환개폐기(ALTS)</t>
  </si>
  <si>
    <t>M080006</t>
  </si>
  <si>
    <t>기중절연부하개폐기(LBS)</t>
  </si>
  <si>
    <t>25.8kV 630A(자동)</t>
  </si>
  <si>
    <t>M080030</t>
  </si>
  <si>
    <t>25.8kV 630A(자동), PF Holder</t>
  </si>
  <si>
    <t>M080031</t>
  </si>
  <si>
    <t>파워휴즈(P.F)옥외용</t>
  </si>
  <si>
    <t>25.8kV 200A(60kg)(UNIT 포함)</t>
  </si>
  <si>
    <t>M080040</t>
  </si>
  <si>
    <t>파워휴즈(P.F)옥내형</t>
  </si>
  <si>
    <t>M080041</t>
  </si>
  <si>
    <t>파워휴즈(P.F)비한류형</t>
  </si>
  <si>
    <t>25.8kV 400AF(60kg)(UNIT 포함)</t>
  </si>
  <si>
    <t>M080042</t>
  </si>
  <si>
    <t>컷아웃스위치(C.O.S)</t>
  </si>
  <si>
    <t>6.9㎸ 100A(3kg)</t>
  </si>
  <si>
    <t>M080051</t>
  </si>
  <si>
    <t>25.8kV 100A(5kg)</t>
  </si>
  <si>
    <t>M080052</t>
  </si>
  <si>
    <t>서지흡수기(S.A)</t>
  </si>
  <si>
    <t>애자형, 18kV 5kA</t>
  </si>
  <si>
    <t>M080150</t>
  </si>
  <si>
    <t>애자형, 3.6kV 2.5kA</t>
  </si>
  <si>
    <t>M080151</t>
  </si>
  <si>
    <t>애자형, 7.2kV 5kA</t>
  </si>
  <si>
    <t>M080152</t>
  </si>
  <si>
    <t>피뢰기(L.A)</t>
  </si>
  <si>
    <t>7.5kV 2.5kA(2.5kg)</t>
  </si>
  <si>
    <t>M080161</t>
  </si>
  <si>
    <t>18㎸ 2.5㎄(7.2kg)</t>
  </si>
  <si>
    <t>M080162</t>
  </si>
  <si>
    <t>18㎸ 5㎄ (폴리머)</t>
  </si>
  <si>
    <t>M080163</t>
  </si>
  <si>
    <t>역 율 계</t>
  </si>
  <si>
    <t>광각도3P4W식</t>
  </si>
  <si>
    <t>M080240</t>
  </si>
  <si>
    <t>주파수계</t>
  </si>
  <si>
    <t>광각도 60㎐</t>
  </si>
  <si>
    <t>M080243</t>
  </si>
  <si>
    <t>교류전압계</t>
  </si>
  <si>
    <t>(배전반매입)각.환형</t>
  </si>
  <si>
    <t>M080245</t>
  </si>
  <si>
    <t>(배전반매입)광각도</t>
  </si>
  <si>
    <t>M080246</t>
  </si>
  <si>
    <t>교류전류계</t>
  </si>
  <si>
    <t>(배전반매입)각,환형</t>
  </si>
  <si>
    <t>M080250</t>
  </si>
  <si>
    <t>M080251</t>
  </si>
  <si>
    <t>교류전력계</t>
  </si>
  <si>
    <t>배전반용광각도3P3W</t>
  </si>
  <si>
    <t>M080255</t>
  </si>
  <si>
    <t>배전반용광각도3P4W</t>
  </si>
  <si>
    <t>M080256</t>
  </si>
  <si>
    <t>영상전압계(Vo-M)</t>
  </si>
  <si>
    <t>(배전반매입)광각도 RESET TYPE</t>
  </si>
  <si>
    <t>M080257</t>
  </si>
  <si>
    <t>적산전력량계-기계식</t>
  </si>
  <si>
    <t>380V 3P4W5A(매입)</t>
  </si>
  <si>
    <t>M080260</t>
  </si>
  <si>
    <t>220V 3P3W2.5A(매입)</t>
  </si>
  <si>
    <t>M080261</t>
  </si>
  <si>
    <t>과전류계전기(O.C.R)</t>
  </si>
  <si>
    <t>M080270</t>
  </si>
  <si>
    <t>한,순시요소부(인출)</t>
  </si>
  <si>
    <t>M080271</t>
  </si>
  <si>
    <t>선택접지계전기(SGR)</t>
  </si>
  <si>
    <t>인출형</t>
  </si>
  <si>
    <t>M080276</t>
  </si>
  <si>
    <t>전자식과전류계전기(EOCR-단자형)</t>
  </si>
  <si>
    <t>디지털표시부부착</t>
  </si>
  <si>
    <t>M080281</t>
  </si>
  <si>
    <t>디지털표시부부착, 4~20mA 출력</t>
  </si>
  <si>
    <t>M080282</t>
  </si>
  <si>
    <t>과전류지락계전기(OCGR)</t>
  </si>
  <si>
    <t>M080285</t>
  </si>
  <si>
    <t>과전압지락계전기(OVGR)</t>
  </si>
  <si>
    <t>M080290</t>
  </si>
  <si>
    <t>저전압계전기(UVR)</t>
  </si>
  <si>
    <t>M080291</t>
  </si>
  <si>
    <t>비인출형</t>
  </si>
  <si>
    <t>M080292</t>
  </si>
  <si>
    <t>전류변환기</t>
  </si>
  <si>
    <t>1상 입력:0~5A, 출력:4~20mA</t>
  </si>
  <si>
    <t>M080294</t>
  </si>
  <si>
    <t>3상 입력:0~5A, 출력:4~20mA</t>
  </si>
  <si>
    <t>M080295</t>
  </si>
  <si>
    <t>전압변환기</t>
  </si>
  <si>
    <t>1상 입력:0~150V, 출력:4~20mA</t>
  </si>
  <si>
    <t>M080299</t>
  </si>
  <si>
    <t>3상 입력:0~150V, 출력:4~20mA</t>
  </si>
  <si>
    <t>M080300</t>
  </si>
  <si>
    <t>전력변환기</t>
  </si>
  <si>
    <t>1상 입력:110V/5A, 출력:4~20mA</t>
  </si>
  <si>
    <t>M080304</t>
  </si>
  <si>
    <t>3상 입력:110V/5A, 출력:4~20mA</t>
  </si>
  <si>
    <t>M080305</t>
  </si>
  <si>
    <t>역율변환기</t>
  </si>
  <si>
    <t>M080314</t>
  </si>
  <si>
    <t>M080315</t>
  </si>
  <si>
    <t>전력량변환기</t>
  </si>
  <si>
    <t>1상 입력:110V/5A, 출력:PULSE</t>
  </si>
  <si>
    <t>M080316</t>
  </si>
  <si>
    <t>3상 입력:110V/5A, 출력:PULSE</t>
  </si>
  <si>
    <t>M080317</t>
  </si>
  <si>
    <t>전압절환스위치</t>
  </si>
  <si>
    <t>VS(250V10A3P3W)</t>
  </si>
  <si>
    <t>M080370</t>
  </si>
  <si>
    <t>전류절환스위치</t>
  </si>
  <si>
    <t>AS(250V10A3P3W)</t>
  </si>
  <si>
    <t>M080380</t>
  </si>
  <si>
    <t>컨트롤 스위치</t>
  </si>
  <si>
    <t>CB용</t>
  </si>
  <si>
    <t>M080390</t>
  </si>
  <si>
    <t>신호등</t>
  </si>
  <si>
    <t>D25AC110V/220V</t>
  </si>
  <si>
    <t>M080430</t>
  </si>
  <si>
    <t>푸쉬버튼 스위치</t>
  </si>
  <si>
    <t>D25AC110V/220V(조작형)</t>
  </si>
  <si>
    <t>M080440</t>
  </si>
  <si>
    <t>D25AC110V/220V(조광형)</t>
  </si>
  <si>
    <t>M080445</t>
  </si>
  <si>
    <t>신호등(LED)</t>
  </si>
  <si>
    <t>M080446</t>
  </si>
  <si>
    <t>푸쉬버튼 스위치(LED)</t>
  </si>
  <si>
    <t>D25A110V/220V(조광형)</t>
  </si>
  <si>
    <t>M080447</t>
  </si>
  <si>
    <t>보조릴레이</t>
  </si>
  <si>
    <t>2A,2B(AC용)</t>
  </si>
  <si>
    <t>M080500</t>
  </si>
  <si>
    <t>4A,4B(AC용)</t>
  </si>
  <si>
    <t>M080501</t>
  </si>
  <si>
    <t>결상계전기(POR)</t>
  </si>
  <si>
    <t>110-220V(인출형)</t>
  </si>
  <si>
    <t>M080530</t>
  </si>
  <si>
    <t>110-220V(고정형)</t>
  </si>
  <si>
    <t>M080531</t>
  </si>
  <si>
    <t>디지털 모터보호계전기</t>
  </si>
  <si>
    <t>IMC-III(기본형)</t>
  </si>
  <si>
    <t>M080532</t>
  </si>
  <si>
    <t>IMC-III(Analog 4-20mA/RS-485)</t>
  </si>
  <si>
    <t>M080533</t>
  </si>
  <si>
    <t>부저</t>
  </si>
  <si>
    <t>M080540</t>
  </si>
  <si>
    <t>M080545</t>
  </si>
  <si>
    <t>통전표시기</t>
  </si>
  <si>
    <t>M080550</t>
  </si>
  <si>
    <t>계기용변압변류기(MOF)유입식</t>
  </si>
  <si>
    <t>(22.9㎸/110V)5-150/5A75VA</t>
  </si>
  <si>
    <t>M080560</t>
  </si>
  <si>
    <t>(22.9㎸/110V)200/5A 75VA</t>
  </si>
  <si>
    <t>M080561</t>
  </si>
  <si>
    <t>계기용변압변류기(M.O.F)에폭시</t>
  </si>
  <si>
    <t>1P 22.9㎸/110V 5-200/5A</t>
  </si>
  <si>
    <t>M080562</t>
  </si>
  <si>
    <t>1P 22.9㎸/110V 300-1200/5A</t>
  </si>
  <si>
    <t>M080563</t>
  </si>
  <si>
    <t>계기용변류기(C.T)</t>
  </si>
  <si>
    <t>M080623</t>
  </si>
  <si>
    <t>M080624</t>
  </si>
  <si>
    <t>계기용변류기(C.T)에폭시</t>
  </si>
  <si>
    <t>6.9㎸40VA 20-1200/5A</t>
  </si>
  <si>
    <t>M080628</t>
  </si>
  <si>
    <t>계기용변류기(C.T)환형</t>
  </si>
  <si>
    <t>M080631</t>
  </si>
  <si>
    <t>M080632</t>
  </si>
  <si>
    <t>계기용변압기(P.T)</t>
  </si>
  <si>
    <t>유입식22.9㎸/110V3P100VA</t>
  </si>
  <si>
    <t>M080651</t>
  </si>
  <si>
    <t>계기용변압기(P.T)100VA</t>
  </si>
  <si>
    <t>에폭시(22.9㎸/190V/110V1P</t>
  </si>
  <si>
    <t>M080652</t>
  </si>
  <si>
    <t>계기용변압기(P.T)에폭시</t>
  </si>
  <si>
    <t>6.6㎸/110V1P100VA</t>
  </si>
  <si>
    <t>M080653</t>
  </si>
  <si>
    <t>3.3㎸/110V1P100VA</t>
  </si>
  <si>
    <t>M080655</t>
  </si>
  <si>
    <t>계기용변압기(P.T)건식</t>
  </si>
  <si>
    <t>440V/110V1P50VA</t>
  </si>
  <si>
    <t>M080656</t>
  </si>
  <si>
    <t>접지변성기(G.P.T)에폭시</t>
  </si>
  <si>
    <t>3.3-6.6㎸/110V1P200VA</t>
  </si>
  <si>
    <t>M080670</t>
  </si>
  <si>
    <t>3.3-6.6㎸/110V1P500VA</t>
  </si>
  <si>
    <t>M080671</t>
  </si>
  <si>
    <t>영상변류기(Z.C.T)에폭시</t>
  </si>
  <si>
    <t>6.9㎸ 100-2000A내경100</t>
  </si>
  <si>
    <t>M080694</t>
  </si>
  <si>
    <t>6.9㎸ 100-2000A내경200</t>
  </si>
  <si>
    <t>M080695</t>
  </si>
  <si>
    <t>진공차단기(인출형)</t>
  </si>
  <si>
    <t>M080728</t>
  </si>
  <si>
    <t>M080729</t>
  </si>
  <si>
    <t>7.2㎸ 400A 100MVA 8kA</t>
  </si>
  <si>
    <t>M080730</t>
  </si>
  <si>
    <t>7.2㎸ 630A 160MVA 12.5kA</t>
  </si>
  <si>
    <t>M080731</t>
  </si>
  <si>
    <t>7.2㎸ 630A 250MVA 20kA</t>
  </si>
  <si>
    <t>M080733</t>
  </si>
  <si>
    <t>7.2㎸ 1250A 320MVA 25kA</t>
  </si>
  <si>
    <t>M080734</t>
  </si>
  <si>
    <t>기중차단기(인출형)</t>
  </si>
  <si>
    <t>M080735</t>
  </si>
  <si>
    <t>M080736</t>
  </si>
  <si>
    <t>M080737</t>
  </si>
  <si>
    <t>M080738</t>
  </si>
  <si>
    <t>진공접촉기(V.C)고정형</t>
  </si>
  <si>
    <t>3.6㎸ 200A 4kA</t>
  </si>
  <si>
    <t>M081001</t>
  </si>
  <si>
    <t>3.6㎸ 400A 4kA</t>
  </si>
  <si>
    <t>M081002</t>
  </si>
  <si>
    <t>7.2㎸ 200A 4kA</t>
  </si>
  <si>
    <t>M081004</t>
  </si>
  <si>
    <t>진공접촉기(V.C)인출형</t>
  </si>
  <si>
    <t>M081005</t>
  </si>
  <si>
    <t>M081006</t>
  </si>
  <si>
    <t>콘덴서 (저압)</t>
  </si>
  <si>
    <t>(3P 380V/440V) 10㎌</t>
  </si>
  <si>
    <t>M081050</t>
  </si>
  <si>
    <t>(3P 380V/440V) 15㎌</t>
  </si>
  <si>
    <t>M081051</t>
  </si>
  <si>
    <t>(3P 380V/440V) 20㎌</t>
  </si>
  <si>
    <t>M081052</t>
  </si>
  <si>
    <t>(3P 380V/440V) 50㎌</t>
  </si>
  <si>
    <t>M081053</t>
  </si>
  <si>
    <t>(3P 380V/440V) 75㎌</t>
  </si>
  <si>
    <t>M081054</t>
  </si>
  <si>
    <t>(3P 380V/440V) 100㎌</t>
  </si>
  <si>
    <t>M081055</t>
  </si>
  <si>
    <t>(3P 380V/440V) 150㎌</t>
  </si>
  <si>
    <t>M081056</t>
  </si>
  <si>
    <t>(3P 380V/440V) 200㎌</t>
  </si>
  <si>
    <t>M081057</t>
  </si>
  <si>
    <t>(3P 380V/440V) 250㎌</t>
  </si>
  <si>
    <t>M081058</t>
  </si>
  <si>
    <t>(3P 380V/440V) 10㎸A</t>
  </si>
  <si>
    <t>M081059</t>
  </si>
  <si>
    <t>(3P 380V/440V) 15㎸A</t>
  </si>
  <si>
    <t>M081060</t>
  </si>
  <si>
    <t>(3P 380V/440V) 20㎸A</t>
  </si>
  <si>
    <t>M081061</t>
  </si>
  <si>
    <t>(3P 380V/440V) 25㎸A</t>
  </si>
  <si>
    <t>M081062</t>
  </si>
  <si>
    <t>(3P 380V/440V) 30㎸A</t>
  </si>
  <si>
    <t>M081063</t>
  </si>
  <si>
    <t>(3P 380V/440V) 50㎸A</t>
  </si>
  <si>
    <t>M081064</t>
  </si>
  <si>
    <t>콘덴서 (고압)</t>
  </si>
  <si>
    <t>3P 3.3kV 10kVA(14kg)</t>
  </si>
  <si>
    <t>M081090</t>
  </si>
  <si>
    <t>3P 3.3kV 15kVA(16kg)</t>
  </si>
  <si>
    <t>M081091</t>
  </si>
  <si>
    <t>3P 3.3kV 20kVA(18kg)</t>
  </si>
  <si>
    <t>M081092</t>
  </si>
  <si>
    <t>3P 3.3kV 25kVA(19kg)</t>
  </si>
  <si>
    <t>M081093</t>
  </si>
  <si>
    <t>3P 3.3kV 30kVA(21kg)</t>
  </si>
  <si>
    <t>M081094</t>
  </si>
  <si>
    <t>3P 3.3kV 50kVA(27kg)</t>
  </si>
  <si>
    <t>M081095</t>
  </si>
  <si>
    <t>3P 3.3kV 75kVA(35kg)</t>
  </si>
  <si>
    <t>M081096</t>
  </si>
  <si>
    <t>3P 3.3kV 100kVA(41kg)</t>
  </si>
  <si>
    <t>M081097</t>
  </si>
  <si>
    <t>3P 3.3kV 150kVA(66kg)</t>
  </si>
  <si>
    <t>M081098</t>
  </si>
  <si>
    <t>3P 3.3kV 200kVA(91kg)</t>
  </si>
  <si>
    <t>M081099</t>
  </si>
  <si>
    <t>3P 3.3kV 250kVA(120kg)</t>
  </si>
  <si>
    <t>M081100</t>
  </si>
  <si>
    <t>3P 3.3kV 300kVA(135kg)</t>
  </si>
  <si>
    <t>M081101</t>
  </si>
  <si>
    <t>전자접촉기(개방형)AC용</t>
  </si>
  <si>
    <t>(220/380V)2.2/2.7kW</t>
  </si>
  <si>
    <t>M081119</t>
  </si>
  <si>
    <t>(220/380V)2.7/4kW</t>
  </si>
  <si>
    <t>M081120</t>
  </si>
  <si>
    <t>전자접촉기(개방형)</t>
  </si>
  <si>
    <t>M081121</t>
  </si>
  <si>
    <t>M081122</t>
  </si>
  <si>
    <t>(220V/380V)5.5/11㎾</t>
  </si>
  <si>
    <t>M081123</t>
  </si>
  <si>
    <t>(220V/380V)7.5/15㎾</t>
  </si>
  <si>
    <t>M081124</t>
  </si>
  <si>
    <t>(220V/380V)15/22㎾</t>
  </si>
  <si>
    <t>M081125</t>
  </si>
  <si>
    <t>M081126</t>
  </si>
  <si>
    <t>M081127</t>
  </si>
  <si>
    <t>M081128</t>
  </si>
  <si>
    <t>M081129</t>
  </si>
  <si>
    <t>(220V/380V)37/75㎾</t>
  </si>
  <si>
    <t>M081130</t>
  </si>
  <si>
    <t>M081131</t>
  </si>
  <si>
    <t>(220V/380V)55/110kW</t>
  </si>
  <si>
    <t>M081132</t>
  </si>
  <si>
    <t>(220V/380V)75/132kW</t>
  </si>
  <si>
    <t>M081133</t>
  </si>
  <si>
    <t>(220V/380V)80/147kW</t>
  </si>
  <si>
    <t>M081134</t>
  </si>
  <si>
    <t>(220V/380V)90/160kW</t>
  </si>
  <si>
    <t>M081135</t>
  </si>
  <si>
    <t>(220V/380V)125/200kW</t>
  </si>
  <si>
    <t>M081136</t>
  </si>
  <si>
    <t>배선용차단기(MCCB)</t>
  </si>
  <si>
    <t>M081210</t>
  </si>
  <si>
    <t>표준형 460V 2P 50AF</t>
  </si>
  <si>
    <t>M081211</t>
  </si>
  <si>
    <t>표준형 460V 2P100AF</t>
  </si>
  <si>
    <t>M081212</t>
  </si>
  <si>
    <t>표준형 460V 3P 30AF</t>
  </si>
  <si>
    <t>M081213</t>
  </si>
  <si>
    <t>표준형 460V 3P 50AF</t>
  </si>
  <si>
    <t>M081214</t>
  </si>
  <si>
    <t>표준형 460V 3P 60AF</t>
  </si>
  <si>
    <t>M081215</t>
  </si>
  <si>
    <t>표준형 460V 3P 100AF</t>
  </si>
  <si>
    <t>M081216</t>
  </si>
  <si>
    <t>표준형 460V 3P 225AF</t>
  </si>
  <si>
    <t>M081217</t>
  </si>
  <si>
    <t>표준형 460V 3P 400AF</t>
  </si>
  <si>
    <t>M081218</t>
  </si>
  <si>
    <t>표준형 460V 4P 50AF</t>
  </si>
  <si>
    <t>M081219</t>
  </si>
  <si>
    <t>표준형 460V 4P 100AF</t>
  </si>
  <si>
    <t>M081220</t>
  </si>
  <si>
    <t>표준형 460V 4P 225AF</t>
  </si>
  <si>
    <t>M081221</t>
  </si>
  <si>
    <t>표준형 460V 4P 400AF</t>
  </si>
  <si>
    <t>M081222</t>
  </si>
  <si>
    <t>자동복귀 누전차단기</t>
  </si>
  <si>
    <t>220V 2P 30AF</t>
  </si>
  <si>
    <t>M081261</t>
  </si>
  <si>
    <t>누전차단기(ELCB)</t>
  </si>
  <si>
    <t>분전반용 220V 2P 30AF</t>
  </si>
  <si>
    <t>M081270</t>
  </si>
  <si>
    <t>분전반용 220V 2P 50AF</t>
  </si>
  <si>
    <t>M081271</t>
  </si>
  <si>
    <t>M081272</t>
  </si>
  <si>
    <t>M081273</t>
  </si>
  <si>
    <t>M081274</t>
  </si>
  <si>
    <t>M081275</t>
  </si>
  <si>
    <t>전기위험표지판 A타입</t>
  </si>
  <si>
    <t>컬러강판, 600*400(전기위험)</t>
  </si>
  <si>
    <t>M081276</t>
  </si>
  <si>
    <t>전기위험표지판 B타입</t>
  </si>
  <si>
    <t>컬러강판, 300*180(특고압)</t>
  </si>
  <si>
    <t>M081277</t>
  </si>
  <si>
    <t>전기위험표지판 C타입</t>
  </si>
  <si>
    <t>컬러강판, 200*120(전기위험)</t>
  </si>
  <si>
    <t>M081278</t>
  </si>
  <si>
    <t>형광등기구</t>
  </si>
  <si>
    <t>전자식 갓부 32W*1</t>
  </si>
  <si>
    <t>M081283</t>
  </si>
  <si>
    <t>전자식 갓부 32W*2</t>
  </si>
  <si>
    <t>M081284</t>
  </si>
  <si>
    <t>전자식 매입등 20W*2</t>
  </si>
  <si>
    <t>M081300</t>
  </si>
  <si>
    <t>전자식매입등 32W*2</t>
  </si>
  <si>
    <t>M081302</t>
  </si>
  <si>
    <t>경광등</t>
  </si>
  <si>
    <t>스트로브 원형(220V, φ125),지지대포함</t>
  </si>
  <si>
    <t>M081320</t>
  </si>
  <si>
    <t>경광등-앰프포함</t>
  </si>
  <si>
    <t>스트로브 장방형(220V, 970mm)</t>
  </si>
  <si>
    <t>M081321</t>
  </si>
  <si>
    <t>경광등제어함(타이머내장)</t>
  </si>
  <si>
    <t>STS, 400mm*400mm*150mm</t>
  </si>
  <si>
    <t>M081322</t>
  </si>
  <si>
    <t>220V, 23W</t>
  </si>
  <si>
    <t>M081390</t>
  </si>
  <si>
    <t>LED 램프</t>
  </si>
  <si>
    <t>220V, 8W (전구식)</t>
  </si>
  <si>
    <t>M081399</t>
  </si>
  <si>
    <t>220V, 12W (전구식)</t>
  </si>
  <si>
    <t>M081400</t>
  </si>
  <si>
    <t>220V, 20W (전구식)</t>
  </si>
  <si>
    <t>M081401</t>
  </si>
  <si>
    <t>LED 터널등</t>
  </si>
  <si>
    <t>M081405</t>
  </si>
  <si>
    <t>LED 벽부등</t>
  </si>
  <si>
    <t>220V, 12W (LED램프 + 등기구)</t>
  </si>
  <si>
    <t>M081406</t>
  </si>
  <si>
    <t>LED 직부등</t>
  </si>
  <si>
    <t>M081407</t>
  </si>
  <si>
    <t>LED 다운라이트</t>
  </si>
  <si>
    <t>M081408</t>
  </si>
  <si>
    <t>LED 평판등</t>
  </si>
  <si>
    <t>M081409</t>
  </si>
  <si>
    <t>나트륨램프</t>
  </si>
  <si>
    <t>고압220V 150W</t>
  </si>
  <si>
    <t>M081420</t>
  </si>
  <si>
    <t>고압220V 200W</t>
  </si>
  <si>
    <t>M081421</t>
  </si>
  <si>
    <t>고압220V 250W</t>
  </si>
  <si>
    <t>M081422</t>
  </si>
  <si>
    <t>고압220V 400W</t>
  </si>
  <si>
    <t>M081423</t>
  </si>
  <si>
    <t>나트륨안정기</t>
  </si>
  <si>
    <t>M081441</t>
  </si>
  <si>
    <t>M081442</t>
  </si>
  <si>
    <t>M081443</t>
  </si>
  <si>
    <t>고압200V 400W</t>
  </si>
  <si>
    <t>M081444</t>
  </si>
  <si>
    <t>나트륨안정기(고효율)</t>
  </si>
  <si>
    <t>M081445</t>
  </si>
  <si>
    <t>M081446</t>
  </si>
  <si>
    <t>M081447</t>
  </si>
  <si>
    <t>가로등기초</t>
  </si>
  <si>
    <t>300mm*400mm*600mm (150kg)</t>
  </si>
  <si>
    <t>M081452</t>
  </si>
  <si>
    <t>400mm*600mm*600mm (280kg)</t>
  </si>
  <si>
    <t>M081453</t>
  </si>
  <si>
    <t>터널등기구</t>
  </si>
  <si>
    <t>100W-400W용</t>
  </si>
  <si>
    <t>M081460</t>
  </si>
  <si>
    <t>투광등기구(다이아먼드형)</t>
  </si>
  <si>
    <t>150~400W</t>
  </si>
  <si>
    <t>M081462</t>
  </si>
  <si>
    <t>메탈할라이드램프</t>
  </si>
  <si>
    <t>220V 175W</t>
  </si>
  <si>
    <t>M081470</t>
  </si>
  <si>
    <t>220V 250W</t>
  </si>
  <si>
    <t>M081471</t>
  </si>
  <si>
    <t>220V 400W</t>
  </si>
  <si>
    <t>M081472</t>
  </si>
  <si>
    <t>메탈할라이드안정기</t>
  </si>
  <si>
    <t>175W</t>
  </si>
  <si>
    <t>M081480</t>
  </si>
  <si>
    <t>250W</t>
  </si>
  <si>
    <t>M081481</t>
  </si>
  <si>
    <t>400W</t>
  </si>
  <si>
    <t>M081482</t>
  </si>
  <si>
    <t>메탈할라이드안정기(고효율)</t>
  </si>
  <si>
    <t>M081483</t>
  </si>
  <si>
    <t>M081484</t>
  </si>
  <si>
    <t>M081485</t>
  </si>
  <si>
    <t>LED 보안등기구</t>
  </si>
  <si>
    <t>60W(램프+안정기+등기구)</t>
  </si>
  <si>
    <t>M081486</t>
  </si>
  <si>
    <t>LED 보안등주</t>
  </si>
  <si>
    <t>STS 4m, 1등용</t>
  </si>
  <si>
    <t>M081487</t>
  </si>
  <si>
    <t>콘센트(노출형)</t>
  </si>
  <si>
    <t>접지극부 2P 15A 250V</t>
  </si>
  <si>
    <t>M081500</t>
  </si>
  <si>
    <t>콘센트(매입형)</t>
  </si>
  <si>
    <t>M081501</t>
  </si>
  <si>
    <t>와이드스위치</t>
  </si>
  <si>
    <t>M081505</t>
  </si>
  <si>
    <t>M081506</t>
  </si>
  <si>
    <t>M081507</t>
  </si>
  <si>
    <t>M081508</t>
  </si>
  <si>
    <t>주택용분전반(PVC)</t>
  </si>
  <si>
    <t>4회로 MCCB2P*1, ELCB2P*4</t>
  </si>
  <si>
    <t>M081521</t>
  </si>
  <si>
    <t>5회로 MCCB2P*1, ELCB2P*5</t>
  </si>
  <si>
    <t>M081522</t>
  </si>
  <si>
    <t>6회로 MCCB2P*1, ELCB2P*6</t>
  </si>
  <si>
    <t>M081523</t>
  </si>
  <si>
    <t>훅크메타</t>
  </si>
  <si>
    <t>600V 400A(TK2000AD)</t>
  </si>
  <si>
    <t>M081583</t>
  </si>
  <si>
    <t>600V 600A(HIOKI CM4371)</t>
  </si>
  <si>
    <t>M081584</t>
  </si>
  <si>
    <t>접지저항계</t>
  </si>
  <si>
    <t>디지털(TK2040)</t>
  </si>
  <si>
    <t>M081585</t>
  </si>
  <si>
    <t>다기능계측기</t>
  </si>
  <si>
    <t>디지털(CEM2300, 누설전류 CLAMP 포함)</t>
  </si>
  <si>
    <t>M081588</t>
  </si>
  <si>
    <t>절연저항멀티메타</t>
  </si>
  <si>
    <t>디지털(SH3207R)</t>
  </si>
  <si>
    <t>M081589</t>
  </si>
  <si>
    <t>디지털 열화상카메라(소프트웨어 포함)</t>
  </si>
  <si>
    <t>디지털(FLIR E5), 120x90픽셀</t>
  </si>
  <si>
    <t>M081590</t>
  </si>
  <si>
    <t>M081591</t>
  </si>
  <si>
    <t>M081592</t>
  </si>
  <si>
    <t>M081593</t>
  </si>
  <si>
    <t>M081594</t>
  </si>
  <si>
    <t>비접촉식 적외선 온도계</t>
  </si>
  <si>
    <t>TK-307A</t>
  </si>
  <si>
    <t>M081605</t>
  </si>
  <si>
    <t>특고압 COS 조작봉</t>
  </si>
  <si>
    <t>3단 2M</t>
  </si>
  <si>
    <t>M081606</t>
  </si>
  <si>
    <t>고압절연 안전모</t>
  </si>
  <si>
    <t>경보기내장형</t>
  </si>
  <si>
    <t>M081607</t>
  </si>
  <si>
    <t>검전기</t>
  </si>
  <si>
    <t>특고압용</t>
  </si>
  <si>
    <t>M081608</t>
  </si>
  <si>
    <t>고압용</t>
  </si>
  <si>
    <t>M081609</t>
  </si>
  <si>
    <t>저압용</t>
  </si>
  <si>
    <t>M081611</t>
  </si>
  <si>
    <t>절연장화</t>
  </si>
  <si>
    <t>26,500V(검정품)</t>
  </si>
  <si>
    <t>M081612</t>
  </si>
  <si>
    <t>절연장갑</t>
  </si>
  <si>
    <t>M081613</t>
  </si>
  <si>
    <t>화재감지기</t>
  </si>
  <si>
    <t>차동식</t>
  </si>
  <si>
    <t>M081614</t>
  </si>
  <si>
    <t>정온식</t>
  </si>
  <si>
    <t>M081615</t>
  </si>
  <si>
    <t>광전식 연기감지기</t>
  </si>
  <si>
    <t>M081616</t>
  </si>
  <si>
    <t>수동발신기</t>
  </si>
  <si>
    <t>원형(P형1급)</t>
  </si>
  <si>
    <t>M081620</t>
  </si>
  <si>
    <t>경종</t>
  </si>
  <si>
    <t>DC24V</t>
  </si>
  <si>
    <t>M081625</t>
  </si>
  <si>
    <t>표시등</t>
  </si>
  <si>
    <t>M081630</t>
  </si>
  <si>
    <t>수신기</t>
  </si>
  <si>
    <t>M081635</t>
  </si>
  <si>
    <t>1회로 추가당</t>
  </si>
  <si>
    <t>M081636</t>
  </si>
  <si>
    <t>고휘도유도등</t>
  </si>
  <si>
    <t>피난구(AC.DC겸용)</t>
  </si>
  <si>
    <t>M081640</t>
  </si>
  <si>
    <t>통로(AC.DC겸용)</t>
  </si>
  <si>
    <t>M081641</t>
  </si>
  <si>
    <t>리액터(건식)온도센서부</t>
  </si>
  <si>
    <t>3.3kV 75㎾ (100HP)</t>
  </si>
  <si>
    <t>M081711</t>
  </si>
  <si>
    <t>3.3kV 110㎾ (150HP)</t>
  </si>
  <si>
    <t>M081713</t>
  </si>
  <si>
    <t>3.3kV 150㎾ (200HP)</t>
  </si>
  <si>
    <t>M081714</t>
  </si>
  <si>
    <t>3.3kV 185㎾ (250HP)</t>
  </si>
  <si>
    <t>M081715</t>
  </si>
  <si>
    <t>3.3kV 220㎾ (300HP)</t>
  </si>
  <si>
    <t>M081716</t>
  </si>
  <si>
    <t>380V MOLD 37㎾ (50HP)</t>
  </si>
  <si>
    <t>M081717</t>
  </si>
  <si>
    <t>380V MOLD 45㎾ (60HP)</t>
  </si>
  <si>
    <t>M081718</t>
  </si>
  <si>
    <t>380V MOLD 55㎾ (75HP)</t>
  </si>
  <si>
    <t>M081719</t>
  </si>
  <si>
    <t>380V MOLD 75㎾ (100HP)</t>
  </si>
  <si>
    <t>M081720</t>
  </si>
  <si>
    <t>380V MOLD 110㎾ (150HP)</t>
  </si>
  <si>
    <t>M081722</t>
  </si>
  <si>
    <t>1P 10kVA(120kg)부싱접지(최저소비효율)</t>
  </si>
  <si>
    <t>M081898</t>
  </si>
  <si>
    <t>고효율유입변압기(22.9㎸/6.6-3.3㎸)</t>
  </si>
  <si>
    <t>3P 100kVA(1150kg)(최저소비효율)</t>
  </si>
  <si>
    <t>M081946</t>
  </si>
  <si>
    <t>3P 150kVA(1350kg)(최저소비효율)</t>
  </si>
  <si>
    <t>M081947</t>
  </si>
  <si>
    <t>3P 200kVA(1500kg)(최저소비효율)</t>
  </si>
  <si>
    <t>M081948</t>
  </si>
  <si>
    <t>3P 250kVA(1700kg)(최저소비효율)</t>
  </si>
  <si>
    <t>M081949</t>
  </si>
  <si>
    <t>3P 300kVA(1900kg)(최저소비효율)</t>
  </si>
  <si>
    <t>M081950</t>
  </si>
  <si>
    <t>3P 400kVA(2360kg)(최저소비효율)</t>
  </si>
  <si>
    <t>M081951</t>
  </si>
  <si>
    <t>3P 500kVA(2450kg)(최저소비효율)</t>
  </si>
  <si>
    <t>M081952</t>
  </si>
  <si>
    <t>3P 600kVA(2600kg)(최저소비효율)</t>
  </si>
  <si>
    <t>M081953</t>
  </si>
  <si>
    <t>3P 750kVA(3200kg)(최저소비효율)</t>
  </si>
  <si>
    <t>M081954</t>
  </si>
  <si>
    <t>3P 1000kVA(5400kg)(최저소비효율)</t>
  </si>
  <si>
    <t>M081955</t>
  </si>
  <si>
    <t>3P 1500kVA(6600kg)(최저소비효율)</t>
  </si>
  <si>
    <t>M081956</t>
  </si>
  <si>
    <t>3P 2000kVA(7700kg)(최저소비효율)</t>
  </si>
  <si>
    <t>M081957</t>
  </si>
  <si>
    <t>3P 2500kVA(8000kg)(최저소비효율)</t>
  </si>
  <si>
    <t>M081958</t>
  </si>
  <si>
    <t>3P 3000kVA(9600kg)(최저소비효율)</t>
  </si>
  <si>
    <t>M081959</t>
  </si>
  <si>
    <t>고효율 유입변압기(22.9㎸/6.6-3.3㎸)</t>
  </si>
  <si>
    <t>3P 500kVA(2450kg)(표준소비효율)</t>
  </si>
  <si>
    <t>M081977</t>
  </si>
  <si>
    <t>3P 600kVA(2600kg)(표준소비효율)</t>
  </si>
  <si>
    <t>M081978</t>
  </si>
  <si>
    <t>3P 750kVA(3200kg)(표준소비효율)</t>
  </si>
  <si>
    <t>M081979</t>
  </si>
  <si>
    <t>3P 1000kVA(5400kg)(표준소비효율)</t>
  </si>
  <si>
    <t>M081980</t>
  </si>
  <si>
    <t>3P 1500kVA(6600kg)(표준소비효율)</t>
  </si>
  <si>
    <t>M081981</t>
  </si>
  <si>
    <t>3P 2000kVA(7700kg)(표준소비효율)</t>
  </si>
  <si>
    <t>M081982</t>
  </si>
  <si>
    <t>3P 2500kVA(8000kg)(표준소비효율)</t>
  </si>
  <si>
    <t>M081983</t>
  </si>
  <si>
    <t>3P 3000kVA(9600kg)(표준소비효율)</t>
  </si>
  <si>
    <t>M081984</t>
  </si>
  <si>
    <t>고압농형전동기(횡형)반폐형</t>
  </si>
  <si>
    <t>110kW*4P(1010kg), 온도센서포함</t>
  </si>
  <si>
    <t>M082024</t>
  </si>
  <si>
    <t>110kW*6P(1140kg), "</t>
  </si>
  <si>
    <t>M082025</t>
  </si>
  <si>
    <t>110kW*8P(1350kg),"</t>
  </si>
  <si>
    <t>M082026</t>
  </si>
  <si>
    <t>110kW*10P(1400kg), "</t>
  </si>
  <si>
    <t>M082027</t>
  </si>
  <si>
    <t>160kW*4P(1250kg), "</t>
  </si>
  <si>
    <t>M082044</t>
  </si>
  <si>
    <t>160kW*6P(1250kg), "</t>
  </si>
  <si>
    <t>M082045</t>
  </si>
  <si>
    <t>160kW*8P(1400kg), "</t>
  </si>
  <si>
    <t>M082046</t>
  </si>
  <si>
    <t>160kW*10P(1490kg), "</t>
  </si>
  <si>
    <t>M082047</t>
  </si>
  <si>
    <t>200kW*4P(1350kg), "</t>
  </si>
  <si>
    <t>M082054</t>
  </si>
  <si>
    <t>200kW*6P(1350kg), "</t>
  </si>
  <si>
    <t>M082055</t>
  </si>
  <si>
    <t>200kW*8P(1400kg), "</t>
  </si>
  <si>
    <t>M082056</t>
  </si>
  <si>
    <t>200kW*10P(1490kg), "</t>
  </si>
  <si>
    <t>M082057</t>
  </si>
  <si>
    <t>220kW*4P(1350kg), "</t>
  </si>
  <si>
    <t>M082064</t>
  </si>
  <si>
    <t>220kW*6P(1400kg), "</t>
  </si>
  <si>
    <t>M082065</t>
  </si>
  <si>
    <t>220kW*8P(1490kg), "</t>
  </si>
  <si>
    <t>M082066</t>
  </si>
  <si>
    <t>220kW*10P(1600kg), "</t>
  </si>
  <si>
    <t>M082067</t>
  </si>
  <si>
    <t>250kW*4P(1400kg), "</t>
  </si>
  <si>
    <t>M082071</t>
  </si>
  <si>
    <t>250kW*6P(1490kg), "</t>
  </si>
  <si>
    <t>M082072</t>
  </si>
  <si>
    <t>250kW*8P(1600kg), "</t>
  </si>
  <si>
    <t>M082073</t>
  </si>
  <si>
    <t>250kW*10P(1650kg), "</t>
  </si>
  <si>
    <t>M082074</t>
  </si>
  <si>
    <t>고압농형전동기(형횡)반폐형</t>
  </si>
  <si>
    <t>315kW*4P(1400kg), "</t>
  </si>
  <si>
    <t>M082081</t>
  </si>
  <si>
    <t>315kW*6P(1490kg), "</t>
  </si>
  <si>
    <t>M082082</t>
  </si>
  <si>
    <t>315kW*8P(1600kg), "</t>
  </si>
  <si>
    <t>M082083</t>
  </si>
  <si>
    <t>315kW*10P(1650kg), "</t>
  </si>
  <si>
    <t>M082084</t>
  </si>
  <si>
    <t>375kW*4P(1600kg), "</t>
  </si>
  <si>
    <t>M082091</t>
  </si>
  <si>
    <t>375kW*6P(1650kg), "</t>
  </si>
  <si>
    <t>M082092</t>
  </si>
  <si>
    <t>375kW*8P(1700kg), "</t>
  </si>
  <si>
    <t>M082093</t>
  </si>
  <si>
    <t>375kW*10P(1750kg), "</t>
  </si>
  <si>
    <t>M082094</t>
  </si>
  <si>
    <t>450kW*4P(1650kg), "</t>
  </si>
  <si>
    <t>M082101</t>
  </si>
  <si>
    <t>450kW*6P(2500kg), "</t>
  </si>
  <si>
    <t>M082102</t>
  </si>
  <si>
    <t>450kW*8P(2700kg), "</t>
  </si>
  <si>
    <t>M082103</t>
  </si>
  <si>
    <t>450kW*10P(2800kg), "</t>
  </si>
  <si>
    <t>M082104</t>
  </si>
  <si>
    <t>500kW*4P(2500kg), "</t>
  </si>
  <si>
    <t>M082111</t>
  </si>
  <si>
    <t>500kW*6P(2500kg), "</t>
  </si>
  <si>
    <t>M082112</t>
  </si>
  <si>
    <t>500kW*8P(2700kg), "</t>
  </si>
  <si>
    <t>M082113</t>
  </si>
  <si>
    <t>500kW*10P(2800kg), "</t>
  </si>
  <si>
    <t>M082114</t>
  </si>
  <si>
    <t>600kW*4P(2700kg), "</t>
  </si>
  <si>
    <t>M082121</t>
  </si>
  <si>
    <t>600kW*6P(2700kg), "</t>
  </si>
  <si>
    <t>M082122</t>
  </si>
  <si>
    <t>600kW*8P(2800kg), "</t>
  </si>
  <si>
    <t>M082123</t>
  </si>
  <si>
    <t>600kW*10P(3000kg), "</t>
  </si>
  <si>
    <t>M082124</t>
  </si>
  <si>
    <t>675kW*4P(2750kg), "</t>
  </si>
  <si>
    <t>M082131</t>
  </si>
  <si>
    <t>675kW*6P(2750kg), "</t>
  </si>
  <si>
    <t>M082132</t>
  </si>
  <si>
    <t>675kW*8P(2900kg), "</t>
  </si>
  <si>
    <t>M082133</t>
  </si>
  <si>
    <t>675kW*10P(3500kg), "</t>
  </si>
  <si>
    <t>M082134</t>
  </si>
  <si>
    <t>800kW*4P(2800kg), "</t>
  </si>
  <si>
    <t>M082136</t>
  </si>
  <si>
    <t>800kW*6P(2800kg), "</t>
  </si>
  <si>
    <t>M082137</t>
  </si>
  <si>
    <t>800kW*8P(3000kg), "</t>
  </si>
  <si>
    <t>M082138</t>
  </si>
  <si>
    <t>고압입형농형유도전동기(반폐형)</t>
  </si>
  <si>
    <t>110kW*4P, "</t>
  </si>
  <si>
    <t>M082442</t>
  </si>
  <si>
    <t>110kW*6P, "</t>
  </si>
  <si>
    <t>M082443</t>
  </si>
  <si>
    <t>110kW*8P, "</t>
  </si>
  <si>
    <t>M082444</t>
  </si>
  <si>
    <t>110kW*10P, "</t>
  </si>
  <si>
    <t>M082445</t>
  </si>
  <si>
    <t>160kW*4P, "</t>
  </si>
  <si>
    <t>M082452</t>
  </si>
  <si>
    <t>160kW*6P, "</t>
  </si>
  <si>
    <t>M082453</t>
  </si>
  <si>
    <t>160kW*8P, "</t>
  </si>
  <si>
    <t>M082454</t>
  </si>
  <si>
    <t>160kW*10P, "</t>
  </si>
  <si>
    <t>M082455</t>
  </si>
  <si>
    <t>200kW*4P, "</t>
  </si>
  <si>
    <t>M082457</t>
  </si>
  <si>
    <t>200kW*6P, "</t>
  </si>
  <si>
    <t>M082458</t>
  </si>
  <si>
    <t>200kW*8P, "</t>
  </si>
  <si>
    <t>M082459</t>
  </si>
  <si>
    <t>200kW*10P, "</t>
  </si>
  <si>
    <t>M082460</t>
  </si>
  <si>
    <t>220kW*4P, "</t>
  </si>
  <si>
    <t>M082462</t>
  </si>
  <si>
    <t>220kW*6P, "</t>
  </si>
  <si>
    <t>M082463</t>
  </si>
  <si>
    <t>220kW*8P, "</t>
  </si>
  <si>
    <t>M082464</t>
  </si>
  <si>
    <t>220kW*10P, "</t>
  </si>
  <si>
    <t>M082465</t>
  </si>
  <si>
    <t>250kW*4P, "</t>
  </si>
  <si>
    <t>M082467</t>
  </si>
  <si>
    <t>250kW*6P, "</t>
  </si>
  <si>
    <t>M082468</t>
  </si>
  <si>
    <t>250kW*8P, "</t>
  </si>
  <si>
    <t>M082469</t>
  </si>
  <si>
    <t>250kW*10P, "</t>
  </si>
  <si>
    <t>M082470</t>
  </si>
  <si>
    <t>315kW*4P, "</t>
  </si>
  <si>
    <t>M082472</t>
  </si>
  <si>
    <t>315kW*6P, "</t>
  </si>
  <si>
    <t>M082473</t>
  </si>
  <si>
    <t>315kW*8P, "</t>
  </si>
  <si>
    <t>M082474</t>
  </si>
  <si>
    <t>315kW*10P, "</t>
  </si>
  <si>
    <t>M082475</t>
  </si>
  <si>
    <t>375kW*4P, "</t>
  </si>
  <si>
    <t>M082477</t>
  </si>
  <si>
    <t>375kW*6P, "</t>
  </si>
  <si>
    <t>M082478</t>
  </si>
  <si>
    <t>375kW*8P, "</t>
  </si>
  <si>
    <t>M082479</t>
  </si>
  <si>
    <t>375kW*10P, "</t>
  </si>
  <si>
    <t>M082480</t>
  </si>
  <si>
    <t>450kW*4P, "</t>
  </si>
  <si>
    <t>M082482</t>
  </si>
  <si>
    <t>450kW*6P, "</t>
  </si>
  <si>
    <t>M082483</t>
  </si>
  <si>
    <t>450kW*8P, "</t>
  </si>
  <si>
    <t>M082484</t>
  </si>
  <si>
    <t>450kW*10P, "</t>
  </si>
  <si>
    <t>M082485</t>
  </si>
  <si>
    <t>500kW*4P, "</t>
  </si>
  <si>
    <t>M082487</t>
  </si>
  <si>
    <t>500kW*6P, "</t>
  </si>
  <si>
    <t>M082488</t>
  </si>
  <si>
    <t>500kW*8P,"</t>
  </si>
  <si>
    <t>M082489</t>
  </si>
  <si>
    <t>500kW*10P, "</t>
  </si>
  <si>
    <t>M082490</t>
  </si>
  <si>
    <t>600kW*4P, "</t>
  </si>
  <si>
    <t>M082492</t>
  </si>
  <si>
    <t>600kW*6P, "</t>
  </si>
  <si>
    <t>M082493</t>
  </si>
  <si>
    <t>600kW*8P, "</t>
  </si>
  <si>
    <t>M082494</t>
  </si>
  <si>
    <t>600kW*10P, "</t>
  </si>
  <si>
    <t>M082495</t>
  </si>
  <si>
    <t>675kW*4P, "</t>
  </si>
  <si>
    <t>M082496</t>
  </si>
  <si>
    <t>675kW*6P, "</t>
  </si>
  <si>
    <t>M082497</t>
  </si>
  <si>
    <t>675kW*8P, "</t>
  </si>
  <si>
    <t>M082498</t>
  </si>
  <si>
    <t>675kW*10P, "</t>
  </si>
  <si>
    <t>M082499</t>
  </si>
  <si>
    <t>800kW*4P, "</t>
  </si>
  <si>
    <t>M082500</t>
  </si>
  <si>
    <t>800kW*6P, "</t>
  </si>
  <si>
    <t>M082501</t>
  </si>
  <si>
    <t>800kW*8P, "</t>
  </si>
  <si>
    <t>M082502</t>
  </si>
  <si>
    <t>저압유도전동기(횡형)전폐형(프리미엄효율)</t>
  </si>
  <si>
    <t>2.2kW*4P</t>
  </si>
  <si>
    <t>M082520</t>
  </si>
  <si>
    <t>2.2kW*6P</t>
  </si>
  <si>
    <t>M082521</t>
  </si>
  <si>
    <t>3.7kW*4P</t>
  </si>
  <si>
    <t>M082522</t>
  </si>
  <si>
    <t>3.7kW*6P</t>
  </si>
  <si>
    <t>M082523</t>
  </si>
  <si>
    <t>5.5kW*4P</t>
  </si>
  <si>
    <t>M082524</t>
  </si>
  <si>
    <t>5.5kW*6P</t>
  </si>
  <si>
    <t>M082525</t>
  </si>
  <si>
    <t>7.5kW*4P</t>
  </si>
  <si>
    <t>M082526</t>
  </si>
  <si>
    <t>7.5kW*6P</t>
  </si>
  <si>
    <t>M082527</t>
  </si>
  <si>
    <t>11kW*4P</t>
  </si>
  <si>
    <t>M082528</t>
  </si>
  <si>
    <t>11kW*6P</t>
  </si>
  <si>
    <t>M082529</t>
  </si>
  <si>
    <t>15kW*4P</t>
  </si>
  <si>
    <t>M082530</t>
  </si>
  <si>
    <t>15kW*6P</t>
  </si>
  <si>
    <t>M082531</t>
  </si>
  <si>
    <t>18.5kW*4P</t>
  </si>
  <si>
    <t>M082532</t>
  </si>
  <si>
    <t>18.5kW*6P</t>
  </si>
  <si>
    <t>M082533</t>
  </si>
  <si>
    <t>22kW*4P</t>
  </si>
  <si>
    <t>M082534</t>
  </si>
  <si>
    <t>22kW*6P</t>
  </si>
  <si>
    <t>M082535</t>
  </si>
  <si>
    <t>30kW*4P</t>
  </si>
  <si>
    <t>M082536</t>
  </si>
  <si>
    <t>30kW*6P</t>
  </si>
  <si>
    <t>M082537</t>
  </si>
  <si>
    <t>37kW*4P</t>
  </si>
  <si>
    <t>M082538</t>
  </si>
  <si>
    <t>37kW*6P</t>
  </si>
  <si>
    <t>M082539</t>
  </si>
  <si>
    <t>저압유도전동기(횡형)반폐형(프리미엄효율)</t>
  </si>
  <si>
    <t>45kW*4P</t>
  </si>
  <si>
    <t>M082540</t>
  </si>
  <si>
    <t>45kW*6P</t>
  </si>
  <si>
    <t>M082541</t>
  </si>
  <si>
    <t>55kW*4P, 온도센서포함</t>
  </si>
  <si>
    <t>M082542</t>
  </si>
  <si>
    <t>M082543</t>
  </si>
  <si>
    <t>M082544</t>
  </si>
  <si>
    <t>M082545</t>
  </si>
  <si>
    <t>M082546</t>
  </si>
  <si>
    <t>M082547</t>
  </si>
  <si>
    <t>M082548</t>
  </si>
  <si>
    <t>M082549</t>
  </si>
  <si>
    <t>M082550</t>
  </si>
  <si>
    <t>M082551</t>
  </si>
  <si>
    <t>저압유도전동기(입형)전폐형(프리미엄효율)</t>
  </si>
  <si>
    <t>M082560</t>
  </si>
  <si>
    <t>M082561</t>
  </si>
  <si>
    <t>M082562</t>
  </si>
  <si>
    <t>M082563</t>
  </si>
  <si>
    <t>M082564</t>
  </si>
  <si>
    <t>M082565</t>
  </si>
  <si>
    <t>M082566</t>
  </si>
  <si>
    <t>M082567</t>
  </si>
  <si>
    <t>M082568</t>
  </si>
  <si>
    <t>M082569</t>
  </si>
  <si>
    <t>M082570</t>
  </si>
  <si>
    <t>M082571</t>
  </si>
  <si>
    <t>M082572</t>
  </si>
  <si>
    <t>M082573</t>
  </si>
  <si>
    <t>M082574</t>
  </si>
  <si>
    <t>M082575</t>
  </si>
  <si>
    <t>M082576</t>
  </si>
  <si>
    <t>M082577</t>
  </si>
  <si>
    <t>M082578</t>
  </si>
  <si>
    <t>M082579</t>
  </si>
  <si>
    <t>저압유도전동기(입형)반폐형(프리미엄효율)</t>
  </si>
  <si>
    <t>M082580</t>
  </si>
  <si>
    <t>M082581</t>
  </si>
  <si>
    <t>M082582</t>
  </si>
  <si>
    <t>M082583</t>
  </si>
  <si>
    <t>M082584</t>
  </si>
  <si>
    <t>M082585</t>
  </si>
  <si>
    <t>M082586</t>
  </si>
  <si>
    <t>M082587</t>
  </si>
  <si>
    <t>M082588</t>
  </si>
  <si>
    <t>M082589</t>
  </si>
  <si>
    <t>M082590</t>
  </si>
  <si>
    <t>M082591</t>
  </si>
  <si>
    <t>케이블단말처리재</t>
  </si>
  <si>
    <t>(25kV 1심) 38㎟ 3상분/kit</t>
  </si>
  <si>
    <t>M082604</t>
  </si>
  <si>
    <t>(25kV 1심) 70㎟ 3상분/kit</t>
  </si>
  <si>
    <t>M082605</t>
  </si>
  <si>
    <t>(6.9kV 1심) 25㎟ 3상분/kit</t>
  </si>
  <si>
    <t>M082606</t>
  </si>
  <si>
    <t>(6.9kV 1심) 38㎟ 3상분/kit</t>
  </si>
  <si>
    <t>M082607</t>
  </si>
  <si>
    <t>(6.9kV 1심) 70㎟ 3상분/kit</t>
  </si>
  <si>
    <t>M082608</t>
  </si>
  <si>
    <t>M082609</t>
  </si>
  <si>
    <t>(6.9kV 1심) 150㎟ 3상분/kit</t>
  </si>
  <si>
    <t>M082610</t>
  </si>
  <si>
    <t>(6.9kV 1심) 200㎟ 3상분/kit</t>
  </si>
  <si>
    <t>M082611</t>
  </si>
  <si>
    <t>(6.9kV 1심) 250㎟ 3상분/kit</t>
  </si>
  <si>
    <t>M082612</t>
  </si>
  <si>
    <t>(6.9kV 3심) 22㎟ 3상분/kit</t>
  </si>
  <si>
    <t>M082613</t>
  </si>
  <si>
    <t>(6.9kV 3심) 38㎟ 3상분/kit</t>
  </si>
  <si>
    <t>M082614</t>
  </si>
  <si>
    <t>(6.9kV 3심) 60㎟ 3상분/kit</t>
  </si>
  <si>
    <t>M082615</t>
  </si>
  <si>
    <t>(6.9kV 3심) 100㎟ 3상분/kit</t>
  </si>
  <si>
    <t>M082616</t>
  </si>
  <si>
    <t>(6.9kV 3심) 150㎟ 3상분/kit</t>
  </si>
  <si>
    <t>M082617</t>
  </si>
  <si>
    <t>(6.9kV 3심) 200㎟ 3상분/kit</t>
  </si>
  <si>
    <t>M082618</t>
  </si>
  <si>
    <t>(6.9kV 3심) 250㎟ 3상분/kit</t>
  </si>
  <si>
    <t>M082619</t>
  </si>
  <si>
    <t>개폐기용(600A)접속재(ALTS 등)</t>
  </si>
  <si>
    <t>25KV 데드형, T형 엘보접속재</t>
  </si>
  <si>
    <t>M082620</t>
  </si>
  <si>
    <t>전자접촉기(직류조작형)</t>
  </si>
  <si>
    <t>(220V/380V)2.7/4㎾</t>
  </si>
  <si>
    <t>M083000</t>
  </si>
  <si>
    <t>(220V/380V)4/7.5㎾</t>
  </si>
  <si>
    <t>M083001</t>
  </si>
  <si>
    <t>M083002</t>
  </si>
  <si>
    <t>M083003</t>
  </si>
  <si>
    <t>(220V/380V)11/22㎾</t>
  </si>
  <si>
    <t>M083005</t>
  </si>
  <si>
    <t>(220V/380V)15/30㎾</t>
  </si>
  <si>
    <t>M083006</t>
  </si>
  <si>
    <t>(220V/380V)19/37㎾</t>
  </si>
  <si>
    <t>M083007</t>
  </si>
  <si>
    <t>케이블 트레이(CABLE TRAY)</t>
  </si>
  <si>
    <t>W150*100H*2.3t</t>
  </si>
  <si>
    <t>M083010</t>
  </si>
  <si>
    <t>W300*100H*2.3t</t>
  </si>
  <si>
    <t>M083011</t>
  </si>
  <si>
    <t>W400*100H*2.3t</t>
  </si>
  <si>
    <t>M083012</t>
  </si>
  <si>
    <t>W500*100H*2.3t</t>
  </si>
  <si>
    <t>M083013</t>
  </si>
  <si>
    <t>W600*100H*2.3t</t>
  </si>
  <si>
    <t>M083014</t>
  </si>
  <si>
    <t>W700*100H*2.3t</t>
  </si>
  <si>
    <t>M083015</t>
  </si>
  <si>
    <t>케이블 트레이(90도HOR-ELBOW)</t>
  </si>
  <si>
    <t>90도-W150*100H*2.3t</t>
  </si>
  <si>
    <t>M083030</t>
  </si>
  <si>
    <t>90도-W300*100H*2.3t</t>
  </si>
  <si>
    <t>M083031</t>
  </si>
  <si>
    <t>90도-W400*100H*2.3t</t>
  </si>
  <si>
    <t>M083032</t>
  </si>
  <si>
    <t>90도-W500*100H*2.3t</t>
  </si>
  <si>
    <t>M083033</t>
  </si>
  <si>
    <t>90도-W600*100H*2.3t</t>
  </si>
  <si>
    <t>M083034</t>
  </si>
  <si>
    <t>케이블 트레이(90도VER-ELBOW)</t>
  </si>
  <si>
    <t>M083040</t>
  </si>
  <si>
    <t>M083041</t>
  </si>
  <si>
    <t>M083042</t>
  </si>
  <si>
    <t>M083043</t>
  </si>
  <si>
    <t>M083044</t>
  </si>
  <si>
    <t>케이블 트레이(HOR-TEE)</t>
  </si>
  <si>
    <t>M083050</t>
  </si>
  <si>
    <t>M083051</t>
  </si>
  <si>
    <t>M083052</t>
  </si>
  <si>
    <t>M083053</t>
  </si>
  <si>
    <t>M083054</t>
  </si>
  <si>
    <t>케이블 트레이(HOR-CROSS)</t>
  </si>
  <si>
    <t>M083060</t>
  </si>
  <si>
    <t>W300*100h*2.3t</t>
  </si>
  <si>
    <t>M083061</t>
  </si>
  <si>
    <t>M083062</t>
  </si>
  <si>
    <t>M083063</t>
  </si>
  <si>
    <t>M083064</t>
  </si>
  <si>
    <t>Joint connector</t>
  </si>
  <si>
    <t>H100</t>
  </si>
  <si>
    <t>M083069</t>
  </si>
  <si>
    <t>⅜*19L</t>
  </si>
  <si>
    <t>M083070</t>
  </si>
  <si>
    <t>HOLD DOWN CLAMP</t>
  </si>
  <si>
    <t>⅜"</t>
  </si>
  <si>
    <t>M083080</t>
  </si>
  <si>
    <t>U-CHANNEL</t>
  </si>
  <si>
    <t>41*41*2.6T*3000L</t>
  </si>
  <si>
    <t>M083090</t>
  </si>
  <si>
    <t>M083100</t>
  </si>
  <si>
    <t>½"</t>
  </si>
  <si>
    <t>M083101</t>
  </si>
  <si>
    <t>G.B.JUMPER</t>
  </si>
  <si>
    <t>14㎟</t>
  </si>
  <si>
    <t>M083119</t>
  </si>
  <si>
    <t>38㎟</t>
  </si>
  <si>
    <t>M083120</t>
  </si>
  <si>
    <t>광단자함(FDF)</t>
  </si>
  <si>
    <t>4 CORE</t>
  </si>
  <si>
    <t>M083121</t>
  </si>
  <si>
    <t>광점퍼코드</t>
  </si>
  <si>
    <t>3M</t>
  </si>
  <si>
    <t>M083122</t>
  </si>
  <si>
    <t>광컨버터</t>
  </si>
  <si>
    <t>100M, S/M, 1CORE</t>
  </si>
  <si>
    <t>M083123</t>
  </si>
  <si>
    <t>저압농형전동기(횡형)전폐형(프리미엄효율)</t>
  </si>
  <si>
    <t>2.2㎾*8P</t>
  </si>
  <si>
    <t>M084000</t>
  </si>
  <si>
    <t>3.7㎾*8P</t>
  </si>
  <si>
    <t>M084001</t>
  </si>
  <si>
    <t>5.5㎾*8P</t>
  </si>
  <si>
    <t>M084002</t>
  </si>
  <si>
    <t>7.5㎾*8P</t>
  </si>
  <si>
    <t>M084003</t>
  </si>
  <si>
    <t>11㎾*8P</t>
  </si>
  <si>
    <t>M084004</t>
  </si>
  <si>
    <t>15㎾*8P</t>
  </si>
  <si>
    <t>M084005</t>
  </si>
  <si>
    <t>15㎾*10P</t>
  </si>
  <si>
    <t>M084006</t>
  </si>
  <si>
    <t>18.5㎾*8P</t>
  </si>
  <si>
    <t>M084010</t>
  </si>
  <si>
    <t>18.5㎾*10P</t>
  </si>
  <si>
    <t>M084011</t>
  </si>
  <si>
    <t>22㎾*8P</t>
  </si>
  <si>
    <t>M084015</t>
  </si>
  <si>
    <t>22㎾*10P</t>
  </si>
  <si>
    <t>M084016</t>
  </si>
  <si>
    <t>30㎾*8P</t>
  </si>
  <si>
    <t>M084020</t>
  </si>
  <si>
    <t>30㎾*10P</t>
  </si>
  <si>
    <t>M084021</t>
  </si>
  <si>
    <t>37㎾*8P</t>
  </si>
  <si>
    <t>M084025</t>
  </si>
  <si>
    <t>37㎾*10P</t>
  </si>
  <si>
    <t>M084026</t>
  </si>
  <si>
    <t>저압농형전동기(횡형)반폐형(프리미엄효율)</t>
  </si>
  <si>
    <t>45㎾*8P</t>
  </si>
  <si>
    <t>M084050</t>
  </si>
  <si>
    <t>45㎾*10P</t>
  </si>
  <si>
    <t>M084051</t>
  </si>
  <si>
    <t>55kW*8P,온도센서포함</t>
  </si>
  <si>
    <t>M084055</t>
  </si>
  <si>
    <t>55kW*10P, "</t>
  </si>
  <si>
    <t>M084056</t>
  </si>
  <si>
    <t>75kW*8P, "</t>
  </si>
  <si>
    <t>M084065</t>
  </si>
  <si>
    <t>75kW*10P, "</t>
  </si>
  <si>
    <t>M084066</t>
  </si>
  <si>
    <t>저압농형전동기(입형)전폐형(프리미엄효율)</t>
  </si>
  <si>
    <t>M084200</t>
  </si>
  <si>
    <t>M084201</t>
  </si>
  <si>
    <t>M084202</t>
  </si>
  <si>
    <t>M084203</t>
  </si>
  <si>
    <t>M084204</t>
  </si>
  <si>
    <t>M084205</t>
  </si>
  <si>
    <t>M084206</t>
  </si>
  <si>
    <t>M084210</t>
  </si>
  <si>
    <t>M084211</t>
  </si>
  <si>
    <t>M084215</t>
  </si>
  <si>
    <t>M084216</t>
  </si>
  <si>
    <t>M084220</t>
  </si>
  <si>
    <t>M084221</t>
  </si>
  <si>
    <t>M084225</t>
  </si>
  <si>
    <t>M084226</t>
  </si>
  <si>
    <t>저압농형전동기(입형)반폐형(프리미엄효율)</t>
  </si>
  <si>
    <t>M084250</t>
  </si>
  <si>
    <t>M084251</t>
  </si>
  <si>
    <t>M084255</t>
  </si>
  <si>
    <t>M084256</t>
  </si>
  <si>
    <t>M084265</t>
  </si>
  <si>
    <t>M084266</t>
  </si>
  <si>
    <t>M084700</t>
  </si>
  <si>
    <t>워크스테이션 컴퓨터(O.S포함)</t>
  </si>
  <si>
    <t>M084705</t>
  </si>
  <si>
    <t>OPERATING SOFTWARE</t>
  </si>
  <si>
    <t>M084720</t>
  </si>
  <si>
    <t>백업용 스토리지(NAS)</t>
  </si>
  <si>
    <t>M084726</t>
  </si>
  <si>
    <t>KRC-HMI SOFTWARE</t>
  </si>
  <si>
    <t>무한 포인트 개발툴</t>
  </si>
  <si>
    <t>M084736</t>
  </si>
  <si>
    <t>무한 포인트 런타임</t>
  </si>
  <si>
    <t>M084737</t>
  </si>
  <si>
    <t>KRC-HMI SOFTWARE FEE</t>
  </si>
  <si>
    <t>표준화면 구성</t>
  </si>
  <si>
    <t>M084738</t>
  </si>
  <si>
    <t>트렌드화면 구성</t>
  </si>
  <si>
    <t>M084739</t>
  </si>
  <si>
    <t>플랜트화면 구성</t>
  </si>
  <si>
    <t>M084740</t>
  </si>
  <si>
    <t>레포트화면 구성</t>
  </si>
  <si>
    <t>M084741</t>
  </si>
  <si>
    <t>KRC-HMI 3D그래픽작업</t>
  </si>
  <si>
    <t>수원공:저수지,양배수장</t>
  </si>
  <si>
    <t>M084742</t>
  </si>
  <si>
    <t>평야부:수로부 제수문</t>
  </si>
  <si>
    <t>M084743</t>
  </si>
  <si>
    <t>TOMS 연계(본부-지사간)</t>
  </si>
  <si>
    <t>본부-지사간 TOMS 연동</t>
  </si>
  <si>
    <t>M084744</t>
  </si>
  <si>
    <t>DATABASE SOFTWARE</t>
  </si>
  <si>
    <t>Oracle Standard Edition TWO.</t>
  </si>
  <si>
    <t>M084751</t>
  </si>
  <si>
    <t>LCD 모니터(LED Type)</t>
  </si>
  <si>
    <t>M084762</t>
  </si>
  <si>
    <t>M084791</t>
  </si>
  <si>
    <t>HARD COPIER</t>
  </si>
  <si>
    <t>COLOR INKJET(컬러24ppm,4800dpi)</t>
  </si>
  <si>
    <t>M084792</t>
  </si>
  <si>
    <t>SWITCH HUB UNIT</t>
  </si>
  <si>
    <t>10/100/1G,S/W,24P</t>
  </si>
  <si>
    <t>M084800</t>
  </si>
  <si>
    <t>무선송수신기(RADIO 10W)</t>
  </si>
  <si>
    <t>전원, RF카드, VHF INTERFACE</t>
  </si>
  <si>
    <t>M084810</t>
  </si>
  <si>
    <t>SHF통신장비(5GHz대역)</t>
  </si>
  <si>
    <t>무선네트워크접속, 최대 150Mbps, 30km 이내</t>
  </si>
  <si>
    <t>M084811</t>
  </si>
  <si>
    <t>무선네트워크접속, 최대 150Mbps, 2km 이내</t>
  </si>
  <si>
    <t>M084816</t>
  </si>
  <si>
    <t>POWER SUPPLY</t>
  </si>
  <si>
    <t>DC 12V / 5V</t>
  </si>
  <si>
    <t>M084820</t>
  </si>
  <si>
    <t>DC 24V 10A</t>
  </si>
  <si>
    <t>M084821</t>
  </si>
  <si>
    <t>FIU MAIN PROCESS UNIT</t>
  </si>
  <si>
    <t>CPU(32bit, 200MHz, 16MB),TCP/IP</t>
  </si>
  <si>
    <t>M084840</t>
  </si>
  <si>
    <t>RTU MAIN PROCESS UNIT</t>
  </si>
  <si>
    <t>CPU(32bit,200MHz, 16MB), RACK, 전원</t>
  </si>
  <si>
    <t>M084850</t>
  </si>
  <si>
    <t>소형RTU MAIN PROCESS UNIT</t>
  </si>
  <si>
    <t>M084851</t>
  </si>
  <si>
    <t>DIGITAL INPUT MODULE</t>
  </si>
  <si>
    <t>16P</t>
  </si>
  <si>
    <t>M084870</t>
  </si>
  <si>
    <t>32P</t>
  </si>
  <si>
    <t>M084871</t>
  </si>
  <si>
    <t>DIGITAL OUTPUT MODULE</t>
  </si>
  <si>
    <t>M084872</t>
  </si>
  <si>
    <t>M084873</t>
  </si>
  <si>
    <t>ANALOG INPUT MODULE</t>
  </si>
  <si>
    <t>8P</t>
  </si>
  <si>
    <t>M084874</t>
  </si>
  <si>
    <t>M084875</t>
  </si>
  <si>
    <t>AI 4P/ AO 8P</t>
  </si>
  <si>
    <t>M084876</t>
  </si>
  <si>
    <t>소형 DI / AI MIXED MODULE</t>
  </si>
  <si>
    <t>DI 12P / AI 8P:20mA</t>
  </si>
  <si>
    <t>M084877</t>
  </si>
  <si>
    <t>소형 DO / AO MIXED MODULE</t>
  </si>
  <si>
    <t>DO 8P / AO 2P</t>
  </si>
  <si>
    <t>M084878</t>
  </si>
  <si>
    <t>RTU SOFTWARE FEE</t>
  </si>
  <si>
    <t>DIGITAL INPUT/OUTPUT</t>
  </si>
  <si>
    <t>M084890</t>
  </si>
  <si>
    <t>ANALOG INPUT/OUTPUT</t>
  </si>
  <si>
    <t>M084891</t>
  </si>
  <si>
    <t>통신(RS-232/485/이더넷)</t>
  </si>
  <si>
    <t>M084892</t>
  </si>
  <si>
    <t>전원 모듈 (PLC)</t>
  </si>
  <si>
    <t>DC 5V/24V, 3.5A 이상</t>
  </si>
  <si>
    <t>M084900</t>
  </si>
  <si>
    <t>CPU 모듈 (PLC)</t>
  </si>
  <si>
    <t>M084901</t>
  </si>
  <si>
    <t>M084902</t>
  </si>
  <si>
    <t>M084915</t>
  </si>
  <si>
    <t>통신 모듈 (PLC)</t>
  </si>
  <si>
    <t>ETHERNET, TCP/IP</t>
  </si>
  <si>
    <t>M084903</t>
  </si>
  <si>
    <t>RS-232C, RS-422</t>
  </si>
  <si>
    <t>M084904</t>
  </si>
  <si>
    <t>디지털 입력 모듈 (PLC)</t>
  </si>
  <si>
    <t>M084905</t>
  </si>
  <si>
    <t>M084906</t>
  </si>
  <si>
    <t>디지털 출력 모듈 (PLC)</t>
  </si>
  <si>
    <t>16P, 릴레이 출력</t>
  </si>
  <si>
    <t>M084907</t>
  </si>
  <si>
    <t>16P, 트랜지스터 출력</t>
  </si>
  <si>
    <t>M084908</t>
  </si>
  <si>
    <t>32P, 트랜지스터 출력</t>
  </si>
  <si>
    <t>M084909</t>
  </si>
  <si>
    <t>아날로그 입력 모듈 (PLC)</t>
  </si>
  <si>
    <t>M084910</t>
  </si>
  <si>
    <t>M084911</t>
  </si>
  <si>
    <t>기본, 증설 베이스 (PLC)</t>
  </si>
  <si>
    <t>8모듈 장착용</t>
  </si>
  <si>
    <t>M084912</t>
  </si>
  <si>
    <t>12모듈 장착용</t>
  </si>
  <si>
    <t>M084913</t>
  </si>
  <si>
    <t>증설 케이블 (PLC)</t>
  </si>
  <si>
    <t>0.6m 이상</t>
  </si>
  <si>
    <t>M084914</t>
  </si>
  <si>
    <t>무정전전원장치</t>
  </si>
  <si>
    <t>1φ 1㎸A;BACKUPTIME 30분</t>
  </si>
  <si>
    <t>M085025</t>
  </si>
  <si>
    <t>1φ 2㎸A;BACKUPTIME 30분</t>
  </si>
  <si>
    <t>M085026</t>
  </si>
  <si>
    <t>1φ 3㎸A;BACKUPTIME 30분</t>
  </si>
  <si>
    <t>M085027</t>
  </si>
  <si>
    <t>1φ 5㎸A;BACKUPTIME 30분</t>
  </si>
  <si>
    <t>M085028</t>
  </si>
  <si>
    <t>1φ 7.5㎸A;BACKUPTIME 30분</t>
  </si>
  <si>
    <t>M085029</t>
  </si>
  <si>
    <t>1φ 10㎸A;BACKUPTIME 30분</t>
  </si>
  <si>
    <t>M085030</t>
  </si>
  <si>
    <t>1φ 15㎸A;BACKUPTIME 30분</t>
  </si>
  <si>
    <t>M085031</t>
  </si>
  <si>
    <t>수위계 지지대</t>
  </si>
  <si>
    <t>STS 0.5(W) x 0.5(H)</t>
  </si>
  <si>
    <t>M085043</t>
  </si>
  <si>
    <t>M085044</t>
  </si>
  <si>
    <t>초음파수위계(분리형)</t>
  </si>
  <si>
    <t>RANGE 0.3~10m(2채널)</t>
  </si>
  <si>
    <t>M085048</t>
  </si>
  <si>
    <t>RANGE 0.3~15m(2채널)</t>
  </si>
  <si>
    <t>M085049</t>
  </si>
  <si>
    <t>초음파수위계(일체형)</t>
  </si>
  <si>
    <t>RANGE 0.3~6m</t>
  </si>
  <si>
    <t>M085050</t>
  </si>
  <si>
    <t>RANGE 0.3~10m</t>
  </si>
  <si>
    <t>M085051</t>
  </si>
  <si>
    <t>RANGE 0.3~15m</t>
  </si>
  <si>
    <t>M085052</t>
  </si>
  <si>
    <t>초음파수위계</t>
  </si>
  <si>
    <t>RANGE 0.3~30m</t>
  </si>
  <si>
    <t>M085053</t>
  </si>
  <si>
    <t>오뚜기식수위계</t>
  </si>
  <si>
    <t>4접점(HH,H,L,LL)</t>
  </si>
  <si>
    <t>M085064</t>
  </si>
  <si>
    <t>전극봉식수위스위치</t>
  </si>
  <si>
    <t>3극</t>
  </si>
  <si>
    <t>M085065</t>
  </si>
  <si>
    <t>메가픽셀 스피드 돔 카메라</t>
  </si>
  <si>
    <t>M085066</t>
  </si>
  <si>
    <t>메가픽셀 스피드 돔 카메라(IR)</t>
  </si>
  <si>
    <t>M085067</t>
  </si>
  <si>
    <t>M085068</t>
  </si>
  <si>
    <t>메가픽셀 적외선 카메라(돔형)</t>
  </si>
  <si>
    <t>M085069</t>
  </si>
  <si>
    <t>CCTV CAMERA POLE</t>
  </si>
  <si>
    <t>M085070</t>
  </si>
  <si>
    <t>CCTV POLE PANEL</t>
  </si>
  <si>
    <t>STS. 2.0t (W)300*(H)400*(D)300</t>
  </si>
  <si>
    <t>M085071</t>
  </si>
  <si>
    <t>STS. 2.0t (W)600*(H)700*(D)500, 이중단열판</t>
  </si>
  <si>
    <t>M085072</t>
  </si>
  <si>
    <t>자동소화장치</t>
  </si>
  <si>
    <t>고체에어로졸 500g(방호체적 5.19㎥)</t>
  </si>
  <si>
    <t>M085170</t>
  </si>
  <si>
    <t>고체에어로졸 850g(방호체적 8.82㎥)</t>
  </si>
  <si>
    <t>M085171</t>
  </si>
  <si>
    <t>고체에어로졸 1000g(방호체적 10.38㎥)</t>
  </si>
  <si>
    <t>M085172</t>
  </si>
  <si>
    <t>고체에어로졸 1700g(방호체적 17.65㎥)</t>
  </si>
  <si>
    <t>M085173</t>
  </si>
  <si>
    <t>고체에어로졸 2300g(방호체적 25.22㎥)</t>
  </si>
  <si>
    <t>M085174</t>
  </si>
  <si>
    <t>고체에어로졸 3000g(방호체적 32.90㎥)</t>
  </si>
  <si>
    <t>M085175</t>
  </si>
  <si>
    <t>고체에어로졸 4600g(방호체적 50.44㎥)</t>
  </si>
  <si>
    <t>M085176</t>
  </si>
  <si>
    <t>HFC227ea 0.6kg (방호체적 1.6㎥)-설치비포함</t>
  </si>
  <si>
    <t>M085177</t>
  </si>
  <si>
    <t>HFC227ea 2kg(방호체적 3.6㎥)-설치비포함</t>
  </si>
  <si>
    <t>M085178</t>
  </si>
  <si>
    <t>HFC227ea 4kg(방호체적 7.2㎥)-설치비포함</t>
  </si>
  <si>
    <t>M085179</t>
  </si>
  <si>
    <t>HFC227ea 6kg(방호체적 10.9㎥)-설치비포함</t>
  </si>
  <si>
    <t>M085180</t>
  </si>
  <si>
    <t>HFC227ea 8kg(방호체적 14.5㎥)-설치비포함</t>
  </si>
  <si>
    <t>M085181</t>
  </si>
  <si>
    <t>식</t>
    <phoneticPr fontId="2" type="noConversion"/>
  </si>
  <si>
    <t>1. 공사비</t>
    <phoneticPr fontId="2" type="noConversion"/>
  </si>
  <si>
    <t>식</t>
    <phoneticPr fontId="2" type="noConversion"/>
  </si>
  <si>
    <t>공사비 세부내역</t>
    <phoneticPr fontId="2" type="noConversion"/>
  </si>
  <si>
    <t xml:space="preserve">재료 또는치수     </t>
    <phoneticPr fontId="5" type="noConversion"/>
  </si>
  <si>
    <t>2024년 수문보수공사</t>
    <phoneticPr fontId="2" type="noConversion"/>
  </si>
  <si>
    <t>D500㎜</t>
  </si>
  <si>
    <t>D600㎜</t>
  </si>
  <si>
    <t>D700㎜</t>
  </si>
  <si>
    <t>D800㎜</t>
  </si>
  <si>
    <t>L=180-270㎝</t>
  </si>
  <si>
    <t xml:space="preserve">㎥    </t>
  </si>
  <si>
    <t>2024년 설계단가</t>
  </si>
  <si>
    <t>육송(90*90*3600㎜)</t>
  </si>
  <si>
    <t>미송(45*45*3600㎜)</t>
  </si>
  <si>
    <t>라왕(45*90*3600㎜)</t>
  </si>
  <si>
    <t>육송(30*300*3600㎜)</t>
  </si>
  <si>
    <t>미송(30*300*3600)</t>
  </si>
  <si>
    <t>라왕(30*300*3600)</t>
  </si>
  <si>
    <t xml:space="preserve">개    </t>
  </si>
  <si>
    <t xml:space="preserve">본    </t>
  </si>
  <si>
    <t>2.7*1220*2440㎜</t>
  </si>
  <si>
    <t xml:space="preserve">㎡    </t>
  </si>
  <si>
    <t>12*910*1820㎜</t>
  </si>
  <si>
    <t xml:space="preserve">매    </t>
  </si>
  <si>
    <t>12*1220*2440㎜</t>
  </si>
  <si>
    <t>글라스울, 50㎜</t>
  </si>
  <si>
    <t>28㎜ 일반 (메가마이트)</t>
  </si>
  <si>
    <t xml:space="preserve">㎏    </t>
  </si>
  <si>
    <t>32㎜ 일반 (메가맥스)</t>
  </si>
  <si>
    <t>D17㎜,뉴화이넥스</t>
  </si>
  <si>
    <t>D=50㎜(뉴벡스)</t>
  </si>
  <si>
    <t>Kinecker-Ⅱ</t>
  </si>
  <si>
    <t xml:space="preserve">kg    </t>
  </si>
  <si>
    <t>3.5m(하이데토 플러스 ID)</t>
  </si>
  <si>
    <t>뉴마이트 플러스1(25㎜)</t>
  </si>
  <si>
    <t>뉴마이트 플러스1(32㎜)</t>
  </si>
  <si>
    <t>뉴마이트 플러스1(50㎜)</t>
  </si>
  <si>
    <t>뉴마이트 플러스1(65㎜)</t>
  </si>
  <si>
    <t>뉴마이트 플러스1(75㎜)</t>
  </si>
  <si>
    <t xml:space="preserve">m     </t>
  </si>
  <si>
    <t>비전기뇌관(7.2m)</t>
  </si>
  <si>
    <t>코넬N-LP/MS</t>
  </si>
  <si>
    <t>M020032</t>
  </si>
  <si>
    <t>비전기뇌관(12m)</t>
  </si>
  <si>
    <t>코넬N-Unidet</t>
  </si>
  <si>
    <t>M020033</t>
  </si>
  <si>
    <t xml:space="preserve">병    </t>
  </si>
  <si>
    <t>0.35</t>
  </si>
  <si>
    <t>조합페인트 신너</t>
  </si>
  <si>
    <t xml:space="preserve">ℓ    </t>
  </si>
  <si>
    <t>조합페인트 1종</t>
  </si>
  <si>
    <t>철재용</t>
  </si>
  <si>
    <t>3t*50㎜*6m</t>
  </si>
  <si>
    <t>0.508t*100㎜*30m</t>
  </si>
  <si>
    <t>급결방수액, RS-6000</t>
  </si>
  <si>
    <t>포장용(6~9㎡/l)</t>
  </si>
  <si>
    <t>0.97</t>
  </si>
  <si>
    <t>K.S 5㎜*200㎜</t>
  </si>
  <si>
    <t>t=20㎜</t>
  </si>
  <si>
    <t>FS-2010, 20*10, BOX연결부</t>
  </si>
  <si>
    <t>PVC파이프(경질염화비닐관)</t>
  </si>
  <si>
    <t>D13㎜, VN SDR9</t>
  </si>
  <si>
    <t>D16㎜, VN SDR9</t>
  </si>
  <si>
    <t>D20㎜, VN SDR9</t>
  </si>
  <si>
    <t>D25㎜, VN SDR13.6</t>
  </si>
  <si>
    <t>D30㎜, VN SDR13.6</t>
  </si>
  <si>
    <t>D40㎜, VN SDR13.6</t>
  </si>
  <si>
    <t>D50㎜, VN SDR13.6</t>
  </si>
  <si>
    <t>D65㎜, VN SDR17</t>
  </si>
  <si>
    <t>D75㎜, VN SDR17</t>
  </si>
  <si>
    <t>D100㎜, VN SDR17</t>
  </si>
  <si>
    <t>D125㎜, VN SDR17</t>
  </si>
  <si>
    <t>D150㎜, VN SDR17</t>
  </si>
  <si>
    <t>D200㎜, VN SDR17</t>
  </si>
  <si>
    <t>D250㎜, VN SDR17</t>
  </si>
  <si>
    <t>D35㎜, VN SDR33</t>
  </si>
  <si>
    <t>D40㎜, VN SDR33</t>
  </si>
  <si>
    <t>D50㎜, VN SDR33</t>
  </si>
  <si>
    <t>D65㎜, VN SDR33</t>
  </si>
  <si>
    <t>D75㎜, VN SDR33</t>
  </si>
  <si>
    <t>D100㎜, VN SDR33</t>
  </si>
  <si>
    <t>D125㎜, VN SDR33</t>
  </si>
  <si>
    <t>D150㎜, VN SDR33</t>
  </si>
  <si>
    <t>D200㎜, VN SDR33</t>
  </si>
  <si>
    <t>D250㎜, VN SDR33</t>
  </si>
  <si>
    <t>D300㎜, VN SDR33</t>
  </si>
  <si>
    <t>VA2(농업용수용2종)편수칼라관</t>
  </si>
  <si>
    <t>우레탄 실란트</t>
  </si>
  <si>
    <t>D=200㎜, SN12.5</t>
  </si>
  <si>
    <t>D=250㎜, SN8</t>
  </si>
  <si>
    <t>D=300㎜, SN8</t>
  </si>
  <si>
    <t>D=350㎜, SN8</t>
  </si>
  <si>
    <t>D=400㎜, SN8</t>
  </si>
  <si>
    <t>D=450㎜, SN8</t>
  </si>
  <si>
    <t>D=500㎜, SN8</t>
  </si>
  <si>
    <t>D=600㎜, SN8</t>
  </si>
  <si>
    <t>D=700㎜, SN4</t>
  </si>
  <si>
    <t>D=800㎜, SN4</t>
  </si>
  <si>
    <t>D=900㎜, SN4</t>
  </si>
  <si>
    <t>D=1000㎜, SN4</t>
  </si>
  <si>
    <t>D=1200㎜, SN4</t>
  </si>
  <si>
    <t>D=1500㎜, SN2</t>
  </si>
  <si>
    <t>PC관용 500㎜</t>
  </si>
  <si>
    <t>PC관용 600㎜</t>
  </si>
  <si>
    <t>PC관용 700㎜</t>
  </si>
  <si>
    <t>PC관용 800㎜</t>
  </si>
  <si>
    <t>PC관용 900㎜</t>
  </si>
  <si>
    <t>PC관용 1000㎜</t>
  </si>
  <si>
    <t>PC관용 1100㎜</t>
  </si>
  <si>
    <t>PC관용 1200㎜</t>
  </si>
  <si>
    <t>PC관용 1350㎜</t>
  </si>
  <si>
    <t>PC관용 1500㎜</t>
  </si>
  <si>
    <t>PC관용 1650㎜</t>
  </si>
  <si>
    <t>PC관용 1800㎜</t>
  </si>
  <si>
    <t>PC관용 2000㎜</t>
  </si>
  <si>
    <t>PC관용 2200㎜</t>
  </si>
  <si>
    <t>PC관용 2400㎜</t>
  </si>
  <si>
    <t>원심력철근콘크리트관용 400㎜</t>
  </si>
  <si>
    <t>원심력철근콘크리트관용 500㎜</t>
  </si>
  <si>
    <t>원심력철근콘크리트관용 600㎜</t>
  </si>
  <si>
    <t>원심력철근콘크리트관용 700㎜</t>
  </si>
  <si>
    <t>원심력철근콘크리트관용 800㎜</t>
  </si>
  <si>
    <t>원심력철근콘크리트관용 900㎜</t>
  </si>
  <si>
    <t>원심력철근콘크리트관용 1000㎜</t>
  </si>
  <si>
    <t>원심력철근콘크리트관용 1100㎜</t>
  </si>
  <si>
    <t>원심력철근콘크리트관용 1200㎜</t>
  </si>
  <si>
    <t>원심력철근콘크리트관용 1350㎜</t>
  </si>
  <si>
    <t>원심력철근콘크리트관용 1500㎜</t>
  </si>
  <si>
    <t>원심력철근콘크리트관용 1650㎜</t>
  </si>
  <si>
    <t>원심력철근콘크리트관용 1800㎜</t>
  </si>
  <si>
    <t>원심력철근콘크리트관용 2000㎜</t>
  </si>
  <si>
    <t>원심력철근콘크리트관용 2200㎜</t>
  </si>
  <si>
    <t>M033001</t>
  </si>
  <si>
    <t>M033002</t>
  </si>
  <si>
    <t>M033003</t>
  </si>
  <si>
    <t>M033005</t>
  </si>
  <si>
    <t>M033006</t>
  </si>
  <si>
    <t>M033008</t>
  </si>
  <si>
    <t>식수도용 D=200㎜(조달단가)</t>
  </si>
  <si>
    <t>식수도용 d=150㎜(조달단가)</t>
  </si>
  <si>
    <t>식수도용 d=100㎜(조달단가)</t>
  </si>
  <si>
    <t>식수도용 d= 75㎜(조달단가)</t>
  </si>
  <si>
    <t>식수도용 d= 50㎜(조달단가)</t>
  </si>
  <si>
    <t>정티이 d=30㎜(조달단가)</t>
  </si>
  <si>
    <t>정티이 d=40㎜(조달단가)</t>
  </si>
  <si>
    <t>정티이 d=50㎜(조달단가)</t>
  </si>
  <si>
    <t>정티이 d=65㎜(조달단가)</t>
  </si>
  <si>
    <t>정티이 d=75㎜(조달단가)</t>
  </si>
  <si>
    <t>정티이 d=100㎜(조달단가)</t>
  </si>
  <si>
    <t>정티이 d=125㎜(조달단가)</t>
  </si>
  <si>
    <t>정티이 d=150㎜(조달단가)</t>
  </si>
  <si>
    <t>L보 d=30㎜(조달단가)</t>
  </si>
  <si>
    <t>L보 d=40㎜(조달단가)</t>
  </si>
  <si>
    <t>L보 d=50㎜(조달단가)</t>
  </si>
  <si>
    <t>L보 d=65㎜(조달단가)</t>
  </si>
  <si>
    <t>L보 d=75㎜(조달단가)</t>
  </si>
  <si>
    <t>L보 d=100㎜(조달단가)</t>
  </si>
  <si>
    <t>L보 d=125㎜(조달단가)</t>
  </si>
  <si>
    <t>L보 d=150㎜(조달단가)</t>
  </si>
  <si>
    <t>밸브소켓d=30㎜(조달단가)</t>
  </si>
  <si>
    <t>밸브소켓d=40㎜(조달단가)</t>
  </si>
  <si>
    <t>밸브소켓d=50㎜(조달단가)</t>
  </si>
  <si>
    <t>밸브소켓d=65㎜(조달단가)</t>
  </si>
  <si>
    <t>밸브소켓d=75㎜(조달단가)</t>
  </si>
  <si>
    <t>플렌지 d=65㎜</t>
  </si>
  <si>
    <t>플렌지 d=75㎜</t>
  </si>
  <si>
    <t>플렌지 d=100㎜</t>
  </si>
  <si>
    <t>플렌지 d=125㎜</t>
  </si>
  <si>
    <t>플렌지 d=150㎜</t>
  </si>
  <si>
    <t>1.6t*910㎜*20m</t>
  </si>
  <si>
    <t>0.1㎜</t>
  </si>
  <si>
    <t>D150㎜(조달단가)</t>
  </si>
  <si>
    <t>D200㎜(조달단가)</t>
  </si>
  <si>
    <t>D250㎜(조달단가)</t>
  </si>
  <si>
    <t>D300㎜(조달단가)</t>
  </si>
  <si>
    <t>D350㎜(조달단가)</t>
  </si>
  <si>
    <t>D400㎜(조달단가)</t>
  </si>
  <si>
    <t>D450㎜(조달단가)</t>
  </si>
  <si>
    <t>D500㎜(조달단가)</t>
  </si>
  <si>
    <t>D600㎜(조달단가)</t>
  </si>
  <si>
    <t>D700㎜(조달단가)</t>
  </si>
  <si>
    <t>D800㎜(조달단가)</t>
  </si>
  <si>
    <t>D900㎜(조달단가)</t>
  </si>
  <si>
    <t>D1000㎜(조달단가)</t>
  </si>
  <si>
    <t>D1100㎜(조달단가)</t>
  </si>
  <si>
    <t>D1200㎜</t>
  </si>
  <si>
    <t>D1350㎜</t>
  </si>
  <si>
    <t>D1500㎜</t>
  </si>
  <si>
    <t>D1650㎜</t>
  </si>
  <si>
    <t>D1800㎜</t>
  </si>
  <si>
    <t>D2000㎜</t>
  </si>
  <si>
    <t>D800㎜(조달단가</t>
  </si>
  <si>
    <t>D1200㎜(조달단가)</t>
  </si>
  <si>
    <t>D1350㎜(조달단가)</t>
  </si>
  <si>
    <t>D1500㎜(조달단가)</t>
  </si>
  <si>
    <t>D1650㎜(조달단가)</t>
  </si>
  <si>
    <t>D1800㎜(조달단가)</t>
  </si>
  <si>
    <t>D2000㎜(조달단가)</t>
  </si>
  <si>
    <t xml:space="preserve">EA    </t>
  </si>
  <si>
    <t xml:space="preserve">기    </t>
  </si>
  <si>
    <t>원통형 50ton</t>
  </si>
  <si>
    <t>원통형 40ton</t>
  </si>
  <si>
    <t>원통형 30ton</t>
  </si>
  <si>
    <t>원통형 20ton</t>
  </si>
  <si>
    <t>원통형 10ton</t>
  </si>
  <si>
    <t>1200*1200㎜(조달단가)</t>
  </si>
  <si>
    <t xml:space="preserve">대    </t>
  </si>
  <si>
    <t>1300*1300㎜(조달단가)</t>
  </si>
  <si>
    <t>1500*1300㎜(조달단가)</t>
  </si>
  <si>
    <t>1500*1500㎜(조달단가)</t>
  </si>
  <si>
    <t>1800*1500㎜(조달단가)</t>
  </si>
  <si>
    <t>1800*1800㎜(조달단가)</t>
  </si>
  <si>
    <t>2100*1800㎜(조달단가)</t>
  </si>
  <si>
    <t>2100*2100㎜(조달단가)</t>
  </si>
  <si>
    <t>2300*2100㎜(조달단가)</t>
  </si>
  <si>
    <t>2300*2300㎜(조달단가)</t>
  </si>
  <si>
    <t>2500*2300㎜(조달단가)</t>
  </si>
  <si>
    <t>2500*2500㎜(조달단가)</t>
  </si>
  <si>
    <t>2800*2500㎜(조달단가)</t>
  </si>
  <si>
    <t>2800*2800㎜(조달단가)</t>
  </si>
  <si>
    <t>3300*2800㎜(조달단가)</t>
  </si>
  <si>
    <t>3300*3300㎜(조달단가)</t>
  </si>
  <si>
    <t>3800*3300㎜(조달단가)</t>
  </si>
  <si>
    <t>3800*3800㎜(조달단가)</t>
  </si>
  <si>
    <t>4300*3800㎜(조달단가)</t>
  </si>
  <si>
    <t>4300*4300㎜(조달단가)</t>
  </si>
  <si>
    <t>휠타매트(부직포)</t>
  </si>
  <si>
    <t xml:space="preserve">조    </t>
  </si>
  <si>
    <t>사각형 840*840*400</t>
  </si>
  <si>
    <t>사각형 1040*1040*500</t>
  </si>
  <si>
    <t>말굽형 1200*950*500</t>
  </si>
  <si>
    <t>직사각형 840*640*400</t>
  </si>
  <si>
    <t>1200*ø35*3</t>
  </si>
  <si>
    <t>1500*ø35*3</t>
  </si>
  <si>
    <t>1800*ø35*3</t>
  </si>
  <si>
    <t>2500*ø40*3</t>
  </si>
  <si>
    <t>1200*ø35*4</t>
  </si>
  <si>
    <t>1500*ø35*4</t>
  </si>
  <si>
    <t>1800*ø35*4</t>
  </si>
  <si>
    <t>2500*ø40*4</t>
  </si>
  <si>
    <t>3500*ø50*1</t>
  </si>
  <si>
    <t>3500*ø70*1</t>
  </si>
  <si>
    <t>진동및전압철근콘크리트관용 300㎜</t>
  </si>
  <si>
    <t>진동및전압철근콘크리트관용 400㎜</t>
  </si>
  <si>
    <t>진동및전압철근콘크리트관용 450㎜</t>
  </si>
  <si>
    <t>진동및전압철근콘크리트관용 500㎜</t>
  </si>
  <si>
    <t>진동및전압철근콘크리트관용 600㎜</t>
  </si>
  <si>
    <t>진동및전압철근콘크리트관용 700㎜</t>
  </si>
  <si>
    <t>진동및전압철근콘크리트관용 800㎜</t>
  </si>
  <si>
    <t>진동및전압철근콘크리트관용 900㎜</t>
  </si>
  <si>
    <t>진동및전압철근콘크리트관용 1000㎜</t>
  </si>
  <si>
    <t>진동및전압철근콘크리트관용 1100㎜</t>
  </si>
  <si>
    <t>진동및전압철근콘크리트관용 1200㎜</t>
  </si>
  <si>
    <t>원심력철근콘크리트관(보통관)</t>
  </si>
  <si>
    <t>소켓식(B형), D250 ㎜(조달단가)</t>
  </si>
  <si>
    <t>칼라식(A형), D250 ㎜(조달단가)</t>
  </si>
  <si>
    <t>소켓식(B형), D300 ㎜(조달단가)</t>
  </si>
  <si>
    <t>칼라식(A형), D300 ㎜(조달단가)</t>
  </si>
  <si>
    <t>소켓식(B형), D350 ㎜(조달단가)</t>
  </si>
  <si>
    <t>칼라식(A형), D350 ㎜(조달단가)</t>
  </si>
  <si>
    <t>소켓식(B형), D400 ㎜(조달단가)</t>
  </si>
  <si>
    <t>칼라식(A형), D400 ㎜(조달단가)</t>
  </si>
  <si>
    <t>소켓식(B형), D450 ㎜(조달단가)</t>
  </si>
  <si>
    <t>칼라식(A형), D450 ㎜(조달단가)</t>
  </si>
  <si>
    <t>소켓식(B형), D500 ㎜(조달단가)</t>
  </si>
  <si>
    <t>칼라식(A형), D500 ㎜(조달단가)</t>
  </si>
  <si>
    <t>소켓식(B형), D600 ㎜(조달단가)</t>
  </si>
  <si>
    <t>칼라식(A형), D600 ㎜(조달단가)</t>
  </si>
  <si>
    <t>소켓식(B형), D700 ㎜(조달단가)</t>
  </si>
  <si>
    <t>칼라식(A형), D700 ㎜(조달단가)</t>
  </si>
  <si>
    <t>소켓식(B형), D800 ㎜(조달단가)</t>
  </si>
  <si>
    <t>칼라식(A형), D800 ㎜(조달단가)</t>
  </si>
  <si>
    <t>소켓식(B형), D900 ㎜(조달단가)</t>
  </si>
  <si>
    <t>칼라식(A형), D900 ㎜(조달단가)</t>
  </si>
  <si>
    <t>소켓식(B형), D1000 ㎜(조달단가)</t>
  </si>
  <si>
    <t>칼라식(A형), D1000 ㎜(조달단가)</t>
  </si>
  <si>
    <t>소켓식(B형), D1100 ㎜(조달단가)</t>
  </si>
  <si>
    <t>칼라식(A형), D1100 ㎜(조달단가)</t>
  </si>
  <si>
    <t>소켓식(B형), D1200 ㎜(조달단가)</t>
  </si>
  <si>
    <t>칼라식(A형), D1200 ㎜(조달단가)</t>
  </si>
  <si>
    <t>소켓식(B형), D1350 ㎜(조달단가)</t>
  </si>
  <si>
    <t>칼라식(A형), D1350 ㎜(조달단가)</t>
  </si>
  <si>
    <t>소켓식(B형), D1500 ㎜(조달단가)</t>
  </si>
  <si>
    <t>칼라식(A형), D1500 ㎜(조달단가)</t>
  </si>
  <si>
    <t>소켓식(B형), D1650 ㎜(조달단가)</t>
  </si>
  <si>
    <t>칼라식(A형), D1650 ㎜(조달단가)</t>
  </si>
  <si>
    <t>원심력철근콘크리트관(압력관 2㎏f/㎠)</t>
  </si>
  <si>
    <t>원심력철근콘크리트관(압력관 4㎏f/㎠)</t>
  </si>
  <si>
    <t>PHC 파일(A종)</t>
  </si>
  <si>
    <t>190*57*90 (C종 2급)</t>
  </si>
  <si>
    <t>콘크리트근가</t>
  </si>
  <si>
    <t>0.7m(55kg)</t>
  </si>
  <si>
    <t>1.2m(90kg)</t>
  </si>
  <si>
    <t>철근콘크리트 벤치플륨관(Ⅲ)</t>
  </si>
  <si>
    <t>300A 300*200</t>
  </si>
  <si>
    <t>300B 300*250</t>
  </si>
  <si>
    <t>300C 300*300</t>
  </si>
  <si>
    <t>400A 400*300</t>
  </si>
  <si>
    <t>400B 400*350</t>
  </si>
  <si>
    <t>400C 400*400</t>
  </si>
  <si>
    <t>450A 450*400</t>
  </si>
  <si>
    <t>450B 450*450</t>
  </si>
  <si>
    <t>500A 500*400</t>
  </si>
  <si>
    <t>500B 500*450</t>
  </si>
  <si>
    <t>500C 500*500</t>
  </si>
  <si>
    <t>600A 600*400</t>
  </si>
  <si>
    <t>600B 600*500</t>
  </si>
  <si>
    <t>600C 600*600</t>
  </si>
  <si>
    <t>700 700*600</t>
  </si>
  <si>
    <t>800A 800*600</t>
  </si>
  <si>
    <t>800B 800*700</t>
  </si>
  <si>
    <t>900A 900*700</t>
  </si>
  <si>
    <t>900B 900*800</t>
  </si>
  <si>
    <t>1000A 1000*800</t>
  </si>
  <si>
    <t>1000C 1000*1000</t>
  </si>
  <si>
    <t>1200A 1200*800</t>
  </si>
  <si>
    <t>1200B 1200*1000</t>
  </si>
  <si>
    <t>1500A 1500*1000</t>
  </si>
  <si>
    <t>1500B 1500*1200</t>
  </si>
  <si>
    <t>철근콘크리트 벤치플륨관(Ⅱ)</t>
  </si>
  <si>
    <t>BF-200, 200*150</t>
  </si>
  <si>
    <t>BF-250, 250*175</t>
  </si>
  <si>
    <t>BF-300, 300*200</t>
  </si>
  <si>
    <t>BF-350, 350*235</t>
  </si>
  <si>
    <t>BF-400, 400*260</t>
  </si>
  <si>
    <t>BF-450, 450*295</t>
  </si>
  <si>
    <t>BF-500, 500*320</t>
  </si>
  <si>
    <t>BF-550, 550*355</t>
  </si>
  <si>
    <t>BF-600, 600*380</t>
  </si>
  <si>
    <t>BF-650, 650*415</t>
  </si>
  <si>
    <t>BF-700, 700*440</t>
  </si>
  <si>
    <t>BF-800, 800*490</t>
  </si>
  <si>
    <t>BF-900, 900*550</t>
  </si>
  <si>
    <t>BF-1000, 1000*600</t>
  </si>
  <si>
    <t>수로관뚜껑(벤치플륨관)</t>
  </si>
  <si>
    <t>200T, 320×500×70</t>
  </si>
  <si>
    <t>300T, 440×500×80</t>
  </si>
  <si>
    <t>400T, 560×500×90</t>
  </si>
  <si>
    <t>450T, 620×500×90</t>
  </si>
  <si>
    <t>500T, 670×500×95</t>
  </si>
  <si>
    <t>600T, 790×500×100</t>
  </si>
  <si>
    <t>700T, 890×500×100</t>
  </si>
  <si>
    <t>800T, 1000×500×110</t>
  </si>
  <si>
    <t>U형 플륨관</t>
  </si>
  <si>
    <t>200, 210*200*28㎜</t>
  </si>
  <si>
    <t>250, 260*240*30㎜</t>
  </si>
  <si>
    <t>300, 310*275*32㎜</t>
  </si>
  <si>
    <t>350, 360*315*36㎜</t>
  </si>
  <si>
    <t>400, 425*350*38㎜</t>
  </si>
  <si>
    <t>450, 480*390*45㎜</t>
  </si>
  <si>
    <t>500, 530*425*52㎜</t>
  </si>
  <si>
    <t>600, 640*500*60㎜</t>
  </si>
  <si>
    <t>700, 745*575*70㎜</t>
  </si>
  <si>
    <t>800, 845*650*80㎜</t>
  </si>
  <si>
    <t>920, 965*740*90㎜</t>
  </si>
  <si>
    <t>1000, 1055*800*100㎜</t>
  </si>
  <si>
    <t>회색.t=60㎜(조달단가)</t>
  </si>
  <si>
    <t>식생기반재</t>
  </si>
  <si>
    <t xml:space="preserve">g     </t>
  </si>
  <si>
    <t>진동및전압철근콘크리트관(일반관)</t>
  </si>
  <si>
    <t>진동및전압철근콘크리트관(압력 2㎏f/㎠)</t>
  </si>
  <si>
    <t>D400㎜</t>
  </si>
  <si>
    <t>D450㎜</t>
  </si>
  <si>
    <t>D900㎜</t>
  </si>
  <si>
    <t>D1000㎜</t>
  </si>
  <si>
    <t>D1100㎜</t>
  </si>
  <si>
    <t>진동및전압철근콘크리트관(압력 3㎏f/㎠)</t>
  </si>
  <si>
    <t>진동및전압철근콘크리트관(압력 4㎏f/㎠)</t>
  </si>
  <si>
    <t xml:space="preserve">Set   </t>
  </si>
  <si>
    <t xml:space="preserve">Ea    </t>
  </si>
  <si>
    <t>유로폼</t>
  </si>
  <si>
    <t>유로폼(In Corner)</t>
  </si>
  <si>
    <t>100*200*1200</t>
  </si>
  <si>
    <t>못(일반)</t>
  </si>
  <si>
    <t>N50</t>
  </si>
  <si>
    <t>못(콘크리트)</t>
  </si>
  <si>
    <t xml:space="preserve">갑    </t>
  </si>
  <si>
    <t>D12-D65</t>
  </si>
  <si>
    <t>SD400(D10-D32)</t>
  </si>
  <si>
    <t>200*90*8㎜*6-10m</t>
  </si>
  <si>
    <t>D250㎜, 1.6T</t>
  </si>
  <si>
    <t>D=300㎜, 1.6T</t>
  </si>
  <si>
    <t>D=400㎜, 1.6T</t>
  </si>
  <si>
    <t>D=450㎜, 1.6T</t>
  </si>
  <si>
    <t>D=500㎜, 1.6T</t>
  </si>
  <si>
    <t>D=600㎜, 1.6T</t>
  </si>
  <si>
    <t>D=700㎜, 1.6T</t>
  </si>
  <si>
    <t>D=800㎜, 1.6T</t>
  </si>
  <si>
    <t>D=1000㎜, 1.6T</t>
  </si>
  <si>
    <t>D=250㎜ (일반용)</t>
  </si>
  <si>
    <t>D=300㎜ (일반용)</t>
  </si>
  <si>
    <t>D=400㎜ (일반용)</t>
  </si>
  <si>
    <t>D=450㎜ (일반용)</t>
  </si>
  <si>
    <t>D=500㎜ (일반용)</t>
  </si>
  <si>
    <t>D=600㎜ (일반용)</t>
  </si>
  <si>
    <t>D=700㎜ (일반용)</t>
  </si>
  <si>
    <t>D=800㎜ (일반용)</t>
  </si>
  <si>
    <t>D=1000㎜ (일반용)</t>
  </si>
  <si>
    <t>t=4.05㎜, D=101.6㎜</t>
  </si>
  <si>
    <t>14.3㎏/본, L=4m</t>
  </si>
  <si>
    <t>2.9㎜, 3연선</t>
  </si>
  <si>
    <t>300*150*6.5*9*6-14m</t>
  </si>
  <si>
    <t>80㎜(16*75)</t>
  </si>
  <si>
    <t>100㎜(16*75)</t>
  </si>
  <si>
    <t>125㎜(16*75)</t>
  </si>
  <si>
    <t>150㎜(20*80)</t>
  </si>
  <si>
    <t>200㎜(20*80)</t>
  </si>
  <si>
    <t>250㎜(20*90)</t>
  </si>
  <si>
    <t>300㎜(20*90)</t>
  </si>
  <si>
    <t>350㎜(20*90)</t>
  </si>
  <si>
    <t>400㎜(24*100)</t>
  </si>
  <si>
    <t>450㎜(24*100)</t>
  </si>
  <si>
    <t>500㎜(24*110)</t>
  </si>
  <si>
    <t>600㎜(27*120)</t>
  </si>
  <si>
    <t>700㎜(27*120)</t>
  </si>
  <si>
    <t>800㎜(30*135)</t>
  </si>
  <si>
    <t>900㎜(30*135)</t>
  </si>
  <si>
    <t>1000㎜(33*150)</t>
  </si>
  <si>
    <t>1100㎜(33*150)</t>
  </si>
  <si>
    <t>1200㎜(33*150)</t>
  </si>
  <si>
    <t>1350㎜(33*160)</t>
  </si>
  <si>
    <t>1500㎜(33*160)</t>
  </si>
  <si>
    <t>1650㎜(45*180)</t>
  </si>
  <si>
    <t>1800㎜(45*180)</t>
  </si>
  <si>
    <t>2000㎜(45*180)</t>
  </si>
  <si>
    <t>2200㎜(52*180)</t>
  </si>
  <si>
    <t>2400㎜(52*180)</t>
  </si>
  <si>
    <t>2500㎜(52*200)</t>
  </si>
  <si>
    <t>2600㎜(52*200)</t>
  </si>
  <si>
    <t>2800㎜(52*200)</t>
  </si>
  <si>
    <t>3000㎜(52*210)</t>
  </si>
  <si>
    <t>#4,100*100(조달단가)</t>
  </si>
  <si>
    <t>#4,150*150(조달단가)</t>
  </si>
  <si>
    <t>#6,100*100(조달단가)</t>
  </si>
  <si>
    <t>#6,150*150(조달단가)</t>
  </si>
  <si>
    <t>#8,100*100(조달단가)</t>
  </si>
  <si>
    <t>#8,150*150(조달단가)</t>
  </si>
  <si>
    <t>#10,100*100(조달단가)</t>
  </si>
  <si>
    <t>#10,150*150(조달단가)</t>
  </si>
  <si>
    <t>#4, 100X100(조달단가)</t>
  </si>
  <si>
    <t>#4, 150X150(조달단가)</t>
  </si>
  <si>
    <t>#6, 100X100(조달단가)</t>
  </si>
  <si>
    <t>#6, 150X150(조달단가)</t>
  </si>
  <si>
    <t>2.3t*75*75*1400mm</t>
  </si>
  <si>
    <t>근가U볼트</t>
  </si>
  <si>
    <t>CP용16*160㎜</t>
  </si>
  <si>
    <t>반경철관(반할강관)</t>
  </si>
  <si>
    <t>80mm*2mm*2400mm</t>
  </si>
  <si>
    <t>M051853</t>
  </si>
  <si>
    <t>M051854</t>
  </si>
  <si>
    <t>AX(5*5*8=4)</t>
  </si>
  <si>
    <t>M051855</t>
  </si>
  <si>
    <t>M051856</t>
  </si>
  <si>
    <t>M051857</t>
  </si>
  <si>
    <t>M051858</t>
  </si>
  <si>
    <t>M051860</t>
  </si>
  <si>
    <t>M051861</t>
  </si>
  <si>
    <t>M051862</t>
  </si>
  <si>
    <t>M051863</t>
  </si>
  <si>
    <t>M051865</t>
  </si>
  <si>
    <t>10*9*8</t>
  </si>
  <si>
    <t>13 1/8"</t>
  </si>
  <si>
    <t>M052096</t>
  </si>
  <si>
    <t xml:space="preserve">set   </t>
  </si>
  <si>
    <t>D600㎜, 6T(조달단가)</t>
  </si>
  <si>
    <t>D700㎜, 7T(조달단가)</t>
  </si>
  <si>
    <t>D800㎜, 8t(조달단가)</t>
  </si>
  <si>
    <t>D900㎜, 8T(조달단가)</t>
  </si>
  <si>
    <t>D1000㎜, 9T(조달단가)</t>
  </si>
  <si>
    <t>D1100㎜, 10T(조달단가)</t>
  </si>
  <si>
    <t>D1200㎜, 11T(조달단가)</t>
  </si>
  <si>
    <t>D1350㎜, 12T(조달단가)</t>
  </si>
  <si>
    <t>D1500㎜, 14T(조달단가)</t>
  </si>
  <si>
    <t>D1650㎜, 15T(조달단가)</t>
  </si>
  <si>
    <t>D1800㎜, 16T(조달단가)</t>
  </si>
  <si>
    <t>D2000㎜, 18T(조달단가)</t>
  </si>
  <si>
    <t>D2100㎜, 19T(조달단가)</t>
  </si>
  <si>
    <t>D2200㎜, 20T(조달단가)</t>
  </si>
  <si>
    <t>D2300㎜, 21T(조달단가)</t>
  </si>
  <si>
    <t>D2400㎜, 22T(조달단가)</t>
  </si>
  <si>
    <t>D2500㎜, 23T(조달단가)</t>
  </si>
  <si>
    <t>D2600㎜, 24T(조달단가)</t>
  </si>
  <si>
    <t>M053001</t>
  </si>
  <si>
    <t>M053005</t>
  </si>
  <si>
    <t>M053012</t>
  </si>
  <si>
    <t>M053020</t>
  </si>
  <si>
    <t>M053025</t>
  </si>
  <si>
    <t>M053032</t>
  </si>
  <si>
    <t>M053038</t>
  </si>
  <si>
    <t>M053043</t>
  </si>
  <si>
    <t>M053050</t>
  </si>
  <si>
    <t>M053056</t>
  </si>
  <si>
    <t>M053059</t>
  </si>
  <si>
    <t>M053064</t>
  </si>
  <si>
    <t>M053068</t>
  </si>
  <si>
    <t>M053101</t>
  </si>
  <si>
    <t>M0531026</t>
  </si>
  <si>
    <t>M053118</t>
  </si>
  <si>
    <t>M053119</t>
  </si>
  <si>
    <t>M053120</t>
  </si>
  <si>
    <t>M053121</t>
  </si>
  <si>
    <t>M053122</t>
  </si>
  <si>
    <t>M053123</t>
  </si>
  <si>
    <t>M053124</t>
  </si>
  <si>
    <t>M053125</t>
  </si>
  <si>
    <t>M053127</t>
  </si>
  <si>
    <t>M053128</t>
  </si>
  <si>
    <t>M053129</t>
  </si>
  <si>
    <t>M053130</t>
  </si>
  <si>
    <t>M053131</t>
  </si>
  <si>
    <t>M053132</t>
  </si>
  <si>
    <t>M053133</t>
  </si>
  <si>
    <t>M053134</t>
  </si>
  <si>
    <t>스루스게이트(이하 수문표준도)</t>
  </si>
  <si>
    <t>SL-1 (원형, 설계수심35m, ø200)</t>
  </si>
  <si>
    <t>SL-2 (원형, 설계수심35m, ø250)</t>
  </si>
  <si>
    <t>SL-3 (원형, 설계수심35m, ø300)</t>
  </si>
  <si>
    <t>SL-4 (원형, 설계수심35m, ø350)</t>
  </si>
  <si>
    <t>SL-5 (원형, 설계수심35m, ø400)</t>
  </si>
  <si>
    <t>SL-6 (원형, 설계수심35m, ø450)</t>
  </si>
  <si>
    <t>SL-7 (원형, 설계수심35m, ø500)</t>
  </si>
  <si>
    <t>SL-8 (원형, 설계수심35m, ø600)</t>
  </si>
  <si>
    <t>SL-9 (원형, 설계수심10m, ø200)</t>
  </si>
  <si>
    <t>SL-10 (원형, 설계수심10m, ø250)</t>
  </si>
  <si>
    <t>SL-11 (원형, 설계수심10m, ø300)</t>
  </si>
  <si>
    <t>SL-12 (원형, 설계수심10m, ø350)</t>
  </si>
  <si>
    <t>SL-13 (원형, 설계수심10m, ø400)</t>
  </si>
  <si>
    <t>SL-14 (원형, 설계수심10m, ø450)</t>
  </si>
  <si>
    <t>SL-15 (원형, 설계수심10m, ø500)</t>
  </si>
  <si>
    <t>SL-16 (원형, 설계수심10m, ø600)</t>
  </si>
  <si>
    <t>SLF-1 (원형, 설계수심35m, ø200)</t>
  </si>
  <si>
    <t>SLF-2 (원형, 설계수심35m, ø250)</t>
  </si>
  <si>
    <t>SLF-3 (원형, 설계수심35m, ø300)</t>
  </si>
  <si>
    <t>SLF-4 (원형, 설계수심35m, ø350)</t>
  </si>
  <si>
    <t>SLF-5 (원형, 설계수심35m, ø400)</t>
  </si>
  <si>
    <t>SLF-6 (원형, 설계수심35m, ø450)</t>
  </si>
  <si>
    <t>SLF-7 (원형, 설계수심35m, ø500)</t>
  </si>
  <si>
    <t>SLF-8 (원형, 설계수심35m, ø600)</t>
  </si>
  <si>
    <t>SLF-9 (원형, 설계수심10m, ø200)</t>
  </si>
  <si>
    <t>SLF-10 (원형, 설계수심10m, ø250)</t>
  </si>
  <si>
    <t>SLF-11 (원형, 설계수심10m, ø300)</t>
  </si>
  <si>
    <t>SLF-12 (원형, 설계수심10m, ø350)</t>
  </si>
  <si>
    <t>SLF-13 (원형, 설계수심10m, ø400)</t>
  </si>
  <si>
    <t>SLF-14 (원형, 설계수심10m, ø450)</t>
  </si>
  <si>
    <t>SLF-15 (원형, 설계수심10m, ø500)</t>
  </si>
  <si>
    <t>SLF-16 (원형, 설계수심10m, ø600)</t>
  </si>
  <si>
    <t>권양기용스핀들(이하 수리구조물 호형도)</t>
  </si>
  <si>
    <t>문비(이하 수리구조물호형도)</t>
  </si>
  <si>
    <t>치즐(Rod)</t>
  </si>
  <si>
    <t>브레이커용, 0.4㎥</t>
  </si>
  <si>
    <t>브레이커용, 0.7㎥</t>
  </si>
  <si>
    <t>48.6㎜, 2.4T</t>
  </si>
  <si>
    <t>연결핀(비계용)</t>
  </si>
  <si>
    <t>48.6㎜용</t>
  </si>
  <si>
    <t>직교크램프(비계용)</t>
  </si>
  <si>
    <t>받침판(비계용)</t>
  </si>
  <si>
    <t>앙카(비계용)</t>
  </si>
  <si>
    <t>조립식틀비계(수직문형)</t>
  </si>
  <si>
    <t>1219*1700㎜</t>
  </si>
  <si>
    <t>조립식틀비계(수평발판)</t>
  </si>
  <si>
    <t>1050*1829㎜</t>
  </si>
  <si>
    <t>1219*1829㎜</t>
  </si>
  <si>
    <t>Ø36*406㎜</t>
  </si>
  <si>
    <t>Ø36.4*225</t>
  </si>
  <si>
    <t>권양기(이하 수문표준도)</t>
  </si>
  <si>
    <t>랙크형일체식분수비(SS,STS)</t>
  </si>
  <si>
    <t>300용,권양기,랙크바 포함(조달단가)</t>
  </si>
  <si>
    <t xml:space="preserve">련    </t>
  </si>
  <si>
    <t>400용,권양기,랙크바포함(조달단가)</t>
  </si>
  <si>
    <t>500용,권양기,랙크바포함(조달단가)</t>
  </si>
  <si>
    <t>600용,권양기,랙크바포함(조달단가)</t>
  </si>
  <si>
    <t>700용,권양기,랙크바포함(조달단가)</t>
  </si>
  <si>
    <t>800용,권양기,랙크바포함(조달단가)</t>
  </si>
  <si>
    <t>900용,권양기,랙크바포함(조달단가)</t>
  </si>
  <si>
    <t>1000용,권양기,랙크바포함(조달단가)</t>
  </si>
  <si>
    <t>랙크형일체식분수비(STS,STS)</t>
  </si>
  <si>
    <t>300용,권양기,랙크바포함(조달단가)</t>
  </si>
  <si>
    <t>1ton,단동(조달단가)</t>
  </si>
  <si>
    <t>2ton,단동(조달단가)</t>
  </si>
  <si>
    <t>3ton,단동(조달단가)</t>
  </si>
  <si>
    <t>4ton,단동(조달단가)</t>
  </si>
  <si>
    <t>2ton,연동(조달단가)</t>
  </si>
  <si>
    <t>4ton,연동(조달단가)</t>
  </si>
  <si>
    <t>6ton,연동(조달단가)</t>
  </si>
  <si>
    <t>8ton,연동(조달단가)</t>
  </si>
  <si>
    <t>1ton-6ton(조달단가)</t>
  </si>
  <si>
    <t>8ton(조달단가)</t>
  </si>
  <si>
    <t>핸들형파워권양기전용(조달단가)</t>
  </si>
  <si>
    <t>금속제기타울타리</t>
  </si>
  <si>
    <t>W2000*H1000㎜</t>
  </si>
  <si>
    <t xml:space="preserve">경간  </t>
  </si>
  <si>
    <t>M058100</t>
  </si>
  <si>
    <t>W2000*H1200㎜</t>
  </si>
  <si>
    <t>M058101</t>
  </si>
  <si>
    <t>W2000*H1500㎜</t>
  </si>
  <si>
    <t>M058102</t>
  </si>
  <si>
    <t>메쉬휀스</t>
  </si>
  <si>
    <t>M058200</t>
  </si>
  <si>
    <t>M058201</t>
  </si>
  <si>
    <t>W2000*H1800㎜</t>
  </si>
  <si>
    <t>M058202</t>
  </si>
  <si>
    <t>W2000*H2000㎜</t>
  </si>
  <si>
    <t>M058203</t>
  </si>
  <si>
    <t>메쉬휀스(출입문)(외문)</t>
  </si>
  <si>
    <t>W1000*H1200㎜</t>
  </si>
  <si>
    <t>M058204</t>
  </si>
  <si>
    <t>메쉬휀스(출입문)(쌍문)</t>
  </si>
  <si>
    <t>M058205</t>
  </si>
  <si>
    <t>W1000*H1500㎜</t>
  </si>
  <si>
    <t>M058206</t>
  </si>
  <si>
    <t>M058207</t>
  </si>
  <si>
    <t>W1000*H1800㎜</t>
  </si>
  <si>
    <t>M058208</t>
  </si>
  <si>
    <t>M058209</t>
  </si>
  <si>
    <t>W1000*H2000㎜</t>
  </si>
  <si>
    <t>M058210</t>
  </si>
  <si>
    <t>M058211</t>
  </si>
  <si>
    <t>울타리형지주(H형강)</t>
  </si>
  <si>
    <t>가드레일(2W)</t>
  </si>
  <si>
    <t>엔드레일(2W)</t>
  </si>
  <si>
    <t>외부PANEL(철재문)</t>
  </si>
  <si>
    <t>0.6T, L=1200㎜</t>
  </si>
  <si>
    <t>STS304 ø25.4*1.5t</t>
  </si>
  <si>
    <t>STS304 ø31.8*1.5t</t>
  </si>
  <si>
    <t>STS304 ø38.1*1.5t</t>
  </si>
  <si>
    <t>STS304 ø50.8*1.5t</t>
  </si>
  <si>
    <t>STS304</t>
  </si>
  <si>
    <t>접지시스템</t>
  </si>
  <si>
    <t xml:space="preserve">식    </t>
  </si>
  <si>
    <t>나동선, 연동연선(AS)</t>
  </si>
  <si>
    <t>25㎟ (0.19kg)</t>
  </si>
  <si>
    <t>35㎟ (0.33kg)</t>
  </si>
  <si>
    <t>50㎟ (0.53kg)</t>
  </si>
  <si>
    <t>70㎟ (0.53kg)</t>
  </si>
  <si>
    <t>3P 150kVA(1225kg)최저소비효율</t>
  </si>
  <si>
    <t>3P 200kVA (1400kg)최저소비효율</t>
  </si>
  <si>
    <t>M0609145</t>
  </si>
  <si>
    <t xml:space="preserve">M     </t>
  </si>
  <si>
    <t xml:space="preserve">SET   </t>
  </si>
  <si>
    <t xml:space="preserve">m2    </t>
  </si>
  <si>
    <t>블레이드(Concrete Saw)</t>
  </si>
  <si>
    <t>비트</t>
  </si>
  <si>
    <t>크로라드릴  D=65㎜</t>
  </si>
  <si>
    <t>38㎜*3050㎜</t>
  </si>
  <si>
    <t>M070116</t>
  </si>
  <si>
    <t>M070117</t>
  </si>
  <si>
    <t>M070121</t>
  </si>
  <si>
    <t>M070122</t>
  </si>
  <si>
    <t>M070126</t>
  </si>
  <si>
    <t>M070127</t>
  </si>
  <si>
    <t>M070515</t>
  </si>
  <si>
    <t>M070516</t>
  </si>
  <si>
    <t>M070517</t>
  </si>
  <si>
    <t>M070518</t>
  </si>
  <si>
    <t>M070519</t>
  </si>
  <si>
    <t>M070520</t>
  </si>
  <si>
    <t>M070521</t>
  </si>
  <si>
    <t>M070522</t>
  </si>
  <si>
    <t>M070523</t>
  </si>
  <si>
    <t>M070524</t>
  </si>
  <si>
    <t>M070525</t>
  </si>
  <si>
    <t>M070526</t>
  </si>
  <si>
    <t>M070527</t>
  </si>
  <si>
    <t>M070528</t>
  </si>
  <si>
    <t>M070529</t>
  </si>
  <si>
    <t>진공펌프(전동기포함)</t>
  </si>
  <si>
    <t>1.5kW</t>
  </si>
  <si>
    <t>2.2kW</t>
  </si>
  <si>
    <t>3.7kW</t>
  </si>
  <si>
    <t>5.5kW</t>
  </si>
  <si>
    <t>7.5kW</t>
  </si>
  <si>
    <t>11kW</t>
  </si>
  <si>
    <t>15kW</t>
  </si>
  <si>
    <t>M070753</t>
  </si>
  <si>
    <t>M070754</t>
  </si>
  <si>
    <t>M070755</t>
  </si>
  <si>
    <t>M070757</t>
  </si>
  <si>
    <t>M071208</t>
  </si>
  <si>
    <t>M071212</t>
  </si>
  <si>
    <t>M071213</t>
  </si>
  <si>
    <t>M071236</t>
  </si>
  <si>
    <t>M071240</t>
  </si>
  <si>
    <t>M071244</t>
  </si>
  <si>
    <t>M071247</t>
  </si>
  <si>
    <t>M071248</t>
  </si>
  <si>
    <t>M071250</t>
  </si>
  <si>
    <t>M071251</t>
  </si>
  <si>
    <t>M071255</t>
  </si>
  <si>
    <t>M071259</t>
  </si>
  <si>
    <t>M071263</t>
  </si>
  <si>
    <t>M071264</t>
  </si>
  <si>
    <t>M071265</t>
  </si>
  <si>
    <t>M071292</t>
  </si>
  <si>
    <t>M071296</t>
  </si>
  <si>
    <t>M071297</t>
  </si>
  <si>
    <t>200D(조달단가, spindle 6m이하)</t>
  </si>
  <si>
    <t xml:space="preserve">면    </t>
  </si>
  <si>
    <t>조명반 외함</t>
  </si>
  <si>
    <t>AC 220V 150mm</t>
  </si>
  <si>
    <t>5t 0.5(W) x 1.0(H)</t>
  </si>
  <si>
    <t>5t 0.4(W) x 0.6(H)</t>
  </si>
  <si>
    <t>3.3kV용 25Ω</t>
  </si>
  <si>
    <t>6.6kV용 50Ω</t>
  </si>
  <si>
    <t>편차계</t>
  </si>
  <si>
    <t>STS 2.0T 0.5(W)x0.4(D)x1.5(H)</t>
  </si>
  <si>
    <t>25.8kV 600A(옥내용)</t>
  </si>
  <si>
    <t>한,순시요소부(비인출)</t>
  </si>
  <si>
    <t>전자식과전류계전기(EOCR)</t>
  </si>
  <si>
    <t>D65 AC110V/220V</t>
  </si>
  <si>
    <t>셀렉터 스위치</t>
  </si>
  <si>
    <t>3.3kV~22.9kV</t>
  </si>
  <si>
    <t>건식25.8㎸40VA(10-100/5A)</t>
  </si>
  <si>
    <t>건식25.8㎸40VA(10-500/5A)</t>
  </si>
  <si>
    <t>600V5VA 300/5A</t>
  </si>
  <si>
    <t>600V5VA 800/5A</t>
  </si>
  <si>
    <t>24㎸ 630A 12.5kA</t>
  </si>
  <si>
    <t>24㎸ 630A 25kA</t>
  </si>
  <si>
    <t>600V 600A 4P 표준형 (OCR포함)</t>
  </si>
  <si>
    <t>600V 600A 3P 표준형 (OCR포함)</t>
  </si>
  <si>
    <t>600V 800A 4P 표준형 (OCR포함)</t>
  </si>
  <si>
    <t>600V 1000A 4P 표준형 (OCR포함)</t>
  </si>
  <si>
    <t>(220V/380V)4/5.5㎾</t>
  </si>
  <si>
    <t>(220V/380V)5.5/7.5㎾</t>
  </si>
  <si>
    <t>(220V/380V)7.5/11㎾</t>
  </si>
  <si>
    <t>(220V/380V)11/15㎾</t>
  </si>
  <si>
    <t>(220V/380V)18.5/37kW</t>
  </si>
  <si>
    <t>(220V/380V)25/50㎾</t>
  </si>
  <si>
    <t>(220V/380V)30/60㎾</t>
  </si>
  <si>
    <t>(220V/380V)50/90㎾</t>
  </si>
  <si>
    <t>표준형 460V 2P 30AF</t>
  </si>
  <si>
    <t xml:space="preserve">등    </t>
  </si>
  <si>
    <t>전구식 형광램프</t>
  </si>
  <si>
    <t>80W (LED램프+등기구)</t>
  </si>
  <si>
    <t>220V, 50W</t>
  </si>
  <si>
    <t>단로, 15A 250V, 1구</t>
  </si>
  <si>
    <t>단로, 15A 250V, 2구</t>
  </si>
  <si>
    <t>단로, 15A 250V, 3구</t>
  </si>
  <si>
    <t>3로, 15A 250V, 1구</t>
  </si>
  <si>
    <t>디지털(FLIR E6 XT), 160x120픽셀</t>
  </si>
  <si>
    <t>디지털(FLIR E8), 320x240픽셀</t>
  </si>
  <si>
    <t>디지털(FLUKE TIS20), 120x90픽셀</t>
  </si>
  <si>
    <t>디지털(FLUKE TIS40), 160x120픽셀</t>
  </si>
  <si>
    <t>P-1급</t>
  </si>
  <si>
    <t>고효율유입변압기(22.9㎸/230-115V)</t>
  </si>
  <si>
    <t>55kW*6P, "</t>
  </si>
  <si>
    <t>75kW*4P, "</t>
  </si>
  <si>
    <t>75kW*6P, "</t>
  </si>
  <si>
    <t>185kW*4P, "</t>
  </si>
  <si>
    <t>185kW*6P, "</t>
  </si>
  <si>
    <t xml:space="preserve">kit   </t>
  </si>
  <si>
    <t>(6.9kV 1심) 95㎟ 3상분/kit</t>
  </si>
  <si>
    <t>M082684</t>
  </si>
  <si>
    <t>M082685</t>
  </si>
  <si>
    <t>M082686</t>
  </si>
  <si>
    <t>M082687</t>
  </si>
  <si>
    <t>M082688</t>
  </si>
  <si>
    <t>M082689</t>
  </si>
  <si>
    <t>M082690</t>
  </si>
  <si>
    <t>M082691</t>
  </si>
  <si>
    <t>M082692</t>
  </si>
  <si>
    <t>M082695</t>
  </si>
  <si>
    <t>M082696</t>
  </si>
  <si>
    <t>M082697</t>
  </si>
  <si>
    <t>핀잭권양기(연동, 전동)</t>
  </si>
  <si>
    <t>SHANK BOLT/NUT</t>
  </si>
  <si>
    <t>CHANNEL-NUT</t>
  </si>
  <si>
    <t>서버 컴퓨터(HEXA CORE)</t>
  </si>
  <si>
    <t>Xeon GOLD 10코어, 16GB(DDR4), HDD1TB</t>
  </si>
  <si>
    <t>Xeon GOLD 6코어, 16GB(DDR4), HDD1TB×2</t>
  </si>
  <si>
    <t>Windows Server 2016이상</t>
  </si>
  <si>
    <t>HDD:3TB이상, RAID:5이상 지원</t>
  </si>
  <si>
    <t xml:space="preserve">화면  </t>
  </si>
  <si>
    <t>61cm(24형), (1,920*1,080)</t>
  </si>
  <si>
    <t>REPORT PRINTER(A3, 네트워크지원)</t>
  </si>
  <si>
    <t>LASER(28ppm,1200dpi,64MB)</t>
  </si>
  <si>
    <t>MIXEDMODULE</t>
  </si>
  <si>
    <t xml:space="preserve">점    </t>
  </si>
  <si>
    <t>75ns/Step 이하, 4,000점 이상</t>
  </si>
  <si>
    <t>75ns/Step 이하, 2,000점 이상</t>
  </si>
  <si>
    <t>75ns/Step 이하, 1,000점 이상</t>
  </si>
  <si>
    <t>증설 베이스(PLC)</t>
  </si>
  <si>
    <t>Ethernet Port</t>
  </si>
  <si>
    <t>M084916</t>
  </si>
  <si>
    <t>STS 0.5(W) x 1.5(H)</t>
  </si>
  <si>
    <t>200만화소 이상, 0.001Lux이하, 20배 광학줌이상, 하우징일체</t>
  </si>
  <si>
    <t>200만화소 이상, 0Lux(IR LED on시), 20배 광학줌이상, 하우징일체</t>
  </si>
  <si>
    <t>메가픽셀 적외선 카메라(박스)</t>
  </si>
  <si>
    <t>200만화소 이상, 0Lux(IR LED on시), 하우징일체</t>
  </si>
  <si>
    <t>200만화소 이상, 0Lux(IR LED on시)</t>
  </si>
  <si>
    <t>STS. 2.0t, 4M Φ152</t>
  </si>
  <si>
    <t>0.05</t>
  </si>
  <si>
    <t>MC-1</t>
  </si>
  <si>
    <t xml:space="preserve">D/M   </t>
  </si>
  <si>
    <t>RC-1</t>
  </si>
  <si>
    <t>RSC-3, 4</t>
  </si>
  <si>
    <t>산업안전보건관리비</t>
    <phoneticPr fontId="2" type="noConversion"/>
  </si>
  <si>
    <t>노인장기요양보험료</t>
    <phoneticPr fontId="2" type="noConversion"/>
  </si>
  <si>
    <t>공급가액</t>
    <phoneticPr fontId="8" type="noConversion"/>
  </si>
  <si>
    <t>재
료
비</t>
    <phoneticPr fontId="2" type="noConversion"/>
  </si>
  <si>
    <t>직접재료비</t>
    <phoneticPr fontId="2" type="noConversion"/>
  </si>
  <si>
    <t>간접재료비</t>
    <phoneticPr fontId="2" type="noConversion"/>
  </si>
  <si>
    <t>작업설,부산물(△)</t>
    <phoneticPr fontId="2" type="noConversion"/>
  </si>
  <si>
    <t>[소계]</t>
    <phoneticPr fontId="2" type="noConversion"/>
  </si>
  <si>
    <t xml:space="preserve">5. 총사업비 : </t>
    <phoneticPr fontId="3" type="noConversion"/>
  </si>
  <si>
    <t xml:space="preserve">6. 공사개요 : </t>
    <phoneticPr fontId="2" type="noConversion"/>
  </si>
  <si>
    <t>5) 고성군 거류면 가려리 984-9</t>
    <phoneticPr fontId="2" type="noConversion"/>
  </si>
  <si>
    <t>6) 고성군 거류면 가려리 1123-1</t>
    <phoneticPr fontId="2" type="noConversion"/>
  </si>
  <si>
    <t>7) 거제시 산촌리 373</t>
    <phoneticPr fontId="2" type="noConversion"/>
  </si>
  <si>
    <t>8) 거제시 산촌리 373</t>
    <phoneticPr fontId="2" type="noConversion"/>
  </si>
  <si>
    <t>9) 고성군 영오면 양산1길 61</t>
    <phoneticPr fontId="2" type="noConversion"/>
  </si>
  <si>
    <t>교통시설공(볼라드 설치)</t>
    <phoneticPr fontId="2" type="noConversion"/>
  </si>
  <si>
    <t>공종 / 구분</t>
    <phoneticPr fontId="2" type="noConversion"/>
  </si>
  <si>
    <t>수     량</t>
    <phoneticPr fontId="2" type="noConversion"/>
  </si>
  <si>
    <t>비 고</t>
    <phoneticPr fontId="2" type="noConversion"/>
  </si>
  <si>
    <t>공종 / 구분</t>
    <phoneticPr fontId="2" type="noConversion"/>
  </si>
  <si>
    <t xml:space="preserve">단위 </t>
    <phoneticPr fontId="2" type="noConversion"/>
  </si>
  <si>
    <t>수   량</t>
    <phoneticPr fontId="2" type="noConversion"/>
  </si>
  <si>
    <t>비 고</t>
    <phoneticPr fontId="2" type="noConversion"/>
  </si>
  <si>
    <t>기계</t>
    <phoneticPr fontId="2" type="noConversion"/>
  </si>
  <si>
    <t>개소</t>
    <phoneticPr fontId="2" type="noConversion"/>
  </si>
  <si>
    <t>거제시</t>
    <phoneticPr fontId="2" type="noConversion"/>
  </si>
  <si>
    <t>고성군</t>
    <phoneticPr fontId="2" type="noConversion"/>
  </si>
  <si>
    <t>합계</t>
    <phoneticPr fontId="2" type="noConversion"/>
  </si>
  <si>
    <t>개소</t>
    <phoneticPr fontId="2" type="noConversion"/>
  </si>
  <si>
    <t>통영시</t>
    <phoneticPr fontId="2" type="noConversion"/>
  </si>
  <si>
    <t>칠공사</t>
    <phoneticPr fontId="2" type="noConversion"/>
  </si>
  <si>
    <t xml:space="preserve">7. 공사기간 : </t>
    <phoneticPr fontId="2" type="noConversion"/>
  </si>
  <si>
    <t>10) 고성군 마암면 두호리 1-66</t>
    <phoneticPr fontId="2" type="noConversion"/>
  </si>
  <si>
    <t>식</t>
    <phoneticPr fontId="2" type="noConversion"/>
  </si>
  <si>
    <t>내역서</t>
  </si>
  <si>
    <t>공 종 명</t>
  </si>
  <si>
    <t>규 격</t>
  </si>
  <si>
    <t>수량</t>
  </si>
  <si>
    <t>합    계</t>
  </si>
  <si>
    <t>재 료 비</t>
  </si>
  <si>
    <t>노 무 비</t>
  </si>
  <si>
    <t>경    비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</si>
  <si>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</si>
  <si>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</si>
  <si>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</si>
  <si>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</si>
  <si>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</si>
  <si>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</si>
  <si>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</si>
  <si>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</si>
  <si>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</si>
  <si>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2025년 표준단가표</t>
  </si>
  <si>
    <t>식</t>
  </si>
  <si>
    <t>A00</t>
  </si>
  <si>
    <t xml:space="preserve">   조립식가설사무실</t>
  </si>
  <si>
    <t>24개월</t>
  </si>
  <si>
    <t>품셈(공통)2-2-3, 2-3-1</t>
  </si>
  <si>
    <t>10</t>
  </si>
  <si>
    <t>IA150300</t>
  </si>
  <si>
    <t>T</t>
  </si>
  <si>
    <t>36개월</t>
  </si>
  <si>
    <t>20</t>
  </si>
  <si>
    <t>IA150400</t>
  </si>
  <si>
    <t>48개월</t>
  </si>
  <si>
    <t>30</t>
  </si>
  <si>
    <t>IA150500</t>
  </si>
  <si>
    <t xml:space="preserve">   조립식가설창고</t>
  </si>
  <si>
    <t>40</t>
  </si>
  <si>
    <t>IA152300</t>
  </si>
  <si>
    <t>50</t>
  </si>
  <si>
    <t>IA152400</t>
  </si>
  <si>
    <t>60</t>
  </si>
  <si>
    <t>IA152500</t>
  </si>
  <si>
    <t xml:space="preserve">   콘테이너형 가설사무실(3개월)</t>
  </si>
  <si>
    <t>3m(W)×6m(L)×2.6m(H)</t>
  </si>
  <si>
    <t>동</t>
  </si>
  <si>
    <t>품셈(공통)2-2-3, 2-3-2</t>
  </si>
  <si>
    <t>70</t>
  </si>
  <si>
    <t>IA153100</t>
  </si>
  <si>
    <t xml:space="preserve">   콘테이너형 가설사무실(6개월)</t>
  </si>
  <si>
    <t>80</t>
  </si>
  <si>
    <t>IA153200</t>
  </si>
  <si>
    <t xml:space="preserve">   콘테이너형 가설사무실(12개월)</t>
  </si>
  <si>
    <t>90</t>
  </si>
  <si>
    <t>IA153300</t>
  </si>
  <si>
    <t xml:space="preserve">   비탈규준틀(H=0.5m)</t>
  </si>
  <si>
    <t>목재</t>
  </si>
  <si>
    <t>품셈(공통)2-2-7,2-5-1, 미정립 3.1</t>
  </si>
  <si>
    <t>100</t>
  </si>
  <si>
    <t>IA200100</t>
  </si>
  <si>
    <t xml:space="preserve">   수평규준틀(H=2.4m)</t>
  </si>
  <si>
    <t>품셈(공통)2-2-7,2-5-2, 미정립 3.2</t>
  </si>
  <si>
    <t>110</t>
  </si>
  <si>
    <t>IA201100</t>
  </si>
  <si>
    <t xml:space="preserve">   수평규준틀(H=4.8m)</t>
  </si>
  <si>
    <t>철재(6개월)</t>
  </si>
  <si>
    <t>품셈(공통)2-2-2,2-2-7,2-5-3</t>
  </si>
  <si>
    <t>120</t>
  </si>
  <si>
    <t>IA202100</t>
  </si>
  <si>
    <t>철재(12개월)</t>
  </si>
  <si>
    <t>130</t>
  </si>
  <si>
    <t>IA202110</t>
  </si>
  <si>
    <t xml:space="preserve">   수평규준틀(H=5.4m)</t>
  </si>
  <si>
    <t>140</t>
  </si>
  <si>
    <t>IA202200</t>
  </si>
  <si>
    <t>150</t>
  </si>
  <si>
    <t>IA202210</t>
  </si>
  <si>
    <t xml:space="preserve">   수평규준틀(H=6.6m)</t>
  </si>
  <si>
    <t>160</t>
  </si>
  <si>
    <t>IA202300</t>
  </si>
  <si>
    <t>170</t>
  </si>
  <si>
    <t>IA202310</t>
  </si>
  <si>
    <t xml:space="preserve">   강관비계(6개월)</t>
  </si>
  <si>
    <t>H=0-10m이하</t>
  </si>
  <si>
    <t>품셈(공통)2-2-5, 2-7-1</t>
  </si>
  <si>
    <t>180</t>
  </si>
  <si>
    <t>IA400100</t>
  </si>
  <si>
    <t>H=10-20m이하</t>
  </si>
  <si>
    <t>190</t>
  </si>
  <si>
    <t>IA400110</t>
  </si>
  <si>
    <t>H=20-30m이하</t>
  </si>
  <si>
    <t>200</t>
  </si>
  <si>
    <t>IA400120</t>
  </si>
  <si>
    <t xml:space="preserve">   강관비계(12개월)</t>
  </si>
  <si>
    <t>210</t>
  </si>
  <si>
    <t>IA400200</t>
  </si>
  <si>
    <t>220</t>
  </si>
  <si>
    <t>IA400210</t>
  </si>
  <si>
    <t>230</t>
  </si>
  <si>
    <t>IA400220</t>
  </si>
  <si>
    <t xml:space="preserve">   시스템비계 설치 및 해체(6개월)</t>
  </si>
  <si>
    <t>H=10m이하</t>
  </si>
  <si>
    <t>품셈(공통)2-7-2</t>
  </si>
  <si>
    <t>240</t>
  </si>
  <si>
    <t>IA403200</t>
  </si>
  <si>
    <t xml:space="preserve">   시스템비계 설치 및 해체(12개월)</t>
  </si>
  <si>
    <t>250</t>
  </si>
  <si>
    <t>IA403400</t>
  </si>
  <si>
    <t>H=10m~20m이하</t>
  </si>
  <si>
    <t>260</t>
  </si>
  <si>
    <t>IA403600</t>
  </si>
  <si>
    <t>270</t>
  </si>
  <si>
    <t>IA403800</t>
  </si>
  <si>
    <t>H=20m~30m이하</t>
  </si>
  <si>
    <t>280</t>
  </si>
  <si>
    <t>IA404000</t>
  </si>
  <si>
    <t>290</t>
  </si>
  <si>
    <t>IA404200</t>
  </si>
  <si>
    <t xml:space="preserve">   강관동바리(3개월)</t>
  </si>
  <si>
    <t>H=0-2.5m이하</t>
  </si>
  <si>
    <t>공㎥</t>
  </si>
  <si>
    <t>품셈(공통)2-2-4, 2-6-1</t>
  </si>
  <si>
    <t>300</t>
  </si>
  <si>
    <t>IA406000</t>
  </si>
  <si>
    <t>H=2.5-3.5m이하</t>
  </si>
  <si>
    <t>310</t>
  </si>
  <si>
    <t>IA406010</t>
  </si>
  <si>
    <t>H=3.5-4.2m이하</t>
  </si>
  <si>
    <t>320</t>
  </si>
  <si>
    <t>IA406020</t>
  </si>
  <si>
    <t xml:space="preserve">   강관동바리(6개월)</t>
  </si>
  <si>
    <t>330</t>
  </si>
  <si>
    <t>IA406100</t>
  </si>
  <si>
    <t>340</t>
  </si>
  <si>
    <t>IA406110</t>
  </si>
  <si>
    <t>350</t>
  </si>
  <si>
    <t>IA406120</t>
  </si>
  <si>
    <t xml:space="preserve">   강관동바리(12개월)</t>
  </si>
  <si>
    <t>360</t>
  </si>
  <si>
    <t>IA406200</t>
  </si>
  <si>
    <t>370</t>
  </si>
  <si>
    <t>IA406210</t>
  </si>
  <si>
    <t>380</t>
  </si>
  <si>
    <t>IA406220</t>
  </si>
  <si>
    <t xml:space="preserve">   강관동바리 수평연결재(3개월)</t>
  </si>
  <si>
    <t>1단설치일때</t>
  </si>
  <si>
    <t>품셈(공통)2-2-5, 2-6-1</t>
  </si>
  <si>
    <t>390</t>
  </si>
  <si>
    <t>IA420100</t>
  </si>
  <si>
    <t xml:space="preserve">   강관동바리 수평연결재(6개월)</t>
  </si>
  <si>
    <t>400</t>
  </si>
  <si>
    <t>IA420200</t>
  </si>
  <si>
    <t xml:space="preserve">   강관동바리 수평연결재(12개월)</t>
  </si>
  <si>
    <t>410</t>
  </si>
  <si>
    <t>IA420300</t>
  </si>
  <si>
    <t xml:space="preserve">   중기운반(덤프)</t>
  </si>
  <si>
    <t>10.5ton</t>
  </si>
  <si>
    <t>대</t>
  </si>
  <si>
    <t>품셈(공통)8-1-3 운반 및 수송</t>
  </si>
  <si>
    <t>420</t>
  </si>
  <si>
    <t>IA800200</t>
  </si>
  <si>
    <t>F</t>
  </si>
  <si>
    <t>15ton</t>
  </si>
  <si>
    <t>430</t>
  </si>
  <si>
    <t>IA800300</t>
  </si>
  <si>
    <t xml:space="preserve">   중기운반(트럭트레일러)</t>
  </si>
  <si>
    <t>20ton</t>
  </si>
  <si>
    <t>품셈(공통)8-1-3, 미정립 9.1</t>
  </si>
  <si>
    <t>440</t>
  </si>
  <si>
    <t>IA810100</t>
  </si>
  <si>
    <t xml:space="preserve">   중기운반(콘크리트펌프카)</t>
  </si>
  <si>
    <t>32m[80~95㎥/hr]</t>
  </si>
  <si>
    <t>450</t>
  </si>
  <si>
    <t>IA870100</t>
  </si>
  <si>
    <t xml:space="preserve">   간이흙막이 설치및해체(박스형,15일)</t>
  </si>
  <si>
    <t>H=3.0m이하(H=2m, 3.0*3.0m)</t>
  </si>
  <si>
    <t>개소</t>
  </si>
  <si>
    <t>품셈(공통)2-10-4</t>
  </si>
  <si>
    <t>460</t>
  </si>
  <si>
    <t>IB122800</t>
  </si>
  <si>
    <t xml:space="preserve">   간이흙막이 설치및해체(박스형,1개월)</t>
  </si>
  <si>
    <t>470</t>
  </si>
  <si>
    <t>IB122810</t>
  </si>
  <si>
    <t>H=3.0m이하(H=2m, 4.0*4.0m)</t>
  </si>
  <si>
    <t>480</t>
  </si>
  <si>
    <t>IB122900</t>
  </si>
  <si>
    <t>490</t>
  </si>
  <si>
    <t>IB122910</t>
  </si>
  <si>
    <t xml:space="preserve">   간이흙막이 설치 및 해체(박스형,15일)</t>
  </si>
  <si>
    <t>H=3.0초과~4.0m이하(H=4m, 3.0*3.0m)</t>
  </si>
  <si>
    <t>500</t>
  </si>
  <si>
    <t>IB123000</t>
  </si>
  <si>
    <t xml:space="preserve">   간이흙막이 설치 및 해체(박스형,1개월)</t>
  </si>
  <si>
    <t>510</t>
  </si>
  <si>
    <t>IB123010</t>
  </si>
  <si>
    <t>H=3.0초과~4.0m이하(H=4m, 4.0*4.0m)</t>
  </si>
  <si>
    <t>520</t>
  </si>
  <si>
    <t>IB123100</t>
  </si>
  <si>
    <t>530</t>
  </si>
  <si>
    <t>IB123110</t>
  </si>
  <si>
    <t xml:space="preserve">   조립식 간이흙막이 설치 및 해체(1개월 임대)</t>
  </si>
  <si>
    <t>H=3.0m, B=2.5m, L=30(m/조)</t>
  </si>
  <si>
    <t>품셈(공통)2-10-5</t>
  </si>
  <si>
    <t>540</t>
  </si>
  <si>
    <t>IB133100</t>
  </si>
  <si>
    <t>H=3.5m, B=2.5m, L=30(m/조)</t>
  </si>
  <si>
    <t>품셈 2-8-24</t>
  </si>
  <si>
    <t>550</t>
  </si>
  <si>
    <t>IB134100</t>
  </si>
  <si>
    <t>H=4.0m, B=3.5, L=30(m/조)</t>
  </si>
  <si>
    <t>560</t>
  </si>
  <si>
    <t>IB135100</t>
  </si>
  <si>
    <t>H=5.0m, B=3.5, L=30(m/조)</t>
  </si>
  <si>
    <t>570</t>
  </si>
  <si>
    <t>IB136100</t>
  </si>
  <si>
    <t>H=6.0m, B=4.5, L=30(m/조)</t>
  </si>
  <si>
    <t>580</t>
  </si>
  <si>
    <t>IB137100</t>
  </si>
  <si>
    <t xml:space="preserve">   조립식 간이흙막이 설치및해체(15일, 구입)</t>
  </si>
  <si>
    <t>590</t>
  </si>
  <si>
    <t>IB153100</t>
  </si>
  <si>
    <t xml:space="preserve">   조립식 간이흙막이 설치및해체(20일, 구입)</t>
  </si>
  <si>
    <t>600</t>
  </si>
  <si>
    <t>IB153110</t>
  </si>
  <si>
    <t>610</t>
  </si>
  <si>
    <t>IB154100</t>
  </si>
  <si>
    <t>620</t>
  </si>
  <si>
    <t>IB154110</t>
  </si>
  <si>
    <t>630</t>
  </si>
  <si>
    <t>IB155100</t>
  </si>
  <si>
    <t>640</t>
  </si>
  <si>
    <t>IB155110</t>
  </si>
  <si>
    <t>650</t>
  </si>
  <si>
    <t>IB156100</t>
  </si>
  <si>
    <t>660</t>
  </si>
  <si>
    <t>IB156110</t>
  </si>
  <si>
    <t>670</t>
  </si>
  <si>
    <t>IB157100</t>
  </si>
  <si>
    <t>680</t>
  </si>
  <si>
    <t>IB157110</t>
  </si>
  <si>
    <t xml:space="preserve">   인력터파기</t>
  </si>
  <si>
    <t>토사, 0-1m</t>
  </si>
  <si>
    <t>㎥</t>
  </si>
  <si>
    <t>품셈(공통)3-2-1 인력굴착(토사)</t>
  </si>
  <si>
    <t>690</t>
  </si>
  <si>
    <t>IC200100</t>
  </si>
  <si>
    <t>견질토사, 0-1m</t>
  </si>
  <si>
    <t>700</t>
  </si>
  <si>
    <t>IC201100</t>
  </si>
  <si>
    <t>호박돌섞인토사, 0-1m</t>
  </si>
  <si>
    <t>710</t>
  </si>
  <si>
    <t>IC203100</t>
  </si>
  <si>
    <t xml:space="preserve">   암파쇄(기계적파쇄)</t>
  </si>
  <si>
    <t>유압식 할암공법</t>
  </si>
  <si>
    <t>품셈(공통)3-3-8 암파쇄(할암공법)</t>
  </si>
  <si>
    <t>720</t>
  </si>
  <si>
    <t>IC300090</t>
  </si>
  <si>
    <t xml:space="preserve">   암발파(미진동파쇄)</t>
  </si>
  <si>
    <t>미진동굴착공법(TYPE-Ⅰ)</t>
  </si>
  <si>
    <t>품셈(공통)3-3-1 암발파(TYPE-1)</t>
  </si>
  <si>
    <t>730</t>
  </si>
  <si>
    <t>IC300100</t>
  </si>
  <si>
    <t xml:space="preserve">   암발파</t>
  </si>
  <si>
    <t>정밀진동제어발파(TYPE-Ⅱ)</t>
  </si>
  <si>
    <t>품셈(공통)3-3-2 암발파(TYPE-2)</t>
  </si>
  <si>
    <t>740</t>
  </si>
  <si>
    <t>IC300200</t>
  </si>
  <si>
    <t>소규모진동제어발파(TYPE-Ⅲ)</t>
  </si>
  <si>
    <t>품셈(공통)3-3-3 암발파(TYPE-3)</t>
  </si>
  <si>
    <t>750</t>
  </si>
  <si>
    <t>IC300220</t>
  </si>
  <si>
    <t>중규모진동제어발파(TYPE-Ⅳ)</t>
  </si>
  <si>
    <t>품셈(공통)3-3-4 암발파(TYPE-4)</t>
  </si>
  <si>
    <t>760</t>
  </si>
  <si>
    <t>IC300240</t>
  </si>
  <si>
    <t>일반발파(TYPE-Ⅴ)</t>
  </si>
  <si>
    <t>품셈(공통)3-3-5 암발파(TYPE-5)</t>
  </si>
  <si>
    <t>770</t>
  </si>
  <si>
    <t>IC300260</t>
  </si>
  <si>
    <t>대규모발파(TYPE-Ⅵ)</t>
  </si>
  <si>
    <t>품셈(공통)3-3-6 암발파(TYPE-6)</t>
  </si>
  <si>
    <t>780</t>
  </si>
  <si>
    <t>IC300280</t>
  </si>
  <si>
    <t xml:space="preserve">   암발파(암석절취)</t>
  </si>
  <si>
    <t>소형브레이카</t>
  </si>
  <si>
    <t>품셈(공통)3-3-7 암발파(소형브레이커)</t>
  </si>
  <si>
    <t>790</t>
  </si>
  <si>
    <t>IC300300</t>
  </si>
  <si>
    <t xml:space="preserve">   암발파(암석터파기)</t>
  </si>
  <si>
    <t>800</t>
  </si>
  <si>
    <t>IC302000</t>
  </si>
  <si>
    <t xml:space="preserve">   시험발파비</t>
  </si>
  <si>
    <t>1가구1지점</t>
  </si>
  <si>
    <t>엔지니어링 표준품셈</t>
  </si>
  <si>
    <t>830</t>
  </si>
  <si>
    <t>IC303500</t>
  </si>
  <si>
    <t>3가구3지점</t>
  </si>
  <si>
    <t>840</t>
  </si>
  <si>
    <t>IC303600</t>
  </si>
  <si>
    <t>5가구5지점</t>
  </si>
  <si>
    <t>850</t>
  </si>
  <si>
    <t>IC303700</t>
  </si>
  <si>
    <t>7가구7지점</t>
  </si>
  <si>
    <t>860</t>
  </si>
  <si>
    <t>IC303800</t>
  </si>
  <si>
    <t>10가구10지점</t>
  </si>
  <si>
    <t>870</t>
  </si>
  <si>
    <t>IC303900</t>
  </si>
  <si>
    <t xml:space="preserve">   인력굴착(풍화암)</t>
  </si>
  <si>
    <t>소형브레이커</t>
  </si>
  <si>
    <t>품셈(공통)3-2-2 굴착(인력/암반)</t>
  </si>
  <si>
    <t>880</t>
  </si>
  <si>
    <t>IC401100</t>
  </si>
  <si>
    <t xml:space="preserve">   인력굴착(연암)</t>
  </si>
  <si>
    <t>890</t>
  </si>
  <si>
    <t>IC401200</t>
  </si>
  <si>
    <t xml:space="preserve">   인력굴착(보통암)</t>
  </si>
  <si>
    <t>900</t>
  </si>
  <si>
    <t>IC401300</t>
  </si>
  <si>
    <t xml:space="preserve">   인력굴착(경암)</t>
  </si>
  <si>
    <t>910</t>
  </si>
  <si>
    <t>IC401400</t>
  </si>
  <si>
    <t xml:space="preserve">   대형브레이커 암파쇄(연  암)</t>
  </si>
  <si>
    <t>굴착기(0.7㎥)+대형브레이커</t>
  </si>
  <si>
    <t>품셈(공통)8-2-13 대형브레이커</t>
  </si>
  <si>
    <t>920</t>
  </si>
  <si>
    <t>IC402200</t>
  </si>
  <si>
    <t xml:space="preserve">   대형브레이커 암파쇄(보통암)</t>
  </si>
  <si>
    <t>930</t>
  </si>
  <si>
    <t>IC402300</t>
  </si>
  <si>
    <t xml:space="preserve">   대형브레이커 암파쇄(경  암)</t>
  </si>
  <si>
    <t>940</t>
  </si>
  <si>
    <t>IC402400</t>
  </si>
  <si>
    <t xml:space="preserve">   암깍기(풍화암)</t>
  </si>
  <si>
    <t>굴착기(1.0㎥)+대형브레이커+집토</t>
  </si>
  <si>
    <t>품셈(공통)3-2-3 흙깎기(기계)</t>
  </si>
  <si>
    <t>950</t>
  </si>
  <si>
    <t>IC402500</t>
  </si>
  <si>
    <t xml:space="preserve">   암깍기(연암)</t>
  </si>
  <si>
    <t>960</t>
  </si>
  <si>
    <t>IC402600</t>
  </si>
  <si>
    <t xml:space="preserve">   암깍기(보통암)</t>
  </si>
  <si>
    <t>970</t>
  </si>
  <si>
    <t>IC402700</t>
  </si>
  <si>
    <t xml:space="preserve">   암깍기(경암)</t>
  </si>
  <si>
    <t>980</t>
  </si>
  <si>
    <t>IC402800</t>
  </si>
  <si>
    <t xml:space="preserve">   대형브레이커 터파기(연  암)</t>
  </si>
  <si>
    <t>990</t>
  </si>
  <si>
    <t>IC403200</t>
  </si>
  <si>
    <t xml:space="preserve">   대형브레이커 터파기(보통암)</t>
  </si>
  <si>
    <t>1000</t>
  </si>
  <si>
    <t>IC403300</t>
  </si>
  <si>
    <t xml:space="preserve">   대형브레이커 터파기(경  암)</t>
  </si>
  <si>
    <t>1010</t>
  </si>
  <si>
    <t>IC403400</t>
  </si>
  <si>
    <t xml:space="preserve">   암터파기(풍화암)</t>
  </si>
  <si>
    <t>TYPE-1,굴착기(1.0㎥)+브레이커</t>
  </si>
  <si>
    <t>품셈(공통)3-2-4 터파기(기계)</t>
  </si>
  <si>
    <t>1020</t>
  </si>
  <si>
    <t>IC403500</t>
  </si>
  <si>
    <t xml:space="preserve">   암터파기(연암)</t>
  </si>
  <si>
    <t>1030</t>
  </si>
  <si>
    <t>IC403650</t>
  </si>
  <si>
    <t xml:space="preserve">   암터파기(보통암)</t>
  </si>
  <si>
    <t>1040</t>
  </si>
  <si>
    <t>IC403700</t>
  </si>
  <si>
    <t xml:space="preserve">   암터파기(경암)</t>
  </si>
  <si>
    <t>1050</t>
  </si>
  <si>
    <t>IC403750</t>
  </si>
  <si>
    <t>TYPE-2,굴착기(1.0㎥)+브레이커</t>
  </si>
  <si>
    <t>1060</t>
  </si>
  <si>
    <t>IC403800</t>
  </si>
  <si>
    <t>1070</t>
  </si>
  <si>
    <t>IC403850</t>
  </si>
  <si>
    <t>1080</t>
  </si>
  <si>
    <t>IC403900</t>
  </si>
  <si>
    <t>1090</t>
  </si>
  <si>
    <t>IC403950</t>
  </si>
  <si>
    <t xml:space="preserve">   암반천공(앙카용)</t>
  </si>
  <si>
    <t>착암기(풍화암)</t>
  </si>
  <si>
    <t>품셈(토목)3-2-3, 미정립 4.2</t>
  </si>
  <si>
    <t>1100</t>
  </si>
  <si>
    <t>IC410050</t>
  </si>
  <si>
    <t>착암기(연  암)</t>
  </si>
  <si>
    <t>1110</t>
  </si>
  <si>
    <t>IC410100</t>
  </si>
  <si>
    <t>착암기(보통암)</t>
  </si>
  <si>
    <t>1120</t>
  </si>
  <si>
    <t>IC410150</t>
  </si>
  <si>
    <t>착암기(경  암)</t>
  </si>
  <si>
    <t>1130</t>
  </si>
  <si>
    <t>IC410200</t>
  </si>
  <si>
    <t xml:space="preserve">   콘크리트구조물 천공(16mm이하)</t>
  </si>
  <si>
    <t>H=0.15M</t>
  </si>
  <si>
    <t>공</t>
  </si>
  <si>
    <t>미정립 7.10</t>
  </si>
  <si>
    <t>1135</t>
  </si>
  <si>
    <t>IC420050</t>
  </si>
  <si>
    <t>H=0.10M</t>
  </si>
  <si>
    <t>1137</t>
  </si>
  <si>
    <t>IC420100</t>
  </si>
  <si>
    <t xml:space="preserve">   절토면고르기</t>
  </si>
  <si>
    <t>모래,사질토,점토,점질토</t>
  </si>
  <si>
    <t>품셈(공통)3-5-1 절토면 고르기</t>
  </si>
  <si>
    <t>1140</t>
  </si>
  <si>
    <t>IC524100</t>
  </si>
  <si>
    <t>연질토, 불순자갈</t>
  </si>
  <si>
    <t>1150</t>
  </si>
  <si>
    <t>IC524200</t>
  </si>
  <si>
    <t>호박돌 섞인 고결토,경질토</t>
  </si>
  <si>
    <t>1160</t>
  </si>
  <si>
    <t>IC524300</t>
  </si>
  <si>
    <t>풍화암</t>
  </si>
  <si>
    <t>1170</t>
  </si>
  <si>
    <t>IC524400</t>
  </si>
  <si>
    <t>연암</t>
  </si>
  <si>
    <t>1180</t>
  </si>
  <si>
    <t>IC524500</t>
  </si>
  <si>
    <t>보통암,경암</t>
  </si>
  <si>
    <t>1190</t>
  </si>
  <si>
    <t>IC524600</t>
  </si>
  <si>
    <t xml:space="preserve">   성토면고르기(기계시공)</t>
  </si>
  <si>
    <t>품셈(공통)3-6-1 성토면 고르기</t>
  </si>
  <si>
    <t>1200</t>
  </si>
  <si>
    <t>IC525200</t>
  </si>
  <si>
    <t xml:space="preserve">   표토제거(모래,사질토)</t>
  </si>
  <si>
    <t>도져,19ton</t>
  </si>
  <si>
    <t>품셈(공통)8-2-1 불도저</t>
  </si>
  <si>
    <t>1210</t>
  </si>
  <si>
    <t>IC600100</t>
  </si>
  <si>
    <t xml:space="preserve">   흙깍기(모래,사질토)</t>
  </si>
  <si>
    <t>1220</t>
  </si>
  <si>
    <t>IC600500</t>
  </si>
  <si>
    <t xml:space="preserve">   흙깍기(풍화대)</t>
  </si>
  <si>
    <t>1230</t>
  </si>
  <si>
    <t>IC601200</t>
  </si>
  <si>
    <t xml:space="preserve">   리핑암석절취(풍화암)</t>
  </si>
  <si>
    <t>도져(19ton) + 리퍼</t>
  </si>
  <si>
    <t>품셈(공통)8-2-1, 8-2-2</t>
  </si>
  <si>
    <t>1240</t>
  </si>
  <si>
    <t>IC601250</t>
  </si>
  <si>
    <t xml:space="preserve">   흙깍기(보통토사)</t>
  </si>
  <si>
    <t>대규모,도져32ton</t>
  </si>
  <si>
    <t>1250</t>
  </si>
  <si>
    <t>IC601300</t>
  </si>
  <si>
    <t>중규모,도져19ton</t>
  </si>
  <si>
    <t>1260</t>
  </si>
  <si>
    <t>IC601350</t>
  </si>
  <si>
    <t>소규모,굴착기1.0㎥</t>
  </si>
  <si>
    <t>1270</t>
  </si>
  <si>
    <t>IC601400</t>
  </si>
  <si>
    <t xml:space="preserve">   흙깍기(혼합토사)</t>
  </si>
  <si>
    <t>1280</t>
  </si>
  <si>
    <t>IC601500</t>
  </si>
  <si>
    <t>1290</t>
  </si>
  <si>
    <t>IC601550</t>
  </si>
  <si>
    <t>1300</t>
  </si>
  <si>
    <t>IC601600</t>
  </si>
  <si>
    <t>굴착기(무한궤도)0.7㎥</t>
  </si>
  <si>
    <t>품셈(공통)8-2-3 굴착기</t>
  </si>
  <si>
    <t>1310</t>
  </si>
  <si>
    <t>IC604900</t>
  </si>
  <si>
    <t>굴착기(무한궤도)1.0㎥</t>
  </si>
  <si>
    <t>1320</t>
  </si>
  <si>
    <t>IC605000</t>
  </si>
  <si>
    <t>1330</t>
  </si>
  <si>
    <t>IC605900</t>
  </si>
  <si>
    <t>1340</t>
  </si>
  <si>
    <t>IC606000</t>
  </si>
  <si>
    <t xml:space="preserve">   흙깍기(혼전석)</t>
  </si>
  <si>
    <t>1350</t>
  </si>
  <si>
    <t>IC606500</t>
  </si>
  <si>
    <t>1360</t>
  </si>
  <si>
    <t>IC606600</t>
  </si>
  <si>
    <t>1370</t>
  </si>
  <si>
    <t>IC606700</t>
  </si>
  <si>
    <t>1380</t>
  </si>
  <si>
    <t>IC606800</t>
  </si>
  <si>
    <t xml:space="preserve">   수로 퇴적물 제거</t>
  </si>
  <si>
    <t>굴착기(무한궤도)0.2㎥</t>
  </si>
  <si>
    <t>1390</t>
  </si>
  <si>
    <t>IC606910</t>
  </si>
  <si>
    <t>굴착기(무한궤도)0.4㎥</t>
  </si>
  <si>
    <t>1400</t>
  </si>
  <si>
    <t>IC606920</t>
  </si>
  <si>
    <t>굴착기(무한궤도)0.6㎥</t>
  </si>
  <si>
    <t>1410</t>
  </si>
  <si>
    <t>IC606930</t>
  </si>
  <si>
    <t>1420</t>
  </si>
  <si>
    <t>IC606940</t>
  </si>
  <si>
    <t>굴착기(무한궤도)0.8㎥</t>
  </si>
  <si>
    <t>1430</t>
  </si>
  <si>
    <t>IC606950</t>
  </si>
  <si>
    <t>1440</t>
  </si>
  <si>
    <t>IC606960</t>
  </si>
  <si>
    <t xml:space="preserve">   터파기(모래,사질토)</t>
  </si>
  <si>
    <t>1450</t>
  </si>
  <si>
    <t>IC607000</t>
  </si>
  <si>
    <t>1460</t>
  </si>
  <si>
    <t>IC607100</t>
  </si>
  <si>
    <t xml:space="preserve">   터파기(풍화대)</t>
  </si>
  <si>
    <t>1470</t>
  </si>
  <si>
    <t>IC607800</t>
  </si>
  <si>
    <t>1480</t>
  </si>
  <si>
    <t>IC607900</t>
  </si>
  <si>
    <t xml:space="preserve">   터파기(혼전석)</t>
  </si>
  <si>
    <t>1490</t>
  </si>
  <si>
    <t>IC608000</t>
  </si>
  <si>
    <t>1500</t>
  </si>
  <si>
    <t>IC608100</t>
  </si>
  <si>
    <t xml:space="preserve">   터파기(보통토사)</t>
  </si>
  <si>
    <t>TYPE-1,굴착기(궤도)1.0㎥</t>
  </si>
  <si>
    <t>1510</t>
  </si>
  <si>
    <t>IC609000</t>
  </si>
  <si>
    <t>TYPE-2,굴착기(궤도)1.0㎥</t>
  </si>
  <si>
    <t>1520</t>
  </si>
  <si>
    <t>IC609100</t>
  </si>
  <si>
    <t>TYPE-3,굴착기(궤도)0.6㎥</t>
  </si>
  <si>
    <t>1530</t>
  </si>
  <si>
    <t>IC609200</t>
  </si>
  <si>
    <t xml:space="preserve">   터파기(혼합토사)</t>
  </si>
  <si>
    <t>1540</t>
  </si>
  <si>
    <t>IC609300</t>
  </si>
  <si>
    <t>1550</t>
  </si>
  <si>
    <t>IC609400</t>
  </si>
  <si>
    <t>1560</t>
  </si>
  <si>
    <t>IC609500</t>
  </si>
  <si>
    <t xml:space="preserve">   흙다지기(콤팩터다짐)</t>
  </si>
  <si>
    <t>토사,15cm</t>
  </si>
  <si>
    <t>품셈(공통)3-4-3 흙다지기</t>
  </si>
  <si>
    <t>1570</t>
  </si>
  <si>
    <t>IC609700</t>
  </si>
  <si>
    <t>토사,20cm</t>
  </si>
  <si>
    <t>1580</t>
  </si>
  <si>
    <t>IC609750</t>
  </si>
  <si>
    <t>토사,30cm</t>
  </si>
  <si>
    <t>1590</t>
  </si>
  <si>
    <t>IC609800</t>
  </si>
  <si>
    <t xml:space="preserve">   흙다지기(래머다짐)</t>
  </si>
  <si>
    <t>점토,15cm</t>
  </si>
  <si>
    <t>1600</t>
  </si>
  <si>
    <t>IC610050</t>
  </si>
  <si>
    <t>점토,20cm</t>
  </si>
  <si>
    <t>1610</t>
  </si>
  <si>
    <t>IC610100</t>
  </si>
  <si>
    <t>점토,30cm</t>
  </si>
  <si>
    <t>1620</t>
  </si>
  <si>
    <t>IC610150</t>
  </si>
  <si>
    <t xml:space="preserve">   되메움(토사)</t>
  </si>
  <si>
    <t>인력+소형장비</t>
  </si>
  <si>
    <t>품셈(공통)3-2-1, 8-2-10</t>
  </si>
  <si>
    <t>1630</t>
  </si>
  <si>
    <t>IC610200</t>
  </si>
  <si>
    <t xml:space="preserve">   기계되메움(토사)</t>
  </si>
  <si>
    <t>도쟈+양족견인</t>
  </si>
  <si>
    <t>1640</t>
  </si>
  <si>
    <t>IC610300</t>
  </si>
  <si>
    <t>굴착기(무한궤도)0.7+콤펙터</t>
  </si>
  <si>
    <t>품셈(공통)8-2-3, 3-4-3 흙다지기</t>
  </si>
  <si>
    <t>1650</t>
  </si>
  <si>
    <t>IC610600</t>
  </si>
  <si>
    <t>굴착기(무한궤도)1.0+콤펙터</t>
  </si>
  <si>
    <t>1660</t>
  </si>
  <si>
    <t>IC610700</t>
  </si>
  <si>
    <t xml:space="preserve">   인력뒤채움</t>
  </si>
  <si>
    <t>품셈(공통)3-4-3 흙 다지기</t>
  </si>
  <si>
    <t>1670</t>
  </si>
  <si>
    <t>IC620100</t>
  </si>
  <si>
    <t xml:space="preserve">   기계뒤채움</t>
  </si>
  <si>
    <t>토사,도쟈</t>
  </si>
  <si>
    <t>1680</t>
  </si>
  <si>
    <t>IC620200</t>
  </si>
  <si>
    <t>토사,굴착기(무한궤도) 1.0㎥</t>
  </si>
  <si>
    <t>1690</t>
  </si>
  <si>
    <t>IC620300</t>
  </si>
  <si>
    <t>토사,굴착기(무한궤도) 0.7㎥</t>
  </si>
  <si>
    <t>1700</t>
  </si>
  <si>
    <t>IC620400</t>
  </si>
  <si>
    <t xml:space="preserve">   인력성토다짐(토사)</t>
  </si>
  <si>
    <t>t=0.3m</t>
  </si>
  <si>
    <t>1710</t>
  </si>
  <si>
    <t>IC630000</t>
  </si>
  <si>
    <t xml:space="preserve">   성토다짐(토사)</t>
  </si>
  <si>
    <t>콤팩터</t>
  </si>
  <si>
    <t>미정립 10.2</t>
  </si>
  <si>
    <t>1720</t>
  </si>
  <si>
    <t>IC630100</t>
  </si>
  <si>
    <t xml:space="preserve">   성토다짐(점토)</t>
  </si>
  <si>
    <t>람마</t>
  </si>
  <si>
    <t>1730</t>
  </si>
  <si>
    <t>IC630200</t>
  </si>
  <si>
    <t>품셈(공통)8-2-9 롤러('16년)</t>
  </si>
  <si>
    <t>1740</t>
  </si>
  <si>
    <t>IC630400</t>
  </si>
  <si>
    <t xml:space="preserve">   성토다짐(저수지_토사, 95%)</t>
  </si>
  <si>
    <t>양족자주</t>
  </si>
  <si>
    <t>품셈(공통)8-2-9 롤러</t>
  </si>
  <si>
    <t>1750</t>
  </si>
  <si>
    <t>IC630500</t>
  </si>
  <si>
    <t xml:space="preserve">   성토다짐(축제_토사, 90%)</t>
  </si>
  <si>
    <t>진동롤러</t>
  </si>
  <si>
    <t>1760</t>
  </si>
  <si>
    <t>IC630510</t>
  </si>
  <si>
    <t>타이어롤러</t>
  </si>
  <si>
    <t>1770</t>
  </si>
  <si>
    <t>IC630520</t>
  </si>
  <si>
    <t xml:space="preserve">   점토다짐(저수지_점토, 95%)</t>
  </si>
  <si>
    <t>1780</t>
  </si>
  <si>
    <t>IC630600</t>
  </si>
  <si>
    <t xml:space="preserve">   암성토(t=60㎝)</t>
  </si>
  <si>
    <t>롤러(32톤,10톤)+불도저35톤</t>
  </si>
  <si>
    <t>품셈(공통)3-4-2 암쌓기</t>
  </si>
  <si>
    <t>1790</t>
  </si>
  <si>
    <t>IC632600</t>
  </si>
  <si>
    <t xml:space="preserve">   법면다짐</t>
  </si>
  <si>
    <t>진동콤팩터</t>
  </si>
  <si>
    <t>품셈(공통)8-2-17 법면다짐기</t>
  </si>
  <si>
    <t>1800</t>
  </si>
  <si>
    <t>IC640300</t>
  </si>
  <si>
    <t xml:space="preserve">   유용성토(토사)</t>
  </si>
  <si>
    <t>1810</t>
  </si>
  <si>
    <t>IC701200</t>
  </si>
  <si>
    <t xml:space="preserve">   유용성토(풍화대)</t>
  </si>
  <si>
    <t>1820</t>
  </si>
  <si>
    <t>IC701300</t>
  </si>
  <si>
    <t>굴착기(무한궤도)+덤프트럭</t>
  </si>
  <si>
    <t>품셈(공통)8-2-3, 8-2-8</t>
  </si>
  <si>
    <t>1830</t>
  </si>
  <si>
    <t>IC703300</t>
  </si>
  <si>
    <t xml:space="preserve">   유용성토(전석)</t>
  </si>
  <si>
    <t>1840</t>
  </si>
  <si>
    <t>IC705600</t>
  </si>
  <si>
    <t xml:space="preserve">   유용성토(풍화암)</t>
  </si>
  <si>
    <t>1850</t>
  </si>
  <si>
    <t>IC706500</t>
  </si>
  <si>
    <t xml:space="preserve">   유용사석(무선별직상차+직덤핑가능)</t>
  </si>
  <si>
    <t>품셈(공통)8-2-3, 8-2-8, 미정립 4.6</t>
  </si>
  <si>
    <t>1860</t>
  </si>
  <si>
    <t>IC709200</t>
  </si>
  <si>
    <t xml:space="preserve">   유용사석(선별후상차+직덤핑불가)</t>
  </si>
  <si>
    <t>1870</t>
  </si>
  <si>
    <t>IC709250</t>
  </si>
  <si>
    <t xml:space="preserve">   피복석(속)고르기</t>
  </si>
  <si>
    <t>품셈(토목)7-2-4 수상고르기</t>
  </si>
  <si>
    <t>1880</t>
  </si>
  <si>
    <t>IC710300</t>
  </si>
  <si>
    <t xml:space="preserve">   저수지 둑 사석 면고르기</t>
  </si>
  <si>
    <t>굴착기1.0+부착용 집게</t>
  </si>
  <si>
    <t>품셈(토목)2-1-2, 미정립 4.4</t>
  </si>
  <si>
    <t>1890</t>
  </si>
  <si>
    <t>IC710650</t>
  </si>
  <si>
    <t>굴착기0.7+부착용 집게</t>
  </si>
  <si>
    <t>1900</t>
  </si>
  <si>
    <t>IC710750</t>
  </si>
  <si>
    <t xml:space="preserve">   순성토(토사,95%)</t>
  </si>
  <si>
    <t>굴착기(무한궤도)+트럭</t>
  </si>
  <si>
    <t>1910</t>
  </si>
  <si>
    <t>IC713000</t>
  </si>
  <si>
    <t xml:space="preserve">   순성토(점토)</t>
  </si>
  <si>
    <t>1920</t>
  </si>
  <si>
    <t>IC718000</t>
  </si>
  <si>
    <t xml:space="preserve">   사토(토사)_운반 및 고르기</t>
  </si>
  <si>
    <t>덤프트럭 15톤(L=2.0㎞)</t>
  </si>
  <si>
    <t>품셈(공통)8-2-1, 8-2-8</t>
  </si>
  <si>
    <t>1930</t>
  </si>
  <si>
    <t>IC733100</t>
  </si>
  <si>
    <t xml:space="preserve">   잔토처리(토사)</t>
  </si>
  <si>
    <t>굴착기(무한궤도) 0.7㎥</t>
  </si>
  <si>
    <t>1940</t>
  </si>
  <si>
    <t>IC740000</t>
  </si>
  <si>
    <t>굴착기(무한궤도) 1.0㎥</t>
  </si>
  <si>
    <t>1950</t>
  </si>
  <si>
    <t>IC740100</t>
  </si>
  <si>
    <t xml:space="preserve">   터파기(스마트 토공)</t>
  </si>
  <si>
    <t>굴착기(무한궤도) 1.0㎥+머신가이던스</t>
  </si>
  <si>
    <t>품셈(공통)3-9-1 머신가이던스 굴착기</t>
  </si>
  <si>
    <t>1960</t>
  </si>
  <si>
    <t>IC800100</t>
  </si>
  <si>
    <t>굴착기(무한궤도) 0.6㎥+머신가이던스</t>
  </si>
  <si>
    <t>품셈(공통)3-11-1 머신가이던스 굴착기</t>
  </si>
  <si>
    <t>1970</t>
  </si>
  <si>
    <t>IC800150</t>
  </si>
  <si>
    <t xml:space="preserve">   성토면고르기(스마트 토공)</t>
  </si>
  <si>
    <t>1980</t>
  </si>
  <si>
    <t>IC801100</t>
  </si>
  <si>
    <t xml:space="preserve">   흙깍기(스마트 토공)</t>
  </si>
  <si>
    <t>불도저(무한궤도) 19톤+머신가이던스</t>
  </si>
  <si>
    <t>품셈(공통)3-9-3 머신가이던스 불도저</t>
  </si>
  <si>
    <t>1990</t>
  </si>
  <si>
    <t>IC801500</t>
  </si>
  <si>
    <t xml:space="preserve">   흙깎기(스마트 토공)</t>
  </si>
  <si>
    <t>불도저(무한궤도) 10톤+머신컨트롤</t>
  </si>
  <si>
    <t>품셈(공통)3-11-4 머신컨트롤 불도저</t>
  </si>
  <si>
    <t>2000</t>
  </si>
  <si>
    <t>IC801550</t>
  </si>
  <si>
    <t>굴착기(무한궤도) 1.0㎥+머신컨트롤</t>
  </si>
  <si>
    <t>품셈(공통)3-9-2 머신컨트롤 굴착기</t>
  </si>
  <si>
    <t>2010</t>
  </si>
  <si>
    <t>IC802100</t>
  </si>
  <si>
    <t xml:space="preserve">   머신가이던스 장비 조립해체</t>
  </si>
  <si>
    <t>3D GNSS 머신 가이던스</t>
  </si>
  <si>
    <t>회</t>
  </si>
  <si>
    <t>품셈(공통)3-11-1, 3-11-3 머신가이던스(장비)</t>
  </si>
  <si>
    <t>2030</t>
  </si>
  <si>
    <t>IC809100</t>
  </si>
  <si>
    <t xml:space="preserve">   머신컨트롤 장비 조립해체</t>
  </si>
  <si>
    <t>3D GNSS 머신 컨트롤</t>
  </si>
  <si>
    <t>품셈(공통)3-11-2, 3-11-4 머신컨트롤(장비)</t>
  </si>
  <si>
    <t>2040</t>
  </si>
  <si>
    <t>IC809200</t>
  </si>
  <si>
    <t xml:space="preserve">   폐기물처리비</t>
  </si>
  <si>
    <t>무근콘크리트</t>
  </si>
  <si>
    <t>ton</t>
  </si>
  <si>
    <t>건설폐기물의 처리 등에 관한 업무처리지침</t>
  </si>
  <si>
    <t>2050</t>
  </si>
  <si>
    <t>IC990300</t>
  </si>
  <si>
    <t>아스콘</t>
  </si>
  <si>
    <t>2060</t>
  </si>
  <si>
    <t>IC990400</t>
  </si>
  <si>
    <t xml:space="preserve">   콘크리트 파쇄</t>
  </si>
  <si>
    <t>100㎜이하</t>
  </si>
  <si>
    <t>품셈(공통)8-2-16 압쇄기</t>
  </si>
  <si>
    <t>2070</t>
  </si>
  <si>
    <t>IC990500</t>
  </si>
  <si>
    <t xml:space="preserve">   임목폐기물우드칩생산</t>
  </si>
  <si>
    <t>자주식, 354.35kw</t>
  </si>
  <si>
    <t>품셈(공통)8-2-35 이동식 임목파쇄기</t>
  </si>
  <si>
    <t>2080</t>
  </si>
  <si>
    <t>IC990800</t>
  </si>
  <si>
    <t>자주식, 402.84kw</t>
  </si>
  <si>
    <t>2090</t>
  </si>
  <si>
    <t>IC990900</t>
  </si>
  <si>
    <t xml:space="preserve">   식재면고르기</t>
  </si>
  <si>
    <t>품셈(공통)3-4-2 식재면 고르기</t>
  </si>
  <si>
    <t>2100</t>
  </si>
  <si>
    <t>ID100300</t>
  </si>
  <si>
    <t xml:space="preserve">   줄떼</t>
  </si>
  <si>
    <t>구입</t>
  </si>
  <si>
    <t>품셈(공통)4-1-1 잔디붙임</t>
  </si>
  <si>
    <t>2110</t>
  </si>
  <si>
    <t>ID100400</t>
  </si>
  <si>
    <t xml:space="preserve">   평떼</t>
  </si>
  <si>
    <t>2120</t>
  </si>
  <si>
    <t>ID100500</t>
  </si>
  <si>
    <t xml:space="preserve">   천연섬유사면보호공</t>
  </si>
  <si>
    <t>Coir Net</t>
  </si>
  <si>
    <t>품셈(공통)3-7-3, 미정립 5.2</t>
  </si>
  <si>
    <t>2130</t>
  </si>
  <si>
    <t>ID100600</t>
  </si>
  <si>
    <t xml:space="preserve">   기계기구 설치 및 해체</t>
  </si>
  <si>
    <t>식생기반제 뿜어붙이기</t>
  </si>
  <si>
    <t>품셈(공통)3-7-4 절토사면 녹화</t>
  </si>
  <si>
    <t>2140</t>
  </si>
  <si>
    <t>ID100700</t>
  </si>
  <si>
    <t xml:space="preserve">   절토사면 녹화</t>
  </si>
  <si>
    <t>T=10㎝</t>
  </si>
  <si>
    <t>2150</t>
  </si>
  <si>
    <t>ID100800</t>
  </si>
  <si>
    <t>T=15㎝</t>
  </si>
  <si>
    <t>2160</t>
  </si>
  <si>
    <t>ID100900</t>
  </si>
  <si>
    <t xml:space="preserve">   악제살포(기계) 약제 1ℓ당</t>
  </si>
  <si>
    <t>수목(약제별도)</t>
  </si>
  <si>
    <t>ℓ</t>
  </si>
  <si>
    <t>품셈(유지공통)1-2-15 약제살포(기계)</t>
  </si>
  <si>
    <t>2170</t>
  </si>
  <si>
    <t>ID110100</t>
  </si>
  <si>
    <t xml:space="preserve">   악제살포(인력) 잔디 1㎡당</t>
  </si>
  <si>
    <t>잔디(약제별도)</t>
  </si>
  <si>
    <t>품셈(유지공통)1-2-16 약제살포(인력)</t>
  </si>
  <si>
    <t>2180</t>
  </si>
  <si>
    <t>ID110200</t>
  </si>
  <si>
    <t xml:space="preserve">   정원석쌓기</t>
  </si>
  <si>
    <t>20ton미만</t>
  </si>
  <si>
    <t>품셈(공통)4-4-1 정원석 쌓기 및 놓기</t>
  </si>
  <si>
    <t>2190</t>
  </si>
  <si>
    <t>ID180100</t>
  </si>
  <si>
    <t xml:space="preserve">   정원석놓기</t>
  </si>
  <si>
    <t>20ton이상</t>
  </si>
  <si>
    <t>2200</t>
  </si>
  <si>
    <t>ID180400</t>
  </si>
  <si>
    <t xml:space="preserve">   기초모래(인력)</t>
  </si>
  <si>
    <t>재료할증 포함</t>
  </si>
  <si>
    <t>미정립 6.1 기초모래 및 휠타모래</t>
  </si>
  <si>
    <t>2210</t>
  </si>
  <si>
    <t>ID200100</t>
  </si>
  <si>
    <t xml:space="preserve">   휠터모래</t>
  </si>
  <si>
    <t>미정립 10.2 토공의 다짐</t>
  </si>
  <si>
    <t>2220</t>
  </si>
  <si>
    <t>ID200200</t>
  </si>
  <si>
    <t xml:space="preserve">   뒤채움조약돌</t>
  </si>
  <si>
    <t>소형장비</t>
  </si>
  <si>
    <t>품셈(공통)3-4-4 뒤채움 및 다짐(소형장비)</t>
  </si>
  <si>
    <t>2230</t>
  </si>
  <si>
    <t>ID201000</t>
  </si>
  <si>
    <t>대형장비</t>
  </si>
  <si>
    <t>품셈(공통)3-4-5 뒤채움 및 다짐(대형장비)</t>
  </si>
  <si>
    <t>2240</t>
  </si>
  <si>
    <t>ID201100</t>
  </si>
  <si>
    <t xml:space="preserve">   되메우기 및 다짐</t>
  </si>
  <si>
    <t>품셈(공통)3-4-6 되메우기 및 다짐(소형장비)</t>
  </si>
  <si>
    <t>2250</t>
  </si>
  <si>
    <t>ID201500</t>
  </si>
  <si>
    <t>품셈(공통)3-4-7 되메우기 및 다짐(대형장비)</t>
  </si>
  <si>
    <t>2260</t>
  </si>
  <si>
    <t>ID201600</t>
  </si>
  <si>
    <t xml:space="preserve">   기초지정</t>
  </si>
  <si>
    <t>모래(재료할증 포함)</t>
  </si>
  <si>
    <t>품셈(공통)3-4-8 기초지정</t>
  </si>
  <si>
    <t>2270</t>
  </si>
  <si>
    <t>ID202000</t>
  </si>
  <si>
    <t>자갈</t>
  </si>
  <si>
    <t>2280</t>
  </si>
  <si>
    <t>ID202100</t>
  </si>
  <si>
    <t xml:space="preserve">   가체절쌓기(MSL미만)</t>
  </si>
  <si>
    <t>토사, 도쟈</t>
  </si>
  <si>
    <t>2290</t>
  </si>
  <si>
    <t>ID301500</t>
  </si>
  <si>
    <t xml:space="preserve">   가체절쌓기(MSL이상)</t>
  </si>
  <si>
    <t>품셈(공통)8-2-1, 8-2-9</t>
  </si>
  <si>
    <t>2300</t>
  </si>
  <si>
    <t>ID301600</t>
  </si>
  <si>
    <t xml:space="preserve">   가체절흙 헐기(MSL이상)</t>
  </si>
  <si>
    <t>도쟈</t>
  </si>
  <si>
    <t>2310</t>
  </si>
  <si>
    <t>ID304100</t>
  </si>
  <si>
    <t xml:space="preserve">   가체절흙 헐기(MSL미만)</t>
  </si>
  <si>
    <t>2320</t>
  </si>
  <si>
    <t>ID304200</t>
  </si>
  <si>
    <t xml:space="preserve">   P.P 마대쌓기</t>
  </si>
  <si>
    <t>품셈(공통)5-1-1 PP마대 및 톤마대 쌓기, 헐기</t>
  </si>
  <si>
    <t>2330</t>
  </si>
  <si>
    <t>ID306500</t>
  </si>
  <si>
    <t xml:space="preserve">   P.P 마대헐기</t>
  </si>
  <si>
    <t>2340</t>
  </si>
  <si>
    <t>ID306600</t>
  </si>
  <si>
    <t xml:space="preserve">   톤 마대쌓기</t>
  </si>
  <si>
    <t>2350</t>
  </si>
  <si>
    <t>ID306700</t>
  </si>
  <si>
    <t xml:space="preserve">   톤 마대헐기</t>
  </si>
  <si>
    <t>2360</t>
  </si>
  <si>
    <t>ID306800</t>
  </si>
  <si>
    <t xml:space="preserve">   암반청소</t>
  </si>
  <si>
    <t>댐:물청소</t>
  </si>
  <si>
    <t>품셈(공통)3-3-2 암반청소</t>
  </si>
  <si>
    <t>2370</t>
  </si>
  <si>
    <t>ID307100</t>
  </si>
  <si>
    <t>교량,옹벽:물청소</t>
  </si>
  <si>
    <t>2380</t>
  </si>
  <si>
    <t>ID307200</t>
  </si>
  <si>
    <t>댐:압축공기</t>
  </si>
  <si>
    <t>미정립 4.8.2 압축공기에 의한 암반청소</t>
  </si>
  <si>
    <t>2390</t>
  </si>
  <si>
    <t>ID307300</t>
  </si>
  <si>
    <t>교량,옹벽 등:압축공기</t>
  </si>
  <si>
    <t>미정립 4.8.1 압축공기에 의한 암반청소</t>
  </si>
  <si>
    <t>2400</t>
  </si>
  <si>
    <t>ID307400</t>
  </si>
  <si>
    <t xml:space="preserve">   찰붙임(깬잡석)</t>
  </si>
  <si>
    <t>D=35㎝</t>
  </si>
  <si>
    <t>품셈(공통)7-2-2 찰붙임</t>
  </si>
  <si>
    <t>2410</t>
  </si>
  <si>
    <t>ID400300</t>
  </si>
  <si>
    <t>D=45㎝</t>
  </si>
  <si>
    <t>2420</t>
  </si>
  <si>
    <t>ID400400</t>
  </si>
  <si>
    <t xml:space="preserve">   메붙임(깬잡석)</t>
  </si>
  <si>
    <t>품셈(공통)7-2-1 메붙임</t>
  </si>
  <si>
    <t>2430</t>
  </si>
  <si>
    <t>ID406300</t>
  </si>
  <si>
    <t>2440</t>
  </si>
  <si>
    <t>ID406400</t>
  </si>
  <si>
    <t xml:space="preserve">   찰쌓기(깬잡석)</t>
  </si>
  <si>
    <t>품셈(공통)7-1-2 찰쌓기</t>
  </si>
  <si>
    <t>2450</t>
  </si>
  <si>
    <t>ID412300</t>
  </si>
  <si>
    <t xml:space="preserve">   메쌓기(깬잡석)</t>
  </si>
  <si>
    <t>품셈(공통)7-1-1 메쌓기</t>
  </si>
  <si>
    <t>2460</t>
  </si>
  <si>
    <t>ID418400</t>
  </si>
  <si>
    <t xml:space="preserve">   메쌓기헐기</t>
  </si>
  <si>
    <t>인력:D=45~60㎝</t>
  </si>
  <si>
    <t>품셈(유지건축)3-1-5 석축 헐기</t>
  </si>
  <si>
    <t>2470</t>
  </si>
  <si>
    <t>ID800300</t>
  </si>
  <si>
    <t>인력:D=60~90㎝</t>
  </si>
  <si>
    <t>2480</t>
  </si>
  <si>
    <t>ID800400</t>
  </si>
  <si>
    <t xml:space="preserve">   찰쌓기헐기</t>
  </si>
  <si>
    <t>인력</t>
  </si>
  <si>
    <t>2490</t>
  </si>
  <si>
    <t>ID800500</t>
  </si>
  <si>
    <t xml:space="preserve">   구조물헐기(브레이카 0.7㎥,무근)</t>
  </si>
  <si>
    <t>T=30㎝미만</t>
  </si>
  <si>
    <t>품셈(공통)8-2-15 대형브레이카</t>
  </si>
  <si>
    <t>2500</t>
  </si>
  <si>
    <t>ID810100</t>
  </si>
  <si>
    <t xml:space="preserve">   구조물헐기(브레이카 0.4㎥,무근)</t>
  </si>
  <si>
    <t>2510</t>
  </si>
  <si>
    <t>ID810110</t>
  </si>
  <si>
    <t xml:space="preserve">   구조물헐기(브레이카 0.2㎥,무근)</t>
  </si>
  <si>
    <t>2520</t>
  </si>
  <si>
    <t>ID810120</t>
  </si>
  <si>
    <t>T=30㎝이상</t>
  </si>
  <si>
    <t>2530</t>
  </si>
  <si>
    <t>ID810200</t>
  </si>
  <si>
    <t>2540</t>
  </si>
  <si>
    <t>ID810210</t>
  </si>
  <si>
    <t>2550</t>
  </si>
  <si>
    <t>ID810220</t>
  </si>
  <si>
    <t>간이철근구조물</t>
  </si>
  <si>
    <t>2560</t>
  </si>
  <si>
    <t>ID810250</t>
  </si>
  <si>
    <t>2570</t>
  </si>
  <si>
    <t>ID810260</t>
  </si>
  <si>
    <t>2580</t>
  </si>
  <si>
    <t>ID810270</t>
  </si>
  <si>
    <t xml:space="preserve">   구조물헐기(브레이카 0.7㎥,철근)</t>
  </si>
  <si>
    <t>2590</t>
  </si>
  <si>
    <t>ID810400</t>
  </si>
  <si>
    <t xml:space="preserve">   구조물헐기(브레이카 0.4㎥,철근)</t>
  </si>
  <si>
    <t>2600</t>
  </si>
  <si>
    <t>ID810410</t>
  </si>
  <si>
    <t xml:space="preserve">   구조물헐기(브레이카 0.2㎥,철근)</t>
  </si>
  <si>
    <t>2610</t>
  </si>
  <si>
    <t>ID810420</t>
  </si>
  <si>
    <t>2620</t>
  </si>
  <si>
    <t>ID810500</t>
  </si>
  <si>
    <t>2630</t>
  </si>
  <si>
    <t>ID810510</t>
  </si>
  <si>
    <t>2640</t>
  </si>
  <si>
    <t>ID810520</t>
  </si>
  <si>
    <t>교량상부강교슬래브</t>
  </si>
  <si>
    <t>2650</t>
  </si>
  <si>
    <t>ID810550</t>
  </si>
  <si>
    <t>2660</t>
  </si>
  <si>
    <t>ID810560</t>
  </si>
  <si>
    <t>2670</t>
  </si>
  <si>
    <t>ID810570</t>
  </si>
  <si>
    <t xml:space="preserve">   구조물헐기(브레이카 0.7㎥,아스콘)</t>
  </si>
  <si>
    <t>2680</t>
  </si>
  <si>
    <t>ID810600</t>
  </si>
  <si>
    <t>2690</t>
  </si>
  <si>
    <t>ID810700</t>
  </si>
  <si>
    <t xml:space="preserve">   구조물헐기(아스콘포장 깨기;T=20㎝이하)</t>
  </si>
  <si>
    <t>브레이카,0.2㎥</t>
  </si>
  <si>
    <t>2700</t>
  </si>
  <si>
    <t>ID810720</t>
  </si>
  <si>
    <t>브레이카,0.4㎥</t>
  </si>
  <si>
    <t>2710</t>
  </si>
  <si>
    <t>ID810740</t>
  </si>
  <si>
    <t xml:space="preserve">   구조물헐기(소규모지선도로 Con.c포장깨기)</t>
  </si>
  <si>
    <t>T=20㎝미만</t>
  </si>
  <si>
    <t>2720</t>
  </si>
  <si>
    <t>ID820050</t>
  </si>
  <si>
    <t xml:space="preserve">   콘크리트 구조물헐기 및 부수기(무근)</t>
  </si>
  <si>
    <t>소형브레이커+공기압축기</t>
  </si>
  <si>
    <t>품셈(유지건축)3-1-1 콘크리트구조물 헐기</t>
  </si>
  <si>
    <t>2730</t>
  </si>
  <si>
    <t>ID820100</t>
  </si>
  <si>
    <t xml:space="preserve">   콘크리트 구조물헐기 및 부수기(철근)</t>
  </si>
  <si>
    <t>2740</t>
  </si>
  <si>
    <t>ID820200</t>
  </si>
  <si>
    <t>굴착기+압쇄기(철근 미제거)</t>
  </si>
  <si>
    <t>품셈(유지건축)3-1-2 콘크리트구조물 헐기</t>
  </si>
  <si>
    <t>2750</t>
  </si>
  <si>
    <t>ID820300</t>
  </si>
  <si>
    <t>굴착기+브레이커+압쇄기(철근 제거)</t>
  </si>
  <si>
    <t>2760</t>
  </si>
  <si>
    <t>ID820400</t>
  </si>
  <si>
    <t xml:space="preserve">   철근콘크리트 기존 시설물헐기 폐고철비</t>
  </si>
  <si>
    <t>PS항목</t>
  </si>
  <si>
    <t>(계약예규) 예정가격작성기준 제17조 ④항</t>
  </si>
  <si>
    <t>2770</t>
  </si>
  <si>
    <t>ID830100</t>
  </si>
  <si>
    <t xml:space="preserve">   물푸기</t>
  </si>
  <si>
    <t>5hp,1개소1대[작업시배수]</t>
  </si>
  <si>
    <t>일</t>
  </si>
  <si>
    <t>품셈(공통)8-2-27 수중펌프</t>
  </si>
  <si>
    <t>2780</t>
  </si>
  <si>
    <t>ID900100</t>
  </si>
  <si>
    <t>7hp,1개소1대[작업시배수]</t>
  </si>
  <si>
    <t>2790</t>
  </si>
  <si>
    <t>ID900200</t>
  </si>
  <si>
    <t>9hp,1개소1대[작업시배수]</t>
  </si>
  <si>
    <t>2800</t>
  </si>
  <si>
    <t>ID900300</t>
  </si>
  <si>
    <t>5hp,1개소1대[상시배수]</t>
  </si>
  <si>
    <t>2810</t>
  </si>
  <si>
    <t>ID900150</t>
  </si>
  <si>
    <t>7hp,1개소1대[상시배수]</t>
  </si>
  <si>
    <t>2820</t>
  </si>
  <si>
    <t>ID900250</t>
  </si>
  <si>
    <t>9hp,1개소1대[상시배수]</t>
  </si>
  <si>
    <t>2830</t>
  </si>
  <si>
    <t>ID900350</t>
  </si>
  <si>
    <t>펌프설치및해체</t>
  </si>
  <si>
    <t>2840</t>
  </si>
  <si>
    <t>ID901000</t>
  </si>
  <si>
    <t xml:space="preserve">   각낙판</t>
  </si>
  <si>
    <t>TYPE SL-1</t>
  </si>
  <si>
    <t>본</t>
  </si>
  <si>
    <t>미정립 15.2 운반제작설치비</t>
  </si>
  <si>
    <t>2850</t>
  </si>
  <si>
    <t>ID910100</t>
  </si>
  <si>
    <t>TYPE SL-2</t>
  </si>
  <si>
    <t>2860</t>
  </si>
  <si>
    <t>ID910200</t>
  </si>
  <si>
    <t xml:space="preserve">   타르종이</t>
  </si>
  <si>
    <t>미정립 15.1 운반설치비</t>
  </si>
  <si>
    <t>2870</t>
  </si>
  <si>
    <t>ID912000</t>
  </si>
  <si>
    <t xml:space="preserve">   아스팔트 방수(칠)</t>
  </si>
  <si>
    <t>수직부(바탕면 상태불량)</t>
  </si>
  <si>
    <t>품셈(건축)6 방수공사</t>
  </si>
  <si>
    <t>2880</t>
  </si>
  <si>
    <t>ID912100</t>
  </si>
  <si>
    <t>수직부(바탕면 상태보통)</t>
  </si>
  <si>
    <t>2890</t>
  </si>
  <si>
    <t>ID912120</t>
  </si>
  <si>
    <t>바닥부(바탕면 상태불량)</t>
  </si>
  <si>
    <t>2900</t>
  </si>
  <si>
    <t>ID912150</t>
  </si>
  <si>
    <t>바닥부(바탕면 상태보통)</t>
  </si>
  <si>
    <t>2910</t>
  </si>
  <si>
    <t>ID912170</t>
  </si>
  <si>
    <t xml:space="preserve">   아스팔트 코팅(칠2회)</t>
  </si>
  <si>
    <t>수직부</t>
  </si>
  <si>
    <t>품셈(건축)6-2-1 도막바름</t>
  </si>
  <si>
    <t>2920</t>
  </si>
  <si>
    <t>ID912500</t>
  </si>
  <si>
    <t>바닥부</t>
  </si>
  <si>
    <t>2930</t>
  </si>
  <si>
    <t>ID912550</t>
  </si>
  <si>
    <t xml:space="preserve">   MASTIC FILLER</t>
  </si>
  <si>
    <t>B=20,T=15</t>
  </si>
  <si>
    <t>품셈(공통)6-3-10 신축이음(실링마감)</t>
  </si>
  <si>
    <t>2940</t>
  </si>
  <si>
    <t>ID913000</t>
  </si>
  <si>
    <t xml:space="preserve">   ELASTIC FILLER</t>
  </si>
  <si>
    <t>T=9㎜</t>
  </si>
  <si>
    <t>품셈(공통)6-3-10 신축이음(채움재)</t>
  </si>
  <si>
    <t>2950</t>
  </si>
  <si>
    <t>ID916000</t>
  </si>
  <si>
    <t>T=12㎜</t>
  </si>
  <si>
    <t>2960</t>
  </si>
  <si>
    <t>ID916100</t>
  </si>
  <si>
    <t>T=15㎜</t>
  </si>
  <si>
    <t>2970</t>
  </si>
  <si>
    <t>ID916200</t>
  </si>
  <si>
    <t>T=20㎜</t>
  </si>
  <si>
    <t>2980</t>
  </si>
  <si>
    <t>ID916300</t>
  </si>
  <si>
    <t>T=25㎜</t>
  </si>
  <si>
    <t>2990</t>
  </si>
  <si>
    <t>ID916400</t>
  </si>
  <si>
    <t xml:space="preserve">   레미콘(인력운반);철근</t>
  </si>
  <si>
    <t>25-27-120</t>
  </si>
  <si>
    <t>품셈(공통)6-1-1 레미콘 타설</t>
  </si>
  <si>
    <t>3000</t>
  </si>
  <si>
    <t>IE010200</t>
  </si>
  <si>
    <t>25-27-120; 소형구조물</t>
  </si>
  <si>
    <t>3010</t>
  </si>
  <si>
    <t>IE010300</t>
  </si>
  <si>
    <t>25-24-120</t>
  </si>
  <si>
    <t>3020</t>
  </si>
  <si>
    <t>IE010400</t>
  </si>
  <si>
    <t>25-24-120; 소형구조물</t>
  </si>
  <si>
    <t>3030</t>
  </si>
  <si>
    <t>IE010500</t>
  </si>
  <si>
    <t xml:space="preserve">   레미콘(인력운반);무근</t>
  </si>
  <si>
    <t>40-16-80</t>
  </si>
  <si>
    <t>3040</t>
  </si>
  <si>
    <t>IE011800</t>
  </si>
  <si>
    <t>40-16-80; 소형구조물</t>
  </si>
  <si>
    <t>3050</t>
  </si>
  <si>
    <t>IE011900</t>
  </si>
  <si>
    <t xml:space="preserve">   레미콘(인력운반),LEAN용</t>
  </si>
  <si>
    <t>3060</t>
  </si>
  <si>
    <t>IE012000</t>
  </si>
  <si>
    <t>40-16-80: 소형구조물</t>
  </si>
  <si>
    <t>3070</t>
  </si>
  <si>
    <t>IE012100</t>
  </si>
  <si>
    <t xml:space="preserve">   레미콘;철근(장비사용)</t>
  </si>
  <si>
    <t>3080</t>
  </si>
  <si>
    <t>IE013000</t>
  </si>
  <si>
    <t>3090</t>
  </si>
  <si>
    <t>IE013100</t>
  </si>
  <si>
    <t>3100</t>
  </si>
  <si>
    <t>IE013200</t>
  </si>
  <si>
    <t>3110</t>
  </si>
  <si>
    <t>IE013300</t>
  </si>
  <si>
    <t xml:space="preserve">   레미콘;무근(장비사용)</t>
  </si>
  <si>
    <t>3120</t>
  </si>
  <si>
    <t>IE013400</t>
  </si>
  <si>
    <t>3130</t>
  </si>
  <si>
    <t>IE013500</t>
  </si>
  <si>
    <t xml:space="preserve">   레미콘,LEAN용(장비사용)</t>
  </si>
  <si>
    <t>3140</t>
  </si>
  <si>
    <t>IE013600</t>
  </si>
  <si>
    <t>3150</t>
  </si>
  <si>
    <t>IE013700</t>
  </si>
  <si>
    <t xml:space="preserve">   레미콘;철근,펌프카붐</t>
  </si>
  <si>
    <t>25-24-150: Q=65㎥미만</t>
  </si>
  <si>
    <t>품셈(공통)6-1-4 콘크리트펌프차 타설</t>
  </si>
  <si>
    <t>3240</t>
  </si>
  <si>
    <t>IE020705</t>
  </si>
  <si>
    <t>25-24-150: Q=65㎥미만,재셋팅1회</t>
  </si>
  <si>
    <t>3250</t>
  </si>
  <si>
    <t>IE020715</t>
  </si>
  <si>
    <t>25-24-150: Q=65㎥이상</t>
  </si>
  <si>
    <t>3260</t>
  </si>
  <si>
    <t>IE020725</t>
  </si>
  <si>
    <t>25-24-150: Q=65㎥이상,재셋팅1회</t>
  </si>
  <si>
    <t>3270</t>
  </si>
  <si>
    <t>IE020735</t>
  </si>
  <si>
    <t xml:space="preserve">   레미콘;무근,펌프카붐</t>
  </si>
  <si>
    <t>25-24-150: Q=67.5㎥미만</t>
  </si>
  <si>
    <t>3280</t>
  </si>
  <si>
    <t>IE020805</t>
  </si>
  <si>
    <t>25-24-150: Q=67.5㎥미만,재셋팅1회</t>
  </si>
  <si>
    <t>3290</t>
  </si>
  <si>
    <t>IE020815</t>
  </si>
  <si>
    <t>25-24-150: Q=67.5㎥이상</t>
  </si>
  <si>
    <t>3300</t>
  </si>
  <si>
    <t>IE020825</t>
  </si>
  <si>
    <t>25-24-150: Q=67.5㎥이상,재셋팅1회</t>
  </si>
  <si>
    <t>3310</t>
  </si>
  <si>
    <t>IE020835</t>
  </si>
  <si>
    <t xml:space="preserve">   레미콘;LEAN,펌프카붐</t>
  </si>
  <si>
    <t>25-16-150: Q=67.5㎥미만</t>
  </si>
  <si>
    <t>3320</t>
  </si>
  <si>
    <t>IE020855</t>
  </si>
  <si>
    <t>25-16-150: Q=67.5㎥미만,재셋팅1회</t>
  </si>
  <si>
    <t>3330</t>
  </si>
  <si>
    <t>IE020865</t>
  </si>
  <si>
    <t>25-16-150: Q=67.5㎥이상</t>
  </si>
  <si>
    <t>3340</t>
  </si>
  <si>
    <t>IE020875</t>
  </si>
  <si>
    <t>25-16-150: Q=67.5㎥이상,재셋팅1회</t>
  </si>
  <si>
    <t>3350</t>
  </si>
  <si>
    <t>IE020885</t>
  </si>
  <si>
    <t xml:space="preserve">   콘크리트;철근;믹서</t>
  </si>
  <si>
    <t>Φ25-21; Q=10㎥이상</t>
  </si>
  <si>
    <t>품셈(공통)6-1-2 현장비빔타설</t>
  </si>
  <si>
    <t>3360</t>
  </si>
  <si>
    <t>IE104250</t>
  </si>
  <si>
    <t>Φ25-21; Q=10㎥미만</t>
  </si>
  <si>
    <t>3370</t>
  </si>
  <si>
    <t>IE104350</t>
  </si>
  <si>
    <t>Φ25-24; Q=10㎥이상</t>
  </si>
  <si>
    <t>3380</t>
  </si>
  <si>
    <t>IE104450</t>
  </si>
  <si>
    <t>Φ25-24; Q=10㎥미만</t>
  </si>
  <si>
    <t>3390</t>
  </si>
  <si>
    <t>IE104550</t>
  </si>
  <si>
    <t xml:space="preserve">   콘크리트;무근;믹서</t>
  </si>
  <si>
    <t>Φ25-27; Q=10㎥이상</t>
  </si>
  <si>
    <t>3400</t>
  </si>
  <si>
    <t>IE106050</t>
  </si>
  <si>
    <t>Φ25-27; Q=10㎥미만</t>
  </si>
  <si>
    <t>3410</t>
  </si>
  <si>
    <t>IE106150</t>
  </si>
  <si>
    <t xml:space="preserve">   콘크리트;LEAN;믹서</t>
  </si>
  <si>
    <t>Φ40-15; Q=10㎥이상</t>
  </si>
  <si>
    <t>3420</t>
  </si>
  <si>
    <t>IE106650</t>
  </si>
  <si>
    <t>Φ40-15; Q=10㎥미만</t>
  </si>
  <si>
    <t>3430</t>
  </si>
  <si>
    <t>IE106750</t>
  </si>
  <si>
    <t xml:space="preserve">   콘크리트치핑</t>
  </si>
  <si>
    <t>소형치핑장비 활용</t>
  </si>
  <si>
    <t>품셈(공통)6-1-6 콘크리트 치핑</t>
  </si>
  <si>
    <t>3440</t>
  </si>
  <si>
    <t>IE220000</t>
  </si>
  <si>
    <t xml:space="preserve">   시공이음면 정리</t>
  </si>
  <si>
    <t>수평이음면</t>
  </si>
  <si>
    <t>미정립 7.14 시공이음면 정리</t>
  </si>
  <si>
    <t>3450</t>
  </si>
  <si>
    <t>IE220100</t>
  </si>
  <si>
    <t>수직이음면</t>
  </si>
  <si>
    <t>3460</t>
  </si>
  <si>
    <t>IE220150</t>
  </si>
  <si>
    <t xml:space="preserve">   모르터벽바름</t>
  </si>
  <si>
    <t>(1:3, t=11㎜,3.6m이하)</t>
  </si>
  <si>
    <t>품셈(건축)9-1-2 모르타르 바름</t>
  </si>
  <si>
    <t>3470</t>
  </si>
  <si>
    <t>IE400700</t>
  </si>
  <si>
    <t xml:space="preserve">   방수모르터바름</t>
  </si>
  <si>
    <t>(1:3, t=21㎜)</t>
  </si>
  <si>
    <t>품셈(건축)6-4-3 방수모르타르 바름</t>
  </si>
  <si>
    <t>3480</t>
  </si>
  <si>
    <t>IE401100</t>
  </si>
  <si>
    <t xml:space="preserve">   철근(TYPE-1,1-1) 가공조립비</t>
  </si>
  <si>
    <t>D10㎜</t>
  </si>
  <si>
    <t>품셈(공통)6-2, 미정립 7.5.1</t>
  </si>
  <si>
    <t>3490</t>
  </si>
  <si>
    <t>IE600050</t>
  </si>
  <si>
    <t xml:space="preserve">   철근(TYPE-1,1-2) 가공조립비</t>
  </si>
  <si>
    <t>3500</t>
  </si>
  <si>
    <t>IE600055</t>
  </si>
  <si>
    <t>D13㎜</t>
  </si>
  <si>
    <t>3510</t>
  </si>
  <si>
    <t>IE600150</t>
  </si>
  <si>
    <t>3515</t>
  </si>
  <si>
    <t>IE600155</t>
  </si>
  <si>
    <t>D16-25㎜</t>
  </si>
  <si>
    <t>3520</t>
  </si>
  <si>
    <t>IE600250</t>
  </si>
  <si>
    <t>3525</t>
  </si>
  <si>
    <t>IE600255</t>
  </si>
  <si>
    <t xml:space="preserve">   철근(TYPE-2,2-1) 가공조립비</t>
  </si>
  <si>
    <t>3530</t>
  </si>
  <si>
    <t>IE600450</t>
  </si>
  <si>
    <t xml:space="preserve">   철근(TYPE-2,2-2) 가공조립비</t>
  </si>
  <si>
    <t>3535</t>
  </si>
  <si>
    <t>IE600455</t>
  </si>
  <si>
    <t>3540</t>
  </si>
  <si>
    <t>IE600550</t>
  </si>
  <si>
    <t>3545</t>
  </si>
  <si>
    <t>IE600555</t>
  </si>
  <si>
    <t>D16-35㎜</t>
  </si>
  <si>
    <t>3550</t>
  </si>
  <si>
    <t>IE600650</t>
  </si>
  <si>
    <t>3555</t>
  </si>
  <si>
    <t>IE600655</t>
  </si>
  <si>
    <t xml:space="preserve">   철근(TYPE-3) 가공조립비</t>
  </si>
  <si>
    <t>3560</t>
  </si>
  <si>
    <t>IE600750</t>
  </si>
  <si>
    <t>3570</t>
  </si>
  <si>
    <t>IE600850</t>
  </si>
  <si>
    <t>3580</t>
  </si>
  <si>
    <t>IE600950</t>
  </si>
  <si>
    <t>소형,D10㎜</t>
  </si>
  <si>
    <t>3590</t>
  </si>
  <si>
    <t>IE601050</t>
  </si>
  <si>
    <t>3595</t>
  </si>
  <si>
    <t>IE601055</t>
  </si>
  <si>
    <t>소형,D13㎜</t>
  </si>
  <si>
    <t>3600</t>
  </si>
  <si>
    <t>IE601150</t>
  </si>
  <si>
    <t>3605</t>
  </si>
  <si>
    <t>IE601155</t>
  </si>
  <si>
    <t>소형,D16-35㎜</t>
  </si>
  <si>
    <t>3610</t>
  </si>
  <si>
    <t>IE601250</t>
  </si>
  <si>
    <t>3615</t>
  </si>
  <si>
    <t>IE601255</t>
  </si>
  <si>
    <t>3620</t>
  </si>
  <si>
    <t>IE601350</t>
  </si>
  <si>
    <t>3625</t>
  </si>
  <si>
    <t>IE601355</t>
  </si>
  <si>
    <t>3630</t>
  </si>
  <si>
    <t>IE601450</t>
  </si>
  <si>
    <t>3635</t>
  </si>
  <si>
    <t>IE601455</t>
  </si>
  <si>
    <t>3640</t>
  </si>
  <si>
    <t>IE601550</t>
  </si>
  <si>
    <t>3645</t>
  </si>
  <si>
    <t>IE601555</t>
  </si>
  <si>
    <t>3650</t>
  </si>
  <si>
    <t>IE601650</t>
  </si>
  <si>
    <t>3660</t>
  </si>
  <si>
    <t>IE601750</t>
  </si>
  <si>
    <t>3670</t>
  </si>
  <si>
    <t>IE601850</t>
  </si>
  <si>
    <t xml:space="preserve">   철근(TYPE-1,1-1) 공장가공 및 현장조립비</t>
  </si>
  <si>
    <t>품셈(공통)6-2, 미정립 7.5.1, 7.5.2</t>
  </si>
  <si>
    <t>3680</t>
  </si>
  <si>
    <t>IE602050</t>
  </si>
  <si>
    <t xml:space="preserve">   철근(TYPE-1,1-2) 공장가공 및 현장조립비</t>
  </si>
  <si>
    <t>3685</t>
  </si>
  <si>
    <t>IE602055</t>
  </si>
  <si>
    <t>3690</t>
  </si>
  <si>
    <t>IE602150</t>
  </si>
  <si>
    <t>3695</t>
  </si>
  <si>
    <t>IE602155</t>
  </si>
  <si>
    <t>3700</t>
  </si>
  <si>
    <t>IE602250</t>
  </si>
  <si>
    <t>3705</t>
  </si>
  <si>
    <t>IE602255</t>
  </si>
  <si>
    <t xml:space="preserve">   철근(TYPE-2,2-1) 공장가공 및 현장조립비</t>
  </si>
  <si>
    <t>3710</t>
  </si>
  <si>
    <t>IE602350</t>
  </si>
  <si>
    <t xml:space="preserve">   철근(TYPE-2,2-2) 공장가공 및 현장조립비</t>
  </si>
  <si>
    <t>3715</t>
  </si>
  <si>
    <t>IE602355</t>
  </si>
  <si>
    <t>3720</t>
  </si>
  <si>
    <t>IE602450</t>
  </si>
  <si>
    <t>3725</t>
  </si>
  <si>
    <t>IE602455</t>
  </si>
  <si>
    <t>3730</t>
  </si>
  <si>
    <t>IE602550</t>
  </si>
  <si>
    <t>3735</t>
  </si>
  <si>
    <t>IE602555</t>
  </si>
  <si>
    <t xml:space="preserve">   철근(TYPE-3) 공장가공 및 현장조립비</t>
  </si>
  <si>
    <t>3740</t>
  </si>
  <si>
    <t>IE602650</t>
  </si>
  <si>
    <t>3750</t>
  </si>
  <si>
    <t>IE602750</t>
  </si>
  <si>
    <t>3760</t>
  </si>
  <si>
    <t>IE602850</t>
  </si>
  <si>
    <t xml:space="preserve">   철근(TYPE-1) 현장가공비</t>
  </si>
  <si>
    <t>[철근자재비 별도]</t>
  </si>
  <si>
    <t>3770</t>
  </si>
  <si>
    <t>IE602950</t>
  </si>
  <si>
    <t xml:space="preserve">   철근(TYPE-2) 현장가공비</t>
  </si>
  <si>
    <t>3780</t>
  </si>
  <si>
    <t>IE602960</t>
  </si>
  <si>
    <t xml:space="preserve">   철근(TYPE-3) 현장가공비</t>
  </si>
  <si>
    <t>3790</t>
  </si>
  <si>
    <t>IE602970</t>
  </si>
  <si>
    <t xml:space="preserve">   철근(TYPE-1,1-1) 현장조립비</t>
  </si>
  <si>
    <t>소형[철근자재비 별도]</t>
  </si>
  <si>
    <t>3800</t>
  </si>
  <si>
    <t>IE602980</t>
  </si>
  <si>
    <t xml:space="preserve">   철근(TYPE-1,1-2) 현장조립비</t>
  </si>
  <si>
    <t>3805</t>
  </si>
  <si>
    <t>IE602985</t>
  </si>
  <si>
    <t xml:space="preserve">   철근(TYPE-2,2-1) 현장조립비</t>
  </si>
  <si>
    <t>3810</t>
  </si>
  <si>
    <t>IE602990</t>
  </si>
  <si>
    <t xml:space="preserve">   철근(TYPE-2,2-2) 현장조립비</t>
  </si>
  <si>
    <t>3815</t>
  </si>
  <si>
    <t>IE602995</t>
  </si>
  <si>
    <t xml:space="preserve">   철근(TYPE-3) 현장조립비</t>
  </si>
  <si>
    <t>3820</t>
  </si>
  <si>
    <t>IE603000</t>
  </si>
  <si>
    <t xml:space="preserve">   합판거푸집(2회)</t>
  </si>
  <si>
    <t>소형구조물</t>
  </si>
  <si>
    <t>품셈(공통)6-3-1 합판거푸집</t>
  </si>
  <si>
    <t>3830</t>
  </si>
  <si>
    <t>IE696000</t>
  </si>
  <si>
    <t>H=0-7m</t>
  </si>
  <si>
    <t>3840</t>
  </si>
  <si>
    <t>IE696100</t>
  </si>
  <si>
    <t>H=7-10m</t>
  </si>
  <si>
    <t>3850</t>
  </si>
  <si>
    <t>IE696200</t>
  </si>
  <si>
    <t xml:space="preserve">   합판거푸집(3회)</t>
  </si>
  <si>
    <t>3860</t>
  </si>
  <si>
    <t>IE698000</t>
  </si>
  <si>
    <t>3870</t>
  </si>
  <si>
    <t>IE698100</t>
  </si>
  <si>
    <t>3880</t>
  </si>
  <si>
    <t>IE698200</t>
  </si>
  <si>
    <t xml:space="preserve">   합판거푸집(4회)</t>
  </si>
  <si>
    <t>3890</t>
  </si>
  <si>
    <t>IE700300</t>
  </si>
  <si>
    <t>3900</t>
  </si>
  <si>
    <t>IE700400</t>
  </si>
  <si>
    <t>3910</t>
  </si>
  <si>
    <t>IE700500</t>
  </si>
  <si>
    <t xml:space="preserve">   합판거푸집(6회)</t>
  </si>
  <si>
    <t>3920</t>
  </si>
  <si>
    <t>IE702000</t>
  </si>
  <si>
    <t>3930</t>
  </si>
  <si>
    <t>IE702100</t>
  </si>
  <si>
    <t>3940</t>
  </si>
  <si>
    <t>IE702200</t>
  </si>
  <si>
    <t xml:space="preserve">   원형거푸집(3회)</t>
  </si>
  <si>
    <t>미정립 7.12 원형거푸집</t>
  </si>
  <si>
    <t>3950</t>
  </si>
  <si>
    <t>IE707000</t>
  </si>
  <si>
    <t>3960</t>
  </si>
  <si>
    <t>IE707100</t>
  </si>
  <si>
    <t>3970</t>
  </si>
  <si>
    <t>IE707200</t>
  </si>
  <si>
    <t xml:space="preserve">   문양거푸집(판넬) 설치 및 해체</t>
  </si>
  <si>
    <t>1회 사용</t>
  </si>
  <si>
    <t>품셈(공통)6-3-4 문양거푸집</t>
  </si>
  <si>
    <t>3980</t>
  </si>
  <si>
    <t>IE750000</t>
  </si>
  <si>
    <t xml:space="preserve">   유로폼(복잡)</t>
  </si>
  <si>
    <t>h=0-7m</t>
  </si>
  <si>
    <t>품셈(공통)6-3-3 유로폼 설치 및 해체</t>
  </si>
  <si>
    <t>3990</t>
  </si>
  <si>
    <t>IE812000</t>
  </si>
  <si>
    <t>h=7-10m</t>
  </si>
  <si>
    <t>4000</t>
  </si>
  <si>
    <t>IE812100</t>
  </si>
  <si>
    <t xml:space="preserve">   유로폼(보통)</t>
  </si>
  <si>
    <t>4010</t>
  </si>
  <si>
    <t>IE812200</t>
  </si>
  <si>
    <t>4020</t>
  </si>
  <si>
    <t>IE812300</t>
  </si>
  <si>
    <t xml:space="preserve">   유로폼(간단)</t>
  </si>
  <si>
    <t>4030</t>
  </si>
  <si>
    <t>IE812400</t>
  </si>
  <si>
    <t>4040</t>
  </si>
  <si>
    <t>IE812500</t>
  </si>
  <si>
    <t xml:space="preserve">   도로자갈부설</t>
  </si>
  <si>
    <t>견적분</t>
  </si>
  <si>
    <t>4050</t>
  </si>
  <si>
    <t>IF103000</t>
  </si>
  <si>
    <t xml:space="preserve">   노체다짐</t>
  </si>
  <si>
    <t>그레이더+진동+타이어로울러</t>
  </si>
  <si>
    <t>품셈(공통)8-2-7, 미정립 12.1</t>
  </si>
  <si>
    <t>4060</t>
  </si>
  <si>
    <t>IF103500</t>
  </si>
  <si>
    <t xml:space="preserve">   노상준비공</t>
  </si>
  <si>
    <t>a</t>
  </si>
  <si>
    <t>4070</t>
  </si>
  <si>
    <t>IF103700</t>
  </si>
  <si>
    <t xml:space="preserve">   노상다짐</t>
  </si>
  <si>
    <t>4080</t>
  </si>
  <si>
    <t>IF103900</t>
  </si>
  <si>
    <t xml:space="preserve">   동상방지층(크러셔)</t>
  </si>
  <si>
    <t>인력식 소규모</t>
  </si>
  <si>
    <t>품셈(토목)1-2-1, (공통)1-3-1 재료할증</t>
  </si>
  <si>
    <t>4090</t>
  </si>
  <si>
    <t>IF104100</t>
  </si>
  <si>
    <t>기계시공[갓길(길어깨)포장]</t>
  </si>
  <si>
    <t>4100</t>
  </si>
  <si>
    <t>IF104200</t>
  </si>
  <si>
    <t>기계시공(본선포장)</t>
  </si>
  <si>
    <t>4110</t>
  </si>
  <si>
    <t>IF104300</t>
  </si>
  <si>
    <t xml:space="preserve">   보조기층(크러셔)</t>
  </si>
  <si>
    <t>품셈(토목)1-3-1, (공통)1-3-1 재료할증</t>
  </si>
  <si>
    <t>4120</t>
  </si>
  <si>
    <t>IF104500</t>
  </si>
  <si>
    <t>품셈(토목)1-3-2, (공통)1-3-1 재료할증</t>
  </si>
  <si>
    <t>4130</t>
  </si>
  <si>
    <t>IF104510</t>
  </si>
  <si>
    <t>품셈(토목)1-3-3, (공통)1-3-1 재료할증</t>
  </si>
  <si>
    <t>4140</t>
  </si>
  <si>
    <t>IF104530</t>
  </si>
  <si>
    <t xml:space="preserve">   프라임코팅</t>
  </si>
  <si>
    <t>아스팔트 스프레이어</t>
  </si>
  <si>
    <t>품셈(토목)1-5-1 프라임코팅</t>
  </si>
  <si>
    <t>4150</t>
  </si>
  <si>
    <t>IF105600</t>
  </si>
  <si>
    <t>아스팔트 디스트리뷰터</t>
  </si>
  <si>
    <t>4160</t>
  </si>
  <si>
    <t>IF105700</t>
  </si>
  <si>
    <t xml:space="preserve">   아스팔트포장(대형장비)[갓길(길어깨) 등]</t>
  </si>
  <si>
    <t>기층10cm,구입</t>
  </si>
  <si>
    <t>품셈(토목)1-5-4 아스팔트 기층 기계포설(대형장비)</t>
  </si>
  <si>
    <t>4170</t>
  </si>
  <si>
    <t>IF105800</t>
  </si>
  <si>
    <t xml:space="preserve">   아스팔트포장(대형장비)[본선]</t>
  </si>
  <si>
    <t>4180</t>
  </si>
  <si>
    <t>IF105900</t>
  </si>
  <si>
    <t xml:space="preserve">   아스팔트포장(소형장비)</t>
  </si>
  <si>
    <t>품셈(토목)1-5-3 아스팔트 기층 기계포설(소형장비)</t>
  </si>
  <si>
    <t>4190</t>
  </si>
  <si>
    <t>IF106000</t>
  </si>
  <si>
    <t xml:space="preserve">   아스팔트포장(소규모포설)</t>
  </si>
  <si>
    <t>기층7.5cm,구입</t>
  </si>
  <si>
    <t>품셈(토목)1-5-2 아스팔트 기층 소규모포설(소규모)</t>
  </si>
  <si>
    <t>4200</t>
  </si>
  <si>
    <t>IF106200</t>
  </si>
  <si>
    <t xml:space="preserve">   텍코팅</t>
  </si>
  <si>
    <t>품셈(토목)1-5-1 택코팅</t>
  </si>
  <si>
    <t>4210</t>
  </si>
  <si>
    <t>IF106700</t>
  </si>
  <si>
    <t>4220</t>
  </si>
  <si>
    <t>IF106800</t>
  </si>
  <si>
    <t>표층5cm,구입</t>
  </si>
  <si>
    <t>품셈(토목)1-5-7 아스팔트 표층 기계포설(대형장비)</t>
  </si>
  <si>
    <t>4230</t>
  </si>
  <si>
    <t>IF107200</t>
  </si>
  <si>
    <t>4240</t>
  </si>
  <si>
    <t>IF107300</t>
  </si>
  <si>
    <t>품셈(토목)1-5-6 아스팔트 표층 기계포설(소형장비)</t>
  </si>
  <si>
    <t>4250</t>
  </si>
  <si>
    <t>IF107400</t>
  </si>
  <si>
    <t>품셈(토목)1-5-5 아스팔트 표층 소규모포설(소규모)</t>
  </si>
  <si>
    <t>4260</t>
  </si>
  <si>
    <t>IF107500</t>
  </si>
  <si>
    <t xml:space="preserve">   소파보수(포장복구) A-Type</t>
  </si>
  <si>
    <t>기층10㎝;표층5㎝</t>
  </si>
  <si>
    <t>품셈 (토목) 1-11-5 소파보수(포장복구)</t>
  </si>
  <si>
    <t>4270</t>
  </si>
  <si>
    <t>IF108000</t>
  </si>
  <si>
    <t xml:space="preserve">   친환경 포장줄눈 절단(콘크리트)</t>
  </si>
  <si>
    <t>줄눈시공 10cm이하</t>
  </si>
  <si>
    <t>미정립 12-8 친환경도로 포장절단</t>
  </si>
  <si>
    <t>4280</t>
  </si>
  <si>
    <t>IF108850</t>
  </si>
  <si>
    <t xml:space="preserve">   친환경 포장 절단(아스콘)</t>
  </si>
  <si>
    <t>유지보수 20cm이하</t>
  </si>
  <si>
    <t>4290</t>
  </si>
  <si>
    <t>IF108900</t>
  </si>
  <si>
    <t xml:space="preserve">   친환경 포장 절단(콘크리트)</t>
  </si>
  <si>
    <t>4300</t>
  </si>
  <si>
    <t>IF108950</t>
  </si>
  <si>
    <t xml:space="preserve">   포장줄눈 절단(콘크리트)</t>
  </si>
  <si>
    <t>품셈(토목)1-6-6 포장줄눈 절단</t>
  </si>
  <si>
    <t>4310</t>
  </si>
  <si>
    <t>IF109000</t>
  </si>
  <si>
    <t xml:space="preserve">   포장 절단(아스콘)</t>
  </si>
  <si>
    <t>품셈(유지토목)2-1-2 포장절단</t>
  </si>
  <si>
    <t>4320</t>
  </si>
  <si>
    <t>IF109100</t>
  </si>
  <si>
    <t xml:space="preserve">   포장 절단(콘크리트)</t>
  </si>
  <si>
    <t>4330</t>
  </si>
  <si>
    <t>IF109200</t>
  </si>
  <si>
    <t xml:space="preserve">   콘크리트 절단(유압식,Diamond wire Saw)</t>
  </si>
  <si>
    <t>T=300mm초과(저배근)</t>
  </si>
  <si>
    <t>미정립 7.9</t>
  </si>
  <si>
    <t>4340</t>
  </si>
  <si>
    <t>IF109300</t>
  </si>
  <si>
    <t>T=300mm이하(저배근)</t>
  </si>
  <si>
    <t>4350</t>
  </si>
  <si>
    <t>IF109310</t>
  </si>
  <si>
    <t>T=300mm초과(중배근)</t>
  </si>
  <si>
    <t>4360</t>
  </si>
  <si>
    <t>IF109320</t>
  </si>
  <si>
    <t>T=300mm이하(중배근)</t>
  </si>
  <si>
    <t>4370</t>
  </si>
  <si>
    <t>IF109330</t>
  </si>
  <si>
    <t>T=300mm초과(고배근)</t>
  </si>
  <si>
    <t>4380</t>
  </si>
  <si>
    <t>IF109340</t>
  </si>
  <si>
    <t>T=300mm이하(고배근)</t>
  </si>
  <si>
    <t>4390</t>
  </si>
  <si>
    <t>IF109350</t>
  </si>
  <si>
    <t xml:space="preserve">   콘크리트 절단(자주식,Diamond wire Saw)</t>
  </si>
  <si>
    <t>4400</t>
  </si>
  <si>
    <t>IF109360</t>
  </si>
  <si>
    <t>4410</t>
  </si>
  <si>
    <t>IF109370</t>
  </si>
  <si>
    <t>4420</t>
  </si>
  <si>
    <t>IF109380</t>
  </si>
  <si>
    <t>4430</t>
  </si>
  <si>
    <t>IF109390</t>
  </si>
  <si>
    <t>4440</t>
  </si>
  <si>
    <t>IF109400</t>
  </si>
  <si>
    <t>4450</t>
  </si>
  <si>
    <t>IF109410</t>
  </si>
  <si>
    <t xml:space="preserve">   콘크리트 절단(Wheel Saw)</t>
  </si>
  <si>
    <t>T=300mm이하</t>
  </si>
  <si>
    <t>[참고]23년 조달청 시장시공가(토목)</t>
  </si>
  <si>
    <t>4460</t>
  </si>
  <si>
    <t>IF109600</t>
  </si>
  <si>
    <t>T=300mm초과~400mm미만</t>
  </si>
  <si>
    <t>4470</t>
  </si>
  <si>
    <t>IF109610</t>
  </si>
  <si>
    <t xml:space="preserve">   콘크리트포장(레미콘:인력)</t>
  </si>
  <si>
    <t>t=20㎝</t>
  </si>
  <si>
    <t>품셈(토목)1-6-2 표층 인력포설(B-Type)</t>
  </si>
  <si>
    <t>4480</t>
  </si>
  <si>
    <t>IF115700</t>
  </si>
  <si>
    <t xml:space="preserve">   노면표시(기계식) 실선</t>
  </si>
  <si>
    <t>백색(수용성형)KSM-6080(2종)</t>
  </si>
  <si>
    <t>품셈(토목)1-8-9 차선도색</t>
  </si>
  <si>
    <t>4490</t>
  </si>
  <si>
    <t>IF118500</t>
  </si>
  <si>
    <t xml:space="preserve">   노면표시(기계식) 파선</t>
  </si>
  <si>
    <t>4500</t>
  </si>
  <si>
    <t>IF118600</t>
  </si>
  <si>
    <t xml:space="preserve">   노면표시(수동식) 실선</t>
  </si>
  <si>
    <t>4510</t>
  </si>
  <si>
    <t>IF118800</t>
  </si>
  <si>
    <t xml:space="preserve">   노면표시(수동식) 파선</t>
  </si>
  <si>
    <t>4520</t>
  </si>
  <si>
    <t>IF118900</t>
  </si>
  <si>
    <t xml:space="preserve">   노면표시(수동식) 횡단보도, 주차장</t>
  </si>
  <si>
    <t>4530</t>
  </si>
  <si>
    <t>IF119000</t>
  </si>
  <si>
    <t xml:space="preserve">   노면표시(수동식) 문자, 기호</t>
  </si>
  <si>
    <t>4540</t>
  </si>
  <si>
    <t>IF119100</t>
  </si>
  <si>
    <t xml:space="preserve">   보차도 경계석(화강석)</t>
  </si>
  <si>
    <t>200*250(직선)A-Type</t>
  </si>
  <si>
    <t>품셈(토목)1-9-2 보차도 및 도로경계블록</t>
  </si>
  <si>
    <t>4550</t>
  </si>
  <si>
    <t>IF125300</t>
  </si>
  <si>
    <t>200*250(곡선)A-Type</t>
  </si>
  <si>
    <t>4560</t>
  </si>
  <si>
    <t>IF125400</t>
  </si>
  <si>
    <t xml:space="preserve">   보차도경계블록(콘크리트)</t>
  </si>
  <si>
    <t>150*170*200(직선)A-Type</t>
  </si>
  <si>
    <t>4570</t>
  </si>
  <si>
    <t>IF125500</t>
  </si>
  <si>
    <t xml:space="preserve">   도로경계블록(콘크리트)</t>
  </si>
  <si>
    <t>150*150*150(직선)A-Type</t>
  </si>
  <si>
    <t>4580</t>
  </si>
  <si>
    <t>IF125700</t>
  </si>
  <si>
    <t>200*250(직선)B-Type</t>
  </si>
  <si>
    <t>4590</t>
  </si>
  <si>
    <t>IF126300</t>
  </si>
  <si>
    <t>200*250(곡선)B-Type</t>
  </si>
  <si>
    <t>4600</t>
  </si>
  <si>
    <t>IF126400</t>
  </si>
  <si>
    <t>150*170*200(직선)B-Type</t>
  </si>
  <si>
    <t>4610</t>
  </si>
  <si>
    <t>IF126500</t>
  </si>
  <si>
    <t>150*150*150(직선)B-Type</t>
  </si>
  <si>
    <t>4620</t>
  </si>
  <si>
    <t>IF126700</t>
  </si>
  <si>
    <t xml:space="preserve">   토사굴뚫기</t>
  </si>
  <si>
    <t>경운기,L=200m미만</t>
  </si>
  <si>
    <t>미정립 4.7 터널 인력굴착</t>
  </si>
  <si>
    <t>4630</t>
  </si>
  <si>
    <t>IF300400</t>
  </si>
  <si>
    <t xml:space="preserve">   풍화암굴뚫기</t>
  </si>
  <si>
    <t>경운기</t>
  </si>
  <si>
    <t>품셈(토목)제3장 터널공사</t>
  </si>
  <si>
    <t>4640</t>
  </si>
  <si>
    <t>IF302100</t>
  </si>
  <si>
    <t xml:space="preserve">   연암굴뚫기</t>
  </si>
  <si>
    <t>4650</t>
  </si>
  <si>
    <t>IF303100</t>
  </si>
  <si>
    <t xml:space="preserve">   보통암굴뚫기</t>
  </si>
  <si>
    <t>4660</t>
  </si>
  <si>
    <t>IF304100</t>
  </si>
  <si>
    <t xml:space="preserve">   터널콘크리트(철근)</t>
  </si>
  <si>
    <t>레미콘;25-24-150</t>
  </si>
  <si>
    <t>4670</t>
  </si>
  <si>
    <t>IF306100</t>
  </si>
  <si>
    <t xml:space="preserve">   터널콘크리트(무근)</t>
  </si>
  <si>
    <t>레미콘;25-18-150</t>
  </si>
  <si>
    <t>4680</t>
  </si>
  <si>
    <t>IF307600</t>
  </si>
  <si>
    <t>레미콘;25-16-150</t>
  </si>
  <si>
    <t>4690</t>
  </si>
  <si>
    <t>IF307800</t>
  </si>
  <si>
    <t xml:space="preserve">   터널 철재거푸집 설치·해체·이동</t>
  </si>
  <si>
    <t>품셈 (토목) 3-3-2 터널 철재거푸집 설치</t>
  </si>
  <si>
    <t>4700</t>
  </si>
  <si>
    <t>IF500600</t>
  </si>
  <si>
    <t xml:space="preserve">   강지보공(type-c)</t>
  </si>
  <si>
    <t>강관101.6㎜</t>
  </si>
  <si>
    <t>기</t>
  </si>
  <si>
    <t>호형도</t>
  </si>
  <si>
    <t>4710</t>
  </si>
  <si>
    <t>IF600300</t>
  </si>
  <si>
    <t xml:space="preserve">   원형돌망태</t>
  </si>
  <si>
    <t>#8,45㎝</t>
  </si>
  <si>
    <t>미정립 12.2 돌망태 설치</t>
  </si>
  <si>
    <t>4720</t>
  </si>
  <si>
    <t>IG200100</t>
  </si>
  <si>
    <t>#8,50㎝</t>
  </si>
  <si>
    <t>4730</t>
  </si>
  <si>
    <t>IG200300</t>
  </si>
  <si>
    <t>#8,60㎝</t>
  </si>
  <si>
    <t>4740</t>
  </si>
  <si>
    <t>IG200700</t>
  </si>
  <si>
    <t xml:space="preserve">   타원형돌망태</t>
  </si>
  <si>
    <t>품셈(토목) 2-2-1, 미정립 13.2</t>
  </si>
  <si>
    <t>4750</t>
  </si>
  <si>
    <t>IG203301</t>
  </si>
  <si>
    <t>#10,45㎝</t>
  </si>
  <si>
    <t>4760</t>
  </si>
  <si>
    <t>IG203401</t>
  </si>
  <si>
    <t xml:space="preserve">   사각형(이불형)돌망태</t>
  </si>
  <si>
    <t>#8,40㎝</t>
  </si>
  <si>
    <t>4770</t>
  </si>
  <si>
    <t>IG205301</t>
  </si>
  <si>
    <t>4780</t>
  </si>
  <si>
    <t>IG205901</t>
  </si>
  <si>
    <t>4790</t>
  </si>
  <si>
    <t>IG206101</t>
  </si>
  <si>
    <t xml:space="preserve">   식생매트</t>
  </si>
  <si>
    <t>자재(매트)별도</t>
  </si>
  <si>
    <t>품셈(토목)2-3-1 식생매트 설치</t>
  </si>
  <si>
    <t>4800</t>
  </si>
  <si>
    <t>IG301000</t>
  </si>
  <si>
    <t xml:space="preserve">   호안블록붙이기</t>
  </si>
  <si>
    <t>인력설치</t>
  </si>
  <si>
    <t>품셈(토목)2-3-2 블록 붙이기(인력)</t>
  </si>
  <si>
    <t>4810</t>
  </si>
  <si>
    <t>IG302050</t>
  </si>
  <si>
    <t>기계사용설치</t>
  </si>
  <si>
    <t>품셈(토목)2-3-2 블록 붙이기(기계)</t>
  </si>
  <si>
    <t>4820</t>
  </si>
  <si>
    <t>IG302100</t>
  </si>
  <si>
    <t xml:space="preserve">   식생축조옹벽블록설치[블록별도]</t>
  </si>
  <si>
    <t>블록2개이하(단위㎡당)</t>
  </si>
  <si>
    <t>미정립 13.3 식생축조블록 설치</t>
  </si>
  <si>
    <t>4830</t>
  </si>
  <si>
    <t>IG302150</t>
  </si>
  <si>
    <t>블록3개이상(단위㎡당)</t>
  </si>
  <si>
    <t>4840</t>
  </si>
  <si>
    <t>IG302200</t>
  </si>
  <si>
    <t xml:space="preserve">   수초제거</t>
  </si>
  <si>
    <t>수륙양용선+운반선</t>
  </si>
  <si>
    <t>미정립 13.4 수면 수초제거</t>
  </si>
  <si>
    <t>4850</t>
  </si>
  <si>
    <t>IG305000</t>
  </si>
  <si>
    <t xml:space="preserve">   시멘트벽돌</t>
  </si>
  <si>
    <t>0.5B, 1층(3.6m이하)</t>
  </si>
  <si>
    <t>품셈(건축)2-1-1 벽돌 쌓기(3.6m이하)</t>
  </si>
  <si>
    <t>4860</t>
  </si>
  <si>
    <t>IG341100</t>
  </si>
  <si>
    <t>0.5B, 2층(3.6초과-7.2m이하)</t>
  </si>
  <si>
    <t>품셈(건축)2-1-1 벽돌 쌓기(3.6m초과)</t>
  </si>
  <si>
    <t>4870</t>
  </si>
  <si>
    <t>IG341200</t>
  </si>
  <si>
    <t>1.0B, 1층(3.6m이하)</t>
  </si>
  <si>
    <t>4880</t>
  </si>
  <si>
    <t>IG341300</t>
  </si>
  <si>
    <t>1.0B, 2층(3.6초과-7.2m이하)</t>
  </si>
  <si>
    <t>4890</t>
  </si>
  <si>
    <t>IG341400</t>
  </si>
  <si>
    <t xml:space="preserve">   붉은벽돌</t>
  </si>
  <si>
    <t>4900</t>
  </si>
  <si>
    <t>IG342100</t>
  </si>
  <si>
    <t>4910</t>
  </si>
  <si>
    <t>IG342200</t>
  </si>
  <si>
    <t>4920</t>
  </si>
  <si>
    <t>IG342300</t>
  </si>
  <si>
    <t>4930</t>
  </si>
  <si>
    <t>IG342400</t>
  </si>
  <si>
    <t>1.5B, 1층(3.6m이하)</t>
  </si>
  <si>
    <t>4940</t>
  </si>
  <si>
    <t>IG342600</t>
  </si>
  <si>
    <t>1.5B, 2층(3.6초과-7.2m이하)</t>
  </si>
  <si>
    <t>4950</t>
  </si>
  <si>
    <t>IG342700</t>
  </si>
  <si>
    <t xml:space="preserve">   함석</t>
  </si>
  <si>
    <t>t=0.23㎜</t>
  </si>
  <si>
    <t>4960</t>
  </si>
  <si>
    <t>IH300500</t>
  </si>
  <si>
    <t xml:space="preserve">   스테인레스사다리</t>
  </si>
  <si>
    <t>4970</t>
  </si>
  <si>
    <t>IH304900</t>
  </si>
  <si>
    <t xml:space="preserve">   ㄴ형강</t>
  </si>
  <si>
    <t>100*100이하</t>
  </si>
  <si>
    <t>품셈(공통)1-2-4, 1-3-1</t>
  </si>
  <si>
    <t>4980</t>
  </si>
  <si>
    <t>IH307100</t>
  </si>
  <si>
    <t xml:space="preserve">   철판</t>
  </si>
  <si>
    <t>T=4.5㎜이하</t>
  </si>
  <si>
    <t>4990</t>
  </si>
  <si>
    <t>IH308100</t>
  </si>
  <si>
    <t xml:space="preserve">   수로교 탄성받침(육상,20m이하)</t>
  </si>
  <si>
    <t>고정단(80kN),1기당 0.2톤이하</t>
  </si>
  <si>
    <t>수로교 표준도 받침장치(탄성)</t>
  </si>
  <si>
    <t>5000</t>
  </si>
  <si>
    <t>IH309000</t>
  </si>
  <si>
    <t>일방향(80kN),1기당 0.2톤이하</t>
  </si>
  <si>
    <t>5010</t>
  </si>
  <si>
    <t>IH309010</t>
  </si>
  <si>
    <t>양방향(80kN),1기당 0.2톤이하</t>
  </si>
  <si>
    <t>5020</t>
  </si>
  <si>
    <t>IH309020</t>
  </si>
  <si>
    <t>고정단(100kN),1기당 0.2톤이하</t>
  </si>
  <si>
    <t>5030</t>
  </si>
  <si>
    <t>IH309100</t>
  </si>
  <si>
    <t>일방향(100kN),1기당 0.2톤이하</t>
  </si>
  <si>
    <t>5040</t>
  </si>
  <si>
    <t>IH309110</t>
  </si>
  <si>
    <t>양방향(100kN),1기당 0.2톤이하</t>
  </si>
  <si>
    <t>5050</t>
  </si>
  <si>
    <t>IH309120</t>
  </si>
  <si>
    <t>고정단(200kN),1기당 0.2톤이하</t>
  </si>
  <si>
    <t>5060</t>
  </si>
  <si>
    <t>IH309200</t>
  </si>
  <si>
    <t>일방향(200kN),1기당 0.2톤이하</t>
  </si>
  <si>
    <t>5070</t>
  </si>
  <si>
    <t>IH309210</t>
  </si>
  <si>
    <t>양방향(200kN),1기당 0.2톤이하</t>
  </si>
  <si>
    <t>5080</t>
  </si>
  <si>
    <t>IH309220</t>
  </si>
  <si>
    <t xml:space="preserve">   수로교용교좌장치</t>
  </si>
  <si>
    <t>MPL1,FPL1</t>
  </si>
  <si>
    <t>5090</t>
  </si>
  <si>
    <t>IH310100</t>
  </si>
  <si>
    <t>MPL2,FPL2</t>
  </si>
  <si>
    <t>5100</t>
  </si>
  <si>
    <t>IH310200</t>
  </si>
  <si>
    <t>MPL3,FPL3</t>
  </si>
  <si>
    <t>5110</t>
  </si>
  <si>
    <t>IH310300</t>
  </si>
  <si>
    <t>MPL4,FPL4</t>
  </si>
  <si>
    <t>5120</t>
  </si>
  <si>
    <t>IH310400</t>
  </si>
  <si>
    <t xml:space="preserve">   스크린</t>
  </si>
  <si>
    <t>SC-1</t>
  </si>
  <si>
    <t>스크린 재료표</t>
  </si>
  <si>
    <t>5130</t>
  </si>
  <si>
    <t>IH315100</t>
  </si>
  <si>
    <t>SC-2</t>
  </si>
  <si>
    <t>5140</t>
  </si>
  <si>
    <t>IH315200</t>
  </si>
  <si>
    <t>SC-3</t>
  </si>
  <si>
    <t>5150</t>
  </si>
  <si>
    <t>IH315300</t>
  </si>
  <si>
    <t>SC-4</t>
  </si>
  <si>
    <t>5160</t>
  </si>
  <si>
    <t>IH315400</t>
  </si>
  <si>
    <t>SC-5</t>
  </si>
  <si>
    <t>5170</t>
  </si>
  <si>
    <t>IH315500</t>
  </si>
  <si>
    <t>SC-6</t>
  </si>
  <si>
    <t>5180</t>
  </si>
  <si>
    <t>IH315600</t>
  </si>
  <si>
    <t>SC-7</t>
  </si>
  <si>
    <t>5190</t>
  </si>
  <si>
    <t>IH315700</t>
  </si>
  <si>
    <t>SC-8</t>
  </si>
  <si>
    <t>5200</t>
  </si>
  <si>
    <t>IH315800</t>
  </si>
  <si>
    <t>SC-9</t>
  </si>
  <si>
    <t>5210</t>
  </si>
  <si>
    <t>IH315900</t>
  </si>
  <si>
    <t xml:space="preserve">   교량용지승장치</t>
  </si>
  <si>
    <t>TYPE A-1(MR1-1,FR1-1)</t>
  </si>
  <si>
    <t>5220</t>
  </si>
  <si>
    <t>IH320100</t>
  </si>
  <si>
    <t>TYPE A-2(MR1-2,FR1-2)</t>
  </si>
  <si>
    <t>5230</t>
  </si>
  <si>
    <t>IH320200</t>
  </si>
  <si>
    <t>TYPE A-3(MR1-3,FR1-3)</t>
  </si>
  <si>
    <t>5240</t>
  </si>
  <si>
    <t>IH320300</t>
  </si>
  <si>
    <t>TYPE A-4(MR1-4,FR1-4)</t>
  </si>
  <si>
    <t>5250</t>
  </si>
  <si>
    <t>IH320400</t>
  </si>
  <si>
    <t xml:space="preserve">   철재후레쉬도아</t>
  </si>
  <si>
    <t>1.0~3.0㎡이하/개소</t>
  </si>
  <si>
    <t>품셈(건축)10-1-2 강재창호 설치</t>
  </si>
  <si>
    <t>5260</t>
  </si>
  <si>
    <t>IH330700</t>
  </si>
  <si>
    <t xml:space="preserve">   강재창호 설치</t>
  </si>
  <si>
    <t>1.0㎡이하</t>
  </si>
  <si>
    <t>5270</t>
  </si>
  <si>
    <t>IH330850</t>
  </si>
  <si>
    <t>1.0~3.0㎡이하</t>
  </si>
  <si>
    <t>5280</t>
  </si>
  <si>
    <t>IH330900</t>
  </si>
  <si>
    <t xml:space="preserve">   알미늄창문</t>
  </si>
  <si>
    <t>불소수지110㎜(미서기창)</t>
  </si>
  <si>
    <t>5290</t>
  </si>
  <si>
    <t>IH337200</t>
  </si>
  <si>
    <t>불소수지110㎜(붙박이창)</t>
  </si>
  <si>
    <t>5300</t>
  </si>
  <si>
    <t>IH337300</t>
  </si>
  <si>
    <t xml:space="preserve">   PVC 파이프</t>
  </si>
  <si>
    <t>D=13㎜</t>
  </si>
  <si>
    <t>5310</t>
  </si>
  <si>
    <t>IH341000</t>
  </si>
  <si>
    <t>D=16㎜</t>
  </si>
  <si>
    <t>5320</t>
  </si>
  <si>
    <t>IH341100</t>
  </si>
  <si>
    <t>D=20㎜</t>
  </si>
  <si>
    <t>5330</t>
  </si>
  <si>
    <t>IH341200</t>
  </si>
  <si>
    <t>D=25㎜</t>
  </si>
  <si>
    <t>5340</t>
  </si>
  <si>
    <t>IH341300</t>
  </si>
  <si>
    <t>D=30㎜</t>
  </si>
  <si>
    <t>5350</t>
  </si>
  <si>
    <t>IH341400</t>
  </si>
  <si>
    <t>D=40㎜</t>
  </si>
  <si>
    <t>5360</t>
  </si>
  <si>
    <t>IH341500</t>
  </si>
  <si>
    <t>D=50㎜</t>
  </si>
  <si>
    <t>5370</t>
  </si>
  <si>
    <t>IH341600</t>
  </si>
  <si>
    <t>D=65㎜</t>
  </si>
  <si>
    <t>5380</t>
  </si>
  <si>
    <t>IH341700</t>
  </si>
  <si>
    <t>D=75㎜</t>
  </si>
  <si>
    <t>5390</t>
  </si>
  <si>
    <t>IH341800</t>
  </si>
  <si>
    <t>5400</t>
  </si>
  <si>
    <t>IH341900</t>
  </si>
  <si>
    <t>D=125㎜</t>
  </si>
  <si>
    <t>5410</t>
  </si>
  <si>
    <t>IH342000</t>
  </si>
  <si>
    <t>5420</t>
  </si>
  <si>
    <t>IH342100</t>
  </si>
  <si>
    <t>5430</t>
  </si>
  <si>
    <t>IH342200</t>
  </si>
  <si>
    <t>5440</t>
  </si>
  <si>
    <t>IH342300</t>
  </si>
  <si>
    <t xml:space="preserve">   수팽창고무지수판</t>
  </si>
  <si>
    <t>20*10</t>
  </si>
  <si>
    <t>5450</t>
  </si>
  <si>
    <t>IH344100</t>
  </si>
  <si>
    <t>20*7</t>
  </si>
  <si>
    <t>5460</t>
  </si>
  <si>
    <t>IH344300</t>
  </si>
  <si>
    <t xml:space="preserve">   동지수판</t>
  </si>
  <si>
    <t>200*15*15*20</t>
  </si>
  <si>
    <t>5470</t>
  </si>
  <si>
    <t>IH344500</t>
  </si>
  <si>
    <t>200*20*20*30</t>
  </si>
  <si>
    <t>5480</t>
  </si>
  <si>
    <t>IH344600</t>
  </si>
  <si>
    <t>230*20*20*30</t>
  </si>
  <si>
    <t>5490</t>
  </si>
  <si>
    <t>IH344700</t>
  </si>
  <si>
    <t xml:space="preserve">   PVC지수판</t>
  </si>
  <si>
    <t>B=200㎜,T=5㎜</t>
  </si>
  <si>
    <t>품셈(공통)6-3-9 지수판 설치</t>
  </si>
  <si>
    <t>5500</t>
  </si>
  <si>
    <t>IH345000</t>
  </si>
  <si>
    <t xml:space="preserve">   PVC지수판(소켓 연결)</t>
  </si>
  <si>
    <t>5510</t>
  </si>
  <si>
    <t>IH345001</t>
  </si>
  <si>
    <t>B=150㎜,T=5㎜</t>
  </si>
  <si>
    <t>5520</t>
  </si>
  <si>
    <t>IH345100</t>
  </si>
  <si>
    <t>5530</t>
  </si>
  <si>
    <t>IH345101</t>
  </si>
  <si>
    <t>B=230㎜,T=5㎜</t>
  </si>
  <si>
    <t>5540</t>
  </si>
  <si>
    <t>IH345200</t>
  </si>
  <si>
    <t>5550</t>
  </si>
  <si>
    <t>IH345201</t>
  </si>
  <si>
    <t>B=230㎜,T=9.5㎜</t>
  </si>
  <si>
    <t>5560</t>
  </si>
  <si>
    <t>IH345300</t>
  </si>
  <si>
    <t>5570</t>
  </si>
  <si>
    <t>IH345301</t>
  </si>
  <si>
    <t>B=300㎜,T=9㎜</t>
  </si>
  <si>
    <t>5580</t>
  </si>
  <si>
    <t>IH345400</t>
  </si>
  <si>
    <t>5590</t>
  </si>
  <si>
    <t>IH345401</t>
  </si>
  <si>
    <t xml:space="preserve">   PVC지수판 연결재</t>
  </si>
  <si>
    <t>B=150㎜용</t>
  </si>
  <si>
    <t>5600</t>
  </si>
  <si>
    <t>IH345500</t>
  </si>
  <si>
    <t>B=200㎜용</t>
  </si>
  <si>
    <t>5610</t>
  </si>
  <si>
    <t>IH345510</t>
  </si>
  <si>
    <t>B=230㎜용</t>
  </si>
  <si>
    <t>5620</t>
  </si>
  <si>
    <t>IH345520</t>
  </si>
  <si>
    <t>B=300㎜용</t>
  </si>
  <si>
    <t>5630</t>
  </si>
  <si>
    <t>IH345530</t>
  </si>
  <si>
    <t xml:space="preserve">   다웰바(캡포함)</t>
  </si>
  <si>
    <t>Φ19×600㎜</t>
  </si>
  <si>
    <t>품셈(공통)6-3-10 신축이음 설치</t>
  </si>
  <si>
    <t>5640</t>
  </si>
  <si>
    <t>IH346100</t>
  </si>
  <si>
    <t>Φ22×600㎜</t>
  </si>
  <si>
    <t>5650</t>
  </si>
  <si>
    <t>IH346200</t>
  </si>
  <si>
    <t xml:space="preserve">   스핀들</t>
  </si>
  <si>
    <t>D25㎜,3.85㎏/m</t>
  </si>
  <si>
    <t>5660</t>
  </si>
  <si>
    <t>IH347000</t>
  </si>
  <si>
    <t>D32㎜,6.31㎏/m</t>
  </si>
  <si>
    <t>5670</t>
  </si>
  <si>
    <t>IH347100</t>
  </si>
  <si>
    <t>D38㎜,8.9㎏/m</t>
  </si>
  <si>
    <t>5680</t>
  </si>
  <si>
    <t>IH347200</t>
  </si>
  <si>
    <t>D45㎜,12.5㎏/m</t>
  </si>
  <si>
    <t>5690</t>
  </si>
  <si>
    <t>IH347300</t>
  </si>
  <si>
    <t>D50㎜,15.4㎏/m</t>
  </si>
  <si>
    <t>5700</t>
  </si>
  <si>
    <t>IH347400</t>
  </si>
  <si>
    <t>D65㎜,26㎏/m</t>
  </si>
  <si>
    <t>5710</t>
  </si>
  <si>
    <t>IH347500</t>
  </si>
  <si>
    <t>D75㎜,34㎏/m</t>
  </si>
  <si>
    <t>5720</t>
  </si>
  <si>
    <t>IH347600</t>
  </si>
  <si>
    <t xml:space="preserve">   취부금구</t>
  </si>
  <si>
    <t>D25㎜</t>
  </si>
  <si>
    <t>5730</t>
  </si>
  <si>
    <t>IH349000</t>
  </si>
  <si>
    <t>D32㎜</t>
  </si>
  <si>
    <t>5740</t>
  </si>
  <si>
    <t>IH349100</t>
  </si>
  <si>
    <t>D38㎜</t>
  </si>
  <si>
    <t>5750</t>
  </si>
  <si>
    <t>IH349200</t>
  </si>
  <si>
    <t>D45㎜</t>
  </si>
  <si>
    <t>5760</t>
  </si>
  <si>
    <t>IH349300</t>
  </si>
  <si>
    <t>D50㎜</t>
  </si>
  <si>
    <t>5770</t>
  </si>
  <si>
    <t>IH349400</t>
  </si>
  <si>
    <t>D65㎜</t>
  </si>
  <si>
    <t>5780</t>
  </si>
  <si>
    <t>IH349500</t>
  </si>
  <si>
    <t>D75㎜</t>
  </si>
  <si>
    <t>5790</t>
  </si>
  <si>
    <t>IH349600</t>
  </si>
  <si>
    <t xml:space="preserve">   권양기</t>
  </si>
  <si>
    <t>신형A호형</t>
  </si>
  <si>
    <t>5800</t>
  </si>
  <si>
    <t>IH358000</t>
  </si>
  <si>
    <t>1-1호형</t>
  </si>
  <si>
    <t>5810</t>
  </si>
  <si>
    <t>IH358100</t>
  </si>
  <si>
    <t>1-2호형</t>
  </si>
  <si>
    <t>5820</t>
  </si>
  <si>
    <t>IH358200</t>
  </si>
  <si>
    <t>1-3호형</t>
  </si>
  <si>
    <t>5830</t>
  </si>
  <si>
    <t>IH358300</t>
  </si>
  <si>
    <t>2-1호형</t>
  </si>
  <si>
    <t>5840</t>
  </si>
  <si>
    <t>IH358400</t>
  </si>
  <si>
    <t>2-2호형</t>
  </si>
  <si>
    <t>5850</t>
  </si>
  <si>
    <t>IH358500</t>
  </si>
  <si>
    <t>2-3호형</t>
  </si>
  <si>
    <t>5860</t>
  </si>
  <si>
    <t>IH358600</t>
  </si>
  <si>
    <t>3-1호형</t>
  </si>
  <si>
    <t>5870</t>
  </si>
  <si>
    <t>IH358700</t>
  </si>
  <si>
    <t>3-2호형</t>
  </si>
  <si>
    <t>5880</t>
  </si>
  <si>
    <t>IH358800</t>
  </si>
  <si>
    <t>3-3호형</t>
  </si>
  <si>
    <t>5890</t>
  </si>
  <si>
    <t>IH358900</t>
  </si>
  <si>
    <t>3-4호형</t>
  </si>
  <si>
    <t>5900</t>
  </si>
  <si>
    <t>IH359000</t>
  </si>
  <si>
    <t>4-1호형</t>
  </si>
  <si>
    <t>5910</t>
  </si>
  <si>
    <t>IH359100</t>
  </si>
  <si>
    <t>4-2호형</t>
  </si>
  <si>
    <t>5920</t>
  </si>
  <si>
    <t>IH359200</t>
  </si>
  <si>
    <t>4-3호형</t>
  </si>
  <si>
    <t>5930</t>
  </si>
  <si>
    <t>IH359300</t>
  </si>
  <si>
    <t>5-3호형</t>
  </si>
  <si>
    <t>5940</t>
  </si>
  <si>
    <t>IH359600</t>
  </si>
  <si>
    <t>연동식1호형</t>
  </si>
  <si>
    <t>5950</t>
  </si>
  <si>
    <t>IH360100</t>
  </si>
  <si>
    <t>연동식2호형</t>
  </si>
  <si>
    <t>5960</t>
  </si>
  <si>
    <t>IH360200</t>
  </si>
  <si>
    <t xml:space="preserve">   횡형권양기</t>
  </si>
  <si>
    <t>5970</t>
  </si>
  <si>
    <t>IH36400</t>
  </si>
  <si>
    <t>5980</t>
  </si>
  <si>
    <t>IH36410</t>
  </si>
  <si>
    <t>5990</t>
  </si>
  <si>
    <t>IH364300</t>
  </si>
  <si>
    <t xml:space="preserve">   문비</t>
  </si>
  <si>
    <t>6000</t>
  </si>
  <si>
    <t>IH420100</t>
  </si>
  <si>
    <t>6010</t>
  </si>
  <si>
    <t>IH420200</t>
  </si>
  <si>
    <t>6020</t>
  </si>
  <si>
    <t>IH420300</t>
  </si>
  <si>
    <t>1-4호형</t>
  </si>
  <si>
    <t>6030</t>
  </si>
  <si>
    <t>IH420400</t>
  </si>
  <si>
    <t>6040</t>
  </si>
  <si>
    <t>IH420600</t>
  </si>
  <si>
    <t>6050</t>
  </si>
  <si>
    <t>IH420700</t>
  </si>
  <si>
    <t>6060</t>
  </si>
  <si>
    <t>IH421100</t>
  </si>
  <si>
    <t>6070</t>
  </si>
  <si>
    <t>IH421600</t>
  </si>
  <si>
    <t>5-1호형</t>
  </si>
  <si>
    <t>6080</t>
  </si>
  <si>
    <t>IH422200</t>
  </si>
  <si>
    <t>6-1호형</t>
  </si>
  <si>
    <t>6090</t>
  </si>
  <si>
    <t>IH422800</t>
  </si>
  <si>
    <t xml:space="preserve">   일체식문비(SS,STS)</t>
  </si>
  <si>
    <t>300용,권양기,렉크바포함</t>
  </si>
  <si>
    <t>품셈(건축)8-3-1 잡철물 제작 설치</t>
  </si>
  <si>
    <t>6100</t>
  </si>
  <si>
    <t>IH424030</t>
  </si>
  <si>
    <t>400용,권양기,렉크바포함</t>
  </si>
  <si>
    <t>6110</t>
  </si>
  <si>
    <t>IH424040</t>
  </si>
  <si>
    <t>500용,권양기,렉크바포함</t>
  </si>
  <si>
    <t>6120</t>
  </si>
  <si>
    <t>IH424050</t>
  </si>
  <si>
    <t>600용,권양기,렉크바포함</t>
  </si>
  <si>
    <t>6130</t>
  </si>
  <si>
    <t>IH424060</t>
  </si>
  <si>
    <t xml:space="preserve">   일체식문비(STS,STS)</t>
  </si>
  <si>
    <t>6140</t>
  </si>
  <si>
    <t>IH424230</t>
  </si>
  <si>
    <t>6150</t>
  </si>
  <si>
    <t>IH424240</t>
  </si>
  <si>
    <t>6160</t>
  </si>
  <si>
    <t>IH424250</t>
  </si>
  <si>
    <t>6170</t>
  </si>
  <si>
    <t>IH424260</t>
  </si>
  <si>
    <t xml:space="preserve">   맨홀(con'c,거푸집,철근제외)</t>
  </si>
  <si>
    <t>SP-1</t>
  </si>
  <si>
    <t>6180</t>
  </si>
  <si>
    <t>IH430100</t>
  </si>
  <si>
    <t>SP-2</t>
  </si>
  <si>
    <t>6190</t>
  </si>
  <si>
    <t>IH430200</t>
  </si>
  <si>
    <t>SP-3</t>
  </si>
  <si>
    <t>6200</t>
  </si>
  <si>
    <t>IH430300</t>
  </si>
  <si>
    <t xml:space="preserve">   잡철물제작설치</t>
  </si>
  <si>
    <t>현장제작설치(일반철재)</t>
  </si>
  <si>
    <t>6210</t>
  </si>
  <si>
    <t>IH900100</t>
  </si>
  <si>
    <t>6220</t>
  </si>
  <si>
    <t>IH900200</t>
  </si>
  <si>
    <t xml:space="preserve">   잡철물설치</t>
  </si>
  <si>
    <t>규격철물설치(일반철재)</t>
  </si>
  <si>
    <t>6230</t>
  </si>
  <si>
    <t>IH900300</t>
  </si>
  <si>
    <t>규격철물설치(경량철재)</t>
  </si>
  <si>
    <t>6240</t>
  </si>
  <si>
    <t>IH900400</t>
  </si>
  <si>
    <t>제품설치(일반철재)</t>
  </si>
  <si>
    <t>6250</t>
  </si>
  <si>
    <t>IH900500</t>
  </si>
  <si>
    <t>제품설치(경량철재)</t>
  </si>
  <si>
    <t>6260</t>
  </si>
  <si>
    <t>IH900600</t>
  </si>
  <si>
    <t xml:space="preserve">   용접식난간 설치</t>
  </si>
  <si>
    <t>품셈(건축)8-2-1용접식난간 설치</t>
  </si>
  <si>
    <t>6270</t>
  </si>
  <si>
    <t>IH901100</t>
  </si>
  <si>
    <t>규결철물설치(규격철물)</t>
  </si>
  <si>
    <t>6280</t>
  </si>
  <si>
    <t>IH901200</t>
  </si>
  <si>
    <t>현장제작설치(경량철물)</t>
  </si>
  <si>
    <t>6290</t>
  </si>
  <si>
    <t>IH901300</t>
  </si>
  <si>
    <t>규격철물설치(경량철물)</t>
  </si>
  <si>
    <t>6300</t>
  </si>
  <si>
    <t>IH901400</t>
  </si>
  <si>
    <t xml:space="preserve">   수로흙깍기(토사)</t>
  </si>
  <si>
    <t>6410</t>
  </si>
  <si>
    <t>II100100</t>
  </si>
  <si>
    <t xml:space="preserve">   수로흙깍기(습지)</t>
  </si>
  <si>
    <t>습지굴착기(무한궤도)0.4㎥</t>
  </si>
  <si>
    <t>6420</t>
  </si>
  <si>
    <t>II100300</t>
  </si>
  <si>
    <t xml:space="preserve">   수로흙깍기(초습지)</t>
  </si>
  <si>
    <t>6430</t>
  </si>
  <si>
    <t>II100400</t>
  </si>
  <si>
    <t>6440</t>
  </si>
  <si>
    <t>II101100</t>
  </si>
  <si>
    <t>습지굴착기(무한궤도)0.7㎥</t>
  </si>
  <si>
    <t>6450</t>
  </si>
  <si>
    <t>II101300</t>
  </si>
  <si>
    <t>6460</t>
  </si>
  <si>
    <t>II101400</t>
  </si>
  <si>
    <t>도져19톤</t>
  </si>
  <si>
    <t>6470</t>
  </si>
  <si>
    <t>II102100</t>
  </si>
  <si>
    <t>도져13톤</t>
  </si>
  <si>
    <t>6480</t>
  </si>
  <si>
    <t>II103100</t>
  </si>
  <si>
    <t>도져4톤</t>
  </si>
  <si>
    <t>6490</t>
  </si>
  <si>
    <t>II103200</t>
  </si>
  <si>
    <t xml:space="preserve">   수로흙깍기(인력)</t>
  </si>
  <si>
    <t>보통토사</t>
  </si>
  <si>
    <t>품셈(공통)3-1-2 인력굴착(토사)</t>
  </si>
  <si>
    <t>6500</t>
  </si>
  <si>
    <t>II104100</t>
  </si>
  <si>
    <t xml:space="preserve">   인력흙깍기(경지정리용)</t>
  </si>
  <si>
    <t>품셈(토목)18-8 경지정리('15년)</t>
  </si>
  <si>
    <t>6510</t>
  </si>
  <si>
    <t>II202100</t>
  </si>
  <si>
    <t xml:space="preserve">   보통땅고르기(토사)</t>
  </si>
  <si>
    <t>6520</t>
  </si>
  <si>
    <t>II305000</t>
  </si>
  <si>
    <t xml:space="preserve">   보통땅고르기(습지)</t>
  </si>
  <si>
    <t>6530</t>
  </si>
  <si>
    <t>II310000</t>
  </si>
  <si>
    <t xml:space="preserve">   보통땅고르기(초습지)</t>
  </si>
  <si>
    <t>6540</t>
  </si>
  <si>
    <t>II310100</t>
  </si>
  <si>
    <t xml:space="preserve">   특별땅고르기(토사)</t>
  </si>
  <si>
    <t>도져19톤(답-&gt;답)</t>
  </si>
  <si>
    <t>6550</t>
  </si>
  <si>
    <t>II400100</t>
  </si>
  <si>
    <t xml:space="preserve">   특별땅고르기(습지)</t>
  </si>
  <si>
    <t>도져13톤(답-&gt;답)</t>
  </si>
  <si>
    <t>6560</t>
  </si>
  <si>
    <t>II410100</t>
  </si>
  <si>
    <t xml:space="preserve">   특별땅고르기(초습지)</t>
  </si>
  <si>
    <t>6570</t>
  </si>
  <si>
    <t>II410200</t>
  </si>
  <si>
    <t xml:space="preserve">   특별땅고르기(경운기)</t>
  </si>
  <si>
    <t>토사(답-&gt;답)</t>
  </si>
  <si>
    <t>6580</t>
  </si>
  <si>
    <t>II420100</t>
  </si>
  <si>
    <t>습지(답-&gt;답)</t>
  </si>
  <si>
    <t>6590</t>
  </si>
  <si>
    <t>II420300</t>
  </si>
  <si>
    <t>초습지(답-&gt;답)</t>
  </si>
  <si>
    <t>6600</t>
  </si>
  <si>
    <t>II420400</t>
  </si>
  <si>
    <t xml:space="preserve">   특별땅고르기(트럭)</t>
  </si>
  <si>
    <t>6610</t>
  </si>
  <si>
    <t>II435100</t>
  </si>
  <si>
    <t xml:space="preserve">   순성토(도쟈)</t>
  </si>
  <si>
    <t>토사(답-&gt;수)</t>
  </si>
  <si>
    <t>6620</t>
  </si>
  <si>
    <t>II440900</t>
  </si>
  <si>
    <t>습지(답-&gt;수)</t>
  </si>
  <si>
    <t>6630</t>
  </si>
  <si>
    <t>II441000</t>
  </si>
  <si>
    <t>초습지(답-&gt;수)</t>
  </si>
  <si>
    <t>6640</t>
  </si>
  <si>
    <t>II441200</t>
  </si>
  <si>
    <t xml:space="preserve">   순성토(경운기)</t>
  </si>
  <si>
    <t>6650</t>
  </si>
  <si>
    <t>II445000</t>
  </si>
  <si>
    <t>6660</t>
  </si>
  <si>
    <t>II445200</t>
  </si>
  <si>
    <t>6670</t>
  </si>
  <si>
    <t>II445300</t>
  </si>
  <si>
    <t xml:space="preserve">   순성토(트럭)</t>
  </si>
  <si>
    <t>6680</t>
  </si>
  <si>
    <t>II447100</t>
  </si>
  <si>
    <t xml:space="preserve">   유용토(도쟈)</t>
  </si>
  <si>
    <t>토사(수-&gt;수)</t>
  </si>
  <si>
    <t>6690</t>
  </si>
  <si>
    <t>II450100</t>
  </si>
  <si>
    <t>습지(수-&gt;수)</t>
  </si>
  <si>
    <t>6700</t>
  </si>
  <si>
    <t>II450300</t>
  </si>
  <si>
    <t>초습지(수-&gt;수)</t>
  </si>
  <si>
    <t>6710</t>
  </si>
  <si>
    <t>II450400</t>
  </si>
  <si>
    <t xml:space="preserve">   유용토(경운기)</t>
  </si>
  <si>
    <t>6720</t>
  </si>
  <si>
    <t>II456100</t>
  </si>
  <si>
    <t>6730</t>
  </si>
  <si>
    <t>II456300</t>
  </si>
  <si>
    <t>6740</t>
  </si>
  <si>
    <t>II456400</t>
  </si>
  <si>
    <t xml:space="preserve">   유용토(트럭)</t>
  </si>
  <si>
    <t>품셈(공통)8-2-5 로더</t>
  </si>
  <si>
    <t>6750</t>
  </si>
  <si>
    <t>II458100</t>
  </si>
  <si>
    <t xml:space="preserve">   사토(경운기)</t>
  </si>
  <si>
    <t>토사(수-&gt;답)</t>
  </si>
  <si>
    <t>6760</t>
  </si>
  <si>
    <t>II462200</t>
  </si>
  <si>
    <t>습지(수-&gt;답)</t>
  </si>
  <si>
    <t>6770</t>
  </si>
  <si>
    <t>II462400</t>
  </si>
  <si>
    <t>초습지(수-&gt;답)</t>
  </si>
  <si>
    <t>6780</t>
  </si>
  <si>
    <t>II462500</t>
  </si>
  <si>
    <t xml:space="preserve">   사토(트럭)</t>
  </si>
  <si>
    <t>6790</t>
  </si>
  <si>
    <t>II464100</t>
  </si>
  <si>
    <t xml:space="preserve">   답면고르기</t>
  </si>
  <si>
    <t>A=4000~6000㎡</t>
  </si>
  <si>
    <t>품셈(공통)3-8-1 답면고르기</t>
  </si>
  <si>
    <t>6800</t>
  </si>
  <si>
    <t>II510300</t>
  </si>
  <si>
    <t>A=8000~10000㎡</t>
  </si>
  <si>
    <t>6810</t>
  </si>
  <si>
    <t>II510500</t>
  </si>
  <si>
    <t xml:space="preserve">   표토처리</t>
  </si>
  <si>
    <t>토사</t>
  </si>
  <si>
    <t>6820</t>
  </si>
  <si>
    <t>II600100</t>
  </si>
  <si>
    <t xml:space="preserve">   복토</t>
  </si>
  <si>
    <t>6830</t>
  </si>
  <si>
    <t>II604200</t>
  </si>
  <si>
    <t xml:space="preserve">   벌목</t>
  </si>
  <si>
    <t>나무높이 5m 미만</t>
  </si>
  <si>
    <t>품셈(공통)3-7-1 벌목</t>
  </si>
  <si>
    <t>6840</t>
  </si>
  <si>
    <t>II701000</t>
  </si>
  <si>
    <t>나무높이 5~8m 미만</t>
  </si>
  <si>
    <t>6850</t>
  </si>
  <si>
    <t>II701100</t>
  </si>
  <si>
    <t>나무높이 8m 이상</t>
  </si>
  <si>
    <t>6860</t>
  </si>
  <si>
    <t>II701200</t>
  </si>
  <si>
    <t xml:space="preserve">   뿌리뽑기 (수경10㎝이하)</t>
  </si>
  <si>
    <t>입목본수도 40-50%</t>
  </si>
  <si>
    <t>미정립 4.10 뿌리뽑기</t>
  </si>
  <si>
    <t>6870</t>
  </si>
  <si>
    <t>II702040</t>
  </si>
  <si>
    <t xml:space="preserve">   뿌리뽑기 (수경10-20㎝)</t>
  </si>
  <si>
    <t>6880</t>
  </si>
  <si>
    <t>II702050</t>
  </si>
  <si>
    <t xml:space="preserve">   뿌리뽑기 (수경20-30㎝)</t>
  </si>
  <si>
    <t>6890</t>
  </si>
  <si>
    <t>II702060</t>
  </si>
  <si>
    <t>입목본수도 50-60%</t>
  </si>
  <si>
    <t>6900</t>
  </si>
  <si>
    <t>II702090</t>
  </si>
  <si>
    <t>품셈(공통)3-7-2 뿌리뽑기</t>
  </si>
  <si>
    <t>6910</t>
  </si>
  <si>
    <t>II702100</t>
  </si>
  <si>
    <t>6920</t>
  </si>
  <si>
    <t>II702110</t>
  </si>
  <si>
    <t xml:space="preserve">   무칼라흄관</t>
  </si>
  <si>
    <t>기계,D=500㎜</t>
  </si>
  <si>
    <t>미정립 16.2.1 흄관(무칼라관) 부설</t>
  </si>
  <si>
    <t>6930</t>
  </si>
  <si>
    <t>IK113200</t>
  </si>
  <si>
    <t>기계,D=600㎜</t>
  </si>
  <si>
    <t>6940</t>
  </si>
  <si>
    <t>IK113300</t>
  </si>
  <si>
    <t>기계,D=700㎜</t>
  </si>
  <si>
    <t>6950</t>
  </si>
  <si>
    <t>IK113400</t>
  </si>
  <si>
    <t>기계,D=800㎜</t>
  </si>
  <si>
    <t>6960</t>
  </si>
  <si>
    <t>IK113500</t>
  </si>
  <si>
    <t>기계,D=900㎜</t>
  </si>
  <si>
    <t>6970</t>
  </si>
  <si>
    <t>IK113600</t>
  </si>
  <si>
    <t xml:space="preserve">   소켓식흄관고무링접합(압력관)</t>
  </si>
  <si>
    <t>기계,D=500㎜,2㎏/㎠</t>
  </si>
  <si>
    <t>품셈(토목)6-6-1 소켓관 부설 및 접합</t>
  </si>
  <si>
    <t>6980</t>
  </si>
  <si>
    <t>IK133200</t>
  </si>
  <si>
    <t>기계,D=600㎜,2㎏/㎠</t>
  </si>
  <si>
    <t>6990</t>
  </si>
  <si>
    <t>IK133300</t>
  </si>
  <si>
    <t>기계,D=700㎜,2㎏/㎠</t>
  </si>
  <si>
    <t>7000</t>
  </si>
  <si>
    <t>IK133400</t>
  </si>
  <si>
    <t>기계,D=800㎜,2㎏/㎠</t>
  </si>
  <si>
    <t>7010</t>
  </si>
  <si>
    <t>IK133500</t>
  </si>
  <si>
    <t>기계,D=900㎜,2㎏/㎠</t>
  </si>
  <si>
    <t>7020</t>
  </si>
  <si>
    <t>IK133600</t>
  </si>
  <si>
    <t xml:space="preserve">   PC관(기계)</t>
  </si>
  <si>
    <t>D=500㎜,4㎏/㎠</t>
  </si>
  <si>
    <t>품셈(토목)6-7-1 PC관 부설 및 접합</t>
  </si>
  <si>
    <t>7030</t>
  </si>
  <si>
    <t>IK230200</t>
  </si>
  <si>
    <t>D=600㎜,4㎏/㎠</t>
  </si>
  <si>
    <t>7040</t>
  </si>
  <si>
    <t>IK230300</t>
  </si>
  <si>
    <t>D=700㎜,4㎏/㎠</t>
  </si>
  <si>
    <t>7050</t>
  </si>
  <si>
    <t>IK232300</t>
  </si>
  <si>
    <t>D=800㎜,4㎏/㎠</t>
  </si>
  <si>
    <t>7060</t>
  </si>
  <si>
    <t>IK234300</t>
  </si>
  <si>
    <t>D=900㎜,4㎏/㎠</t>
  </si>
  <si>
    <t>7070</t>
  </si>
  <si>
    <t>IK236300</t>
  </si>
  <si>
    <t xml:space="preserve">   강관부설 및 접합</t>
  </si>
  <si>
    <t>기계 D500㎜</t>
  </si>
  <si>
    <t>품셈(토목)6-3 강관</t>
  </si>
  <si>
    <t>7080</t>
  </si>
  <si>
    <t>IK305400</t>
  </si>
  <si>
    <t>기계 D600㎜</t>
  </si>
  <si>
    <t>7090</t>
  </si>
  <si>
    <t>IK305500</t>
  </si>
  <si>
    <t>기계 D700㎜</t>
  </si>
  <si>
    <t>7100</t>
  </si>
  <si>
    <t>IK305600</t>
  </si>
  <si>
    <t>기계 D800㎜</t>
  </si>
  <si>
    <t>7110</t>
  </si>
  <si>
    <t>IK305700</t>
  </si>
  <si>
    <t>기계 D900㎜</t>
  </si>
  <si>
    <t>7120</t>
  </si>
  <si>
    <t>IK305800</t>
  </si>
  <si>
    <t xml:space="preserve">   강관절단</t>
  </si>
  <si>
    <t>품셈(토목)6-3-4 절단, 미정립16.4.4</t>
  </si>
  <si>
    <t>7130</t>
  </si>
  <si>
    <t>IK308050</t>
  </si>
  <si>
    <t>7140</t>
  </si>
  <si>
    <t>IK308060</t>
  </si>
  <si>
    <t>7150</t>
  </si>
  <si>
    <t>IK308070</t>
  </si>
  <si>
    <t>7160</t>
  </si>
  <si>
    <t>IK308080</t>
  </si>
  <si>
    <t>7170</t>
  </si>
  <si>
    <t>IK308090</t>
  </si>
  <si>
    <t xml:space="preserve">   파형폴리에틸렌관</t>
  </si>
  <si>
    <t>D125㎜</t>
  </si>
  <si>
    <t>미정립 16.3.1 파형폴리에틸렌관</t>
  </si>
  <si>
    <t>7180</t>
  </si>
  <si>
    <t>IK408100</t>
  </si>
  <si>
    <t>D150㎜</t>
  </si>
  <si>
    <t>7190</t>
  </si>
  <si>
    <t>IK408200</t>
  </si>
  <si>
    <t>D200㎜</t>
  </si>
  <si>
    <t>7200</t>
  </si>
  <si>
    <t>IK408300</t>
  </si>
  <si>
    <t>7210</t>
  </si>
  <si>
    <t>IK408500</t>
  </si>
  <si>
    <t xml:space="preserve">   PE관전기융착식새들분기관접합</t>
  </si>
  <si>
    <t>품셈(토목)6-5-5 분기관 천공및접합</t>
  </si>
  <si>
    <t>7220</t>
  </si>
  <si>
    <t>IK413300</t>
  </si>
  <si>
    <t>7230</t>
  </si>
  <si>
    <t>IK413500</t>
  </si>
  <si>
    <t xml:space="preserve">   이중벽PE관 부설 및 접합</t>
  </si>
  <si>
    <t>품셈(토목)6-5-3 전기융착 접합 및 부설('22)</t>
  </si>
  <si>
    <t>7240</t>
  </si>
  <si>
    <t>IK437000</t>
  </si>
  <si>
    <t>7250</t>
  </si>
  <si>
    <t>IK437200</t>
  </si>
  <si>
    <t xml:space="preserve">   유리섬유강화플라스틱관부설접합</t>
  </si>
  <si>
    <t>D200㎜(압력)</t>
  </si>
  <si>
    <t>품셈(토목)6-7-3 유리섬유복합관</t>
  </si>
  <si>
    <t>7260</t>
  </si>
  <si>
    <t>IK453000</t>
  </si>
  <si>
    <t>D300㎜(압력)</t>
  </si>
  <si>
    <t>7270</t>
  </si>
  <si>
    <t>IK453100</t>
  </si>
  <si>
    <t>D500㎜(압력)</t>
  </si>
  <si>
    <t>7280</t>
  </si>
  <si>
    <t>IK453200</t>
  </si>
  <si>
    <t>D800㎜(압력)</t>
  </si>
  <si>
    <t>7290</t>
  </si>
  <si>
    <t>IK453300</t>
  </si>
  <si>
    <t>D1000㎜(압력)</t>
  </si>
  <si>
    <t>7300</t>
  </si>
  <si>
    <t>IK453400</t>
  </si>
  <si>
    <t>D1200㎜(압력)</t>
  </si>
  <si>
    <t>7310</t>
  </si>
  <si>
    <t>IK453500</t>
  </si>
  <si>
    <t xml:space="preserve">   나선형파형강관 부설 및 접합</t>
  </si>
  <si>
    <t>D300㎜, L=6m</t>
  </si>
  <si>
    <t>품셈(토목)6-7-2 파형강관 부설 및 접합</t>
  </si>
  <si>
    <t>7320</t>
  </si>
  <si>
    <t>IK480100</t>
  </si>
  <si>
    <t>D400㎜, L=6m</t>
  </si>
  <si>
    <t>7330</t>
  </si>
  <si>
    <t>IK480200</t>
  </si>
  <si>
    <t>D450㎜, L=6m</t>
  </si>
  <si>
    <t>7340</t>
  </si>
  <si>
    <t>IK480300</t>
  </si>
  <si>
    <t xml:space="preserve">   조립식개거</t>
  </si>
  <si>
    <t>BF-2;300*200*2000</t>
  </si>
  <si>
    <t>품셈(공통)6-7-1 플륨관 설치</t>
  </si>
  <si>
    <t>7350</t>
  </si>
  <si>
    <t>IK500300</t>
  </si>
  <si>
    <t>BF-2;400*260*2000</t>
  </si>
  <si>
    <t>7360</t>
  </si>
  <si>
    <t>IK500500</t>
  </si>
  <si>
    <t>BF-2;500*320*2000</t>
  </si>
  <si>
    <t>7370</t>
  </si>
  <si>
    <t>IK500700</t>
  </si>
  <si>
    <t>BF-2;600*380*2000</t>
  </si>
  <si>
    <t>7380</t>
  </si>
  <si>
    <t>IK500900</t>
  </si>
  <si>
    <t>BF-2;700*440*2000</t>
  </si>
  <si>
    <t>7390</t>
  </si>
  <si>
    <t>IK501100</t>
  </si>
  <si>
    <t xml:space="preserve">   철근콘크리트수로관</t>
  </si>
  <si>
    <t>300C</t>
  </si>
  <si>
    <t>7400</t>
  </si>
  <si>
    <t>IK509300</t>
  </si>
  <si>
    <t>400C</t>
  </si>
  <si>
    <t>7410</t>
  </si>
  <si>
    <t>IK509400</t>
  </si>
  <si>
    <t>500C</t>
  </si>
  <si>
    <t>7420</t>
  </si>
  <si>
    <t>IK509500</t>
  </si>
  <si>
    <t>600C</t>
  </si>
  <si>
    <t>7430</t>
  </si>
  <si>
    <t>IK509600</t>
  </si>
  <si>
    <t>700A</t>
  </si>
  <si>
    <t>7440</t>
  </si>
  <si>
    <t>IK509700</t>
  </si>
  <si>
    <t>800B</t>
  </si>
  <si>
    <t>7450</t>
  </si>
  <si>
    <t>IK509800</t>
  </si>
  <si>
    <t>900B</t>
  </si>
  <si>
    <t>7460</t>
  </si>
  <si>
    <t>IK509900</t>
  </si>
  <si>
    <t xml:space="preserve">   콘크리트 균열보수(표면처리공)</t>
  </si>
  <si>
    <t>균열폭 10mm이하</t>
  </si>
  <si>
    <t>품셈(유지공통)1-3-1 콘크리트 균열보수</t>
  </si>
  <si>
    <t>7470</t>
  </si>
  <si>
    <t>IK511000</t>
  </si>
  <si>
    <t xml:space="preserve">   콘크리트 균열보수(주입공)</t>
  </si>
  <si>
    <t>품셈(유지공통)1-3-2 콘크리트 균열보수</t>
  </si>
  <si>
    <t>7480</t>
  </si>
  <si>
    <t>IK511100</t>
  </si>
  <si>
    <t xml:space="preserve">   콘크리트 균열보수(패커주입공)</t>
  </si>
  <si>
    <t>품셈(유지공통)1-3-3 콘크리트 균열보수</t>
  </si>
  <si>
    <t>7490</t>
  </si>
  <si>
    <t>IK511200</t>
  </si>
  <si>
    <t xml:space="preserve">   콘크리트 균열보수(충전공)</t>
  </si>
  <si>
    <t>품셈(유지공통)1-3-4 콘크리트 균열보수</t>
  </si>
  <si>
    <t>7500</t>
  </si>
  <si>
    <t>IK511300</t>
  </si>
  <si>
    <t xml:space="preserve">   콘크리트 단면처리(그라인더)</t>
  </si>
  <si>
    <t>두께 10mm이하</t>
  </si>
  <si>
    <t>m2</t>
  </si>
  <si>
    <t>품셈(유지공통)1-3-5 콘크리트 단면처리</t>
  </si>
  <si>
    <t>7510</t>
  </si>
  <si>
    <t>IK512000</t>
  </si>
  <si>
    <t xml:space="preserve">   콘크리트 단면복구(치핑, 모르타르 미장 마감)</t>
  </si>
  <si>
    <t>두게 50mm이하(복구단면 두께 10mm)</t>
  </si>
  <si>
    <t>품셈(유지공통)1-3-6 콘크리트 단면복구</t>
  </si>
  <si>
    <t>7520</t>
  </si>
  <si>
    <t>IK513000</t>
  </si>
  <si>
    <t xml:space="preserve">   워터젯 치핑</t>
  </si>
  <si>
    <t>파쇄깊이 3cm이상(파쇄깊이30mm)</t>
  </si>
  <si>
    <t>품셈(유지공통)1-3-7 워터젯 치핑</t>
  </si>
  <si>
    <t>7530</t>
  </si>
  <si>
    <t>IK514000</t>
  </si>
  <si>
    <t xml:space="preserve">   조립식구조물해체공</t>
  </si>
  <si>
    <t>300~500㎏/본</t>
  </si>
  <si>
    <t>품셈(유지공통)1-3-10 U형플륨 해체</t>
  </si>
  <si>
    <t>7540</t>
  </si>
  <si>
    <t>IK515000</t>
  </si>
  <si>
    <t>500~700㎏/본</t>
  </si>
  <si>
    <t>7550</t>
  </si>
  <si>
    <t>IK515100</t>
  </si>
  <si>
    <t>700~900㎏/본</t>
  </si>
  <si>
    <t>7560</t>
  </si>
  <si>
    <t>IK515200</t>
  </si>
  <si>
    <t>1,300~1,500㎏/본</t>
  </si>
  <si>
    <t>7570</t>
  </si>
  <si>
    <t>IK515400</t>
  </si>
  <si>
    <t xml:space="preserve">   흄관 천공 및 접합</t>
  </si>
  <si>
    <t>Φ500*D200</t>
  </si>
  <si>
    <t>품셈(토목)6-6-4 천공 및 접합</t>
  </si>
  <si>
    <t>7580</t>
  </si>
  <si>
    <t>IK530100</t>
  </si>
  <si>
    <t>Φ500*D150</t>
  </si>
  <si>
    <t>7590</t>
  </si>
  <si>
    <t>IK530200</t>
  </si>
  <si>
    <t>Φ700*D200</t>
  </si>
  <si>
    <t>7600</t>
  </si>
  <si>
    <t>IK540100</t>
  </si>
  <si>
    <t>Φ700*D150</t>
  </si>
  <si>
    <t>7610</t>
  </si>
  <si>
    <t>IK540200</t>
  </si>
  <si>
    <t xml:space="preserve">   수로관 천공 및 접합</t>
  </si>
  <si>
    <t>300C~600*Φ200</t>
  </si>
  <si>
    <t>7620</t>
  </si>
  <si>
    <t>IK541100</t>
  </si>
  <si>
    <t>300C~600*Φ150</t>
  </si>
  <si>
    <t>7630</t>
  </si>
  <si>
    <t>IK541200</t>
  </si>
  <si>
    <t>800B~1000*Φ200</t>
  </si>
  <si>
    <t>7640</t>
  </si>
  <si>
    <t>IK541300</t>
  </si>
  <si>
    <t>800B~1000*Φ150</t>
  </si>
  <si>
    <t>7650</t>
  </si>
  <si>
    <t>IK541400</t>
  </si>
  <si>
    <t xml:space="preserve">   조합페인트칠</t>
  </si>
  <si>
    <t>모르터면3회</t>
  </si>
  <si>
    <t>품셈(건축)11-1-1, 11-2-4</t>
  </si>
  <si>
    <t>7660</t>
  </si>
  <si>
    <t>IK603300</t>
  </si>
  <si>
    <t xml:space="preserve">   페인트칠</t>
  </si>
  <si>
    <t>방호벽(황색)</t>
  </si>
  <si>
    <t>7670</t>
  </si>
  <si>
    <t>IK603600</t>
  </si>
  <si>
    <t>녹막이1회, 철재2회</t>
  </si>
  <si>
    <t>품셈(건축)11-2-4, 11-2-6</t>
  </si>
  <si>
    <t>7680</t>
  </si>
  <si>
    <t>IK605500</t>
  </si>
  <si>
    <t xml:space="preserve">   수성페인트칠</t>
  </si>
  <si>
    <t>로울러칠2회</t>
  </si>
  <si>
    <t>품셈(건축)11-1-1, 11-2-2</t>
  </si>
  <si>
    <t>7690</t>
  </si>
  <si>
    <t>IK611200</t>
  </si>
  <si>
    <t xml:space="preserve">   하수관CCTV 조사</t>
  </si>
  <si>
    <t>신설관</t>
  </si>
  <si>
    <t>품셈(유지토목)2-4-11 CCTV조사</t>
  </si>
  <si>
    <t>7700</t>
  </si>
  <si>
    <t>IK890100</t>
  </si>
  <si>
    <t>기존관</t>
  </si>
  <si>
    <t>7710</t>
  </si>
  <si>
    <t>IK890200</t>
  </si>
  <si>
    <t xml:space="preserve">   강관압입추진공(추진관 D=800)</t>
  </si>
  <si>
    <t>보통토사(L=50m)</t>
  </si>
  <si>
    <t>품셈(토목)6-7-5 강관압입추진공</t>
  </si>
  <si>
    <t>7720</t>
  </si>
  <si>
    <t>IK991000</t>
  </si>
  <si>
    <t xml:space="preserve">   강관압입추진공(추진관 D=900)</t>
  </si>
  <si>
    <t>7730</t>
  </si>
  <si>
    <t>IK991100</t>
  </si>
  <si>
    <t xml:space="preserve">   강관압입추진공(추진관 D=1,000)</t>
  </si>
  <si>
    <t>7740</t>
  </si>
  <si>
    <t>IK991200</t>
  </si>
  <si>
    <t xml:space="preserve">   강관압입추진공(추진관 D=1,100)</t>
  </si>
  <si>
    <t>7750</t>
  </si>
  <si>
    <t>IK991300</t>
  </si>
  <si>
    <t xml:space="preserve">   강관압입추진공(추진관 D=1,200)</t>
  </si>
  <si>
    <t>7760</t>
  </si>
  <si>
    <t>IK991400</t>
  </si>
  <si>
    <t xml:space="preserve">   강관압입추진공(추진관 D=1,350)</t>
  </si>
  <si>
    <t>7770</t>
  </si>
  <si>
    <t>IK991500</t>
  </si>
  <si>
    <t xml:space="preserve">   강관압입추진공(추진관 D=1,500)</t>
  </si>
  <si>
    <t>7780</t>
  </si>
  <si>
    <t>IK991600</t>
  </si>
  <si>
    <t xml:space="preserve">   강관압입추진공(추진관 D=1,650)</t>
  </si>
  <si>
    <t>7790</t>
  </si>
  <si>
    <t>IK991700</t>
  </si>
  <si>
    <t xml:space="preserve">   강관압입추진공(추진관 D=1,800)</t>
  </si>
  <si>
    <t>7800</t>
  </si>
  <si>
    <t>IK991800</t>
  </si>
  <si>
    <t xml:space="preserve">   강관압입추진공(추진관 D=2,000)</t>
  </si>
  <si>
    <t>7810</t>
  </si>
  <si>
    <t>IK991900</t>
  </si>
  <si>
    <t xml:space="preserve">   강관압입추진공(추진관 D=2,200)</t>
  </si>
  <si>
    <t>7820</t>
  </si>
  <si>
    <t>IK992000</t>
  </si>
  <si>
    <t xml:space="preserve">   강관압입추진공(추진관 D=2,400)</t>
  </si>
  <si>
    <t>7830</t>
  </si>
  <si>
    <t>IK992100</t>
  </si>
  <si>
    <t xml:space="preserve">   강관압입추진공(추진관 D=2,600)</t>
  </si>
  <si>
    <t>7840</t>
  </si>
  <si>
    <t>IK992200</t>
  </si>
  <si>
    <t xml:space="preserve">   강관압입추진공(추진관 D=2,800)</t>
  </si>
  <si>
    <t>7850</t>
  </si>
  <si>
    <t>IK992300</t>
  </si>
  <si>
    <t xml:space="preserve">   강관압입추진공(추진관 D=3,000)</t>
  </si>
  <si>
    <t>7860</t>
  </si>
  <si>
    <t>IK992400</t>
  </si>
  <si>
    <t xml:space="preserve">   사석부설</t>
  </si>
  <si>
    <t>굴착기(무한궤도)1.0㎥[가혹한작업]</t>
  </si>
  <si>
    <t>품셈(토목)2-1-1 사석부설</t>
  </si>
  <si>
    <t>7870</t>
  </si>
  <si>
    <t>IK993100</t>
  </si>
  <si>
    <t>굴착기(무한궤도)1.0㎥[일반작업]</t>
  </si>
  <si>
    <t>7880</t>
  </si>
  <si>
    <t>IK993200</t>
  </si>
  <si>
    <t>//2025년 설계단가(토목)</t>
  </si>
  <si>
    <t>미송(30*300*3600㎜)</t>
  </si>
  <si>
    <t>라왕(30*300*3600㎜)</t>
  </si>
  <si>
    <t>D17㎜, 뉴화이넥스</t>
  </si>
  <si>
    <t>kinecker-Ⅱ</t>
  </si>
  <si>
    <t>조합페인트</t>
  </si>
  <si>
    <t>그라우팅용(일반)</t>
  </si>
  <si>
    <t>//2025년 설계단가(지하수)</t>
  </si>
  <si>
    <t>VA2(농업용수용 2종)편수칼라관</t>
  </si>
  <si>
    <t>실란트</t>
  </si>
  <si>
    <t>//2025년 설계단가(전기)</t>
  </si>
  <si>
    <t>//2025년 설계단가(기계)</t>
  </si>
  <si>
    <t>식수도용 D=200㎜</t>
  </si>
  <si>
    <t>식수도용 d=150㎜</t>
  </si>
  <si>
    <t>식수도용 d=100㎜</t>
  </si>
  <si>
    <t>식수도용 d= 75㎜</t>
  </si>
  <si>
    <t>식수도용 d= 50㎜</t>
  </si>
  <si>
    <t>FRP물탱크(보온)</t>
  </si>
  <si>
    <t>원통형  50ton</t>
  </si>
  <si>
    <t>원통형  40ton</t>
  </si>
  <si>
    <t>원통형  30ton</t>
  </si>
  <si>
    <t>원통형  20ton</t>
  </si>
  <si>
    <t>원통형  10ton</t>
  </si>
  <si>
    <t>T-15</t>
  </si>
  <si>
    <t>1300*1300*900</t>
  </si>
  <si>
    <t>소켓식(B형), D250㎜(조달단가)</t>
  </si>
  <si>
    <t>칼라식(A형), D250㎜(조달단가)</t>
  </si>
  <si>
    <t>소켓식(B형), D300㎜(조달단가)</t>
  </si>
  <si>
    <t>칼라식(A형), D300㎜(조달단가)</t>
  </si>
  <si>
    <t>소켓식(B형), D350㎜(조달단가)</t>
  </si>
  <si>
    <t>칼라식(A형), D350㎜(조달단가)</t>
  </si>
  <si>
    <t>소켓식(B형), D400㎜(조달단가)</t>
  </si>
  <si>
    <t>칼라식(A형), D400㎜(조달단가)</t>
  </si>
  <si>
    <t>소켓식(B형), D450㎜(조달단가)</t>
  </si>
  <si>
    <t>칼라식(A형), D450㎜(조달단가)</t>
  </si>
  <si>
    <t>소켓식(B형), D500㎜(조달단가)</t>
  </si>
  <si>
    <t>칼라식(A형), D500㎜(조달단가)</t>
  </si>
  <si>
    <t>소켓식(B형), D600㎜(조달단가)</t>
  </si>
  <si>
    <t>칼라식(A형), D600㎜(조달단가)</t>
  </si>
  <si>
    <t>소켓식(B형), D700㎜(조달단가)</t>
  </si>
  <si>
    <t>칼라식(A형), D700㎜(조달단가)</t>
  </si>
  <si>
    <t>소켓식(B형), D800㎜(조달단가)</t>
  </si>
  <si>
    <t>칼라식(A형), D800㎜(조달단가)</t>
  </si>
  <si>
    <t>소켓식(B형), D900㎜(조달단가)</t>
  </si>
  <si>
    <t>칼라식(A형), D900㎜(조달단가)</t>
  </si>
  <si>
    <t>소켓식(B형), D1000㎜(조달단가)</t>
  </si>
  <si>
    <t>칼라식(A형), D1000㎜(조달단가)</t>
  </si>
  <si>
    <t>소켓식(B형), D1100㎜(조달단가)</t>
  </si>
  <si>
    <t>칼라식(A형), D1100㎜(조달단가)</t>
  </si>
  <si>
    <t>소켓식(B형), D1200㎜(조달단가)</t>
  </si>
  <si>
    <t>칼라식(A형), D1200㎜(조달단가)</t>
  </si>
  <si>
    <t>소켓식(B형), D1350㎜(조달단가)</t>
  </si>
  <si>
    <t>칼라식(A형), D1350㎜(조달단가)</t>
  </si>
  <si>
    <t>소켓식(B형), D1500㎜(조달단가)</t>
  </si>
  <si>
    <t>칼라식(A형), D1500㎜(조달단가)</t>
  </si>
  <si>
    <t>소켓식(B형), D1650㎜(조달단가)</t>
  </si>
  <si>
    <t>칼라식(A형), D1650㎜(조달단가)</t>
  </si>
  <si>
    <t>콘크리트근가(지선용)</t>
  </si>
  <si>
    <t>0.7m(52kg)</t>
  </si>
  <si>
    <t>콘크리트근가(전주용)</t>
  </si>
  <si>
    <t>1.2m(61kg)</t>
  </si>
  <si>
    <t>철근콘크리트 벤치플륨관(Ⅲ종)</t>
  </si>
  <si>
    <t>철근콘크리트 벤치플륨관(Ⅱ종)</t>
  </si>
  <si>
    <t>BF-300,300*200</t>
  </si>
  <si>
    <t>200T, 320*500*70</t>
  </si>
  <si>
    <t>300T, 440*500*80</t>
  </si>
  <si>
    <t>400T, 560*500*90</t>
  </si>
  <si>
    <t>450T, 620*500*90</t>
  </si>
  <si>
    <t>500T, 670*500*95</t>
  </si>
  <si>
    <t>600T, 790*500*100</t>
  </si>
  <si>
    <t>700T, 890*500*100</t>
  </si>
  <si>
    <t>800T, 1000*500*110</t>
  </si>
  <si>
    <t>200, 210*200*28</t>
  </si>
  <si>
    <t>250, 260*240*30</t>
  </si>
  <si>
    <t>300, 310*275*3</t>
  </si>
  <si>
    <t>350, 360*315*35</t>
  </si>
  <si>
    <t>400, 425*350*38</t>
  </si>
  <si>
    <t>450, 480*390*45</t>
  </si>
  <si>
    <t>500, 530*425*52</t>
  </si>
  <si>
    <t>600, 640*500*60</t>
  </si>
  <si>
    <t>700, 745*575*70</t>
  </si>
  <si>
    <t>800, 845*650*80</t>
  </si>
  <si>
    <t>920, 965*740*90</t>
  </si>
  <si>
    <t>1000, 1055*800*100</t>
  </si>
  <si>
    <t>녹생토</t>
  </si>
  <si>
    <t>진동및전압철근콘크리트관(압력관 2㎏f/㎠)</t>
  </si>
  <si>
    <t>진동및전압철근콘크리트관(압력관 3㎏f/㎠)</t>
  </si>
  <si>
    <t>진동및전압철근콘크리트관(압력관 4㎏f/㎠)</t>
  </si>
  <si>
    <t>300*90*9㎜*6-10m</t>
  </si>
  <si>
    <t>타원형돌망태</t>
  </si>
  <si>
    <t>600㎜(24*110)</t>
  </si>
  <si>
    <t>800㎜(27*120)</t>
  </si>
  <si>
    <t>1000㎜(30*135)</t>
  </si>
  <si>
    <t>3.2t*75*75*1400mm</t>
  </si>
  <si>
    <t>근가용U볼트</t>
  </si>
  <si>
    <t>CP용M16*160㎜</t>
  </si>
  <si>
    <t>데드엔드크램프</t>
  </si>
  <si>
    <t>전주용입상관</t>
  </si>
  <si>
    <t>D130x2m</t>
  </si>
  <si>
    <t>BXL</t>
  </si>
  <si>
    <t>AXL</t>
  </si>
  <si>
    <t>8*10*10</t>
  </si>
  <si>
    <t>13 3/8"</t>
  </si>
  <si>
    <t>D.T.H HAMMER(250A N100)</t>
  </si>
  <si>
    <t>D.T.H HAMMER(200A IR)</t>
  </si>
  <si>
    <t>D.T.H HAMMER(150A IR360)</t>
  </si>
  <si>
    <t>D800㎜, 8T(조달단가)</t>
  </si>
  <si>
    <t>SL-1  (원형, 설계수심35m, ø200)</t>
  </si>
  <si>
    <t>SL-2  (원형, 설계수심35m, ø250)</t>
  </si>
  <si>
    <t>SL-3  (원형, 설계수심35m, ø300)</t>
  </si>
  <si>
    <t>SL-4  (원형, 설계수심35m, ø350)</t>
  </si>
  <si>
    <t>SL-5  (원형, 설계수심35m, ø400)</t>
  </si>
  <si>
    <t>SL-6  (원형, 설계수심35m, ø450)</t>
  </si>
  <si>
    <t>SL-7  (원형, 설계수심35m, ø500)</t>
  </si>
  <si>
    <t>SL-8  (원형, 설계수심35m, ø600)</t>
  </si>
  <si>
    <t>SL-9  (원형, 설계수심10m, ø200)</t>
  </si>
  <si>
    <t>SLF-1  (원형, 설계수심35m, ø200)</t>
  </si>
  <si>
    <t>SLF-2  (원형, 설계수심35m, ø250)</t>
  </si>
  <si>
    <t>SLF-3  (원형, 설계수심35m, ø300)</t>
  </si>
  <si>
    <t>SLF-4  (원형, 설계수심35m, ø350)</t>
  </si>
  <si>
    <t>SLF-5  (원형, 설계수심35m, ø400)</t>
  </si>
  <si>
    <t>SLF-6  (원형, 설계수심35m, ø450)</t>
  </si>
  <si>
    <t>SLF-7  (원형, 설계수심35m, ø500)</t>
  </si>
  <si>
    <t>SLF-8  (원형, 설계수심35m, ø600)</t>
  </si>
  <si>
    <t>SLF-9  (원형, 설계수심10m, ø200)</t>
  </si>
  <si>
    <t>48㎜용</t>
  </si>
  <si>
    <t>1050*1829</t>
  </si>
  <si>
    <t>D139.8*4.5*2200(조달단가)</t>
  </si>
  <si>
    <t>울타리형 지주(H형강)</t>
  </si>
  <si>
    <t>4*350*4330(조달단가)</t>
  </si>
  <si>
    <t>25㎟  (0.19kg)</t>
  </si>
  <si>
    <t>35㎟  (0.33kg)</t>
  </si>
  <si>
    <t>50㎟  (0.53kg)</t>
  </si>
  <si>
    <t>70㎟  (0.53kg)</t>
  </si>
  <si>
    <t>3P 200kVA(1225kg)최저소비효율</t>
  </si>
  <si>
    <t>3P 250kVA (1400kg)최저소비효율</t>
  </si>
  <si>
    <t>250mm(ASTM 9.27t)</t>
  </si>
  <si>
    <t>D.T.H HAMMER(300A N120)</t>
  </si>
  <si>
    <t>HAMMER BIT (356mm N120)</t>
  </si>
  <si>
    <t>HAMMER BIT (301mm)</t>
  </si>
  <si>
    <t>HAMMER BIT(8"IR380용)</t>
  </si>
  <si>
    <t>HAMMER BIT(IR)</t>
  </si>
  <si>
    <t>크로라드릴 D=65㎜</t>
  </si>
  <si>
    <t>조명반 외함(도어 STS, 외함 STEEL)</t>
  </si>
  <si>
    <t>7.2V 80x80mm</t>
  </si>
  <si>
    <t>5t  0.5(W) x 1.0(H)</t>
  </si>
  <si>
    <t>5t  0.4(W) x 0.6(H)</t>
  </si>
  <si>
    <t>3.3kV용 50Ω 1.0kW</t>
  </si>
  <si>
    <t>6.6kV용 25Ω 2.0kW</t>
  </si>
  <si>
    <t>3P, 30A, 고정식</t>
  </si>
  <si>
    <t>4P, 30A, 고정식</t>
  </si>
  <si>
    <t>6P, 30A, 고정식</t>
  </si>
  <si>
    <t>3P, 100A, 고정식</t>
  </si>
  <si>
    <t>4P, 100A, 고정식</t>
  </si>
  <si>
    <t>3P, 200A, 고정식</t>
  </si>
  <si>
    <t>4P, 200A, 고정식</t>
  </si>
  <si>
    <t>3P, 300A, 고정식</t>
  </si>
  <si>
    <t>4P, 300A, 고정식</t>
  </si>
  <si>
    <t>3P, 400A, 고정식</t>
  </si>
  <si>
    <t>4P, 400A, 고정식</t>
  </si>
  <si>
    <t>STS 2.0t 0.5(W)x0.4(D)x1.5(H)</t>
  </si>
  <si>
    <t>STS 2.0t 0.8(W)x0.6(D)x1.8(H)</t>
  </si>
  <si>
    <t>25.8kV 630A(옥내용)</t>
  </si>
  <si>
    <t>비상전원절체기(ATS)</t>
  </si>
  <si>
    <t>4P, 100A, 인출형</t>
  </si>
  <si>
    <t>4P, 200A, 인출형</t>
  </si>
  <si>
    <t>4P, 400A, 인출형</t>
  </si>
  <si>
    <t>4P, 600A, 인출형</t>
  </si>
  <si>
    <t>적산전력량계</t>
  </si>
  <si>
    <t>한,순시요소부(인출)_장시간(전동기 보호)</t>
  </si>
  <si>
    <t>전자식과전류계전기(EOCR-관통형)</t>
  </si>
  <si>
    <t>디지털전력보호감시장치</t>
  </si>
  <si>
    <t>GIPAM-3000FI급</t>
  </si>
  <si>
    <t>GIPAM-115FI급</t>
  </si>
  <si>
    <t>디지털메터</t>
  </si>
  <si>
    <t>전압, 전류 등, 통신有</t>
  </si>
  <si>
    <t>전압, 전류 등, 통신無</t>
  </si>
  <si>
    <t>셀렉터 스위치(Selectors Switch)</t>
  </si>
  <si>
    <t>200V~22.9kV</t>
  </si>
  <si>
    <t>건식25.8㎸40VA(5-300/5A) 40In n&gt;10</t>
  </si>
  <si>
    <t>건식25.8㎸40VA(400-600/5A) 40In n&gt;10</t>
  </si>
  <si>
    <t>600V5VA 300/5A 1.0 15VA</t>
  </si>
  <si>
    <t>600V5VA 800/5A 1.0 40VA</t>
  </si>
  <si>
    <t>24㎸ 630A  12.5kA</t>
  </si>
  <si>
    <t>24㎸ 630A  25kA</t>
  </si>
  <si>
    <t>600V 630A 4P 표준형 (OCR포함)</t>
  </si>
  <si>
    <t>600V 630A 3P 표준형 (OCR포함)</t>
  </si>
  <si>
    <t>(220V/380V)3.5/5.5㎾</t>
  </si>
  <si>
    <t>(220V/380V)4.5/7.5㎾</t>
  </si>
  <si>
    <t>(220V/380V)18.5/30㎾</t>
  </si>
  <si>
    <t>(220V/380V)22/37kW</t>
  </si>
  <si>
    <t>(220V/380V)30/55㎾</t>
  </si>
  <si>
    <t>(220V/380V)37/60㎾</t>
  </si>
  <si>
    <t>(220V/380V)55/90㎾</t>
  </si>
  <si>
    <t>전구식 형광램프(삼파장)</t>
  </si>
  <si>
    <t>100W (LED램프+등기구)</t>
  </si>
  <si>
    <t>단로, 15A 250V,  1구</t>
  </si>
  <si>
    <t>단로, 15A 250V,  2구</t>
  </si>
  <si>
    <t>단로, 15A 250V,  3구</t>
  </si>
  <si>
    <t>3로, 15A 250V,  1구</t>
  </si>
  <si>
    <t>디지털(FLIR E6 XT), 240x180픽셀</t>
  </si>
  <si>
    <t>디지털(FLIR E8XT), 320x240픽셀</t>
  </si>
  <si>
    <t>디지털(FLUKE TIS20+), 120x90픽셀</t>
  </si>
  <si>
    <t>디지털(FLUKE TIS55+), 160x120픽셀</t>
  </si>
  <si>
    <t>P형1급수신기</t>
  </si>
  <si>
    <t>직렬리액터</t>
  </si>
  <si>
    <t>3.3kV, 3kVA, 건식</t>
  </si>
  <si>
    <t>3.3kV, 7.5kVA, 건식</t>
  </si>
  <si>
    <t>3.3kV, 9kVA, 건식</t>
  </si>
  <si>
    <t>3.3kV, 12kVA, 건식</t>
  </si>
  <si>
    <t>3.3kV, 15kVA, 건식</t>
  </si>
  <si>
    <t>3.3kV, 18kVA, 건식</t>
  </si>
  <si>
    <t>55kW*6P,   "</t>
  </si>
  <si>
    <t>75kW*4P,  "</t>
  </si>
  <si>
    <t>75kW*6P,  "</t>
  </si>
  <si>
    <t>110kW*4P,  "</t>
  </si>
  <si>
    <t>110kW*6P,  "</t>
  </si>
  <si>
    <t>160kW*4P,  "</t>
  </si>
  <si>
    <t>160kW*6P,  "</t>
  </si>
  <si>
    <t>185kW*4P,  "</t>
  </si>
  <si>
    <t>185kW*6P,  "</t>
  </si>
  <si>
    <t>(6.9kV 1심)  95㎟ 3상분/kit</t>
  </si>
  <si>
    <t>케이블 트레이(CABLE TRAY) 커버</t>
  </si>
  <si>
    <t>W200*100H*2.3t</t>
  </si>
  <si>
    <t>W800*100H*2.3t</t>
  </si>
  <si>
    <t>W900*100H*2.3t</t>
  </si>
  <si>
    <t>W1000*100H*2.3t</t>
  </si>
  <si>
    <t>케이블 트레이(90도HOR-ELBOW) 커버</t>
  </si>
  <si>
    <t>케이블 트레이(HOR-TEE) 커버</t>
  </si>
  <si>
    <t>케이블 트레이(HOR-CROSS) 커버</t>
  </si>
  <si>
    <t>SHANK BOLT/NUT, 아연도</t>
  </si>
  <si>
    <t>CHANNEL SPRING NUT, 아연도</t>
  </si>
  <si>
    <t>B.JUMPER</t>
  </si>
  <si>
    <t>퓨즈형, 35㎟</t>
  </si>
  <si>
    <t>25㎟</t>
  </si>
  <si>
    <t>서버 컴퓨터</t>
  </si>
  <si>
    <t>Xeon GOLD 옥타코어 또는 AMD EPYC 헥사데카코어 32GB(DDR4), SSD1TB이상</t>
  </si>
  <si>
    <t>Xeon GOLD 옥타코어 또는 AMD EPYC 헥사데카코어 16GB(DDR4)</t>
  </si>
  <si>
    <t>Windows Server 2019이상</t>
  </si>
  <si>
    <t>HDD:16TB× 2이상 지원, 8TB이상탑재이상</t>
  </si>
  <si>
    <t>화면: 68cm(27형) 해상도: 1,980*1,080(FHD)이상,</t>
  </si>
  <si>
    <t>REPORT PRINTER(A3,B4,A4)</t>
  </si>
  <si>
    <t>LASER, 35ppm,1200DPI, USB 및 유선(RJ-45)</t>
  </si>
  <si>
    <t>무선네트워크접속, 최대 866Mbps, 30km 이내</t>
  </si>
  <si>
    <t>무선네트워크접속, 최대 866Mbps, 2km 이내</t>
  </si>
  <si>
    <t>MIXED MODULE</t>
  </si>
  <si>
    <t>84ns/Step 이하, 3,000점 이상</t>
  </si>
  <si>
    <t>84ns/Step 이하, 1,500점 이상</t>
  </si>
  <si>
    <t>84ns/Step 이하, 1,000점 이상</t>
  </si>
  <si>
    <t>84ns/Step 이하, 2,000점 이상</t>
  </si>
  <si>
    <t>84ns/Step 이하, 4,000점 이상</t>
  </si>
  <si>
    <t>84ns/Step 이하, 6,000점 이상</t>
  </si>
  <si>
    <t>200만화소 이상, 36배 광학줌, 하우징일체</t>
  </si>
  <si>
    <t>200만화소 이상,  36배 광학줌, 하우징일체, Wiper</t>
  </si>
  <si>
    <t>메가픽셀 적외선 카메라(뷸렛)</t>
  </si>
  <si>
    <t>200만화소 이상, 4배 광학줌, 하우징일체</t>
  </si>
  <si>
    <t>200만화소 이상, 3배 광학줌, 하우징일체</t>
  </si>
  <si>
    <t>STS. 2.0t, 4M  Φ152</t>
  </si>
  <si>
    <t>st</t>
    <phoneticPr fontId="2" type="noConversion"/>
  </si>
  <si>
    <t>현장제작설치(경량철재)</t>
    <phoneticPr fontId="2" type="noConversion"/>
  </si>
  <si>
    <t>▣.볼라드설치 (13개소)</t>
    <phoneticPr fontId="3" type="noConversion"/>
  </si>
  <si>
    <t>특별인부</t>
    <phoneticPr fontId="3" type="noConversion"/>
  </si>
  <si>
    <t>보통인부</t>
    <phoneticPr fontId="3" type="noConversion"/>
  </si>
  <si>
    <t>인</t>
    <phoneticPr fontId="3" type="noConversion"/>
  </si>
  <si>
    <t>공구손료</t>
    <phoneticPr fontId="3" type="noConversion"/>
  </si>
  <si>
    <t>인력품의5%</t>
    <phoneticPr fontId="3" type="noConversion"/>
  </si>
  <si>
    <t>%</t>
    <phoneticPr fontId="3" type="noConversion"/>
  </si>
  <si>
    <t>소 계</t>
    <phoneticPr fontId="3" type="noConversion"/>
  </si>
  <si>
    <t>합 계(1개소당)</t>
    <phoneticPr fontId="3" type="noConversion"/>
  </si>
  <si>
    <t xml:space="preserve"> 노   임(2026. 상반기 시중노임)</t>
    <phoneticPr fontId="3" type="noConversion"/>
  </si>
  <si>
    <t xml:space="preserve">  단가 조사서 (2026년 기준)</t>
    <phoneticPr fontId="2" type="noConversion"/>
  </si>
  <si>
    <t>26년 공사단가</t>
    <phoneticPr fontId="2" type="noConversion"/>
  </si>
  <si>
    <t>용접공</t>
    <phoneticPr fontId="2" type="noConversion"/>
  </si>
  <si>
    <t>150A</t>
    <phoneticPr fontId="2" type="noConversion"/>
  </si>
  <si>
    <t>150A</t>
    <phoneticPr fontId="2" type="noConversion"/>
  </si>
  <si>
    <t>터파기</t>
    <phoneticPr fontId="2" type="noConversion"/>
  </si>
  <si>
    <t>m^3</t>
    <phoneticPr fontId="2" type="noConversion"/>
  </si>
  <si>
    <t>되메우기</t>
    <phoneticPr fontId="2" type="noConversion"/>
  </si>
  <si>
    <t>식</t>
    <phoneticPr fontId="2" type="noConversion"/>
  </si>
  <si>
    <t>2. 수중펌프 철거</t>
    <phoneticPr fontId="2" type="noConversion"/>
  </si>
  <si>
    <t>계장공</t>
    <phoneticPr fontId="2" type="noConversion"/>
  </si>
  <si>
    <t>석분</t>
    <phoneticPr fontId="2" type="noConversion"/>
  </si>
  <si>
    <t>혼합골재</t>
    <phoneticPr fontId="2" type="noConversion"/>
  </si>
  <si>
    <t>PE배관 보수용 밴드(300A)</t>
    <phoneticPr fontId="2" type="noConversion"/>
  </si>
  <si>
    <t>hr</t>
    <phoneticPr fontId="2" type="noConversion"/>
  </si>
  <si>
    <t>수중펌프(150A*4500LPM*9M)</t>
    <phoneticPr fontId="2" type="noConversion"/>
  </si>
  <si>
    <t>수중펌프(80A*1500LPM*6M)</t>
    <phoneticPr fontId="2" type="noConversion"/>
  </si>
  <si>
    <t>M</t>
    <phoneticPr fontId="2" type="noConversion"/>
  </si>
  <si>
    <t>청호스(80A)</t>
    <phoneticPr fontId="2" type="noConversion"/>
  </si>
  <si>
    <t>수중펌프 집수정 신설 공사 자재 물량 산출서</t>
    <phoneticPr fontId="2" type="noConversion"/>
  </si>
  <si>
    <t>RS</t>
    <phoneticPr fontId="2" type="noConversion"/>
  </si>
  <si>
    <t>파형강관 (D1500*2.7T, 3M, 타공 및 절단 포함)</t>
    <phoneticPr fontId="2" type="noConversion"/>
  </si>
  <si>
    <t>PE이중벽관유공관(D1000*4M)</t>
    <phoneticPr fontId="2" type="noConversion"/>
  </si>
  <si>
    <t>본</t>
    <phoneticPr fontId="2" type="noConversion"/>
  </si>
  <si>
    <t>수밀밴드</t>
    <phoneticPr fontId="2" type="noConversion"/>
  </si>
  <si>
    <t>EA</t>
    <phoneticPr fontId="2" type="noConversion"/>
  </si>
  <si>
    <t>*</t>
    <phoneticPr fontId="2" type="noConversion"/>
  </si>
  <si>
    <t>품셈(토목)6-7-2 파형강관 부설 및 접합</t>
    <phoneticPr fontId="2" type="noConversion"/>
  </si>
  <si>
    <t>일반배관용탄소강관(150A)</t>
    <phoneticPr fontId="2" type="noConversion"/>
  </si>
  <si>
    <t>M</t>
    <phoneticPr fontId="2" type="noConversion"/>
  </si>
  <si>
    <t xml:space="preserve"> + </t>
    <phoneticPr fontId="2" type="noConversion"/>
  </si>
  <si>
    <t>M</t>
    <phoneticPr fontId="2" type="noConversion"/>
  </si>
  <si>
    <t>M</t>
    <phoneticPr fontId="2" type="noConversion"/>
  </si>
  <si>
    <t>90도 엘보 (D150, 용접식)</t>
    <phoneticPr fontId="2" type="noConversion"/>
  </si>
  <si>
    <t>45도 엘보 (D150, 용접식)</t>
    <phoneticPr fontId="2" type="noConversion"/>
  </si>
  <si>
    <t>1. 거제시 동부면 산양리 1105</t>
    <phoneticPr fontId="2" type="noConversion"/>
  </si>
  <si>
    <t>2. 거제시 동부면 산양리 1105</t>
    <phoneticPr fontId="2" type="noConversion"/>
  </si>
  <si>
    <t>EA</t>
    <phoneticPr fontId="2" type="noConversion"/>
  </si>
  <si>
    <t>Flange(150A, 10K)</t>
    <phoneticPr fontId="2" type="noConversion"/>
  </si>
  <si>
    <t xml:space="preserve"> /</t>
    <phoneticPr fontId="2" type="noConversion"/>
  </si>
  <si>
    <t>*</t>
    <phoneticPr fontId="2" type="noConversion"/>
  </si>
  <si>
    <t xml:space="preserve"> +</t>
    <phoneticPr fontId="2" type="noConversion"/>
  </si>
  <si>
    <t xml:space="preserve"> + </t>
    <phoneticPr fontId="2" type="noConversion"/>
  </si>
  <si>
    <t>Gasket (150A)</t>
    <phoneticPr fontId="2" type="noConversion"/>
  </si>
  <si>
    <t xml:space="preserve"> / </t>
    <phoneticPr fontId="2" type="noConversion"/>
  </si>
  <si>
    <t>SET</t>
    <phoneticPr fontId="2" type="noConversion"/>
  </si>
  <si>
    <t>아연도금 육각볼트, 너트(M20*90L)</t>
    <phoneticPr fontId="2" type="noConversion"/>
  </si>
  <si>
    <t>SET</t>
    <phoneticPr fontId="2" type="noConversion"/>
  </si>
  <si>
    <t>1) 거제시 동부면 산양리 1105</t>
    <phoneticPr fontId="2" type="noConversion"/>
  </si>
  <si>
    <t>2) 거제시 동부면 산양리 1105</t>
    <phoneticPr fontId="2" type="noConversion"/>
  </si>
  <si>
    <t>수중펌프 집수정 신설 공사</t>
    <phoneticPr fontId="2" type="noConversion"/>
  </si>
  <si>
    <t xml:space="preserve">1. 수중펌프 집수정 신설 공사 </t>
    <phoneticPr fontId="2" type="noConversion"/>
  </si>
  <si>
    <t>스윙체크밸브 (150A)</t>
    <phoneticPr fontId="2" type="noConversion"/>
  </si>
  <si>
    <t>스윙체크밸브(150A)</t>
    <phoneticPr fontId="2" type="noConversion"/>
  </si>
  <si>
    <t>카고크레인(5ton)</t>
    <phoneticPr fontId="2" type="noConversion"/>
  </si>
  <si>
    <t>굴삭기(0.6)</t>
    <phoneticPr fontId="2" type="noConversion"/>
  </si>
  <si>
    <t>개소</t>
    <phoneticPr fontId="2" type="noConversion"/>
  </si>
  <si>
    <t>플랜지 취부</t>
    <phoneticPr fontId="2" type="noConversion"/>
  </si>
  <si>
    <t>플랜지 접합</t>
    <phoneticPr fontId="2" type="noConversion"/>
  </si>
  <si>
    <t>본</t>
    <phoneticPr fontId="2" type="noConversion"/>
  </si>
  <si>
    <t>본</t>
    <phoneticPr fontId="2" type="noConversion"/>
  </si>
  <si>
    <t xml:space="preserve"> 수중펌프 설치(15kw)</t>
    <phoneticPr fontId="2" type="noConversion"/>
  </si>
  <si>
    <t>식</t>
    <phoneticPr fontId="2" type="noConversion"/>
  </si>
  <si>
    <t>1. 사 업 명 : 2026년도 거제시 집수정 펌프 설치 공사</t>
    <phoneticPr fontId="2" type="noConversion"/>
  </si>
  <si>
    <t>2. 위    치 : 경상남도 거제시 일원</t>
    <phoneticPr fontId="2" type="noConversion"/>
  </si>
  <si>
    <t>3. 사업개요 : 거제시 주민요청에 의한 재해대비 보수공사</t>
    <phoneticPr fontId="3" type="noConversion"/>
  </si>
  <si>
    <t xml:space="preserve">2026년도 거제시 집수정 펌프 신설공사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</si>
</sst>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4">
    <numFmt numFmtId="41" formatCode="_-* #,##0_-;\-* #,##0_-;_-* &quot;-&quot;_-;_-@_-"/>
    <numFmt numFmtId="24" formatCode="\$#,##0_);[Red]\(\$#,##0\)"/>
    <numFmt numFmtId="176" formatCode="_ * #,##0.00_ ;_ * \-#,##0.00_ ;_ * &quot;-&quot;_ ;_ @_ "/>
    <numFmt numFmtId="177" formatCode="#,##0_ "/>
    <numFmt numFmtId="178" formatCode="&quot;₩&quot;\!\$#,##0_);[Red]&quot;₩&quot;\!\(&quot;₩&quot;\!\$#,##0&quot;₩&quot;\!\)"/>
    <numFmt numFmtId="179" formatCode="_(&quot;RM&quot;* #,##0_);_(&quot;RM&quot;* \(#,##0\);_(&quot;RM&quot;* &quot;-&quot;_);_(@_)"/>
    <numFmt numFmtId="180" formatCode="\ "/>
    <numFmt numFmtId="181" formatCode="0.0%"/>
    <numFmt numFmtId="182" formatCode="#,##0.00_ "/>
    <numFmt numFmtId="183" formatCode="#,##0.0_ "/>
    <numFmt numFmtId="184" formatCode="#,##0.000_ "/>
    <numFmt numFmtId="185" formatCode="#,##0.0000_ "/>
    <numFmt numFmtId="186" formatCode="#,##0.00000_ "/>
    <numFmt numFmtId="187" formatCode="&quot;일&quot;\ &quot;금 : &quot;#,##0&quot;원&quot;"/>
    <numFmt numFmtId="188" formatCode="_ * #,##0_ ;_ * \-#,##0_ ;_ * &quot;-&quot;_ ;_ @_ "/>
    <numFmt numFmtId="189" formatCode="0.000%"/>
    <numFmt numFmtId="190" formatCode="_(&quot;$&quot;* #,##0.00_);_(&quot;$&quot;* \(#,##0.00\);_(&quot;$&quot;* &quot;-&quot;??_);_(@_)"/>
    <numFmt numFmtId="191" formatCode="&quot;₩&quot;#,##0.00;&quot;₩&quot;\-#,##0.00"/>
    <numFmt numFmtId="192" formatCode="#.00"/>
    <numFmt numFmtId="193" formatCode="_ * #,##0_ ;_ * &quot;₩&quot;\!\-#,##0_ ;_ * &quot;-&quot;_ ;_ @_ "/>
    <numFmt numFmtId="194" formatCode="&quot;₩&quot;#,##0.00;[Red]&quot;₩&quot;\-#,##0.00"/>
    <numFmt numFmtId="195" formatCode="0.000"/>
    <numFmt numFmtId="196" formatCode="_ &quot;₩&quot;* #,##0_ ;_ &quot;₩&quot;* \-#,##0_ ;_ &quot;₩&quot;* &quot;-&quot;_ ;_ @_ "/>
    <numFmt numFmtId="197" formatCode="&quot;₩&quot;#,##0;[Red]&quot;₩&quot;\-#,##0"/>
    <numFmt numFmtId="198" formatCode="_ &quot;₩&quot;* #,##0.00_ ;_ &quot;₩&quot;* \-#,##0.00_ ;_ &quot;₩&quot;* &quot;-&quot;??_ ;_ @_ "/>
    <numFmt numFmtId="199" formatCode="#."/>
    <numFmt numFmtId="200" formatCode="%#.00"/>
    <numFmt numFmtId="201" formatCode="&quot;S&quot;\ #,##0;[Red]\-&quot;S&quot;\ #,##0"/>
    <numFmt numFmtId="202" formatCode="_ * #,##0.00_ ;_ * \-#,##0.00_ ;_ * &quot;-&quot;??_ ;_ @_ "/>
    <numFmt numFmtId="203" formatCode="#,##0."/>
    <numFmt numFmtId="204" formatCode="&quot;$&quot;#,##0.00_);[Red]\(&quot;$&quot;#,##0.00\)"/>
    <numFmt numFmtId="205" formatCode="&quot;$&quot;#,##0.00;;"/>
    <numFmt numFmtId="206" formatCode="0\ &quot;EA&quot;"/>
    <numFmt numFmtId="207" formatCode="\$#.00"/>
    <numFmt numFmtId="208" formatCode="\$#."/>
    <numFmt numFmtId="209" formatCode="&quot;Fr.&quot;\ #,##0;[Red]&quot;Fr.&quot;\ \-#,##0"/>
    <numFmt numFmtId="210" formatCode="&quot;Fr.&quot;\ #,##0.00;[Red]&quot;Fr.&quot;\ \-#,##0.00"/>
    <numFmt numFmtId="211" formatCode="&quot;$&quot;#,##0.00"/>
    <numFmt numFmtId="212" formatCode="_*\ ??_-"/>
    <numFmt numFmtId="213" formatCode="0\ &quot;t&quot;"/>
    <numFmt numFmtId="214" formatCode="0.00&quot;  &quot;"/>
    <numFmt numFmtId="215" formatCode="0.0%;[Red]\-0.0%"/>
    <numFmt numFmtId="216" formatCode="0.00%;[Red]\-0.00%"/>
    <numFmt numFmtId="217" formatCode="0_ "/>
    <numFmt numFmtId="218" formatCode="&quot;  &quot;@"/>
    <numFmt numFmtId="219" formatCode="0.00\ &quot;)&quot;"/>
    <numFmt numFmtId="220" formatCode="0.00\ &quot;)]&quot;"/>
    <numFmt numFmtId="221" formatCode="#,##0;&quot;-&quot;#,##0"/>
    <numFmt numFmtId="222" formatCode="&quot;?#,##0.00;\-&quot;&quot;?&quot;#,##0.00"/>
    <numFmt numFmtId="223" formatCode="&quot;?#,##0;\-&quot;&quot;?&quot;#,##0"/>
    <numFmt numFmtId="224" formatCode="yy&quot;년&quot;&quot;₩&quot;&quot;₩&quot;&quot;₩&quot;&quot;₩&quot;&quot;₩&quot;&quot;₩&quot;\ mm&quot;월&quot;&quot;₩&quot;&quot;₩&quot;&quot;₩&quot;&quot;₩&quot;&quot;₩&quot;&quot;₩&quot;\ dd&quot;일&quot;"/>
    <numFmt numFmtId="225" formatCode="#,##0.000"/>
    <numFmt numFmtId="226" formatCode="#,##0.00;[Red]&quot;-&quot;#,##0.00"/>
    <numFmt numFmtId="227" formatCode="&quot;kr&quot;\ #,##0;&quot;kr&quot;\ \-#,##0"/>
    <numFmt numFmtId="228" formatCode="&quot;$&quot;#,##0.00_);\(&quot;$&quot;#,##0.00\)"/>
    <numFmt numFmtId="229" formatCode="0.0000"/>
    <numFmt numFmtId="230" formatCode="0.000\ &quot;²&quot;"/>
    <numFmt numFmtId="231" formatCode="&quot;(&quot;\ 0.00"/>
    <numFmt numFmtId="232" formatCode="&quot;[(&quot;\ 0.00"/>
    <numFmt numFmtId="233" formatCode="&quot;$&quot;#,##0_);\(&quot;$&quot;#,##0\)"/>
    <numFmt numFmtId="234" formatCode="_ * #,##0_ ;_ * &quot;₩&quot;&quot;₩&quot;&quot;₩&quot;&quot;₩&quot;\-#,##0_ ;_ * &quot;-&quot;_ ;_ @_ "/>
    <numFmt numFmtId="235" formatCode="#,##0.#####\ ;[Red]\-#,##0.#####\ "/>
    <numFmt numFmtId="236" formatCode="#,##0\ ;[Red]\-#,##0\ "/>
    <numFmt numFmtId="237" formatCode="_-* #,##0.000_-;\-* #,##0.000_-;_-* &quot;-&quot;_-;_-@_-"/>
    <numFmt numFmtId="238" formatCode="#,##0_);[Red]\(#,##0\)"/>
    <numFmt numFmtId="239" formatCode="\(#,##0\)"/>
    <numFmt numFmtId="240" formatCode="0.00_ "/>
    <numFmt numFmtId="241" formatCode="General;\-General\,&quot;&quot;;@"/>
    <numFmt numFmtId="242" formatCode="#,###;\-#,###;&quot;&quot;;@"/>
    <numFmt numFmtId="243" formatCode="_-* #,##0.0_-;\-* #,##0.0_-;_-* &quot;-&quot;_-;_-@_-"/>
    <numFmt numFmtId="244" formatCode="#,###.0;\-#,###.0;&quot;&quot;;@"/>
    <numFmt numFmtId="245" formatCode="#,###.00;\-#,###.00;&quot;&quot;;@"/>
    <numFmt numFmtId="246" formatCode="#,##0;[Red]#,##0"/>
    <numFmt numFmtId="247" formatCode="#,###\ &quot;원&quot;"/>
  </numFmts>
  <fonts count="10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바탕"/>
      <family val="1"/>
      <charset val="129"/>
    </font>
    <font>
      <sz val="12"/>
      <name val="바탕체"/>
      <family val="1"/>
      <charset val="129"/>
    </font>
    <font>
      <sz val="9"/>
      <color indexed="10"/>
      <name val="돋움체"/>
      <family val="3"/>
      <charset val="129"/>
    </font>
    <font>
      <sz val="9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9"/>
      <name val="돋움"/>
      <family val="3"/>
      <charset val="129"/>
    </font>
    <font>
      <b/>
      <sz val="12"/>
      <name val="바탕체"/>
      <family val="1"/>
      <charset val="129"/>
    </font>
    <font>
      <sz val="10"/>
      <name val="바탕체"/>
      <family val="1"/>
      <charset val="129"/>
    </font>
    <font>
      <b/>
      <sz val="20"/>
      <name val="바탕체"/>
      <family val="1"/>
      <charset val="129"/>
    </font>
    <font>
      <sz val="11"/>
      <name val="맑은 고딕"/>
      <family val="3"/>
      <charset val="129"/>
    </font>
    <font>
      <sz val="11"/>
      <name val="바탕체"/>
      <family val="1"/>
      <charset val="129"/>
    </font>
    <font>
      <b/>
      <sz val="11"/>
      <name val="굴림체"/>
      <family val="3"/>
      <charset val="129"/>
    </font>
    <font>
      <b/>
      <i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"/>
      <color indexed="8"/>
      <name val="Courier"/>
      <family val="3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0"/>
      <name val="¸íÁ¶"/>
      <family val="3"/>
      <charset val="129"/>
    </font>
    <font>
      <sz val="11"/>
      <name val="μ¸¿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2"/>
      <name val="¹UAAA¼"/>
      <family val="1"/>
    </font>
    <font>
      <b/>
      <sz val="8"/>
      <name val="Arial"/>
      <family val="2"/>
    </font>
    <font>
      <sz val="12"/>
      <name val="System"/>
      <family val="2"/>
      <charset val="129"/>
    </font>
    <font>
      <sz val="12"/>
      <name val="Arial"/>
      <family val="2"/>
    </font>
    <font>
      <sz val="10"/>
      <name val="±¼¸²Ã¼"/>
      <family val="3"/>
      <charset val="129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b/>
      <sz val="9"/>
      <color indexed="9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sz val="9"/>
      <name val="돋움체"/>
      <family val="3"/>
      <charset val="129"/>
    </font>
    <font>
      <sz val="1"/>
      <color indexed="16"/>
      <name val="Courier"/>
      <family val="3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sz val="8"/>
      <color indexed="32"/>
      <name val="Arial"/>
      <family val="2"/>
    </font>
    <font>
      <sz val="12"/>
      <name val="명조"/>
      <family val="3"/>
      <charset val="129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0"/>
      <name val="돋움체"/>
      <family val="3"/>
      <charset val="129"/>
    </font>
    <font>
      <sz val="9"/>
      <name val="바탕체"/>
      <family val="1"/>
      <charset val="129"/>
    </font>
    <font>
      <sz val="12"/>
      <name val="바탕"/>
      <family val="1"/>
      <charset val="129"/>
    </font>
    <font>
      <u/>
      <sz val="11"/>
      <color indexed="36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name val="돋움"/>
      <family val="3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sz val="10"/>
      <name val="Arial Narrow"/>
      <family val="2"/>
    </font>
    <font>
      <sz val="11"/>
      <color indexed="9"/>
      <name val="돋움"/>
      <family val="3"/>
      <charset val="129"/>
    </font>
    <font>
      <b/>
      <sz val="14"/>
      <name val="바탕체"/>
      <family val="1"/>
      <charset val="129"/>
    </font>
    <font>
      <b/>
      <sz val="10"/>
      <name val="바탕체"/>
      <family val="1"/>
      <charset val="129"/>
    </font>
    <font>
      <b/>
      <sz val="16"/>
      <name val="바탕체"/>
      <family val="1"/>
      <charset val="129"/>
    </font>
    <font>
      <b/>
      <sz val="14"/>
      <name val="돋움"/>
      <family val="3"/>
      <charset val="129"/>
    </font>
    <font>
      <b/>
      <sz val="9"/>
      <name val="돋움"/>
      <family val="3"/>
      <charset val="129"/>
    </font>
    <font>
      <b/>
      <sz val="11"/>
      <name val="돋움"/>
      <family val="3"/>
      <charset val="129"/>
    </font>
    <font>
      <sz val="9"/>
      <color rgb="FFFF0000"/>
      <name val="돋움체"/>
      <family val="3"/>
      <charset val="129"/>
    </font>
    <font>
      <b/>
      <sz val="10"/>
      <name val="굴림"/>
      <family val="3"/>
      <charset val="129"/>
    </font>
    <font>
      <b/>
      <sz val="16"/>
      <name val="굴림"/>
      <family val="3"/>
      <charset val="129"/>
    </font>
    <font>
      <sz val="8"/>
      <name val="돋움체"/>
      <family val="3"/>
      <charset val="129"/>
    </font>
    <font>
      <b/>
      <sz val="14"/>
      <name val="굴림"/>
      <family val="3"/>
      <charset val="129"/>
    </font>
    <font>
      <b/>
      <sz val="8"/>
      <name val="굴림"/>
      <family val="3"/>
      <charset val="129"/>
    </font>
    <font>
      <sz val="14"/>
      <name val="굴림"/>
      <family val="3"/>
      <charset val="129"/>
    </font>
    <font>
      <b/>
      <sz val="24"/>
      <name val="굴림"/>
      <family val="3"/>
      <charset val="129"/>
    </font>
    <font>
      <sz val="12"/>
      <name val="견명조"/>
      <family val="1"/>
      <charset val="129"/>
    </font>
    <font>
      <b/>
      <sz val="28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14"/>
      <name val="굴림체"/>
      <family val="3"/>
      <charset val="129"/>
    </font>
    <font>
      <sz val="6"/>
      <name val="바탕체"/>
      <family val="1"/>
      <charset val="129"/>
    </font>
    <font>
      <b/>
      <sz val="10"/>
      <color rgb="FFFF0000"/>
      <name val="바탕체"/>
      <family val="1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11"/>
      <color rgb="FFFF0000"/>
      <name val="돋움"/>
      <family val="3"/>
      <charset val="129"/>
    </font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8"/>
      <name val="Arial"/>
      <family val="2"/>
    </font>
    <font>
      <sz val="10"/>
      <color theme="1"/>
      <name val="바탕체"/>
      <family val="1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2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rgb="FFFFFF00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auto="1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5706">
    <xf numFmtId="0" fontId="0" fillId="0" borderId="0">
      <alignment vertical="center"/>
    </xf>
    <xf numFmtId="180" fontId="4" fillId="0" borderId="0" applyFill="0" applyBorder="0" applyProtection="0"/>
    <xf numFmtId="3" fontId="9" fillId="0" borderId="1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9" fontId="7" fillId="0" borderId="0" applyNumberFormat="0" applyFont="0" applyFill="0" applyBorder="0" applyAlignment="0" applyProtection="0"/>
    <xf numFmtId="176" fontId="7" fillId="0" borderId="0" applyNumberFormat="0" applyFont="0" applyFill="0" applyBorder="0" applyAlignment="0" applyProtection="0"/>
    <xf numFmtId="0" fontId="10" fillId="0" borderId="0" applyFont="0" applyFill="0" applyBorder="0" applyAlignment="0" applyProtection="0"/>
    <xf numFmtId="179" fontId="7" fillId="0" borderId="0" applyNumberFormat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6" fontId="7" fillId="0" borderId="0" applyNumberFormat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78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4" fillId="0" borderId="0" applyFont="0" applyFill="0" applyBorder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7" fillId="0" borderId="0"/>
    <xf numFmtId="41" fontId="1" fillId="0" borderId="0" applyFont="0" applyFill="0" applyBorder="0" applyAlignment="0" applyProtection="0"/>
    <xf numFmtId="188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24" fontId="10" fillId="0" borderId="0" applyFont="0" applyFill="0" applyBorder="0" applyAlignment="0" applyProtection="0"/>
    <xf numFmtId="190" fontId="4" fillId="0" borderId="0" applyFont="0" applyFill="0" applyBorder="0" applyAlignment="0" applyProtection="0"/>
    <xf numFmtId="191" fontId="22" fillId="0" borderId="0">
      <protection locked="0"/>
    </xf>
    <xf numFmtId="0" fontId="11" fillId="0" borderId="0" applyFont="0" applyFill="0" applyBorder="0" applyAlignment="0" applyProtection="0"/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23" fillId="0" borderId="0" applyFont="0" applyFill="0" applyBorder="0" applyAlignment="0" applyProtection="0"/>
    <xf numFmtId="0" fontId="1" fillId="0" borderId="0"/>
    <xf numFmtId="0" fontId="24" fillId="0" borderId="0">
      <protection locked="0"/>
    </xf>
    <xf numFmtId="0" fontId="25" fillId="0" borderId="0"/>
    <xf numFmtId="192" fontId="24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7" fillId="0" borderId="8"/>
    <xf numFmtId="0" fontId="20" fillId="0" borderId="0">
      <alignment horizontal="center" vertical="center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4" fillId="0" borderId="26">
      <alignment horizontal="center"/>
    </xf>
    <xf numFmtId="0" fontId="24" fillId="0" borderId="0">
      <protection locked="0"/>
    </xf>
    <xf numFmtId="193" fontId="11" fillId="0" borderId="0" applyFont="0" applyFill="0" applyBorder="0" applyAlignment="0" applyProtection="0"/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28" fillId="0" borderId="0" applyFont="0" applyFill="0" applyBorder="0" applyAlignment="0" applyProtection="0"/>
    <xf numFmtId="194" fontId="29" fillId="0" borderId="0" applyFont="0" applyFill="0" applyBorder="0" applyAlignment="0" applyProtection="0"/>
    <xf numFmtId="194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96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197" fontId="29" fillId="0" borderId="0" applyFont="0" applyFill="0" applyBorder="0" applyAlignment="0" applyProtection="0"/>
    <xf numFmtId="197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2" fillId="0" borderId="0" applyFont="0" applyFill="0" applyBorder="0" applyAlignment="0" applyProtection="0"/>
    <xf numFmtId="198" fontId="33" fillId="0" borderId="0" applyFont="0" applyFill="0" applyBorder="0" applyAlignment="0" applyProtection="0"/>
    <xf numFmtId="199" fontId="24" fillId="0" borderId="0">
      <protection locked="0"/>
    </xf>
    <xf numFmtId="200" fontId="24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28" fillId="0" borderId="0" applyFont="0" applyFill="0" applyBorder="0" applyAlignment="0" applyProtection="0"/>
    <xf numFmtId="38" fontId="29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40" fontId="29" fillId="0" borderId="0" applyFont="0" applyFill="0" applyBorder="0" applyAlignment="0" applyProtection="0"/>
    <xf numFmtId="40" fontId="30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3" fillId="0" borderId="0" applyFont="0" applyFill="0" applyBorder="0" applyAlignment="0" applyProtection="0"/>
    <xf numFmtId="202" fontId="33" fillId="0" borderId="0" applyFont="0" applyFill="0" applyBorder="0" applyAlignment="0" applyProtection="0"/>
    <xf numFmtId="4" fontId="24" fillId="0" borderId="0">
      <protection locked="0"/>
    </xf>
    <xf numFmtId="203" fontId="24" fillId="0" borderId="0">
      <protection locked="0"/>
    </xf>
    <xf numFmtId="0" fontId="11" fillId="2" borderId="0" applyBorder="0" applyAlignment="0" applyProtection="0"/>
    <xf numFmtId="49" fontId="35" fillId="4" borderId="0" applyBorder="0">
      <alignment horizontal="right"/>
    </xf>
    <xf numFmtId="0" fontId="36" fillId="0" borderId="0"/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191" fontId="22" fillId="0" borderId="0">
      <protection locked="0"/>
    </xf>
    <xf numFmtId="0" fontId="34" fillId="0" borderId="0"/>
    <xf numFmtId="0" fontId="31" fillId="0" borderId="0"/>
    <xf numFmtId="0" fontId="32" fillId="0" borderId="0"/>
    <xf numFmtId="0" fontId="31" fillId="0" borderId="0"/>
    <xf numFmtId="0" fontId="32" fillId="0" borderId="0"/>
    <xf numFmtId="0" fontId="36" fillId="0" borderId="0"/>
    <xf numFmtId="0" fontId="31" fillId="0" borderId="0"/>
    <xf numFmtId="0" fontId="32" fillId="0" borderId="0"/>
    <xf numFmtId="0" fontId="31" fillId="0" borderId="0"/>
    <xf numFmtId="0" fontId="31" fillId="0" borderId="0"/>
    <xf numFmtId="0" fontId="37" fillId="0" borderId="0"/>
    <xf numFmtId="0" fontId="32" fillId="0" borderId="0"/>
    <xf numFmtId="0" fontId="38" fillId="0" borderId="0"/>
    <xf numFmtId="0" fontId="32" fillId="0" borderId="0"/>
    <xf numFmtId="0" fontId="24" fillId="0" borderId="40">
      <protection locked="0"/>
    </xf>
    <xf numFmtId="0" fontId="35" fillId="5" borderId="1">
      <alignment horizontal="center"/>
    </xf>
    <xf numFmtId="0" fontId="39" fillId="6" borderId="41" applyNumberFormat="0" applyBorder="0" applyAlignment="0">
      <alignment horizontal="left" wrapText="1"/>
    </xf>
    <xf numFmtId="0" fontId="40" fillId="4" borderId="0"/>
    <xf numFmtId="0" fontId="41" fillId="4" borderId="0" applyNumberFormat="0" applyFill="0" applyBorder="0"/>
    <xf numFmtId="0" fontId="42" fillId="4" borderId="0" applyNumberFormat="0" applyFill="0" applyBorder="0"/>
    <xf numFmtId="0" fontId="43" fillId="4" borderId="0" applyNumberFormat="0" applyFill="0" applyBorder="0"/>
    <xf numFmtId="0" fontId="44" fillId="5" borderId="42" applyFont="0" applyBorder="0">
      <alignment horizontal="centerContinuous" vertical="center"/>
    </xf>
    <xf numFmtId="204" fontId="45" fillId="4" borderId="7" applyBorder="0"/>
    <xf numFmtId="0" fontId="23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4" fillId="0" borderId="1" applyFill="0" applyBorder="0" applyAlignment="0"/>
    <xf numFmtId="0" fontId="11" fillId="0" borderId="0"/>
    <xf numFmtId="0" fontId="11" fillId="7" borderId="43" applyBorder="0"/>
    <xf numFmtId="205" fontId="11" fillId="7" borderId="44" applyBorder="0">
      <alignment horizontal="center"/>
    </xf>
    <xf numFmtId="206" fontId="40" fillId="0" borderId="0" applyFill="0" applyBorder="0">
      <alignment horizontal="centerContinuous"/>
    </xf>
    <xf numFmtId="207" fontId="24" fillId="0" borderId="0">
      <protection locked="0"/>
    </xf>
    <xf numFmtId="208" fontId="24" fillId="0" borderId="0">
      <protection locked="0"/>
    </xf>
    <xf numFmtId="0" fontId="45" fillId="4" borderId="0"/>
    <xf numFmtId="0" fontId="46" fillId="8" borderId="27" applyBorder="0" applyAlignment="0"/>
    <xf numFmtId="0" fontId="47" fillId="4" borderId="0" applyNumberFormat="0" applyFill="0" applyBorder="0"/>
    <xf numFmtId="12" fontId="11" fillId="2" borderId="45" applyNumberFormat="0" applyBorder="0" applyAlignment="0" applyProtection="0">
      <alignment horizontal="center"/>
    </xf>
    <xf numFmtId="0" fontId="11" fillId="9" borderId="46" applyBorder="0">
      <protection locked="0"/>
    </xf>
    <xf numFmtId="205" fontId="11" fillId="9" borderId="47" applyBorder="0">
      <alignment horizontal="center"/>
      <protection locked="0"/>
    </xf>
    <xf numFmtId="12" fontId="11" fillId="9" borderId="47" applyBorder="0">
      <alignment horizontal="center"/>
      <protection locked="0"/>
    </xf>
    <xf numFmtId="0" fontId="48" fillId="9" borderId="48">
      <alignment horizontal="center" vertical="center"/>
      <protection locked="0"/>
    </xf>
    <xf numFmtId="204" fontId="45" fillId="7" borderId="0" applyBorder="0">
      <protection locked="0"/>
    </xf>
    <xf numFmtId="15" fontId="45" fillId="7" borderId="0" applyBorder="0">
      <protection locked="0"/>
    </xf>
    <xf numFmtId="49" fontId="45" fillId="7" borderId="0" applyBorder="0">
      <protection locked="0"/>
    </xf>
    <xf numFmtId="49" fontId="45" fillId="7" borderId="4" applyNumberFormat="0" applyBorder="0"/>
    <xf numFmtId="0" fontId="40" fillId="7" borderId="47" applyBorder="0">
      <alignment horizontal="left"/>
    </xf>
    <xf numFmtId="0" fontId="40" fillId="9" borderId="0">
      <alignment horizontal="left"/>
    </xf>
    <xf numFmtId="38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209" fontId="10" fillId="0" borderId="0" applyFont="0" applyFill="0" applyBorder="0" applyAlignment="0" applyProtection="0"/>
    <xf numFmtId="210" fontId="10" fillId="0" borderId="0" applyFont="0" applyFill="0" applyBorder="0" applyAlignment="0" applyProtection="0"/>
    <xf numFmtId="195" fontId="49" fillId="0" borderId="0">
      <alignment horizontal="centerContinuous" vertical="center"/>
    </xf>
    <xf numFmtId="211" fontId="48" fillId="7" borderId="48">
      <alignment horizontal="center"/>
    </xf>
    <xf numFmtId="0" fontId="11" fillId="4" borderId="47" applyBorder="0">
      <alignment horizontal="center"/>
      <protection locked="0"/>
    </xf>
    <xf numFmtId="199" fontId="50" fillId="0" borderId="0">
      <protection locked="0"/>
    </xf>
    <xf numFmtId="0" fontId="51" fillId="4" borderId="0"/>
    <xf numFmtId="0" fontId="52" fillId="0" borderId="0"/>
    <xf numFmtId="0" fontId="53" fillId="4" borderId="0"/>
    <xf numFmtId="0" fontId="52" fillId="0" borderId="0"/>
    <xf numFmtId="211" fontId="11" fillId="0" borderId="0"/>
    <xf numFmtId="49" fontId="54" fillId="4" borderId="0" applyBorder="0">
      <alignment horizontal="centerContinuous"/>
    </xf>
    <xf numFmtId="212" fontId="12" fillId="0" borderId="36" applyFont="0" applyFill="0" applyBorder="0" applyAlignment="0" applyProtection="0">
      <alignment horizontal="center" vertical="center"/>
    </xf>
    <xf numFmtId="0" fontId="55" fillId="4" borderId="0" applyProtection="0">
      <alignment horizontal="centerContinuous" vertical="center"/>
      <protection hidden="1"/>
    </xf>
    <xf numFmtId="0" fontId="11" fillId="4" borderId="47" applyBorder="0">
      <alignment horizontal="center"/>
    </xf>
    <xf numFmtId="0" fontId="11" fillId="4" borderId="47" applyBorder="0">
      <alignment horizontal="center"/>
    </xf>
    <xf numFmtId="213" fontId="40" fillId="0" borderId="0" applyFill="0" applyBorder="0">
      <alignment horizontal="centerContinuous"/>
    </xf>
    <xf numFmtId="204" fontId="35" fillId="4" borderId="0"/>
    <xf numFmtId="49" fontId="56" fillId="4" borderId="0" applyBorder="0">
      <alignment horizontal="right"/>
    </xf>
    <xf numFmtId="0" fontId="11" fillId="0" borderId="0" applyFont="0" applyFill="0" applyBorder="0" applyAlignment="0" applyProtection="0"/>
    <xf numFmtId="214" fontId="6" fillId="0" borderId="1" applyNumberFormat="0" applyBorder="0" applyAlignment="0">
      <alignment horizontal="center" vertical="center"/>
    </xf>
    <xf numFmtId="214" fontId="6" fillId="0" borderId="1" applyNumberFormat="0" applyBorder="0" applyAlignment="0">
      <alignment horizontal="center" vertical="center"/>
    </xf>
    <xf numFmtId="214" fontId="6" fillId="0" borderId="1" applyNumberFormat="0" applyBorder="0" applyAlignment="0">
      <alignment horizontal="center" vertical="center"/>
    </xf>
    <xf numFmtId="214" fontId="6" fillId="0" borderId="1" applyNumberFormat="0" applyBorder="0" applyAlignment="0">
      <alignment horizontal="center" vertical="center"/>
    </xf>
    <xf numFmtId="0" fontId="57" fillId="0" borderId="0"/>
    <xf numFmtId="0" fontId="58" fillId="0" borderId="0"/>
    <xf numFmtId="40" fontId="59" fillId="0" borderId="0" applyFont="0" applyFill="0" applyBorder="0" applyAlignment="0" applyProtection="0"/>
    <xf numFmtId="38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41" fontId="60" fillId="0" borderId="1" applyNumberFormat="0" applyFont="0" applyFill="0" applyBorder="0" applyProtection="0">
      <alignment horizontal="distributed" vertical="center"/>
    </xf>
    <xf numFmtId="215" fontId="60" fillId="0" borderId="0" applyFont="0" applyFill="0" applyBorder="0" applyAlignment="0" applyProtection="0"/>
    <xf numFmtId="216" fontId="60" fillId="0" borderId="0" applyFont="0" applyFill="0" applyBorder="0" applyAlignment="0" applyProtection="0"/>
    <xf numFmtId="0" fontId="6" fillId="0" borderId="0" applyNumberFormat="0" applyFont="0" applyFill="0" applyBorder="0" applyProtection="0">
      <alignment horizontal="centerContinuous" vertical="center"/>
    </xf>
    <xf numFmtId="215" fontId="60" fillId="0" borderId="0" applyNumberFormat="0" applyFont="0" applyFill="0" applyBorder="0" applyProtection="0">
      <alignment horizontal="centerContinuous" vertical="center"/>
    </xf>
    <xf numFmtId="217" fontId="61" fillId="0" borderId="0" applyNumberFormat="0" applyFont="0" applyFill="0" applyBorder="0" applyProtection="0">
      <alignment horizontal="centerContinuous" vertical="center"/>
    </xf>
    <xf numFmtId="1" fontId="4" fillId="0" borderId="0"/>
    <xf numFmtId="195" fontId="4" fillId="0" borderId="0" applyFont="0" applyFill="0" applyBorder="0" applyAlignment="0" applyProtection="0"/>
    <xf numFmtId="177" fontId="62" fillId="0" borderId="5" applyFont="0" applyFill="0" applyBorder="0" applyAlignment="0">
      <alignment horizontal="left" vertical="center"/>
    </xf>
    <xf numFmtId="177" fontId="62" fillId="0" borderId="5">
      <alignment horizontal="left" vertical="center"/>
    </xf>
    <xf numFmtId="0" fontId="4" fillId="0" borderId="0"/>
    <xf numFmtId="0" fontId="63" fillId="0" borderId="0" applyNumberFormat="0" applyFill="0" applyBorder="0" applyAlignment="0" applyProtection="0">
      <alignment vertical="top"/>
      <protection locked="0"/>
    </xf>
    <xf numFmtId="218" fontId="14" fillId="0" borderId="1" applyBorder="0">
      <alignment vertical="center"/>
    </xf>
    <xf numFmtId="219" fontId="12" fillId="0" borderId="0" applyFill="0" applyBorder="0">
      <alignment horizontal="centerContinuous"/>
    </xf>
    <xf numFmtId="220" fontId="12" fillId="0" borderId="0" applyFill="0" applyBorder="0">
      <alignment horizontal="centerContinuous"/>
    </xf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23" fontId="1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4" fontId="20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5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24" fontId="20" fillId="0" borderId="0" applyFont="0" applyFill="0" applyBorder="0" applyAlignment="0" applyProtection="0"/>
    <xf numFmtId="226" fontId="1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3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7" fontId="20" fillId="0" borderId="0" applyFont="0" applyFill="0" applyBorder="0" applyAlignment="0" applyProtection="0"/>
    <xf numFmtId="222" fontId="4" fillId="0" borderId="0" applyFont="0" applyFill="0" applyBorder="0" applyAlignment="0" applyProtection="0"/>
    <xf numFmtId="225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7" fontId="20" fillId="0" borderId="0" applyFont="0" applyFill="0" applyBorder="0" applyAlignment="0" applyProtection="0"/>
    <xf numFmtId="221" fontId="64" fillId="0" borderId="0" applyFont="0" applyFill="0" applyBorder="0" applyAlignment="0" applyProtection="0"/>
    <xf numFmtId="224" fontId="20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4" fontId="20" fillId="0" borderId="0" applyFont="0" applyFill="0" applyBorder="0" applyAlignment="0" applyProtection="0"/>
    <xf numFmtId="223" fontId="1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2" fontId="4" fillId="0" borderId="0" applyFont="0" applyFill="0" applyBorder="0" applyAlignment="0" applyProtection="0"/>
    <xf numFmtId="223" fontId="1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23" fontId="1" fillId="0" borderId="0" applyFont="0" applyFill="0" applyBorder="0" applyAlignment="0" applyProtection="0"/>
    <xf numFmtId="228" fontId="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2" fontId="4" fillId="0" borderId="0" applyFont="0" applyFill="0" applyBorder="0" applyAlignment="0" applyProtection="0"/>
    <xf numFmtId="217" fontId="7" fillId="0" borderId="0" applyFont="0" applyFill="0" applyBorder="0" applyAlignment="0" applyProtection="0"/>
    <xf numFmtId="221" fontId="64" fillId="0" borderId="0" applyFont="0" applyFill="0" applyBorder="0" applyAlignment="0" applyProtection="0"/>
    <xf numFmtId="221" fontId="64" fillId="0" borderId="0" applyFont="0" applyFill="0" applyBorder="0" applyAlignment="0" applyProtection="0"/>
    <xf numFmtId="217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29" fontId="4" fillId="0" borderId="0" applyFont="0" applyFill="0" applyBorder="0" applyAlignment="0" applyProtection="0"/>
    <xf numFmtId="223" fontId="1" fillId="0" borderId="0" applyFont="0" applyFill="0" applyBorder="0" applyAlignment="0" applyProtection="0"/>
    <xf numFmtId="229" fontId="4" fillId="0" borderId="0" applyFont="0" applyFill="0" applyBorder="0" applyAlignment="0" applyProtection="0"/>
    <xf numFmtId="224" fontId="20" fillId="0" borderId="0" applyFont="0" applyFill="0" applyBorder="0" applyAlignment="0" applyProtection="0"/>
    <xf numFmtId="221" fontId="64" fillId="0" borderId="0" applyFont="0" applyFill="0" applyBorder="0" applyAlignment="0" applyProtection="0"/>
    <xf numFmtId="195" fontId="4" fillId="0" borderId="0" applyFont="0" applyFill="0" applyBorder="0" applyAlignment="0" applyProtection="0"/>
    <xf numFmtId="0" fontId="65" fillId="0" borderId="0">
      <alignment vertical="center"/>
    </xf>
    <xf numFmtId="0" fontId="6" fillId="0" borderId="0" applyNumberFormat="0" applyFont="0" applyFill="0" applyBorder="0" applyProtection="0">
      <alignment vertical="center"/>
    </xf>
    <xf numFmtId="230" fontId="40" fillId="0" borderId="0" applyFill="0" applyBorder="0">
      <alignment horizontal="centerContinuous"/>
    </xf>
    <xf numFmtId="231" fontId="12" fillId="0" borderId="0" applyFill="0" applyBorder="0">
      <alignment horizontal="centerContinuous"/>
    </xf>
    <xf numFmtId="232" fontId="12" fillId="0" borderId="0" applyFill="0" applyBorder="0">
      <alignment horizontal="centerContinuous"/>
    </xf>
    <xf numFmtId="233" fontId="66" fillId="0" borderId="0">
      <protection locked="0"/>
    </xf>
    <xf numFmtId="233" fontId="66" fillId="0" borderId="0">
      <protection locked="0"/>
    </xf>
    <xf numFmtId="233" fontId="66" fillId="0" borderId="0">
      <protection locked="0"/>
    </xf>
    <xf numFmtId="188" fontId="4" fillId="0" borderId="49">
      <alignment horizontal="center" vertical="center"/>
    </xf>
    <xf numFmtId="41" fontId="17" fillId="0" borderId="0" applyFont="0" applyFill="0" applyBorder="0" applyAlignment="0" applyProtection="0"/>
    <xf numFmtId="234" fontId="11" fillId="0" borderId="1"/>
    <xf numFmtId="38" fontId="60" fillId="0" borderId="0" applyFont="0" applyFill="0" applyBorder="0" applyAlignment="0" applyProtection="0">
      <alignment vertical="center"/>
    </xf>
    <xf numFmtId="235" fontId="60" fillId="0" borderId="0" applyFont="0" applyFill="0" applyBorder="0" applyAlignment="0" applyProtection="0">
      <alignment vertical="center"/>
    </xf>
    <xf numFmtId="236" fontId="60" fillId="0" borderId="0" applyFont="0" applyFill="0" applyBorder="0" applyAlignment="0" applyProtection="0">
      <alignment vertical="center"/>
    </xf>
    <xf numFmtId="237" fontId="67" fillId="0" borderId="1">
      <alignment vertical="center"/>
    </xf>
    <xf numFmtId="0" fontId="68" fillId="0" borderId="0">
      <alignment horizontal="center" vertical="center"/>
    </xf>
    <xf numFmtId="2" fontId="69" fillId="0" borderId="13" applyNumberFormat="0" applyFont="0" applyFill="0" applyAlignment="0" applyProtection="0">
      <alignment vertical="center"/>
    </xf>
    <xf numFmtId="41" fontId="70" fillId="0" borderId="0" applyNumberFormat="0" applyBorder="0" applyAlignment="0">
      <alignment vertical="center"/>
    </xf>
    <xf numFmtId="0" fontId="23" fillId="0" borderId="1" applyNumberFormat="0" applyFont="0" applyFill="0" applyAlignment="0" applyProtection="0"/>
    <xf numFmtId="233" fontId="66" fillId="0" borderId="0">
      <protection locked="0"/>
    </xf>
    <xf numFmtId="233" fontId="66" fillId="0" borderId="0">
      <protection locked="0"/>
    </xf>
    <xf numFmtId="233" fontId="66" fillId="0" borderId="0">
      <protection locked="0"/>
    </xf>
    <xf numFmtId="0" fontId="4" fillId="0" borderId="0" applyFont="0" applyFill="0" applyBorder="0" applyAlignment="0" applyProtection="0"/>
    <xf numFmtId="233" fontId="66" fillId="0" borderId="0">
      <protection locked="0"/>
    </xf>
    <xf numFmtId="233" fontId="66" fillId="0" borderId="0">
      <protection locked="0"/>
    </xf>
    <xf numFmtId="233" fontId="66" fillId="0" borderId="0">
      <protection locked="0"/>
    </xf>
    <xf numFmtId="0" fontId="71" fillId="10" borderId="50" applyNumberFormat="0" applyProtection="0">
      <alignment horizontal="right"/>
    </xf>
    <xf numFmtId="0" fontId="1" fillId="0" borderId="0"/>
    <xf numFmtId="0" fontId="4" fillId="0" borderId="0"/>
    <xf numFmtId="0" fontId="23" fillId="0" borderId="0" applyProtection="0"/>
    <xf numFmtId="0" fontId="60" fillId="0" borderId="0"/>
    <xf numFmtId="0" fontId="86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4" fillId="0" borderId="0"/>
    <xf numFmtId="0" fontId="96" fillId="0" borderId="0"/>
    <xf numFmtId="9" fontId="4" fillId="0" borderId="0" applyFont="0" applyFill="0" applyBorder="0" applyAlignment="0" applyProtection="0"/>
  </cellStyleXfs>
  <cellXfs count="529">
    <xf numFmtId="0" fontId="0" fillId="0" borderId="0" xfId="0">
      <alignment vertical="center"/>
    </xf>
    <xf numFmtId="0" fontId="14" fillId="0" borderId="1" xfId="0" applyFont="1" applyBorder="1" applyAlignment="1">
      <alignment horizontal="center" vertical="center"/>
    </xf>
    <xf numFmtId="177" fontId="14" fillId="0" borderId="29" xfId="0" applyNumberFormat="1" applyFont="1" applyBorder="1" applyAlignment="1">
      <alignment vertical="center" shrinkToFit="1"/>
    </xf>
    <xf numFmtId="177" fontId="14" fillId="0" borderId="29" xfId="0" applyNumberFormat="1" applyFont="1" applyBorder="1" applyAlignment="1">
      <alignment vertical="center"/>
    </xf>
    <xf numFmtId="177" fontId="14" fillId="0" borderId="35" xfId="0" applyNumberFormat="1" applyFont="1" applyBorder="1" applyAlignment="1">
      <alignment vertical="center" shrinkToFit="1"/>
    </xf>
    <xf numFmtId="177" fontId="14" fillId="0" borderId="35" xfId="0" applyNumberFormat="1" applyFont="1" applyBorder="1" applyAlignment="1">
      <alignment vertical="center"/>
    </xf>
    <xf numFmtId="0" fontId="16" fillId="0" borderId="0" xfId="5312" applyFont="1" applyFill="1" applyAlignment="1">
      <alignment horizontal="center" vertical="center"/>
    </xf>
    <xf numFmtId="0" fontId="18" fillId="0" borderId="0" xfId="5313" applyFont="1" applyBorder="1" applyAlignment="1">
      <alignment horizontal="right" vertical="center"/>
    </xf>
    <xf numFmtId="3" fontId="18" fillId="0" borderId="0" xfId="5313" applyNumberFormat="1" applyFont="1" applyBorder="1" applyAlignment="1">
      <alignment vertical="center"/>
    </xf>
    <xf numFmtId="0" fontId="19" fillId="0" borderId="0" xfId="5313" applyFont="1" applyBorder="1" applyAlignment="1">
      <alignment vertical="center"/>
    </xf>
    <xf numFmtId="0" fontId="18" fillId="0" borderId="0" xfId="5313" applyFont="1" applyBorder="1" applyAlignment="1">
      <alignment vertical="center"/>
    </xf>
    <xf numFmtId="0" fontId="20" fillId="0" borderId="0" xfId="5313" applyFont="1" applyBorder="1" applyAlignment="1">
      <alignment vertical="center"/>
    </xf>
    <xf numFmtId="0" fontId="4" fillId="0" borderId="22" xfId="5311" applyFont="1" applyBorder="1" applyAlignment="1">
      <alignment horizontal="left" vertical="center"/>
    </xf>
    <xf numFmtId="0" fontId="4" fillId="0" borderId="22" xfId="5311" applyFont="1" applyBorder="1" applyAlignment="1">
      <alignment vertical="center"/>
    </xf>
    <xf numFmtId="0" fontId="13" fillId="0" borderId="23" xfId="5311" applyFont="1" applyBorder="1" applyAlignment="1">
      <alignment horizontal="center" vertical="center"/>
    </xf>
    <xf numFmtId="0" fontId="21" fillId="0" borderId="0" xfId="5312" applyFont="1" applyFill="1" applyAlignment="1">
      <alignment horizontal="center" vertical="center"/>
    </xf>
    <xf numFmtId="0" fontId="14" fillId="0" borderId="21" xfId="5311" applyFont="1" applyBorder="1" applyAlignment="1">
      <alignment horizontal="center" vertical="center"/>
    </xf>
    <xf numFmtId="9" fontId="14" fillId="0" borderId="22" xfId="5311" applyNumberFormat="1" applyFont="1" applyBorder="1" applyAlignment="1">
      <alignment vertical="center"/>
    </xf>
    <xf numFmtId="9" fontId="14" fillId="0" borderId="23" xfId="5311" applyNumberFormat="1" applyFont="1" applyBorder="1" applyAlignment="1">
      <alignment vertical="center"/>
    </xf>
    <xf numFmtId="41" fontId="14" fillId="0" borderId="1" xfId="5314" applyFont="1" applyBorder="1" applyAlignment="1">
      <alignment vertical="center"/>
    </xf>
    <xf numFmtId="0" fontId="14" fillId="0" borderId="1" xfId="5311" applyFont="1" applyBorder="1" applyAlignment="1">
      <alignment horizontal="distributed" vertical="center"/>
    </xf>
    <xf numFmtId="0" fontId="14" fillId="0" borderId="2" xfId="5311" applyFont="1" applyBorder="1" applyAlignment="1">
      <alignment horizontal="center" vertical="center"/>
    </xf>
    <xf numFmtId="9" fontId="14" fillId="0" borderId="3" xfId="5311" applyNumberFormat="1" applyFont="1" applyBorder="1" applyAlignment="1">
      <alignment vertical="center"/>
    </xf>
    <xf numFmtId="9" fontId="14" fillId="0" borderId="4" xfId="5311" applyNumberFormat="1" applyFont="1" applyBorder="1" applyAlignment="1">
      <alignment vertical="center"/>
    </xf>
    <xf numFmtId="0" fontId="14" fillId="0" borderId="2" xfId="5311" applyFont="1" applyBorder="1" applyAlignment="1">
      <alignment horizontal="right" vertical="center"/>
    </xf>
    <xf numFmtId="10" fontId="14" fillId="0" borderId="3" xfId="5311" applyNumberFormat="1" applyFont="1" applyBorder="1" applyAlignment="1">
      <alignment vertical="center"/>
    </xf>
    <xf numFmtId="181" fontId="14" fillId="0" borderId="4" xfId="5311" applyNumberFormat="1" applyFont="1" applyBorder="1" applyAlignment="1">
      <alignment vertical="center"/>
    </xf>
    <xf numFmtId="189" fontId="14" fillId="0" borderId="3" xfId="5311" applyNumberFormat="1" applyFont="1" applyBorder="1" applyAlignment="1">
      <alignment vertical="center"/>
    </xf>
    <xf numFmtId="41" fontId="14" fillId="0" borderId="1" xfId="5314" applyFont="1" applyFill="1" applyBorder="1" applyAlignment="1">
      <alignment horizontal="right" vertical="center"/>
    </xf>
    <xf numFmtId="41" fontId="14" fillId="0" borderId="1" xfId="5314" applyFont="1" applyBorder="1" applyAlignment="1">
      <alignment horizontal="center" vertical="center"/>
    </xf>
    <xf numFmtId="0" fontId="17" fillId="0" borderId="0" xfId="5313"/>
    <xf numFmtId="0" fontId="61" fillId="0" borderId="0" xfId="0" applyFont="1" applyAlignment="1">
      <alignment vertical="center" shrinkToFit="1"/>
    </xf>
    <xf numFmtId="177" fontId="73" fillId="0" borderId="21" xfId="0" applyNumberFormat="1" applyFont="1" applyBorder="1" applyAlignment="1">
      <alignment vertical="center" shrinkToFit="1"/>
    </xf>
    <xf numFmtId="177" fontId="73" fillId="0" borderId="22" xfId="0" applyNumberFormat="1" applyFont="1" applyBorder="1" applyAlignment="1">
      <alignment horizontal="center" vertical="center" shrinkToFit="1"/>
    </xf>
    <xf numFmtId="177" fontId="73" fillId="0" borderId="22" xfId="0" applyNumberFormat="1" applyFont="1" applyBorder="1" applyAlignment="1">
      <alignment vertical="center" shrinkToFit="1"/>
    </xf>
    <xf numFmtId="177" fontId="73" fillId="0" borderId="23" xfId="0" applyNumberFormat="1" applyFont="1" applyBorder="1" applyAlignment="1">
      <alignment vertical="center" shrinkToFit="1"/>
    </xf>
    <xf numFmtId="0" fontId="73" fillId="0" borderId="0" xfId="0" applyFont="1" applyAlignment="1">
      <alignment vertical="center" shrinkToFit="1"/>
    </xf>
    <xf numFmtId="177" fontId="14" fillId="0" borderId="1" xfId="0" applyNumberFormat="1" applyFont="1" applyBorder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177" fontId="14" fillId="0" borderId="13" xfId="0" applyNumberFormat="1" applyFont="1" applyBorder="1" applyAlignment="1">
      <alignment horizontal="center" vertical="center" shrinkToFit="1"/>
    </xf>
    <xf numFmtId="177" fontId="14" fillId="0" borderId="13" xfId="0" applyNumberFormat="1" applyFont="1" applyBorder="1" applyAlignment="1">
      <alignment vertical="center" shrinkToFit="1"/>
    </xf>
    <xf numFmtId="177" fontId="14" fillId="0" borderId="14" xfId="0" applyNumberFormat="1" applyFont="1" applyBorder="1" applyAlignment="1">
      <alignment vertical="center" shrinkToFit="1"/>
    </xf>
    <xf numFmtId="177" fontId="73" fillId="0" borderId="13" xfId="0" applyNumberFormat="1" applyFont="1" applyBorder="1" applyAlignment="1">
      <alignment horizontal="center" vertical="center" shrinkToFit="1"/>
    </xf>
    <xf numFmtId="177" fontId="73" fillId="0" borderId="14" xfId="0" applyNumberFormat="1" applyFont="1" applyBorder="1" applyAlignment="1">
      <alignment vertical="center" shrinkToFit="1"/>
    </xf>
    <xf numFmtId="177" fontId="14" fillId="0" borderId="26" xfId="0" applyNumberFormat="1" applyFont="1" applyBorder="1" applyAlignment="1">
      <alignment vertical="center" shrinkToFit="1"/>
    </xf>
    <xf numFmtId="177" fontId="14" fillId="0" borderId="0" xfId="0" applyNumberFormat="1" applyFont="1" applyBorder="1" applyAlignment="1">
      <alignment vertical="center" shrinkToFit="1"/>
    </xf>
    <xf numFmtId="177" fontId="14" fillId="0" borderId="0" xfId="0" applyNumberFormat="1" applyFont="1" applyBorder="1" applyAlignment="1">
      <alignment horizontal="center" vertical="center" shrinkToFit="1"/>
    </xf>
    <xf numFmtId="0" fontId="61" fillId="0" borderId="0" xfId="0" applyFont="1" applyAlignment="1">
      <alignment horizontal="center" vertical="center" shrinkToFit="1"/>
    </xf>
    <xf numFmtId="0" fontId="17" fillId="0" borderId="0" xfId="0" applyFont="1">
      <alignment vertical="center"/>
    </xf>
    <xf numFmtId="0" fontId="14" fillId="0" borderId="0" xfId="0" applyFont="1">
      <alignment vertical="center"/>
    </xf>
    <xf numFmtId="0" fontId="73" fillId="0" borderId="0" xfId="0" applyFont="1">
      <alignment vertical="center"/>
    </xf>
    <xf numFmtId="177" fontId="14" fillId="0" borderId="34" xfId="0" applyNumberFormat="1" applyFont="1" applyBorder="1" applyAlignment="1">
      <alignment horizontal="center" vertical="center" shrinkToFit="1"/>
    </xf>
    <xf numFmtId="177" fontId="14" fillId="0" borderId="1" xfId="0" applyNumberFormat="1" applyFont="1" applyBorder="1" applyAlignment="1">
      <alignment horizontal="center" vertical="center"/>
    </xf>
    <xf numFmtId="177" fontId="14" fillId="0" borderId="26" xfId="0" applyNumberFormat="1" applyFont="1" applyBorder="1">
      <alignment vertical="center"/>
    </xf>
    <xf numFmtId="177" fontId="14" fillId="0" borderId="13" xfId="0" applyNumberFormat="1" applyFont="1" applyBorder="1">
      <alignment vertical="center"/>
    </xf>
    <xf numFmtId="182" fontId="14" fillId="0" borderId="13" xfId="0" applyNumberFormat="1" applyFont="1" applyBorder="1">
      <alignment vertical="center"/>
    </xf>
    <xf numFmtId="177" fontId="14" fillId="0" borderId="14" xfId="0" applyNumberFormat="1" applyFont="1" applyBorder="1">
      <alignment vertical="center"/>
    </xf>
    <xf numFmtId="177" fontId="73" fillId="0" borderId="26" xfId="0" applyNumberFormat="1" applyFont="1" applyBorder="1">
      <alignment vertical="center"/>
    </xf>
    <xf numFmtId="177" fontId="73" fillId="0" borderId="13" xfId="0" applyNumberFormat="1" applyFont="1" applyBorder="1">
      <alignment vertical="center"/>
    </xf>
    <xf numFmtId="177" fontId="73" fillId="0" borderId="14" xfId="0" applyNumberFormat="1" applyFont="1" applyBorder="1">
      <alignment vertical="center"/>
    </xf>
    <xf numFmtId="177" fontId="14" fillId="0" borderId="13" xfId="0" applyNumberFormat="1" applyFont="1" applyBorder="1" applyAlignment="1">
      <alignment horizontal="right" vertical="center" shrinkToFit="1"/>
    </xf>
    <xf numFmtId="177" fontId="14" fillId="0" borderId="31" xfId="0" applyNumberFormat="1" applyFont="1" applyBorder="1" applyAlignment="1">
      <alignment vertical="center" shrinkToFit="1"/>
    </xf>
    <xf numFmtId="177" fontId="14" fillId="0" borderId="18" xfId="0" applyNumberFormat="1" applyFont="1" applyBorder="1" applyAlignment="1">
      <alignment vertical="center" shrinkToFit="1"/>
    </xf>
    <xf numFmtId="177" fontId="14" fillId="0" borderId="18" xfId="0" applyNumberFormat="1" applyFont="1" applyBorder="1" applyAlignment="1">
      <alignment horizontal="center" vertical="center" shrinkToFit="1"/>
    </xf>
    <xf numFmtId="177" fontId="14" fillId="0" borderId="18" xfId="0" applyNumberFormat="1" applyFont="1" applyBorder="1" applyAlignment="1">
      <alignment horizontal="right" vertical="center" shrinkToFit="1"/>
    </xf>
    <xf numFmtId="177" fontId="14" fillId="0" borderId="19" xfId="0" applyNumberFormat="1" applyFont="1" applyBorder="1" applyAlignment="1">
      <alignment vertical="center" shrinkToFit="1"/>
    </xf>
    <xf numFmtId="183" fontId="14" fillId="0" borderId="13" xfId="0" applyNumberFormat="1" applyFont="1" applyBorder="1">
      <alignment vertical="center"/>
    </xf>
    <xf numFmtId="186" fontId="14" fillId="0" borderId="13" xfId="0" applyNumberFormat="1" applyFont="1" applyBorder="1">
      <alignment vertical="center"/>
    </xf>
    <xf numFmtId="184" fontId="14" fillId="0" borderId="13" xfId="0" applyNumberFormat="1" applyFont="1" applyBorder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0" xfId="0" applyFont="1" applyAlignment="1"/>
    <xf numFmtId="0" fontId="17" fillId="0" borderId="0" xfId="0" applyFont="1" applyAlignment="1">
      <alignment horizontal="center"/>
    </xf>
    <xf numFmtId="177" fontId="73" fillId="0" borderId="26" xfId="0" applyNumberFormat="1" applyFont="1" applyBorder="1">
      <alignment vertical="center"/>
    </xf>
    <xf numFmtId="177" fontId="14" fillId="0" borderId="51" xfId="0" applyNumberFormat="1" applyFont="1" applyBorder="1">
      <alignment vertical="center"/>
    </xf>
    <xf numFmtId="177" fontId="14" fillId="0" borderId="52" xfId="0" applyNumberFormat="1" applyFont="1" applyBorder="1">
      <alignment vertical="center"/>
    </xf>
    <xf numFmtId="177" fontId="14" fillId="0" borderId="53" xfId="0" applyNumberFormat="1" applyFont="1" applyBorder="1">
      <alignment vertical="center"/>
    </xf>
    <xf numFmtId="182" fontId="14" fillId="0" borderId="52" xfId="0" applyNumberFormat="1" applyFont="1" applyBorder="1">
      <alignment vertical="center"/>
    </xf>
    <xf numFmtId="177" fontId="14" fillId="0" borderId="1" xfId="0" applyNumberFormat="1" applyFont="1" applyBorder="1" applyAlignment="1">
      <alignment horizontal="center" vertical="center" shrinkToFit="1"/>
    </xf>
    <xf numFmtId="177" fontId="73" fillId="0" borderId="13" xfId="0" applyNumberFormat="1" applyFont="1" applyBorder="1">
      <alignment vertical="center"/>
    </xf>
    <xf numFmtId="183" fontId="14" fillId="0" borderId="34" xfId="0" applyNumberFormat="1" applyFont="1" applyBorder="1" applyAlignment="1">
      <alignment horizontal="center" vertical="center" shrinkToFit="1"/>
    </xf>
    <xf numFmtId="177" fontId="14" fillId="0" borderId="51" xfId="0" applyNumberFormat="1" applyFont="1" applyBorder="1" applyAlignment="1">
      <alignment vertical="center" shrinkToFit="1"/>
    </xf>
    <xf numFmtId="177" fontId="14" fillId="0" borderId="52" xfId="0" applyNumberFormat="1" applyFont="1" applyBorder="1" applyAlignment="1">
      <alignment horizontal="center" vertical="center" shrinkToFit="1"/>
    </xf>
    <xf numFmtId="177" fontId="14" fillId="0" borderId="52" xfId="0" applyNumberFormat="1" applyFont="1" applyBorder="1" applyAlignment="1">
      <alignment vertical="center" shrinkToFit="1"/>
    </xf>
    <xf numFmtId="177" fontId="14" fillId="0" borderId="53" xfId="0" applyNumberFormat="1" applyFont="1" applyBorder="1" applyAlignment="1">
      <alignment vertical="center" shrinkToFit="1"/>
    </xf>
    <xf numFmtId="177" fontId="73" fillId="0" borderId="18" xfId="0" applyNumberFormat="1" applyFont="1" applyBorder="1" applyAlignment="1">
      <alignment horizontal="center" vertical="center" shrinkToFit="1"/>
    </xf>
    <xf numFmtId="177" fontId="73" fillId="0" borderId="18" xfId="0" applyNumberFormat="1" applyFont="1" applyBorder="1" applyAlignment="1">
      <alignment vertical="center" shrinkToFit="1"/>
    </xf>
    <xf numFmtId="177" fontId="73" fillId="0" borderId="19" xfId="0" applyNumberFormat="1" applyFont="1" applyBorder="1" applyAlignment="1">
      <alignment vertical="center" shrinkToFit="1"/>
    </xf>
    <xf numFmtId="177" fontId="2" fillId="0" borderId="1" xfId="0" applyNumberFormat="1" applyFont="1" applyFill="1" applyBorder="1" applyAlignment="1">
      <alignment horizontal="justify" vertical="center"/>
    </xf>
    <xf numFmtId="177" fontId="76" fillId="0" borderId="33" xfId="0" applyNumberFormat="1" applyFont="1" applyFill="1" applyBorder="1" applyAlignment="1">
      <alignment vertical="center" shrinkToFit="1"/>
    </xf>
    <xf numFmtId="177" fontId="76" fillId="0" borderId="28" xfId="0" applyNumberFormat="1" applyFont="1" applyFill="1" applyBorder="1" applyAlignment="1">
      <alignment vertical="center" shrinkToFit="1"/>
    </xf>
    <xf numFmtId="182" fontId="76" fillId="0" borderId="15" xfId="0" applyNumberFormat="1" applyFont="1" applyFill="1" applyBorder="1">
      <alignment vertical="center"/>
    </xf>
    <xf numFmtId="177" fontId="76" fillId="0" borderId="16" xfId="0" applyNumberFormat="1" applyFont="1" applyFill="1" applyBorder="1">
      <alignment vertical="center"/>
    </xf>
    <xf numFmtId="177" fontId="12" fillId="0" borderId="26" xfId="0" applyNumberFormat="1" applyFont="1" applyFill="1" applyBorder="1">
      <alignment vertical="center"/>
    </xf>
    <xf numFmtId="177" fontId="12" fillId="0" borderId="13" xfId="0" applyNumberFormat="1" applyFont="1" applyFill="1" applyBorder="1">
      <alignment vertical="center"/>
    </xf>
    <xf numFmtId="182" fontId="12" fillId="0" borderId="12" xfId="0" applyNumberFormat="1" applyFont="1" applyFill="1" applyBorder="1" applyAlignment="1">
      <alignment vertical="center" shrinkToFit="1"/>
    </xf>
    <xf numFmtId="182" fontId="12" fillId="0" borderId="10" xfId="0" applyNumberFormat="1" applyFont="1" applyFill="1" applyBorder="1" applyAlignment="1">
      <alignment vertical="center" shrinkToFit="1"/>
    </xf>
    <xf numFmtId="182" fontId="12" fillId="0" borderId="11" xfId="0" applyNumberFormat="1" applyFont="1" applyFill="1" applyBorder="1" applyAlignment="1">
      <alignment vertical="center" shrinkToFit="1"/>
    </xf>
    <xf numFmtId="182" fontId="12" fillId="0" borderId="13" xfId="0" applyNumberFormat="1" applyFont="1" applyFill="1" applyBorder="1">
      <alignment vertical="center"/>
    </xf>
    <xf numFmtId="182" fontId="12" fillId="0" borderId="13" xfId="0" applyNumberFormat="1" applyFont="1" applyFill="1" applyBorder="1" applyAlignment="1">
      <alignment horizontal="center" vertical="center"/>
    </xf>
    <xf numFmtId="177" fontId="12" fillId="0" borderId="14" xfId="0" applyNumberFormat="1" applyFont="1" applyFill="1" applyBorder="1">
      <alignment vertical="center"/>
    </xf>
    <xf numFmtId="182" fontId="2" fillId="0" borderId="13" xfId="0" applyNumberFormat="1" applyFont="1" applyFill="1" applyBorder="1">
      <alignment vertical="center"/>
    </xf>
    <xf numFmtId="182" fontId="12" fillId="0" borderId="12" xfId="0" applyNumberFormat="1" applyFont="1" applyFill="1" applyBorder="1">
      <alignment vertical="center"/>
    </xf>
    <xf numFmtId="182" fontId="12" fillId="0" borderId="10" xfId="0" applyNumberFormat="1" applyFont="1" applyFill="1" applyBorder="1">
      <alignment vertical="center"/>
    </xf>
    <xf numFmtId="182" fontId="12" fillId="0" borderId="11" xfId="0" applyNumberFormat="1" applyFont="1" applyFill="1" applyBorder="1">
      <alignment vertical="center"/>
    </xf>
    <xf numFmtId="185" fontId="2" fillId="0" borderId="13" xfId="0" applyNumberFormat="1" applyFont="1" applyFill="1" applyBorder="1">
      <alignment vertical="center"/>
    </xf>
    <xf numFmtId="177" fontId="12" fillId="0" borderId="31" xfId="0" applyNumberFormat="1" applyFont="1" applyFill="1" applyBorder="1">
      <alignment vertical="center"/>
    </xf>
    <xf numFmtId="177" fontId="12" fillId="0" borderId="18" xfId="0" applyNumberFormat="1" applyFont="1" applyFill="1" applyBorder="1">
      <alignment vertical="center"/>
    </xf>
    <xf numFmtId="177" fontId="12" fillId="0" borderId="14" xfId="0" applyNumberFormat="1" applyFont="1" applyBorder="1">
      <alignment vertical="center"/>
    </xf>
    <xf numFmtId="177" fontId="76" fillId="0" borderId="21" xfId="0" applyNumberFormat="1" applyFont="1" applyFill="1" applyBorder="1" applyAlignment="1">
      <alignment vertical="center" shrinkToFit="1"/>
    </xf>
    <xf numFmtId="177" fontId="76" fillId="0" borderId="22" xfId="0" applyNumberFormat="1" applyFont="1" applyFill="1" applyBorder="1" applyAlignment="1">
      <alignment horizontal="center" vertical="center" shrinkToFit="1"/>
    </xf>
    <xf numFmtId="177" fontId="76" fillId="0" borderId="22" xfId="0" applyNumberFormat="1" applyFont="1" applyFill="1" applyBorder="1" applyAlignment="1">
      <alignment vertical="center" shrinkToFit="1"/>
    </xf>
    <xf numFmtId="177" fontId="76" fillId="0" borderId="23" xfId="0" applyNumberFormat="1" applyFont="1" applyFill="1" applyBorder="1" applyAlignment="1">
      <alignment vertical="center" shrinkToFit="1"/>
    </xf>
    <xf numFmtId="177" fontId="12" fillId="0" borderId="13" xfId="0" applyNumberFormat="1" applyFont="1" applyFill="1" applyBorder="1" applyAlignment="1">
      <alignment horizontal="center" vertical="center"/>
    </xf>
    <xf numFmtId="177" fontId="2" fillId="0" borderId="13" xfId="0" applyNumberFormat="1" applyFont="1" applyFill="1" applyBorder="1">
      <alignment vertical="center"/>
    </xf>
    <xf numFmtId="177" fontId="12" fillId="0" borderId="14" xfId="0" applyNumberFormat="1" applyFont="1" applyFill="1" applyBorder="1" applyAlignment="1">
      <alignment horizontal="right" vertical="center"/>
    </xf>
    <xf numFmtId="177" fontId="76" fillId="0" borderId="26" xfId="0" applyNumberFormat="1" applyFont="1" applyFill="1" applyBorder="1">
      <alignment vertical="center"/>
    </xf>
    <xf numFmtId="177" fontId="76" fillId="0" borderId="13" xfId="0" applyNumberFormat="1" applyFont="1" applyFill="1" applyBorder="1">
      <alignment vertical="center"/>
    </xf>
    <xf numFmtId="177" fontId="73" fillId="0" borderId="54" xfId="0" applyNumberFormat="1" applyFont="1" applyBorder="1" applyAlignment="1">
      <alignment vertical="center"/>
    </xf>
    <xf numFmtId="177" fontId="73" fillId="0" borderId="28" xfId="0" applyNumberFormat="1" applyFont="1" applyBorder="1" applyAlignment="1">
      <alignment vertical="center"/>
    </xf>
    <xf numFmtId="177" fontId="14" fillId="0" borderId="0" xfId="0" applyNumberFormat="1" applyFont="1" applyBorder="1" applyAlignment="1">
      <alignment horizontal="right" vertical="center" shrinkToFit="1"/>
    </xf>
    <xf numFmtId="177" fontId="14" fillId="0" borderId="52" xfId="0" applyNumberFormat="1" applyFont="1" applyBorder="1" applyAlignment="1">
      <alignment horizontal="right" vertical="center" shrinkToFit="1"/>
    </xf>
    <xf numFmtId="183" fontId="61" fillId="0" borderId="13" xfId="0" applyNumberFormat="1" applyFont="1" applyBorder="1">
      <alignment vertical="center"/>
    </xf>
    <xf numFmtId="177" fontId="73" fillId="0" borderId="32" xfId="0" applyNumberFormat="1" applyFont="1" applyBorder="1" applyAlignment="1">
      <alignment vertical="center"/>
    </xf>
    <xf numFmtId="177" fontId="73" fillId="0" borderId="33" xfId="0" applyNumberFormat="1" applyFont="1" applyBorder="1" applyAlignment="1">
      <alignment vertical="center"/>
    </xf>
    <xf numFmtId="0" fontId="79" fillId="0" borderId="0" xfId="5697" applyFont="1" applyFill="1" applyBorder="1" applyAlignment="1">
      <alignment vertical="center"/>
    </xf>
    <xf numFmtId="0" fontId="80" fillId="0" borderId="0" xfId="5697" applyFont="1" applyFill="1" applyBorder="1" applyAlignment="1">
      <alignment vertical="center"/>
    </xf>
    <xf numFmtId="0" fontId="83" fillId="0" borderId="0" xfId="5697" applyNumberFormat="1" applyFont="1" applyFill="1" applyBorder="1" applyAlignment="1">
      <alignment vertical="center"/>
    </xf>
    <xf numFmtId="0" fontId="79" fillId="0" borderId="0" xfId="5697" applyNumberFormat="1" applyFont="1" applyFill="1" applyBorder="1" applyAlignment="1">
      <alignment vertical="center"/>
    </xf>
    <xf numFmtId="0" fontId="84" fillId="0" borderId="0" xfId="5697" applyFont="1" applyFill="1" applyBorder="1" applyAlignment="1">
      <alignment vertical="center"/>
    </xf>
    <xf numFmtId="0" fontId="82" fillId="0" borderId="0" xfId="5697" applyFont="1" applyFill="1" applyBorder="1" applyAlignment="1">
      <alignment vertical="center"/>
    </xf>
    <xf numFmtId="0" fontId="22" fillId="0" borderId="0" xfId="5697" applyFont="1" applyFill="1" applyBorder="1" applyAlignment="1">
      <alignment vertical="center"/>
    </xf>
    <xf numFmtId="0" fontId="87" fillId="0" borderId="0" xfId="5698" applyFont="1" applyFill="1" applyBorder="1" applyAlignment="1">
      <alignment horizontal="center"/>
    </xf>
    <xf numFmtId="0" fontId="86" fillId="0" borderId="0" xfId="5698" applyFont="1" applyFill="1" applyBorder="1"/>
    <xf numFmtId="0" fontId="88" fillId="0" borderId="0" xfId="5698" applyFont="1" applyFill="1" applyBorder="1" applyAlignment="1">
      <alignment vertical="center"/>
    </xf>
    <xf numFmtId="0" fontId="88" fillId="0" borderId="0" xfId="5698" applyFont="1" applyFill="1" applyBorder="1"/>
    <xf numFmtId="0" fontId="7" fillId="0" borderId="0" xfId="5698" applyFont="1" applyFill="1" applyBorder="1"/>
    <xf numFmtId="0" fontId="7" fillId="0" borderId="0" xfId="5698" applyFont="1" applyFill="1" applyBorder="1" applyAlignment="1">
      <alignment vertical="center"/>
    </xf>
    <xf numFmtId="0" fontId="89" fillId="0" borderId="0" xfId="5698" applyFont="1" applyFill="1" applyBorder="1" applyAlignment="1">
      <alignment horizontal="center" vertical="center"/>
    </xf>
    <xf numFmtId="0" fontId="90" fillId="0" borderId="0" xfId="5698" applyFont="1" applyFill="1" applyBorder="1" applyAlignment="1">
      <alignment horizontal="center" vertical="center"/>
    </xf>
    <xf numFmtId="0" fontId="89" fillId="0" borderId="0" xfId="5698" applyFont="1" applyFill="1" applyBorder="1" applyAlignment="1">
      <alignment vertical="center"/>
    </xf>
    <xf numFmtId="0" fontId="86" fillId="0" borderId="0" xfId="5698" applyFont="1" applyFill="1" applyBorder="1" applyAlignment="1">
      <alignment vertical="center"/>
    </xf>
    <xf numFmtId="0" fontId="23" fillId="0" borderId="0" xfId="5698" applyFont="1" applyFill="1" applyBorder="1" applyAlignment="1">
      <alignment vertical="center"/>
    </xf>
    <xf numFmtId="177" fontId="14" fillId="0" borderId="31" xfId="0" applyNumberFormat="1" applyFont="1" applyBorder="1">
      <alignment vertical="center"/>
    </xf>
    <xf numFmtId="177" fontId="14" fillId="0" borderId="18" xfId="0" applyNumberFormat="1" applyFont="1" applyBorder="1">
      <alignment vertical="center"/>
    </xf>
    <xf numFmtId="182" fontId="14" fillId="0" borderId="18" xfId="0" applyNumberFormat="1" applyFont="1" applyBorder="1">
      <alignment vertical="center"/>
    </xf>
    <xf numFmtId="177" fontId="14" fillId="0" borderId="19" xfId="0" applyNumberFormat="1" applyFont="1" applyBorder="1">
      <alignment vertical="center"/>
    </xf>
    <xf numFmtId="177" fontId="73" fillId="0" borderId="34" xfId="0" applyNumberFormat="1" applyFont="1" applyBorder="1" applyAlignment="1">
      <alignment horizontal="center" vertical="center" shrinkToFit="1"/>
    </xf>
    <xf numFmtId="177" fontId="14" fillId="3" borderId="30" xfId="0" applyNumberFormat="1" applyFont="1" applyFill="1" applyBorder="1" applyAlignment="1">
      <alignment horizontal="left" vertical="center" shrinkToFit="1"/>
    </xf>
    <xf numFmtId="183" fontId="73" fillId="0" borderId="34" xfId="0" applyNumberFormat="1" applyFont="1" applyBorder="1" applyAlignment="1">
      <alignment horizontal="center" vertical="center" shrinkToFit="1"/>
    </xf>
    <xf numFmtId="183" fontId="17" fillId="0" borderId="0" xfId="0" applyNumberFormat="1" applyFont="1">
      <alignment vertical="center"/>
    </xf>
    <xf numFmtId="177" fontId="91" fillId="0" borderId="13" xfId="0" applyNumberFormat="1" applyFont="1" applyBorder="1">
      <alignment vertical="center"/>
    </xf>
    <xf numFmtId="182" fontId="76" fillId="0" borderId="13" xfId="0" applyNumberFormat="1" applyFont="1" applyFill="1" applyBorder="1">
      <alignment vertical="center"/>
    </xf>
    <xf numFmtId="183" fontId="12" fillId="0" borderId="18" xfId="0" applyNumberFormat="1" applyFont="1" applyFill="1" applyBorder="1" applyAlignment="1">
      <alignment horizontal="center" vertical="center"/>
    </xf>
    <xf numFmtId="177" fontId="12" fillId="0" borderId="18" xfId="0" applyNumberFormat="1" applyFont="1" applyFill="1" applyBorder="1" applyAlignment="1">
      <alignment horizontal="center" vertical="center"/>
    </xf>
    <xf numFmtId="177" fontId="2" fillId="0" borderId="18" xfId="0" applyNumberFormat="1" applyFont="1" applyFill="1" applyBorder="1">
      <alignment vertical="center"/>
    </xf>
    <xf numFmtId="177" fontId="12" fillId="0" borderId="19" xfId="0" applyNumberFormat="1" applyFont="1" applyFill="1" applyBorder="1" applyAlignment="1">
      <alignment horizontal="right" vertical="center"/>
    </xf>
    <xf numFmtId="177" fontId="14" fillId="0" borderId="13" xfId="0" applyNumberFormat="1" applyFont="1" applyBorder="1" applyAlignment="1">
      <alignment horizontal="left" vertical="center" shrinkToFit="1"/>
    </xf>
    <xf numFmtId="177" fontId="73" fillId="0" borderId="57" xfId="0" applyNumberFormat="1" applyFont="1" applyBorder="1">
      <alignment vertical="center"/>
    </xf>
    <xf numFmtId="177" fontId="73" fillId="0" borderId="24" xfId="0" applyNumberFormat="1" applyFont="1" applyBorder="1">
      <alignment vertical="center"/>
    </xf>
    <xf numFmtId="177" fontId="73" fillId="0" borderId="25" xfId="0" applyNumberFormat="1" applyFont="1" applyBorder="1">
      <alignment vertical="center"/>
    </xf>
    <xf numFmtId="0" fontId="14" fillId="0" borderId="34" xfId="0" applyNumberFormat="1" applyFont="1" applyBorder="1" applyAlignment="1">
      <alignment horizontal="center" vertical="center" shrinkToFit="1"/>
    </xf>
    <xf numFmtId="0" fontId="17" fillId="0" borderId="0" xfId="0" applyNumberFormat="1" applyFont="1">
      <alignment vertical="center"/>
    </xf>
    <xf numFmtId="0" fontId="18" fillId="0" borderId="59" xfId="5313" applyFont="1" applyBorder="1" applyAlignment="1">
      <alignment horizontal="right" vertical="center"/>
    </xf>
    <xf numFmtId="177" fontId="14" fillId="0" borderId="58" xfId="0" applyNumberFormat="1" applyFont="1" applyBorder="1" applyAlignment="1">
      <alignment vertical="center" shrinkToFit="1"/>
    </xf>
    <xf numFmtId="177" fontId="14" fillId="3" borderId="13" xfId="0" applyNumberFormat="1" applyFont="1" applyFill="1" applyBorder="1" applyAlignment="1">
      <alignment horizontal="center" vertical="center" shrinkToFit="1"/>
    </xf>
    <xf numFmtId="0" fontId="73" fillId="0" borderId="34" xfId="0" applyNumberFormat="1" applyFont="1" applyBorder="1" applyAlignment="1">
      <alignment horizontal="center" vertical="center" shrinkToFit="1"/>
    </xf>
    <xf numFmtId="183" fontId="73" fillId="0" borderId="29" xfId="0" applyNumberFormat="1" applyFont="1" applyBorder="1" applyAlignment="1">
      <alignment horizontal="center" vertical="center" shrinkToFit="1"/>
    </xf>
    <xf numFmtId="0" fontId="73" fillId="0" borderId="29" xfId="0" applyNumberFormat="1" applyFont="1" applyBorder="1" applyAlignment="1">
      <alignment horizontal="center" vertical="center" shrinkToFit="1"/>
    </xf>
    <xf numFmtId="177" fontId="73" fillId="0" borderId="29" xfId="0" applyNumberFormat="1" applyFont="1" applyBorder="1" applyAlignment="1">
      <alignment horizontal="center" vertical="center" shrinkToFit="1"/>
    </xf>
    <xf numFmtId="177" fontId="73" fillId="0" borderId="29" xfId="0" applyNumberFormat="1" applyFont="1" applyBorder="1" applyAlignment="1">
      <alignment vertical="center" shrinkToFit="1"/>
    </xf>
    <xf numFmtId="177" fontId="73" fillId="0" borderId="58" xfId="0" applyNumberFormat="1" applyFont="1" applyBorder="1" applyAlignment="1">
      <alignment vertical="center" shrinkToFit="1"/>
    </xf>
    <xf numFmtId="177" fontId="73" fillId="0" borderId="30" xfId="0" applyNumberFormat="1" applyFont="1" applyBorder="1" applyAlignment="1">
      <alignment vertical="center" shrinkToFit="1"/>
    </xf>
    <xf numFmtId="0" fontId="92" fillId="0" borderId="0" xfId="0" applyFont="1" applyAlignment="1">
      <alignment vertical="center" shrinkToFit="1"/>
    </xf>
    <xf numFmtId="183" fontId="73" fillId="3" borderId="13" xfId="0" applyNumberFormat="1" applyFont="1" applyFill="1" applyBorder="1" applyAlignment="1">
      <alignment horizontal="center" vertical="center" shrinkToFit="1"/>
    </xf>
    <xf numFmtId="177" fontId="73" fillId="3" borderId="13" xfId="0" applyNumberFormat="1" applyFont="1" applyFill="1" applyBorder="1" applyAlignment="1">
      <alignment horizontal="center" vertical="center" shrinkToFit="1"/>
    </xf>
    <xf numFmtId="177" fontId="73" fillId="3" borderId="13" xfId="0" applyNumberFormat="1" applyFont="1" applyFill="1" applyBorder="1" applyAlignment="1">
      <alignment vertical="center" shrinkToFit="1"/>
    </xf>
    <xf numFmtId="177" fontId="73" fillId="3" borderId="14" xfId="0" applyNumberFormat="1" applyFont="1" applyFill="1" applyBorder="1" applyAlignment="1">
      <alignment vertical="center" shrinkToFit="1"/>
    </xf>
    <xf numFmtId="177" fontId="14" fillId="0" borderId="14" xfId="0" applyNumberFormat="1" applyFont="1" applyFill="1" applyBorder="1" applyAlignment="1">
      <alignment vertical="center" shrinkToFit="1"/>
    </xf>
    <xf numFmtId="0" fontId="14" fillId="0" borderId="0" xfId="0" applyFont="1" applyFill="1" applyAlignment="1">
      <alignment vertical="center" shrinkToFit="1"/>
    </xf>
    <xf numFmtId="177" fontId="73" fillId="0" borderId="13" xfId="0" applyNumberFormat="1" applyFont="1" applyFill="1" applyBorder="1" applyAlignment="1">
      <alignment horizontal="center" vertical="center" shrinkToFit="1"/>
    </xf>
    <xf numFmtId="177" fontId="73" fillId="0" borderId="14" xfId="0" applyNumberFormat="1" applyFont="1" applyFill="1" applyBorder="1" applyAlignment="1">
      <alignment vertical="center" shrinkToFit="1"/>
    </xf>
    <xf numFmtId="0" fontId="73" fillId="0" borderId="0" xfId="0" applyFont="1" applyFill="1" applyAlignment="1">
      <alignment vertical="center" shrinkToFit="1"/>
    </xf>
    <xf numFmtId="177" fontId="14" fillId="0" borderId="60" xfId="0" applyNumberFormat="1" applyFont="1" applyBorder="1" applyAlignment="1">
      <alignment horizontal="left" vertical="center" shrinkToFit="1"/>
    </xf>
    <xf numFmtId="177" fontId="14" fillId="0" borderId="61" xfId="0" applyNumberFormat="1" applyFont="1" applyBorder="1" applyAlignment="1">
      <alignment horizontal="left" vertical="center" shrinkToFit="1"/>
    </xf>
    <xf numFmtId="177" fontId="14" fillId="0" borderId="59" xfId="0" applyNumberFormat="1" applyFont="1" applyBorder="1" applyAlignment="1">
      <alignment horizontal="center" vertical="center" shrinkToFit="1"/>
    </xf>
    <xf numFmtId="0" fontId="2" fillId="0" borderId="0" xfId="5701" applyFont="1" applyFill="1" applyAlignment="1">
      <alignment vertical="center"/>
    </xf>
    <xf numFmtId="0" fontId="94" fillId="0" borderId="0" xfId="5701" applyFont="1" applyFill="1" applyBorder="1" applyAlignment="1">
      <alignment horizontal="left" vertical="center"/>
    </xf>
    <xf numFmtId="0" fontId="2" fillId="0" borderId="0" xfId="5701" applyFont="1" applyFill="1" applyBorder="1" applyAlignment="1">
      <alignment vertical="center"/>
    </xf>
    <xf numFmtId="238" fontId="2" fillId="0" borderId="0" xfId="5701" applyNumberFormat="1" applyFont="1" applyFill="1" applyBorder="1" applyAlignment="1">
      <alignment horizontal="center" vertical="center"/>
    </xf>
    <xf numFmtId="0" fontId="2" fillId="0" borderId="0" xfId="5701" applyFont="1" applyFill="1" applyBorder="1" applyAlignment="1">
      <alignment horizontal="center" vertical="center"/>
    </xf>
    <xf numFmtId="41" fontId="2" fillId="0" borderId="0" xfId="5700" applyFont="1" applyFill="1" applyBorder="1" applyAlignment="1">
      <alignment horizontal="center" vertical="center"/>
    </xf>
    <xf numFmtId="3" fontId="2" fillId="0" borderId="0" xfId="5700" applyNumberFormat="1" applyFont="1" applyFill="1" applyBorder="1" applyAlignment="1">
      <alignment vertical="center"/>
    </xf>
    <xf numFmtId="0" fontId="1" fillId="0" borderId="0" xfId="5702" applyFont="1" applyFill="1" applyAlignment="1">
      <alignment horizontal="right" vertical="center"/>
    </xf>
    <xf numFmtId="0" fontId="1" fillId="0" borderId="0" xfId="5702" applyFont="1" applyFill="1">
      <alignment vertical="center"/>
    </xf>
    <xf numFmtId="0" fontId="1" fillId="0" borderId="0" xfId="5702" applyFill="1">
      <alignment vertical="center"/>
    </xf>
    <xf numFmtId="0" fontId="0" fillId="0" borderId="1" xfId="5702" applyFont="1" applyFill="1" applyBorder="1" applyAlignment="1">
      <alignment horizontal="right" vertical="center"/>
    </xf>
    <xf numFmtId="41" fontId="1" fillId="0" borderId="0" xfId="5700" applyFont="1" applyFill="1">
      <alignment vertical="center"/>
    </xf>
    <xf numFmtId="240" fontId="1" fillId="0" borderId="0" xfId="5702" applyNumberFormat="1" applyFill="1">
      <alignment vertical="center"/>
    </xf>
    <xf numFmtId="238" fontId="1" fillId="0" borderId="0" xfId="5702" applyNumberFormat="1" applyFont="1" applyFill="1">
      <alignment vertical="center"/>
    </xf>
    <xf numFmtId="177" fontId="73" fillId="3" borderId="13" xfId="0" applyNumberFormat="1" applyFont="1" applyFill="1" applyBorder="1" applyAlignment="1">
      <alignment horizontal="right" vertical="center" shrinkToFit="1"/>
    </xf>
    <xf numFmtId="177" fontId="14" fillId="3" borderId="13" xfId="0" applyNumberFormat="1" applyFont="1" applyFill="1" applyBorder="1" applyAlignment="1">
      <alignment horizontal="right" vertical="center" shrinkToFit="1"/>
    </xf>
    <xf numFmtId="177" fontId="73" fillId="0" borderId="13" xfId="0" applyNumberFormat="1" applyFont="1" applyBorder="1" applyAlignment="1">
      <alignment horizontal="right" vertical="center" shrinkToFit="1"/>
    </xf>
    <xf numFmtId="177" fontId="73" fillId="0" borderId="13" xfId="0" applyNumberFormat="1" applyFont="1" applyFill="1" applyBorder="1" applyAlignment="1">
      <alignment horizontal="right" vertical="center" shrinkToFit="1"/>
    </xf>
    <xf numFmtId="177" fontId="14" fillId="0" borderId="13" xfId="0" applyNumberFormat="1" applyFont="1" applyFill="1" applyBorder="1" applyAlignment="1">
      <alignment horizontal="right" vertical="center" shrinkToFit="1"/>
    </xf>
    <xf numFmtId="0" fontId="96" fillId="0" borderId="0" xfId="5704"/>
    <xf numFmtId="0" fontId="96" fillId="13" borderId="0" xfId="5704" applyFill="1"/>
    <xf numFmtId="177" fontId="14" fillId="0" borderId="1" xfId="0" applyNumberFormat="1" applyFont="1" applyBorder="1" applyAlignment="1">
      <alignment horizontal="center" vertical="center" shrinkToFit="1"/>
    </xf>
    <xf numFmtId="41" fontId="14" fillId="0" borderId="1" xfId="5314" applyNumberFormat="1" applyFont="1" applyBorder="1" applyAlignment="1">
      <alignment vertical="center"/>
    </xf>
    <xf numFmtId="41" fontId="14" fillId="0" borderId="1" xfId="5315" quotePrefix="1" applyNumberFormat="1" applyFont="1" applyFill="1" applyBorder="1" applyAlignment="1">
      <alignment horizontal="center" vertical="center" shrinkToFit="1"/>
    </xf>
    <xf numFmtId="41" fontId="14" fillId="0" borderId="1" xfId="5314" applyNumberFormat="1" applyFont="1" applyFill="1" applyBorder="1" applyAlignment="1">
      <alignment horizontal="right" vertical="center"/>
    </xf>
    <xf numFmtId="41" fontId="14" fillId="0" borderId="1" xfId="5314" applyNumberFormat="1" applyFont="1" applyBorder="1" applyAlignment="1">
      <alignment horizontal="center" vertical="center"/>
    </xf>
    <xf numFmtId="177" fontId="61" fillId="0" borderId="0" xfId="0" applyNumberFormat="1" applyFont="1" applyAlignment="1">
      <alignment vertical="center" shrinkToFit="1"/>
    </xf>
    <xf numFmtId="41" fontId="73" fillId="0" borderId="22" xfId="5700" applyFont="1" applyBorder="1" applyAlignment="1">
      <alignment vertical="center" shrinkToFit="1"/>
    </xf>
    <xf numFmtId="41" fontId="14" fillId="0" borderId="1" xfId="5700" applyFont="1" applyBorder="1" applyAlignment="1">
      <alignment horizontal="center" vertical="center" shrinkToFit="1"/>
    </xf>
    <xf numFmtId="41" fontId="14" fillId="0" borderId="0" xfId="5700" applyFont="1" applyBorder="1" applyAlignment="1">
      <alignment horizontal="center" vertical="center" shrinkToFit="1"/>
    </xf>
    <xf numFmtId="41" fontId="14" fillId="0" borderId="52" xfId="5700" applyFont="1" applyBorder="1" applyAlignment="1">
      <alignment vertical="center" shrinkToFit="1"/>
    </xf>
    <xf numFmtId="41" fontId="73" fillId="0" borderId="18" xfId="5700" applyFont="1" applyBorder="1" applyAlignment="1">
      <alignment vertical="center" shrinkToFit="1"/>
    </xf>
    <xf numFmtId="41" fontId="73" fillId="3" borderId="13" xfId="5700" applyFont="1" applyFill="1" applyBorder="1" applyAlignment="1">
      <alignment vertical="center" shrinkToFit="1"/>
    </xf>
    <xf numFmtId="41" fontId="73" fillId="0" borderId="13" xfId="5700" applyFont="1" applyBorder="1" applyAlignment="1">
      <alignment horizontal="right" vertical="center" shrinkToFit="1"/>
    </xf>
    <xf numFmtId="41" fontId="14" fillId="0" borderId="13" xfId="5700" applyFont="1" applyBorder="1" applyAlignment="1">
      <alignment horizontal="right" vertical="center" shrinkToFit="1"/>
    </xf>
    <xf numFmtId="41" fontId="73" fillId="0" borderId="13" xfId="5700" applyFont="1" applyFill="1" applyBorder="1" applyAlignment="1">
      <alignment horizontal="right" vertical="center" shrinkToFit="1"/>
    </xf>
    <xf numFmtId="41" fontId="14" fillId="0" borderId="13" xfId="5700" applyFont="1" applyFill="1" applyBorder="1" applyAlignment="1">
      <alignment horizontal="right" vertical="center" shrinkToFit="1"/>
    </xf>
    <xf numFmtId="41" fontId="61" fillId="0" borderId="0" xfId="5700" applyFont="1" applyAlignment="1">
      <alignment vertical="center" shrinkToFit="1"/>
    </xf>
    <xf numFmtId="41" fontId="17" fillId="0" borderId="0" xfId="5313" applyNumberFormat="1"/>
    <xf numFmtId="177" fontId="73" fillId="0" borderId="71" xfId="0" applyNumberFormat="1" applyFont="1" applyBorder="1" applyAlignment="1">
      <alignment horizontal="left" vertical="center" shrinkToFit="1"/>
    </xf>
    <xf numFmtId="177" fontId="73" fillId="0" borderId="8" xfId="0" applyNumberFormat="1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177" fontId="14" fillId="0" borderId="33" xfId="0" applyNumberFormat="1" applyFont="1" applyBorder="1" applyAlignment="1">
      <alignment horizontal="center" vertical="center" shrinkToFit="1"/>
    </xf>
    <xf numFmtId="41" fontId="14" fillId="0" borderId="33" xfId="5700" applyFont="1" applyBorder="1" applyAlignment="1">
      <alignment horizontal="center" vertical="center" shrinkToFit="1"/>
    </xf>
    <xf numFmtId="177" fontId="14" fillId="0" borderId="72" xfId="0" applyNumberFormat="1" applyFont="1" applyBorder="1" applyAlignment="1">
      <alignment horizontal="center" vertical="center" shrinkToFit="1"/>
    </xf>
    <xf numFmtId="177" fontId="12" fillId="0" borderId="1" xfId="0" applyNumberFormat="1" applyFont="1" applyFill="1" applyBorder="1" applyAlignment="1">
      <alignment horizontal="center" vertical="center"/>
    </xf>
    <xf numFmtId="177" fontId="76" fillId="0" borderId="15" xfId="0" applyNumberFormat="1" applyFont="1" applyFill="1" applyBorder="1">
      <alignment vertical="center"/>
    </xf>
    <xf numFmtId="0" fontId="0" fillId="0" borderId="0" xfId="0" applyAlignment="1"/>
    <xf numFmtId="241" fontId="0" fillId="12" borderId="68" xfId="0" applyNumberFormat="1" applyFill="1" applyBorder="1" applyAlignment="1">
      <alignment horizontal="center" vertical="center"/>
    </xf>
    <xf numFmtId="241" fontId="0" fillId="12" borderId="69" xfId="0" applyNumberFormat="1" applyFill="1" applyBorder="1" applyAlignment="1">
      <alignment horizontal="center" vertical="center"/>
    </xf>
    <xf numFmtId="241" fontId="0" fillId="12" borderId="70" xfId="0" applyNumberFormat="1" applyFill="1" applyBorder="1" applyAlignment="1">
      <alignment horizontal="center" vertical="center" wrapText="1"/>
    </xf>
    <xf numFmtId="241" fontId="0" fillId="0" borderId="64" xfId="0" applyNumberFormat="1" applyBorder="1" applyAlignment="1">
      <alignment vertical="center"/>
    </xf>
    <xf numFmtId="241" fontId="0" fillId="0" borderId="1" xfId="0" applyNumberFormat="1" applyBorder="1" applyAlignment="1">
      <alignment vertical="center"/>
    </xf>
    <xf numFmtId="242" fontId="0" fillId="0" borderId="1" xfId="0" applyNumberFormat="1" applyBorder="1" applyAlignment="1">
      <alignment vertical="center"/>
    </xf>
    <xf numFmtId="241" fontId="0" fillId="0" borderId="65" xfId="0" applyNumberFormat="1" applyBorder="1" applyAlignment="1">
      <alignment vertical="center" wrapText="1"/>
    </xf>
    <xf numFmtId="241" fontId="0" fillId="0" borderId="62" xfId="0" applyNumberFormat="1" applyBorder="1" applyAlignment="1">
      <alignment vertical="center"/>
    </xf>
    <xf numFmtId="241" fontId="0" fillId="0" borderId="49" xfId="0" applyNumberFormat="1" applyBorder="1" applyAlignment="1">
      <alignment vertical="center"/>
    </xf>
    <xf numFmtId="242" fontId="0" fillId="0" borderId="49" xfId="0" applyNumberFormat="1" applyBorder="1" applyAlignment="1">
      <alignment vertical="center"/>
    </xf>
    <xf numFmtId="241" fontId="0" fillId="0" borderId="63" xfId="0" applyNumberFormat="1" applyBorder="1" applyAlignment="1">
      <alignment vertical="center" wrapText="1"/>
    </xf>
    <xf numFmtId="177" fontId="76" fillId="0" borderId="15" xfId="0" applyNumberFormat="1" applyFont="1" applyFill="1" applyBorder="1">
      <alignment vertical="center"/>
    </xf>
    <xf numFmtId="177" fontId="73" fillId="0" borderId="11" xfId="0" applyNumberFormat="1" applyFont="1" applyBorder="1" applyAlignment="1">
      <alignment vertical="center" shrinkToFit="1"/>
    </xf>
    <xf numFmtId="41" fontId="21" fillId="0" borderId="0" xfId="5312" applyNumberFormat="1" applyFont="1" applyFill="1" applyAlignment="1">
      <alignment horizontal="center" vertical="center"/>
    </xf>
    <xf numFmtId="177" fontId="14" fillId="0" borderId="76" xfId="0" applyNumberFormat="1" applyFont="1" applyBorder="1" applyAlignment="1">
      <alignment vertical="center" shrinkToFit="1"/>
    </xf>
    <xf numFmtId="177" fontId="73" fillId="0" borderId="75" xfId="0" applyNumberFormat="1" applyFont="1" applyBorder="1" applyAlignment="1">
      <alignment vertical="center" shrinkToFit="1"/>
    </xf>
    <xf numFmtId="177" fontId="73" fillId="0" borderId="76" xfId="0" applyNumberFormat="1" applyFont="1" applyBorder="1" applyAlignment="1">
      <alignment vertical="center" shrinkToFit="1"/>
    </xf>
    <xf numFmtId="177" fontId="14" fillId="0" borderId="75" xfId="0" applyNumberFormat="1" applyFont="1" applyBorder="1" applyAlignment="1">
      <alignment vertical="center" shrinkToFit="1"/>
    </xf>
    <xf numFmtId="177" fontId="73" fillId="0" borderId="77" xfId="0" applyNumberFormat="1" applyFont="1" applyBorder="1" applyAlignment="1">
      <alignment vertical="center" shrinkToFit="1"/>
    </xf>
    <xf numFmtId="177" fontId="73" fillId="0" borderId="78" xfId="0" applyNumberFormat="1" applyFont="1" applyBorder="1" applyAlignment="1">
      <alignment vertical="center" shrinkToFit="1"/>
    </xf>
    <xf numFmtId="177" fontId="14" fillId="0" borderId="77" xfId="0" applyNumberFormat="1" applyFont="1" applyBorder="1" applyAlignment="1">
      <alignment vertical="center" shrinkToFit="1"/>
    </xf>
    <xf numFmtId="177" fontId="73" fillId="0" borderId="79" xfId="0" applyNumberFormat="1" applyFont="1" applyBorder="1" applyAlignment="1">
      <alignment vertical="center" shrinkToFit="1"/>
    </xf>
    <xf numFmtId="177" fontId="14" fillId="0" borderId="80" xfId="0" applyNumberFormat="1" applyFont="1" applyBorder="1" applyAlignment="1">
      <alignment vertical="center" shrinkToFit="1"/>
    </xf>
    <xf numFmtId="177" fontId="14" fillId="0" borderId="81" xfId="0" applyNumberFormat="1" applyFont="1" applyBorder="1" applyAlignment="1">
      <alignment vertical="center" shrinkToFit="1"/>
    </xf>
    <xf numFmtId="177" fontId="14" fillId="0" borderId="82" xfId="0" applyNumberFormat="1" applyFont="1" applyBorder="1" applyAlignment="1">
      <alignment horizontal="center" vertical="center" shrinkToFit="1"/>
    </xf>
    <xf numFmtId="183" fontId="14" fillId="0" borderId="82" xfId="0" applyNumberFormat="1" applyFont="1" applyBorder="1" applyAlignment="1">
      <alignment horizontal="center" vertical="center" shrinkToFit="1"/>
    </xf>
    <xf numFmtId="0" fontId="14" fillId="0" borderId="82" xfId="0" applyNumberFormat="1" applyFont="1" applyBorder="1" applyAlignment="1">
      <alignment horizontal="center" vertical="center" shrinkToFit="1"/>
    </xf>
    <xf numFmtId="177" fontId="14" fillId="0" borderId="83" xfId="0" applyNumberFormat="1" applyFont="1" applyBorder="1" applyAlignment="1">
      <alignment vertical="center" shrinkToFit="1"/>
    </xf>
    <xf numFmtId="177" fontId="14" fillId="0" borderId="1" xfId="0" applyNumberFormat="1" applyFont="1" applyBorder="1" applyAlignment="1">
      <alignment horizontal="center" vertical="center" shrinkToFit="1"/>
    </xf>
    <xf numFmtId="0" fontId="88" fillId="0" borderId="0" xfId="5698" applyFont="1" applyFill="1" applyBorder="1" applyAlignment="1">
      <alignment vertical="center"/>
    </xf>
    <xf numFmtId="0" fontId="7" fillId="0" borderId="0" xfId="5698" applyFont="1" applyFill="1" applyBorder="1" applyAlignment="1"/>
    <xf numFmtId="177" fontId="73" fillId="3" borderId="30" xfId="0" applyNumberFormat="1" applyFont="1" applyFill="1" applyBorder="1" applyAlignment="1">
      <alignment horizontal="left" vertical="center" shrinkToFit="1"/>
    </xf>
    <xf numFmtId="177" fontId="14" fillId="0" borderId="30" xfId="0" applyNumberFormat="1" applyFont="1" applyBorder="1" applyAlignment="1">
      <alignment vertical="center" shrinkToFit="1"/>
    </xf>
    <xf numFmtId="184" fontId="12" fillId="0" borderId="10" xfId="0" applyNumberFormat="1" applyFont="1" applyFill="1" applyBorder="1" applyAlignment="1">
      <alignment vertical="center" shrinkToFit="1"/>
    </xf>
    <xf numFmtId="177" fontId="14" fillId="0" borderId="13" xfId="0" applyNumberFormat="1" applyFont="1" applyFill="1" applyBorder="1">
      <alignment vertical="center"/>
    </xf>
    <xf numFmtId="0" fontId="7" fillId="0" borderId="85" xfId="5698" applyFont="1" applyFill="1" applyBorder="1" applyAlignment="1">
      <alignment horizontal="center" vertical="center"/>
    </xf>
    <xf numFmtId="0" fontId="7" fillId="0" borderId="86" xfId="5698" applyFont="1" applyFill="1" applyBorder="1" applyAlignment="1">
      <alignment horizontal="center" vertical="center"/>
    </xf>
    <xf numFmtId="0" fontId="7" fillId="0" borderId="87" xfId="5698" applyFont="1" applyFill="1" applyBorder="1" applyAlignment="1">
      <alignment horizontal="center" vertical="center"/>
    </xf>
    <xf numFmtId="0" fontId="7" fillId="0" borderId="56" xfId="5698" applyFont="1" applyFill="1" applyBorder="1" applyAlignment="1">
      <alignment horizontal="center" vertical="center"/>
    </xf>
    <xf numFmtId="3" fontId="20" fillId="0" borderId="13" xfId="5698" applyNumberFormat="1" applyFont="1" applyFill="1" applyBorder="1" applyAlignment="1">
      <alignment horizontal="center" vertical="center"/>
    </xf>
    <xf numFmtId="0" fontId="20" fillId="0" borderId="15" xfId="5698" applyFont="1" applyFill="1" applyBorder="1" applyAlignment="1">
      <alignment horizontal="center" vertical="center"/>
    </xf>
    <xf numFmtId="243" fontId="7" fillId="0" borderId="15" xfId="5316" applyNumberFormat="1" applyFont="1" applyFill="1" applyBorder="1" applyAlignment="1">
      <alignment horizontal="center" vertical="center"/>
    </xf>
    <xf numFmtId="0" fontId="7" fillId="0" borderId="16" xfId="5698" applyFont="1" applyFill="1" applyBorder="1" applyAlignment="1">
      <alignment horizontal="center" vertical="center"/>
    </xf>
    <xf numFmtId="0" fontId="7" fillId="0" borderId="12" xfId="5698" applyFont="1" applyFill="1" applyBorder="1" applyAlignment="1">
      <alignment horizontal="center" vertical="center"/>
    </xf>
    <xf numFmtId="0" fontId="20" fillId="0" borderId="13" xfId="5698" applyFont="1" applyFill="1" applyBorder="1" applyAlignment="1">
      <alignment horizontal="center" vertical="center"/>
    </xf>
    <xf numFmtId="243" fontId="7" fillId="0" borderId="13" xfId="5316" applyNumberFormat="1" applyFont="1" applyFill="1" applyBorder="1" applyAlignment="1">
      <alignment horizontal="center" vertical="center"/>
    </xf>
    <xf numFmtId="0" fontId="7" fillId="0" borderId="14" xfId="5698" applyFont="1" applyFill="1" applyBorder="1" applyAlignment="1">
      <alignment horizontal="center" vertical="center"/>
    </xf>
    <xf numFmtId="3" fontId="7" fillId="0" borderId="13" xfId="5698" applyNumberFormat="1" applyFont="1" applyFill="1" applyBorder="1" applyAlignment="1">
      <alignment horizontal="center" vertical="center"/>
    </xf>
    <xf numFmtId="0" fontId="7" fillId="0" borderId="13" xfId="5698" applyFont="1" applyFill="1" applyBorder="1" applyAlignment="1">
      <alignment horizontal="center" vertical="center"/>
    </xf>
    <xf numFmtId="243" fontId="7" fillId="0" borderId="13" xfId="5699" applyNumberFormat="1" applyFont="1" applyFill="1" applyBorder="1" applyAlignment="1">
      <alignment horizontal="center" vertical="center"/>
    </xf>
    <xf numFmtId="0" fontId="7" fillId="0" borderId="13" xfId="5698" applyFont="1" applyFill="1" applyBorder="1" applyAlignment="1">
      <alignment horizontal="center" vertical="center" shrinkToFit="1"/>
    </xf>
    <xf numFmtId="3" fontId="20" fillId="0" borderId="18" xfId="5698" applyNumberFormat="1" applyFont="1" applyFill="1" applyBorder="1" applyAlignment="1">
      <alignment horizontal="center" vertical="center"/>
    </xf>
    <xf numFmtId="0" fontId="20" fillId="0" borderId="18" xfId="5698" applyFont="1" applyFill="1" applyBorder="1" applyAlignment="1">
      <alignment horizontal="center" vertical="center"/>
    </xf>
    <xf numFmtId="243" fontId="7" fillId="0" borderId="18" xfId="5316" applyNumberFormat="1" applyFont="1" applyFill="1" applyBorder="1" applyAlignment="1">
      <alignment horizontal="center" vertical="center"/>
    </xf>
    <xf numFmtId="0" fontId="7" fillId="0" borderId="19" xfId="5698" applyFont="1" applyFill="1" applyBorder="1" applyAlignment="1">
      <alignment horizontal="center" vertical="center"/>
    </xf>
    <xf numFmtId="0" fontId="7" fillId="0" borderId="18" xfId="5698" applyFont="1" applyFill="1" applyBorder="1" applyAlignment="1">
      <alignment horizontal="center" vertical="center"/>
    </xf>
    <xf numFmtId="243" fontId="7" fillId="0" borderId="18" xfId="5699" applyNumberFormat="1" applyFont="1" applyFill="1" applyBorder="1" applyAlignment="1">
      <alignment horizontal="center" vertical="center"/>
    </xf>
    <xf numFmtId="241" fontId="0" fillId="12" borderId="49" xfId="0" applyNumberFormat="1" applyFill="1" applyBorder="1" applyAlignment="1">
      <alignment horizontal="center" vertical="center"/>
    </xf>
    <xf numFmtId="241" fontId="0" fillId="0" borderId="1" xfId="0" applyNumberFormat="1" applyBorder="1" applyAlignment="1">
      <alignment horizontal="center" vertical="center"/>
    </xf>
    <xf numFmtId="0" fontId="97" fillId="0" borderId="0" xfId="0" applyFont="1" applyAlignment="1">
      <alignment vertical="center"/>
    </xf>
    <xf numFmtId="241" fontId="0" fillId="0" borderId="62" xfId="0" applyNumberFormat="1" applyBorder="1" applyAlignment="1">
      <alignment horizontal="center" vertical="center"/>
    </xf>
    <xf numFmtId="241" fontId="0" fillId="0" borderId="49" xfId="0" applyNumberFormat="1" applyBorder="1" applyAlignment="1">
      <alignment horizontal="center" vertical="center"/>
    </xf>
    <xf numFmtId="241" fontId="0" fillId="0" borderId="63" xfId="0" applyNumberFormat="1" applyBorder="1" applyAlignment="1">
      <alignment horizontal="center" vertical="center" wrapText="1"/>
    </xf>
    <xf numFmtId="244" fontId="0" fillId="0" borderId="1" xfId="0" applyNumberFormat="1" applyBorder="1" applyAlignment="1">
      <alignment vertical="center"/>
    </xf>
    <xf numFmtId="245" fontId="0" fillId="0" borderId="1" xfId="0" applyNumberFormat="1" applyBorder="1" applyAlignment="1">
      <alignment vertical="center"/>
    </xf>
    <xf numFmtId="246" fontId="17" fillId="0" borderId="0" xfId="0" applyNumberFormat="1" applyFont="1">
      <alignment vertical="center"/>
    </xf>
    <xf numFmtId="177" fontId="73" fillId="0" borderId="52" xfId="0" applyNumberFormat="1" applyFont="1" applyBorder="1" applyAlignment="1">
      <alignment horizontal="center" vertical="center" shrinkToFit="1"/>
    </xf>
    <xf numFmtId="177" fontId="73" fillId="0" borderId="52" xfId="0" applyNumberFormat="1" applyFont="1" applyBorder="1" applyAlignment="1">
      <alignment horizontal="right" vertical="center" shrinkToFit="1"/>
    </xf>
    <xf numFmtId="41" fontId="73" fillId="0" borderId="52" xfId="5700" applyFont="1" applyBorder="1" applyAlignment="1">
      <alignment horizontal="right" vertical="center" shrinkToFit="1"/>
    </xf>
    <xf numFmtId="177" fontId="73" fillId="0" borderId="53" xfId="0" applyNumberFormat="1" applyFont="1" applyBorder="1" applyAlignment="1">
      <alignment vertical="center" shrinkToFit="1"/>
    </xf>
    <xf numFmtId="177" fontId="73" fillId="0" borderId="99" xfId="0" applyNumberFormat="1" applyFont="1" applyFill="1" applyBorder="1" applyAlignment="1">
      <alignment horizontal="center" vertical="center" shrinkToFit="1"/>
    </xf>
    <xf numFmtId="177" fontId="73" fillId="0" borderId="99" xfId="0" applyNumberFormat="1" applyFont="1" applyFill="1" applyBorder="1" applyAlignment="1">
      <alignment horizontal="right" vertical="center" shrinkToFit="1"/>
    </xf>
    <xf numFmtId="177" fontId="73" fillId="0" borderId="100" xfId="0" applyNumberFormat="1" applyFont="1" applyFill="1" applyBorder="1" applyAlignment="1">
      <alignment vertical="center" shrinkToFit="1"/>
    </xf>
    <xf numFmtId="177" fontId="12" fillId="0" borderId="15" xfId="0" applyNumberFormat="1" applyFont="1" applyFill="1" applyBorder="1">
      <alignment vertical="center"/>
    </xf>
    <xf numFmtId="241" fontId="0" fillId="13" borderId="64" xfId="0" applyNumberFormat="1" applyFill="1" applyBorder="1" applyAlignment="1">
      <alignment vertical="center"/>
    </xf>
    <xf numFmtId="241" fontId="0" fillId="13" borderId="1" xfId="0" applyNumberFormat="1" applyFill="1" applyBorder="1" applyAlignment="1">
      <alignment vertical="center"/>
    </xf>
    <xf numFmtId="242" fontId="0" fillId="13" borderId="1" xfId="0" applyNumberFormat="1" applyFill="1" applyBorder="1" applyAlignment="1">
      <alignment vertical="center"/>
    </xf>
    <xf numFmtId="241" fontId="0" fillId="13" borderId="65" xfId="0" applyNumberFormat="1" applyFill="1" applyBorder="1" applyAlignment="1">
      <alignment vertical="center" wrapText="1"/>
    </xf>
    <xf numFmtId="177" fontId="99" fillId="0" borderId="29" xfId="0" applyNumberFormat="1" applyFont="1" applyBorder="1" applyAlignment="1">
      <alignment horizontal="center" vertical="center" shrinkToFit="1"/>
    </xf>
    <xf numFmtId="177" fontId="99" fillId="0" borderId="35" xfId="0" applyNumberFormat="1" applyFont="1" applyBorder="1" applyAlignment="1">
      <alignment horizontal="center" vertical="center" shrinkToFit="1"/>
    </xf>
    <xf numFmtId="177" fontId="99" fillId="0" borderId="29" xfId="0" applyNumberFormat="1" applyFont="1" applyBorder="1" applyAlignment="1">
      <alignment vertical="center"/>
    </xf>
    <xf numFmtId="177" fontId="76" fillId="0" borderId="54" xfId="0" applyNumberFormat="1" applyFont="1" applyFill="1" applyBorder="1" applyAlignment="1">
      <alignment horizontal="left" vertical="center"/>
    </xf>
    <xf numFmtId="177" fontId="76" fillId="0" borderId="28" xfId="0" applyNumberFormat="1" applyFont="1" applyFill="1" applyBorder="1" applyAlignment="1">
      <alignment horizontal="left" vertical="center"/>
    </xf>
    <xf numFmtId="177" fontId="76" fillId="0" borderId="32" xfId="0" applyNumberFormat="1" applyFont="1" applyFill="1" applyBorder="1" applyAlignment="1">
      <alignment horizontal="left" vertical="center" shrinkToFit="1"/>
    </xf>
    <xf numFmtId="177" fontId="76" fillId="0" borderId="33" xfId="0" applyNumberFormat="1" applyFont="1" applyFill="1" applyBorder="1" applyAlignment="1">
      <alignment horizontal="left" vertical="center" shrinkToFit="1"/>
    </xf>
    <xf numFmtId="241" fontId="0" fillId="0" borderId="64" xfId="0" applyNumberFormat="1" applyFill="1" applyBorder="1" applyAlignment="1">
      <alignment vertical="center"/>
    </xf>
    <xf numFmtId="241" fontId="0" fillId="0" borderId="1" xfId="0" applyNumberFormat="1" applyFill="1" applyBorder="1" applyAlignment="1">
      <alignment vertical="center"/>
    </xf>
    <xf numFmtId="242" fontId="0" fillId="0" borderId="1" xfId="0" applyNumberFormat="1" applyFill="1" applyBorder="1" applyAlignment="1">
      <alignment vertical="center"/>
    </xf>
    <xf numFmtId="241" fontId="0" fillId="0" borderId="65" xfId="0" applyNumberFormat="1" applyFill="1" applyBorder="1" applyAlignment="1">
      <alignment vertical="center" wrapText="1"/>
    </xf>
    <xf numFmtId="240" fontId="17" fillId="0" borderId="0" xfId="0" applyNumberFormat="1" applyFont="1">
      <alignment vertical="center"/>
    </xf>
    <xf numFmtId="177" fontId="12" fillId="0" borderId="12" xfId="0" applyNumberFormat="1" applyFont="1" applyFill="1" applyBorder="1">
      <alignment vertical="center"/>
    </xf>
    <xf numFmtId="177" fontId="12" fillId="0" borderId="30" xfId="0" applyNumberFormat="1" applyFont="1" applyFill="1" applyBorder="1">
      <alignment vertical="center"/>
    </xf>
    <xf numFmtId="177" fontId="12" fillId="0" borderId="30" xfId="0" applyNumberFormat="1" applyFont="1" applyFill="1" applyBorder="1" applyAlignment="1">
      <alignment horizontal="right" vertical="center"/>
    </xf>
    <xf numFmtId="177" fontId="12" fillId="0" borderId="56" xfId="0" applyNumberFormat="1" applyFont="1" applyFill="1" applyBorder="1">
      <alignment vertical="center"/>
    </xf>
    <xf numFmtId="177" fontId="12" fillId="0" borderId="101" xfId="0" applyNumberFormat="1" applyFont="1" applyFill="1" applyBorder="1">
      <alignment vertical="center"/>
    </xf>
    <xf numFmtId="177" fontId="17" fillId="0" borderId="9" xfId="0" applyNumberFormat="1" applyFont="1" applyBorder="1" applyAlignment="1">
      <alignment horizontal="left" vertical="center" shrinkToFit="1"/>
    </xf>
    <xf numFmtId="177" fontId="0" fillId="0" borderId="1" xfId="0" applyNumberFormat="1" applyFont="1" applyFill="1" applyBorder="1" applyAlignment="1">
      <alignment horizontal="center" vertical="center"/>
    </xf>
    <xf numFmtId="242" fontId="96" fillId="0" borderId="13" xfId="5704" applyNumberFormat="1" applyFill="1" applyBorder="1" applyAlignment="1">
      <alignment vertical="center"/>
    </xf>
    <xf numFmtId="0" fontId="17" fillId="0" borderId="66" xfId="0" applyFont="1" applyFill="1" applyBorder="1">
      <alignment vertical="center"/>
    </xf>
    <xf numFmtId="0" fontId="17" fillId="0" borderId="0" xfId="0" applyFont="1" applyFill="1" applyBorder="1">
      <alignment vertical="center"/>
    </xf>
    <xf numFmtId="41" fontId="23" fillId="13" borderId="13" xfId="5316" applyNumberFormat="1" applyFont="1" applyFill="1" applyBorder="1" applyAlignment="1">
      <alignment horizontal="right" vertical="center"/>
    </xf>
    <xf numFmtId="41" fontId="14" fillId="13" borderId="1" xfId="5314" applyFont="1" applyFill="1" applyBorder="1" applyAlignment="1">
      <alignment horizontal="right" vertical="center"/>
    </xf>
    <xf numFmtId="41" fontId="14" fillId="13" borderId="1" xfId="5314" applyFont="1" applyFill="1" applyBorder="1" applyAlignment="1">
      <alignment vertical="center"/>
    </xf>
    <xf numFmtId="0" fontId="14" fillId="13" borderId="2" xfId="5311" applyFont="1" applyFill="1" applyBorder="1" applyAlignment="1">
      <alignment horizontal="center" vertical="center"/>
    </xf>
    <xf numFmtId="189" fontId="14" fillId="13" borderId="3" xfId="5311" applyNumberFormat="1" applyFont="1" applyFill="1" applyBorder="1" applyAlignment="1">
      <alignment vertical="center"/>
    </xf>
    <xf numFmtId="189" fontId="14" fillId="13" borderId="4" xfId="5311" applyNumberFormat="1" applyFont="1" applyFill="1" applyBorder="1" applyAlignment="1">
      <alignment vertical="center"/>
    </xf>
    <xf numFmtId="177" fontId="0" fillId="0" borderId="1" xfId="0" applyNumberFormat="1" applyFont="1" applyFill="1" applyBorder="1" applyAlignment="1">
      <alignment horizontal="center" vertical="center"/>
    </xf>
    <xf numFmtId="49" fontId="1" fillId="0" borderId="102" xfId="5702" applyNumberFormat="1" applyFont="1" applyFill="1" applyBorder="1" applyAlignment="1">
      <alignment horizontal="left" vertical="center" wrapText="1"/>
    </xf>
    <xf numFmtId="0" fontId="1" fillId="0" borderId="1" xfId="5702" applyFont="1" applyFill="1" applyBorder="1" applyAlignment="1">
      <alignment vertical="center"/>
    </xf>
    <xf numFmtId="0" fontId="0" fillId="0" borderId="1" xfId="5702" applyFont="1" applyFill="1" applyBorder="1" applyAlignment="1">
      <alignment horizontal="center" vertical="center"/>
    </xf>
    <xf numFmtId="0" fontId="1" fillId="0" borderId="1" xfId="5702" applyFont="1" applyFill="1" applyBorder="1" applyAlignment="1">
      <alignment horizontal="center" vertical="center"/>
    </xf>
    <xf numFmtId="41" fontId="0" fillId="0" borderId="1" xfId="5700" applyFont="1" applyFill="1" applyBorder="1" applyAlignment="1">
      <alignment horizontal="center" vertical="center"/>
    </xf>
    <xf numFmtId="3" fontId="66" fillId="0" borderId="1" xfId="5700" applyNumberFormat="1" applyFont="1" applyFill="1" applyBorder="1" applyAlignment="1">
      <alignment horizontal="center" vertical="center"/>
    </xf>
    <xf numFmtId="0" fontId="66" fillId="0" borderId="1" xfId="5702" applyFont="1" applyFill="1" applyBorder="1" applyAlignment="1">
      <alignment horizontal="center" vertical="center"/>
    </xf>
    <xf numFmtId="0" fontId="0" fillId="0" borderId="1" xfId="5702" applyFont="1" applyFill="1" applyBorder="1" applyAlignment="1">
      <alignment vertical="center" shrinkToFit="1"/>
    </xf>
    <xf numFmtId="41" fontId="95" fillId="0" borderId="1" xfId="5700" applyFont="1" applyFill="1" applyBorder="1" applyAlignment="1">
      <alignment horizontal="right" vertical="center"/>
    </xf>
    <xf numFmtId="177" fontId="95" fillId="0" borderId="1" xfId="5702" applyNumberFormat="1" applyFont="1" applyFill="1" applyBorder="1" applyAlignment="1">
      <alignment horizontal="right" vertical="center"/>
    </xf>
    <xf numFmtId="41" fontId="0" fillId="0" borderId="1" xfId="5700" applyFont="1" applyFill="1" applyBorder="1" applyAlignment="1">
      <alignment horizontal="right" vertical="center"/>
    </xf>
    <xf numFmtId="177" fontId="0" fillId="0" borderId="1" xfId="5702" applyNumberFormat="1" applyFont="1" applyFill="1" applyBorder="1" applyAlignment="1">
      <alignment horizontal="right" vertical="center"/>
    </xf>
    <xf numFmtId="41" fontId="1" fillId="0" borderId="1" xfId="5700" applyFont="1" applyFill="1" applyBorder="1" applyAlignment="1">
      <alignment horizontal="right" vertical="center"/>
    </xf>
    <xf numFmtId="41" fontId="66" fillId="11" borderId="1" xfId="5700" applyFont="1" applyFill="1" applyBorder="1" applyAlignment="1">
      <alignment vertical="center"/>
    </xf>
    <xf numFmtId="0" fontId="66" fillId="0" borderId="1" xfId="5701" applyFont="1" applyFill="1" applyBorder="1" applyAlignment="1">
      <alignment horizontal="center" vertical="center"/>
    </xf>
    <xf numFmtId="49" fontId="0" fillId="0" borderId="1" xfId="5702" applyNumberFormat="1" applyFont="1" applyFill="1" applyBorder="1" applyAlignment="1">
      <alignment vertical="center"/>
    </xf>
    <xf numFmtId="177" fontId="1" fillId="0" borderId="1" xfId="5702" applyNumberFormat="1" applyFont="1" applyFill="1" applyBorder="1" applyAlignment="1">
      <alignment horizontal="right" vertical="center"/>
    </xf>
    <xf numFmtId="177" fontId="1" fillId="0" borderId="1" xfId="5702" applyNumberFormat="1" applyFill="1" applyBorder="1" applyAlignment="1">
      <alignment horizontal="right" vertical="center"/>
    </xf>
    <xf numFmtId="41" fontId="1" fillId="0" borderId="1" xfId="5700" applyFont="1" applyFill="1" applyBorder="1">
      <alignment vertical="center"/>
    </xf>
    <xf numFmtId="239" fontId="1" fillId="0" borderId="1" xfId="5703" applyNumberFormat="1" applyFont="1" applyFill="1" applyBorder="1" applyAlignment="1">
      <alignment horizontal="right" vertical="center"/>
    </xf>
    <xf numFmtId="177" fontId="1" fillId="0" borderId="1" xfId="5700" applyNumberFormat="1" applyFont="1" applyFill="1" applyBorder="1" applyAlignment="1">
      <alignment horizontal="right" vertical="center"/>
    </xf>
    <xf numFmtId="239" fontId="0" fillId="0" borderId="1" xfId="5703" applyNumberFormat="1" applyFont="1" applyFill="1" applyBorder="1" applyAlignment="1">
      <alignment horizontal="right" vertical="center"/>
    </xf>
    <xf numFmtId="41" fontId="1" fillId="0" borderId="1" xfId="5700" applyFont="1" applyFill="1" applyBorder="1" applyAlignment="1">
      <alignment horizontal="center" vertical="center"/>
    </xf>
    <xf numFmtId="183" fontId="73" fillId="0" borderId="76" xfId="0" applyNumberFormat="1" applyFont="1" applyBorder="1" applyAlignment="1">
      <alignment horizontal="center" vertical="center" shrinkToFit="1"/>
    </xf>
    <xf numFmtId="177" fontId="14" fillId="0" borderId="76" xfId="0" applyNumberFormat="1" applyFont="1" applyBorder="1" applyAlignment="1">
      <alignment horizontal="center" vertical="center" shrinkToFit="1"/>
    </xf>
    <xf numFmtId="177" fontId="73" fillId="0" borderId="78" xfId="0" applyNumberFormat="1" applyFont="1" applyBorder="1" applyAlignment="1">
      <alignment horizontal="center" vertical="center" shrinkToFit="1"/>
    </xf>
    <xf numFmtId="41" fontId="66" fillId="0" borderId="1" xfId="5700" applyFont="1" applyFill="1" applyBorder="1" applyAlignment="1">
      <alignment vertical="center"/>
    </xf>
    <xf numFmtId="183" fontId="2" fillId="0" borderId="13" xfId="0" applyNumberFormat="1" applyFont="1" applyFill="1" applyBorder="1">
      <alignment vertical="center"/>
    </xf>
    <xf numFmtId="182" fontId="12" fillId="0" borderId="10" xfId="0" applyNumberFormat="1" applyFont="1" applyFill="1" applyBorder="1" applyAlignment="1">
      <alignment horizontal="center" vertical="center" shrinkToFit="1"/>
    </xf>
    <xf numFmtId="0" fontId="0" fillId="13" borderId="0" xfId="0" applyFill="1" applyAlignment="1"/>
    <xf numFmtId="0" fontId="97" fillId="13" borderId="0" xfId="0" applyFont="1" applyFill="1" applyAlignment="1">
      <alignment vertical="center"/>
    </xf>
    <xf numFmtId="0" fontId="0" fillId="13" borderId="0" xfId="0" applyFill="1">
      <alignment vertical="center"/>
    </xf>
    <xf numFmtId="0" fontId="0" fillId="0" borderId="0" xfId="0" applyFill="1" applyAlignment="1"/>
    <xf numFmtId="0" fontId="97" fillId="0" borderId="0" xfId="0" applyFont="1" applyFill="1" applyAlignment="1">
      <alignment vertical="center"/>
    </xf>
    <xf numFmtId="0" fontId="0" fillId="0" borderId="0" xfId="0" applyFill="1">
      <alignment vertical="center"/>
    </xf>
    <xf numFmtId="177" fontId="76" fillId="0" borderId="1" xfId="0" applyNumberFormat="1" applyFont="1" applyFill="1" applyBorder="1" applyAlignment="1">
      <alignment vertical="center" shrinkToFit="1"/>
    </xf>
    <xf numFmtId="177" fontId="76" fillId="0" borderId="1" xfId="0" applyNumberFormat="1" applyFont="1" applyFill="1" applyBorder="1" applyAlignment="1">
      <alignment horizontal="center" vertical="center" shrinkToFit="1"/>
    </xf>
    <xf numFmtId="182" fontId="12" fillId="0" borderId="1" xfId="0" applyNumberFormat="1" applyFont="1" applyFill="1" applyBorder="1" applyAlignment="1">
      <alignment horizontal="center" vertical="center"/>
    </xf>
    <xf numFmtId="177" fontId="12" fillId="0" borderId="1" xfId="0" applyNumberFormat="1" applyFont="1" applyFill="1" applyBorder="1">
      <alignment vertical="center"/>
    </xf>
    <xf numFmtId="177" fontId="12" fillId="0" borderId="1" xfId="5702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>
      <alignment vertical="center"/>
    </xf>
    <xf numFmtId="242" fontId="96" fillId="0" borderId="1" xfId="5704" applyNumberFormat="1" applyFill="1" applyBorder="1" applyAlignment="1">
      <alignment vertical="center"/>
    </xf>
    <xf numFmtId="177" fontId="12" fillId="0" borderId="1" xfId="0" applyNumberFormat="1" applyFont="1" applyFill="1" applyBorder="1" applyAlignment="1">
      <alignment horizontal="right" vertical="center"/>
    </xf>
    <xf numFmtId="177" fontId="76" fillId="0" borderId="1" xfId="0" applyNumberFormat="1" applyFont="1" applyFill="1" applyBorder="1">
      <alignment vertical="center"/>
    </xf>
    <xf numFmtId="182" fontId="76" fillId="0" borderId="1" xfId="0" applyNumberFormat="1" applyFont="1" applyFill="1" applyBorder="1">
      <alignment vertical="center"/>
    </xf>
    <xf numFmtId="0" fontId="80" fillId="0" borderId="0" xfId="5697" applyFont="1" applyFill="1" applyBorder="1" applyAlignment="1">
      <alignment horizontal="center" vertical="center"/>
    </xf>
    <xf numFmtId="0" fontId="82" fillId="0" borderId="0" xfId="5697" applyFont="1" applyFill="1" applyBorder="1" applyAlignment="1">
      <alignment horizontal="center" vertical="center"/>
    </xf>
    <xf numFmtId="0" fontId="85" fillId="0" borderId="0" xfId="5697" applyFont="1" applyFill="1" applyBorder="1" applyAlignment="1">
      <alignment horizontal="center" vertical="center"/>
    </xf>
    <xf numFmtId="0" fontId="87" fillId="0" borderId="0" xfId="5698" applyFont="1" applyFill="1" applyBorder="1" applyAlignment="1">
      <alignment horizontal="center" vertical="center"/>
    </xf>
    <xf numFmtId="247" fontId="89" fillId="0" borderId="0" xfId="5699" applyNumberFormat="1" applyFont="1" applyFill="1" applyBorder="1" applyAlignment="1">
      <alignment horizontal="center" vertical="center"/>
    </xf>
    <xf numFmtId="0" fontId="88" fillId="0" borderId="0" xfId="5698" applyFont="1" applyFill="1" applyBorder="1" applyAlignment="1">
      <alignment horizontal="left" vertical="center"/>
    </xf>
    <xf numFmtId="0" fontId="7" fillId="0" borderId="84" xfId="5698" applyFont="1" applyFill="1" applyBorder="1" applyAlignment="1">
      <alignment horizontal="center" vertical="center"/>
    </xf>
    <xf numFmtId="0" fontId="7" fillId="0" borderId="85" xfId="5698" applyFont="1" applyFill="1" applyBorder="1" applyAlignment="1">
      <alignment horizontal="center" vertical="center"/>
    </xf>
    <xf numFmtId="0" fontId="7" fillId="0" borderId="88" xfId="5698" applyFont="1" applyFill="1" applyBorder="1" applyAlignment="1">
      <alignment horizontal="center" vertical="center" textRotation="255"/>
    </xf>
    <xf numFmtId="0" fontId="7" fillId="0" borderId="90" xfId="5698" applyFont="1" applyFill="1" applyBorder="1" applyAlignment="1">
      <alignment horizontal="center" vertical="center" textRotation="255"/>
    </xf>
    <xf numFmtId="0" fontId="7" fillId="0" borderId="93" xfId="5698" applyFont="1" applyFill="1" applyBorder="1" applyAlignment="1">
      <alignment horizontal="center" vertical="center" textRotation="255"/>
    </xf>
    <xf numFmtId="3" fontId="20" fillId="0" borderId="89" xfId="5698" applyNumberFormat="1" applyFont="1" applyFill="1" applyBorder="1" applyAlignment="1">
      <alignment horizontal="center" vertical="center"/>
    </xf>
    <xf numFmtId="3" fontId="20" fillId="0" borderId="15" xfId="5698" applyNumberFormat="1" applyFont="1" applyFill="1" applyBorder="1" applyAlignment="1">
      <alignment horizontal="center" vertical="center"/>
    </xf>
    <xf numFmtId="3" fontId="20" fillId="0" borderId="91" xfId="5698" applyNumberFormat="1" applyFont="1" applyFill="1" applyBorder="1" applyAlignment="1">
      <alignment horizontal="center" vertical="center"/>
    </xf>
    <xf numFmtId="243" fontId="7" fillId="0" borderId="89" xfId="5698" applyNumberFormat="1" applyFont="1" applyFill="1" applyBorder="1" applyAlignment="1">
      <alignment horizontal="center" vertical="center"/>
    </xf>
    <xf numFmtId="243" fontId="7" fillId="0" borderId="15" xfId="5698" applyNumberFormat="1" applyFont="1" applyFill="1" applyBorder="1" applyAlignment="1">
      <alignment horizontal="center" vertical="center"/>
    </xf>
    <xf numFmtId="0" fontId="7" fillId="0" borderId="88" xfId="5698" applyFont="1" applyFill="1" applyBorder="1" applyAlignment="1">
      <alignment horizontal="center" vertical="center" textRotation="255" wrapText="1"/>
    </xf>
    <xf numFmtId="0" fontId="7" fillId="0" borderId="90" xfId="5698" applyFont="1" applyFill="1" applyBorder="1" applyAlignment="1">
      <alignment horizontal="center" vertical="center" textRotation="255" wrapText="1"/>
    </xf>
    <xf numFmtId="0" fontId="7" fillId="0" borderId="93" xfId="5698" applyFont="1" applyFill="1" applyBorder="1" applyAlignment="1">
      <alignment horizontal="center" vertical="center" textRotation="255" wrapText="1"/>
    </xf>
    <xf numFmtId="3" fontId="20" fillId="0" borderId="52" xfId="5698" applyNumberFormat="1" applyFont="1" applyFill="1" applyBorder="1" applyAlignment="1">
      <alignment horizontal="center" vertical="center"/>
    </xf>
    <xf numFmtId="3" fontId="20" fillId="0" borderId="92" xfId="5698" applyNumberFormat="1" applyFont="1" applyFill="1" applyBorder="1" applyAlignment="1">
      <alignment horizontal="center" vertical="center"/>
    </xf>
    <xf numFmtId="243" fontId="7" fillId="0" borderId="89" xfId="5698" applyNumberFormat="1" applyFont="1" applyFill="1" applyBorder="1" applyAlignment="1">
      <alignment horizontal="right" vertical="center"/>
    </xf>
    <xf numFmtId="243" fontId="7" fillId="0" borderId="15" xfId="5698" applyNumberFormat="1" applyFont="1" applyFill="1" applyBorder="1" applyAlignment="1">
      <alignment horizontal="right" vertical="center"/>
    </xf>
    <xf numFmtId="243" fontId="7" fillId="0" borderId="52" xfId="5698" applyNumberFormat="1" applyFont="1" applyFill="1" applyBorder="1" applyAlignment="1">
      <alignment horizontal="center" vertical="center"/>
    </xf>
    <xf numFmtId="0" fontId="15" fillId="0" borderId="5" xfId="5311" applyFont="1" applyBorder="1" applyAlignment="1">
      <alignment horizontal="center" vertical="center"/>
    </xf>
    <xf numFmtId="0" fontId="15" fillId="0" borderId="6" xfId="5311" applyFont="1" applyBorder="1" applyAlignment="1">
      <alignment horizontal="center" vertical="center"/>
    </xf>
    <xf numFmtId="0" fontId="15" fillId="0" borderId="7" xfId="5311" applyFont="1" applyBorder="1" applyAlignment="1">
      <alignment horizontal="center" vertical="center"/>
    </xf>
    <xf numFmtId="187" fontId="13" fillId="0" borderId="21" xfId="5311" applyNumberFormat="1" applyFont="1" applyBorder="1" applyAlignment="1">
      <alignment horizontal="left" vertical="center"/>
    </xf>
    <xf numFmtId="187" fontId="13" fillId="0" borderId="22" xfId="5311" applyNumberFormat="1" applyFont="1" applyBorder="1" applyAlignment="1">
      <alignment horizontal="left" vertical="center"/>
    </xf>
    <xf numFmtId="0" fontId="14" fillId="0" borderId="37" xfId="5311" applyFont="1" applyFill="1" applyBorder="1" applyAlignment="1">
      <alignment horizontal="center" vertical="center"/>
    </xf>
    <xf numFmtId="0" fontId="14" fillId="0" borderId="38" xfId="5311" applyFont="1" applyFill="1" applyBorder="1" applyAlignment="1">
      <alignment horizontal="center" vertical="center"/>
    </xf>
    <xf numFmtId="0" fontId="14" fillId="0" borderId="39" xfId="5311" applyFont="1" applyFill="1" applyBorder="1" applyAlignment="1">
      <alignment horizontal="center" vertical="center"/>
    </xf>
    <xf numFmtId="0" fontId="4" fillId="0" borderId="1" xfId="5311" applyFont="1" applyBorder="1" applyAlignment="1">
      <alignment horizontal="center" vertical="center"/>
    </xf>
    <xf numFmtId="0" fontId="14" fillId="0" borderId="1" xfId="5311" applyFont="1" applyFill="1" applyBorder="1" applyAlignment="1">
      <alignment horizontal="center" vertical="center"/>
    </xf>
    <xf numFmtId="0" fontId="14" fillId="0" borderId="27" xfId="5311" applyFont="1" applyFill="1" applyBorder="1" applyAlignment="1">
      <alignment horizontal="center" vertical="center"/>
    </xf>
    <xf numFmtId="0" fontId="14" fillId="0" borderId="20" xfId="5311" applyFont="1" applyFill="1" applyBorder="1" applyAlignment="1">
      <alignment horizontal="center" vertical="center"/>
    </xf>
    <xf numFmtId="0" fontId="14" fillId="0" borderId="37" xfId="5311" applyFont="1" applyBorder="1" applyAlignment="1">
      <alignment horizontal="distributed" vertical="center"/>
    </xf>
    <xf numFmtId="0" fontId="14" fillId="0" borderId="38" xfId="5311" applyFont="1" applyBorder="1" applyAlignment="1">
      <alignment horizontal="distributed" vertical="center"/>
    </xf>
    <xf numFmtId="0" fontId="14" fillId="0" borderId="39" xfId="5311" applyFont="1" applyBorder="1" applyAlignment="1">
      <alignment horizontal="distributed" vertical="center"/>
    </xf>
    <xf numFmtId="0" fontId="14" fillId="13" borderId="37" xfId="5311" applyFont="1" applyFill="1" applyBorder="1" applyAlignment="1">
      <alignment horizontal="distributed" vertical="center"/>
    </xf>
    <xf numFmtId="0" fontId="14" fillId="13" borderId="38" xfId="5311" applyFont="1" applyFill="1" applyBorder="1" applyAlignment="1">
      <alignment horizontal="distributed" vertical="center"/>
    </xf>
    <xf numFmtId="0" fontId="14" fillId="13" borderId="39" xfId="5311" applyFont="1" applyFill="1" applyBorder="1" applyAlignment="1">
      <alignment horizontal="distributed" vertical="center"/>
    </xf>
    <xf numFmtId="0" fontId="14" fillId="0" borderId="2" xfId="5311" applyFont="1" applyBorder="1" applyAlignment="1">
      <alignment horizontal="distributed" vertical="center"/>
    </xf>
    <xf numFmtId="0" fontId="14" fillId="0" borderId="3" xfId="5311" applyFont="1" applyBorder="1" applyAlignment="1">
      <alignment horizontal="distributed" vertical="center"/>
    </xf>
    <xf numFmtId="0" fontId="14" fillId="0" borderId="4" xfId="5311" applyFont="1" applyBorder="1" applyAlignment="1">
      <alignment horizontal="distributed" vertical="center"/>
    </xf>
    <xf numFmtId="0" fontId="14" fillId="0" borderId="20" xfId="5311" applyFont="1" applyBorder="1" applyAlignment="1">
      <alignment horizontal="center" vertical="center" textRotation="255"/>
    </xf>
    <xf numFmtId="0" fontId="14" fillId="0" borderId="1" xfId="5311" applyFont="1" applyBorder="1" applyAlignment="1">
      <alignment horizontal="center" vertical="center" textRotation="255"/>
    </xf>
    <xf numFmtId="0" fontId="14" fillId="0" borderId="27" xfId="5311" applyFont="1" applyBorder="1" applyAlignment="1">
      <alignment horizontal="center" vertical="center" wrapText="1"/>
    </xf>
    <xf numFmtId="0" fontId="14" fillId="0" borderId="67" xfId="5311" applyFont="1" applyBorder="1" applyAlignment="1">
      <alignment horizontal="center" vertical="center"/>
    </xf>
    <xf numFmtId="0" fontId="14" fillId="0" borderId="20" xfId="5311" applyFont="1" applyBorder="1" applyAlignment="1">
      <alignment horizontal="center" vertical="center"/>
    </xf>
    <xf numFmtId="0" fontId="14" fillId="0" borderId="2" xfId="5311" applyFont="1" applyBorder="1" applyAlignment="1">
      <alignment horizontal="center" vertical="center" textRotation="255"/>
    </xf>
    <xf numFmtId="0" fontId="14" fillId="0" borderId="3" xfId="5311" applyFont="1" applyBorder="1" applyAlignment="1">
      <alignment horizontal="center" vertical="center" textRotation="255"/>
    </xf>
    <xf numFmtId="0" fontId="14" fillId="0" borderId="4" xfId="5311" applyFont="1" applyBorder="1" applyAlignment="1">
      <alignment horizontal="center" vertical="center" textRotation="255"/>
    </xf>
    <xf numFmtId="177" fontId="73" fillId="0" borderId="55" xfId="0" applyNumberFormat="1" applyFont="1" applyBorder="1" applyAlignment="1">
      <alignment horizontal="left" vertical="center" shrinkToFit="1"/>
    </xf>
    <xf numFmtId="177" fontId="73" fillId="0" borderId="17" xfId="0" applyNumberFormat="1" applyFont="1" applyBorder="1" applyAlignment="1">
      <alignment horizontal="left" vertical="center" shrinkToFit="1"/>
    </xf>
    <xf numFmtId="177" fontId="14" fillId="0" borderId="9" xfId="0" applyNumberFormat="1" applyFont="1" applyBorder="1" applyAlignment="1">
      <alignment horizontal="left" vertical="center" shrinkToFit="1"/>
    </xf>
    <xf numFmtId="177" fontId="14" fillId="0" borderId="11" xfId="0" applyNumberFormat="1" applyFont="1" applyBorder="1" applyAlignment="1">
      <alignment horizontal="left" vertical="center" shrinkToFit="1"/>
    </xf>
    <xf numFmtId="177" fontId="73" fillId="0" borderId="54" xfId="0" applyNumberFormat="1" applyFont="1" applyBorder="1" applyAlignment="1">
      <alignment horizontal="left" vertical="center" shrinkToFit="1"/>
    </xf>
    <xf numFmtId="177" fontId="73" fillId="0" borderId="33" xfId="0" applyNumberFormat="1" applyFont="1" applyBorder="1" applyAlignment="1">
      <alignment horizontal="left" vertical="center" shrinkToFit="1"/>
    </xf>
    <xf numFmtId="177" fontId="72" fillId="0" borderId="5" xfId="0" applyNumberFormat="1" applyFont="1" applyBorder="1" applyAlignment="1">
      <alignment horizontal="center" vertical="center" shrinkToFit="1"/>
    </xf>
    <xf numFmtId="177" fontId="72" fillId="0" borderId="6" xfId="0" applyNumberFormat="1" applyFont="1" applyBorder="1" applyAlignment="1">
      <alignment horizontal="center" vertical="center" shrinkToFit="1"/>
    </xf>
    <xf numFmtId="177" fontId="72" fillId="0" borderId="7" xfId="0" applyNumberFormat="1" applyFont="1" applyBorder="1" applyAlignment="1">
      <alignment horizontal="center" vertical="center" shrinkToFit="1"/>
    </xf>
    <xf numFmtId="177" fontId="14" fillId="0" borderId="27" xfId="0" applyNumberFormat="1" applyFont="1" applyBorder="1" applyAlignment="1">
      <alignment horizontal="center" vertical="center" shrinkToFit="1"/>
    </xf>
    <xf numFmtId="177" fontId="14" fillId="0" borderId="20" xfId="0" applyNumberFormat="1" applyFont="1" applyBorder="1" applyAlignment="1">
      <alignment horizontal="center" vertical="center" shrinkToFit="1"/>
    </xf>
    <xf numFmtId="177" fontId="14" fillId="0" borderId="27" xfId="0" applyNumberFormat="1" applyFont="1" applyBorder="1" applyAlignment="1">
      <alignment horizontal="center" vertical="center" wrapText="1" shrinkToFit="1"/>
    </xf>
    <xf numFmtId="177" fontId="14" fillId="0" borderId="20" xfId="0" applyNumberFormat="1" applyFont="1" applyBorder="1" applyAlignment="1">
      <alignment horizontal="center" vertical="center" wrapText="1" shrinkToFit="1"/>
    </xf>
    <xf numFmtId="177" fontId="14" fillId="0" borderId="2" xfId="0" applyNumberFormat="1" applyFont="1" applyBorder="1" applyAlignment="1">
      <alignment horizontal="center" vertical="center" shrinkToFit="1"/>
    </xf>
    <xf numFmtId="177" fontId="14" fillId="0" borderId="4" xfId="0" applyNumberFormat="1" applyFont="1" applyBorder="1" applyAlignment="1">
      <alignment horizontal="center" vertical="center" shrinkToFit="1"/>
    </xf>
    <xf numFmtId="177" fontId="73" fillId="0" borderId="60" xfId="0" applyNumberFormat="1" applyFont="1" applyBorder="1" applyAlignment="1">
      <alignment horizontal="left" vertical="center" shrinkToFit="1"/>
    </xf>
    <xf numFmtId="177" fontId="73" fillId="0" borderId="61" xfId="0" applyNumberFormat="1" applyFont="1" applyBorder="1" applyAlignment="1">
      <alignment horizontal="left" vertical="center" shrinkToFit="1"/>
    </xf>
    <xf numFmtId="177" fontId="73" fillId="0" borderId="97" xfId="0" applyNumberFormat="1" applyFont="1" applyBorder="1" applyAlignment="1">
      <alignment horizontal="left" vertical="center" shrinkToFit="1"/>
    </xf>
    <xf numFmtId="177" fontId="73" fillId="0" borderId="98" xfId="0" applyNumberFormat="1" applyFont="1" applyBorder="1" applyAlignment="1">
      <alignment horizontal="left" vertical="center" shrinkToFit="1"/>
    </xf>
    <xf numFmtId="177" fontId="73" fillId="0" borderId="9" xfId="0" applyNumberFormat="1" applyFont="1" applyBorder="1" applyAlignment="1">
      <alignment horizontal="left" vertical="center" shrinkToFit="1"/>
    </xf>
    <xf numFmtId="177" fontId="73" fillId="0" borderId="11" xfId="0" applyNumberFormat="1" applyFont="1" applyBorder="1" applyAlignment="1">
      <alignment horizontal="left" vertical="center" shrinkToFit="1"/>
    </xf>
    <xf numFmtId="177" fontId="73" fillId="3" borderId="54" xfId="0" applyNumberFormat="1" applyFont="1" applyFill="1" applyBorder="1" applyAlignment="1">
      <alignment horizontal="left" vertical="center" shrinkToFit="1"/>
    </xf>
    <xf numFmtId="177" fontId="73" fillId="3" borderId="28" xfId="0" applyNumberFormat="1" applyFont="1" applyFill="1" applyBorder="1" applyAlignment="1">
      <alignment horizontal="left" vertical="center" shrinkToFit="1"/>
    </xf>
    <xf numFmtId="177" fontId="73" fillId="0" borderId="9" xfId="0" applyNumberFormat="1" applyFont="1" applyFill="1" applyBorder="1" applyAlignment="1">
      <alignment horizontal="left" vertical="center" shrinkToFit="1"/>
    </xf>
    <xf numFmtId="177" fontId="73" fillId="0" borderId="11" xfId="0" applyNumberFormat="1" applyFont="1" applyFill="1" applyBorder="1" applyAlignment="1">
      <alignment horizontal="left" vertical="center" shrinkToFit="1"/>
    </xf>
    <xf numFmtId="177" fontId="73" fillId="0" borderId="79" xfId="0" applyNumberFormat="1" applyFont="1" applyBorder="1" applyAlignment="1">
      <alignment horizontal="left" vertical="center" shrinkToFit="1"/>
    </xf>
    <xf numFmtId="177" fontId="73" fillId="0" borderId="30" xfId="0" applyNumberFormat="1" applyFont="1" applyBorder="1" applyAlignment="1">
      <alignment horizontal="left" vertical="center" shrinkToFit="1"/>
    </xf>
    <xf numFmtId="177" fontId="74" fillId="0" borderId="9" xfId="0" applyNumberFormat="1" applyFont="1" applyBorder="1" applyAlignment="1">
      <alignment horizontal="center" vertical="center" shrinkToFit="1"/>
    </xf>
    <xf numFmtId="177" fontId="74" fillId="0" borderId="10" xfId="0" applyNumberFormat="1" applyFont="1" applyBorder="1" applyAlignment="1">
      <alignment horizontal="center" vertical="center" shrinkToFit="1"/>
    </xf>
    <xf numFmtId="177" fontId="74" fillId="0" borderId="30" xfId="0" applyNumberFormat="1" applyFont="1" applyBorder="1" applyAlignment="1">
      <alignment horizontal="center" vertical="center" shrinkToFit="1"/>
    </xf>
    <xf numFmtId="177" fontId="74" fillId="0" borderId="73" xfId="0" applyNumberFormat="1" applyFont="1" applyBorder="1" applyAlignment="1">
      <alignment horizontal="center" vertical="center"/>
    </xf>
    <xf numFmtId="177" fontId="74" fillId="0" borderId="50" xfId="0" applyNumberFormat="1" applyFont="1" applyBorder="1" applyAlignment="1">
      <alignment horizontal="center" vertical="center"/>
    </xf>
    <xf numFmtId="177" fontId="74" fillId="0" borderId="74" xfId="0" applyNumberFormat="1" applyFont="1" applyBorder="1" applyAlignment="1">
      <alignment horizontal="center" vertical="center"/>
    </xf>
    <xf numFmtId="183" fontId="14" fillId="0" borderId="1" xfId="0" applyNumberFormat="1" applyFont="1" applyBorder="1" applyAlignment="1">
      <alignment horizontal="center" vertical="center"/>
    </xf>
    <xf numFmtId="177" fontId="14" fillId="0" borderId="65" xfId="0" applyNumberFormat="1" applyFont="1" applyBorder="1" applyAlignment="1">
      <alignment horizontal="center" vertical="center"/>
    </xf>
    <xf numFmtId="177" fontId="14" fillId="0" borderId="64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0" fontId="14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177" fontId="77" fillId="0" borderId="5" xfId="0" applyNumberFormat="1" applyFont="1" applyFill="1" applyBorder="1" applyAlignment="1">
      <alignment horizontal="center" vertical="center"/>
    </xf>
    <xf numFmtId="177" fontId="77" fillId="0" borderId="6" xfId="0" applyNumberFormat="1" applyFont="1" applyFill="1" applyBorder="1" applyAlignment="1">
      <alignment horizontal="center" vertical="center"/>
    </xf>
    <xf numFmtId="177" fontId="77" fillId="0" borderId="7" xfId="0" applyNumberFormat="1" applyFont="1" applyFill="1" applyBorder="1" applyAlignment="1">
      <alignment horizontal="center" vertical="center"/>
    </xf>
    <xf numFmtId="177" fontId="0" fillId="0" borderId="27" xfId="0" applyNumberFormat="1" applyFont="1" applyFill="1" applyBorder="1" applyAlignment="1">
      <alignment horizontal="center" vertical="center"/>
    </xf>
    <xf numFmtId="177" fontId="0" fillId="0" borderId="20" xfId="0" applyNumberFormat="1" applyFont="1" applyFill="1" applyBorder="1" applyAlignment="1">
      <alignment horizontal="center" vertical="center"/>
    </xf>
    <xf numFmtId="177" fontId="77" fillId="0" borderId="1" xfId="0" applyNumberFormat="1" applyFont="1" applyFill="1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/>
    </xf>
    <xf numFmtId="49" fontId="0" fillId="0" borderId="5" xfId="5702" applyNumberFormat="1" applyFont="1" applyFill="1" applyBorder="1" applyAlignment="1">
      <alignment horizontal="center" vertical="center" shrinkToFit="1"/>
    </xf>
    <xf numFmtId="49" fontId="0" fillId="0" borderId="104" xfId="5702" applyNumberFormat="1" applyFont="1" applyFill="1" applyBorder="1" applyAlignment="1">
      <alignment horizontal="center" vertical="center" shrinkToFit="1"/>
    </xf>
    <xf numFmtId="0" fontId="0" fillId="0" borderId="71" xfId="5702" applyFont="1" applyFill="1" applyBorder="1" applyAlignment="1">
      <alignment horizontal="center" vertical="center" shrinkToFit="1"/>
    </xf>
    <xf numFmtId="0" fontId="0" fillId="0" borderId="105" xfId="5702" applyFont="1" applyFill="1" applyBorder="1" applyAlignment="1">
      <alignment horizontal="center" vertical="center" shrinkToFit="1"/>
    </xf>
    <xf numFmtId="177" fontId="12" fillId="0" borderId="9" xfId="0" applyNumberFormat="1" applyFont="1" applyFill="1" applyBorder="1" applyAlignment="1">
      <alignment horizontal="center" vertical="center"/>
    </xf>
    <xf numFmtId="177" fontId="12" fillId="0" borderId="11" xfId="0" applyNumberFormat="1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1" xfId="5702" applyFont="1" applyFill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/>
    </xf>
    <xf numFmtId="177" fontId="72" fillId="0" borderId="2" xfId="0" applyNumberFormat="1" applyFont="1" applyBorder="1" applyAlignment="1">
      <alignment horizontal="center" vertical="center"/>
    </xf>
    <xf numFmtId="177" fontId="72" fillId="0" borderId="3" xfId="0" applyNumberFormat="1" applyFont="1" applyBorder="1" applyAlignment="1">
      <alignment horizontal="center" vertical="center"/>
    </xf>
    <xf numFmtId="177" fontId="72" fillId="0" borderId="4" xfId="0" applyNumberFormat="1" applyFont="1" applyBorder="1" applyAlignment="1">
      <alignment horizontal="center" vertical="center"/>
    </xf>
    <xf numFmtId="177" fontId="14" fillId="0" borderId="2" xfId="0" applyNumberFormat="1" applyFont="1" applyBorder="1" applyAlignment="1">
      <alignment horizontal="center" vertical="center"/>
    </xf>
    <xf numFmtId="177" fontId="14" fillId="0" borderId="4" xfId="0" applyNumberFormat="1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 shrinkToFit="1"/>
    </xf>
    <xf numFmtId="177" fontId="75" fillId="0" borderId="2" xfId="0" applyNumberFormat="1" applyFont="1" applyFill="1" applyBorder="1" applyAlignment="1">
      <alignment horizontal="center" vertical="center"/>
    </xf>
    <xf numFmtId="177" fontId="75" fillId="0" borderId="3" xfId="0" applyNumberFormat="1" applyFont="1" applyFill="1" applyBorder="1" applyAlignment="1">
      <alignment horizontal="center" vertical="center"/>
    </xf>
    <xf numFmtId="177" fontId="75" fillId="0" borderId="4" xfId="0" applyNumberFormat="1" applyFont="1" applyFill="1" applyBorder="1" applyAlignment="1">
      <alignment horizontal="center" vertical="center"/>
    </xf>
    <xf numFmtId="177" fontId="12" fillId="0" borderId="2" xfId="0" applyNumberFormat="1" applyFont="1" applyFill="1" applyBorder="1" applyAlignment="1">
      <alignment horizontal="center" vertical="center"/>
    </xf>
    <xf numFmtId="177" fontId="12" fillId="0" borderId="3" xfId="0" applyNumberFormat="1" applyFont="1" applyFill="1" applyBorder="1" applyAlignment="1">
      <alignment horizontal="center" vertical="center"/>
    </xf>
    <xf numFmtId="177" fontId="12" fillId="0" borderId="4" xfId="0" applyNumberFormat="1" applyFont="1" applyFill="1" applyBorder="1" applyAlignment="1">
      <alignment horizontal="center" vertical="center"/>
    </xf>
    <xf numFmtId="49" fontId="0" fillId="0" borderId="66" xfId="5702" applyNumberFormat="1" applyFont="1" applyFill="1" applyBorder="1" applyAlignment="1">
      <alignment horizontal="center" vertical="center" shrinkToFit="1"/>
    </xf>
    <xf numFmtId="49" fontId="0" fillId="0" borderId="103" xfId="5702" applyNumberFormat="1" applyFont="1" applyFill="1" applyBorder="1" applyAlignment="1">
      <alignment horizontal="center" vertical="center" shrinkToFit="1"/>
    </xf>
    <xf numFmtId="0" fontId="0" fillId="0" borderId="66" xfId="5702" applyFont="1" applyFill="1" applyBorder="1" applyAlignment="1">
      <alignment horizontal="center" vertical="center" shrinkToFit="1"/>
    </xf>
    <xf numFmtId="0" fontId="0" fillId="0" borderId="103" xfId="5702" applyFont="1" applyFill="1" applyBorder="1" applyAlignment="1">
      <alignment horizontal="center" vertical="center" shrinkToFit="1"/>
    </xf>
    <xf numFmtId="0" fontId="0" fillId="0" borderId="9" xfId="5702" applyFont="1" applyFill="1" applyBorder="1" applyAlignment="1">
      <alignment horizontal="center" vertical="center" shrinkToFit="1"/>
    </xf>
    <xf numFmtId="0" fontId="0" fillId="0" borderId="11" xfId="5702" applyFont="1" applyFill="1" applyBorder="1" applyAlignment="1">
      <alignment horizontal="center" vertical="center" shrinkToFit="1"/>
    </xf>
    <xf numFmtId="49" fontId="0" fillId="0" borderId="9" xfId="5702" applyNumberFormat="1" applyFont="1" applyFill="1" applyBorder="1" applyAlignment="1">
      <alignment horizontal="center" vertical="center"/>
    </xf>
    <xf numFmtId="49" fontId="0" fillId="0" borderId="11" xfId="5702" applyNumberFormat="1" applyFont="1" applyFill="1" applyBorder="1" applyAlignment="1">
      <alignment horizontal="center" vertical="center"/>
    </xf>
    <xf numFmtId="0" fontId="93" fillId="0" borderId="0" xfId="5701" applyFont="1" applyFill="1" applyBorder="1" applyAlignment="1">
      <alignment horizontal="center" vertical="center"/>
    </xf>
    <xf numFmtId="241" fontId="0" fillId="12" borderId="95" xfId="0" applyNumberFormat="1" applyFill="1" applyBorder="1" applyAlignment="1">
      <alignment horizontal="center" vertical="center"/>
    </xf>
    <xf numFmtId="241" fontId="0" fillId="12" borderId="96" xfId="0" applyNumberFormat="1" applyFill="1" applyBorder="1" applyAlignment="1">
      <alignment horizontal="center" vertical="center" wrapText="1"/>
    </xf>
    <xf numFmtId="241" fontId="0" fillId="12" borderId="63" xfId="0" applyNumberFormat="1" applyFill="1" applyBorder="1" applyAlignment="1">
      <alignment horizontal="center" vertical="center" wrapText="1"/>
    </xf>
    <xf numFmtId="241" fontId="0" fillId="12" borderId="94" xfId="0" applyNumberFormat="1" applyFill="1" applyBorder="1" applyAlignment="1">
      <alignment horizontal="center" vertical="center"/>
    </xf>
    <xf numFmtId="241" fontId="0" fillId="12" borderId="62" xfId="0" applyNumberFormat="1" applyFill="1" applyBorder="1" applyAlignment="1">
      <alignment horizontal="center" vertical="center"/>
    </xf>
    <xf numFmtId="241" fontId="0" fillId="12" borderId="49" xfId="0" applyNumberForma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</cellXfs>
  <cellStyles count="5706">
    <cellStyle name="' '" xfId="1" xr:uid="{00000000-0005-0000-0000-000000000000}"/>
    <cellStyle name="#,##0" xfId="2" xr:uid="{00000000-0005-0000-0000-000001000000}"/>
    <cellStyle name="$" xfId="3" xr:uid="{00000000-0005-0000-0000-000002000000}"/>
    <cellStyle name="$_(금액)오천2.3배수장" xfId="5317" xr:uid="{00000000-0005-0000-0000-000003000000}"/>
    <cellStyle name="$_(변경)오천지급자재대" xfId="5318" xr:uid="{00000000-0005-0000-0000-000004000000}"/>
    <cellStyle name="$_(보안)마쌍지구배수장전기공사" xfId="5319" xr:uid="{00000000-0005-0000-0000-000005000000}"/>
    <cellStyle name="$_(확정)오천2,3" xfId="5320" xr:uid="{00000000-0005-0000-0000-000006000000}"/>
    <cellStyle name="$_2001년 9월" xfId="4" xr:uid="{00000000-0005-0000-0000-000007000000}"/>
    <cellStyle name="$_2001년 9월 일위" xfId="5" xr:uid="{00000000-0005-0000-0000-000008000000}"/>
    <cellStyle name="$_2001년7월내역" xfId="6" xr:uid="{00000000-0005-0000-0000-000009000000}"/>
    <cellStyle name="$_2001년8월내역" xfId="7" xr:uid="{00000000-0005-0000-0000-00000A000000}"/>
    <cellStyle name="$_2002년 설치" xfId="8" xr:uid="{00000000-0005-0000-0000-00000B000000}"/>
    <cellStyle name="$_2002년 합판거푸집" xfId="9" xr:uid="{00000000-0005-0000-0000-00000C000000}"/>
    <cellStyle name="$_2002년2,3월" xfId="10" xr:uid="{00000000-0005-0000-0000-00000D000000}"/>
    <cellStyle name="$_2006 공정계획서_06.03.02" xfId="5321" xr:uid="{00000000-0005-0000-0000-00000E000000}"/>
    <cellStyle name="$_2-배수간선변경수량" xfId="11" xr:uid="{00000000-0005-0000-0000-00000F000000}"/>
    <cellStyle name="$_3.토공 수량산출" xfId="12" xr:uid="{00000000-0005-0000-0000-000010000000}"/>
    <cellStyle name="$_ASS스위치" xfId="5322" xr:uid="{00000000-0005-0000-0000-000011000000}"/>
    <cellStyle name="$_db진흥" xfId="13" xr:uid="{00000000-0005-0000-0000-000012000000}"/>
    <cellStyle name="$_SE40" xfId="14" xr:uid="{00000000-0005-0000-0000-000013000000}"/>
    <cellStyle name="$_갈성설계서" xfId="15" xr:uid="{00000000-0005-0000-0000-000014000000}"/>
    <cellStyle name="$_견적2" xfId="16" xr:uid="{00000000-0005-0000-0000-000015000000}"/>
    <cellStyle name="$_결재(관동취입보)" xfId="17" xr:uid="{00000000-0005-0000-0000-000016000000}"/>
    <cellStyle name="$_공사비" xfId="18" xr:uid="{00000000-0005-0000-0000-000017000000}"/>
    <cellStyle name="$_공사비1" xfId="19" xr:uid="{00000000-0005-0000-0000-000018000000}"/>
    <cellStyle name="$_공사비2001-06" xfId="20" xr:uid="{00000000-0005-0000-0000-000019000000}"/>
    <cellStyle name="$_공사비2001-07" xfId="21" xr:uid="{00000000-0005-0000-0000-00001A000000}"/>
    <cellStyle name="$_공사비최종1" xfId="22" xr:uid="{00000000-0005-0000-0000-00001B000000}"/>
    <cellStyle name="$_구오목 안길정비공사" xfId="5323" xr:uid="{00000000-0005-0000-0000-00001C000000}"/>
    <cellStyle name="$_금계공사비" xfId="23" xr:uid="{00000000-0005-0000-0000-00001D000000}"/>
    <cellStyle name="$_기계일위대가표" xfId="5324" xr:uid="{00000000-0005-0000-0000-00001E000000}"/>
    <cellStyle name="$_기아" xfId="24" xr:uid="{00000000-0005-0000-0000-00001F000000}"/>
    <cellStyle name="$_낙서2제(양수장,배수장)-변경내역" xfId="5325" xr:uid="{00000000-0005-0000-0000-000020000000}"/>
    <cellStyle name="$_남광TS-60B(둔기교)" xfId="25" xr:uid="{00000000-0005-0000-0000-000021000000}"/>
    <cellStyle name="$_내역표지" xfId="26" xr:uid="{00000000-0005-0000-0000-000022000000}"/>
    <cellStyle name="$_단가산출" xfId="27" xr:uid="{00000000-0005-0000-0000-000023000000}"/>
    <cellStyle name="$_대곡배수문 정비공사 설계내역서" xfId="5326" xr:uid="{00000000-0005-0000-0000-000024000000}"/>
    <cellStyle name="$_덕곡양수장 흡입관 보수공사" xfId="5327" xr:uid="{00000000-0005-0000-0000-000025000000}"/>
    <cellStyle name="$_독저울골 관로매설공사" xfId="28" xr:uid="{00000000-0005-0000-0000-000026000000}"/>
    <cellStyle name="$_박진배수장 펌프흡입관 구입설치공사" xfId="5328" xr:uid="{00000000-0005-0000-0000-000027000000}"/>
    <cellStyle name="$_백야배수문 전동화장치 설치공사" xfId="5329" xr:uid="{00000000-0005-0000-0000-000028000000}"/>
    <cellStyle name="$_보성회령제사통-변경1" xfId="29" xr:uid="{00000000-0005-0000-0000-000029000000}"/>
    <cellStyle name="$_복사본 대곡배수장변경" xfId="30" xr:uid="{00000000-0005-0000-0000-00002A000000}"/>
    <cellStyle name="$_부곡,율산배수문 개보수공사" xfId="5330" xr:uid="{00000000-0005-0000-0000-00002B000000}"/>
    <cellStyle name="$_부곡배수장 사다리설치공사" xfId="5331" xr:uid="{00000000-0005-0000-0000-00002C000000}"/>
    <cellStyle name="$_사본 - 무전배수장 감속기수리공사" xfId="5332" xr:uid="{00000000-0005-0000-0000-00002D000000}"/>
    <cellStyle name="$_석축쌓기공사비및 단가산출서" xfId="31" xr:uid="{00000000-0005-0000-0000-00002E000000}"/>
    <cellStyle name="$_설계서(납품)" xfId="32" xr:uid="{00000000-0005-0000-0000-00002F000000}"/>
    <cellStyle name="$_설계서(납품수정)" xfId="33" xr:uid="{00000000-0005-0000-0000-000030000000}"/>
    <cellStyle name="$_설계설명서및 기타" xfId="34" xr:uid="{00000000-0005-0000-0000-000031000000}"/>
    <cellStyle name="$_설계예산서" xfId="5333" xr:uid="{00000000-0005-0000-0000-000032000000}"/>
    <cellStyle name="$_세풍승인" xfId="35" xr:uid="{00000000-0005-0000-0000-000033000000}"/>
    <cellStyle name="$_수량산출" xfId="36" xr:uid="{00000000-0005-0000-0000-000034000000}"/>
    <cellStyle name="$_수량산출-1공구" xfId="37" xr:uid="{00000000-0005-0000-0000-000035000000}"/>
    <cellStyle name="$_수해복구전기설계계산" xfId="5334" xr:uid="{00000000-0005-0000-0000-000036000000}"/>
    <cellStyle name="$_순천구룡" xfId="38" xr:uid="{00000000-0005-0000-0000-000037000000}"/>
    <cellStyle name="$_순천지부구룡해룡" xfId="39" xr:uid="{00000000-0005-0000-0000-000038000000}"/>
    <cellStyle name="$_오천3(척후,대산)배수장 전기공사" xfId="5335" xr:uid="{00000000-0005-0000-0000-000039000000}"/>
    <cellStyle name="$_와룡양수장 수해복구 사업계획서" xfId="5336" xr:uid="{00000000-0005-0000-0000-00003A000000}"/>
    <cellStyle name="$_용덕면 간이양수장(정동) 설치공사" xfId="5337" xr:uid="{00000000-0005-0000-0000-00003B000000}"/>
    <cellStyle name="$_운반비내역" xfId="40" xr:uid="{00000000-0005-0000-0000-00003C000000}"/>
    <cellStyle name="$_장흥광평양수장" xfId="41" xr:uid="{00000000-0005-0000-0000-00003D000000}"/>
    <cellStyle name="$_전기" xfId="5338" xr:uid="{00000000-0005-0000-0000-00003E000000}"/>
    <cellStyle name="$_전북 용산지구 다단 21×1.2-2련(020417)" xfId="42" xr:uid="{00000000-0005-0000-0000-00003F000000}"/>
    <cellStyle name="$_정자절골소류지수해복구공사1" xfId="43" xr:uid="{00000000-0005-0000-0000-000040000000}"/>
    <cellStyle name="$_죽전저수지 제수문" xfId="5339" xr:uid="{00000000-0005-0000-0000-000041000000}"/>
    <cellStyle name="$_진도 보전지구" xfId="44" xr:uid="{00000000-0005-0000-0000-000042000000}"/>
    <cellStyle name="$_취입보기계공사비" xfId="45" xr:uid="{00000000-0005-0000-0000-000043000000}"/>
    <cellStyle name="$_택리승수로 수해복구설계서" xfId="5340" xr:uid="{00000000-0005-0000-0000-000044000000}"/>
    <cellStyle name="$_토목" xfId="5341" xr:uid="{00000000-0005-0000-0000-000045000000}"/>
    <cellStyle name="$_합판거푸집" xfId="46" xr:uid="{00000000-0005-0000-0000-000046000000}"/>
    <cellStyle name="$_화정 자동수문 설치공사" xfId="5342" xr:uid="{00000000-0005-0000-0000-000047000000}"/>
    <cellStyle name="??" xfId="5343" xr:uid="{00000000-0005-0000-0000-000048000000}"/>
    <cellStyle name="??&amp;5_x0007_?._x0007_9_x0008_??_x0007__x0001__x0001_" xfId="47" xr:uid="{00000000-0005-0000-0000-000049000000}"/>
    <cellStyle name="??&amp;6_x0007_?/_x0007_9_x0008_??_x0007__x0001__x0001_" xfId="48" xr:uid="{00000000-0005-0000-0000-00004A000000}"/>
    <cellStyle name="??&amp;O?&amp;H?_x0008__x000f__x0007_?_x0007__x0001__x0001_" xfId="49" xr:uid="{00000000-0005-0000-0000-00004B000000}"/>
    <cellStyle name="??&amp;O?&amp;H?_x0008_??_x0007__x0001__x0001_" xfId="50" xr:uid="{00000000-0005-0000-0000-00004C000000}"/>
    <cellStyle name="??&amp;쏗?뷐9_x0008__x0011__x0007_?_x0007__x0001__x0001_" xfId="5344" xr:uid="{00000000-0005-0000-0000-00004D000000}"/>
    <cellStyle name="???­ [" xfId="5345" xr:uid="{00000000-0005-0000-0000-00004E000000}"/>
    <cellStyle name="??_마곡보완" xfId="5346" xr:uid="{00000000-0005-0000-0000-00004F000000}"/>
    <cellStyle name="?þ" xfId="5347" xr:uid="{00000000-0005-0000-0000-000050000000}"/>
    <cellStyle name="?þ¸¶ [" xfId="5348" xr:uid="{00000000-0005-0000-0000-000051000000}"/>
    <cellStyle name="?W?_laroux" xfId="51" xr:uid="{00000000-0005-0000-0000-000052000000}"/>
    <cellStyle name="_000그라우팅수량산출-(보완분)" xfId="52" xr:uid="{00000000-0005-0000-0000-000053000000}"/>
    <cellStyle name="_000그라우팅수량산출-(보완분)_금곡지구 유지관리사업 계획서" xfId="53" xr:uid="{00000000-0005-0000-0000-000054000000}"/>
    <cellStyle name="_000그라우팅수량산출-(보완분)_내정지구 유지관리사업 계획서" xfId="54" xr:uid="{00000000-0005-0000-0000-000055000000}"/>
    <cellStyle name="_000그라우팅수량산출-(보완분)_동부 취입보 유지관리수탁사업  계획서" xfId="55" xr:uid="{00000000-0005-0000-0000-000056000000}"/>
    <cellStyle name="_000그라우팅수량산출-(보완분)_평촌지구 유지관리수탁사업  계획서" xfId="56" xr:uid="{00000000-0005-0000-0000-000057000000}"/>
    <cellStyle name="_00-총괄자재집계표(부림낙서)" xfId="57" xr:uid="{00000000-0005-0000-0000-000058000000}"/>
    <cellStyle name="_01_계산서" xfId="58" xr:uid="{00000000-0005-0000-0000-000059000000}"/>
    <cellStyle name="_01_계산서_01-자재및수량집계(수산교)" xfId="59" xr:uid="{00000000-0005-0000-0000-00005A000000}"/>
    <cellStyle name="_01_계산서_02-02-깨기(창원 대3-21)" xfId="60" xr:uid="{00000000-0005-0000-0000-00005B000000}"/>
    <cellStyle name="_01_계산서_02-02-깨기(창원 대3-21)_깨기(1공구-부곡)" xfId="61" xr:uid="{00000000-0005-0000-0000-00005C000000}"/>
    <cellStyle name="_01_계산서_02-02-깨기(평촌~조음)" xfId="62" xr:uid="{00000000-0005-0000-0000-00005D000000}"/>
    <cellStyle name="_01_계산서_03.호안공(상포)" xfId="63" xr:uid="{00000000-0005-0000-0000-00005E000000}"/>
    <cellStyle name="_01_계산서_03-배수공(부림1공구)" xfId="64" xr:uid="{00000000-0005-0000-0000-00005F000000}"/>
    <cellStyle name="_01_계산서_03-포장공(범평~차월)" xfId="65" xr:uid="{00000000-0005-0000-0000-000060000000}"/>
    <cellStyle name="_01_계산서_04 포장공" xfId="66" xr:uid="{00000000-0005-0000-0000-000061000000}"/>
    <cellStyle name="_01_계산서_04 포장공(도산수부)" xfId="67" xr:uid="{00000000-0005-0000-0000-000062000000}"/>
    <cellStyle name="_01_계산서_04.배수공(괴진소하천)" xfId="68" xr:uid="{00000000-0005-0000-0000-000063000000}"/>
    <cellStyle name="_01_계산서_04.포장공(상촌)" xfId="69" xr:uid="{00000000-0005-0000-0000-000064000000}"/>
    <cellStyle name="_01_계산서_04-포장공(소랑1)" xfId="70" xr:uid="{00000000-0005-0000-0000-000065000000}"/>
    <cellStyle name="_01_계산서_05-포장공(심지다사)" xfId="71" xr:uid="{00000000-0005-0000-0000-000066000000}"/>
    <cellStyle name="_01_계산서_06-02-구조물공-BOX 계단(창원 대3-21)" xfId="72" xr:uid="{00000000-0005-0000-0000-000067000000}"/>
    <cellStyle name="_01_계산서_06-02-구조물공-BOX 계단(창원 대3-21)_3.구조물공" xfId="73" xr:uid="{00000000-0005-0000-0000-000068000000}"/>
    <cellStyle name="_01_계산서_07-포장공(대1-4)" xfId="74" xr:uid="{00000000-0005-0000-0000-000069000000}"/>
    <cellStyle name="_01_계산서_08-포장공(창원 대3-21)" xfId="75" xr:uid="{00000000-0005-0000-0000-00006A000000}"/>
    <cellStyle name="_01_계산서_09-부대공(창원 대3-21)" xfId="76" xr:uid="{00000000-0005-0000-0000-00006B000000}"/>
    <cellStyle name="_01_계산서_09-부대공(창원 대3-21)_3.구조물공" xfId="77" xr:uid="{00000000-0005-0000-0000-00006C000000}"/>
    <cellStyle name="_01_계산서_2.배수공" xfId="78" xr:uid="{00000000-0005-0000-0000-00006D000000}"/>
    <cellStyle name="_01_계산서_3.구조물공" xfId="79" xr:uid="{00000000-0005-0000-0000-00006E000000}"/>
    <cellStyle name="_01_계산서_4.포장공" xfId="80" xr:uid="{00000000-0005-0000-0000-00006F000000}"/>
    <cellStyle name="_01_계산서_Wd3(방호벽)" xfId="81" xr:uid="{00000000-0005-0000-0000-000070000000}"/>
    <cellStyle name="_01_계산서_Wd3(방호벽)_01-자재및수량집계(수산교)" xfId="82" xr:uid="{00000000-0005-0000-0000-000071000000}"/>
    <cellStyle name="_01_계산서_Wd3(방호벽)_02-02-깨기(창원 대3-21)" xfId="83" xr:uid="{00000000-0005-0000-0000-000072000000}"/>
    <cellStyle name="_01_계산서_Wd3(방호벽)_02-02-깨기(창원 대3-21)_깨기(1공구-부곡)" xfId="84" xr:uid="{00000000-0005-0000-0000-000073000000}"/>
    <cellStyle name="_01_계산서_Wd3(방호벽)_02-02-깨기(평촌~조음)" xfId="85" xr:uid="{00000000-0005-0000-0000-000074000000}"/>
    <cellStyle name="_01_계산서_Wd3(방호벽)_03.호안공(상포)" xfId="86" xr:uid="{00000000-0005-0000-0000-000075000000}"/>
    <cellStyle name="_01_계산서_Wd3(방호벽)_03-배수공(부림1공구)" xfId="87" xr:uid="{00000000-0005-0000-0000-000076000000}"/>
    <cellStyle name="_01_계산서_Wd3(방호벽)_03-포장공(범평~차월)" xfId="88" xr:uid="{00000000-0005-0000-0000-000077000000}"/>
    <cellStyle name="_01_계산서_Wd3(방호벽)_04 포장공" xfId="89" xr:uid="{00000000-0005-0000-0000-000078000000}"/>
    <cellStyle name="_01_계산서_Wd3(방호벽)_04 포장공(도산수부)" xfId="90" xr:uid="{00000000-0005-0000-0000-000079000000}"/>
    <cellStyle name="_01_계산서_Wd3(방호벽)_04.배수공(괴진소하천)" xfId="91" xr:uid="{00000000-0005-0000-0000-00007A000000}"/>
    <cellStyle name="_01_계산서_Wd3(방호벽)_04.포장공(상촌)" xfId="92" xr:uid="{00000000-0005-0000-0000-00007B000000}"/>
    <cellStyle name="_01_계산서_Wd3(방호벽)_04-포장공(소랑1)" xfId="93" xr:uid="{00000000-0005-0000-0000-00007C000000}"/>
    <cellStyle name="_01_계산서_Wd3(방호벽)_05-포장공(심지다사)" xfId="94" xr:uid="{00000000-0005-0000-0000-00007D000000}"/>
    <cellStyle name="_01_계산서_Wd3(방호벽)_06-02-구조물공-BOX 계단(창원 대3-21)" xfId="95" xr:uid="{00000000-0005-0000-0000-00007E000000}"/>
    <cellStyle name="_01_계산서_Wd3(방호벽)_06-02-구조물공-BOX 계단(창원 대3-21)_3.구조물공" xfId="96" xr:uid="{00000000-0005-0000-0000-00007F000000}"/>
    <cellStyle name="_01_계산서_Wd3(방호벽)_07-포장공(대1-4)" xfId="97" xr:uid="{00000000-0005-0000-0000-000080000000}"/>
    <cellStyle name="_01_계산서_Wd3(방호벽)_08-포장공(창원 대3-21)" xfId="98" xr:uid="{00000000-0005-0000-0000-000081000000}"/>
    <cellStyle name="_01_계산서_Wd3(방호벽)_09-부대공(창원 대3-21)" xfId="99" xr:uid="{00000000-0005-0000-0000-000082000000}"/>
    <cellStyle name="_01_계산서_Wd3(방호벽)_09-부대공(창원 대3-21)_3.구조물공" xfId="100" xr:uid="{00000000-0005-0000-0000-000083000000}"/>
    <cellStyle name="_01_계산서_Wd3(방호벽)_2.배수공" xfId="101" xr:uid="{00000000-0005-0000-0000-000084000000}"/>
    <cellStyle name="_01_계산서_Wd3(방호벽)_3.구조물공" xfId="102" xr:uid="{00000000-0005-0000-0000-000085000000}"/>
    <cellStyle name="_01_계산서_Wd3(방호벽)_4.포장공" xfId="103" xr:uid="{00000000-0005-0000-0000-000086000000}"/>
    <cellStyle name="_01_계산서_Wd3(방호벽)_깨기" xfId="104" xr:uid="{00000000-0005-0000-0000-000087000000}"/>
    <cellStyle name="_01_계산서_Wd3(방호벽)_깨기_깨기(1공구-부곡)" xfId="105" xr:uid="{00000000-0005-0000-0000-000088000000}"/>
    <cellStyle name="_01_계산서_Wd3(방호벽)_도동지구" xfId="106" xr:uid="{00000000-0005-0000-0000-000089000000}"/>
    <cellStyle name="_01_계산서_Wd3(방호벽)_지장물조서(대 1-4)" xfId="107" xr:uid="{00000000-0005-0000-0000-00008A000000}"/>
    <cellStyle name="_01_계산서_Wd3(방호벽)_지장물조서(대 1-4)_깨기(1공구-부곡)" xfId="108" xr:uid="{00000000-0005-0000-0000-00008B000000}"/>
    <cellStyle name="_01_계산서_Wd3(방호벽)_지장물조서(대로3-21호선)" xfId="109" xr:uid="{00000000-0005-0000-0000-00008C000000}"/>
    <cellStyle name="_01_계산서_Wd3(방호벽)_지장물조서(대로3-21호선)_깨기(1공구-부곡)" xfId="110" xr:uid="{00000000-0005-0000-0000-00008D000000}"/>
    <cellStyle name="_01_계산서_Wd3(방호벽)_포장공(봉동)" xfId="111" xr:uid="{00000000-0005-0000-0000-00008E000000}"/>
    <cellStyle name="_01_계산서_Wd3(방호벽+중분대없음)" xfId="112" xr:uid="{00000000-0005-0000-0000-00008F000000}"/>
    <cellStyle name="_01_계산서_Wd3(방호벽+중분대없음)_01-자재및수량집계(수산교)" xfId="113" xr:uid="{00000000-0005-0000-0000-000090000000}"/>
    <cellStyle name="_01_계산서_Wd3(방호벽+중분대없음)_02-02-깨기(창원 대3-21)" xfId="114" xr:uid="{00000000-0005-0000-0000-000091000000}"/>
    <cellStyle name="_01_계산서_Wd3(방호벽+중분대없음)_02-02-깨기(창원 대3-21)_깨기(1공구-부곡)" xfId="115" xr:uid="{00000000-0005-0000-0000-000092000000}"/>
    <cellStyle name="_01_계산서_Wd3(방호벽+중분대없음)_02-02-깨기(평촌~조음)" xfId="116" xr:uid="{00000000-0005-0000-0000-000093000000}"/>
    <cellStyle name="_01_계산서_Wd3(방호벽+중분대없음)_03.호안공(상포)" xfId="117" xr:uid="{00000000-0005-0000-0000-000094000000}"/>
    <cellStyle name="_01_계산서_Wd3(방호벽+중분대없음)_03-배수공(부림1공구)" xfId="118" xr:uid="{00000000-0005-0000-0000-000095000000}"/>
    <cellStyle name="_01_계산서_Wd3(방호벽+중분대없음)_03-포장공(범평~차월)" xfId="119" xr:uid="{00000000-0005-0000-0000-000096000000}"/>
    <cellStyle name="_01_계산서_Wd3(방호벽+중분대없음)_04 포장공" xfId="120" xr:uid="{00000000-0005-0000-0000-000097000000}"/>
    <cellStyle name="_01_계산서_Wd3(방호벽+중분대없음)_04 포장공(도산수부)" xfId="121" xr:uid="{00000000-0005-0000-0000-000098000000}"/>
    <cellStyle name="_01_계산서_Wd3(방호벽+중분대없음)_04.배수공(괴진소하천)" xfId="122" xr:uid="{00000000-0005-0000-0000-000099000000}"/>
    <cellStyle name="_01_계산서_Wd3(방호벽+중분대없음)_04.포장공(상촌)" xfId="123" xr:uid="{00000000-0005-0000-0000-00009A000000}"/>
    <cellStyle name="_01_계산서_Wd3(방호벽+중분대없음)_04-포장공(소랑1)" xfId="124" xr:uid="{00000000-0005-0000-0000-00009B000000}"/>
    <cellStyle name="_01_계산서_Wd3(방호벽+중분대없음)_05-포장공(심지다사)" xfId="125" xr:uid="{00000000-0005-0000-0000-00009C000000}"/>
    <cellStyle name="_01_계산서_Wd3(방호벽+중분대없음)_06-02-구조물공-BOX 계단(창원 대3-21)" xfId="126" xr:uid="{00000000-0005-0000-0000-00009D000000}"/>
    <cellStyle name="_01_계산서_Wd3(방호벽+중분대없음)_06-02-구조물공-BOX 계단(창원 대3-21)_3.구조물공" xfId="127" xr:uid="{00000000-0005-0000-0000-00009E000000}"/>
    <cellStyle name="_01_계산서_Wd3(방호벽+중분대없음)_07-포장공(대1-4)" xfId="128" xr:uid="{00000000-0005-0000-0000-00009F000000}"/>
    <cellStyle name="_01_계산서_Wd3(방호벽+중분대없음)_08-포장공(창원 대3-21)" xfId="129" xr:uid="{00000000-0005-0000-0000-0000A0000000}"/>
    <cellStyle name="_01_계산서_Wd3(방호벽+중분대없음)_09-부대공(창원 대3-21)" xfId="130" xr:uid="{00000000-0005-0000-0000-0000A1000000}"/>
    <cellStyle name="_01_계산서_Wd3(방호벽+중분대없음)_09-부대공(창원 대3-21)_3.구조물공" xfId="131" xr:uid="{00000000-0005-0000-0000-0000A2000000}"/>
    <cellStyle name="_01_계산서_Wd3(방호벽+중분대없음)_2.배수공" xfId="132" xr:uid="{00000000-0005-0000-0000-0000A3000000}"/>
    <cellStyle name="_01_계산서_Wd3(방호벽+중분대없음)_3.구조물공" xfId="133" xr:uid="{00000000-0005-0000-0000-0000A4000000}"/>
    <cellStyle name="_01_계산서_Wd3(방호벽+중분대없음)_4.포장공" xfId="134" xr:uid="{00000000-0005-0000-0000-0000A5000000}"/>
    <cellStyle name="_01_계산서_Wd3(방호벽+중분대없음)_깨기" xfId="135" xr:uid="{00000000-0005-0000-0000-0000A6000000}"/>
    <cellStyle name="_01_계산서_Wd3(방호벽+중분대없음)_깨기_깨기(1공구-부곡)" xfId="136" xr:uid="{00000000-0005-0000-0000-0000A7000000}"/>
    <cellStyle name="_01_계산서_Wd3(방호벽+중분대없음)_도동지구" xfId="137" xr:uid="{00000000-0005-0000-0000-0000A8000000}"/>
    <cellStyle name="_01_계산서_Wd3(방호벽+중분대없음)_지장물조서(대 1-4)" xfId="138" xr:uid="{00000000-0005-0000-0000-0000A9000000}"/>
    <cellStyle name="_01_계산서_Wd3(방호벽+중분대없음)_지장물조서(대 1-4)_깨기(1공구-부곡)" xfId="139" xr:uid="{00000000-0005-0000-0000-0000AA000000}"/>
    <cellStyle name="_01_계산서_Wd3(방호벽+중분대없음)_지장물조서(대로3-21호선)" xfId="140" xr:uid="{00000000-0005-0000-0000-0000AB000000}"/>
    <cellStyle name="_01_계산서_Wd3(방호벽+중분대없음)_지장물조서(대로3-21호선)_깨기(1공구-부곡)" xfId="141" xr:uid="{00000000-0005-0000-0000-0000AC000000}"/>
    <cellStyle name="_01_계산서_Wd3(방호벽+중분대없음)_포장공(봉동)" xfId="142" xr:uid="{00000000-0005-0000-0000-0000AD000000}"/>
    <cellStyle name="_01_계산서_Wd3(보도+연석+난간)" xfId="143" xr:uid="{00000000-0005-0000-0000-0000AE000000}"/>
    <cellStyle name="_01_계산서_Wd3(보도+연석+난간)_01-자재및수량집계(수산교)" xfId="144" xr:uid="{00000000-0005-0000-0000-0000AF000000}"/>
    <cellStyle name="_01_계산서_Wd3(보도+연석+난간)_02-02-깨기(창원 대3-21)" xfId="145" xr:uid="{00000000-0005-0000-0000-0000B0000000}"/>
    <cellStyle name="_01_계산서_Wd3(보도+연석+난간)_02-02-깨기(창원 대3-21)_깨기(1공구-부곡)" xfId="146" xr:uid="{00000000-0005-0000-0000-0000B1000000}"/>
    <cellStyle name="_01_계산서_Wd3(보도+연석+난간)_02-02-깨기(평촌~조음)" xfId="147" xr:uid="{00000000-0005-0000-0000-0000B2000000}"/>
    <cellStyle name="_01_계산서_Wd3(보도+연석+난간)_03.호안공(상포)" xfId="148" xr:uid="{00000000-0005-0000-0000-0000B3000000}"/>
    <cellStyle name="_01_계산서_Wd3(보도+연석+난간)_03-배수공(부림1공구)" xfId="149" xr:uid="{00000000-0005-0000-0000-0000B4000000}"/>
    <cellStyle name="_01_계산서_Wd3(보도+연석+난간)_03-포장공(범평~차월)" xfId="150" xr:uid="{00000000-0005-0000-0000-0000B5000000}"/>
    <cellStyle name="_01_계산서_Wd3(보도+연석+난간)_04 포장공" xfId="151" xr:uid="{00000000-0005-0000-0000-0000B6000000}"/>
    <cellStyle name="_01_계산서_Wd3(보도+연석+난간)_04 포장공(도산수부)" xfId="152" xr:uid="{00000000-0005-0000-0000-0000B7000000}"/>
    <cellStyle name="_01_계산서_Wd3(보도+연석+난간)_04.배수공(괴진소하천)" xfId="153" xr:uid="{00000000-0005-0000-0000-0000B8000000}"/>
    <cellStyle name="_01_계산서_Wd3(보도+연석+난간)_04.포장공(상촌)" xfId="154" xr:uid="{00000000-0005-0000-0000-0000B9000000}"/>
    <cellStyle name="_01_계산서_Wd3(보도+연석+난간)_04-포장공(소랑1)" xfId="155" xr:uid="{00000000-0005-0000-0000-0000BA000000}"/>
    <cellStyle name="_01_계산서_Wd3(보도+연석+난간)_05-포장공(심지다사)" xfId="156" xr:uid="{00000000-0005-0000-0000-0000BB000000}"/>
    <cellStyle name="_01_계산서_Wd3(보도+연석+난간)_06-02-구조물공-BOX 계단(창원 대3-21)" xfId="157" xr:uid="{00000000-0005-0000-0000-0000BC000000}"/>
    <cellStyle name="_01_계산서_Wd3(보도+연석+난간)_06-02-구조물공-BOX 계단(창원 대3-21)_3.구조물공" xfId="158" xr:uid="{00000000-0005-0000-0000-0000BD000000}"/>
    <cellStyle name="_01_계산서_Wd3(보도+연석+난간)_07-포장공(대1-4)" xfId="159" xr:uid="{00000000-0005-0000-0000-0000BE000000}"/>
    <cellStyle name="_01_계산서_Wd3(보도+연석+난간)_08-포장공(창원 대3-21)" xfId="160" xr:uid="{00000000-0005-0000-0000-0000BF000000}"/>
    <cellStyle name="_01_계산서_Wd3(보도+연석+난간)_09-부대공(창원 대3-21)" xfId="161" xr:uid="{00000000-0005-0000-0000-0000C0000000}"/>
    <cellStyle name="_01_계산서_Wd3(보도+연석+난간)_09-부대공(창원 대3-21)_3.구조물공" xfId="162" xr:uid="{00000000-0005-0000-0000-0000C1000000}"/>
    <cellStyle name="_01_계산서_Wd3(보도+연석+난간)_2.배수공" xfId="163" xr:uid="{00000000-0005-0000-0000-0000C2000000}"/>
    <cellStyle name="_01_계산서_Wd3(보도+연석+난간)_3.구조물공" xfId="164" xr:uid="{00000000-0005-0000-0000-0000C3000000}"/>
    <cellStyle name="_01_계산서_Wd3(보도+연석+난간)_4.포장공" xfId="165" xr:uid="{00000000-0005-0000-0000-0000C4000000}"/>
    <cellStyle name="_01_계산서_Wd3(보도+연석+난간)_깨기" xfId="166" xr:uid="{00000000-0005-0000-0000-0000C5000000}"/>
    <cellStyle name="_01_계산서_Wd3(보도+연석+난간)_깨기_깨기(1공구-부곡)" xfId="167" xr:uid="{00000000-0005-0000-0000-0000C6000000}"/>
    <cellStyle name="_01_계산서_Wd3(보도+연석+난간)_도동지구" xfId="168" xr:uid="{00000000-0005-0000-0000-0000C7000000}"/>
    <cellStyle name="_01_계산서_Wd3(보도+연석+난간)_지장물조서(대 1-4)" xfId="169" xr:uid="{00000000-0005-0000-0000-0000C8000000}"/>
    <cellStyle name="_01_계산서_Wd3(보도+연석+난간)_지장물조서(대 1-4)_깨기(1공구-부곡)" xfId="170" xr:uid="{00000000-0005-0000-0000-0000C9000000}"/>
    <cellStyle name="_01_계산서_Wd3(보도+연석+난간)_지장물조서(대로3-21호선)" xfId="171" xr:uid="{00000000-0005-0000-0000-0000CA000000}"/>
    <cellStyle name="_01_계산서_Wd3(보도+연석+난간)_지장물조서(대로3-21호선)_깨기(1공구-부곡)" xfId="172" xr:uid="{00000000-0005-0000-0000-0000CB000000}"/>
    <cellStyle name="_01_계산서_Wd3(보도+연석+난간)_포장공(봉동)" xfId="173" xr:uid="{00000000-0005-0000-0000-0000CC000000}"/>
    <cellStyle name="_01_계산서_깨기" xfId="174" xr:uid="{00000000-0005-0000-0000-0000CD000000}"/>
    <cellStyle name="_01_계산서_깨기_깨기(1공구-부곡)" xfId="175" xr:uid="{00000000-0005-0000-0000-0000CE000000}"/>
    <cellStyle name="_01_계산서_도동지구" xfId="176" xr:uid="{00000000-0005-0000-0000-0000CF000000}"/>
    <cellStyle name="_01_계산서_지장물조서(대 1-4)" xfId="177" xr:uid="{00000000-0005-0000-0000-0000D0000000}"/>
    <cellStyle name="_01_계산서_지장물조서(대 1-4)_깨기(1공구-부곡)" xfId="178" xr:uid="{00000000-0005-0000-0000-0000D1000000}"/>
    <cellStyle name="_01_계산서_지장물조서(대로3-21호선)" xfId="179" xr:uid="{00000000-0005-0000-0000-0000D2000000}"/>
    <cellStyle name="_01_계산서_지장물조서(대로3-21호선)_깨기(1공구-부곡)" xfId="180" xr:uid="{00000000-0005-0000-0000-0000D3000000}"/>
    <cellStyle name="_01_계산서_포장공(봉동)" xfId="181" xr:uid="{00000000-0005-0000-0000-0000D4000000}"/>
    <cellStyle name="_01-자재및수량집계(2공구-내제)" xfId="182" xr:uid="{00000000-0005-0000-0000-0000D5000000}"/>
    <cellStyle name="_01-자재및수량집계(2공구-내제)_3.구조물공" xfId="183" xr:uid="{00000000-0005-0000-0000-0000D6000000}"/>
    <cellStyle name="_01-자재및수량집계(범평~차월 금회)" xfId="184" xr:uid="{00000000-0005-0000-0000-0000D7000000}"/>
    <cellStyle name="_01-자재및수량집계(수산교)" xfId="185" xr:uid="{00000000-0005-0000-0000-0000D8000000}"/>
    <cellStyle name="_01-자재및수량집계(수산교)_02-02-깨기(창원 대3-21)" xfId="186" xr:uid="{00000000-0005-0000-0000-0000D9000000}"/>
    <cellStyle name="_01-자재및수량집계(수산교)_02-02-깨기(창원 대3-21)_깨기(1공구-부곡)" xfId="187" xr:uid="{00000000-0005-0000-0000-0000DA000000}"/>
    <cellStyle name="_01-자재및수량집계(수산교)_02-02-깨기(평촌~조음)" xfId="188" xr:uid="{00000000-0005-0000-0000-0000DB000000}"/>
    <cellStyle name="_01-자재및수량집계(수산교)_03.호안공(상포)" xfId="189" xr:uid="{00000000-0005-0000-0000-0000DC000000}"/>
    <cellStyle name="_01-자재및수량집계(수산교)_03-배수공(부림1공구)" xfId="190" xr:uid="{00000000-0005-0000-0000-0000DD000000}"/>
    <cellStyle name="_01-자재및수량집계(수산교)_03-포장공(범평~차월)" xfId="191" xr:uid="{00000000-0005-0000-0000-0000DE000000}"/>
    <cellStyle name="_01-자재및수량집계(수산교)_04 포장공" xfId="192" xr:uid="{00000000-0005-0000-0000-0000DF000000}"/>
    <cellStyle name="_01-자재및수량집계(수산교)_04 포장공(도산수부)" xfId="193" xr:uid="{00000000-0005-0000-0000-0000E0000000}"/>
    <cellStyle name="_01-자재및수량집계(수산교)_04.배수공(괴진소하천)" xfId="194" xr:uid="{00000000-0005-0000-0000-0000E1000000}"/>
    <cellStyle name="_01-자재및수량집계(수산교)_04.포장공(상촌)" xfId="195" xr:uid="{00000000-0005-0000-0000-0000E2000000}"/>
    <cellStyle name="_01-자재및수량집계(수산교)_04-포장공(소랑1)" xfId="196" xr:uid="{00000000-0005-0000-0000-0000E3000000}"/>
    <cellStyle name="_01-자재및수량집계(수산교)_05-포장공(심지다사)" xfId="197" xr:uid="{00000000-0005-0000-0000-0000E4000000}"/>
    <cellStyle name="_01-자재및수량집계(수산교)_06-02-구조물공-BOX 계단(창원 대3-21)" xfId="198" xr:uid="{00000000-0005-0000-0000-0000E5000000}"/>
    <cellStyle name="_01-자재및수량집계(수산교)_06-02-구조물공-BOX 계단(창원 대3-21)_3.구조물공" xfId="199" xr:uid="{00000000-0005-0000-0000-0000E6000000}"/>
    <cellStyle name="_01-자재및수량집계(수산교)_07-포장공(대1-4)" xfId="200" xr:uid="{00000000-0005-0000-0000-0000E7000000}"/>
    <cellStyle name="_01-자재및수량집계(수산교)_08-포장공(창원 대3-21)" xfId="201" xr:uid="{00000000-0005-0000-0000-0000E8000000}"/>
    <cellStyle name="_01-자재및수량집계(수산교)_09-부대공(창원 대3-21)" xfId="202" xr:uid="{00000000-0005-0000-0000-0000E9000000}"/>
    <cellStyle name="_01-자재및수량집계(수산교)_09-부대공(창원 대3-21)_3.구조물공" xfId="203" xr:uid="{00000000-0005-0000-0000-0000EA000000}"/>
    <cellStyle name="_01-자재및수량집계(수산교)_2.배수공" xfId="204" xr:uid="{00000000-0005-0000-0000-0000EB000000}"/>
    <cellStyle name="_01-자재및수량집계(수산교)_3.구조물공" xfId="205" xr:uid="{00000000-0005-0000-0000-0000EC000000}"/>
    <cellStyle name="_01-자재및수량집계(수산교)_4.포장공" xfId="206" xr:uid="{00000000-0005-0000-0000-0000ED000000}"/>
    <cellStyle name="_01-자재및수량집계(수산교)_깨기" xfId="207" xr:uid="{00000000-0005-0000-0000-0000EE000000}"/>
    <cellStyle name="_01-자재및수량집계(수산교)_깨기_깨기(1공구-부곡)" xfId="208" xr:uid="{00000000-0005-0000-0000-0000EF000000}"/>
    <cellStyle name="_01-자재및수량집계(수산교)_도동지구" xfId="209" xr:uid="{00000000-0005-0000-0000-0000F0000000}"/>
    <cellStyle name="_01-자재및수량집계(수산교)_지장물조서(대 1-4)" xfId="210" xr:uid="{00000000-0005-0000-0000-0000F1000000}"/>
    <cellStyle name="_01-자재및수량집계(수산교)_지장물조서(대 1-4)_깨기(1공구-부곡)" xfId="211" xr:uid="{00000000-0005-0000-0000-0000F2000000}"/>
    <cellStyle name="_01-자재및수량집계(수산교)_지장물조서(대로3-21호선)" xfId="212" xr:uid="{00000000-0005-0000-0000-0000F3000000}"/>
    <cellStyle name="_01-자재및수량집계(수산교)_지장물조서(대로3-21호선)_깨기(1공구-부곡)" xfId="213" xr:uid="{00000000-0005-0000-0000-0000F4000000}"/>
    <cellStyle name="_01-자재및수량집계(수산교)_포장공(봉동)" xfId="214" xr:uid="{00000000-0005-0000-0000-0000F5000000}"/>
    <cellStyle name="_01-자재및수량집계(평촌~조음)" xfId="215" xr:uid="{00000000-0005-0000-0000-0000F6000000}"/>
    <cellStyle name="_07-교량공 집계(창원 대3-21)" xfId="216" xr:uid="{00000000-0005-0000-0000-0000F7000000}"/>
    <cellStyle name="_08년노임단가" xfId="5349" xr:uid="{00000000-0005-0000-0000-0000F8000000}"/>
    <cellStyle name="_1. 1차발주 설계설명서(설변)" xfId="217" xr:uid="{00000000-0005-0000-0000-0000F9000000}"/>
    <cellStyle name="_1. 1차발주 설계설명서(설변)_1" xfId="218" xr:uid="{00000000-0005-0000-0000-0000FA000000}"/>
    <cellStyle name="_1. 1차발주 설계설명서(설변)_1. 1차발주 설계설명서(설변)" xfId="219" xr:uid="{00000000-0005-0000-0000-0000FB000000}"/>
    <cellStyle name="_1. 1차발주 설계설명서(설변)_1. 1차발주 설계설명서(설변)_금곡지구 유지관리사업 계획서" xfId="220" xr:uid="{00000000-0005-0000-0000-0000FC000000}"/>
    <cellStyle name="_1. 1차발주 설계설명서(설변)_1. 1차발주 설계설명서(설변)_내정지구 유지관리사업 계획서" xfId="221" xr:uid="{00000000-0005-0000-0000-0000FD000000}"/>
    <cellStyle name="_1. 1차발주 설계설명서(설변)_1. 1차발주 설계설명서(설변)_동부 취입보 유지관리수탁사업  계획서" xfId="222" xr:uid="{00000000-0005-0000-0000-0000FE000000}"/>
    <cellStyle name="_1. 1차발주 설계설명서(설변)_1. 1차발주 설계설명서(설변)_평촌지구 유지관리수탁사업  계획서" xfId="223" xr:uid="{00000000-0005-0000-0000-0000FF000000}"/>
    <cellStyle name="_1. 1차발주 설계설명서(설변)_1_금곡지구 유지관리사업 계획서" xfId="224" xr:uid="{00000000-0005-0000-0000-000000010000}"/>
    <cellStyle name="_1. 1차발주 설계설명서(설변)_1_내정지구 유지관리사업 계획서" xfId="225" xr:uid="{00000000-0005-0000-0000-000001010000}"/>
    <cellStyle name="_1. 1차발주 설계설명서(설변)_1_동부 취입보 유지관리수탁사업  계획서" xfId="226" xr:uid="{00000000-0005-0000-0000-000002010000}"/>
    <cellStyle name="_1. 1차발주 설계설명서(설변)_1_평촌지구 유지관리수탁사업  계획서" xfId="227" xr:uid="{00000000-0005-0000-0000-000003010000}"/>
    <cellStyle name="_1. 1차발주 설계설명서(설변)_금곡지구 유지관리사업 계획서" xfId="228" xr:uid="{00000000-0005-0000-0000-000004010000}"/>
    <cellStyle name="_1. 1차발주 설계설명서(설변)_내정지구 유지관리사업 계획서" xfId="229" xr:uid="{00000000-0005-0000-0000-000005010000}"/>
    <cellStyle name="_1. 1차발주 설계설명서(설변)_동부 취입보 유지관리수탁사업  계획서" xfId="230" xr:uid="{00000000-0005-0000-0000-000006010000}"/>
    <cellStyle name="_1. 1차발주 설계설명서(설변)_평촌지구 유지관리수탁사업  계획서" xfId="231" xr:uid="{00000000-0005-0000-0000-000007010000}"/>
    <cellStyle name="_4공구-도급계약(전체분)내역" xfId="232" xr:uid="{00000000-0005-0000-0000-000008010000}"/>
    <cellStyle name="_4공구-도급계약(전체분)내역_2005년도할 예산내역서" xfId="233" xr:uid="{00000000-0005-0000-0000-000009010000}"/>
    <cellStyle name="_4공구-도급계약(전체분)내역_2005년도할 예산내역서_금곡지구 유지관리사업 계획서" xfId="234" xr:uid="{00000000-0005-0000-0000-00000A010000}"/>
    <cellStyle name="_4공구-도급계약(전체분)내역_2005년도할 예산내역서_내정지구 유지관리사업 계획서" xfId="235" xr:uid="{00000000-0005-0000-0000-00000B010000}"/>
    <cellStyle name="_4공구-도급계약(전체분)내역_2005년도할 예산내역서_동부 취입보 유지관리수탁사업  계획서" xfId="236" xr:uid="{00000000-0005-0000-0000-00000C010000}"/>
    <cellStyle name="_4공구-도급계약(전체분)내역_2005년도할 예산내역서_평촌지구 유지관리수탁사업  계획서" xfId="237" xr:uid="{00000000-0005-0000-0000-00000D010000}"/>
    <cellStyle name="_4공구-도급계약(전체분)내역_공사비총괄표" xfId="238" xr:uid="{00000000-0005-0000-0000-00000E010000}"/>
    <cellStyle name="_4공구-도급계약(전체분)내역_공사비총괄표(1)" xfId="239" xr:uid="{00000000-0005-0000-0000-00000F010000}"/>
    <cellStyle name="_4공구-도급계약(전체분)내역_공사비총괄표(1)_금곡지구 유지관리사업 계획서" xfId="240" xr:uid="{00000000-0005-0000-0000-000010010000}"/>
    <cellStyle name="_4공구-도급계약(전체분)내역_공사비총괄표(1)_내정지구 유지관리사업 계획서" xfId="241" xr:uid="{00000000-0005-0000-0000-000011010000}"/>
    <cellStyle name="_4공구-도급계약(전체분)내역_공사비총괄표(1)_동부 취입보 유지관리수탁사업  계획서" xfId="242" xr:uid="{00000000-0005-0000-0000-000012010000}"/>
    <cellStyle name="_4공구-도급계약(전체분)내역_공사비총괄표(1)_평촌지구 유지관리수탁사업  계획서" xfId="243" xr:uid="{00000000-0005-0000-0000-000013010000}"/>
    <cellStyle name="_4공구-도급계약(전체분)내역_공사비총괄표_금곡지구 유지관리사업 계획서" xfId="244" xr:uid="{00000000-0005-0000-0000-000014010000}"/>
    <cellStyle name="_4공구-도급계약(전체분)내역_공사비총괄표_내정지구 유지관리사업 계획서" xfId="245" xr:uid="{00000000-0005-0000-0000-000015010000}"/>
    <cellStyle name="_4공구-도급계약(전체분)내역_공사비총괄표_동부 취입보 유지관리수탁사업  계획서" xfId="246" xr:uid="{00000000-0005-0000-0000-000016010000}"/>
    <cellStyle name="_4공구-도급계약(전체분)내역_공사비총괄표_평촌지구 유지관리수탁사업  계획서" xfId="247" xr:uid="{00000000-0005-0000-0000-000017010000}"/>
    <cellStyle name="_4공구-도급계약(전체분)내역_금곡지구 유지관리사업 계획서" xfId="248" xr:uid="{00000000-0005-0000-0000-000018010000}"/>
    <cellStyle name="_4공구-도급계약(전체분)내역_남강댐(실행)-new" xfId="249" xr:uid="{00000000-0005-0000-0000-000019010000}"/>
    <cellStyle name="_4공구-도급계약(전체분)내역_남강댐(실행)-new_2005년도할 예산내역서" xfId="250" xr:uid="{00000000-0005-0000-0000-00001A010000}"/>
    <cellStyle name="_4공구-도급계약(전체분)내역_남강댐(실행)-new_2005년도할 예산내역서_금곡지구 유지관리사업 계획서" xfId="251" xr:uid="{00000000-0005-0000-0000-00001B010000}"/>
    <cellStyle name="_4공구-도급계약(전체분)내역_남강댐(실행)-new_2005년도할 예산내역서_내정지구 유지관리사업 계획서" xfId="252" xr:uid="{00000000-0005-0000-0000-00001C010000}"/>
    <cellStyle name="_4공구-도급계약(전체분)내역_남강댐(실행)-new_2005년도할 예산내역서_동부 취입보 유지관리수탁사업  계획서" xfId="253" xr:uid="{00000000-0005-0000-0000-00001D010000}"/>
    <cellStyle name="_4공구-도급계약(전체분)내역_남강댐(실행)-new_2005년도할 예산내역서_평촌지구 유지관리수탁사업  계획서" xfId="254" xr:uid="{00000000-0005-0000-0000-00001E010000}"/>
    <cellStyle name="_4공구-도급계약(전체분)내역_남강댐(실행)-new_공사비총괄표" xfId="255" xr:uid="{00000000-0005-0000-0000-00001F010000}"/>
    <cellStyle name="_4공구-도급계약(전체분)내역_남강댐(실행)-new_공사비총괄표(1)" xfId="256" xr:uid="{00000000-0005-0000-0000-000020010000}"/>
    <cellStyle name="_4공구-도급계약(전체분)내역_남강댐(실행)-new_공사비총괄표(1)_금곡지구 유지관리사업 계획서" xfId="257" xr:uid="{00000000-0005-0000-0000-000021010000}"/>
    <cellStyle name="_4공구-도급계약(전체분)내역_남강댐(실행)-new_공사비총괄표(1)_내정지구 유지관리사업 계획서" xfId="258" xr:uid="{00000000-0005-0000-0000-000022010000}"/>
    <cellStyle name="_4공구-도급계약(전체분)내역_남강댐(실행)-new_공사비총괄표(1)_동부 취입보 유지관리수탁사업  계획서" xfId="259" xr:uid="{00000000-0005-0000-0000-000023010000}"/>
    <cellStyle name="_4공구-도급계약(전체분)내역_남강댐(실행)-new_공사비총괄표(1)_평촌지구 유지관리수탁사업  계획서" xfId="260" xr:uid="{00000000-0005-0000-0000-000024010000}"/>
    <cellStyle name="_4공구-도급계약(전체분)내역_남강댐(실행)-new_공사비총괄표_금곡지구 유지관리사업 계획서" xfId="261" xr:uid="{00000000-0005-0000-0000-000025010000}"/>
    <cellStyle name="_4공구-도급계약(전체분)내역_남강댐(실행)-new_공사비총괄표_내정지구 유지관리사업 계획서" xfId="262" xr:uid="{00000000-0005-0000-0000-000026010000}"/>
    <cellStyle name="_4공구-도급계약(전체분)내역_남강댐(실행)-new_공사비총괄표_동부 취입보 유지관리수탁사업  계획서" xfId="263" xr:uid="{00000000-0005-0000-0000-000027010000}"/>
    <cellStyle name="_4공구-도급계약(전체분)내역_남강댐(실행)-new_공사비총괄표_평촌지구 유지관리수탁사업  계획서" xfId="264" xr:uid="{00000000-0005-0000-0000-000028010000}"/>
    <cellStyle name="_4공구-도급계약(전체분)내역_남강댐(실행)-new_금곡지구 유지관리사업 계획서" xfId="265" xr:uid="{00000000-0005-0000-0000-000029010000}"/>
    <cellStyle name="_4공구-도급계약(전체분)내역_남강댐(실행)-new_내정지구 유지관리사업 계획서" xfId="266" xr:uid="{00000000-0005-0000-0000-00002A010000}"/>
    <cellStyle name="_4공구-도급계약(전체분)내역_남강댐(실행)-new_년도별공사비내역" xfId="267" xr:uid="{00000000-0005-0000-0000-00002B010000}"/>
    <cellStyle name="_4공구-도급계약(전체분)내역_남강댐(실행)-new_년도별공사비내역_금곡지구 유지관리사업 계획서" xfId="268" xr:uid="{00000000-0005-0000-0000-00002C010000}"/>
    <cellStyle name="_4공구-도급계약(전체분)내역_남강댐(실행)-new_년도별공사비내역_내정지구 유지관리사업 계획서" xfId="269" xr:uid="{00000000-0005-0000-0000-00002D010000}"/>
    <cellStyle name="_4공구-도급계약(전체분)내역_남강댐(실행)-new_년도별공사비내역_동부 취입보 유지관리수탁사업  계획서" xfId="270" xr:uid="{00000000-0005-0000-0000-00002E010000}"/>
    <cellStyle name="_4공구-도급계약(전체분)내역_남강댐(실행)-new_년도별공사비내역_평촌지구 유지관리수탁사업  계획서" xfId="271" xr:uid="{00000000-0005-0000-0000-00002F010000}"/>
    <cellStyle name="_4공구-도급계약(전체분)내역_남강댐(실행)-new_단가산출(최종)" xfId="272" xr:uid="{00000000-0005-0000-0000-000030010000}"/>
    <cellStyle name="_4공구-도급계약(전체분)내역_남강댐(실행)-new_도급내역서" xfId="273" xr:uid="{00000000-0005-0000-0000-000031010000}"/>
    <cellStyle name="_4공구-도급계약(전체분)내역_남강댐(실행)-new_도급내역서_금곡지구 유지관리사업 계획서" xfId="274" xr:uid="{00000000-0005-0000-0000-000032010000}"/>
    <cellStyle name="_4공구-도급계약(전체분)내역_남강댐(실행)-new_도급내역서_내정지구 유지관리사업 계획서" xfId="275" xr:uid="{00000000-0005-0000-0000-000033010000}"/>
    <cellStyle name="_4공구-도급계약(전체분)내역_남강댐(실행)-new_도급내역서_동부 취입보 유지관리수탁사업  계획서" xfId="276" xr:uid="{00000000-0005-0000-0000-000034010000}"/>
    <cellStyle name="_4공구-도급계약(전체분)내역_남강댐(실행)-new_도급내역서_평촌지구 유지관리수탁사업  계획서" xfId="277" xr:uid="{00000000-0005-0000-0000-000035010000}"/>
    <cellStyle name="_4공구-도급계약(전체분)내역_남강댐(실행)-new_동부 취입보 유지관리수탁사업  계획서" xfId="278" xr:uid="{00000000-0005-0000-0000-000036010000}"/>
    <cellStyle name="_4공구-도급계약(전체분)내역_남강댐(실행)-new_동부지구 유지관리사업 시행계획서" xfId="279" xr:uid="{00000000-0005-0000-0000-000037010000}"/>
    <cellStyle name="_4공구-도급계약(전체분)내역_남강댐(실행)-new_동촌용배수로 변경서(2007.3.26)" xfId="280" xr:uid="{00000000-0005-0000-0000-000038010000}"/>
    <cellStyle name="_4공구-도급계약(전체분)내역_남강댐(실행)-new_마성지구 용수로정비사업 시행계획서" xfId="281" xr:uid="{00000000-0005-0000-0000-000039010000}"/>
    <cellStyle name="_4공구-도급계약(전체분)내역_남강댐(실행)-new_사봉지구(총공구별)" xfId="282" xr:uid="{00000000-0005-0000-0000-00003A010000}"/>
    <cellStyle name="_4공구-도급계약(전체분)내역_남강댐(실행)-new_사봉지구(총공구별)_금곡지구 유지관리사업 계획서" xfId="283" xr:uid="{00000000-0005-0000-0000-00003B010000}"/>
    <cellStyle name="_4공구-도급계약(전체분)내역_남강댐(실행)-new_사봉지구(총공구별)_내정지구 유지관리사업 계획서" xfId="284" xr:uid="{00000000-0005-0000-0000-00003C010000}"/>
    <cellStyle name="_4공구-도급계약(전체분)내역_남강댐(실행)-new_사봉지구(총공구별)_동부 취입보 유지관리수탁사업  계획서" xfId="285" xr:uid="{00000000-0005-0000-0000-00003D010000}"/>
    <cellStyle name="_4공구-도급계약(전체분)내역_남강댐(실행)-new_사봉지구(총공구별)_평촌지구 유지관리수탁사업  계획서" xfId="286" xr:uid="{00000000-0005-0000-0000-00003E010000}"/>
    <cellStyle name="_4공구-도급계약(전체분)내역_남강댐(실행)-new_사봉지구총공구별" xfId="287" xr:uid="{00000000-0005-0000-0000-00003F010000}"/>
    <cellStyle name="_4공구-도급계약(전체분)내역_남강댐(실행)-new_사봉지구총공구별_금곡지구 유지관리사업 계획서" xfId="288" xr:uid="{00000000-0005-0000-0000-000040010000}"/>
    <cellStyle name="_4공구-도급계약(전체분)내역_남강댐(실행)-new_사봉지구총공구별_내정지구 유지관리사업 계획서" xfId="289" xr:uid="{00000000-0005-0000-0000-000041010000}"/>
    <cellStyle name="_4공구-도급계약(전체분)내역_남강댐(실행)-new_사봉지구총공구별_동부 취입보 유지관리수탁사업  계획서" xfId="290" xr:uid="{00000000-0005-0000-0000-000042010000}"/>
    <cellStyle name="_4공구-도급계약(전체분)내역_남강댐(실행)-new_사봉지구총공구별_평촌지구 유지관리수탁사업  계획서" xfId="291" xr:uid="{00000000-0005-0000-0000-000043010000}"/>
    <cellStyle name="_4공구-도급계약(전체분)내역_남강댐(실행)-new_설계내역서" xfId="292" xr:uid="{00000000-0005-0000-0000-000044010000}"/>
    <cellStyle name="_4공구-도급계약(전체분)내역_남강댐(실행)-new_설계내역서_공사비총괄표" xfId="293" xr:uid="{00000000-0005-0000-0000-000045010000}"/>
    <cellStyle name="_4공구-도급계약(전체분)내역_남강댐(실행)-new_설계내역서_공사비총괄표(1)" xfId="294" xr:uid="{00000000-0005-0000-0000-000046010000}"/>
    <cellStyle name="_4공구-도급계약(전체분)내역_남강댐(실행)-new_설계내역서_공사비총괄표(1)_금곡지구 유지관리사업 계획서" xfId="295" xr:uid="{00000000-0005-0000-0000-000047010000}"/>
    <cellStyle name="_4공구-도급계약(전체분)내역_남강댐(실행)-new_설계내역서_공사비총괄표(1)_내정지구 유지관리사업 계획서" xfId="296" xr:uid="{00000000-0005-0000-0000-000048010000}"/>
    <cellStyle name="_4공구-도급계약(전체분)내역_남강댐(실행)-new_설계내역서_공사비총괄표(1)_동부 취입보 유지관리수탁사업  계획서" xfId="297" xr:uid="{00000000-0005-0000-0000-000049010000}"/>
    <cellStyle name="_4공구-도급계약(전체분)내역_남강댐(실행)-new_설계내역서_공사비총괄표(1)_평촌지구 유지관리수탁사업  계획서" xfId="298" xr:uid="{00000000-0005-0000-0000-00004A010000}"/>
    <cellStyle name="_4공구-도급계약(전체분)내역_남강댐(실행)-new_설계내역서_공사비총괄표_금곡지구 유지관리사업 계획서" xfId="299" xr:uid="{00000000-0005-0000-0000-00004B010000}"/>
    <cellStyle name="_4공구-도급계약(전체분)내역_남강댐(실행)-new_설계내역서_공사비총괄표_내정지구 유지관리사업 계획서" xfId="300" xr:uid="{00000000-0005-0000-0000-00004C010000}"/>
    <cellStyle name="_4공구-도급계약(전체분)내역_남강댐(실행)-new_설계내역서_공사비총괄표_동부 취입보 유지관리수탁사업  계획서" xfId="301" xr:uid="{00000000-0005-0000-0000-00004D010000}"/>
    <cellStyle name="_4공구-도급계약(전체분)내역_남강댐(실행)-new_설계내역서_공사비총괄표_평촌지구 유지관리수탁사업  계획서" xfId="302" xr:uid="{00000000-0005-0000-0000-00004E010000}"/>
    <cellStyle name="_4공구-도급계약(전체분)내역_남강댐(실행)-new_설계내역서_금곡지구 유지관리사업 계획서" xfId="303" xr:uid="{00000000-0005-0000-0000-00004F010000}"/>
    <cellStyle name="_4공구-도급계약(전체분)내역_남강댐(실행)-new_설계내역서_내정지구 유지관리사업 계획서" xfId="304" xr:uid="{00000000-0005-0000-0000-000050010000}"/>
    <cellStyle name="_4공구-도급계약(전체분)내역_남강댐(실행)-new_설계내역서_년도별공사비내역" xfId="305" xr:uid="{00000000-0005-0000-0000-000051010000}"/>
    <cellStyle name="_4공구-도급계약(전체분)내역_남강댐(실행)-new_설계내역서_년도별공사비내역_금곡지구 유지관리사업 계획서" xfId="306" xr:uid="{00000000-0005-0000-0000-000052010000}"/>
    <cellStyle name="_4공구-도급계약(전체분)내역_남강댐(실행)-new_설계내역서_년도별공사비내역_내정지구 유지관리사업 계획서" xfId="307" xr:uid="{00000000-0005-0000-0000-000053010000}"/>
    <cellStyle name="_4공구-도급계약(전체분)내역_남강댐(실행)-new_설계내역서_년도별공사비내역_동부 취입보 유지관리수탁사업  계획서" xfId="308" xr:uid="{00000000-0005-0000-0000-000054010000}"/>
    <cellStyle name="_4공구-도급계약(전체분)내역_남강댐(실행)-new_설계내역서_년도별공사비내역_평촌지구 유지관리수탁사업  계획서" xfId="309" xr:uid="{00000000-0005-0000-0000-000055010000}"/>
    <cellStyle name="_4공구-도급계약(전체분)내역_남강댐(실행)-new_설계내역서_도급내역서" xfId="310" xr:uid="{00000000-0005-0000-0000-000056010000}"/>
    <cellStyle name="_4공구-도급계약(전체분)내역_남강댐(실행)-new_설계내역서_도급내역서_금곡지구 유지관리사업 계획서" xfId="311" xr:uid="{00000000-0005-0000-0000-000057010000}"/>
    <cellStyle name="_4공구-도급계약(전체분)내역_남강댐(실행)-new_설계내역서_도급내역서_내정지구 유지관리사업 계획서" xfId="312" xr:uid="{00000000-0005-0000-0000-000058010000}"/>
    <cellStyle name="_4공구-도급계약(전체분)내역_남강댐(실행)-new_설계내역서_도급내역서_동부 취입보 유지관리수탁사업  계획서" xfId="313" xr:uid="{00000000-0005-0000-0000-000059010000}"/>
    <cellStyle name="_4공구-도급계약(전체분)내역_남강댐(실행)-new_설계내역서_도급내역서_평촌지구 유지관리수탁사업  계획서" xfId="314" xr:uid="{00000000-0005-0000-0000-00005A010000}"/>
    <cellStyle name="_4공구-도급계약(전체분)내역_남강댐(실행)-new_설계내역서_동부 취입보 유지관리수탁사업  계획서" xfId="315" xr:uid="{00000000-0005-0000-0000-00005B010000}"/>
    <cellStyle name="_4공구-도급계약(전체분)내역_남강댐(실행)-new_설계내역서_사봉지구총공구별" xfId="316" xr:uid="{00000000-0005-0000-0000-00005C010000}"/>
    <cellStyle name="_4공구-도급계약(전체분)내역_남강댐(실행)-new_설계내역서_사봉지구총공구별_금곡지구 유지관리사업 계획서" xfId="317" xr:uid="{00000000-0005-0000-0000-00005D010000}"/>
    <cellStyle name="_4공구-도급계약(전체분)내역_남강댐(실행)-new_설계내역서_사봉지구총공구별_내정지구 유지관리사업 계획서" xfId="318" xr:uid="{00000000-0005-0000-0000-00005E010000}"/>
    <cellStyle name="_4공구-도급계약(전체분)내역_남강댐(실행)-new_설계내역서_사봉지구총공구별_동부 취입보 유지관리수탁사업  계획서" xfId="319" xr:uid="{00000000-0005-0000-0000-00005F010000}"/>
    <cellStyle name="_4공구-도급계약(전체분)내역_남강댐(실행)-new_설계내역서_사봉지구총공구별_평촌지구 유지관리수탁사업  계획서" xfId="320" xr:uid="{00000000-0005-0000-0000-000060010000}"/>
    <cellStyle name="_4공구-도급계약(전체분)내역_남강댐(실행)-new_설계내역서_평촌지구 유지관리수탁사업  계획서" xfId="321" xr:uid="{00000000-0005-0000-0000-000061010000}"/>
    <cellStyle name="_4공구-도급계약(전체분)내역_남강댐(실행)-new_신당배수로 설계서" xfId="322" xr:uid="{00000000-0005-0000-0000-000062010000}"/>
    <cellStyle name="_4공구-도급계약(전체분)내역_남강댐(실행)-new_평촌지구 유지관리수탁사업  계획서" xfId="323" xr:uid="{00000000-0005-0000-0000-000063010000}"/>
    <cellStyle name="_4공구-도급계약(전체분)내역_내정지구 유지관리사업 계획서" xfId="324" xr:uid="{00000000-0005-0000-0000-000064010000}"/>
    <cellStyle name="_4공구-도급계약(전체분)내역_년도별공사비내역" xfId="325" xr:uid="{00000000-0005-0000-0000-000065010000}"/>
    <cellStyle name="_4공구-도급계약(전체분)내역_년도별공사비내역_금곡지구 유지관리사업 계획서" xfId="326" xr:uid="{00000000-0005-0000-0000-000066010000}"/>
    <cellStyle name="_4공구-도급계약(전체분)내역_년도별공사비내역_내정지구 유지관리사업 계획서" xfId="327" xr:uid="{00000000-0005-0000-0000-000067010000}"/>
    <cellStyle name="_4공구-도급계약(전체분)내역_년도별공사비내역_동부 취입보 유지관리수탁사업  계획서" xfId="328" xr:uid="{00000000-0005-0000-0000-000068010000}"/>
    <cellStyle name="_4공구-도급계약(전체분)내역_년도별공사비내역_평촌지구 유지관리수탁사업  계획서" xfId="329" xr:uid="{00000000-0005-0000-0000-000069010000}"/>
    <cellStyle name="_4공구-도급계약(전체분)내역_단가산출(최종)" xfId="330" xr:uid="{00000000-0005-0000-0000-00006A010000}"/>
    <cellStyle name="_4공구-도급계약(전체분)내역_도급내역서" xfId="331" xr:uid="{00000000-0005-0000-0000-00006B010000}"/>
    <cellStyle name="_4공구-도급계약(전체분)내역_도급내역서_금곡지구 유지관리사업 계획서" xfId="332" xr:uid="{00000000-0005-0000-0000-00006C010000}"/>
    <cellStyle name="_4공구-도급계약(전체분)내역_도급내역서_내정지구 유지관리사업 계획서" xfId="333" xr:uid="{00000000-0005-0000-0000-00006D010000}"/>
    <cellStyle name="_4공구-도급계약(전체분)내역_도급내역서_동부 취입보 유지관리수탁사업  계획서" xfId="334" xr:uid="{00000000-0005-0000-0000-00006E010000}"/>
    <cellStyle name="_4공구-도급계약(전체분)내역_도급내역서_평촌지구 유지관리수탁사업  계획서" xfId="335" xr:uid="{00000000-0005-0000-0000-00006F010000}"/>
    <cellStyle name="_4공구-도급계약(전체분)내역_동부 취입보 유지관리수탁사업  계획서" xfId="336" xr:uid="{00000000-0005-0000-0000-000070010000}"/>
    <cellStyle name="_4공구-도급계약(전체분)내역_동부지구 유지관리사업 시행계획서" xfId="337" xr:uid="{00000000-0005-0000-0000-000071010000}"/>
    <cellStyle name="_4공구-도급계약(전체분)내역_동촌용배수로 변경서(2007.3.26)" xfId="338" xr:uid="{00000000-0005-0000-0000-000072010000}"/>
    <cellStyle name="_4공구-도급계약(전체분)내역_마성지구 용수로정비사업 시행계획서" xfId="339" xr:uid="{00000000-0005-0000-0000-000073010000}"/>
    <cellStyle name="_4공구-도급계약(전체분)내역_사봉지구(총공구별)" xfId="340" xr:uid="{00000000-0005-0000-0000-000074010000}"/>
    <cellStyle name="_4공구-도급계약(전체분)내역_사봉지구(총공구별)_금곡지구 유지관리사업 계획서" xfId="341" xr:uid="{00000000-0005-0000-0000-000075010000}"/>
    <cellStyle name="_4공구-도급계약(전체분)내역_사봉지구(총공구별)_내정지구 유지관리사업 계획서" xfId="342" xr:uid="{00000000-0005-0000-0000-000076010000}"/>
    <cellStyle name="_4공구-도급계약(전체분)내역_사봉지구(총공구별)_동부 취입보 유지관리수탁사업  계획서" xfId="343" xr:uid="{00000000-0005-0000-0000-000077010000}"/>
    <cellStyle name="_4공구-도급계약(전체분)내역_사봉지구(총공구별)_평촌지구 유지관리수탁사업  계획서" xfId="344" xr:uid="{00000000-0005-0000-0000-000078010000}"/>
    <cellStyle name="_4공구-도급계약(전체분)내역_사봉지구총공구별" xfId="345" xr:uid="{00000000-0005-0000-0000-000079010000}"/>
    <cellStyle name="_4공구-도급계약(전체분)내역_사봉지구총공구별_금곡지구 유지관리사업 계획서" xfId="346" xr:uid="{00000000-0005-0000-0000-00007A010000}"/>
    <cellStyle name="_4공구-도급계약(전체분)내역_사봉지구총공구별_내정지구 유지관리사업 계획서" xfId="347" xr:uid="{00000000-0005-0000-0000-00007B010000}"/>
    <cellStyle name="_4공구-도급계약(전체분)내역_사봉지구총공구별_동부 취입보 유지관리수탁사업  계획서" xfId="348" xr:uid="{00000000-0005-0000-0000-00007C010000}"/>
    <cellStyle name="_4공구-도급계약(전체분)내역_사봉지구총공구별_평촌지구 유지관리수탁사업  계획서" xfId="349" xr:uid="{00000000-0005-0000-0000-00007D010000}"/>
    <cellStyle name="_4공구-도급계약(전체분)내역_설계내역서" xfId="350" xr:uid="{00000000-0005-0000-0000-00007E010000}"/>
    <cellStyle name="_4공구-도급계약(전체분)내역_설계내역서_공사비총괄표" xfId="351" xr:uid="{00000000-0005-0000-0000-00007F010000}"/>
    <cellStyle name="_4공구-도급계약(전체분)내역_설계내역서_공사비총괄표(1)" xfId="352" xr:uid="{00000000-0005-0000-0000-000080010000}"/>
    <cellStyle name="_4공구-도급계약(전체분)내역_설계내역서_공사비총괄표(1)_금곡지구 유지관리사업 계획서" xfId="353" xr:uid="{00000000-0005-0000-0000-000081010000}"/>
    <cellStyle name="_4공구-도급계약(전체분)내역_설계내역서_공사비총괄표(1)_내정지구 유지관리사업 계획서" xfId="354" xr:uid="{00000000-0005-0000-0000-000082010000}"/>
    <cellStyle name="_4공구-도급계약(전체분)내역_설계내역서_공사비총괄표(1)_동부 취입보 유지관리수탁사업  계획서" xfId="355" xr:uid="{00000000-0005-0000-0000-000083010000}"/>
    <cellStyle name="_4공구-도급계약(전체분)내역_설계내역서_공사비총괄표(1)_평촌지구 유지관리수탁사업  계획서" xfId="356" xr:uid="{00000000-0005-0000-0000-000084010000}"/>
    <cellStyle name="_4공구-도급계약(전체분)내역_설계내역서_공사비총괄표_금곡지구 유지관리사업 계획서" xfId="357" xr:uid="{00000000-0005-0000-0000-000085010000}"/>
    <cellStyle name="_4공구-도급계약(전체분)내역_설계내역서_공사비총괄표_내정지구 유지관리사업 계획서" xfId="358" xr:uid="{00000000-0005-0000-0000-000086010000}"/>
    <cellStyle name="_4공구-도급계약(전체분)내역_설계내역서_공사비총괄표_동부 취입보 유지관리수탁사업  계획서" xfId="359" xr:uid="{00000000-0005-0000-0000-000087010000}"/>
    <cellStyle name="_4공구-도급계약(전체분)내역_설계내역서_공사비총괄표_평촌지구 유지관리수탁사업  계획서" xfId="360" xr:uid="{00000000-0005-0000-0000-000088010000}"/>
    <cellStyle name="_4공구-도급계약(전체분)내역_설계내역서_금곡지구 유지관리사업 계획서" xfId="361" xr:uid="{00000000-0005-0000-0000-000089010000}"/>
    <cellStyle name="_4공구-도급계약(전체분)내역_설계내역서_내정지구 유지관리사업 계획서" xfId="362" xr:uid="{00000000-0005-0000-0000-00008A010000}"/>
    <cellStyle name="_4공구-도급계약(전체분)내역_설계내역서_년도별공사비내역" xfId="363" xr:uid="{00000000-0005-0000-0000-00008B010000}"/>
    <cellStyle name="_4공구-도급계약(전체분)내역_설계내역서_년도별공사비내역_금곡지구 유지관리사업 계획서" xfId="364" xr:uid="{00000000-0005-0000-0000-00008C010000}"/>
    <cellStyle name="_4공구-도급계약(전체분)내역_설계내역서_년도별공사비내역_내정지구 유지관리사업 계획서" xfId="365" xr:uid="{00000000-0005-0000-0000-00008D010000}"/>
    <cellStyle name="_4공구-도급계약(전체분)내역_설계내역서_년도별공사비내역_동부 취입보 유지관리수탁사업  계획서" xfId="366" xr:uid="{00000000-0005-0000-0000-00008E010000}"/>
    <cellStyle name="_4공구-도급계약(전체분)내역_설계내역서_년도별공사비내역_평촌지구 유지관리수탁사업  계획서" xfId="367" xr:uid="{00000000-0005-0000-0000-00008F010000}"/>
    <cellStyle name="_4공구-도급계약(전체분)내역_설계내역서_도급내역서" xfId="368" xr:uid="{00000000-0005-0000-0000-000090010000}"/>
    <cellStyle name="_4공구-도급계약(전체분)내역_설계내역서_도급내역서_금곡지구 유지관리사업 계획서" xfId="369" xr:uid="{00000000-0005-0000-0000-000091010000}"/>
    <cellStyle name="_4공구-도급계약(전체분)내역_설계내역서_도급내역서_내정지구 유지관리사업 계획서" xfId="370" xr:uid="{00000000-0005-0000-0000-000092010000}"/>
    <cellStyle name="_4공구-도급계약(전체분)내역_설계내역서_도급내역서_동부 취입보 유지관리수탁사업  계획서" xfId="371" xr:uid="{00000000-0005-0000-0000-000093010000}"/>
    <cellStyle name="_4공구-도급계약(전체분)내역_설계내역서_도급내역서_평촌지구 유지관리수탁사업  계획서" xfId="372" xr:uid="{00000000-0005-0000-0000-000094010000}"/>
    <cellStyle name="_4공구-도급계약(전체분)내역_설계내역서_동부 취입보 유지관리수탁사업  계획서" xfId="373" xr:uid="{00000000-0005-0000-0000-000095010000}"/>
    <cellStyle name="_4공구-도급계약(전체분)내역_설계내역서_사봉지구총공구별" xfId="374" xr:uid="{00000000-0005-0000-0000-000096010000}"/>
    <cellStyle name="_4공구-도급계약(전체분)내역_설계내역서_사봉지구총공구별_금곡지구 유지관리사업 계획서" xfId="375" xr:uid="{00000000-0005-0000-0000-000097010000}"/>
    <cellStyle name="_4공구-도급계약(전체분)내역_설계내역서_사봉지구총공구별_내정지구 유지관리사업 계획서" xfId="376" xr:uid="{00000000-0005-0000-0000-000098010000}"/>
    <cellStyle name="_4공구-도급계약(전체분)내역_설계내역서_사봉지구총공구별_동부 취입보 유지관리수탁사업  계획서" xfId="377" xr:uid="{00000000-0005-0000-0000-000099010000}"/>
    <cellStyle name="_4공구-도급계약(전체분)내역_설계내역서_사봉지구총공구별_평촌지구 유지관리수탁사업  계획서" xfId="378" xr:uid="{00000000-0005-0000-0000-00009A010000}"/>
    <cellStyle name="_4공구-도급계약(전체분)내역_설계내역서_평촌지구 유지관리수탁사업  계획서" xfId="379" xr:uid="{00000000-0005-0000-0000-00009B010000}"/>
    <cellStyle name="_4공구-도급계약(전체분)내역_신당배수로 설계서" xfId="380" xr:uid="{00000000-0005-0000-0000-00009C010000}"/>
    <cellStyle name="_4공구-도급계약(전체분)내역_예동마을-시행계획서(변경)" xfId="5350" xr:uid="{00000000-0005-0000-0000-00009D010000}"/>
    <cellStyle name="_4공구-도급계약(전체분)내역_평촌지구 유지관리수탁사업  계획서" xfId="381" xr:uid="{00000000-0005-0000-0000-00009E010000}"/>
    <cellStyle name="_8최종-2007년시행계획변경서(샘플)(1)" xfId="382" xr:uid="{00000000-0005-0000-0000-00009F010000}"/>
    <cellStyle name="_8최종-2007년시행계획변경서(샘플)(1)_금곡지구 유지관리사업 계획서" xfId="383" xr:uid="{00000000-0005-0000-0000-0000A0010000}"/>
    <cellStyle name="_8최종-2007년시행계획변경서(샘플)(1)_내정지구 유지관리사업 계획서" xfId="384" xr:uid="{00000000-0005-0000-0000-0000A1010000}"/>
    <cellStyle name="_8최종-2007년시행계획변경서(샘플)(1)_동부 취입보 유지관리수탁사업  계획서" xfId="385" xr:uid="{00000000-0005-0000-0000-0000A2010000}"/>
    <cellStyle name="_8최종-2007년시행계획변경서(샘플)(1)_평촌지구 유지관리수탁사업  계획서" xfId="386" xr:uid="{00000000-0005-0000-0000-0000A3010000}"/>
    <cellStyle name="_slab-new" xfId="387" xr:uid="{00000000-0005-0000-0000-0000A4010000}"/>
    <cellStyle name="_slab-new_01-자재및수량집계(수산교)" xfId="388" xr:uid="{00000000-0005-0000-0000-0000A5010000}"/>
    <cellStyle name="_slab-new_02-02-깨기(창원 대3-21)" xfId="389" xr:uid="{00000000-0005-0000-0000-0000A6010000}"/>
    <cellStyle name="_slab-new_02-02-깨기(창원 대3-21)_깨기(1공구-부곡)" xfId="390" xr:uid="{00000000-0005-0000-0000-0000A7010000}"/>
    <cellStyle name="_slab-new_02-02-깨기(평촌~조음)" xfId="391" xr:uid="{00000000-0005-0000-0000-0000A8010000}"/>
    <cellStyle name="_slab-new_03.호안공(상포)" xfId="392" xr:uid="{00000000-0005-0000-0000-0000A9010000}"/>
    <cellStyle name="_slab-new_03-배수공(부림1공구)" xfId="393" xr:uid="{00000000-0005-0000-0000-0000AA010000}"/>
    <cellStyle name="_slab-new_03-포장공(범평~차월)" xfId="394" xr:uid="{00000000-0005-0000-0000-0000AB010000}"/>
    <cellStyle name="_slab-new_04 포장공" xfId="395" xr:uid="{00000000-0005-0000-0000-0000AC010000}"/>
    <cellStyle name="_slab-new_04 포장공(도산수부)" xfId="396" xr:uid="{00000000-0005-0000-0000-0000AD010000}"/>
    <cellStyle name="_slab-new_04.배수공(괴진소하천)" xfId="397" xr:uid="{00000000-0005-0000-0000-0000AE010000}"/>
    <cellStyle name="_slab-new_04.포장공(상촌)" xfId="398" xr:uid="{00000000-0005-0000-0000-0000AF010000}"/>
    <cellStyle name="_slab-new_04-포장공(소랑1)" xfId="399" xr:uid="{00000000-0005-0000-0000-0000B0010000}"/>
    <cellStyle name="_slab-new_05-포장공(심지다사)" xfId="400" xr:uid="{00000000-0005-0000-0000-0000B1010000}"/>
    <cellStyle name="_slab-new_06-02-구조물공-BOX 계단(창원 대3-21)" xfId="401" xr:uid="{00000000-0005-0000-0000-0000B2010000}"/>
    <cellStyle name="_slab-new_06-02-구조물공-BOX 계단(창원 대3-21)_3.구조물공" xfId="402" xr:uid="{00000000-0005-0000-0000-0000B3010000}"/>
    <cellStyle name="_slab-new_07-포장공(대1-4)" xfId="403" xr:uid="{00000000-0005-0000-0000-0000B4010000}"/>
    <cellStyle name="_slab-new_08-포장공(창원 대3-21)" xfId="404" xr:uid="{00000000-0005-0000-0000-0000B5010000}"/>
    <cellStyle name="_slab-new_09-부대공(창원 대3-21)" xfId="405" xr:uid="{00000000-0005-0000-0000-0000B6010000}"/>
    <cellStyle name="_slab-new_09-부대공(창원 대3-21)_3.구조물공" xfId="406" xr:uid="{00000000-0005-0000-0000-0000B7010000}"/>
    <cellStyle name="_slab-new_2.배수공" xfId="407" xr:uid="{00000000-0005-0000-0000-0000B8010000}"/>
    <cellStyle name="_slab-new_3.구조물공" xfId="408" xr:uid="{00000000-0005-0000-0000-0000B9010000}"/>
    <cellStyle name="_slab-new_4.포장공" xfId="409" xr:uid="{00000000-0005-0000-0000-0000BA010000}"/>
    <cellStyle name="_slab-new_Wd3(방호벽)" xfId="410" xr:uid="{00000000-0005-0000-0000-0000BB010000}"/>
    <cellStyle name="_slab-new_Wd3(방호벽)_01-자재및수량집계(수산교)" xfId="411" xr:uid="{00000000-0005-0000-0000-0000BC010000}"/>
    <cellStyle name="_slab-new_Wd3(방호벽)_02-02-깨기(창원 대3-21)" xfId="412" xr:uid="{00000000-0005-0000-0000-0000BD010000}"/>
    <cellStyle name="_slab-new_Wd3(방호벽)_02-02-깨기(창원 대3-21)_깨기(1공구-부곡)" xfId="413" xr:uid="{00000000-0005-0000-0000-0000BE010000}"/>
    <cellStyle name="_slab-new_Wd3(방호벽)_02-02-깨기(평촌~조음)" xfId="414" xr:uid="{00000000-0005-0000-0000-0000BF010000}"/>
    <cellStyle name="_slab-new_Wd3(방호벽)_03.호안공(상포)" xfId="415" xr:uid="{00000000-0005-0000-0000-0000C0010000}"/>
    <cellStyle name="_slab-new_Wd3(방호벽)_03-배수공(부림1공구)" xfId="416" xr:uid="{00000000-0005-0000-0000-0000C1010000}"/>
    <cellStyle name="_slab-new_Wd3(방호벽)_03-포장공(범평~차월)" xfId="417" xr:uid="{00000000-0005-0000-0000-0000C2010000}"/>
    <cellStyle name="_slab-new_Wd3(방호벽)_04 포장공" xfId="418" xr:uid="{00000000-0005-0000-0000-0000C3010000}"/>
    <cellStyle name="_slab-new_Wd3(방호벽)_04 포장공(도산수부)" xfId="419" xr:uid="{00000000-0005-0000-0000-0000C4010000}"/>
    <cellStyle name="_slab-new_Wd3(방호벽)_04.배수공(괴진소하천)" xfId="420" xr:uid="{00000000-0005-0000-0000-0000C5010000}"/>
    <cellStyle name="_slab-new_Wd3(방호벽)_04.포장공(상촌)" xfId="421" xr:uid="{00000000-0005-0000-0000-0000C6010000}"/>
    <cellStyle name="_slab-new_Wd3(방호벽)_04-포장공(소랑1)" xfId="422" xr:uid="{00000000-0005-0000-0000-0000C7010000}"/>
    <cellStyle name="_slab-new_Wd3(방호벽)_05-포장공(심지다사)" xfId="423" xr:uid="{00000000-0005-0000-0000-0000C8010000}"/>
    <cellStyle name="_slab-new_Wd3(방호벽)_06-02-구조물공-BOX 계단(창원 대3-21)" xfId="424" xr:uid="{00000000-0005-0000-0000-0000C9010000}"/>
    <cellStyle name="_slab-new_Wd3(방호벽)_06-02-구조물공-BOX 계단(창원 대3-21)_3.구조물공" xfId="425" xr:uid="{00000000-0005-0000-0000-0000CA010000}"/>
    <cellStyle name="_slab-new_Wd3(방호벽)_07-포장공(대1-4)" xfId="426" xr:uid="{00000000-0005-0000-0000-0000CB010000}"/>
    <cellStyle name="_slab-new_Wd3(방호벽)_08-포장공(창원 대3-21)" xfId="427" xr:uid="{00000000-0005-0000-0000-0000CC010000}"/>
    <cellStyle name="_slab-new_Wd3(방호벽)_09-부대공(창원 대3-21)" xfId="428" xr:uid="{00000000-0005-0000-0000-0000CD010000}"/>
    <cellStyle name="_slab-new_Wd3(방호벽)_09-부대공(창원 대3-21)_3.구조물공" xfId="429" xr:uid="{00000000-0005-0000-0000-0000CE010000}"/>
    <cellStyle name="_slab-new_Wd3(방호벽)_2.배수공" xfId="430" xr:uid="{00000000-0005-0000-0000-0000CF010000}"/>
    <cellStyle name="_slab-new_Wd3(방호벽)_3.구조물공" xfId="431" xr:uid="{00000000-0005-0000-0000-0000D0010000}"/>
    <cellStyle name="_slab-new_Wd3(방호벽)_4.포장공" xfId="432" xr:uid="{00000000-0005-0000-0000-0000D1010000}"/>
    <cellStyle name="_slab-new_Wd3(방호벽)_깨기" xfId="433" xr:uid="{00000000-0005-0000-0000-0000D2010000}"/>
    <cellStyle name="_slab-new_Wd3(방호벽)_깨기_깨기(1공구-부곡)" xfId="434" xr:uid="{00000000-0005-0000-0000-0000D3010000}"/>
    <cellStyle name="_slab-new_Wd3(방호벽)_도동지구" xfId="435" xr:uid="{00000000-0005-0000-0000-0000D4010000}"/>
    <cellStyle name="_slab-new_Wd3(방호벽)_지장물조서(대 1-4)" xfId="436" xr:uid="{00000000-0005-0000-0000-0000D5010000}"/>
    <cellStyle name="_slab-new_Wd3(방호벽)_지장물조서(대 1-4)_깨기(1공구-부곡)" xfId="437" xr:uid="{00000000-0005-0000-0000-0000D6010000}"/>
    <cellStyle name="_slab-new_Wd3(방호벽)_지장물조서(대로3-21호선)" xfId="438" xr:uid="{00000000-0005-0000-0000-0000D7010000}"/>
    <cellStyle name="_slab-new_Wd3(방호벽)_지장물조서(대로3-21호선)_깨기(1공구-부곡)" xfId="439" xr:uid="{00000000-0005-0000-0000-0000D8010000}"/>
    <cellStyle name="_slab-new_Wd3(방호벽)_포장공(봉동)" xfId="440" xr:uid="{00000000-0005-0000-0000-0000D9010000}"/>
    <cellStyle name="_slab-new_Wd3(방호벽+중분대없음)" xfId="441" xr:uid="{00000000-0005-0000-0000-0000DA010000}"/>
    <cellStyle name="_slab-new_Wd3(방호벽+중분대없음)_01-자재및수량집계(수산교)" xfId="442" xr:uid="{00000000-0005-0000-0000-0000DB010000}"/>
    <cellStyle name="_slab-new_Wd3(방호벽+중분대없음)_02-02-깨기(창원 대3-21)" xfId="443" xr:uid="{00000000-0005-0000-0000-0000DC010000}"/>
    <cellStyle name="_slab-new_Wd3(방호벽+중분대없음)_02-02-깨기(창원 대3-21)_깨기(1공구-부곡)" xfId="444" xr:uid="{00000000-0005-0000-0000-0000DD010000}"/>
    <cellStyle name="_slab-new_Wd3(방호벽+중분대없음)_02-02-깨기(평촌~조음)" xfId="445" xr:uid="{00000000-0005-0000-0000-0000DE010000}"/>
    <cellStyle name="_slab-new_Wd3(방호벽+중분대없음)_03.호안공(상포)" xfId="446" xr:uid="{00000000-0005-0000-0000-0000DF010000}"/>
    <cellStyle name="_slab-new_Wd3(방호벽+중분대없음)_03-배수공(부림1공구)" xfId="447" xr:uid="{00000000-0005-0000-0000-0000E0010000}"/>
    <cellStyle name="_slab-new_Wd3(방호벽+중분대없음)_03-포장공(범평~차월)" xfId="448" xr:uid="{00000000-0005-0000-0000-0000E1010000}"/>
    <cellStyle name="_slab-new_Wd3(방호벽+중분대없음)_04 포장공" xfId="449" xr:uid="{00000000-0005-0000-0000-0000E2010000}"/>
    <cellStyle name="_slab-new_Wd3(방호벽+중분대없음)_04 포장공(도산수부)" xfId="450" xr:uid="{00000000-0005-0000-0000-0000E3010000}"/>
    <cellStyle name="_slab-new_Wd3(방호벽+중분대없음)_04.배수공(괴진소하천)" xfId="451" xr:uid="{00000000-0005-0000-0000-0000E4010000}"/>
    <cellStyle name="_slab-new_Wd3(방호벽+중분대없음)_04.포장공(상촌)" xfId="452" xr:uid="{00000000-0005-0000-0000-0000E5010000}"/>
    <cellStyle name="_slab-new_Wd3(방호벽+중분대없음)_04-포장공(소랑1)" xfId="453" xr:uid="{00000000-0005-0000-0000-0000E6010000}"/>
    <cellStyle name="_slab-new_Wd3(방호벽+중분대없음)_05-포장공(심지다사)" xfId="454" xr:uid="{00000000-0005-0000-0000-0000E7010000}"/>
    <cellStyle name="_slab-new_Wd3(방호벽+중분대없음)_06-02-구조물공-BOX 계단(창원 대3-21)" xfId="455" xr:uid="{00000000-0005-0000-0000-0000E8010000}"/>
    <cellStyle name="_slab-new_Wd3(방호벽+중분대없음)_06-02-구조물공-BOX 계단(창원 대3-21)_3.구조물공" xfId="456" xr:uid="{00000000-0005-0000-0000-0000E9010000}"/>
    <cellStyle name="_slab-new_Wd3(방호벽+중분대없음)_07-포장공(대1-4)" xfId="457" xr:uid="{00000000-0005-0000-0000-0000EA010000}"/>
    <cellStyle name="_slab-new_Wd3(방호벽+중분대없음)_08-포장공(창원 대3-21)" xfId="458" xr:uid="{00000000-0005-0000-0000-0000EB010000}"/>
    <cellStyle name="_slab-new_Wd3(방호벽+중분대없음)_09-부대공(창원 대3-21)" xfId="459" xr:uid="{00000000-0005-0000-0000-0000EC010000}"/>
    <cellStyle name="_slab-new_Wd3(방호벽+중분대없음)_09-부대공(창원 대3-21)_3.구조물공" xfId="460" xr:uid="{00000000-0005-0000-0000-0000ED010000}"/>
    <cellStyle name="_slab-new_Wd3(방호벽+중분대없음)_2.배수공" xfId="461" xr:uid="{00000000-0005-0000-0000-0000EE010000}"/>
    <cellStyle name="_slab-new_Wd3(방호벽+중분대없음)_3.구조물공" xfId="462" xr:uid="{00000000-0005-0000-0000-0000EF010000}"/>
    <cellStyle name="_slab-new_Wd3(방호벽+중분대없음)_4.포장공" xfId="463" xr:uid="{00000000-0005-0000-0000-0000F0010000}"/>
    <cellStyle name="_slab-new_Wd3(방호벽+중분대없음)_깨기" xfId="464" xr:uid="{00000000-0005-0000-0000-0000F1010000}"/>
    <cellStyle name="_slab-new_Wd3(방호벽+중분대없음)_깨기_깨기(1공구-부곡)" xfId="465" xr:uid="{00000000-0005-0000-0000-0000F2010000}"/>
    <cellStyle name="_slab-new_Wd3(방호벽+중분대없음)_도동지구" xfId="466" xr:uid="{00000000-0005-0000-0000-0000F3010000}"/>
    <cellStyle name="_slab-new_Wd3(방호벽+중분대없음)_지장물조서(대 1-4)" xfId="467" xr:uid="{00000000-0005-0000-0000-0000F4010000}"/>
    <cellStyle name="_slab-new_Wd3(방호벽+중분대없음)_지장물조서(대 1-4)_깨기(1공구-부곡)" xfId="468" xr:uid="{00000000-0005-0000-0000-0000F5010000}"/>
    <cellStyle name="_slab-new_Wd3(방호벽+중분대없음)_지장물조서(대로3-21호선)" xfId="469" xr:uid="{00000000-0005-0000-0000-0000F6010000}"/>
    <cellStyle name="_slab-new_Wd3(방호벽+중분대없음)_지장물조서(대로3-21호선)_깨기(1공구-부곡)" xfId="470" xr:uid="{00000000-0005-0000-0000-0000F7010000}"/>
    <cellStyle name="_slab-new_Wd3(방호벽+중분대없음)_포장공(봉동)" xfId="471" xr:uid="{00000000-0005-0000-0000-0000F8010000}"/>
    <cellStyle name="_slab-new_Wd3(보도+연석+난간)" xfId="472" xr:uid="{00000000-0005-0000-0000-0000F9010000}"/>
    <cellStyle name="_slab-new_Wd3(보도+연석+난간)_01-자재및수량집계(수산교)" xfId="473" xr:uid="{00000000-0005-0000-0000-0000FA010000}"/>
    <cellStyle name="_slab-new_Wd3(보도+연석+난간)_02-02-깨기(창원 대3-21)" xfId="474" xr:uid="{00000000-0005-0000-0000-0000FB010000}"/>
    <cellStyle name="_slab-new_Wd3(보도+연석+난간)_02-02-깨기(창원 대3-21)_깨기(1공구-부곡)" xfId="475" xr:uid="{00000000-0005-0000-0000-0000FC010000}"/>
    <cellStyle name="_slab-new_Wd3(보도+연석+난간)_02-02-깨기(평촌~조음)" xfId="476" xr:uid="{00000000-0005-0000-0000-0000FD010000}"/>
    <cellStyle name="_slab-new_Wd3(보도+연석+난간)_03.호안공(상포)" xfId="477" xr:uid="{00000000-0005-0000-0000-0000FE010000}"/>
    <cellStyle name="_slab-new_Wd3(보도+연석+난간)_03-배수공(부림1공구)" xfId="478" xr:uid="{00000000-0005-0000-0000-0000FF010000}"/>
    <cellStyle name="_slab-new_Wd3(보도+연석+난간)_03-포장공(범평~차월)" xfId="479" xr:uid="{00000000-0005-0000-0000-000000020000}"/>
    <cellStyle name="_slab-new_Wd3(보도+연석+난간)_04 포장공" xfId="480" xr:uid="{00000000-0005-0000-0000-000001020000}"/>
    <cellStyle name="_slab-new_Wd3(보도+연석+난간)_04 포장공(도산수부)" xfId="481" xr:uid="{00000000-0005-0000-0000-000002020000}"/>
    <cellStyle name="_slab-new_Wd3(보도+연석+난간)_04.배수공(괴진소하천)" xfId="482" xr:uid="{00000000-0005-0000-0000-000003020000}"/>
    <cellStyle name="_slab-new_Wd3(보도+연석+난간)_04.포장공(상촌)" xfId="483" xr:uid="{00000000-0005-0000-0000-000004020000}"/>
    <cellStyle name="_slab-new_Wd3(보도+연석+난간)_04-포장공(소랑1)" xfId="484" xr:uid="{00000000-0005-0000-0000-000005020000}"/>
    <cellStyle name="_slab-new_Wd3(보도+연석+난간)_05-포장공(심지다사)" xfId="485" xr:uid="{00000000-0005-0000-0000-000006020000}"/>
    <cellStyle name="_slab-new_Wd3(보도+연석+난간)_06-02-구조물공-BOX 계단(창원 대3-21)" xfId="486" xr:uid="{00000000-0005-0000-0000-000007020000}"/>
    <cellStyle name="_slab-new_Wd3(보도+연석+난간)_06-02-구조물공-BOX 계단(창원 대3-21)_3.구조물공" xfId="487" xr:uid="{00000000-0005-0000-0000-000008020000}"/>
    <cellStyle name="_slab-new_Wd3(보도+연석+난간)_07-포장공(대1-4)" xfId="488" xr:uid="{00000000-0005-0000-0000-000009020000}"/>
    <cellStyle name="_slab-new_Wd3(보도+연석+난간)_08-포장공(창원 대3-21)" xfId="489" xr:uid="{00000000-0005-0000-0000-00000A020000}"/>
    <cellStyle name="_slab-new_Wd3(보도+연석+난간)_09-부대공(창원 대3-21)" xfId="490" xr:uid="{00000000-0005-0000-0000-00000B020000}"/>
    <cellStyle name="_slab-new_Wd3(보도+연석+난간)_09-부대공(창원 대3-21)_3.구조물공" xfId="491" xr:uid="{00000000-0005-0000-0000-00000C020000}"/>
    <cellStyle name="_slab-new_Wd3(보도+연석+난간)_2.배수공" xfId="492" xr:uid="{00000000-0005-0000-0000-00000D020000}"/>
    <cellStyle name="_slab-new_Wd3(보도+연석+난간)_3.구조물공" xfId="493" xr:uid="{00000000-0005-0000-0000-00000E020000}"/>
    <cellStyle name="_slab-new_Wd3(보도+연석+난간)_4.포장공" xfId="494" xr:uid="{00000000-0005-0000-0000-00000F020000}"/>
    <cellStyle name="_slab-new_Wd3(보도+연석+난간)_깨기" xfId="495" xr:uid="{00000000-0005-0000-0000-000010020000}"/>
    <cellStyle name="_slab-new_Wd3(보도+연석+난간)_깨기_깨기(1공구-부곡)" xfId="496" xr:uid="{00000000-0005-0000-0000-000011020000}"/>
    <cellStyle name="_slab-new_Wd3(보도+연석+난간)_도동지구" xfId="497" xr:uid="{00000000-0005-0000-0000-000012020000}"/>
    <cellStyle name="_slab-new_Wd3(보도+연석+난간)_지장물조서(대 1-4)" xfId="498" xr:uid="{00000000-0005-0000-0000-000013020000}"/>
    <cellStyle name="_slab-new_Wd3(보도+연석+난간)_지장물조서(대 1-4)_깨기(1공구-부곡)" xfId="499" xr:uid="{00000000-0005-0000-0000-000014020000}"/>
    <cellStyle name="_slab-new_Wd3(보도+연석+난간)_지장물조서(대로3-21호선)" xfId="500" xr:uid="{00000000-0005-0000-0000-000015020000}"/>
    <cellStyle name="_slab-new_Wd3(보도+연석+난간)_지장물조서(대로3-21호선)_깨기(1공구-부곡)" xfId="501" xr:uid="{00000000-0005-0000-0000-000016020000}"/>
    <cellStyle name="_slab-new_Wd3(보도+연석+난간)_포장공(봉동)" xfId="502" xr:uid="{00000000-0005-0000-0000-000017020000}"/>
    <cellStyle name="_slab-new_깨기" xfId="503" xr:uid="{00000000-0005-0000-0000-000018020000}"/>
    <cellStyle name="_slab-new_깨기_깨기(1공구-부곡)" xfId="504" xr:uid="{00000000-0005-0000-0000-000019020000}"/>
    <cellStyle name="_slab-new_도동지구" xfId="505" xr:uid="{00000000-0005-0000-0000-00001A020000}"/>
    <cellStyle name="_slab-new_미양1교" xfId="506" xr:uid="{00000000-0005-0000-0000-00001B020000}"/>
    <cellStyle name="_slab-new_미양1교_01_계산서" xfId="507" xr:uid="{00000000-0005-0000-0000-00001C020000}"/>
    <cellStyle name="_slab-new_미양1교_01_계산서_01-자재및수량집계(수산교)" xfId="508" xr:uid="{00000000-0005-0000-0000-00001D020000}"/>
    <cellStyle name="_slab-new_미양1교_01_계산서_02-02-깨기(창원 대3-21)" xfId="509" xr:uid="{00000000-0005-0000-0000-00001E020000}"/>
    <cellStyle name="_slab-new_미양1교_01_계산서_02-02-깨기(창원 대3-21)_깨기(1공구-부곡)" xfId="510" xr:uid="{00000000-0005-0000-0000-00001F020000}"/>
    <cellStyle name="_slab-new_미양1교_01_계산서_02-02-깨기(평촌~조음)" xfId="511" xr:uid="{00000000-0005-0000-0000-000020020000}"/>
    <cellStyle name="_slab-new_미양1교_01_계산서_03.호안공(상포)" xfId="512" xr:uid="{00000000-0005-0000-0000-000021020000}"/>
    <cellStyle name="_slab-new_미양1교_01_계산서_03-배수공(부림1공구)" xfId="513" xr:uid="{00000000-0005-0000-0000-000022020000}"/>
    <cellStyle name="_slab-new_미양1교_01_계산서_03-포장공(범평~차월)" xfId="514" xr:uid="{00000000-0005-0000-0000-000023020000}"/>
    <cellStyle name="_slab-new_미양1교_01_계산서_04 포장공" xfId="515" xr:uid="{00000000-0005-0000-0000-000024020000}"/>
    <cellStyle name="_slab-new_미양1교_01_계산서_04 포장공(도산수부)" xfId="516" xr:uid="{00000000-0005-0000-0000-000025020000}"/>
    <cellStyle name="_slab-new_미양1교_01_계산서_04.배수공(괴진소하천)" xfId="517" xr:uid="{00000000-0005-0000-0000-000026020000}"/>
    <cellStyle name="_slab-new_미양1교_01_계산서_04.포장공(상촌)" xfId="518" xr:uid="{00000000-0005-0000-0000-000027020000}"/>
    <cellStyle name="_slab-new_미양1교_01_계산서_04-포장공(소랑1)" xfId="519" xr:uid="{00000000-0005-0000-0000-000028020000}"/>
    <cellStyle name="_slab-new_미양1교_01_계산서_05-포장공(심지다사)" xfId="520" xr:uid="{00000000-0005-0000-0000-000029020000}"/>
    <cellStyle name="_slab-new_미양1교_01_계산서_06-02-구조물공-BOX 계단(창원 대3-21)" xfId="521" xr:uid="{00000000-0005-0000-0000-00002A020000}"/>
    <cellStyle name="_slab-new_미양1교_01_계산서_06-02-구조물공-BOX 계단(창원 대3-21)_3.구조물공" xfId="522" xr:uid="{00000000-0005-0000-0000-00002B020000}"/>
    <cellStyle name="_slab-new_미양1교_01_계산서_07-포장공(대1-4)" xfId="523" xr:uid="{00000000-0005-0000-0000-00002C020000}"/>
    <cellStyle name="_slab-new_미양1교_01_계산서_08-포장공(창원 대3-21)" xfId="524" xr:uid="{00000000-0005-0000-0000-00002D020000}"/>
    <cellStyle name="_slab-new_미양1교_01_계산서_09-부대공(창원 대3-21)" xfId="525" xr:uid="{00000000-0005-0000-0000-00002E020000}"/>
    <cellStyle name="_slab-new_미양1교_01_계산서_09-부대공(창원 대3-21)_3.구조물공" xfId="526" xr:uid="{00000000-0005-0000-0000-00002F020000}"/>
    <cellStyle name="_slab-new_미양1교_01_계산서_2.배수공" xfId="527" xr:uid="{00000000-0005-0000-0000-000030020000}"/>
    <cellStyle name="_slab-new_미양1교_01_계산서_3.구조물공" xfId="528" xr:uid="{00000000-0005-0000-0000-000031020000}"/>
    <cellStyle name="_slab-new_미양1교_01_계산서_4.포장공" xfId="529" xr:uid="{00000000-0005-0000-0000-000032020000}"/>
    <cellStyle name="_slab-new_미양1교_01_계산서_Wd3(방호벽)" xfId="530" xr:uid="{00000000-0005-0000-0000-000033020000}"/>
    <cellStyle name="_slab-new_미양1교_01_계산서_Wd3(방호벽)_01-자재및수량집계(수산교)" xfId="531" xr:uid="{00000000-0005-0000-0000-000034020000}"/>
    <cellStyle name="_slab-new_미양1교_01_계산서_Wd3(방호벽)_02-02-깨기(창원 대3-21)" xfId="532" xr:uid="{00000000-0005-0000-0000-000035020000}"/>
    <cellStyle name="_slab-new_미양1교_01_계산서_Wd3(방호벽)_02-02-깨기(창원 대3-21)_깨기(1공구-부곡)" xfId="533" xr:uid="{00000000-0005-0000-0000-000036020000}"/>
    <cellStyle name="_slab-new_미양1교_01_계산서_Wd3(방호벽)_02-02-깨기(평촌~조음)" xfId="534" xr:uid="{00000000-0005-0000-0000-000037020000}"/>
    <cellStyle name="_slab-new_미양1교_01_계산서_Wd3(방호벽)_03.호안공(상포)" xfId="535" xr:uid="{00000000-0005-0000-0000-000038020000}"/>
    <cellStyle name="_slab-new_미양1교_01_계산서_Wd3(방호벽)_03-배수공(부림1공구)" xfId="536" xr:uid="{00000000-0005-0000-0000-000039020000}"/>
    <cellStyle name="_slab-new_미양1교_01_계산서_Wd3(방호벽)_03-포장공(범평~차월)" xfId="537" xr:uid="{00000000-0005-0000-0000-00003A020000}"/>
    <cellStyle name="_slab-new_미양1교_01_계산서_Wd3(방호벽)_04 포장공" xfId="538" xr:uid="{00000000-0005-0000-0000-00003B020000}"/>
    <cellStyle name="_slab-new_미양1교_01_계산서_Wd3(방호벽)_04 포장공(도산수부)" xfId="539" xr:uid="{00000000-0005-0000-0000-00003C020000}"/>
    <cellStyle name="_slab-new_미양1교_01_계산서_Wd3(방호벽)_04.배수공(괴진소하천)" xfId="540" xr:uid="{00000000-0005-0000-0000-00003D020000}"/>
    <cellStyle name="_slab-new_미양1교_01_계산서_Wd3(방호벽)_04.포장공(상촌)" xfId="541" xr:uid="{00000000-0005-0000-0000-00003E020000}"/>
    <cellStyle name="_slab-new_미양1교_01_계산서_Wd3(방호벽)_04-포장공(소랑1)" xfId="542" xr:uid="{00000000-0005-0000-0000-00003F020000}"/>
    <cellStyle name="_slab-new_미양1교_01_계산서_Wd3(방호벽)_05-포장공(심지다사)" xfId="543" xr:uid="{00000000-0005-0000-0000-000040020000}"/>
    <cellStyle name="_slab-new_미양1교_01_계산서_Wd3(방호벽)_06-02-구조물공-BOX 계단(창원 대3-21)" xfId="544" xr:uid="{00000000-0005-0000-0000-000041020000}"/>
    <cellStyle name="_slab-new_미양1교_01_계산서_Wd3(방호벽)_06-02-구조물공-BOX 계단(창원 대3-21)_3.구조물공" xfId="545" xr:uid="{00000000-0005-0000-0000-000042020000}"/>
    <cellStyle name="_slab-new_미양1교_01_계산서_Wd3(방호벽)_07-포장공(대1-4)" xfId="546" xr:uid="{00000000-0005-0000-0000-000043020000}"/>
    <cellStyle name="_slab-new_미양1교_01_계산서_Wd3(방호벽)_08-포장공(창원 대3-21)" xfId="547" xr:uid="{00000000-0005-0000-0000-000044020000}"/>
    <cellStyle name="_slab-new_미양1교_01_계산서_Wd3(방호벽)_09-부대공(창원 대3-21)" xfId="548" xr:uid="{00000000-0005-0000-0000-000045020000}"/>
    <cellStyle name="_slab-new_미양1교_01_계산서_Wd3(방호벽)_09-부대공(창원 대3-21)_3.구조물공" xfId="549" xr:uid="{00000000-0005-0000-0000-000046020000}"/>
    <cellStyle name="_slab-new_미양1교_01_계산서_Wd3(방호벽)_2.배수공" xfId="550" xr:uid="{00000000-0005-0000-0000-000047020000}"/>
    <cellStyle name="_slab-new_미양1교_01_계산서_Wd3(방호벽)_3.구조물공" xfId="551" xr:uid="{00000000-0005-0000-0000-000048020000}"/>
    <cellStyle name="_slab-new_미양1교_01_계산서_Wd3(방호벽)_4.포장공" xfId="552" xr:uid="{00000000-0005-0000-0000-000049020000}"/>
    <cellStyle name="_slab-new_미양1교_01_계산서_Wd3(방호벽)_깨기" xfId="553" xr:uid="{00000000-0005-0000-0000-00004A020000}"/>
    <cellStyle name="_slab-new_미양1교_01_계산서_Wd3(방호벽)_깨기_깨기(1공구-부곡)" xfId="554" xr:uid="{00000000-0005-0000-0000-00004B020000}"/>
    <cellStyle name="_slab-new_미양1교_01_계산서_Wd3(방호벽)_도동지구" xfId="555" xr:uid="{00000000-0005-0000-0000-00004C020000}"/>
    <cellStyle name="_slab-new_미양1교_01_계산서_Wd3(방호벽)_지장물조서(대 1-4)" xfId="556" xr:uid="{00000000-0005-0000-0000-00004D020000}"/>
    <cellStyle name="_slab-new_미양1교_01_계산서_Wd3(방호벽)_지장물조서(대 1-4)_깨기(1공구-부곡)" xfId="557" xr:uid="{00000000-0005-0000-0000-00004E020000}"/>
    <cellStyle name="_slab-new_미양1교_01_계산서_Wd3(방호벽)_지장물조서(대로3-21호선)" xfId="558" xr:uid="{00000000-0005-0000-0000-00004F020000}"/>
    <cellStyle name="_slab-new_미양1교_01_계산서_Wd3(방호벽)_지장물조서(대로3-21호선)_깨기(1공구-부곡)" xfId="559" xr:uid="{00000000-0005-0000-0000-000050020000}"/>
    <cellStyle name="_slab-new_미양1교_01_계산서_Wd3(방호벽)_포장공(봉동)" xfId="560" xr:uid="{00000000-0005-0000-0000-000051020000}"/>
    <cellStyle name="_slab-new_미양1교_01_계산서_Wd3(방호벽+중분대없음)" xfId="561" xr:uid="{00000000-0005-0000-0000-000052020000}"/>
    <cellStyle name="_slab-new_미양1교_01_계산서_Wd3(방호벽+중분대없음)_01-자재및수량집계(수산교)" xfId="562" xr:uid="{00000000-0005-0000-0000-000053020000}"/>
    <cellStyle name="_slab-new_미양1교_01_계산서_Wd3(방호벽+중분대없음)_02-02-깨기(창원 대3-21)" xfId="563" xr:uid="{00000000-0005-0000-0000-000054020000}"/>
    <cellStyle name="_slab-new_미양1교_01_계산서_Wd3(방호벽+중분대없음)_02-02-깨기(창원 대3-21)_깨기(1공구-부곡)" xfId="564" xr:uid="{00000000-0005-0000-0000-000055020000}"/>
    <cellStyle name="_slab-new_미양1교_01_계산서_Wd3(방호벽+중분대없음)_02-02-깨기(평촌~조음)" xfId="565" xr:uid="{00000000-0005-0000-0000-000056020000}"/>
    <cellStyle name="_slab-new_미양1교_01_계산서_Wd3(방호벽+중분대없음)_03.호안공(상포)" xfId="566" xr:uid="{00000000-0005-0000-0000-000057020000}"/>
    <cellStyle name="_slab-new_미양1교_01_계산서_Wd3(방호벽+중분대없음)_03-배수공(부림1공구)" xfId="567" xr:uid="{00000000-0005-0000-0000-000058020000}"/>
    <cellStyle name="_slab-new_미양1교_01_계산서_Wd3(방호벽+중분대없음)_03-포장공(범평~차월)" xfId="568" xr:uid="{00000000-0005-0000-0000-000059020000}"/>
    <cellStyle name="_slab-new_미양1교_01_계산서_Wd3(방호벽+중분대없음)_04 포장공" xfId="569" xr:uid="{00000000-0005-0000-0000-00005A020000}"/>
    <cellStyle name="_slab-new_미양1교_01_계산서_Wd3(방호벽+중분대없음)_04 포장공(도산수부)" xfId="570" xr:uid="{00000000-0005-0000-0000-00005B020000}"/>
    <cellStyle name="_slab-new_미양1교_01_계산서_Wd3(방호벽+중분대없음)_04.배수공(괴진소하천)" xfId="571" xr:uid="{00000000-0005-0000-0000-00005C020000}"/>
    <cellStyle name="_slab-new_미양1교_01_계산서_Wd3(방호벽+중분대없음)_04.포장공(상촌)" xfId="572" xr:uid="{00000000-0005-0000-0000-00005D020000}"/>
    <cellStyle name="_slab-new_미양1교_01_계산서_Wd3(방호벽+중분대없음)_04-포장공(소랑1)" xfId="573" xr:uid="{00000000-0005-0000-0000-00005E020000}"/>
    <cellStyle name="_slab-new_미양1교_01_계산서_Wd3(방호벽+중분대없음)_05-포장공(심지다사)" xfId="574" xr:uid="{00000000-0005-0000-0000-00005F020000}"/>
    <cellStyle name="_slab-new_미양1교_01_계산서_Wd3(방호벽+중분대없음)_06-02-구조물공-BOX 계단(창원 대3-21)" xfId="575" xr:uid="{00000000-0005-0000-0000-000060020000}"/>
    <cellStyle name="_slab-new_미양1교_01_계산서_Wd3(방호벽+중분대없음)_06-02-구조물공-BOX 계단(창원 대3-21)_3.구조물공" xfId="576" xr:uid="{00000000-0005-0000-0000-000061020000}"/>
    <cellStyle name="_slab-new_미양1교_01_계산서_Wd3(방호벽+중분대없음)_07-포장공(대1-4)" xfId="577" xr:uid="{00000000-0005-0000-0000-000062020000}"/>
    <cellStyle name="_slab-new_미양1교_01_계산서_Wd3(방호벽+중분대없음)_08-포장공(창원 대3-21)" xfId="578" xr:uid="{00000000-0005-0000-0000-000063020000}"/>
    <cellStyle name="_slab-new_미양1교_01_계산서_Wd3(방호벽+중분대없음)_09-부대공(창원 대3-21)" xfId="579" xr:uid="{00000000-0005-0000-0000-000064020000}"/>
    <cellStyle name="_slab-new_미양1교_01_계산서_Wd3(방호벽+중분대없음)_09-부대공(창원 대3-21)_3.구조물공" xfId="580" xr:uid="{00000000-0005-0000-0000-000065020000}"/>
    <cellStyle name="_slab-new_미양1교_01_계산서_Wd3(방호벽+중분대없음)_2.배수공" xfId="581" xr:uid="{00000000-0005-0000-0000-000066020000}"/>
    <cellStyle name="_slab-new_미양1교_01_계산서_Wd3(방호벽+중분대없음)_3.구조물공" xfId="582" xr:uid="{00000000-0005-0000-0000-000067020000}"/>
    <cellStyle name="_slab-new_미양1교_01_계산서_Wd3(방호벽+중분대없음)_4.포장공" xfId="583" xr:uid="{00000000-0005-0000-0000-000068020000}"/>
    <cellStyle name="_slab-new_미양1교_01_계산서_Wd3(방호벽+중분대없음)_깨기" xfId="584" xr:uid="{00000000-0005-0000-0000-000069020000}"/>
    <cellStyle name="_slab-new_미양1교_01_계산서_Wd3(방호벽+중분대없음)_깨기_깨기(1공구-부곡)" xfId="585" xr:uid="{00000000-0005-0000-0000-00006A020000}"/>
    <cellStyle name="_slab-new_미양1교_01_계산서_Wd3(방호벽+중분대없음)_도동지구" xfId="586" xr:uid="{00000000-0005-0000-0000-00006B020000}"/>
    <cellStyle name="_slab-new_미양1교_01_계산서_Wd3(방호벽+중분대없음)_지장물조서(대 1-4)" xfId="587" xr:uid="{00000000-0005-0000-0000-00006C020000}"/>
    <cellStyle name="_slab-new_미양1교_01_계산서_Wd3(방호벽+중분대없음)_지장물조서(대 1-4)_깨기(1공구-부곡)" xfId="588" xr:uid="{00000000-0005-0000-0000-00006D020000}"/>
    <cellStyle name="_slab-new_미양1교_01_계산서_Wd3(방호벽+중분대없음)_지장물조서(대로3-21호선)" xfId="589" xr:uid="{00000000-0005-0000-0000-00006E020000}"/>
    <cellStyle name="_slab-new_미양1교_01_계산서_Wd3(방호벽+중분대없음)_지장물조서(대로3-21호선)_깨기(1공구-부곡)" xfId="590" xr:uid="{00000000-0005-0000-0000-00006F020000}"/>
    <cellStyle name="_slab-new_미양1교_01_계산서_Wd3(방호벽+중분대없음)_포장공(봉동)" xfId="591" xr:uid="{00000000-0005-0000-0000-000070020000}"/>
    <cellStyle name="_slab-new_미양1교_01_계산서_Wd3(보도+연석+난간)" xfId="592" xr:uid="{00000000-0005-0000-0000-000071020000}"/>
    <cellStyle name="_slab-new_미양1교_01_계산서_Wd3(보도+연석+난간)_01-자재및수량집계(수산교)" xfId="593" xr:uid="{00000000-0005-0000-0000-000072020000}"/>
    <cellStyle name="_slab-new_미양1교_01_계산서_Wd3(보도+연석+난간)_02-02-깨기(창원 대3-21)" xfId="594" xr:uid="{00000000-0005-0000-0000-000073020000}"/>
    <cellStyle name="_slab-new_미양1교_01_계산서_Wd3(보도+연석+난간)_02-02-깨기(창원 대3-21)_깨기(1공구-부곡)" xfId="595" xr:uid="{00000000-0005-0000-0000-000074020000}"/>
    <cellStyle name="_slab-new_미양1교_01_계산서_Wd3(보도+연석+난간)_02-02-깨기(평촌~조음)" xfId="596" xr:uid="{00000000-0005-0000-0000-000075020000}"/>
    <cellStyle name="_slab-new_미양1교_01_계산서_Wd3(보도+연석+난간)_03.호안공(상포)" xfId="597" xr:uid="{00000000-0005-0000-0000-000076020000}"/>
    <cellStyle name="_slab-new_미양1교_01_계산서_Wd3(보도+연석+난간)_03-배수공(부림1공구)" xfId="598" xr:uid="{00000000-0005-0000-0000-000077020000}"/>
    <cellStyle name="_slab-new_미양1교_01_계산서_Wd3(보도+연석+난간)_03-포장공(범평~차월)" xfId="599" xr:uid="{00000000-0005-0000-0000-000078020000}"/>
    <cellStyle name="_slab-new_미양1교_01_계산서_Wd3(보도+연석+난간)_04 포장공" xfId="600" xr:uid="{00000000-0005-0000-0000-000079020000}"/>
    <cellStyle name="_slab-new_미양1교_01_계산서_Wd3(보도+연석+난간)_04 포장공(도산수부)" xfId="601" xr:uid="{00000000-0005-0000-0000-00007A020000}"/>
    <cellStyle name="_slab-new_미양1교_01_계산서_Wd3(보도+연석+난간)_04.배수공(괴진소하천)" xfId="602" xr:uid="{00000000-0005-0000-0000-00007B020000}"/>
    <cellStyle name="_slab-new_미양1교_01_계산서_Wd3(보도+연석+난간)_04.포장공(상촌)" xfId="603" xr:uid="{00000000-0005-0000-0000-00007C020000}"/>
    <cellStyle name="_slab-new_미양1교_01_계산서_Wd3(보도+연석+난간)_04-포장공(소랑1)" xfId="604" xr:uid="{00000000-0005-0000-0000-00007D020000}"/>
    <cellStyle name="_slab-new_미양1교_01_계산서_Wd3(보도+연석+난간)_05-포장공(심지다사)" xfId="605" xr:uid="{00000000-0005-0000-0000-00007E020000}"/>
    <cellStyle name="_slab-new_미양1교_01_계산서_Wd3(보도+연석+난간)_06-02-구조물공-BOX 계단(창원 대3-21)" xfId="606" xr:uid="{00000000-0005-0000-0000-00007F020000}"/>
    <cellStyle name="_slab-new_미양1교_01_계산서_Wd3(보도+연석+난간)_06-02-구조물공-BOX 계단(창원 대3-21)_3.구조물공" xfId="607" xr:uid="{00000000-0005-0000-0000-000080020000}"/>
    <cellStyle name="_slab-new_미양1교_01_계산서_Wd3(보도+연석+난간)_07-포장공(대1-4)" xfId="608" xr:uid="{00000000-0005-0000-0000-000081020000}"/>
    <cellStyle name="_slab-new_미양1교_01_계산서_Wd3(보도+연석+난간)_08-포장공(창원 대3-21)" xfId="609" xr:uid="{00000000-0005-0000-0000-000082020000}"/>
    <cellStyle name="_slab-new_미양1교_01_계산서_Wd3(보도+연석+난간)_09-부대공(창원 대3-21)" xfId="610" xr:uid="{00000000-0005-0000-0000-000083020000}"/>
    <cellStyle name="_slab-new_미양1교_01_계산서_Wd3(보도+연석+난간)_09-부대공(창원 대3-21)_3.구조물공" xfId="611" xr:uid="{00000000-0005-0000-0000-000084020000}"/>
    <cellStyle name="_slab-new_미양1교_01_계산서_Wd3(보도+연석+난간)_2.배수공" xfId="612" xr:uid="{00000000-0005-0000-0000-000085020000}"/>
    <cellStyle name="_slab-new_미양1교_01_계산서_Wd3(보도+연석+난간)_3.구조물공" xfId="613" xr:uid="{00000000-0005-0000-0000-000086020000}"/>
    <cellStyle name="_slab-new_미양1교_01_계산서_Wd3(보도+연석+난간)_4.포장공" xfId="614" xr:uid="{00000000-0005-0000-0000-000087020000}"/>
    <cellStyle name="_slab-new_미양1교_01_계산서_Wd3(보도+연석+난간)_깨기" xfId="615" xr:uid="{00000000-0005-0000-0000-000088020000}"/>
    <cellStyle name="_slab-new_미양1교_01_계산서_Wd3(보도+연석+난간)_깨기_깨기(1공구-부곡)" xfId="616" xr:uid="{00000000-0005-0000-0000-000089020000}"/>
    <cellStyle name="_slab-new_미양1교_01_계산서_Wd3(보도+연석+난간)_도동지구" xfId="617" xr:uid="{00000000-0005-0000-0000-00008A020000}"/>
    <cellStyle name="_slab-new_미양1교_01_계산서_Wd3(보도+연석+난간)_지장물조서(대 1-4)" xfId="618" xr:uid="{00000000-0005-0000-0000-00008B020000}"/>
    <cellStyle name="_slab-new_미양1교_01_계산서_Wd3(보도+연석+난간)_지장물조서(대 1-4)_깨기(1공구-부곡)" xfId="619" xr:uid="{00000000-0005-0000-0000-00008C020000}"/>
    <cellStyle name="_slab-new_미양1교_01_계산서_Wd3(보도+연석+난간)_지장물조서(대로3-21호선)" xfId="620" xr:uid="{00000000-0005-0000-0000-00008D020000}"/>
    <cellStyle name="_slab-new_미양1교_01_계산서_Wd3(보도+연석+난간)_지장물조서(대로3-21호선)_깨기(1공구-부곡)" xfId="621" xr:uid="{00000000-0005-0000-0000-00008E020000}"/>
    <cellStyle name="_slab-new_미양1교_01_계산서_Wd3(보도+연석+난간)_포장공(봉동)" xfId="622" xr:uid="{00000000-0005-0000-0000-00008F020000}"/>
    <cellStyle name="_slab-new_미양1교_01_계산서_깨기" xfId="623" xr:uid="{00000000-0005-0000-0000-000090020000}"/>
    <cellStyle name="_slab-new_미양1교_01_계산서_깨기_깨기(1공구-부곡)" xfId="624" xr:uid="{00000000-0005-0000-0000-000091020000}"/>
    <cellStyle name="_slab-new_미양1교_01_계산서_도동지구" xfId="625" xr:uid="{00000000-0005-0000-0000-000092020000}"/>
    <cellStyle name="_slab-new_미양1교_01_계산서_지장물조서(대 1-4)" xfId="626" xr:uid="{00000000-0005-0000-0000-000093020000}"/>
    <cellStyle name="_slab-new_미양1교_01_계산서_지장물조서(대 1-4)_깨기(1공구-부곡)" xfId="627" xr:uid="{00000000-0005-0000-0000-000094020000}"/>
    <cellStyle name="_slab-new_미양1교_01_계산서_지장물조서(대로3-21호선)" xfId="628" xr:uid="{00000000-0005-0000-0000-000095020000}"/>
    <cellStyle name="_slab-new_미양1교_01_계산서_지장물조서(대로3-21호선)_깨기(1공구-부곡)" xfId="629" xr:uid="{00000000-0005-0000-0000-000096020000}"/>
    <cellStyle name="_slab-new_미양1교_01_계산서_포장공(봉동)" xfId="630" xr:uid="{00000000-0005-0000-0000-000097020000}"/>
    <cellStyle name="_slab-new_미양1교_01-자재및수량집계(수산교)" xfId="631" xr:uid="{00000000-0005-0000-0000-000098020000}"/>
    <cellStyle name="_slab-new_미양1교_02-02-깨기(창원 대3-21)" xfId="632" xr:uid="{00000000-0005-0000-0000-000099020000}"/>
    <cellStyle name="_slab-new_미양1교_02-02-깨기(창원 대3-21)_깨기(1공구-부곡)" xfId="633" xr:uid="{00000000-0005-0000-0000-00009A020000}"/>
    <cellStyle name="_slab-new_미양1교_02-02-깨기(평촌~조음)" xfId="634" xr:uid="{00000000-0005-0000-0000-00009B020000}"/>
    <cellStyle name="_slab-new_미양1교_03.호안공(상포)" xfId="635" xr:uid="{00000000-0005-0000-0000-00009C020000}"/>
    <cellStyle name="_slab-new_미양1교_03-배수공(부림1공구)" xfId="636" xr:uid="{00000000-0005-0000-0000-00009D020000}"/>
    <cellStyle name="_slab-new_미양1교_03-포장공(범평~차월)" xfId="637" xr:uid="{00000000-0005-0000-0000-00009E020000}"/>
    <cellStyle name="_slab-new_미양1교_04 포장공" xfId="638" xr:uid="{00000000-0005-0000-0000-00009F020000}"/>
    <cellStyle name="_slab-new_미양1교_04 포장공(도산수부)" xfId="639" xr:uid="{00000000-0005-0000-0000-0000A0020000}"/>
    <cellStyle name="_slab-new_미양1교_04.배수공(괴진소하천)" xfId="640" xr:uid="{00000000-0005-0000-0000-0000A1020000}"/>
    <cellStyle name="_slab-new_미양1교_04.포장공(상촌)" xfId="641" xr:uid="{00000000-0005-0000-0000-0000A2020000}"/>
    <cellStyle name="_slab-new_미양1교_04-포장공(소랑1)" xfId="642" xr:uid="{00000000-0005-0000-0000-0000A3020000}"/>
    <cellStyle name="_slab-new_미양1교_05-포장공(심지다사)" xfId="643" xr:uid="{00000000-0005-0000-0000-0000A4020000}"/>
    <cellStyle name="_slab-new_미양1교_06-02-구조물공-BOX 계단(창원 대3-21)" xfId="644" xr:uid="{00000000-0005-0000-0000-0000A5020000}"/>
    <cellStyle name="_slab-new_미양1교_06-02-구조물공-BOX 계단(창원 대3-21)_3.구조물공" xfId="645" xr:uid="{00000000-0005-0000-0000-0000A6020000}"/>
    <cellStyle name="_slab-new_미양1교_07-포장공(대1-4)" xfId="646" xr:uid="{00000000-0005-0000-0000-0000A7020000}"/>
    <cellStyle name="_slab-new_미양1교_08-포장공(창원 대3-21)" xfId="647" xr:uid="{00000000-0005-0000-0000-0000A8020000}"/>
    <cellStyle name="_slab-new_미양1교_09-부대공(창원 대3-21)" xfId="648" xr:uid="{00000000-0005-0000-0000-0000A9020000}"/>
    <cellStyle name="_slab-new_미양1교_09-부대공(창원 대3-21)_3.구조물공" xfId="649" xr:uid="{00000000-0005-0000-0000-0000AA020000}"/>
    <cellStyle name="_slab-new_미양1교_2.배수공" xfId="650" xr:uid="{00000000-0005-0000-0000-0000AB020000}"/>
    <cellStyle name="_slab-new_미양1교_3.구조물공" xfId="651" xr:uid="{00000000-0005-0000-0000-0000AC020000}"/>
    <cellStyle name="_slab-new_미양1교_4.포장공" xfId="652" xr:uid="{00000000-0005-0000-0000-0000AD020000}"/>
    <cellStyle name="_slab-new_미양1교_Wd3(분리)" xfId="653" xr:uid="{00000000-0005-0000-0000-0000AE020000}"/>
    <cellStyle name="_slab-new_미양1교_Wd3(분리)_01-자재및수량집계(수산교)" xfId="654" xr:uid="{00000000-0005-0000-0000-0000AF020000}"/>
    <cellStyle name="_slab-new_미양1교_Wd3(분리)_02-02-깨기(창원 대3-21)" xfId="655" xr:uid="{00000000-0005-0000-0000-0000B0020000}"/>
    <cellStyle name="_slab-new_미양1교_Wd3(분리)_02-02-깨기(창원 대3-21)_깨기(1공구-부곡)" xfId="656" xr:uid="{00000000-0005-0000-0000-0000B1020000}"/>
    <cellStyle name="_slab-new_미양1교_Wd3(분리)_02-02-깨기(평촌~조음)" xfId="657" xr:uid="{00000000-0005-0000-0000-0000B2020000}"/>
    <cellStyle name="_slab-new_미양1교_Wd3(분리)_03.호안공(상포)" xfId="658" xr:uid="{00000000-0005-0000-0000-0000B3020000}"/>
    <cellStyle name="_slab-new_미양1교_Wd3(분리)_03-배수공(부림1공구)" xfId="659" xr:uid="{00000000-0005-0000-0000-0000B4020000}"/>
    <cellStyle name="_slab-new_미양1교_Wd3(분리)_03-포장공(범평~차월)" xfId="660" xr:uid="{00000000-0005-0000-0000-0000B5020000}"/>
    <cellStyle name="_slab-new_미양1교_Wd3(분리)_04 포장공" xfId="661" xr:uid="{00000000-0005-0000-0000-0000B6020000}"/>
    <cellStyle name="_slab-new_미양1교_Wd3(분리)_04 포장공(도산수부)" xfId="662" xr:uid="{00000000-0005-0000-0000-0000B7020000}"/>
    <cellStyle name="_slab-new_미양1교_Wd3(분리)_04.배수공(괴진소하천)" xfId="663" xr:uid="{00000000-0005-0000-0000-0000B8020000}"/>
    <cellStyle name="_slab-new_미양1교_Wd3(분리)_04.포장공(상촌)" xfId="664" xr:uid="{00000000-0005-0000-0000-0000B9020000}"/>
    <cellStyle name="_slab-new_미양1교_Wd3(분리)_04-포장공(소랑1)" xfId="665" xr:uid="{00000000-0005-0000-0000-0000BA020000}"/>
    <cellStyle name="_slab-new_미양1교_Wd3(분리)_05-포장공(심지다사)" xfId="666" xr:uid="{00000000-0005-0000-0000-0000BB020000}"/>
    <cellStyle name="_slab-new_미양1교_Wd3(분리)_06-02-구조물공-BOX 계단(창원 대3-21)" xfId="667" xr:uid="{00000000-0005-0000-0000-0000BC020000}"/>
    <cellStyle name="_slab-new_미양1교_Wd3(분리)_06-02-구조물공-BOX 계단(창원 대3-21)_3.구조물공" xfId="668" xr:uid="{00000000-0005-0000-0000-0000BD020000}"/>
    <cellStyle name="_slab-new_미양1교_Wd3(분리)_07-포장공(대1-4)" xfId="669" xr:uid="{00000000-0005-0000-0000-0000BE020000}"/>
    <cellStyle name="_slab-new_미양1교_Wd3(분리)_08-포장공(창원 대3-21)" xfId="670" xr:uid="{00000000-0005-0000-0000-0000BF020000}"/>
    <cellStyle name="_slab-new_미양1교_Wd3(분리)_09-부대공(창원 대3-21)" xfId="671" xr:uid="{00000000-0005-0000-0000-0000C0020000}"/>
    <cellStyle name="_slab-new_미양1교_Wd3(분리)_09-부대공(창원 대3-21)_3.구조물공" xfId="672" xr:uid="{00000000-0005-0000-0000-0000C1020000}"/>
    <cellStyle name="_slab-new_미양1교_Wd3(분리)_2.배수공" xfId="673" xr:uid="{00000000-0005-0000-0000-0000C2020000}"/>
    <cellStyle name="_slab-new_미양1교_Wd3(분리)_3.구조물공" xfId="674" xr:uid="{00000000-0005-0000-0000-0000C3020000}"/>
    <cellStyle name="_slab-new_미양1교_Wd3(분리)_4.포장공" xfId="675" xr:uid="{00000000-0005-0000-0000-0000C4020000}"/>
    <cellStyle name="_slab-new_미양1교_Wd3(분리)_깨기" xfId="676" xr:uid="{00000000-0005-0000-0000-0000C5020000}"/>
    <cellStyle name="_slab-new_미양1교_Wd3(분리)_깨기_깨기(1공구-부곡)" xfId="677" xr:uid="{00000000-0005-0000-0000-0000C6020000}"/>
    <cellStyle name="_slab-new_미양1교_Wd3(분리)_도동지구" xfId="678" xr:uid="{00000000-0005-0000-0000-0000C7020000}"/>
    <cellStyle name="_slab-new_미양1교_Wd3(분리)_지장물조서(대 1-4)" xfId="679" xr:uid="{00000000-0005-0000-0000-0000C8020000}"/>
    <cellStyle name="_slab-new_미양1교_Wd3(분리)_지장물조서(대 1-4)_깨기(1공구-부곡)" xfId="680" xr:uid="{00000000-0005-0000-0000-0000C9020000}"/>
    <cellStyle name="_slab-new_미양1교_Wd3(분리)_지장물조서(대로3-21호선)" xfId="681" xr:uid="{00000000-0005-0000-0000-0000CA020000}"/>
    <cellStyle name="_slab-new_미양1교_Wd3(분리)_지장물조서(대로3-21호선)_깨기(1공구-부곡)" xfId="682" xr:uid="{00000000-0005-0000-0000-0000CB020000}"/>
    <cellStyle name="_slab-new_미양1교_Wd3(분리)_포장공(봉동)" xfId="683" xr:uid="{00000000-0005-0000-0000-0000CC020000}"/>
    <cellStyle name="_slab-new_미양1교_구시장(임곡_1)" xfId="684" xr:uid="{00000000-0005-0000-0000-0000CD020000}"/>
    <cellStyle name="_slab-new_미양1교_구시장(임곡_1)_01-자재및수량집계(수산교)" xfId="685" xr:uid="{00000000-0005-0000-0000-0000CE020000}"/>
    <cellStyle name="_slab-new_미양1교_구시장(임곡_1)_02-02-깨기(창원 대3-21)" xfId="686" xr:uid="{00000000-0005-0000-0000-0000CF020000}"/>
    <cellStyle name="_slab-new_미양1교_구시장(임곡_1)_02-02-깨기(창원 대3-21)_깨기(1공구-부곡)" xfId="687" xr:uid="{00000000-0005-0000-0000-0000D0020000}"/>
    <cellStyle name="_slab-new_미양1교_구시장(임곡_1)_02-02-깨기(평촌~조음)" xfId="688" xr:uid="{00000000-0005-0000-0000-0000D1020000}"/>
    <cellStyle name="_slab-new_미양1교_구시장(임곡_1)_03.호안공(상포)" xfId="689" xr:uid="{00000000-0005-0000-0000-0000D2020000}"/>
    <cellStyle name="_slab-new_미양1교_구시장(임곡_1)_03-배수공(부림1공구)" xfId="690" xr:uid="{00000000-0005-0000-0000-0000D3020000}"/>
    <cellStyle name="_slab-new_미양1교_구시장(임곡_1)_03-포장공(범평~차월)" xfId="691" xr:uid="{00000000-0005-0000-0000-0000D4020000}"/>
    <cellStyle name="_slab-new_미양1교_구시장(임곡_1)_04 포장공" xfId="692" xr:uid="{00000000-0005-0000-0000-0000D5020000}"/>
    <cellStyle name="_slab-new_미양1교_구시장(임곡_1)_04 포장공(도산수부)" xfId="693" xr:uid="{00000000-0005-0000-0000-0000D6020000}"/>
    <cellStyle name="_slab-new_미양1교_구시장(임곡_1)_04.배수공(괴진소하천)" xfId="694" xr:uid="{00000000-0005-0000-0000-0000D7020000}"/>
    <cellStyle name="_slab-new_미양1교_구시장(임곡_1)_04.포장공(상촌)" xfId="695" xr:uid="{00000000-0005-0000-0000-0000D8020000}"/>
    <cellStyle name="_slab-new_미양1교_구시장(임곡_1)_04-포장공(소랑1)" xfId="696" xr:uid="{00000000-0005-0000-0000-0000D9020000}"/>
    <cellStyle name="_slab-new_미양1교_구시장(임곡_1)_05-포장공(심지다사)" xfId="697" xr:uid="{00000000-0005-0000-0000-0000DA020000}"/>
    <cellStyle name="_slab-new_미양1교_구시장(임곡_1)_06-02-구조물공-BOX 계단(창원 대3-21)" xfId="698" xr:uid="{00000000-0005-0000-0000-0000DB020000}"/>
    <cellStyle name="_slab-new_미양1교_구시장(임곡_1)_06-02-구조물공-BOX 계단(창원 대3-21)_3.구조물공" xfId="699" xr:uid="{00000000-0005-0000-0000-0000DC020000}"/>
    <cellStyle name="_slab-new_미양1교_구시장(임곡_1)_07-포장공(대1-4)" xfId="700" xr:uid="{00000000-0005-0000-0000-0000DD020000}"/>
    <cellStyle name="_slab-new_미양1교_구시장(임곡_1)_08-포장공(창원 대3-21)" xfId="701" xr:uid="{00000000-0005-0000-0000-0000DE020000}"/>
    <cellStyle name="_slab-new_미양1교_구시장(임곡_1)_09-부대공(창원 대3-21)" xfId="702" xr:uid="{00000000-0005-0000-0000-0000DF020000}"/>
    <cellStyle name="_slab-new_미양1교_구시장(임곡_1)_09-부대공(창원 대3-21)_3.구조물공" xfId="703" xr:uid="{00000000-0005-0000-0000-0000E0020000}"/>
    <cellStyle name="_slab-new_미양1교_구시장(임곡_1)_2.배수공" xfId="704" xr:uid="{00000000-0005-0000-0000-0000E1020000}"/>
    <cellStyle name="_slab-new_미양1교_구시장(임곡_1)_3.구조물공" xfId="705" xr:uid="{00000000-0005-0000-0000-0000E2020000}"/>
    <cellStyle name="_slab-new_미양1교_구시장(임곡_1)_4.포장공" xfId="706" xr:uid="{00000000-0005-0000-0000-0000E3020000}"/>
    <cellStyle name="_slab-new_미양1교_구시장(임곡_1)_Wd3(방호벽)" xfId="707" xr:uid="{00000000-0005-0000-0000-0000E4020000}"/>
    <cellStyle name="_slab-new_미양1교_구시장(임곡_1)_Wd3(방호벽)_01-자재및수량집계(수산교)" xfId="708" xr:uid="{00000000-0005-0000-0000-0000E5020000}"/>
    <cellStyle name="_slab-new_미양1교_구시장(임곡_1)_Wd3(방호벽)_02-02-깨기(창원 대3-21)" xfId="709" xr:uid="{00000000-0005-0000-0000-0000E6020000}"/>
    <cellStyle name="_slab-new_미양1교_구시장(임곡_1)_Wd3(방호벽)_02-02-깨기(창원 대3-21)_깨기(1공구-부곡)" xfId="710" xr:uid="{00000000-0005-0000-0000-0000E7020000}"/>
    <cellStyle name="_slab-new_미양1교_구시장(임곡_1)_Wd3(방호벽)_02-02-깨기(평촌~조음)" xfId="711" xr:uid="{00000000-0005-0000-0000-0000E8020000}"/>
    <cellStyle name="_slab-new_미양1교_구시장(임곡_1)_Wd3(방호벽)_03.호안공(상포)" xfId="712" xr:uid="{00000000-0005-0000-0000-0000E9020000}"/>
    <cellStyle name="_slab-new_미양1교_구시장(임곡_1)_Wd3(방호벽)_03-배수공(부림1공구)" xfId="713" xr:uid="{00000000-0005-0000-0000-0000EA020000}"/>
    <cellStyle name="_slab-new_미양1교_구시장(임곡_1)_Wd3(방호벽)_03-포장공(범평~차월)" xfId="714" xr:uid="{00000000-0005-0000-0000-0000EB020000}"/>
    <cellStyle name="_slab-new_미양1교_구시장(임곡_1)_Wd3(방호벽)_04 포장공" xfId="715" xr:uid="{00000000-0005-0000-0000-0000EC020000}"/>
    <cellStyle name="_slab-new_미양1교_구시장(임곡_1)_Wd3(방호벽)_04 포장공(도산수부)" xfId="716" xr:uid="{00000000-0005-0000-0000-0000ED020000}"/>
    <cellStyle name="_slab-new_미양1교_구시장(임곡_1)_Wd3(방호벽)_04.배수공(괴진소하천)" xfId="717" xr:uid="{00000000-0005-0000-0000-0000EE020000}"/>
    <cellStyle name="_slab-new_미양1교_구시장(임곡_1)_Wd3(방호벽)_04.포장공(상촌)" xfId="718" xr:uid="{00000000-0005-0000-0000-0000EF020000}"/>
    <cellStyle name="_slab-new_미양1교_구시장(임곡_1)_Wd3(방호벽)_04-포장공(소랑1)" xfId="719" xr:uid="{00000000-0005-0000-0000-0000F0020000}"/>
    <cellStyle name="_slab-new_미양1교_구시장(임곡_1)_Wd3(방호벽)_05-포장공(심지다사)" xfId="720" xr:uid="{00000000-0005-0000-0000-0000F1020000}"/>
    <cellStyle name="_slab-new_미양1교_구시장(임곡_1)_Wd3(방호벽)_06-02-구조물공-BOX 계단(창원 대3-21)" xfId="721" xr:uid="{00000000-0005-0000-0000-0000F2020000}"/>
    <cellStyle name="_slab-new_미양1교_구시장(임곡_1)_Wd3(방호벽)_06-02-구조물공-BOX 계단(창원 대3-21)_3.구조물공" xfId="722" xr:uid="{00000000-0005-0000-0000-0000F3020000}"/>
    <cellStyle name="_slab-new_미양1교_구시장(임곡_1)_Wd3(방호벽)_07-포장공(대1-4)" xfId="723" xr:uid="{00000000-0005-0000-0000-0000F4020000}"/>
    <cellStyle name="_slab-new_미양1교_구시장(임곡_1)_Wd3(방호벽)_08-포장공(창원 대3-21)" xfId="724" xr:uid="{00000000-0005-0000-0000-0000F5020000}"/>
    <cellStyle name="_slab-new_미양1교_구시장(임곡_1)_Wd3(방호벽)_09-부대공(창원 대3-21)" xfId="725" xr:uid="{00000000-0005-0000-0000-0000F6020000}"/>
    <cellStyle name="_slab-new_미양1교_구시장(임곡_1)_Wd3(방호벽)_09-부대공(창원 대3-21)_3.구조물공" xfId="726" xr:uid="{00000000-0005-0000-0000-0000F7020000}"/>
    <cellStyle name="_slab-new_미양1교_구시장(임곡_1)_Wd3(방호벽)_2.배수공" xfId="727" xr:uid="{00000000-0005-0000-0000-0000F8020000}"/>
    <cellStyle name="_slab-new_미양1교_구시장(임곡_1)_Wd3(방호벽)_3.구조물공" xfId="728" xr:uid="{00000000-0005-0000-0000-0000F9020000}"/>
    <cellStyle name="_slab-new_미양1교_구시장(임곡_1)_Wd3(방호벽)_4.포장공" xfId="729" xr:uid="{00000000-0005-0000-0000-0000FA020000}"/>
    <cellStyle name="_slab-new_미양1교_구시장(임곡_1)_Wd3(방호벽)_깨기" xfId="730" xr:uid="{00000000-0005-0000-0000-0000FB020000}"/>
    <cellStyle name="_slab-new_미양1교_구시장(임곡_1)_Wd3(방호벽)_깨기_깨기(1공구-부곡)" xfId="731" xr:uid="{00000000-0005-0000-0000-0000FC020000}"/>
    <cellStyle name="_slab-new_미양1교_구시장(임곡_1)_Wd3(방호벽)_도동지구" xfId="732" xr:uid="{00000000-0005-0000-0000-0000FD020000}"/>
    <cellStyle name="_slab-new_미양1교_구시장(임곡_1)_Wd3(방호벽)_지장물조서(대 1-4)" xfId="733" xr:uid="{00000000-0005-0000-0000-0000FE020000}"/>
    <cellStyle name="_slab-new_미양1교_구시장(임곡_1)_Wd3(방호벽)_지장물조서(대 1-4)_깨기(1공구-부곡)" xfId="734" xr:uid="{00000000-0005-0000-0000-0000FF020000}"/>
    <cellStyle name="_slab-new_미양1교_구시장(임곡_1)_Wd3(방호벽)_지장물조서(대로3-21호선)" xfId="735" xr:uid="{00000000-0005-0000-0000-000000030000}"/>
    <cellStyle name="_slab-new_미양1교_구시장(임곡_1)_Wd3(방호벽)_지장물조서(대로3-21호선)_깨기(1공구-부곡)" xfId="736" xr:uid="{00000000-0005-0000-0000-000001030000}"/>
    <cellStyle name="_slab-new_미양1교_구시장(임곡_1)_Wd3(방호벽)_포장공(봉동)" xfId="737" xr:uid="{00000000-0005-0000-0000-000002030000}"/>
    <cellStyle name="_slab-new_미양1교_구시장(임곡_1)_Wd3(방호벽+중분대없음)" xfId="738" xr:uid="{00000000-0005-0000-0000-000003030000}"/>
    <cellStyle name="_slab-new_미양1교_구시장(임곡_1)_Wd3(방호벽+중분대없음)_01-자재및수량집계(수산교)" xfId="739" xr:uid="{00000000-0005-0000-0000-000004030000}"/>
    <cellStyle name="_slab-new_미양1교_구시장(임곡_1)_Wd3(방호벽+중분대없음)_02-02-깨기(창원 대3-21)" xfId="740" xr:uid="{00000000-0005-0000-0000-000005030000}"/>
    <cellStyle name="_slab-new_미양1교_구시장(임곡_1)_Wd3(방호벽+중분대없음)_02-02-깨기(창원 대3-21)_깨기(1공구-부곡)" xfId="741" xr:uid="{00000000-0005-0000-0000-000006030000}"/>
    <cellStyle name="_slab-new_미양1교_구시장(임곡_1)_Wd3(방호벽+중분대없음)_02-02-깨기(평촌~조음)" xfId="742" xr:uid="{00000000-0005-0000-0000-000007030000}"/>
    <cellStyle name="_slab-new_미양1교_구시장(임곡_1)_Wd3(방호벽+중분대없음)_03.호안공(상포)" xfId="743" xr:uid="{00000000-0005-0000-0000-000008030000}"/>
    <cellStyle name="_slab-new_미양1교_구시장(임곡_1)_Wd3(방호벽+중분대없음)_03-배수공(부림1공구)" xfId="744" xr:uid="{00000000-0005-0000-0000-000009030000}"/>
    <cellStyle name="_slab-new_미양1교_구시장(임곡_1)_Wd3(방호벽+중분대없음)_03-포장공(범평~차월)" xfId="745" xr:uid="{00000000-0005-0000-0000-00000A030000}"/>
    <cellStyle name="_slab-new_미양1교_구시장(임곡_1)_Wd3(방호벽+중분대없음)_04 포장공" xfId="746" xr:uid="{00000000-0005-0000-0000-00000B030000}"/>
    <cellStyle name="_slab-new_미양1교_구시장(임곡_1)_Wd3(방호벽+중분대없음)_04 포장공(도산수부)" xfId="747" xr:uid="{00000000-0005-0000-0000-00000C030000}"/>
    <cellStyle name="_slab-new_미양1교_구시장(임곡_1)_Wd3(방호벽+중분대없음)_04.배수공(괴진소하천)" xfId="748" xr:uid="{00000000-0005-0000-0000-00000D030000}"/>
    <cellStyle name="_slab-new_미양1교_구시장(임곡_1)_Wd3(방호벽+중분대없음)_04.포장공(상촌)" xfId="749" xr:uid="{00000000-0005-0000-0000-00000E030000}"/>
    <cellStyle name="_slab-new_미양1교_구시장(임곡_1)_Wd3(방호벽+중분대없음)_04-포장공(소랑1)" xfId="750" xr:uid="{00000000-0005-0000-0000-00000F030000}"/>
    <cellStyle name="_slab-new_미양1교_구시장(임곡_1)_Wd3(방호벽+중분대없음)_05-포장공(심지다사)" xfId="751" xr:uid="{00000000-0005-0000-0000-000010030000}"/>
    <cellStyle name="_slab-new_미양1교_구시장(임곡_1)_Wd3(방호벽+중분대없음)_06-02-구조물공-BOX 계단(창원 대3-21)" xfId="752" xr:uid="{00000000-0005-0000-0000-000011030000}"/>
    <cellStyle name="_slab-new_미양1교_구시장(임곡_1)_Wd3(방호벽+중분대없음)_06-02-구조물공-BOX 계단(창원 대3-21)_3.구조물공" xfId="753" xr:uid="{00000000-0005-0000-0000-000012030000}"/>
    <cellStyle name="_slab-new_미양1교_구시장(임곡_1)_Wd3(방호벽+중분대없음)_07-포장공(대1-4)" xfId="754" xr:uid="{00000000-0005-0000-0000-000013030000}"/>
    <cellStyle name="_slab-new_미양1교_구시장(임곡_1)_Wd3(방호벽+중분대없음)_08-포장공(창원 대3-21)" xfId="755" xr:uid="{00000000-0005-0000-0000-000014030000}"/>
    <cellStyle name="_slab-new_미양1교_구시장(임곡_1)_Wd3(방호벽+중분대없음)_09-부대공(창원 대3-21)" xfId="756" xr:uid="{00000000-0005-0000-0000-000015030000}"/>
    <cellStyle name="_slab-new_미양1교_구시장(임곡_1)_Wd3(방호벽+중분대없음)_09-부대공(창원 대3-21)_3.구조물공" xfId="757" xr:uid="{00000000-0005-0000-0000-000016030000}"/>
    <cellStyle name="_slab-new_미양1교_구시장(임곡_1)_Wd3(방호벽+중분대없음)_2.배수공" xfId="758" xr:uid="{00000000-0005-0000-0000-000017030000}"/>
    <cellStyle name="_slab-new_미양1교_구시장(임곡_1)_Wd3(방호벽+중분대없음)_3.구조물공" xfId="759" xr:uid="{00000000-0005-0000-0000-000018030000}"/>
    <cellStyle name="_slab-new_미양1교_구시장(임곡_1)_Wd3(방호벽+중분대없음)_4.포장공" xfId="760" xr:uid="{00000000-0005-0000-0000-000019030000}"/>
    <cellStyle name="_slab-new_미양1교_구시장(임곡_1)_Wd3(방호벽+중분대없음)_깨기" xfId="761" xr:uid="{00000000-0005-0000-0000-00001A030000}"/>
    <cellStyle name="_slab-new_미양1교_구시장(임곡_1)_Wd3(방호벽+중분대없음)_깨기_깨기(1공구-부곡)" xfId="762" xr:uid="{00000000-0005-0000-0000-00001B030000}"/>
    <cellStyle name="_slab-new_미양1교_구시장(임곡_1)_Wd3(방호벽+중분대없음)_도동지구" xfId="763" xr:uid="{00000000-0005-0000-0000-00001C030000}"/>
    <cellStyle name="_slab-new_미양1교_구시장(임곡_1)_Wd3(방호벽+중분대없음)_지장물조서(대 1-4)" xfId="764" xr:uid="{00000000-0005-0000-0000-00001D030000}"/>
    <cellStyle name="_slab-new_미양1교_구시장(임곡_1)_Wd3(방호벽+중분대없음)_지장물조서(대 1-4)_깨기(1공구-부곡)" xfId="765" xr:uid="{00000000-0005-0000-0000-00001E030000}"/>
    <cellStyle name="_slab-new_미양1교_구시장(임곡_1)_Wd3(방호벽+중분대없음)_지장물조서(대로3-21호선)" xfId="766" xr:uid="{00000000-0005-0000-0000-00001F030000}"/>
    <cellStyle name="_slab-new_미양1교_구시장(임곡_1)_Wd3(방호벽+중분대없음)_지장물조서(대로3-21호선)_깨기(1공구-부곡)" xfId="767" xr:uid="{00000000-0005-0000-0000-000020030000}"/>
    <cellStyle name="_slab-new_미양1교_구시장(임곡_1)_Wd3(방호벽+중분대없음)_포장공(봉동)" xfId="768" xr:uid="{00000000-0005-0000-0000-000021030000}"/>
    <cellStyle name="_slab-new_미양1교_구시장(임곡_1)_Wd3(보도+연석+난간)" xfId="769" xr:uid="{00000000-0005-0000-0000-000022030000}"/>
    <cellStyle name="_slab-new_미양1교_구시장(임곡_1)_Wd3(보도+연석+난간)_01-자재및수량집계(수산교)" xfId="770" xr:uid="{00000000-0005-0000-0000-000023030000}"/>
    <cellStyle name="_slab-new_미양1교_구시장(임곡_1)_Wd3(보도+연석+난간)_02-02-깨기(창원 대3-21)" xfId="771" xr:uid="{00000000-0005-0000-0000-000024030000}"/>
    <cellStyle name="_slab-new_미양1교_구시장(임곡_1)_Wd3(보도+연석+난간)_02-02-깨기(창원 대3-21)_깨기(1공구-부곡)" xfId="772" xr:uid="{00000000-0005-0000-0000-000025030000}"/>
    <cellStyle name="_slab-new_미양1교_구시장(임곡_1)_Wd3(보도+연석+난간)_02-02-깨기(평촌~조음)" xfId="773" xr:uid="{00000000-0005-0000-0000-000026030000}"/>
    <cellStyle name="_slab-new_미양1교_구시장(임곡_1)_Wd3(보도+연석+난간)_03.호안공(상포)" xfId="774" xr:uid="{00000000-0005-0000-0000-000027030000}"/>
    <cellStyle name="_slab-new_미양1교_구시장(임곡_1)_Wd3(보도+연석+난간)_03-배수공(부림1공구)" xfId="775" xr:uid="{00000000-0005-0000-0000-000028030000}"/>
    <cellStyle name="_slab-new_미양1교_구시장(임곡_1)_Wd3(보도+연석+난간)_03-포장공(범평~차월)" xfId="776" xr:uid="{00000000-0005-0000-0000-000029030000}"/>
    <cellStyle name="_slab-new_미양1교_구시장(임곡_1)_Wd3(보도+연석+난간)_04 포장공" xfId="777" xr:uid="{00000000-0005-0000-0000-00002A030000}"/>
    <cellStyle name="_slab-new_미양1교_구시장(임곡_1)_Wd3(보도+연석+난간)_04 포장공(도산수부)" xfId="778" xr:uid="{00000000-0005-0000-0000-00002B030000}"/>
    <cellStyle name="_slab-new_미양1교_구시장(임곡_1)_Wd3(보도+연석+난간)_04.배수공(괴진소하천)" xfId="779" xr:uid="{00000000-0005-0000-0000-00002C030000}"/>
    <cellStyle name="_slab-new_미양1교_구시장(임곡_1)_Wd3(보도+연석+난간)_04.포장공(상촌)" xfId="780" xr:uid="{00000000-0005-0000-0000-00002D030000}"/>
    <cellStyle name="_slab-new_미양1교_구시장(임곡_1)_Wd3(보도+연석+난간)_04-포장공(소랑1)" xfId="781" xr:uid="{00000000-0005-0000-0000-00002E030000}"/>
    <cellStyle name="_slab-new_미양1교_구시장(임곡_1)_Wd3(보도+연석+난간)_05-포장공(심지다사)" xfId="782" xr:uid="{00000000-0005-0000-0000-00002F030000}"/>
    <cellStyle name="_slab-new_미양1교_구시장(임곡_1)_Wd3(보도+연석+난간)_06-02-구조물공-BOX 계단(창원 대3-21)" xfId="783" xr:uid="{00000000-0005-0000-0000-000030030000}"/>
    <cellStyle name="_slab-new_미양1교_구시장(임곡_1)_Wd3(보도+연석+난간)_06-02-구조물공-BOX 계단(창원 대3-21)_3.구조물공" xfId="784" xr:uid="{00000000-0005-0000-0000-000031030000}"/>
    <cellStyle name="_slab-new_미양1교_구시장(임곡_1)_Wd3(보도+연석+난간)_07-포장공(대1-4)" xfId="785" xr:uid="{00000000-0005-0000-0000-000032030000}"/>
    <cellStyle name="_slab-new_미양1교_구시장(임곡_1)_Wd3(보도+연석+난간)_08-포장공(창원 대3-21)" xfId="786" xr:uid="{00000000-0005-0000-0000-000033030000}"/>
    <cellStyle name="_slab-new_미양1교_구시장(임곡_1)_Wd3(보도+연석+난간)_09-부대공(창원 대3-21)" xfId="787" xr:uid="{00000000-0005-0000-0000-000034030000}"/>
    <cellStyle name="_slab-new_미양1교_구시장(임곡_1)_Wd3(보도+연석+난간)_09-부대공(창원 대3-21)_3.구조물공" xfId="788" xr:uid="{00000000-0005-0000-0000-000035030000}"/>
    <cellStyle name="_slab-new_미양1교_구시장(임곡_1)_Wd3(보도+연석+난간)_2.배수공" xfId="789" xr:uid="{00000000-0005-0000-0000-000036030000}"/>
    <cellStyle name="_slab-new_미양1교_구시장(임곡_1)_Wd3(보도+연석+난간)_3.구조물공" xfId="790" xr:uid="{00000000-0005-0000-0000-000037030000}"/>
    <cellStyle name="_slab-new_미양1교_구시장(임곡_1)_Wd3(보도+연석+난간)_4.포장공" xfId="791" xr:uid="{00000000-0005-0000-0000-000038030000}"/>
    <cellStyle name="_slab-new_미양1교_구시장(임곡_1)_Wd3(보도+연석+난간)_깨기" xfId="792" xr:uid="{00000000-0005-0000-0000-000039030000}"/>
    <cellStyle name="_slab-new_미양1교_구시장(임곡_1)_Wd3(보도+연석+난간)_깨기_깨기(1공구-부곡)" xfId="793" xr:uid="{00000000-0005-0000-0000-00003A030000}"/>
    <cellStyle name="_slab-new_미양1교_구시장(임곡_1)_Wd3(보도+연석+난간)_도동지구" xfId="794" xr:uid="{00000000-0005-0000-0000-00003B030000}"/>
    <cellStyle name="_slab-new_미양1교_구시장(임곡_1)_Wd3(보도+연석+난간)_지장물조서(대 1-4)" xfId="795" xr:uid="{00000000-0005-0000-0000-00003C030000}"/>
    <cellStyle name="_slab-new_미양1교_구시장(임곡_1)_Wd3(보도+연석+난간)_지장물조서(대 1-4)_깨기(1공구-부곡)" xfId="796" xr:uid="{00000000-0005-0000-0000-00003D030000}"/>
    <cellStyle name="_slab-new_미양1교_구시장(임곡_1)_Wd3(보도+연석+난간)_지장물조서(대로3-21호선)" xfId="797" xr:uid="{00000000-0005-0000-0000-00003E030000}"/>
    <cellStyle name="_slab-new_미양1교_구시장(임곡_1)_Wd3(보도+연석+난간)_지장물조서(대로3-21호선)_깨기(1공구-부곡)" xfId="798" xr:uid="{00000000-0005-0000-0000-00003F030000}"/>
    <cellStyle name="_slab-new_미양1교_구시장(임곡_1)_Wd3(보도+연석+난간)_포장공(봉동)" xfId="799" xr:uid="{00000000-0005-0000-0000-000040030000}"/>
    <cellStyle name="_slab-new_미양1교_구시장(임곡_1)_깨기" xfId="800" xr:uid="{00000000-0005-0000-0000-000041030000}"/>
    <cellStyle name="_slab-new_미양1교_구시장(임곡_1)_깨기_깨기(1공구-부곡)" xfId="801" xr:uid="{00000000-0005-0000-0000-000042030000}"/>
    <cellStyle name="_slab-new_미양1교_구시장(임곡_1)_도동지구" xfId="802" xr:uid="{00000000-0005-0000-0000-000043030000}"/>
    <cellStyle name="_slab-new_미양1교_구시장(임곡_1)_지장물조서(대 1-4)" xfId="803" xr:uid="{00000000-0005-0000-0000-000044030000}"/>
    <cellStyle name="_slab-new_미양1교_구시장(임곡_1)_지장물조서(대 1-4)_깨기(1공구-부곡)" xfId="804" xr:uid="{00000000-0005-0000-0000-000045030000}"/>
    <cellStyle name="_slab-new_미양1교_구시장(임곡_1)_지장물조서(대로3-21호선)" xfId="805" xr:uid="{00000000-0005-0000-0000-000046030000}"/>
    <cellStyle name="_slab-new_미양1교_구시장(임곡_1)_지장물조서(대로3-21호선)_깨기(1공구-부곡)" xfId="806" xr:uid="{00000000-0005-0000-0000-000047030000}"/>
    <cellStyle name="_slab-new_미양1교_구시장(임곡_1)_포장공(봉동)" xfId="807" xr:uid="{00000000-0005-0000-0000-000048030000}"/>
    <cellStyle name="_slab-new_미양1교_구시장-임곡" xfId="808" xr:uid="{00000000-0005-0000-0000-000049030000}"/>
    <cellStyle name="_slab-new_미양1교_구시장-임곡_01-자재및수량집계(수산교)" xfId="809" xr:uid="{00000000-0005-0000-0000-00004A030000}"/>
    <cellStyle name="_slab-new_미양1교_구시장-임곡_02-02-깨기(창원 대3-21)" xfId="810" xr:uid="{00000000-0005-0000-0000-00004B030000}"/>
    <cellStyle name="_slab-new_미양1교_구시장-임곡_02-02-깨기(창원 대3-21)_깨기(1공구-부곡)" xfId="811" xr:uid="{00000000-0005-0000-0000-00004C030000}"/>
    <cellStyle name="_slab-new_미양1교_구시장-임곡_02-02-깨기(평촌~조음)" xfId="812" xr:uid="{00000000-0005-0000-0000-00004D030000}"/>
    <cellStyle name="_slab-new_미양1교_구시장-임곡_03.호안공(상포)" xfId="813" xr:uid="{00000000-0005-0000-0000-00004E030000}"/>
    <cellStyle name="_slab-new_미양1교_구시장-임곡_03-배수공(부림1공구)" xfId="814" xr:uid="{00000000-0005-0000-0000-00004F030000}"/>
    <cellStyle name="_slab-new_미양1교_구시장-임곡_03-포장공(범평~차월)" xfId="815" xr:uid="{00000000-0005-0000-0000-000050030000}"/>
    <cellStyle name="_slab-new_미양1교_구시장-임곡_04 포장공" xfId="816" xr:uid="{00000000-0005-0000-0000-000051030000}"/>
    <cellStyle name="_slab-new_미양1교_구시장-임곡_04 포장공(도산수부)" xfId="817" xr:uid="{00000000-0005-0000-0000-000052030000}"/>
    <cellStyle name="_slab-new_미양1교_구시장-임곡_04.배수공(괴진소하천)" xfId="818" xr:uid="{00000000-0005-0000-0000-000053030000}"/>
    <cellStyle name="_slab-new_미양1교_구시장-임곡_04.포장공(상촌)" xfId="819" xr:uid="{00000000-0005-0000-0000-000054030000}"/>
    <cellStyle name="_slab-new_미양1교_구시장-임곡_04-포장공(소랑1)" xfId="820" xr:uid="{00000000-0005-0000-0000-000055030000}"/>
    <cellStyle name="_slab-new_미양1교_구시장-임곡_05-포장공(심지다사)" xfId="821" xr:uid="{00000000-0005-0000-0000-000056030000}"/>
    <cellStyle name="_slab-new_미양1교_구시장-임곡_06-02-구조물공-BOX 계단(창원 대3-21)" xfId="822" xr:uid="{00000000-0005-0000-0000-000057030000}"/>
    <cellStyle name="_slab-new_미양1교_구시장-임곡_06-02-구조물공-BOX 계단(창원 대3-21)_3.구조물공" xfId="823" xr:uid="{00000000-0005-0000-0000-000058030000}"/>
    <cellStyle name="_slab-new_미양1교_구시장-임곡_07-포장공(대1-4)" xfId="824" xr:uid="{00000000-0005-0000-0000-000059030000}"/>
    <cellStyle name="_slab-new_미양1교_구시장-임곡_08-포장공(창원 대3-21)" xfId="825" xr:uid="{00000000-0005-0000-0000-00005A030000}"/>
    <cellStyle name="_slab-new_미양1교_구시장-임곡_09-부대공(창원 대3-21)" xfId="826" xr:uid="{00000000-0005-0000-0000-00005B030000}"/>
    <cellStyle name="_slab-new_미양1교_구시장-임곡_09-부대공(창원 대3-21)_3.구조물공" xfId="827" xr:uid="{00000000-0005-0000-0000-00005C030000}"/>
    <cellStyle name="_slab-new_미양1교_구시장-임곡_2.배수공" xfId="828" xr:uid="{00000000-0005-0000-0000-00005D030000}"/>
    <cellStyle name="_slab-new_미양1교_구시장-임곡_3.구조물공" xfId="829" xr:uid="{00000000-0005-0000-0000-00005E030000}"/>
    <cellStyle name="_slab-new_미양1교_구시장-임곡_4.포장공" xfId="830" xr:uid="{00000000-0005-0000-0000-00005F030000}"/>
    <cellStyle name="_slab-new_미양1교_구시장-임곡_Wd3(방호벽)" xfId="831" xr:uid="{00000000-0005-0000-0000-000060030000}"/>
    <cellStyle name="_slab-new_미양1교_구시장-임곡_Wd3(방호벽)_01-자재및수량집계(수산교)" xfId="832" xr:uid="{00000000-0005-0000-0000-000061030000}"/>
    <cellStyle name="_slab-new_미양1교_구시장-임곡_Wd3(방호벽)_02-02-깨기(창원 대3-21)" xfId="833" xr:uid="{00000000-0005-0000-0000-000062030000}"/>
    <cellStyle name="_slab-new_미양1교_구시장-임곡_Wd3(방호벽)_02-02-깨기(창원 대3-21)_깨기(1공구-부곡)" xfId="834" xr:uid="{00000000-0005-0000-0000-000063030000}"/>
    <cellStyle name="_slab-new_미양1교_구시장-임곡_Wd3(방호벽)_02-02-깨기(평촌~조음)" xfId="835" xr:uid="{00000000-0005-0000-0000-000064030000}"/>
    <cellStyle name="_slab-new_미양1교_구시장-임곡_Wd3(방호벽)_03.호안공(상포)" xfId="836" xr:uid="{00000000-0005-0000-0000-000065030000}"/>
    <cellStyle name="_slab-new_미양1교_구시장-임곡_Wd3(방호벽)_03-배수공(부림1공구)" xfId="837" xr:uid="{00000000-0005-0000-0000-000066030000}"/>
    <cellStyle name="_slab-new_미양1교_구시장-임곡_Wd3(방호벽)_03-포장공(범평~차월)" xfId="838" xr:uid="{00000000-0005-0000-0000-000067030000}"/>
    <cellStyle name="_slab-new_미양1교_구시장-임곡_Wd3(방호벽)_04 포장공" xfId="839" xr:uid="{00000000-0005-0000-0000-000068030000}"/>
    <cellStyle name="_slab-new_미양1교_구시장-임곡_Wd3(방호벽)_04 포장공(도산수부)" xfId="840" xr:uid="{00000000-0005-0000-0000-000069030000}"/>
    <cellStyle name="_slab-new_미양1교_구시장-임곡_Wd3(방호벽)_04.배수공(괴진소하천)" xfId="841" xr:uid="{00000000-0005-0000-0000-00006A030000}"/>
    <cellStyle name="_slab-new_미양1교_구시장-임곡_Wd3(방호벽)_04.포장공(상촌)" xfId="842" xr:uid="{00000000-0005-0000-0000-00006B030000}"/>
    <cellStyle name="_slab-new_미양1교_구시장-임곡_Wd3(방호벽)_04-포장공(소랑1)" xfId="843" xr:uid="{00000000-0005-0000-0000-00006C030000}"/>
    <cellStyle name="_slab-new_미양1교_구시장-임곡_Wd3(방호벽)_05-포장공(심지다사)" xfId="844" xr:uid="{00000000-0005-0000-0000-00006D030000}"/>
    <cellStyle name="_slab-new_미양1교_구시장-임곡_Wd3(방호벽)_06-02-구조물공-BOX 계단(창원 대3-21)" xfId="845" xr:uid="{00000000-0005-0000-0000-00006E030000}"/>
    <cellStyle name="_slab-new_미양1교_구시장-임곡_Wd3(방호벽)_06-02-구조물공-BOX 계단(창원 대3-21)_3.구조물공" xfId="846" xr:uid="{00000000-0005-0000-0000-00006F030000}"/>
    <cellStyle name="_slab-new_미양1교_구시장-임곡_Wd3(방호벽)_07-포장공(대1-4)" xfId="847" xr:uid="{00000000-0005-0000-0000-000070030000}"/>
    <cellStyle name="_slab-new_미양1교_구시장-임곡_Wd3(방호벽)_08-포장공(창원 대3-21)" xfId="848" xr:uid="{00000000-0005-0000-0000-000071030000}"/>
    <cellStyle name="_slab-new_미양1교_구시장-임곡_Wd3(방호벽)_09-부대공(창원 대3-21)" xfId="849" xr:uid="{00000000-0005-0000-0000-000072030000}"/>
    <cellStyle name="_slab-new_미양1교_구시장-임곡_Wd3(방호벽)_09-부대공(창원 대3-21)_3.구조물공" xfId="850" xr:uid="{00000000-0005-0000-0000-000073030000}"/>
    <cellStyle name="_slab-new_미양1교_구시장-임곡_Wd3(방호벽)_2.배수공" xfId="851" xr:uid="{00000000-0005-0000-0000-000074030000}"/>
    <cellStyle name="_slab-new_미양1교_구시장-임곡_Wd3(방호벽)_3.구조물공" xfId="852" xr:uid="{00000000-0005-0000-0000-000075030000}"/>
    <cellStyle name="_slab-new_미양1교_구시장-임곡_Wd3(방호벽)_4.포장공" xfId="853" xr:uid="{00000000-0005-0000-0000-000076030000}"/>
    <cellStyle name="_slab-new_미양1교_구시장-임곡_Wd3(방호벽)_깨기" xfId="854" xr:uid="{00000000-0005-0000-0000-000077030000}"/>
    <cellStyle name="_slab-new_미양1교_구시장-임곡_Wd3(방호벽)_깨기_깨기(1공구-부곡)" xfId="855" xr:uid="{00000000-0005-0000-0000-000078030000}"/>
    <cellStyle name="_slab-new_미양1교_구시장-임곡_Wd3(방호벽)_도동지구" xfId="856" xr:uid="{00000000-0005-0000-0000-000079030000}"/>
    <cellStyle name="_slab-new_미양1교_구시장-임곡_Wd3(방호벽)_지장물조서(대 1-4)" xfId="857" xr:uid="{00000000-0005-0000-0000-00007A030000}"/>
    <cellStyle name="_slab-new_미양1교_구시장-임곡_Wd3(방호벽)_지장물조서(대 1-4)_깨기(1공구-부곡)" xfId="858" xr:uid="{00000000-0005-0000-0000-00007B030000}"/>
    <cellStyle name="_slab-new_미양1교_구시장-임곡_Wd3(방호벽)_지장물조서(대로3-21호선)" xfId="859" xr:uid="{00000000-0005-0000-0000-00007C030000}"/>
    <cellStyle name="_slab-new_미양1교_구시장-임곡_Wd3(방호벽)_지장물조서(대로3-21호선)_깨기(1공구-부곡)" xfId="860" xr:uid="{00000000-0005-0000-0000-00007D030000}"/>
    <cellStyle name="_slab-new_미양1교_구시장-임곡_Wd3(방호벽)_포장공(봉동)" xfId="861" xr:uid="{00000000-0005-0000-0000-00007E030000}"/>
    <cellStyle name="_slab-new_미양1교_구시장-임곡_Wd3(방호벽+중분대없음)" xfId="862" xr:uid="{00000000-0005-0000-0000-00007F030000}"/>
    <cellStyle name="_slab-new_미양1교_구시장-임곡_Wd3(방호벽+중분대없음)_01-자재및수량집계(수산교)" xfId="863" xr:uid="{00000000-0005-0000-0000-000080030000}"/>
    <cellStyle name="_slab-new_미양1교_구시장-임곡_Wd3(방호벽+중분대없음)_02-02-깨기(창원 대3-21)" xfId="864" xr:uid="{00000000-0005-0000-0000-000081030000}"/>
    <cellStyle name="_slab-new_미양1교_구시장-임곡_Wd3(방호벽+중분대없음)_02-02-깨기(창원 대3-21)_깨기(1공구-부곡)" xfId="865" xr:uid="{00000000-0005-0000-0000-000082030000}"/>
    <cellStyle name="_slab-new_미양1교_구시장-임곡_Wd3(방호벽+중분대없음)_02-02-깨기(평촌~조음)" xfId="866" xr:uid="{00000000-0005-0000-0000-000083030000}"/>
    <cellStyle name="_slab-new_미양1교_구시장-임곡_Wd3(방호벽+중분대없음)_03.호안공(상포)" xfId="867" xr:uid="{00000000-0005-0000-0000-000084030000}"/>
    <cellStyle name="_slab-new_미양1교_구시장-임곡_Wd3(방호벽+중분대없음)_03-배수공(부림1공구)" xfId="868" xr:uid="{00000000-0005-0000-0000-000085030000}"/>
    <cellStyle name="_slab-new_미양1교_구시장-임곡_Wd3(방호벽+중분대없음)_03-포장공(범평~차월)" xfId="869" xr:uid="{00000000-0005-0000-0000-000086030000}"/>
    <cellStyle name="_slab-new_미양1교_구시장-임곡_Wd3(방호벽+중분대없음)_04 포장공" xfId="870" xr:uid="{00000000-0005-0000-0000-000087030000}"/>
    <cellStyle name="_slab-new_미양1교_구시장-임곡_Wd3(방호벽+중분대없음)_04 포장공(도산수부)" xfId="871" xr:uid="{00000000-0005-0000-0000-000088030000}"/>
    <cellStyle name="_slab-new_미양1교_구시장-임곡_Wd3(방호벽+중분대없음)_04.배수공(괴진소하천)" xfId="872" xr:uid="{00000000-0005-0000-0000-000089030000}"/>
    <cellStyle name="_slab-new_미양1교_구시장-임곡_Wd3(방호벽+중분대없음)_04.포장공(상촌)" xfId="873" xr:uid="{00000000-0005-0000-0000-00008A030000}"/>
    <cellStyle name="_slab-new_미양1교_구시장-임곡_Wd3(방호벽+중분대없음)_04-포장공(소랑1)" xfId="874" xr:uid="{00000000-0005-0000-0000-00008B030000}"/>
    <cellStyle name="_slab-new_미양1교_구시장-임곡_Wd3(방호벽+중분대없음)_05-포장공(심지다사)" xfId="875" xr:uid="{00000000-0005-0000-0000-00008C030000}"/>
    <cellStyle name="_slab-new_미양1교_구시장-임곡_Wd3(방호벽+중분대없음)_06-02-구조물공-BOX 계단(창원 대3-21)" xfId="876" xr:uid="{00000000-0005-0000-0000-00008D030000}"/>
    <cellStyle name="_slab-new_미양1교_구시장-임곡_Wd3(방호벽+중분대없음)_06-02-구조물공-BOX 계단(창원 대3-21)_3.구조물공" xfId="877" xr:uid="{00000000-0005-0000-0000-00008E030000}"/>
    <cellStyle name="_slab-new_미양1교_구시장-임곡_Wd3(방호벽+중분대없음)_07-포장공(대1-4)" xfId="878" xr:uid="{00000000-0005-0000-0000-00008F030000}"/>
    <cellStyle name="_slab-new_미양1교_구시장-임곡_Wd3(방호벽+중분대없음)_08-포장공(창원 대3-21)" xfId="879" xr:uid="{00000000-0005-0000-0000-000090030000}"/>
    <cellStyle name="_slab-new_미양1교_구시장-임곡_Wd3(방호벽+중분대없음)_09-부대공(창원 대3-21)" xfId="880" xr:uid="{00000000-0005-0000-0000-000091030000}"/>
    <cellStyle name="_slab-new_미양1교_구시장-임곡_Wd3(방호벽+중분대없음)_09-부대공(창원 대3-21)_3.구조물공" xfId="881" xr:uid="{00000000-0005-0000-0000-000092030000}"/>
    <cellStyle name="_slab-new_미양1교_구시장-임곡_Wd3(방호벽+중분대없음)_2.배수공" xfId="882" xr:uid="{00000000-0005-0000-0000-000093030000}"/>
    <cellStyle name="_slab-new_미양1교_구시장-임곡_Wd3(방호벽+중분대없음)_3.구조물공" xfId="883" xr:uid="{00000000-0005-0000-0000-000094030000}"/>
    <cellStyle name="_slab-new_미양1교_구시장-임곡_Wd3(방호벽+중분대없음)_4.포장공" xfId="884" xr:uid="{00000000-0005-0000-0000-000095030000}"/>
    <cellStyle name="_slab-new_미양1교_구시장-임곡_Wd3(방호벽+중분대없음)_깨기" xfId="885" xr:uid="{00000000-0005-0000-0000-000096030000}"/>
    <cellStyle name="_slab-new_미양1교_구시장-임곡_Wd3(방호벽+중분대없음)_깨기_깨기(1공구-부곡)" xfId="886" xr:uid="{00000000-0005-0000-0000-000097030000}"/>
    <cellStyle name="_slab-new_미양1교_구시장-임곡_Wd3(방호벽+중분대없음)_도동지구" xfId="887" xr:uid="{00000000-0005-0000-0000-000098030000}"/>
    <cellStyle name="_slab-new_미양1교_구시장-임곡_Wd3(방호벽+중분대없음)_지장물조서(대 1-4)" xfId="888" xr:uid="{00000000-0005-0000-0000-000099030000}"/>
    <cellStyle name="_slab-new_미양1교_구시장-임곡_Wd3(방호벽+중분대없음)_지장물조서(대 1-4)_깨기(1공구-부곡)" xfId="889" xr:uid="{00000000-0005-0000-0000-00009A030000}"/>
    <cellStyle name="_slab-new_미양1교_구시장-임곡_Wd3(방호벽+중분대없음)_지장물조서(대로3-21호선)" xfId="890" xr:uid="{00000000-0005-0000-0000-00009B030000}"/>
    <cellStyle name="_slab-new_미양1교_구시장-임곡_Wd3(방호벽+중분대없음)_지장물조서(대로3-21호선)_깨기(1공구-부곡)" xfId="891" xr:uid="{00000000-0005-0000-0000-00009C030000}"/>
    <cellStyle name="_slab-new_미양1교_구시장-임곡_Wd3(방호벽+중분대없음)_포장공(봉동)" xfId="892" xr:uid="{00000000-0005-0000-0000-00009D030000}"/>
    <cellStyle name="_slab-new_미양1교_구시장-임곡_Wd3(보도+연석+난간)" xfId="893" xr:uid="{00000000-0005-0000-0000-00009E030000}"/>
    <cellStyle name="_slab-new_미양1교_구시장-임곡_Wd3(보도+연석+난간)_01-자재및수량집계(수산교)" xfId="894" xr:uid="{00000000-0005-0000-0000-00009F030000}"/>
    <cellStyle name="_slab-new_미양1교_구시장-임곡_Wd3(보도+연석+난간)_02-02-깨기(창원 대3-21)" xfId="895" xr:uid="{00000000-0005-0000-0000-0000A0030000}"/>
    <cellStyle name="_slab-new_미양1교_구시장-임곡_Wd3(보도+연석+난간)_02-02-깨기(창원 대3-21)_깨기(1공구-부곡)" xfId="896" xr:uid="{00000000-0005-0000-0000-0000A1030000}"/>
    <cellStyle name="_slab-new_미양1교_구시장-임곡_Wd3(보도+연석+난간)_02-02-깨기(평촌~조음)" xfId="897" xr:uid="{00000000-0005-0000-0000-0000A2030000}"/>
    <cellStyle name="_slab-new_미양1교_구시장-임곡_Wd3(보도+연석+난간)_03.호안공(상포)" xfId="898" xr:uid="{00000000-0005-0000-0000-0000A3030000}"/>
    <cellStyle name="_slab-new_미양1교_구시장-임곡_Wd3(보도+연석+난간)_03-배수공(부림1공구)" xfId="899" xr:uid="{00000000-0005-0000-0000-0000A4030000}"/>
    <cellStyle name="_slab-new_미양1교_구시장-임곡_Wd3(보도+연석+난간)_03-포장공(범평~차월)" xfId="900" xr:uid="{00000000-0005-0000-0000-0000A5030000}"/>
    <cellStyle name="_slab-new_미양1교_구시장-임곡_Wd3(보도+연석+난간)_04 포장공" xfId="901" xr:uid="{00000000-0005-0000-0000-0000A6030000}"/>
    <cellStyle name="_slab-new_미양1교_구시장-임곡_Wd3(보도+연석+난간)_04 포장공(도산수부)" xfId="902" xr:uid="{00000000-0005-0000-0000-0000A7030000}"/>
    <cellStyle name="_slab-new_미양1교_구시장-임곡_Wd3(보도+연석+난간)_04.배수공(괴진소하천)" xfId="903" xr:uid="{00000000-0005-0000-0000-0000A8030000}"/>
    <cellStyle name="_slab-new_미양1교_구시장-임곡_Wd3(보도+연석+난간)_04.포장공(상촌)" xfId="904" xr:uid="{00000000-0005-0000-0000-0000A9030000}"/>
    <cellStyle name="_slab-new_미양1교_구시장-임곡_Wd3(보도+연석+난간)_04-포장공(소랑1)" xfId="905" xr:uid="{00000000-0005-0000-0000-0000AA030000}"/>
    <cellStyle name="_slab-new_미양1교_구시장-임곡_Wd3(보도+연석+난간)_05-포장공(심지다사)" xfId="906" xr:uid="{00000000-0005-0000-0000-0000AB030000}"/>
    <cellStyle name="_slab-new_미양1교_구시장-임곡_Wd3(보도+연석+난간)_06-02-구조물공-BOX 계단(창원 대3-21)" xfId="907" xr:uid="{00000000-0005-0000-0000-0000AC030000}"/>
    <cellStyle name="_slab-new_미양1교_구시장-임곡_Wd3(보도+연석+난간)_06-02-구조물공-BOX 계단(창원 대3-21)_3.구조물공" xfId="908" xr:uid="{00000000-0005-0000-0000-0000AD030000}"/>
    <cellStyle name="_slab-new_미양1교_구시장-임곡_Wd3(보도+연석+난간)_07-포장공(대1-4)" xfId="909" xr:uid="{00000000-0005-0000-0000-0000AE030000}"/>
    <cellStyle name="_slab-new_미양1교_구시장-임곡_Wd3(보도+연석+난간)_08-포장공(창원 대3-21)" xfId="910" xr:uid="{00000000-0005-0000-0000-0000AF030000}"/>
    <cellStyle name="_slab-new_미양1교_구시장-임곡_Wd3(보도+연석+난간)_09-부대공(창원 대3-21)" xfId="911" xr:uid="{00000000-0005-0000-0000-0000B0030000}"/>
    <cellStyle name="_slab-new_미양1교_구시장-임곡_Wd3(보도+연석+난간)_09-부대공(창원 대3-21)_3.구조물공" xfId="912" xr:uid="{00000000-0005-0000-0000-0000B1030000}"/>
    <cellStyle name="_slab-new_미양1교_구시장-임곡_Wd3(보도+연석+난간)_2.배수공" xfId="913" xr:uid="{00000000-0005-0000-0000-0000B2030000}"/>
    <cellStyle name="_slab-new_미양1교_구시장-임곡_Wd3(보도+연석+난간)_3.구조물공" xfId="914" xr:uid="{00000000-0005-0000-0000-0000B3030000}"/>
    <cellStyle name="_slab-new_미양1교_구시장-임곡_Wd3(보도+연석+난간)_4.포장공" xfId="915" xr:uid="{00000000-0005-0000-0000-0000B4030000}"/>
    <cellStyle name="_slab-new_미양1교_구시장-임곡_Wd3(보도+연석+난간)_깨기" xfId="916" xr:uid="{00000000-0005-0000-0000-0000B5030000}"/>
    <cellStyle name="_slab-new_미양1교_구시장-임곡_Wd3(보도+연석+난간)_깨기_깨기(1공구-부곡)" xfId="917" xr:uid="{00000000-0005-0000-0000-0000B6030000}"/>
    <cellStyle name="_slab-new_미양1교_구시장-임곡_Wd3(보도+연석+난간)_도동지구" xfId="918" xr:uid="{00000000-0005-0000-0000-0000B7030000}"/>
    <cellStyle name="_slab-new_미양1교_구시장-임곡_Wd3(보도+연석+난간)_지장물조서(대 1-4)" xfId="919" xr:uid="{00000000-0005-0000-0000-0000B8030000}"/>
    <cellStyle name="_slab-new_미양1교_구시장-임곡_Wd3(보도+연석+난간)_지장물조서(대 1-4)_깨기(1공구-부곡)" xfId="920" xr:uid="{00000000-0005-0000-0000-0000B9030000}"/>
    <cellStyle name="_slab-new_미양1교_구시장-임곡_Wd3(보도+연석+난간)_지장물조서(대로3-21호선)" xfId="921" xr:uid="{00000000-0005-0000-0000-0000BA030000}"/>
    <cellStyle name="_slab-new_미양1교_구시장-임곡_Wd3(보도+연석+난간)_지장물조서(대로3-21호선)_깨기(1공구-부곡)" xfId="922" xr:uid="{00000000-0005-0000-0000-0000BB030000}"/>
    <cellStyle name="_slab-new_미양1교_구시장-임곡_Wd3(보도+연석+난간)_포장공(봉동)" xfId="923" xr:uid="{00000000-0005-0000-0000-0000BC030000}"/>
    <cellStyle name="_slab-new_미양1교_구시장-임곡_깨기" xfId="924" xr:uid="{00000000-0005-0000-0000-0000BD030000}"/>
    <cellStyle name="_slab-new_미양1교_구시장-임곡_깨기_깨기(1공구-부곡)" xfId="925" xr:uid="{00000000-0005-0000-0000-0000BE030000}"/>
    <cellStyle name="_slab-new_미양1교_구시장-임곡_도동지구" xfId="926" xr:uid="{00000000-0005-0000-0000-0000BF030000}"/>
    <cellStyle name="_slab-new_미양1교_구시장-임곡_지장물조서(대 1-4)" xfId="927" xr:uid="{00000000-0005-0000-0000-0000C0030000}"/>
    <cellStyle name="_slab-new_미양1교_구시장-임곡_지장물조서(대 1-4)_깨기(1공구-부곡)" xfId="928" xr:uid="{00000000-0005-0000-0000-0000C1030000}"/>
    <cellStyle name="_slab-new_미양1교_구시장-임곡_지장물조서(대로3-21호선)" xfId="929" xr:uid="{00000000-0005-0000-0000-0000C2030000}"/>
    <cellStyle name="_slab-new_미양1교_구시장-임곡_지장물조서(대로3-21호선)_깨기(1공구-부곡)" xfId="930" xr:uid="{00000000-0005-0000-0000-0000C3030000}"/>
    <cellStyle name="_slab-new_미양1교_구시장-임곡_포장공(봉동)" xfId="931" xr:uid="{00000000-0005-0000-0000-0000C4030000}"/>
    <cellStyle name="_slab-new_미양1교_깨기" xfId="932" xr:uid="{00000000-0005-0000-0000-0000C5030000}"/>
    <cellStyle name="_slab-new_미양1교_깨기_깨기(1공구-부곡)" xfId="933" xr:uid="{00000000-0005-0000-0000-0000C6030000}"/>
    <cellStyle name="_slab-new_미양1교_도동지구" xfId="934" xr:uid="{00000000-0005-0000-0000-0000C7030000}"/>
    <cellStyle name="_slab-new_미양1교_방아육교계산서(고령방향)" xfId="935" xr:uid="{00000000-0005-0000-0000-0000C8030000}"/>
    <cellStyle name="_slab-new_미양1교_방아육교계산서(고령방향)_01-자재및수량집계(수산교)" xfId="936" xr:uid="{00000000-0005-0000-0000-0000C9030000}"/>
    <cellStyle name="_slab-new_미양1교_방아육교계산서(고령방향)_02-02-깨기(창원 대3-21)" xfId="937" xr:uid="{00000000-0005-0000-0000-0000CA030000}"/>
    <cellStyle name="_slab-new_미양1교_방아육교계산서(고령방향)_02-02-깨기(창원 대3-21)_깨기(1공구-부곡)" xfId="938" xr:uid="{00000000-0005-0000-0000-0000CB030000}"/>
    <cellStyle name="_slab-new_미양1교_방아육교계산서(고령방향)_02-02-깨기(평촌~조음)" xfId="939" xr:uid="{00000000-0005-0000-0000-0000CC030000}"/>
    <cellStyle name="_slab-new_미양1교_방아육교계산서(고령방향)_03.호안공(상포)" xfId="940" xr:uid="{00000000-0005-0000-0000-0000CD030000}"/>
    <cellStyle name="_slab-new_미양1교_방아육교계산서(고령방향)_03-배수공(부림1공구)" xfId="941" xr:uid="{00000000-0005-0000-0000-0000CE030000}"/>
    <cellStyle name="_slab-new_미양1교_방아육교계산서(고령방향)_03-포장공(범평~차월)" xfId="942" xr:uid="{00000000-0005-0000-0000-0000CF030000}"/>
    <cellStyle name="_slab-new_미양1교_방아육교계산서(고령방향)_04 포장공" xfId="943" xr:uid="{00000000-0005-0000-0000-0000D0030000}"/>
    <cellStyle name="_slab-new_미양1교_방아육교계산서(고령방향)_04 포장공(도산수부)" xfId="944" xr:uid="{00000000-0005-0000-0000-0000D1030000}"/>
    <cellStyle name="_slab-new_미양1교_방아육교계산서(고령방향)_04.배수공(괴진소하천)" xfId="945" xr:uid="{00000000-0005-0000-0000-0000D2030000}"/>
    <cellStyle name="_slab-new_미양1교_방아육교계산서(고령방향)_04.포장공(상촌)" xfId="946" xr:uid="{00000000-0005-0000-0000-0000D3030000}"/>
    <cellStyle name="_slab-new_미양1교_방아육교계산서(고령방향)_04-포장공(소랑1)" xfId="947" xr:uid="{00000000-0005-0000-0000-0000D4030000}"/>
    <cellStyle name="_slab-new_미양1교_방아육교계산서(고령방향)_05-포장공(심지다사)" xfId="948" xr:uid="{00000000-0005-0000-0000-0000D5030000}"/>
    <cellStyle name="_slab-new_미양1교_방아육교계산서(고령방향)_06-02-구조물공-BOX 계단(창원 대3-21)" xfId="949" xr:uid="{00000000-0005-0000-0000-0000D6030000}"/>
    <cellStyle name="_slab-new_미양1교_방아육교계산서(고령방향)_06-02-구조물공-BOX 계단(창원 대3-21)_3.구조물공" xfId="950" xr:uid="{00000000-0005-0000-0000-0000D7030000}"/>
    <cellStyle name="_slab-new_미양1교_방아육교계산서(고령방향)_07-포장공(대1-4)" xfId="951" xr:uid="{00000000-0005-0000-0000-0000D8030000}"/>
    <cellStyle name="_slab-new_미양1교_방아육교계산서(고령방향)_08-포장공(창원 대3-21)" xfId="952" xr:uid="{00000000-0005-0000-0000-0000D9030000}"/>
    <cellStyle name="_slab-new_미양1교_방아육교계산서(고령방향)_09-부대공(창원 대3-21)" xfId="953" xr:uid="{00000000-0005-0000-0000-0000DA030000}"/>
    <cellStyle name="_slab-new_미양1교_방아육교계산서(고령방향)_09-부대공(창원 대3-21)_3.구조물공" xfId="954" xr:uid="{00000000-0005-0000-0000-0000DB030000}"/>
    <cellStyle name="_slab-new_미양1교_방아육교계산서(고령방향)_2.배수공" xfId="955" xr:uid="{00000000-0005-0000-0000-0000DC030000}"/>
    <cellStyle name="_slab-new_미양1교_방아육교계산서(고령방향)_3.구조물공" xfId="956" xr:uid="{00000000-0005-0000-0000-0000DD030000}"/>
    <cellStyle name="_slab-new_미양1교_방아육교계산서(고령방향)_4.포장공" xfId="957" xr:uid="{00000000-0005-0000-0000-0000DE030000}"/>
    <cellStyle name="_slab-new_미양1교_방아육교계산서(고령방향)_Wd3(방호벽)" xfId="958" xr:uid="{00000000-0005-0000-0000-0000DF030000}"/>
    <cellStyle name="_slab-new_미양1교_방아육교계산서(고령방향)_Wd3(방호벽)_01-자재및수량집계(수산교)" xfId="959" xr:uid="{00000000-0005-0000-0000-0000E0030000}"/>
    <cellStyle name="_slab-new_미양1교_방아육교계산서(고령방향)_Wd3(방호벽)_02-02-깨기(창원 대3-21)" xfId="960" xr:uid="{00000000-0005-0000-0000-0000E1030000}"/>
    <cellStyle name="_slab-new_미양1교_방아육교계산서(고령방향)_Wd3(방호벽)_02-02-깨기(창원 대3-21)_깨기(1공구-부곡)" xfId="961" xr:uid="{00000000-0005-0000-0000-0000E2030000}"/>
    <cellStyle name="_slab-new_미양1교_방아육교계산서(고령방향)_Wd3(방호벽)_02-02-깨기(평촌~조음)" xfId="962" xr:uid="{00000000-0005-0000-0000-0000E3030000}"/>
    <cellStyle name="_slab-new_미양1교_방아육교계산서(고령방향)_Wd3(방호벽)_03.호안공(상포)" xfId="963" xr:uid="{00000000-0005-0000-0000-0000E4030000}"/>
    <cellStyle name="_slab-new_미양1교_방아육교계산서(고령방향)_Wd3(방호벽)_03-배수공(부림1공구)" xfId="964" xr:uid="{00000000-0005-0000-0000-0000E5030000}"/>
    <cellStyle name="_slab-new_미양1교_방아육교계산서(고령방향)_Wd3(방호벽)_03-포장공(범평~차월)" xfId="965" xr:uid="{00000000-0005-0000-0000-0000E6030000}"/>
    <cellStyle name="_slab-new_미양1교_방아육교계산서(고령방향)_Wd3(방호벽)_04 포장공" xfId="966" xr:uid="{00000000-0005-0000-0000-0000E7030000}"/>
    <cellStyle name="_slab-new_미양1교_방아육교계산서(고령방향)_Wd3(방호벽)_04 포장공(도산수부)" xfId="967" xr:uid="{00000000-0005-0000-0000-0000E8030000}"/>
    <cellStyle name="_slab-new_미양1교_방아육교계산서(고령방향)_Wd3(방호벽)_04.배수공(괴진소하천)" xfId="968" xr:uid="{00000000-0005-0000-0000-0000E9030000}"/>
    <cellStyle name="_slab-new_미양1교_방아육교계산서(고령방향)_Wd3(방호벽)_04.포장공(상촌)" xfId="969" xr:uid="{00000000-0005-0000-0000-0000EA030000}"/>
    <cellStyle name="_slab-new_미양1교_방아육교계산서(고령방향)_Wd3(방호벽)_04-포장공(소랑1)" xfId="970" xr:uid="{00000000-0005-0000-0000-0000EB030000}"/>
    <cellStyle name="_slab-new_미양1교_방아육교계산서(고령방향)_Wd3(방호벽)_05-포장공(심지다사)" xfId="971" xr:uid="{00000000-0005-0000-0000-0000EC030000}"/>
    <cellStyle name="_slab-new_미양1교_방아육교계산서(고령방향)_Wd3(방호벽)_06-02-구조물공-BOX 계단(창원 대3-21)" xfId="972" xr:uid="{00000000-0005-0000-0000-0000ED030000}"/>
    <cellStyle name="_slab-new_미양1교_방아육교계산서(고령방향)_Wd3(방호벽)_06-02-구조물공-BOX 계단(창원 대3-21)_3.구조물공" xfId="973" xr:uid="{00000000-0005-0000-0000-0000EE030000}"/>
    <cellStyle name="_slab-new_미양1교_방아육교계산서(고령방향)_Wd3(방호벽)_07-포장공(대1-4)" xfId="974" xr:uid="{00000000-0005-0000-0000-0000EF030000}"/>
    <cellStyle name="_slab-new_미양1교_방아육교계산서(고령방향)_Wd3(방호벽)_08-포장공(창원 대3-21)" xfId="975" xr:uid="{00000000-0005-0000-0000-0000F0030000}"/>
    <cellStyle name="_slab-new_미양1교_방아육교계산서(고령방향)_Wd3(방호벽)_09-부대공(창원 대3-21)" xfId="976" xr:uid="{00000000-0005-0000-0000-0000F1030000}"/>
    <cellStyle name="_slab-new_미양1교_방아육교계산서(고령방향)_Wd3(방호벽)_09-부대공(창원 대3-21)_3.구조물공" xfId="977" xr:uid="{00000000-0005-0000-0000-0000F2030000}"/>
    <cellStyle name="_slab-new_미양1교_방아육교계산서(고령방향)_Wd3(방호벽)_2.배수공" xfId="978" xr:uid="{00000000-0005-0000-0000-0000F3030000}"/>
    <cellStyle name="_slab-new_미양1교_방아육교계산서(고령방향)_Wd3(방호벽)_3.구조물공" xfId="979" xr:uid="{00000000-0005-0000-0000-0000F4030000}"/>
    <cellStyle name="_slab-new_미양1교_방아육교계산서(고령방향)_Wd3(방호벽)_4.포장공" xfId="980" xr:uid="{00000000-0005-0000-0000-0000F5030000}"/>
    <cellStyle name="_slab-new_미양1교_방아육교계산서(고령방향)_Wd3(방호벽)_깨기" xfId="981" xr:uid="{00000000-0005-0000-0000-0000F6030000}"/>
    <cellStyle name="_slab-new_미양1교_방아육교계산서(고령방향)_Wd3(방호벽)_깨기_깨기(1공구-부곡)" xfId="982" xr:uid="{00000000-0005-0000-0000-0000F7030000}"/>
    <cellStyle name="_slab-new_미양1교_방아육교계산서(고령방향)_Wd3(방호벽)_도동지구" xfId="983" xr:uid="{00000000-0005-0000-0000-0000F8030000}"/>
    <cellStyle name="_slab-new_미양1교_방아육교계산서(고령방향)_Wd3(방호벽)_지장물조서(대 1-4)" xfId="984" xr:uid="{00000000-0005-0000-0000-0000F9030000}"/>
    <cellStyle name="_slab-new_미양1교_방아육교계산서(고령방향)_Wd3(방호벽)_지장물조서(대 1-4)_깨기(1공구-부곡)" xfId="985" xr:uid="{00000000-0005-0000-0000-0000FA030000}"/>
    <cellStyle name="_slab-new_미양1교_방아육교계산서(고령방향)_Wd3(방호벽)_지장물조서(대로3-21호선)" xfId="986" xr:uid="{00000000-0005-0000-0000-0000FB030000}"/>
    <cellStyle name="_slab-new_미양1교_방아육교계산서(고령방향)_Wd3(방호벽)_지장물조서(대로3-21호선)_깨기(1공구-부곡)" xfId="987" xr:uid="{00000000-0005-0000-0000-0000FC030000}"/>
    <cellStyle name="_slab-new_미양1교_방아육교계산서(고령방향)_Wd3(방호벽)_포장공(봉동)" xfId="988" xr:uid="{00000000-0005-0000-0000-0000FD030000}"/>
    <cellStyle name="_slab-new_미양1교_방아육교계산서(고령방향)_Wd3(방호벽+중분대없음)" xfId="989" xr:uid="{00000000-0005-0000-0000-0000FE030000}"/>
    <cellStyle name="_slab-new_미양1교_방아육교계산서(고령방향)_Wd3(방호벽+중분대없음)_01-자재및수량집계(수산교)" xfId="990" xr:uid="{00000000-0005-0000-0000-0000FF030000}"/>
    <cellStyle name="_slab-new_미양1교_방아육교계산서(고령방향)_Wd3(방호벽+중분대없음)_02-02-깨기(창원 대3-21)" xfId="991" xr:uid="{00000000-0005-0000-0000-000000040000}"/>
    <cellStyle name="_slab-new_미양1교_방아육교계산서(고령방향)_Wd3(방호벽+중분대없음)_02-02-깨기(창원 대3-21)_깨기(1공구-부곡)" xfId="992" xr:uid="{00000000-0005-0000-0000-000001040000}"/>
    <cellStyle name="_slab-new_미양1교_방아육교계산서(고령방향)_Wd3(방호벽+중분대없음)_02-02-깨기(평촌~조음)" xfId="993" xr:uid="{00000000-0005-0000-0000-000002040000}"/>
    <cellStyle name="_slab-new_미양1교_방아육교계산서(고령방향)_Wd3(방호벽+중분대없음)_03.호안공(상포)" xfId="994" xr:uid="{00000000-0005-0000-0000-000003040000}"/>
    <cellStyle name="_slab-new_미양1교_방아육교계산서(고령방향)_Wd3(방호벽+중분대없음)_03-배수공(부림1공구)" xfId="995" xr:uid="{00000000-0005-0000-0000-000004040000}"/>
    <cellStyle name="_slab-new_미양1교_방아육교계산서(고령방향)_Wd3(방호벽+중분대없음)_03-포장공(범평~차월)" xfId="996" xr:uid="{00000000-0005-0000-0000-000005040000}"/>
    <cellStyle name="_slab-new_미양1교_방아육교계산서(고령방향)_Wd3(방호벽+중분대없음)_04 포장공" xfId="997" xr:uid="{00000000-0005-0000-0000-000006040000}"/>
    <cellStyle name="_slab-new_미양1교_방아육교계산서(고령방향)_Wd3(방호벽+중분대없음)_04 포장공(도산수부)" xfId="998" xr:uid="{00000000-0005-0000-0000-000007040000}"/>
    <cellStyle name="_slab-new_미양1교_방아육교계산서(고령방향)_Wd3(방호벽+중분대없음)_04.배수공(괴진소하천)" xfId="999" xr:uid="{00000000-0005-0000-0000-000008040000}"/>
    <cellStyle name="_slab-new_미양1교_방아육교계산서(고령방향)_Wd3(방호벽+중분대없음)_04.포장공(상촌)" xfId="1000" xr:uid="{00000000-0005-0000-0000-000009040000}"/>
    <cellStyle name="_slab-new_미양1교_방아육교계산서(고령방향)_Wd3(방호벽+중분대없음)_04-포장공(소랑1)" xfId="1001" xr:uid="{00000000-0005-0000-0000-00000A040000}"/>
    <cellStyle name="_slab-new_미양1교_방아육교계산서(고령방향)_Wd3(방호벽+중분대없음)_05-포장공(심지다사)" xfId="1002" xr:uid="{00000000-0005-0000-0000-00000B040000}"/>
    <cellStyle name="_slab-new_미양1교_방아육교계산서(고령방향)_Wd3(방호벽+중분대없음)_06-02-구조물공-BOX 계단(창원 대3-21)" xfId="1003" xr:uid="{00000000-0005-0000-0000-00000C040000}"/>
    <cellStyle name="_slab-new_미양1교_방아육교계산서(고령방향)_Wd3(방호벽+중분대없음)_06-02-구조물공-BOX 계단(창원 대3-21)_3.구조물공" xfId="1004" xr:uid="{00000000-0005-0000-0000-00000D040000}"/>
    <cellStyle name="_slab-new_미양1교_방아육교계산서(고령방향)_Wd3(방호벽+중분대없음)_07-포장공(대1-4)" xfId="1005" xr:uid="{00000000-0005-0000-0000-00000E040000}"/>
    <cellStyle name="_slab-new_미양1교_방아육교계산서(고령방향)_Wd3(방호벽+중분대없음)_08-포장공(창원 대3-21)" xfId="1006" xr:uid="{00000000-0005-0000-0000-00000F040000}"/>
    <cellStyle name="_slab-new_미양1교_방아육교계산서(고령방향)_Wd3(방호벽+중분대없음)_09-부대공(창원 대3-21)" xfId="1007" xr:uid="{00000000-0005-0000-0000-000010040000}"/>
    <cellStyle name="_slab-new_미양1교_방아육교계산서(고령방향)_Wd3(방호벽+중분대없음)_09-부대공(창원 대3-21)_3.구조물공" xfId="1008" xr:uid="{00000000-0005-0000-0000-000011040000}"/>
    <cellStyle name="_slab-new_미양1교_방아육교계산서(고령방향)_Wd3(방호벽+중분대없음)_2.배수공" xfId="1009" xr:uid="{00000000-0005-0000-0000-000012040000}"/>
    <cellStyle name="_slab-new_미양1교_방아육교계산서(고령방향)_Wd3(방호벽+중분대없음)_3.구조물공" xfId="1010" xr:uid="{00000000-0005-0000-0000-000013040000}"/>
    <cellStyle name="_slab-new_미양1교_방아육교계산서(고령방향)_Wd3(방호벽+중분대없음)_4.포장공" xfId="1011" xr:uid="{00000000-0005-0000-0000-000014040000}"/>
    <cellStyle name="_slab-new_미양1교_방아육교계산서(고령방향)_Wd3(방호벽+중분대없음)_깨기" xfId="1012" xr:uid="{00000000-0005-0000-0000-000015040000}"/>
    <cellStyle name="_slab-new_미양1교_방아육교계산서(고령방향)_Wd3(방호벽+중분대없음)_깨기_깨기(1공구-부곡)" xfId="1013" xr:uid="{00000000-0005-0000-0000-000016040000}"/>
    <cellStyle name="_slab-new_미양1교_방아육교계산서(고령방향)_Wd3(방호벽+중분대없음)_도동지구" xfId="1014" xr:uid="{00000000-0005-0000-0000-000017040000}"/>
    <cellStyle name="_slab-new_미양1교_방아육교계산서(고령방향)_Wd3(방호벽+중분대없음)_지장물조서(대 1-4)" xfId="1015" xr:uid="{00000000-0005-0000-0000-000018040000}"/>
    <cellStyle name="_slab-new_미양1교_방아육교계산서(고령방향)_Wd3(방호벽+중분대없음)_지장물조서(대 1-4)_깨기(1공구-부곡)" xfId="1016" xr:uid="{00000000-0005-0000-0000-000019040000}"/>
    <cellStyle name="_slab-new_미양1교_방아육교계산서(고령방향)_Wd3(방호벽+중분대없음)_지장물조서(대로3-21호선)" xfId="1017" xr:uid="{00000000-0005-0000-0000-00001A040000}"/>
    <cellStyle name="_slab-new_미양1교_방아육교계산서(고령방향)_Wd3(방호벽+중분대없음)_지장물조서(대로3-21호선)_깨기(1공구-부곡)" xfId="1018" xr:uid="{00000000-0005-0000-0000-00001B040000}"/>
    <cellStyle name="_slab-new_미양1교_방아육교계산서(고령방향)_Wd3(방호벽+중분대없음)_포장공(봉동)" xfId="1019" xr:uid="{00000000-0005-0000-0000-00001C040000}"/>
    <cellStyle name="_slab-new_미양1교_방아육교계산서(고령방향)_Wd3(보도+연석+난간)" xfId="1020" xr:uid="{00000000-0005-0000-0000-00001D040000}"/>
    <cellStyle name="_slab-new_미양1교_방아육교계산서(고령방향)_Wd3(보도+연석+난간)_01-자재및수량집계(수산교)" xfId="1021" xr:uid="{00000000-0005-0000-0000-00001E040000}"/>
    <cellStyle name="_slab-new_미양1교_방아육교계산서(고령방향)_Wd3(보도+연석+난간)_02-02-깨기(창원 대3-21)" xfId="1022" xr:uid="{00000000-0005-0000-0000-00001F040000}"/>
    <cellStyle name="_slab-new_미양1교_방아육교계산서(고령방향)_Wd3(보도+연석+난간)_02-02-깨기(창원 대3-21)_깨기(1공구-부곡)" xfId="1023" xr:uid="{00000000-0005-0000-0000-000020040000}"/>
    <cellStyle name="_slab-new_미양1교_방아육교계산서(고령방향)_Wd3(보도+연석+난간)_02-02-깨기(평촌~조음)" xfId="1024" xr:uid="{00000000-0005-0000-0000-000021040000}"/>
    <cellStyle name="_slab-new_미양1교_방아육교계산서(고령방향)_Wd3(보도+연석+난간)_03.호안공(상포)" xfId="1025" xr:uid="{00000000-0005-0000-0000-000022040000}"/>
    <cellStyle name="_slab-new_미양1교_방아육교계산서(고령방향)_Wd3(보도+연석+난간)_03-배수공(부림1공구)" xfId="1026" xr:uid="{00000000-0005-0000-0000-000023040000}"/>
    <cellStyle name="_slab-new_미양1교_방아육교계산서(고령방향)_Wd3(보도+연석+난간)_03-포장공(범평~차월)" xfId="1027" xr:uid="{00000000-0005-0000-0000-000024040000}"/>
    <cellStyle name="_slab-new_미양1교_방아육교계산서(고령방향)_Wd3(보도+연석+난간)_04 포장공" xfId="1028" xr:uid="{00000000-0005-0000-0000-000025040000}"/>
    <cellStyle name="_slab-new_미양1교_방아육교계산서(고령방향)_Wd3(보도+연석+난간)_04 포장공(도산수부)" xfId="1029" xr:uid="{00000000-0005-0000-0000-000026040000}"/>
    <cellStyle name="_slab-new_미양1교_방아육교계산서(고령방향)_Wd3(보도+연석+난간)_04.배수공(괴진소하천)" xfId="1030" xr:uid="{00000000-0005-0000-0000-000027040000}"/>
    <cellStyle name="_slab-new_미양1교_방아육교계산서(고령방향)_Wd3(보도+연석+난간)_04.포장공(상촌)" xfId="1031" xr:uid="{00000000-0005-0000-0000-000028040000}"/>
    <cellStyle name="_slab-new_미양1교_방아육교계산서(고령방향)_Wd3(보도+연석+난간)_04-포장공(소랑1)" xfId="1032" xr:uid="{00000000-0005-0000-0000-000029040000}"/>
    <cellStyle name="_slab-new_미양1교_방아육교계산서(고령방향)_Wd3(보도+연석+난간)_05-포장공(심지다사)" xfId="1033" xr:uid="{00000000-0005-0000-0000-00002A040000}"/>
    <cellStyle name="_slab-new_미양1교_방아육교계산서(고령방향)_Wd3(보도+연석+난간)_06-02-구조물공-BOX 계단(창원 대3-21)" xfId="1034" xr:uid="{00000000-0005-0000-0000-00002B040000}"/>
    <cellStyle name="_slab-new_미양1교_방아육교계산서(고령방향)_Wd3(보도+연석+난간)_06-02-구조물공-BOX 계단(창원 대3-21)_3.구조물공" xfId="1035" xr:uid="{00000000-0005-0000-0000-00002C040000}"/>
    <cellStyle name="_slab-new_미양1교_방아육교계산서(고령방향)_Wd3(보도+연석+난간)_07-포장공(대1-4)" xfId="1036" xr:uid="{00000000-0005-0000-0000-00002D040000}"/>
    <cellStyle name="_slab-new_미양1교_방아육교계산서(고령방향)_Wd3(보도+연석+난간)_08-포장공(창원 대3-21)" xfId="1037" xr:uid="{00000000-0005-0000-0000-00002E040000}"/>
    <cellStyle name="_slab-new_미양1교_방아육교계산서(고령방향)_Wd3(보도+연석+난간)_09-부대공(창원 대3-21)" xfId="1038" xr:uid="{00000000-0005-0000-0000-00002F040000}"/>
    <cellStyle name="_slab-new_미양1교_방아육교계산서(고령방향)_Wd3(보도+연석+난간)_09-부대공(창원 대3-21)_3.구조물공" xfId="1039" xr:uid="{00000000-0005-0000-0000-000030040000}"/>
    <cellStyle name="_slab-new_미양1교_방아육교계산서(고령방향)_Wd3(보도+연석+난간)_2.배수공" xfId="1040" xr:uid="{00000000-0005-0000-0000-000031040000}"/>
    <cellStyle name="_slab-new_미양1교_방아육교계산서(고령방향)_Wd3(보도+연석+난간)_3.구조물공" xfId="1041" xr:uid="{00000000-0005-0000-0000-000032040000}"/>
    <cellStyle name="_slab-new_미양1교_방아육교계산서(고령방향)_Wd3(보도+연석+난간)_4.포장공" xfId="1042" xr:uid="{00000000-0005-0000-0000-000033040000}"/>
    <cellStyle name="_slab-new_미양1교_방아육교계산서(고령방향)_Wd3(보도+연석+난간)_깨기" xfId="1043" xr:uid="{00000000-0005-0000-0000-000034040000}"/>
    <cellStyle name="_slab-new_미양1교_방아육교계산서(고령방향)_Wd3(보도+연석+난간)_깨기_깨기(1공구-부곡)" xfId="1044" xr:uid="{00000000-0005-0000-0000-000035040000}"/>
    <cellStyle name="_slab-new_미양1교_방아육교계산서(고령방향)_Wd3(보도+연석+난간)_도동지구" xfId="1045" xr:uid="{00000000-0005-0000-0000-000036040000}"/>
    <cellStyle name="_slab-new_미양1교_방아육교계산서(고령방향)_Wd3(보도+연석+난간)_지장물조서(대 1-4)" xfId="1046" xr:uid="{00000000-0005-0000-0000-000037040000}"/>
    <cellStyle name="_slab-new_미양1교_방아육교계산서(고령방향)_Wd3(보도+연석+난간)_지장물조서(대 1-4)_깨기(1공구-부곡)" xfId="1047" xr:uid="{00000000-0005-0000-0000-000038040000}"/>
    <cellStyle name="_slab-new_미양1교_방아육교계산서(고령방향)_Wd3(보도+연석+난간)_지장물조서(대로3-21호선)" xfId="1048" xr:uid="{00000000-0005-0000-0000-000039040000}"/>
    <cellStyle name="_slab-new_미양1교_방아육교계산서(고령방향)_Wd3(보도+연석+난간)_지장물조서(대로3-21호선)_깨기(1공구-부곡)" xfId="1049" xr:uid="{00000000-0005-0000-0000-00003A040000}"/>
    <cellStyle name="_slab-new_미양1교_방아육교계산서(고령방향)_Wd3(보도+연석+난간)_포장공(봉동)" xfId="1050" xr:uid="{00000000-0005-0000-0000-00003B040000}"/>
    <cellStyle name="_slab-new_미양1교_방아육교계산서(고령방향)_깨기" xfId="1051" xr:uid="{00000000-0005-0000-0000-00003C040000}"/>
    <cellStyle name="_slab-new_미양1교_방아육교계산서(고령방향)_깨기_깨기(1공구-부곡)" xfId="1052" xr:uid="{00000000-0005-0000-0000-00003D040000}"/>
    <cellStyle name="_slab-new_미양1교_방아육교계산서(고령방향)_도동지구" xfId="1053" xr:uid="{00000000-0005-0000-0000-00003E040000}"/>
    <cellStyle name="_slab-new_미양1교_방아육교계산서(고령방향)_지장물조서(대 1-4)" xfId="1054" xr:uid="{00000000-0005-0000-0000-00003F040000}"/>
    <cellStyle name="_slab-new_미양1교_방아육교계산서(고령방향)_지장물조서(대 1-4)_깨기(1공구-부곡)" xfId="1055" xr:uid="{00000000-0005-0000-0000-000040040000}"/>
    <cellStyle name="_slab-new_미양1교_방아육교계산서(고령방향)_지장물조서(대로3-21호선)" xfId="1056" xr:uid="{00000000-0005-0000-0000-000041040000}"/>
    <cellStyle name="_slab-new_미양1교_방아육교계산서(고령방향)_지장물조서(대로3-21호선)_깨기(1공구-부곡)" xfId="1057" xr:uid="{00000000-0005-0000-0000-000042040000}"/>
    <cellStyle name="_slab-new_미양1교_방아육교계산서(고령방향)_포장공(봉동)" xfId="1058" xr:uid="{00000000-0005-0000-0000-000043040000}"/>
    <cellStyle name="_slab-new_미양1교_방아육교계산서(쌍림방향)" xfId="1059" xr:uid="{00000000-0005-0000-0000-000044040000}"/>
    <cellStyle name="_slab-new_미양1교_방아육교계산서(쌍림방향)_01-자재및수량집계(수산교)" xfId="1060" xr:uid="{00000000-0005-0000-0000-000045040000}"/>
    <cellStyle name="_slab-new_미양1교_방아육교계산서(쌍림방향)_02-02-깨기(창원 대3-21)" xfId="1061" xr:uid="{00000000-0005-0000-0000-000046040000}"/>
    <cellStyle name="_slab-new_미양1교_방아육교계산서(쌍림방향)_02-02-깨기(창원 대3-21)_깨기(1공구-부곡)" xfId="1062" xr:uid="{00000000-0005-0000-0000-000047040000}"/>
    <cellStyle name="_slab-new_미양1교_방아육교계산서(쌍림방향)_02-02-깨기(평촌~조음)" xfId="1063" xr:uid="{00000000-0005-0000-0000-000048040000}"/>
    <cellStyle name="_slab-new_미양1교_방아육교계산서(쌍림방향)_03.호안공(상포)" xfId="1064" xr:uid="{00000000-0005-0000-0000-000049040000}"/>
    <cellStyle name="_slab-new_미양1교_방아육교계산서(쌍림방향)_03-배수공(부림1공구)" xfId="1065" xr:uid="{00000000-0005-0000-0000-00004A040000}"/>
    <cellStyle name="_slab-new_미양1교_방아육교계산서(쌍림방향)_03-포장공(범평~차월)" xfId="1066" xr:uid="{00000000-0005-0000-0000-00004B040000}"/>
    <cellStyle name="_slab-new_미양1교_방아육교계산서(쌍림방향)_04 포장공" xfId="1067" xr:uid="{00000000-0005-0000-0000-00004C040000}"/>
    <cellStyle name="_slab-new_미양1교_방아육교계산서(쌍림방향)_04 포장공(도산수부)" xfId="1068" xr:uid="{00000000-0005-0000-0000-00004D040000}"/>
    <cellStyle name="_slab-new_미양1교_방아육교계산서(쌍림방향)_04.배수공(괴진소하천)" xfId="1069" xr:uid="{00000000-0005-0000-0000-00004E040000}"/>
    <cellStyle name="_slab-new_미양1교_방아육교계산서(쌍림방향)_04.포장공(상촌)" xfId="1070" xr:uid="{00000000-0005-0000-0000-00004F040000}"/>
    <cellStyle name="_slab-new_미양1교_방아육교계산서(쌍림방향)_04-포장공(소랑1)" xfId="1071" xr:uid="{00000000-0005-0000-0000-000050040000}"/>
    <cellStyle name="_slab-new_미양1교_방아육교계산서(쌍림방향)_05-포장공(심지다사)" xfId="1072" xr:uid="{00000000-0005-0000-0000-000051040000}"/>
    <cellStyle name="_slab-new_미양1교_방아육교계산서(쌍림방향)_06-02-구조물공-BOX 계단(창원 대3-21)" xfId="1073" xr:uid="{00000000-0005-0000-0000-000052040000}"/>
    <cellStyle name="_slab-new_미양1교_방아육교계산서(쌍림방향)_06-02-구조물공-BOX 계단(창원 대3-21)_3.구조물공" xfId="1074" xr:uid="{00000000-0005-0000-0000-000053040000}"/>
    <cellStyle name="_slab-new_미양1교_방아육교계산서(쌍림방향)_07-포장공(대1-4)" xfId="1075" xr:uid="{00000000-0005-0000-0000-000054040000}"/>
    <cellStyle name="_slab-new_미양1교_방아육교계산서(쌍림방향)_08-포장공(창원 대3-21)" xfId="1076" xr:uid="{00000000-0005-0000-0000-000055040000}"/>
    <cellStyle name="_slab-new_미양1교_방아육교계산서(쌍림방향)_09-부대공(창원 대3-21)" xfId="1077" xr:uid="{00000000-0005-0000-0000-000056040000}"/>
    <cellStyle name="_slab-new_미양1교_방아육교계산서(쌍림방향)_09-부대공(창원 대3-21)_3.구조물공" xfId="1078" xr:uid="{00000000-0005-0000-0000-000057040000}"/>
    <cellStyle name="_slab-new_미양1교_방아육교계산서(쌍림방향)_2.배수공" xfId="1079" xr:uid="{00000000-0005-0000-0000-000058040000}"/>
    <cellStyle name="_slab-new_미양1교_방아육교계산서(쌍림방향)_3.구조물공" xfId="1080" xr:uid="{00000000-0005-0000-0000-000059040000}"/>
    <cellStyle name="_slab-new_미양1교_방아육교계산서(쌍림방향)_4.포장공" xfId="1081" xr:uid="{00000000-0005-0000-0000-00005A040000}"/>
    <cellStyle name="_slab-new_미양1교_방아육교계산서(쌍림방향)_Wd3(방호벽)" xfId="1082" xr:uid="{00000000-0005-0000-0000-00005B040000}"/>
    <cellStyle name="_slab-new_미양1교_방아육교계산서(쌍림방향)_Wd3(방호벽)_01-자재및수량집계(수산교)" xfId="1083" xr:uid="{00000000-0005-0000-0000-00005C040000}"/>
    <cellStyle name="_slab-new_미양1교_방아육교계산서(쌍림방향)_Wd3(방호벽)_02-02-깨기(창원 대3-21)" xfId="1084" xr:uid="{00000000-0005-0000-0000-00005D040000}"/>
    <cellStyle name="_slab-new_미양1교_방아육교계산서(쌍림방향)_Wd3(방호벽)_02-02-깨기(창원 대3-21)_깨기(1공구-부곡)" xfId="1085" xr:uid="{00000000-0005-0000-0000-00005E040000}"/>
    <cellStyle name="_slab-new_미양1교_방아육교계산서(쌍림방향)_Wd3(방호벽)_02-02-깨기(평촌~조음)" xfId="1086" xr:uid="{00000000-0005-0000-0000-00005F040000}"/>
    <cellStyle name="_slab-new_미양1교_방아육교계산서(쌍림방향)_Wd3(방호벽)_03.호안공(상포)" xfId="1087" xr:uid="{00000000-0005-0000-0000-000060040000}"/>
    <cellStyle name="_slab-new_미양1교_방아육교계산서(쌍림방향)_Wd3(방호벽)_03-배수공(부림1공구)" xfId="1088" xr:uid="{00000000-0005-0000-0000-000061040000}"/>
    <cellStyle name="_slab-new_미양1교_방아육교계산서(쌍림방향)_Wd3(방호벽)_03-포장공(범평~차월)" xfId="1089" xr:uid="{00000000-0005-0000-0000-000062040000}"/>
    <cellStyle name="_slab-new_미양1교_방아육교계산서(쌍림방향)_Wd3(방호벽)_04 포장공" xfId="1090" xr:uid="{00000000-0005-0000-0000-000063040000}"/>
    <cellStyle name="_slab-new_미양1교_방아육교계산서(쌍림방향)_Wd3(방호벽)_04 포장공(도산수부)" xfId="1091" xr:uid="{00000000-0005-0000-0000-000064040000}"/>
    <cellStyle name="_slab-new_미양1교_방아육교계산서(쌍림방향)_Wd3(방호벽)_04.배수공(괴진소하천)" xfId="1092" xr:uid="{00000000-0005-0000-0000-000065040000}"/>
    <cellStyle name="_slab-new_미양1교_방아육교계산서(쌍림방향)_Wd3(방호벽)_04.포장공(상촌)" xfId="1093" xr:uid="{00000000-0005-0000-0000-000066040000}"/>
    <cellStyle name="_slab-new_미양1교_방아육교계산서(쌍림방향)_Wd3(방호벽)_04-포장공(소랑1)" xfId="1094" xr:uid="{00000000-0005-0000-0000-000067040000}"/>
    <cellStyle name="_slab-new_미양1교_방아육교계산서(쌍림방향)_Wd3(방호벽)_05-포장공(심지다사)" xfId="1095" xr:uid="{00000000-0005-0000-0000-000068040000}"/>
    <cellStyle name="_slab-new_미양1교_방아육교계산서(쌍림방향)_Wd3(방호벽)_06-02-구조물공-BOX 계단(창원 대3-21)" xfId="1096" xr:uid="{00000000-0005-0000-0000-000069040000}"/>
    <cellStyle name="_slab-new_미양1교_방아육교계산서(쌍림방향)_Wd3(방호벽)_06-02-구조물공-BOX 계단(창원 대3-21)_3.구조물공" xfId="1097" xr:uid="{00000000-0005-0000-0000-00006A040000}"/>
    <cellStyle name="_slab-new_미양1교_방아육교계산서(쌍림방향)_Wd3(방호벽)_07-포장공(대1-4)" xfId="1098" xr:uid="{00000000-0005-0000-0000-00006B040000}"/>
    <cellStyle name="_slab-new_미양1교_방아육교계산서(쌍림방향)_Wd3(방호벽)_08-포장공(창원 대3-21)" xfId="1099" xr:uid="{00000000-0005-0000-0000-00006C040000}"/>
    <cellStyle name="_slab-new_미양1교_방아육교계산서(쌍림방향)_Wd3(방호벽)_09-부대공(창원 대3-21)" xfId="1100" xr:uid="{00000000-0005-0000-0000-00006D040000}"/>
    <cellStyle name="_slab-new_미양1교_방아육교계산서(쌍림방향)_Wd3(방호벽)_09-부대공(창원 대3-21)_3.구조물공" xfId="1101" xr:uid="{00000000-0005-0000-0000-00006E040000}"/>
    <cellStyle name="_slab-new_미양1교_방아육교계산서(쌍림방향)_Wd3(방호벽)_2.배수공" xfId="1102" xr:uid="{00000000-0005-0000-0000-00006F040000}"/>
    <cellStyle name="_slab-new_미양1교_방아육교계산서(쌍림방향)_Wd3(방호벽)_3.구조물공" xfId="1103" xr:uid="{00000000-0005-0000-0000-000070040000}"/>
    <cellStyle name="_slab-new_미양1교_방아육교계산서(쌍림방향)_Wd3(방호벽)_4.포장공" xfId="1104" xr:uid="{00000000-0005-0000-0000-000071040000}"/>
    <cellStyle name="_slab-new_미양1교_방아육교계산서(쌍림방향)_Wd3(방호벽)_깨기" xfId="1105" xr:uid="{00000000-0005-0000-0000-000072040000}"/>
    <cellStyle name="_slab-new_미양1교_방아육교계산서(쌍림방향)_Wd3(방호벽)_깨기_깨기(1공구-부곡)" xfId="1106" xr:uid="{00000000-0005-0000-0000-000073040000}"/>
    <cellStyle name="_slab-new_미양1교_방아육교계산서(쌍림방향)_Wd3(방호벽)_도동지구" xfId="1107" xr:uid="{00000000-0005-0000-0000-000074040000}"/>
    <cellStyle name="_slab-new_미양1교_방아육교계산서(쌍림방향)_Wd3(방호벽)_지장물조서(대 1-4)" xfId="1108" xr:uid="{00000000-0005-0000-0000-000075040000}"/>
    <cellStyle name="_slab-new_미양1교_방아육교계산서(쌍림방향)_Wd3(방호벽)_지장물조서(대 1-4)_깨기(1공구-부곡)" xfId="1109" xr:uid="{00000000-0005-0000-0000-000076040000}"/>
    <cellStyle name="_slab-new_미양1교_방아육교계산서(쌍림방향)_Wd3(방호벽)_지장물조서(대로3-21호선)" xfId="1110" xr:uid="{00000000-0005-0000-0000-000077040000}"/>
    <cellStyle name="_slab-new_미양1교_방아육교계산서(쌍림방향)_Wd3(방호벽)_지장물조서(대로3-21호선)_깨기(1공구-부곡)" xfId="1111" xr:uid="{00000000-0005-0000-0000-000078040000}"/>
    <cellStyle name="_slab-new_미양1교_방아육교계산서(쌍림방향)_Wd3(방호벽)_포장공(봉동)" xfId="1112" xr:uid="{00000000-0005-0000-0000-000079040000}"/>
    <cellStyle name="_slab-new_미양1교_방아육교계산서(쌍림방향)_Wd3(방호벽+중분대없음)" xfId="1113" xr:uid="{00000000-0005-0000-0000-00007A040000}"/>
    <cellStyle name="_slab-new_미양1교_방아육교계산서(쌍림방향)_Wd3(방호벽+중분대없음)_01-자재및수량집계(수산교)" xfId="1114" xr:uid="{00000000-0005-0000-0000-00007B040000}"/>
    <cellStyle name="_slab-new_미양1교_방아육교계산서(쌍림방향)_Wd3(방호벽+중분대없음)_02-02-깨기(창원 대3-21)" xfId="1115" xr:uid="{00000000-0005-0000-0000-00007C040000}"/>
    <cellStyle name="_slab-new_미양1교_방아육교계산서(쌍림방향)_Wd3(방호벽+중분대없음)_02-02-깨기(창원 대3-21)_깨기(1공구-부곡)" xfId="1116" xr:uid="{00000000-0005-0000-0000-00007D040000}"/>
    <cellStyle name="_slab-new_미양1교_방아육교계산서(쌍림방향)_Wd3(방호벽+중분대없음)_02-02-깨기(평촌~조음)" xfId="1117" xr:uid="{00000000-0005-0000-0000-00007E040000}"/>
    <cellStyle name="_slab-new_미양1교_방아육교계산서(쌍림방향)_Wd3(방호벽+중분대없음)_03.호안공(상포)" xfId="1118" xr:uid="{00000000-0005-0000-0000-00007F040000}"/>
    <cellStyle name="_slab-new_미양1교_방아육교계산서(쌍림방향)_Wd3(방호벽+중분대없음)_03-배수공(부림1공구)" xfId="1119" xr:uid="{00000000-0005-0000-0000-000080040000}"/>
    <cellStyle name="_slab-new_미양1교_방아육교계산서(쌍림방향)_Wd3(방호벽+중분대없음)_03-포장공(범평~차월)" xfId="1120" xr:uid="{00000000-0005-0000-0000-000081040000}"/>
    <cellStyle name="_slab-new_미양1교_방아육교계산서(쌍림방향)_Wd3(방호벽+중분대없음)_04 포장공" xfId="1121" xr:uid="{00000000-0005-0000-0000-000082040000}"/>
    <cellStyle name="_slab-new_미양1교_방아육교계산서(쌍림방향)_Wd3(방호벽+중분대없음)_04 포장공(도산수부)" xfId="1122" xr:uid="{00000000-0005-0000-0000-000083040000}"/>
    <cellStyle name="_slab-new_미양1교_방아육교계산서(쌍림방향)_Wd3(방호벽+중분대없음)_04.배수공(괴진소하천)" xfId="1123" xr:uid="{00000000-0005-0000-0000-000084040000}"/>
    <cellStyle name="_slab-new_미양1교_방아육교계산서(쌍림방향)_Wd3(방호벽+중분대없음)_04.포장공(상촌)" xfId="1124" xr:uid="{00000000-0005-0000-0000-000085040000}"/>
    <cellStyle name="_slab-new_미양1교_방아육교계산서(쌍림방향)_Wd3(방호벽+중분대없음)_04-포장공(소랑1)" xfId="1125" xr:uid="{00000000-0005-0000-0000-000086040000}"/>
    <cellStyle name="_slab-new_미양1교_방아육교계산서(쌍림방향)_Wd3(방호벽+중분대없음)_05-포장공(심지다사)" xfId="1126" xr:uid="{00000000-0005-0000-0000-000087040000}"/>
    <cellStyle name="_slab-new_미양1교_방아육교계산서(쌍림방향)_Wd3(방호벽+중분대없음)_06-02-구조물공-BOX 계단(창원 대3-21)" xfId="1127" xr:uid="{00000000-0005-0000-0000-000088040000}"/>
    <cellStyle name="_slab-new_미양1교_방아육교계산서(쌍림방향)_Wd3(방호벽+중분대없음)_06-02-구조물공-BOX 계단(창원 대3-21)_3.구조물공" xfId="1128" xr:uid="{00000000-0005-0000-0000-000089040000}"/>
    <cellStyle name="_slab-new_미양1교_방아육교계산서(쌍림방향)_Wd3(방호벽+중분대없음)_07-포장공(대1-4)" xfId="1129" xr:uid="{00000000-0005-0000-0000-00008A040000}"/>
    <cellStyle name="_slab-new_미양1교_방아육교계산서(쌍림방향)_Wd3(방호벽+중분대없음)_08-포장공(창원 대3-21)" xfId="1130" xr:uid="{00000000-0005-0000-0000-00008B040000}"/>
    <cellStyle name="_slab-new_미양1교_방아육교계산서(쌍림방향)_Wd3(방호벽+중분대없음)_09-부대공(창원 대3-21)" xfId="1131" xr:uid="{00000000-0005-0000-0000-00008C040000}"/>
    <cellStyle name="_slab-new_미양1교_방아육교계산서(쌍림방향)_Wd3(방호벽+중분대없음)_09-부대공(창원 대3-21)_3.구조물공" xfId="1132" xr:uid="{00000000-0005-0000-0000-00008D040000}"/>
    <cellStyle name="_slab-new_미양1교_방아육교계산서(쌍림방향)_Wd3(방호벽+중분대없음)_2.배수공" xfId="1133" xr:uid="{00000000-0005-0000-0000-00008E040000}"/>
    <cellStyle name="_slab-new_미양1교_방아육교계산서(쌍림방향)_Wd3(방호벽+중분대없음)_3.구조물공" xfId="1134" xr:uid="{00000000-0005-0000-0000-00008F040000}"/>
    <cellStyle name="_slab-new_미양1교_방아육교계산서(쌍림방향)_Wd3(방호벽+중분대없음)_4.포장공" xfId="1135" xr:uid="{00000000-0005-0000-0000-000090040000}"/>
    <cellStyle name="_slab-new_미양1교_방아육교계산서(쌍림방향)_Wd3(방호벽+중분대없음)_깨기" xfId="1136" xr:uid="{00000000-0005-0000-0000-000091040000}"/>
    <cellStyle name="_slab-new_미양1교_방아육교계산서(쌍림방향)_Wd3(방호벽+중분대없음)_깨기_깨기(1공구-부곡)" xfId="1137" xr:uid="{00000000-0005-0000-0000-000092040000}"/>
    <cellStyle name="_slab-new_미양1교_방아육교계산서(쌍림방향)_Wd3(방호벽+중분대없음)_도동지구" xfId="1138" xr:uid="{00000000-0005-0000-0000-000093040000}"/>
    <cellStyle name="_slab-new_미양1교_방아육교계산서(쌍림방향)_Wd3(방호벽+중분대없음)_지장물조서(대 1-4)" xfId="1139" xr:uid="{00000000-0005-0000-0000-000094040000}"/>
    <cellStyle name="_slab-new_미양1교_방아육교계산서(쌍림방향)_Wd3(방호벽+중분대없음)_지장물조서(대 1-4)_깨기(1공구-부곡)" xfId="1140" xr:uid="{00000000-0005-0000-0000-000095040000}"/>
    <cellStyle name="_slab-new_미양1교_방아육교계산서(쌍림방향)_Wd3(방호벽+중분대없음)_지장물조서(대로3-21호선)" xfId="1141" xr:uid="{00000000-0005-0000-0000-000096040000}"/>
    <cellStyle name="_slab-new_미양1교_방아육교계산서(쌍림방향)_Wd3(방호벽+중분대없음)_지장물조서(대로3-21호선)_깨기(1공구-부곡)" xfId="1142" xr:uid="{00000000-0005-0000-0000-000097040000}"/>
    <cellStyle name="_slab-new_미양1교_방아육교계산서(쌍림방향)_Wd3(방호벽+중분대없음)_포장공(봉동)" xfId="1143" xr:uid="{00000000-0005-0000-0000-000098040000}"/>
    <cellStyle name="_slab-new_미양1교_방아육교계산서(쌍림방향)_Wd3(보도+연석+난간)" xfId="1144" xr:uid="{00000000-0005-0000-0000-000099040000}"/>
    <cellStyle name="_slab-new_미양1교_방아육교계산서(쌍림방향)_Wd3(보도+연석+난간)_01-자재및수량집계(수산교)" xfId="1145" xr:uid="{00000000-0005-0000-0000-00009A040000}"/>
    <cellStyle name="_slab-new_미양1교_방아육교계산서(쌍림방향)_Wd3(보도+연석+난간)_02-02-깨기(창원 대3-21)" xfId="1146" xr:uid="{00000000-0005-0000-0000-00009B040000}"/>
    <cellStyle name="_slab-new_미양1교_방아육교계산서(쌍림방향)_Wd3(보도+연석+난간)_02-02-깨기(창원 대3-21)_깨기(1공구-부곡)" xfId="1147" xr:uid="{00000000-0005-0000-0000-00009C040000}"/>
    <cellStyle name="_slab-new_미양1교_방아육교계산서(쌍림방향)_Wd3(보도+연석+난간)_02-02-깨기(평촌~조음)" xfId="1148" xr:uid="{00000000-0005-0000-0000-00009D040000}"/>
    <cellStyle name="_slab-new_미양1교_방아육교계산서(쌍림방향)_Wd3(보도+연석+난간)_03.호안공(상포)" xfId="1149" xr:uid="{00000000-0005-0000-0000-00009E040000}"/>
    <cellStyle name="_slab-new_미양1교_방아육교계산서(쌍림방향)_Wd3(보도+연석+난간)_03-배수공(부림1공구)" xfId="1150" xr:uid="{00000000-0005-0000-0000-00009F040000}"/>
    <cellStyle name="_slab-new_미양1교_방아육교계산서(쌍림방향)_Wd3(보도+연석+난간)_03-포장공(범평~차월)" xfId="1151" xr:uid="{00000000-0005-0000-0000-0000A0040000}"/>
    <cellStyle name="_slab-new_미양1교_방아육교계산서(쌍림방향)_Wd3(보도+연석+난간)_04 포장공" xfId="1152" xr:uid="{00000000-0005-0000-0000-0000A1040000}"/>
    <cellStyle name="_slab-new_미양1교_방아육교계산서(쌍림방향)_Wd3(보도+연석+난간)_04 포장공(도산수부)" xfId="1153" xr:uid="{00000000-0005-0000-0000-0000A2040000}"/>
    <cellStyle name="_slab-new_미양1교_방아육교계산서(쌍림방향)_Wd3(보도+연석+난간)_04.배수공(괴진소하천)" xfId="1154" xr:uid="{00000000-0005-0000-0000-0000A3040000}"/>
    <cellStyle name="_slab-new_미양1교_방아육교계산서(쌍림방향)_Wd3(보도+연석+난간)_04.포장공(상촌)" xfId="1155" xr:uid="{00000000-0005-0000-0000-0000A4040000}"/>
    <cellStyle name="_slab-new_미양1교_방아육교계산서(쌍림방향)_Wd3(보도+연석+난간)_04-포장공(소랑1)" xfId="1156" xr:uid="{00000000-0005-0000-0000-0000A5040000}"/>
    <cellStyle name="_slab-new_미양1교_방아육교계산서(쌍림방향)_Wd3(보도+연석+난간)_05-포장공(심지다사)" xfId="1157" xr:uid="{00000000-0005-0000-0000-0000A6040000}"/>
    <cellStyle name="_slab-new_미양1교_방아육교계산서(쌍림방향)_Wd3(보도+연석+난간)_06-02-구조물공-BOX 계단(창원 대3-21)" xfId="1158" xr:uid="{00000000-0005-0000-0000-0000A7040000}"/>
    <cellStyle name="_slab-new_미양1교_방아육교계산서(쌍림방향)_Wd3(보도+연석+난간)_06-02-구조물공-BOX 계단(창원 대3-21)_3.구조물공" xfId="1159" xr:uid="{00000000-0005-0000-0000-0000A8040000}"/>
    <cellStyle name="_slab-new_미양1교_방아육교계산서(쌍림방향)_Wd3(보도+연석+난간)_07-포장공(대1-4)" xfId="1160" xr:uid="{00000000-0005-0000-0000-0000A9040000}"/>
    <cellStyle name="_slab-new_미양1교_방아육교계산서(쌍림방향)_Wd3(보도+연석+난간)_08-포장공(창원 대3-21)" xfId="1161" xr:uid="{00000000-0005-0000-0000-0000AA040000}"/>
    <cellStyle name="_slab-new_미양1교_방아육교계산서(쌍림방향)_Wd3(보도+연석+난간)_09-부대공(창원 대3-21)" xfId="1162" xr:uid="{00000000-0005-0000-0000-0000AB040000}"/>
    <cellStyle name="_slab-new_미양1교_방아육교계산서(쌍림방향)_Wd3(보도+연석+난간)_09-부대공(창원 대3-21)_3.구조물공" xfId="1163" xr:uid="{00000000-0005-0000-0000-0000AC040000}"/>
    <cellStyle name="_slab-new_미양1교_방아육교계산서(쌍림방향)_Wd3(보도+연석+난간)_2.배수공" xfId="1164" xr:uid="{00000000-0005-0000-0000-0000AD040000}"/>
    <cellStyle name="_slab-new_미양1교_방아육교계산서(쌍림방향)_Wd3(보도+연석+난간)_3.구조물공" xfId="1165" xr:uid="{00000000-0005-0000-0000-0000AE040000}"/>
    <cellStyle name="_slab-new_미양1교_방아육교계산서(쌍림방향)_Wd3(보도+연석+난간)_4.포장공" xfId="1166" xr:uid="{00000000-0005-0000-0000-0000AF040000}"/>
    <cellStyle name="_slab-new_미양1교_방아육교계산서(쌍림방향)_Wd3(보도+연석+난간)_깨기" xfId="1167" xr:uid="{00000000-0005-0000-0000-0000B0040000}"/>
    <cellStyle name="_slab-new_미양1교_방아육교계산서(쌍림방향)_Wd3(보도+연석+난간)_깨기_깨기(1공구-부곡)" xfId="1168" xr:uid="{00000000-0005-0000-0000-0000B1040000}"/>
    <cellStyle name="_slab-new_미양1교_방아육교계산서(쌍림방향)_Wd3(보도+연석+난간)_도동지구" xfId="1169" xr:uid="{00000000-0005-0000-0000-0000B2040000}"/>
    <cellStyle name="_slab-new_미양1교_방아육교계산서(쌍림방향)_Wd3(보도+연석+난간)_지장물조서(대 1-4)" xfId="1170" xr:uid="{00000000-0005-0000-0000-0000B3040000}"/>
    <cellStyle name="_slab-new_미양1교_방아육교계산서(쌍림방향)_Wd3(보도+연석+난간)_지장물조서(대 1-4)_깨기(1공구-부곡)" xfId="1171" xr:uid="{00000000-0005-0000-0000-0000B4040000}"/>
    <cellStyle name="_slab-new_미양1교_방아육교계산서(쌍림방향)_Wd3(보도+연석+난간)_지장물조서(대로3-21호선)" xfId="1172" xr:uid="{00000000-0005-0000-0000-0000B5040000}"/>
    <cellStyle name="_slab-new_미양1교_방아육교계산서(쌍림방향)_Wd3(보도+연석+난간)_지장물조서(대로3-21호선)_깨기(1공구-부곡)" xfId="1173" xr:uid="{00000000-0005-0000-0000-0000B6040000}"/>
    <cellStyle name="_slab-new_미양1교_방아육교계산서(쌍림방향)_Wd3(보도+연석+난간)_포장공(봉동)" xfId="1174" xr:uid="{00000000-0005-0000-0000-0000B7040000}"/>
    <cellStyle name="_slab-new_미양1교_방아육교계산서(쌍림방향)_깨기" xfId="1175" xr:uid="{00000000-0005-0000-0000-0000B8040000}"/>
    <cellStyle name="_slab-new_미양1교_방아육교계산서(쌍림방향)_깨기_깨기(1공구-부곡)" xfId="1176" xr:uid="{00000000-0005-0000-0000-0000B9040000}"/>
    <cellStyle name="_slab-new_미양1교_방아육교계산서(쌍림방향)_도동지구" xfId="1177" xr:uid="{00000000-0005-0000-0000-0000BA040000}"/>
    <cellStyle name="_slab-new_미양1교_방아육교계산서(쌍림방향)_지장물조서(대 1-4)" xfId="1178" xr:uid="{00000000-0005-0000-0000-0000BB040000}"/>
    <cellStyle name="_slab-new_미양1교_방아육교계산서(쌍림방향)_지장물조서(대 1-4)_깨기(1공구-부곡)" xfId="1179" xr:uid="{00000000-0005-0000-0000-0000BC040000}"/>
    <cellStyle name="_slab-new_미양1교_방아육교계산서(쌍림방향)_지장물조서(대로3-21호선)" xfId="1180" xr:uid="{00000000-0005-0000-0000-0000BD040000}"/>
    <cellStyle name="_slab-new_미양1교_방아육교계산서(쌍림방향)_지장물조서(대로3-21호선)_깨기(1공구-부곡)" xfId="1181" xr:uid="{00000000-0005-0000-0000-0000BE040000}"/>
    <cellStyle name="_slab-new_미양1교_방아육교계산서(쌍림방향)_포장공(봉동)" xfId="1182" xr:uid="{00000000-0005-0000-0000-0000BF040000}"/>
    <cellStyle name="_slab-new_미양1교_신곡육교계산서(고령방향)" xfId="1183" xr:uid="{00000000-0005-0000-0000-0000C0040000}"/>
    <cellStyle name="_slab-new_미양1교_신곡육교계산서(고령방향)_01-자재및수량집계(수산교)" xfId="1184" xr:uid="{00000000-0005-0000-0000-0000C1040000}"/>
    <cellStyle name="_slab-new_미양1교_신곡육교계산서(고령방향)_02-02-깨기(창원 대3-21)" xfId="1185" xr:uid="{00000000-0005-0000-0000-0000C2040000}"/>
    <cellStyle name="_slab-new_미양1교_신곡육교계산서(고령방향)_02-02-깨기(창원 대3-21)_깨기(1공구-부곡)" xfId="1186" xr:uid="{00000000-0005-0000-0000-0000C3040000}"/>
    <cellStyle name="_slab-new_미양1교_신곡육교계산서(고령방향)_02-02-깨기(평촌~조음)" xfId="1187" xr:uid="{00000000-0005-0000-0000-0000C4040000}"/>
    <cellStyle name="_slab-new_미양1교_신곡육교계산서(고령방향)_03.호안공(상포)" xfId="1188" xr:uid="{00000000-0005-0000-0000-0000C5040000}"/>
    <cellStyle name="_slab-new_미양1교_신곡육교계산서(고령방향)_03-배수공(부림1공구)" xfId="1189" xr:uid="{00000000-0005-0000-0000-0000C6040000}"/>
    <cellStyle name="_slab-new_미양1교_신곡육교계산서(고령방향)_03-포장공(범평~차월)" xfId="1190" xr:uid="{00000000-0005-0000-0000-0000C7040000}"/>
    <cellStyle name="_slab-new_미양1교_신곡육교계산서(고령방향)_04 포장공" xfId="1191" xr:uid="{00000000-0005-0000-0000-0000C8040000}"/>
    <cellStyle name="_slab-new_미양1교_신곡육교계산서(고령방향)_04 포장공(도산수부)" xfId="1192" xr:uid="{00000000-0005-0000-0000-0000C9040000}"/>
    <cellStyle name="_slab-new_미양1교_신곡육교계산서(고령방향)_04.배수공(괴진소하천)" xfId="1193" xr:uid="{00000000-0005-0000-0000-0000CA040000}"/>
    <cellStyle name="_slab-new_미양1교_신곡육교계산서(고령방향)_04.포장공(상촌)" xfId="1194" xr:uid="{00000000-0005-0000-0000-0000CB040000}"/>
    <cellStyle name="_slab-new_미양1교_신곡육교계산서(고령방향)_04-포장공(소랑1)" xfId="1195" xr:uid="{00000000-0005-0000-0000-0000CC040000}"/>
    <cellStyle name="_slab-new_미양1교_신곡육교계산서(고령방향)_05-포장공(심지다사)" xfId="1196" xr:uid="{00000000-0005-0000-0000-0000CD040000}"/>
    <cellStyle name="_slab-new_미양1교_신곡육교계산서(고령방향)_06-02-구조물공-BOX 계단(창원 대3-21)" xfId="1197" xr:uid="{00000000-0005-0000-0000-0000CE040000}"/>
    <cellStyle name="_slab-new_미양1교_신곡육교계산서(고령방향)_06-02-구조물공-BOX 계단(창원 대3-21)_3.구조물공" xfId="1198" xr:uid="{00000000-0005-0000-0000-0000CF040000}"/>
    <cellStyle name="_slab-new_미양1교_신곡육교계산서(고령방향)_07-포장공(대1-4)" xfId="1199" xr:uid="{00000000-0005-0000-0000-0000D0040000}"/>
    <cellStyle name="_slab-new_미양1교_신곡육교계산서(고령방향)_08-포장공(창원 대3-21)" xfId="1200" xr:uid="{00000000-0005-0000-0000-0000D1040000}"/>
    <cellStyle name="_slab-new_미양1교_신곡육교계산서(고령방향)_09-부대공(창원 대3-21)" xfId="1201" xr:uid="{00000000-0005-0000-0000-0000D2040000}"/>
    <cellStyle name="_slab-new_미양1교_신곡육교계산서(고령방향)_09-부대공(창원 대3-21)_3.구조물공" xfId="1202" xr:uid="{00000000-0005-0000-0000-0000D3040000}"/>
    <cellStyle name="_slab-new_미양1교_신곡육교계산서(고령방향)_2.배수공" xfId="1203" xr:uid="{00000000-0005-0000-0000-0000D4040000}"/>
    <cellStyle name="_slab-new_미양1교_신곡육교계산서(고령방향)_3.구조물공" xfId="1204" xr:uid="{00000000-0005-0000-0000-0000D5040000}"/>
    <cellStyle name="_slab-new_미양1교_신곡육교계산서(고령방향)_4.포장공" xfId="1205" xr:uid="{00000000-0005-0000-0000-0000D6040000}"/>
    <cellStyle name="_slab-new_미양1교_신곡육교계산서(고령방향)_Wd3(방호벽)" xfId="1206" xr:uid="{00000000-0005-0000-0000-0000D7040000}"/>
    <cellStyle name="_slab-new_미양1교_신곡육교계산서(고령방향)_Wd3(방호벽)_01-자재및수량집계(수산교)" xfId="1207" xr:uid="{00000000-0005-0000-0000-0000D8040000}"/>
    <cellStyle name="_slab-new_미양1교_신곡육교계산서(고령방향)_Wd3(방호벽)_02-02-깨기(창원 대3-21)" xfId="1208" xr:uid="{00000000-0005-0000-0000-0000D9040000}"/>
    <cellStyle name="_slab-new_미양1교_신곡육교계산서(고령방향)_Wd3(방호벽)_02-02-깨기(창원 대3-21)_깨기(1공구-부곡)" xfId="1209" xr:uid="{00000000-0005-0000-0000-0000DA040000}"/>
    <cellStyle name="_slab-new_미양1교_신곡육교계산서(고령방향)_Wd3(방호벽)_02-02-깨기(평촌~조음)" xfId="1210" xr:uid="{00000000-0005-0000-0000-0000DB040000}"/>
    <cellStyle name="_slab-new_미양1교_신곡육교계산서(고령방향)_Wd3(방호벽)_03.호안공(상포)" xfId="1211" xr:uid="{00000000-0005-0000-0000-0000DC040000}"/>
    <cellStyle name="_slab-new_미양1교_신곡육교계산서(고령방향)_Wd3(방호벽)_03-배수공(부림1공구)" xfId="1212" xr:uid="{00000000-0005-0000-0000-0000DD040000}"/>
    <cellStyle name="_slab-new_미양1교_신곡육교계산서(고령방향)_Wd3(방호벽)_03-포장공(범평~차월)" xfId="1213" xr:uid="{00000000-0005-0000-0000-0000DE040000}"/>
    <cellStyle name="_slab-new_미양1교_신곡육교계산서(고령방향)_Wd3(방호벽)_04 포장공" xfId="1214" xr:uid="{00000000-0005-0000-0000-0000DF040000}"/>
    <cellStyle name="_slab-new_미양1교_신곡육교계산서(고령방향)_Wd3(방호벽)_04 포장공(도산수부)" xfId="1215" xr:uid="{00000000-0005-0000-0000-0000E0040000}"/>
    <cellStyle name="_slab-new_미양1교_신곡육교계산서(고령방향)_Wd3(방호벽)_04.배수공(괴진소하천)" xfId="1216" xr:uid="{00000000-0005-0000-0000-0000E1040000}"/>
    <cellStyle name="_slab-new_미양1교_신곡육교계산서(고령방향)_Wd3(방호벽)_04.포장공(상촌)" xfId="1217" xr:uid="{00000000-0005-0000-0000-0000E2040000}"/>
    <cellStyle name="_slab-new_미양1교_신곡육교계산서(고령방향)_Wd3(방호벽)_04-포장공(소랑1)" xfId="1218" xr:uid="{00000000-0005-0000-0000-0000E3040000}"/>
    <cellStyle name="_slab-new_미양1교_신곡육교계산서(고령방향)_Wd3(방호벽)_05-포장공(심지다사)" xfId="1219" xr:uid="{00000000-0005-0000-0000-0000E4040000}"/>
    <cellStyle name="_slab-new_미양1교_신곡육교계산서(고령방향)_Wd3(방호벽)_06-02-구조물공-BOX 계단(창원 대3-21)" xfId="1220" xr:uid="{00000000-0005-0000-0000-0000E5040000}"/>
    <cellStyle name="_slab-new_미양1교_신곡육교계산서(고령방향)_Wd3(방호벽)_06-02-구조물공-BOX 계단(창원 대3-21)_3.구조물공" xfId="1221" xr:uid="{00000000-0005-0000-0000-0000E6040000}"/>
    <cellStyle name="_slab-new_미양1교_신곡육교계산서(고령방향)_Wd3(방호벽)_07-포장공(대1-4)" xfId="1222" xr:uid="{00000000-0005-0000-0000-0000E7040000}"/>
    <cellStyle name="_slab-new_미양1교_신곡육교계산서(고령방향)_Wd3(방호벽)_08-포장공(창원 대3-21)" xfId="1223" xr:uid="{00000000-0005-0000-0000-0000E8040000}"/>
    <cellStyle name="_slab-new_미양1교_신곡육교계산서(고령방향)_Wd3(방호벽)_09-부대공(창원 대3-21)" xfId="1224" xr:uid="{00000000-0005-0000-0000-0000E9040000}"/>
    <cellStyle name="_slab-new_미양1교_신곡육교계산서(고령방향)_Wd3(방호벽)_09-부대공(창원 대3-21)_3.구조물공" xfId="1225" xr:uid="{00000000-0005-0000-0000-0000EA040000}"/>
    <cellStyle name="_slab-new_미양1교_신곡육교계산서(고령방향)_Wd3(방호벽)_2.배수공" xfId="1226" xr:uid="{00000000-0005-0000-0000-0000EB040000}"/>
    <cellStyle name="_slab-new_미양1교_신곡육교계산서(고령방향)_Wd3(방호벽)_3.구조물공" xfId="1227" xr:uid="{00000000-0005-0000-0000-0000EC040000}"/>
    <cellStyle name="_slab-new_미양1교_신곡육교계산서(고령방향)_Wd3(방호벽)_4.포장공" xfId="1228" xr:uid="{00000000-0005-0000-0000-0000ED040000}"/>
    <cellStyle name="_slab-new_미양1교_신곡육교계산서(고령방향)_Wd3(방호벽)_깨기" xfId="1229" xr:uid="{00000000-0005-0000-0000-0000EE040000}"/>
    <cellStyle name="_slab-new_미양1교_신곡육교계산서(고령방향)_Wd3(방호벽)_깨기_깨기(1공구-부곡)" xfId="1230" xr:uid="{00000000-0005-0000-0000-0000EF040000}"/>
    <cellStyle name="_slab-new_미양1교_신곡육교계산서(고령방향)_Wd3(방호벽)_도동지구" xfId="1231" xr:uid="{00000000-0005-0000-0000-0000F0040000}"/>
    <cellStyle name="_slab-new_미양1교_신곡육교계산서(고령방향)_Wd3(방호벽)_지장물조서(대 1-4)" xfId="1232" xr:uid="{00000000-0005-0000-0000-0000F1040000}"/>
    <cellStyle name="_slab-new_미양1교_신곡육교계산서(고령방향)_Wd3(방호벽)_지장물조서(대 1-4)_깨기(1공구-부곡)" xfId="1233" xr:uid="{00000000-0005-0000-0000-0000F2040000}"/>
    <cellStyle name="_slab-new_미양1교_신곡육교계산서(고령방향)_Wd3(방호벽)_지장물조서(대로3-21호선)" xfId="1234" xr:uid="{00000000-0005-0000-0000-0000F3040000}"/>
    <cellStyle name="_slab-new_미양1교_신곡육교계산서(고령방향)_Wd3(방호벽)_지장물조서(대로3-21호선)_깨기(1공구-부곡)" xfId="1235" xr:uid="{00000000-0005-0000-0000-0000F4040000}"/>
    <cellStyle name="_slab-new_미양1교_신곡육교계산서(고령방향)_Wd3(방호벽)_포장공(봉동)" xfId="1236" xr:uid="{00000000-0005-0000-0000-0000F5040000}"/>
    <cellStyle name="_slab-new_미양1교_신곡육교계산서(고령방향)_Wd3(방호벽+중분대없음)" xfId="1237" xr:uid="{00000000-0005-0000-0000-0000F6040000}"/>
    <cellStyle name="_slab-new_미양1교_신곡육교계산서(고령방향)_Wd3(방호벽+중분대없음)_01-자재및수량집계(수산교)" xfId="1238" xr:uid="{00000000-0005-0000-0000-0000F7040000}"/>
    <cellStyle name="_slab-new_미양1교_신곡육교계산서(고령방향)_Wd3(방호벽+중분대없음)_02-02-깨기(창원 대3-21)" xfId="1239" xr:uid="{00000000-0005-0000-0000-0000F8040000}"/>
    <cellStyle name="_slab-new_미양1교_신곡육교계산서(고령방향)_Wd3(방호벽+중분대없음)_02-02-깨기(창원 대3-21)_깨기(1공구-부곡)" xfId="1240" xr:uid="{00000000-0005-0000-0000-0000F9040000}"/>
    <cellStyle name="_slab-new_미양1교_신곡육교계산서(고령방향)_Wd3(방호벽+중분대없음)_02-02-깨기(평촌~조음)" xfId="1241" xr:uid="{00000000-0005-0000-0000-0000FA040000}"/>
    <cellStyle name="_slab-new_미양1교_신곡육교계산서(고령방향)_Wd3(방호벽+중분대없음)_03.호안공(상포)" xfId="1242" xr:uid="{00000000-0005-0000-0000-0000FB040000}"/>
    <cellStyle name="_slab-new_미양1교_신곡육교계산서(고령방향)_Wd3(방호벽+중분대없음)_03-배수공(부림1공구)" xfId="1243" xr:uid="{00000000-0005-0000-0000-0000FC040000}"/>
    <cellStyle name="_slab-new_미양1교_신곡육교계산서(고령방향)_Wd3(방호벽+중분대없음)_03-포장공(범평~차월)" xfId="1244" xr:uid="{00000000-0005-0000-0000-0000FD040000}"/>
    <cellStyle name="_slab-new_미양1교_신곡육교계산서(고령방향)_Wd3(방호벽+중분대없음)_04 포장공" xfId="1245" xr:uid="{00000000-0005-0000-0000-0000FE040000}"/>
    <cellStyle name="_slab-new_미양1교_신곡육교계산서(고령방향)_Wd3(방호벽+중분대없음)_04 포장공(도산수부)" xfId="1246" xr:uid="{00000000-0005-0000-0000-0000FF040000}"/>
    <cellStyle name="_slab-new_미양1교_신곡육교계산서(고령방향)_Wd3(방호벽+중분대없음)_04.배수공(괴진소하천)" xfId="1247" xr:uid="{00000000-0005-0000-0000-000000050000}"/>
    <cellStyle name="_slab-new_미양1교_신곡육교계산서(고령방향)_Wd3(방호벽+중분대없음)_04.포장공(상촌)" xfId="1248" xr:uid="{00000000-0005-0000-0000-000001050000}"/>
    <cellStyle name="_slab-new_미양1교_신곡육교계산서(고령방향)_Wd3(방호벽+중분대없음)_04-포장공(소랑1)" xfId="1249" xr:uid="{00000000-0005-0000-0000-000002050000}"/>
    <cellStyle name="_slab-new_미양1교_신곡육교계산서(고령방향)_Wd3(방호벽+중분대없음)_05-포장공(심지다사)" xfId="1250" xr:uid="{00000000-0005-0000-0000-000003050000}"/>
    <cellStyle name="_slab-new_미양1교_신곡육교계산서(고령방향)_Wd3(방호벽+중분대없음)_06-02-구조물공-BOX 계단(창원 대3-21)" xfId="1251" xr:uid="{00000000-0005-0000-0000-000004050000}"/>
    <cellStyle name="_slab-new_미양1교_신곡육교계산서(고령방향)_Wd3(방호벽+중분대없음)_06-02-구조물공-BOX 계단(창원 대3-21)_3.구조물공" xfId="1252" xr:uid="{00000000-0005-0000-0000-000005050000}"/>
    <cellStyle name="_slab-new_미양1교_신곡육교계산서(고령방향)_Wd3(방호벽+중분대없음)_07-포장공(대1-4)" xfId="1253" xr:uid="{00000000-0005-0000-0000-000006050000}"/>
    <cellStyle name="_slab-new_미양1교_신곡육교계산서(고령방향)_Wd3(방호벽+중분대없음)_08-포장공(창원 대3-21)" xfId="1254" xr:uid="{00000000-0005-0000-0000-000007050000}"/>
    <cellStyle name="_slab-new_미양1교_신곡육교계산서(고령방향)_Wd3(방호벽+중분대없음)_09-부대공(창원 대3-21)" xfId="1255" xr:uid="{00000000-0005-0000-0000-000008050000}"/>
    <cellStyle name="_slab-new_미양1교_신곡육교계산서(고령방향)_Wd3(방호벽+중분대없음)_09-부대공(창원 대3-21)_3.구조물공" xfId="1256" xr:uid="{00000000-0005-0000-0000-000009050000}"/>
    <cellStyle name="_slab-new_미양1교_신곡육교계산서(고령방향)_Wd3(방호벽+중분대없음)_2.배수공" xfId="1257" xr:uid="{00000000-0005-0000-0000-00000A050000}"/>
    <cellStyle name="_slab-new_미양1교_신곡육교계산서(고령방향)_Wd3(방호벽+중분대없음)_3.구조물공" xfId="1258" xr:uid="{00000000-0005-0000-0000-00000B050000}"/>
    <cellStyle name="_slab-new_미양1교_신곡육교계산서(고령방향)_Wd3(방호벽+중분대없음)_4.포장공" xfId="1259" xr:uid="{00000000-0005-0000-0000-00000C050000}"/>
    <cellStyle name="_slab-new_미양1교_신곡육교계산서(고령방향)_Wd3(방호벽+중분대없음)_깨기" xfId="1260" xr:uid="{00000000-0005-0000-0000-00000D050000}"/>
    <cellStyle name="_slab-new_미양1교_신곡육교계산서(고령방향)_Wd3(방호벽+중분대없음)_깨기_깨기(1공구-부곡)" xfId="1261" xr:uid="{00000000-0005-0000-0000-00000E050000}"/>
    <cellStyle name="_slab-new_미양1교_신곡육교계산서(고령방향)_Wd3(방호벽+중분대없음)_도동지구" xfId="1262" xr:uid="{00000000-0005-0000-0000-00000F050000}"/>
    <cellStyle name="_slab-new_미양1교_신곡육교계산서(고령방향)_Wd3(방호벽+중분대없음)_지장물조서(대 1-4)" xfId="1263" xr:uid="{00000000-0005-0000-0000-000010050000}"/>
    <cellStyle name="_slab-new_미양1교_신곡육교계산서(고령방향)_Wd3(방호벽+중분대없음)_지장물조서(대 1-4)_깨기(1공구-부곡)" xfId="1264" xr:uid="{00000000-0005-0000-0000-000011050000}"/>
    <cellStyle name="_slab-new_미양1교_신곡육교계산서(고령방향)_Wd3(방호벽+중분대없음)_지장물조서(대로3-21호선)" xfId="1265" xr:uid="{00000000-0005-0000-0000-000012050000}"/>
    <cellStyle name="_slab-new_미양1교_신곡육교계산서(고령방향)_Wd3(방호벽+중분대없음)_지장물조서(대로3-21호선)_깨기(1공구-부곡)" xfId="1266" xr:uid="{00000000-0005-0000-0000-000013050000}"/>
    <cellStyle name="_slab-new_미양1교_신곡육교계산서(고령방향)_Wd3(방호벽+중분대없음)_포장공(봉동)" xfId="1267" xr:uid="{00000000-0005-0000-0000-000014050000}"/>
    <cellStyle name="_slab-new_미양1교_신곡육교계산서(고령방향)_Wd3(보도+연석+난간)" xfId="1268" xr:uid="{00000000-0005-0000-0000-000015050000}"/>
    <cellStyle name="_slab-new_미양1교_신곡육교계산서(고령방향)_Wd3(보도+연석+난간)_01-자재및수량집계(수산교)" xfId="1269" xr:uid="{00000000-0005-0000-0000-000016050000}"/>
    <cellStyle name="_slab-new_미양1교_신곡육교계산서(고령방향)_Wd3(보도+연석+난간)_02-02-깨기(창원 대3-21)" xfId="1270" xr:uid="{00000000-0005-0000-0000-000017050000}"/>
    <cellStyle name="_slab-new_미양1교_신곡육교계산서(고령방향)_Wd3(보도+연석+난간)_02-02-깨기(창원 대3-21)_깨기(1공구-부곡)" xfId="1271" xr:uid="{00000000-0005-0000-0000-000018050000}"/>
    <cellStyle name="_slab-new_미양1교_신곡육교계산서(고령방향)_Wd3(보도+연석+난간)_02-02-깨기(평촌~조음)" xfId="1272" xr:uid="{00000000-0005-0000-0000-000019050000}"/>
    <cellStyle name="_slab-new_미양1교_신곡육교계산서(고령방향)_Wd3(보도+연석+난간)_03.호안공(상포)" xfId="1273" xr:uid="{00000000-0005-0000-0000-00001A050000}"/>
    <cellStyle name="_slab-new_미양1교_신곡육교계산서(고령방향)_Wd3(보도+연석+난간)_03-배수공(부림1공구)" xfId="1274" xr:uid="{00000000-0005-0000-0000-00001B050000}"/>
    <cellStyle name="_slab-new_미양1교_신곡육교계산서(고령방향)_Wd3(보도+연석+난간)_03-포장공(범평~차월)" xfId="1275" xr:uid="{00000000-0005-0000-0000-00001C050000}"/>
    <cellStyle name="_slab-new_미양1교_신곡육교계산서(고령방향)_Wd3(보도+연석+난간)_04 포장공" xfId="1276" xr:uid="{00000000-0005-0000-0000-00001D050000}"/>
    <cellStyle name="_slab-new_미양1교_신곡육교계산서(고령방향)_Wd3(보도+연석+난간)_04 포장공(도산수부)" xfId="1277" xr:uid="{00000000-0005-0000-0000-00001E050000}"/>
    <cellStyle name="_slab-new_미양1교_신곡육교계산서(고령방향)_Wd3(보도+연석+난간)_04.배수공(괴진소하천)" xfId="1278" xr:uid="{00000000-0005-0000-0000-00001F050000}"/>
    <cellStyle name="_slab-new_미양1교_신곡육교계산서(고령방향)_Wd3(보도+연석+난간)_04.포장공(상촌)" xfId="1279" xr:uid="{00000000-0005-0000-0000-000020050000}"/>
    <cellStyle name="_slab-new_미양1교_신곡육교계산서(고령방향)_Wd3(보도+연석+난간)_04-포장공(소랑1)" xfId="1280" xr:uid="{00000000-0005-0000-0000-000021050000}"/>
    <cellStyle name="_slab-new_미양1교_신곡육교계산서(고령방향)_Wd3(보도+연석+난간)_05-포장공(심지다사)" xfId="1281" xr:uid="{00000000-0005-0000-0000-000022050000}"/>
    <cellStyle name="_slab-new_미양1교_신곡육교계산서(고령방향)_Wd3(보도+연석+난간)_06-02-구조물공-BOX 계단(창원 대3-21)" xfId="1282" xr:uid="{00000000-0005-0000-0000-000023050000}"/>
    <cellStyle name="_slab-new_미양1교_신곡육교계산서(고령방향)_Wd3(보도+연석+난간)_06-02-구조물공-BOX 계단(창원 대3-21)_3.구조물공" xfId="1283" xr:uid="{00000000-0005-0000-0000-000024050000}"/>
    <cellStyle name="_slab-new_미양1교_신곡육교계산서(고령방향)_Wd3(보도+연석+난간)_07-포장공(대1-4)" xfId="1284" xr:uid="{00000000-0005-0000-0000-000025050000}"/>
    <cellStyle name="_slab-new_미양1교_신곡육교계산서(고령방향)_Wd3(보도+연석+난간)_08-포장공(창원 대3-21)" xfId="1285" xr:uid="{00000000-0005-0000-0000-000026050000}"/>
    <cellStyle name="_slab-new_미양1교_신곡육교계산서(고령방향)_Wd3(보도+연석+난간)_09-부대공(창원 대3-21)" xfId="1286" xr:uid="{00000000-0005-0000-0000-000027050000}"/>
    <cellStyle name="_slab-new_미양1교_신곡육교계산서(고령방향)_Wd3(보도+연석+난간)_09-부대공(창원 대3-21)_3.구조물공" xfId="1287" xr:uid="{00000000-0005-0000-0000-000028050000}"/>
    <cellStyle name="_slab-new_미양1교_신곡육교계산서(고령방향)_Wd3(보도+연석+난간)_2.배수공" xfId="1288" xr:uid="{00000000-0005-0000-0000-000029050000}"/>
    <cellStyle name="_slab-new_미양1교_신곡육교계산서(고령방향)_Wd3(보도+연석+난간)_3.구조물공" xfId="1289" xr:uid="{00000000-0005-0000-0000-00002A050000}"/>
    <cellStyle name="_slab-new_미양1교_신곡육교계산서(고령방향)_Wd3(보도+연석+난간)_4.포장공" xfId="1290" xr:uid="{00000000-0005-0000-0000-00002B050000}"/>
    <cellStyle name="_slab-new_미양1교_신곡육교계산서(고령방향)_Wd3(보도+연석+난간)_깨기" xfId="1291" xr:uid="{00000000-0005-0000-0000-00002C050000}"/>
    <cellStyle name="_slab-new_미양1교_신곡육교계산서(고령방향)_Wd3(보도+연석+난간)_깨기_깨기(1공구-부곡)" xfId="1292" xr:uid="{00000000-0005-0000-0000-00002D050000}"/>
    <cellStyle name="_slab-new_미양1교_신곡육교계산서(고령방향)_Wd3(보도+연석+난간)_도동지구" xfId="1293" xr:uid="{00000000-0005-0000-0000-00002E050000}"/>
    <cellStyle name="_slab-new_미양1교_신곡육교계산서(고령방향)_Wd3(보도+연석+난간)_지장물조서(대 1-4)" xfId="1294" xr:uid="{00000000-0005-0000-0000-00002F050000}"/>
    <cellStyle name="_slab-new_미양1교_신곡육교계산서(고령방향)_Wd3(보도+연석+난간)_지장물조서(대 1-4)_깨기(1공구-부곡)" xfId="1295" xr:uid="{00000000-0005-0000-0000-000030050000}"/>
    <cellStyle name="_slab-new_미양1교_신곡육교계산서(고령방향)_Wd3(보도+연석+난간)_지장물조서(대로3-21호선)" xfId="1296" xr:uid="{00000000-0005-0000-0000-000031050000}"/>
    <cellStyle name="_slab-new_미양1교_신곡육교계산서(고령방향)_Wd3(보도+연석+난간)_지장물조서(대로3-21호선)_깨기(1공구-부곡)" xfId="1297" xr:uid="{00000000-0005-0000-0000-000032050000}"/>
    <cellStyle name="_slab-new_미양1교_신곡육교계산서(고령방향)_Wd3(보도+연석+난간)_포장공(봉동)" xfId="1298" xr:uid="{00000000-0005-0000-0000-000033050000}"/>
    <cellStyle name="_slab-new_미양1교_신곡육교계산서(고령방향)_깨기" xfId="1299" xr:uid="{00000000-0005-0000-0000-000034050000}"/>
    <cellStyle name="_slab-new_미양1교_신곡육교계산서(고령방향)_깨기_깨기(1공구-부곡)" xfId="1300" xr:uid="{00000000-0005-0000-0000-000035050000}"/>
    <cellStyle name="_slab-new_미양1교_신곡육교계산서(고령방향)_도동지구" xfId="1301" xr:uid="{00000000-0005-0000-0000-000036050000}"/>
    <cellStyle name="_slab-new_미양1교_신곡육교계산서(고령방향)_지장물조서(대 1-4)" xfId="1302" xr:uid="{00000000-0005-0000-0000-000037050000}"/>
    <cellStyle name="_slab-new_미양1교_신곡육교계산서(고령방향)_지장물조서(대 1-4)_깨기(1공구-부곡)" xfId="1303" xr:uid="{00000000-0005-0000-0000-000038050000}"/>
    <cellStyle name="_slab-new_미양1교_신곡육교계산서(고령방향)_지장물조서(대로3-21호선)" xfId="1304" xr:uid="{00000000-0005-0000-0000-000039050000}"/>
    <cellStyle name="_slab-new_미양1교_신곡육교계산서(고령방향)_지장물조서(대로3-21호선)_깨기(1공구-부곡)" xfId="1305" xr:uid="{00000000-0005-0000-0000-00003A050000}"/>
    <cellStyle name="_slab-new_미양1교_신곡육교계산서(고령방향)_포장공(봉동)" xfId="1306" xr:uid="{00000000-0005-0000-0000-00003B050000}"/>
    <cellStyle name="_slab-new_미양1교_신기육교계산서" xfId="1307" xr:uid="{00000000-0005-0000-0000-00003C050000}"/>
    <cellStyle name="_slab-new_미양1교_신기육교계산서_01-자재및수량집계(수산교)" xfId="1308" xr:uid="{00000000-0005-0000-0000-00003D050000}"/>
    <cellStyle name="_slab-new_미양1교_신기육교계산서_02-02-깨기(창원 대3-21)" xfId="1309" xr:uid="{00000000-0005-0000-0000-00003E050000}"/>
    <cellStyle name="_slab-new_미양1교_신기육교계산서_02-02-깨기(창원 대3-21)_깨기(1공구-부곡)" xfId="1310" xr:uid="{00000000-0005-0000-0000-00003F050000}"/>
    <cellStyle name="_slab-new_미양1교_신기육교계산서_02-02-깨기(평촌~조음)" xfId="1311" xr:uid="{00000000-0005-0000-0000-000040050000}"/>
    <cellStyle name="_slab-new_미양1교_신기육교계산서_03.호안공(상포)" xfId="1312" xr:uid="{00000000-0005-0000-0000-000041050000}"/>
    <cellStyle name="_slab-new_미양1교_신기육교계산서_03-배수공(부림1공구)" xfId="1313" xr:uid="{00000000-0005-0000-0000-000042050000}"/>
    <cellStyle name="_slab-new_미양1교_신기육교계산서_03-포장공(범평~차월)" xfId="1314" xr:uid="{00000000-0005-0000-0000-000043050000}"/>
    <cellStyle name="_slab-new_미양1교_신기육교계산서_04 포장공" xfId="1315" xr:uid="{00000000-0005-0000-0000-000044050000}"/>
    <cellStyle name="_slab-new_미양1교_신기육교계산서_04 포장공(도산수부)" xfId="1316" xr:uid="{00000000-0005-0000-0000-000045050000}"/>
    <cellStyle name="_slab-new_미양1교_신기육교계산서_04.배수공(괴진소하천)" xfId="1317" xr:uid="{00000000-0005-0000-0000-000046050000}"/>
    <cellStyle name="_slab-new_미양1교_신기육교계산서_04.포장공(상촌)" xfId="1318" xr:uid="{00000000-0005-0000-0000-000047050000}"/>
    <cellStyle name="_slab-new_미양1교_신기육교계산서_04-포장공(소랑1)" xfId="1319" xr:uid="{00000000-0005-0000-0000-000048050000}"/>
    <cellStyle name="_slab-new_미양1교_신기육교계산서_05-포장공(심지다사)" xfId="1320" xr:uid="{00000000-0005-0000-0000-000049050000}"/>
    <cellStyle name="_slab-new_미양1교_신기육교계산서_06-02-구조물공-BOX 계단(창원 대3-21)" xfId="1321" xr:uid="{00000000-0005-0000-0000-00004A050000}"/>
    <cellStyle name="_slab-new_미양1교_신기육교계산서_06-02-구조물공-BOX 계단(창원 대3-21)_3.구조물공" xfId="1322" xr:uid="{00000000-0005-0000-0000-00004B050000}"/>
    <cellStyle name="_slab-new_미양1교_신기육교계산서_07-포장공(대1-4)" xfId="1323" xr:uid="{00000000-0005-0000-0000-00004C050000}"/>
    <cellStyle name="_slab-new_미양1교_신기육교계산서_08-포장공(창원 대3-21)" xfId="1324" xr:uid="{00000000-0005-0000-0000-00004D050000}"/>
    <cellStyle name="_slab-new_미양1교_신기육교계산서_09-부대공(창원 대3-21)" xfId="1325" xr:uid="{00000000-0005-0000-0000-00004E050000}"/>
    <cellStyle name="_slab-new_미양1교_신기육교계산서_09-부대공(창원 대3-21)_3.구조물공" xfId="1326" xr:uid="{00000000-0005-0000-0000-00004F050000}"/>
    <cellStyle name="_slab-new_미양1교_신기육교계산서_2.배수공" xfId="1327" xr:uid="{00000000-0005-0000-0000-000050050000}"/>
    <cellStyle name="_slab-new_미양1교_신기육교계산서_3.구조물공" xfId="1328" xr:uid="{00000000-0005-0000-0000-000051050000}"/>
    <cellStyle name="_slab-new_미양1교_신기육교계산서_4.포장공" xfId="1329" xr:uid="{00000000-0005-0000-0000-000052050000}"/>
    <cellStyle name="_slab-new_미양1교_신기육교계산서_Wd3(방호벽)" xfId="1330" xr:uid="{00000000-0005-0000-0000-000053050000}"/>
    <cellStyle name="_slab-new_미양1교_신기육교계산서_Wd3(방호벽)_01-자재및수량집계(수산교)" xfId="1331" xr:uid="{00000000-0005-0000-0000-000054050000}"/>
    <cellStyle name="_slab-new_미양1교_신기육교계산서_Wd3(방호벽)_02-02-깨기(창원 대3-21)" xfId="1332" xr:uid="{00000000-0005-0000-0000-000055050000}"/>
    <cellStyle name="_slab-new_미양1교_신기육교계산서_Wd3(방호벽)_02-02-깨기(창원 대3-21)_깨기(1공구-부곡)" xfId="1333" xr:uid="{00000000-0005-0000-0000-000056050000}"/>
    <cellStyle name="_slab-new_미양1교_신기육교계산서_Wd3(방호벽)_02-02-깨기(평촌~조음)" xfId="1334" xr:uid="{00000000-0005-0000-0000-000057050000}"/>
    <cellStyle name="_slab-new_미양1교_신기육교계산서_Wd3(방호벽)_03.호안공(상포)" xfId="1335" xr:uid="{00000000-0005-0000-0000-000058050000}"/>
    <cellStyle name="_slab-new_미양1교_신기육교계산서_Wd3(방호벽)_03-배수공(부림1공구)" xfId="1336" xr:uid="{00000000-0005-0000-0000-000059050000}"/>
    <cellStyle name="_slab-new_미양1교_신기육교계산서_Wd3(방호벽)_03-포장공(범평~차월)" xfId="1337" xr:uid="{00000000-0005-0000-0000-00005A050000}"/>
    <cellStyle name="_slab-new_미양1교_신기육교계산서_Wd3(방호벽)_04 포장공" xfId="1338" xr:uid="{00000000-0005-0000-0000-00005B050000}"/>
    <cellStyle name="_slab-new_미양1교_신기육교계산서_Wd3(방호벽)_04 포장공(도산수부)" xfId="1339" xr:uid="{00000000-0005-0000-0000-00005C050000}"/>
    <cellStyle name="_slab-new_미양1교_신기육교계산서_Wd3(방호벽)_04.배수공(괴진소하천)" xfId="1340" xr:uid="{00000000-0005-0000-0000-00005D050000}"/>
    <cellStyle name="_slab-new_미양1교_신기육교계산서_Wd3(방호벽)_04.포장공(상촌)" xfId="1341" xr:uid="{00000000-0005-0000-0000-00005E050000}"/>
    <cellStyle name="_slab-new_미양1교_신기육교계산서_Wd3(방호벽)_04-포장공(소랑1)" xfId="1342" xr:uid="{00000000-0005-0000-0000-00005F050000}"/>
    <cellStyle name="_slab-new_미양1교_신기육교계산서_Wd3(방호벽)_05-포장공(심지다사)" xfId="1343" xr:uid="{00000000-0005-0000-0000-000060050000}"/>
    <cellStyle name="_slab-new_미양1교_신기육교계산서_Wd3(방호벽)_06-02-구조물공-BOX 계단(창원 대3-21)" xfId="1344" xr:uid="{00000000-0005-0000-0000-000061050000}"/>
    <cellStyle name="_slab-new_미양1교_신기육교계산서_Wd3(방호벽)_06-02-구조물공-BOX 계단(창원 대3-21)_3.구조물공" xfId="1345" xr:uid="{00000000-0005-0000-0000-000062050000}"/>
    <cellStyle name="_slab-new_미양1교_신기육교계산서_Wd3(방호벽)_07-포장공(대1-4)" xfId="1346" xr:uid="{00000000-0005-0000-0000-000063050000}"/>
    <cellStyle name="_slab-new_미양1교_신기육교계산서_Wd3(방호벽)_08-포장공(창원 대3-21)" xfId="1347" xr:uid="{00000000-0005-0000-0000-000064050000}"/>
    <cellStyle name="_slab-new_미양1교_신기육교계산서_Wd3(방호벽)_09-부대공(창원 대3-21)" xfId="1348" xr:uid="{00000000-0005-0000-0000-000065050000}"/>
    <cellStyle name="_slab-new_미양1교_신기육교계산서_Wd3(방호벽)_09-부대공(창원 대3-21)_3.구조물공" xfId="1349" xr:uid="{00000000-0005-0000-0000-000066050000}"/>
    <cellStyle name="_slab-new_미양1교_신기육교계산서_Wd3(방호벽)_2.배수공" xfId="1350" xr:uid="{00000000-0005-0000-0000-000067050000}"/>
    <cellStyle name="_slab-new_미양1교_신기육교계산서_Wd3(방호벽)_3.구조물공" xfId="1351" xr:uid="{00000000-0005-0000-0000-000068050000}"/>
    <cellStyle name="_slab-new_미양1교_신기육교계산서_Wd3(방호벽)_4.포장공" xfId="1352" xr:uid="{00000000-0005-0000-0000-000069050000}"/>
    <cellStyle name="_slab-new_미양1교_신기육교계산서_Wd3(방호벽)_깨기" xfId="1353" xr:uid="{00000000-0005-0000-0000-00006A050000}"/>
    <cellStyle name="_slab-new_미양1교_신기육교계산서_Wd3(방호벽)_깨기_깨기(1공구-부곡)" xfId="1354" xr:uid="{00000000-0005-0000-0000-00006B050000}"/>
    <cellStyle name="_slab-new_미양1교_신기육교계산서_Wd3(방호벽)_도동지구" xfId="1355" xr:uid="{00000000-0005-0000-0000-00006C050000}"/>
    <cellStyle name="_slab-new_미양1교_신기육교계산서_Wd3(방호벽)_지장물조서(대 1-4)" xfId="1356" xr:uid="{00000000-0005-0000-0000-00006D050000}"/>
    <cellStyle name="_slab-new_미양1교_신기육교계산서_Wd3(방호벽)_지장물조서(대 1-4)_깨기(1공구-부곡)" xfId="1357" xr:uid="{00000000-0005-0000-0000-00006E050000}"/>
    <cellStyle name="_slab-new_미양1교_신기육교계산서_Wd3(방호벽)_지장물조서(대로3-21호선)" xfId="1358" xr:uid="{00000000-0005-0000-0000-00006F050000}"/>
    <cellStyle name="_slab-new_미양1교_신기육교계산서_Wd3(방호벽)_지장물조서(대로3-21호선)_깨기(1공구-부곡)" xfId="1359" xr:uid="{00000000-0005-0000-0000-000070050000}"/>
    <cellStyle name="_slab-new_미양1교_신기육교계산서_Wd3(방호벽)_포장공(봉동)" xfId="1360" xr:uid="{00000000-0005-0000-0000-000071050000}"/>
    <cellStyle name="_slab-new_미양1교_신기육교계산서_Wd3(방호벽+중분대없음)" xfId="1361" xr:uid="{00000000-0005-0000-0000-000072050000}"/>
    <cellStyle name="_slab-new_미양1교_신기육교계산서_Wd3(방호벽+중분대없음)_01-자재및수량집계(수산교)" xfId="1362" xr:uid="{00000000-0005-0000-0000-000073050000}"/>
    <cellStyle name="_slab-new_미양1교_신기육교계산서_Wd3(방호벽+중분대없음)_02-02-깨기(창원 대3-21)" xfId="1363" xr:uid="{00000000-0005-0000-0000-000074050000}"/>
    <cellStyle name="_slab-new_미양1교_신기육교계산서_Wd3(방호벽+중분대없음)_02-02-깨기(창원 대3-21)_깨기(1공구-부곡)" xfId="1364" xr:uid="{00000000-0005-0000-0000-000075050000}"/>
    <cellStyle name="_slab-new_미양1교_신기육교계산서_Wd3(방호벽+중분대없음)_02-02-깨기(평촌~조음)" xfId="1365" xr:uid="{00000000-0005-0000-0000-000076050000}"/>
    <cellStyle name="_slab-new_미양1교_신기육교계산서_Wd3(방호벽+중분대없음)_03.호안공(상포)" xfId="1366" xr:uid="{00000000-0005-0000-0000-000077050000}"/>
    <cellStyle name="_slab-new_미양1교_신기육교계산서_Wd3(방호벽+중분대없음)_03-배수공(부림1공구)" xfId="1367" xr:uid="{00000000-0005-0000-0000-000078050000}"/>
    <cellStyle name="_slab-new_미양1교_신기육교계산서_Wd3(방호벽+중분대없음)_03-포장공(범평~차월)" xfId="1368" xr:uid="{00000000-0005-0000-0000-000079050000}"/>
    <cellStyle name="_slab-new_미양1교_신기육교계산서_Wd3(방호벽+중분대없음)_04 포장공" xfId="1369" xr:uid="{00000000-0005-0000-0000-00007A050000}"/>
    <cellStyle name="_slab-new_미양1교_신기육교계산서_Wd3(방호벽+중분대없음)_04 포장공(도산수부)" xfId="1370" xr:uid="{00000000-0005-0000-0000-00007B050000}"/>
    <cellStyle name="_slab-new_미양1교_신기육교계산서_Wd3(방호벽+중분대없음)_04.배수공(괴진소하천)" xfId="1371" xr:uid="{00000000-0005-0000-0000-00007C050000}"/>
    <cellStyle name="_slab-new_미양1교_신기육교계산서_Wd3(방호벽+중분대없음)_04.포장공(상촌)" xfId="1372" xr:uid="{00000000-0005-0000-0000-00007D050000}"/>
    <cellStyle name="_slab-new_미양1교_신기육교계산서_Wd3(방호벽+중분대없음)_04-포장공(소랑1)" xfId="1373" xr:uid="{00000000-0005-0000-0000-00007E050000}"/>
    <cellStyle name="_slab-new_미양1교_신기육교계산서_Wd3(방호벽+중분대없음)_05-포장공(심지다사)" xfId="1374" xr:uid="{00000000-0005-0000-0000-00007F050000}"/>
    <cellStyle name="_slab-new_미양1교_신기육교계산서_Wd3(방호벽+중분대없음)_06-02-구조물공-BOX 계단(창원 대3-21)" xfId="1375" xr:uid="{00000000-0005-0000-0000-000080050000}"/>
    <cellStyle name="_slab-new_미양1교_신기육교계산서_Wd3(방호벽+중분대없음)_06-02-구조물공-BOX 계단(창원 대3-21)_3.구조물공" xfId="1376" xr:uid="{00000000-0005-0000-0000-000081050000}"/>
    <cellStyle name="_slab-new_미양1교_신기육교계산서_Wd3(방호벽+중분대없음)_07-포장공(대1-4)" xfId="1377" xr:uid="{00000000-0005-0000-0000-000082050000}"/>
    <cellStyle name="_slab-new_미양1교_신기육교계산서_Wd3(방호벽+중분대없음)_08-포장공(창원 대3-21)" xfId="1378" xr:uid="{00000000-0005-0000-0000-000083050000}"/>
    <cellStyle name="_slab-new_미양1교_신기육교계산서_Wd3(방호벽+중분대없음)_09-부대공(창원 대3-21)" xfId="1379" xr:uid="{00000000-0005-0000-0000-000084050000}"/>
    <cellStyle name="_slab-new_미양1교_신기육교계산서_Wd3(방호벽+중분대없음)_09-부대공(창원 대3-21)_3.구조물공" xfId="1380" xr:uid="{00000000-0005-0000-0000-000085050000}"/>
    <cellStyle name="_slab-new_미양1교_신기육교계산서_Wd3(방호벽+중분대없음)_2.배수공" xfId="1381" xr:uid="{00000000-0005-0000-0000-000086050000}"/>
    <cellStyle name="_slab-new_미양1교_신기육교계산서_Wd3(방호벽+중분대없음)_3.구조물공" xfId="1382" xr:uid="{00000000-0005-0000-0000-000087050000}"/>
    <cellStyle name="_slab-new_미양1교_신기육교계산서_Wd3(방호벽+중분대없음)_4.포장공" xfId="1383" xr:uid="{00000000-0005-0000-0000-000088050000}"/>
    <cellStyle name="_slab-new_미양1교_신기육교계산서_Wd3(방호벽+중분대없음)_깨기" xfId="1384" xr:uid="{00000000-0005-0000-0000-000089050000}"/>
    <cellStyle name="_slab-new_미양1교_신기육교계산서_Wd3(방호벽+중분대없음)_깨기_깨기(1공구-부곡)" xfId="1385" xr:uid="{00000000-0005-0000-0000-00008A050000}"/>
    <cellStyle name="_slab-new_미양1교_신기육교계산서_Wd3(방호벽+중분대없음)_도동지구" xfId="1386" xr:uid="{00000000-0005-0000-0000-00008B050000}"/>
    <cellStyle name="_slab-new_미양1교_신기육교계산서_Wd3(방호벽+중분대없음)_지장물조서(대 1-4)" xfId="1387" xr:uid="{00000000-0005-0000-0000-00008C050000}"/>
    <cellStyle name="_slab-new_미양1교_신기육교계산서_Wd3(방호벽+중분대없음)_지장물조서(대 1-4)_깨기(1공구-부곡)" xfId="1388" xr:uid="{00000000-0005-0000-0000-00008D050000}"/>
    <cellStyle name="_slab-new_미양1교_신기육교계산서_Wd3(방호벽+중분대없음)_지장물조서(대로3-21호선)" xfId="1389" xr:uid="{00000000-0005-0000-0000-00008E050000}"/>
    <cellStyle name="_slab-new_미양1교_신기육교계산서_Wd3(방호벽+중분대없음)_지장물조서(대로3-21호선)_깨기(1공구-부곡)" xfId="1390" xr:uid="{00000000-0005-0000-0000-00008F050000}"/>
    <cellStyle name="_slab-new_미양1교_신기육교계산서_Wd3(방호벽+중분대없음)_포장공(봉동)" xfId="1391" xr:uid="{00000000-0005-0000-0000-000090050000}"/>
    <cellStyle name="_slab-new_미양1교_신기육교계산서_Wd3(보도+연석+난간)" xfId="1392" xr:uid="{00000000-0005-0000-0000-000091050000}"/>
    <cellStyle name="_slab-new_미양1교_신기육교계산서_Wd3(보도+연석+난간)_01-자재및수량집계(수산교)" xfId="1393" xr:uid="{00000000-0005-0000-0000-000092050000}"/>
    <cellStyle name="_slab-new_미양1교_신기육교계산서_Wd3(보도+연석+난간)_02-02-깨기(창원 대3-21)" xfId="1394" xr:uid="{00000000-0005-0000-0000-000093050000}"/>
    <cellStyle name="_slab-new_미양1교_신기육교계산서_Wd3(보도+연석+난간)_02-02-깨기(창원 대3-21)_깨기(1공구-부곡)" xfId="1395" xr:uid="{00000000-0005-0000-0000-000094050000}"/>
    <cellStyle name="_slab-new_미양1교_신기육교계산서_Wd3(보도+연석+난간)_02-02-깨기(평촌~조음)" xfId="1396" xr:uid="{00000000-0005-0000-0000-000095050000}"/>
    <cellStyle name="_slab-new_미양1교_신기육교계산서_Wd3(보도+연석+난간)_03.호안공(상포)" xfId="1397" xr:uid="{00000000-0005-0000-0000-000096050000}"/>
    <cellStyle name="_slab-new_미양1교_신기육교계산서_Wd3(보도+연석+난간)_03-배수공(부림1공구)" xfId="1398" xr:uid="{00000000-0005-0000-0000-000097050000}"/>
    <cellStyle name="_slab-new_미양1교_신기육교계산서_Wd3(보도+연석+난간)_03-포장공(범평~차월)" xfId="1399" xr:uid="{00000000-0005-0000-0000-000098050000}"/>
    <cellStyle name="_slab-new_미양1교_신기육교계산서_Wd3(보도+연석+난간)_04 포장공" xfId="1400" xr:uid="{00000000-0005-0000-0000-000099050000}"/>
    <cellStyle name="_slab-new_미양1교_신기육교계산서_Wd3(보도+연석+난간)_04 포장공(도산수부)" xfId="1401" xr:uid="{00000000-0005-0000-0000-00009A050000}"/>
    <cellStyle name="_slab-new_미양1교_신기육교계산서_Wd3(보도+연석+난간)_04.배수공(괴진소하천)" xfId="1402" xr:uid="{00000000-0005-0000-0000-00009B050000}"/>
    <cellStyle name="_slab-new_미양1교_신기육교계산서_Wd3(보도+연석+난간)_04.포장공(상촌)" xfId="1403" xr:uid="{00000000-0005-0000-0000-00009C050000}"/>
    <cellStyle name="_slab-new_미양1교_신기육교계산서_Wd3(보도+연석+난간)_04-포장공(소랑1)" xfId="1404" xr:uid="{00000000-0005-0000-0000-00009D050000}"/>
    <cellStyle name="_slab-new_미양1교_신기육교계산서_Wd3(보도+연석+난간)_05-포장공(심지다사)" xfId="1405" xr:uid="{00000000-0005-0000-0000-00009E050000}"/>
    <cellStyle name="_slab-new_미양1교_신기육교계산서_Wd3(보도+연석+난간)_06-02-구조물공-BOX 계단(창원 대3-21)" xfId="1406" xr:uid="{00000000-0005-0000-0000-00009F050000}"/>
    <cellStyle name="_slab-new_미양1교_신기육교계산서_Wd3(보도+연석+난간)_06-02-구조물공-BOX 계단(창원 대3-21)_3.구조물공" xfId="1407" xr:uid="{00000000-0005-0000-0000-0000A0050000}"/>
    <cellStyle name="_slab-new_미양1교_신기육교계산서_Wd3(보도+연석+난간)_07-포장공(대1-4)" xfId="1408" xr:uid="{00000000-0005-0000-0000-0000A1050000}"/>
    <cellStyle name="_slab-new_미양1교_신기육교계산서_Wd3(보도+연석+난간)_08-포장공(창원 대3-21)" xfId="1409" xr:uid="{00000000-0005-0000-0000-0000A2050000}"/>
    <cellStyle name="_slab-new_미양1교_신기육교계산서_Wd3(보도+연석+난간)_09-부대공(창원 대3-21)" xfId="1410" xr:uid="{00000000-0005-0000-0000-0000A3050000}"/>
    <cellStyle name="_slab-new_미양1교_신기육교계산서_Wd3(보도+연석+난간)_09-부대공(창원 대3-21)_3.구조물공" xfId="1411" xr:uid="{00000000-0005-0000-0000-0000A4050000}"/>
    <cellStyle name="_slab-new_미양1교_신기육교계산서_Wd3(보도+연석+난간)_2.배수공" xfId="1412" xr:uid="{00000000-0005-0000-0000-0000A5050000}"/>
    <cellStyle name="_slab-new_미양1교_신기육교계산서_Wd3(보도+연석+난간)_3.구조물공" xfId="1413" xr:uid="{00000000-0005-0000-0000-0000A6050000}"/>
    <cellStyle name="_slab-new_미양1교_신기육교계산서_Wd3(보도+연석+난간)_4.포장공" xfId="1414" xr:uid="{00000000-0005-0000-0000-0000A7050000}"/>
    <cellStyle name="_slab-new_미양1교_신기육교계산서_Wd3(보도+연석+난간)_깨기" xfId="1415" xr:uid="{00000000-0005-0000-0000-0000A8050000}"/>
    <cellStyle name="_slab-new_미양1교_신기육교계산서_Wd3(보도+연석+난간)_깨기_깨기(1공구-부곡)" xfId="1416" xr:uid="{00000000-0005-0000-0000-0000A9050000}"/>
    <cellStyle name="_slab-new_미양1교_신기육교계산서_Wd3(보도+연석+난간)_도동지구" xfId="1417" xr:uid="{00000000-0005-0000-0000-0000AA050000}"/>
    <cellStyle name="_slab-new_미양1교_신기육교계산서_Wd3(보도+연석+난간)_지장물조서(대 1-4)" xfId="1418" xr:uid="{00000000-0005-0000-0000-0000AB050000}"/>
    <cellStyle name="_slab-new_미양1교_신기육교계산서_Wd3(보도+연석+난간)_지장물조서(대 1-4)_깨기(1공구-부곡)" xfId="1419" xr:uid="{00000000-0005-0000-0000-0000AC050000}"/>
    <cellStyle name="_slab-new_미양1교_신기육교계산서_Wd3(보도+연석+난간)_지장물조서(대로3-21호선)" xfId="1420" xr:uid="{00000000-0005-0000-0000-0000AD050000}"/>
    <cellStyle name="_slab-new_미양1교_신기육교계산서_Wd3(보도+연석+난간)_지장물조서(대로3-21호선)_깨기(1공구-부곡)" xfId="1421" xr:uid="{00000000-0005-0000-0000-0000AE050000}"/>
    <cellStyle name="_slab-new_미양1교_신기육교계산서_Wd3(보도+연석+난간)_포장공(봉동)" xfId="1422" xr:uid="{00000000-0005-0000-0000-0000AF050000}"/>
    <cellStyle name="_slab-new_미양1교_신기육교계산서_깨기" xfId="1423" xr:uid="{00000000-0005-0000-0000-0000B0050000}"/>
    <cellStyle name="_slab-new_미양1교_신기육교계산서_깨기_깨기(1공구-부곡)" xfId="1424" xr:uid="{00000000-0005-0000-0000-0000B1050000}"/>
    <cellStyle name="_slab-new_미양1교_신기육교계산서_도동지구" xfId="1425" xr:uid="{00000000-0005-0000-0000-0000B2050000}"/>
    <cellStyle name="_slab-new_미양1교_신기육교계산서_지장물조서(대 1-4)" xfId="1426" xr:uid="{00000000-0005-0000-0000-0000B3050000}"/>
    <cellStyle name="_slab-new_미양1교_신기육교계산서_지장물조서(대 1-4)_깨기(1공구-부곡)" xfId="1427" xr:uid="{00000000-0005-0000-0000-0000B4050000}"/>
    <cellStyle name="_slab-new_미양1교_신기육교계산서_지장물조서(대로3-21호선)" xfId="1428" xr:uid="{00000000-0005-0000-0000-0000B5050000}"/>
    <cellStyle name="_slab-new_미양1교_신기육교계산서_지장물조서(대로3-21호선)_깨기(1공구-부곡)" xfId="1429" xr:uid="{00000000-0005-0000-0000-0000B6050000}"/>
    <cellStyle name="_slab-new_미양1교_신기육교계산서_포장공(봉동)" xfId="1430" xr:uid="{00000000-0005-0000-0000-0000B7050000}"/>
    <cellStyle name="_slab-new_미양1교_신원1교(곡선교)계산서" xfId="1431" xr:uid="{00000000-0005-0000-0000-0000B8050000}"/>
    <cellStyle name="_slab-new_미양1교_신원1교(곡선교)계산서_01-자재및수량집계(수산교)" xfId="1432" xr:uid="{00000000-0005-0000-0000-0000B9050000}"/>
    <cellStyle name="_slab-new_미양1교_신원1교(곡선교)계산서_02-02-깨기(창원 대3-21)" xfId="1433" xr:uid="{00000000-0005-0000-0000-0000BA050000}"/>
    <cellStyle name="_slab-new_미양1교_신원1교(곡선교)계산서_02-02-깨기(창원 대3-21)_깨기(1공구-부곡)" xfId="1434" xr:uid="{00000000-0005-0000-0000-0000BB050000}"/>
    <cellStyle name="_slab-new_미양1교_신원1교(곡선교)계산서_02-02-깨기(평촌~조음)" xfId="1435" xr:uid="{00000000-0005-0000-0000-0000BC050000}"/>
    <cellStyle name="_slab-new_미양1교_신원1교(곡선교)계산서_03.호안공(상포)" xfId="1436" xr:uid="{00000000-0005-0000-0000-0000BD050000}"/>
    <cellStyle name="_slab-new_미양1교_신원1교(곡선교)계산서_03-배수공(부림1공구)" xfId="1437" xr:uid="{00000000-0005-0000-0000-0000BE050000}"/>
    <cellStyle name="_slab-new_미양1교_신원1교(곡선교)계산서_03-포장공(범평~차월)" xfId="1438" xr:uid="{00000000-0005-0000-0000-0000BF050000}"/>
    <cellStyle name="_slab-new_미양1교_신원1교(곡선교)계산서_04 포장공" xfId="1439" xr:uid="{00000000-0005-0000-0000-0000C0050000}"/>
    <cellStyle name="_slab-new_미양1교_신원1교(곡선교)계산서_04 포장공(도산수부)" xfId="1440" xr:uid="{00000000-0005-0000-0000-0000C1050000}"/>
    <cellStyle name="_slab-new_미양1교_신원1교(곡선교)계산서_04.배수공(괴진소하천)" xfId="1441" xr:uid="{00000000-0005-0000-0000-0000C2050000}"/>
    <cellStyle name="_slab-new_미양1교_신원1교(곡선교)계산서_04.포장공(상촌)" xfId="1442" xr:uid="{00000000-0005-0000-0000-0000C3050000}"/>
    <cellStyle name="_slab-new_미양1교_신원1교(곡선교)계산서_04-포장공(소랑1)" xfId="1443" xr:uid="{00000000-0005-0000-0000-0000C4050000}"/>
    <cellStyle name="_slab-new_미양1교_신원1교(곡선교)계산서_05-포장공(심지다사)" xfId="1444" xr:uid="{00000000-0005-0000-0000-0000C5050000}"/>
    <cellStyle name="_slab-new_미양1교_신원1교(곡선교)계산서_06-02-구조물공-BOX 계단(창원 대3-21)" xfId="1445" xr:uid="{00000000-0005-0000-0000-0000C6050000}"/>
    <cellStyle name="_slab-new_미양1교_신원1교(곡선교)계산서_06-02-구조물공-BOX 계단(창원 대3-21)_3.구조물공" xfId="1446" xr:uid="{00000000-0005-0000-0000-0000C7050000}"/>
    <cellStyle name="_slab-new_미양1교_신원1교(곡선교)계산서_07-포장공(대1-4)" xfId="1447" xr:uid="{00000000-0005-0000-0000-0000C8050000}"/>
    <cellStyle name="_slab-new_미양1교_신원1교(곡선교)계산서_08-포장공(창원 대3-21)" xfId="1448" xr:uid="{00000000-0005-0000-0000-0000C9050000}"/>
    <cellStyle name="_slab-new_미양1교_신원1교(곡선교)계산서_09-부대공(창원 대3-21)" xfId="1449" xr:uid="{00000000-0005-0000-0000-0000CA050000}"/>
    <cellStyle name="_slab-new_미양1교_신원1교(곡선교)계산서_09-부대공(창원 대3-21)_3.구조물공" xfId="1450" xr:uid="{00000000-0005-0000-0000-0000CB050000}"/>
    <cellStyle name="_slab-new_미양1교_신원1교(곡선교)계산서_2.배수공" xfId="1451" xr:uid="{00000000-0005-0000-0000-0000CC050000}"/>
    <cellStyle name="_slab-new_미양1교_신원1교(곡선교)계산서_3.구조물공" xfId="1452" xr:uid="{00000000-0005-0000-0000-0000CD050000}"/>
    <cellStyle name="_slab-new_미양1교_신원1교(곡선교)계산서_4.포장공" xfId="1453" xr:uid="{00000000-0005-0000-0000-0000CE050000}"/>
    <cellStyle name="_slab-new_미양1교_신원1교(곡선교)계산서_Wd3(방호벽)" xfId="1454" xr:uid="{00000000-0005-0000-0000-0000CF050000}"/>
    <cellStyle name="_slab-new_미양1교_신원1교(곡선교)계산서_Wd3(방호벽)_01-자재및수량집계(수산교)" xfId="1455" xr:uid="{00000000-0005-0000-0000-0000D0050000}"/>
    <cellStyle name="_slab-new_미양1교_신원1교(곡선교)계산서_Wd3(방호벽)_02-02-깨기(창원 대3-21)" xfId="1456" xr:uid="{00000000-0005-0000-0000-0000D1050000}"/>
    <cellStyle name="_slab-new_미양1교_신원1교(곡선교)계산서_Wd3(방호벽)_02-02-깨기(창원 대3-21)_깨기(1공구-부곡)" xfId="1457" xr:uid="{00000000-0005-0000-0000-0000D2050000}"/>
    <cellStyle name="_slab-new_미양1교_신원1교(곡선교)계산서_Wd3(방호벽)_02-02-깨기(평촌~조음)" xfId="1458" xr:uid="{00000000-0005-0000-0000-0000D3050000}"/>
    <cellStyle name="_slab-new_미양1교_신원1교(곡선교)계산서_Wd3(방호벽)_03.호안공(상포)" xfId="1459" xr:uid="{00000000-0005-0000-0000-0000D4050000}"/>
    <cellStyle name="_slab-new_미양1교_신원1교(곡선교)계산서_Wd3(방호벽)_03-배수공(부림1공구)" xfId="1460" xr:uid="{00000000-0005-0000-0000-0000D5050000}"/>
    <cellStyle name="_slab-new_미양1교_신원1교(곡선교)계산서_Wd3(방호벽)_03-포장공(범평~차월)" xfId="1461" xr:uid="{00000000-0005-0000-0000-0000D6050000}"/>
    <cellStyle name="_slab-new_미양1교_신원1교(곡선교)계산서_Wd3(방호벽)_04 포장공" xfId="1462" xr:uid="{00000000-0005-0000-0000-0000D7050000}"/>
    <cellStyle name="_slab-new_미양1교_신원1교(곡선교)계산서_Wd3(방호벽)_04 포장공(도산수부)" xfId="1463" xr:uid="{00000000-0005-0000-0000-0000D8050000}"/>
    <cellStyle name="_slab-new_미양1교_신원1교(곡선교)계산서_Wd3(방호벽)_04.배수공(괴진소하천)" xfId="1464" xr:uid="{00000000-0005-0000-0000-0000D9050000}"/>
    <cellStyle name="_slab-new_미양1교_신원1교(곡선교)계산서_Wd3(방호벽)_04.포장공(상촌)" xfId="1465" xr:uid="{00000000-0005-0000-0000-0000DA050000}"/>
    <cellStyle name="_slab-new_미양1교_신원1교(곡선교)계산서_Wd3(방호벽)_04-포장공(소랑1)" xfId="1466" xr:uid="{00000000-0005-0000-0000-0000DB050000}"/>
    <cellStyle name="_slab-new_미양1교_신원1교(곡선교)계산서_Wd3(방호벽)_05-포장공(심지다사)" xfId="1467" xr:uid="{00000000-0005-0000-0000-0000DC050000}"/>
    <cellStyle name="_slab-new_미양1교_신원1교(곡선교)계산서_Wd3(방호벽)_06-02-구조물공-BOX 계단(창원 대3-21)" xfId="1468" xr:uid="{00000000-0005-0000-0000-0000DD050000}"/>
    <cellStyle name="_slab-new_미양1교_신원1교(곡선교)계산서_Wd3(방호벽)_06-02-구조물공-BOX 계단(창원 대3-21)_3.구조물공" xfId="1469" xr:uid="{00000000-0005-0000-0000-0000DE050000}"/>
    <cellStyle name="_slab-new_미양1교_신원1교(곡선교)계산서_Wd3(방호벽)_07-포장공(대1-4)" xfId="1470" xr:uid="{00000000-0005-0000-0000-0000DF050000}"/>
    <cellStyle name="_slab-new_미양1교_신원1교(곡선교)계산서_Wd3(방호벽)_08-포장공(창원 대3-21)" xfId="1471" xr:uid="{00000000-0005-0000-0000-0000E0050000}"/>
    <cellStyle name="_slab-new_미양1교_신원1교(곡선교)계산서_Wd3(방호벽)_09-부대공(창원 대3-21)" xfId="1472" xr:uid="{00000000-0005-0000-0000-0000E1050000}"/>
    <cellStyle name="_slab-new_미양1교_신원1교(곡선교)계산서_Wd3(방호벽)_09-부대공(창원 대3-21)_3.구조물공" xfId="1473" xr:uid="{00000000-0005-0000-0000-0000E2050000}"/>
    <cellStyle name="_slab-new_미양1교_신원1교(곡선교)계산서_Wd3(방호벽)_2.배수공" xfId="1474" xr:uid="{00000000-0005-0000-0000-0000E3050000}"/>
    <cellStyle name="_slab-new_미양1교_신원1교(곡선교)계산서_Wd3(방호벽)_3.구조물공" xfId="1475" xr:uid="{00000000-0005-0000-0000-0000E4050000}"/>
    <cellStyle name="_slab-new_미양1교_신원1교(곡선교)계산서_Wd3(방호벽)_4.포장공" xfId="1476" xr:uid="{00000000-0005-0000-0000-0000E5050000}"/>
    <cellStyle name="_slab-new_미양1교_신원1교(곡선교)계산서_Wd3(방호벽)_깨기" xfId="1477" xr:uid="{00000000-0005-0000-0000-0000E6050000}"/>
    <cellStyle name="_slab-new_미양1교_신원1교(곡선교)계산서_Wd3(방호벽)_깨기_깨기(1공구-부곡)" xfId="1478" xr:uid="{00000000-0005-0000-0000-0000E7050000}"/>
    <cellStyle name="_slab-new_미양1교_신원1교(곡선교)계산서_Wd3(방호벽)_도동지구" xfId="1479" xr:uid="{00000000-0005-0000-0000-0000E8050000}"/>
    <cellStyle name="_slab-new_미양1교_신원1교(곡선교)계산서_Wd3(방호벽)_지장물조서(대 1-4)" xfId="1480" xr:uid="{00000000-0005-0000-0000-0000E9050000}"/>
    <cellStyle name="_slab-new_미양1교_신원1교(곡선교)계산서_Wd3(방호벽)_지장물조서(대 1-4)_깨기(1공구-부곡)" xfId="1481" xr:uid="{00000000-0005-0000-0000-0000EA050000}"/>
    <cellStyle name="_slab-new_미양1교_신원1교(곡선교)계산서_Wd3(방호벽)_지장물조서(대로3-21호선)" xfId="1482" xr:uid="{00000000-0005-0000-0000-0000EB050000}"/>
    <cellStyle name="_slab-new_미양1교_신원1교(곡선교)계산서_Wd3(방호벽)_지장물조서(대로3-21호선)_깨기(1공구-부곡)" xfId="1483" xr:uid="{00000000-0005-0000-0000-0000EC050000}"/>
    <cellStyle name="_slab-new_미양1교_신원1교(곡선교)계산서_Wd3(방호벽)_포장공(봉동)" xfId="1484" xr:uid="{00000000-0005-0000-0000-0000ED050000}"/>
    <cellStyle name="_slab-new_미양1교_신원1교(곡선교)계산서_Wd3(방호벽+중분대없음)" xfId="1485" xr:uid="{00000000-0005-0000-0000-0000EE050000}"/>
    <cellStyle name="_slab-new_미양1교_신원1교(곡선교)계산서_Wd3(방호벽+중분대없음)_01-자재및수량집계(수산교)" xfId="1486" xr:uid="{00000000-0005-0000-0000-0000EF050000}"/>
    <cellStyle name="_slab-new_미양1교_신원1교(곡선교)계산서_Wd3(방호벽+중분대없음)_02-02-깨기(창원 대3-21)" xfId="1487" xr:uid="{00000000-0005-0000-0000-0000F0050000}"/>
    <cellStyle name="_slab-new_미양1교_신원1교(곡선교)계산서_Wd3(방호벽+중분대없음)_02-02-깨기(창원 대3-21)_깨기(1공구-부곡)" xfId="1488" xr:uid="{00000000-0005-0000-0000-0000F1050000}"/>
    <cellStyle name="_slab-new_미양1교_신원1교(곡선교)계산서_Wd3(방호벽+중분대없음)_02-02-깨기(평촌~조음)" xfId="1489" xr:uid="{00000000-0005-0000-0000-0000F2050000}"/>
    <cellStyle name="_slab-new_미양1교_신원1교(곡선교)계산서_Wd3(방호벽+중분대없음)_03.호안공(상포)" xfId="1490" xr:uid="{00000000-0005-0000-0000-0000F3050000}"/>
    <cellStyle name="_slab-new_미양1교_신원1교(곡선교)계산서_Wd3(방호벽+중분대없음)_03-배수공(부림1공구)" xfId="1491" xr:uid="{00000000-0005-0000-0000-0000F4050000}"/>
    <cellStyle name="_slab-new_미양1교_신원1교(곡선교)계산서_Wd3(방호벽+중분대없음)_03-포장공(범평~차월)" xfId="1492" xr:uid="{00000000-0005-0000-0000-0000F5050000}"/>
    <cellStyle name="_slab-new_미양1교_신원1교(곡선교)계산서_Wd3(방호벽+중분대없음)_04 포장공" xfId="1493" xr:uid="{00000000-0005-0000-0000-0000F6050000}"/>
    <cellStyle name="_slab-new_미양1교_신원1교(곡선교)계산서_Wd3(방호벽+중분대없음)_04 포장공(도산수부)" xfId="1494" xr:uid="{00000000-0005-0000-0000-0000F7050000}"/>
    <cellStyle name="_slab-new_미양1교_신원1교(곡선교)계산서_Wd3(방호벽+중분대없음)_04.배수공(괴진소하천)" xfId="1495" xr:uid="{00000000-0005-0000-0000-0000F8050000}"/>
    <cellStyle name="_slab-new_미양1교_신원1교(곡선교)계산서_Wd3(방호벽+중분대없음)_04.포장공(상촌)" xfId="1496" xr:uid="{00000000-0005-0000-0000-0000F9050000}"/>
    <cellStyle name="_slab-new_미양1교_신원1교(곡선교)계산서_Wd3(방호벽+중분대없음)_04-포장공(소랑1)" xfId="1497" xr:uid="{00000000-0005-0000-0000-0000FA050000}"/>
    <cellStyle name="_slab-new_미양1교_신원1교(곡선교)계산서_Wd3(방호벽+중분대없음)_05-포장공(심지다사)" xfId="1498" xr:uid="{00000000-0005-0000-0000-0000FB050000}"/>
    <cellStyle name="_slab-new_미양1교_신원1교(곡선교)계산서_Wd3(방호벽+중분대없음)_06-02-구조물공-BOX 계단(창원 대3-21)" xfId="1499" xr:uid="{00000000-0005-0000-0000-0000FC050000}"/>
    <cellStyle name="_slab-new_미양1교_신원1교(곡선교)계산서_Wd3(방호벽+중분대없음)_06-02-구조물공-BOX 계단(창원 대3-21)_3.구조물공" xfId="1500" xr:uid="{00000000-0005-0000-0000-0000FD050000}"/>
    <cellStyle name="_slab-new_미양1교_신원1교(곡선교)계산서_Wd3(방호벽+중분대없음)_07-포장공(대1-4)" xfId="1501" xr:uid="{00000000-0005-0000-0000-0000FE050000}"/>
    <cellStyle name="_slab-new_미양1교_신원1교(곡선교)계산서_Wd3(방호벽+중분대없음)_08-포장공(창원 대3-21)" xfId="1502" xr:uid="{00000000-0005-0000-0000-0000FF050000}"/>
    <cellStyle name="_slab-new_미양1교_신원1교(곡선교)계산서_Wd3(방호벽+중분대없음)_09-부대공(창원 대3-21)" xfId="1503" xr:uid="{00000000-0005-0000-0000-000000060000}"/>
    <cellStyle name="_slab-new_미양1교_신원1교(곡선교)계산서_Wd3(방호벽+중분대없음)_09-부대공(창원 대3-21)_3.구조물공" xfId="1504" xr:uid="{00000000-0005-0000-0000-000001060000}"/>
    <cellStyle name="_slab-new_미양1교_신원1교(곡선교)계산서_Wd3(방호벽+중분대없음)_2.배수공" xfId="1505" xr:uid="{00000000-0005-0000-0000-000002060000}"/>
    <cellStyle name="_slab-new_미양1교_신원1교(곡선교)계산서_Wd3(방호벽+중분대없음)_3.구조물공" xfId="1506" xr:uid="{00000000-0005-0000-0000-000003060000}"/>
    <cellStyle name="_slab-new_미양1교_신원1교(곡선교)계산서_Wd3(방호벽+중분대없음)_4.포장공" xfId="1507" xr:uid="{00000000-0005-0000-0000-000004060000}"/>
    <cellStyle name="_slab-new_미양1교_신원1교(곡선교)계산서_Wd3(방호벽+중분대없음)_깨기" xfId="1508" xr:uid="{00000000-0005-0000-0000-000005060000}"/>
    <cellStyle name="_slab-new_미양1교_신원1교(곡선교)계산서_Wd3(방호벽+중분대없음)_깨기_깨기(1공구-부곡)" xfId="1509" xr:uid="{00000000-0005-0000-0000-000006060000}"/>
    <cellStyle name="_slab-new_미양1교_신원1교(곡선교)계산서_Wd3(방호벽+중분대없음)_도동지구" xfId="1510" xr:uid="{00000000-0005-0000-0000-000007060000}"/>
    <cellStyle name="_slab-new_미양1교_신원1교(곡선교)계산서_Wd3(방호벽+중분대없음)_지장물조서(대 1-4)" xfId="1511" xr:uid="{00000000-0005-0000-0000-000008060000}"/>
    <cellStyle name="_slab-new_미양1교_신원1교(곡선교)계산서_Wd3(방호벽+중분대없음)_지장물조서(대 1-4)_깨기(1공구-부곡)" xfId="1512" xr:uid="{00000000-0005-0000-0000-000009060000}"/>
    <cellStyle name="_slab-new_미양1교_신원1교(곡선교)계산서_Wd3(방호벽+중분대없음)_지장물조서(대로3-21호선)" xfId="1513" xr:uid="{00000000-0005-0000-0000-00000A060000}"/>
    <cellStyle name="_slab-new_미양1교_신원1교(곡선교)계산서_Wd3(방호벽+중분대없음)_지장물조서(대로3-21호선)_깨기(1공구-부곡)" xfId="1514" xr:uid="{00000000-0005-0000-0000-00000B060000}"/>
    <cellStyle name="_slab-new_미양1교_신원1교(곡선교)계산서_Wd3(방호벽+중분대없음)_포장공(봉동)" xfId="1515" xr:uid="{00000000-0005-0000-0000-00000C060000}"/>
    <cellStyle name="_slab-new_미양1교_신원1교(곡선교)계산서_Wd3(보도+연석+난간)" xfId="1516" xr:uid="{00000000-0005-0000-0000-00000D060000}"/>
    <cellStyle name="_slab-new_미양1교_신원1교(곡선교)계산서_Wd3(보도+연석+난간)_01-자재및수량집계(수산교)" xfId="1517" xr:uid="{00000000-0005-0000-0000-00000E060000}"/>
    <cellStyle name="_slab-new_미양1교_신원1교(곡선교)계산서_Wd3(보도+연석+난간)_02-02-깨기(창원 대3-21)" xfId="1518" xr:uid="{00000000-0005-0000-0000-00000F060000}"/>
    <cellStyle name="_slab-new_미양1교_신원1교(곡선교)계산서_Wd3(보도+연석+난간)_02-02-깨기(창원 대3-21)_깨기(1공구-부곡)" xfId="1519" xr:uid="{00000000-0005-0000-0000-000010060000}"/>
    <cellStyle name="_slab-new_미양1교_신원1교(곡선교)계산서_Wd3(보도+연석+난간)_02-02-깨기(평촌~조음)" xfId="1520" xr:uid="{00000000-0005-0000-0000-000011060000}"/>
    <cellStyle name="_slab-new_미양1교_신원1교(곡선교)계산서_Wd3(보도+연석+난간)_03.호안공(상포)" xfId="1521" xr:uid="{00000000-0005-0000-0000-000012060000}"/>
    <cellStyle name="_slab-new_미양1교_신원1교(곡선교)계산서_Wd3(보도+연석+난간)_03-배수공(부림1공구)" xfId="1522" xr:uid="{00000000-0005-0000-0000-000013060000}"/>
    <cellStyle name="_slab-new_미양1교_신원1교(곡선교)계산서_Wd3(보도+연석+난간)_03-포장공(범평~차월)" xfId="1523" xr:uid="{00000000-0005-0000-0000-000014060000}"/>
    <cellStyle name="_slab-new_미양1교_신원1교(곡선교)계산서_Wd3(보도+연석+난간)_04 포장공" xfId="1524" xr:uid="{00000000-0005-0000-0000-000015060000}"/>
    <cellStyle name="_slab-new_미양1교_신원1교(곡선교)계산서_Wd3(보도+연석+난간)_04 포장공(도산수부)" xfId="1525" xr:uid="{00000000-0005-0000-0000-000016060000}"/>
    <cellStyle name="_slab-new_미양1교_신원1교(곡선교)계산서_Wd3(보도+연석+난간)_04.배수공(괴진소하천)" xfId="1526" xr:uid="{00000000-0005-0000-0000-000017060000}"/>
    <cellStyle name="_slab-new_미양1교_신원1교(곡선교)계산서_Wd3(보도+연석+난간)_04.포장공(상촌)" xfId="1527" xr:uid="{00000000-0005-0000-0000-000018060000}"/>
    <cellStyle name="_slab-new_미양1교_신원1교(곡선교)계산서_Wd3(보도+연석+난간)_04-포장공(소랑1)" xfId="1528" xr:uid="{00000000-0005-0000-0000-000019060000}"/>
    <cellStyle name="_slab-new_미양1교_신원1교(곡선교)계산서_Wd3(보도+연석+난간)_05-포장공(심지다사)" xfId="1529" xr:uid="{00000000-0005-0000-0000-00001A060000}"/>
    <cellStyle name="_slab-new_미양1교_신원1교(곡선교)계산서_Wd3(보도+연석+난간)_06-02-구조물공-BOX 계단(창원 대3-21)" xfId="1530" xr:uid="{00000000-0005-0000-0000-00001B060000}"/>
    <cellStyle name="_slab-new_미양1교_신원1교(곡선교)계산서_Wd3(보도+연석+난간)_06-02-구조물공-BOX 계단(창원 대3-21)_3.구조물공" xfId="1531" xr:uid="{00000000-0005-0000-0000-00001C060000}"/>
    <cellStyle name="_slab-new_미양1교_신원1교(곡선교)계산서_Wd3(보도+연석+난간)_07-포장공(대1-4)" xfId="1532" xr:uid="{00000000-0005-0000-0000-00001D060000}"/>
    <cellStyle name="_slab-new_미양1교_신원1교(곡선교)계산서_Wd3(보도+연석+난간)_08-포장공(창원 대3-21)" xfId="1533" xr:uid="{00000000-0005-0000-0000-00001E060000}"/>
    <cellStyle name="_slab-new_미양1교_신원1교(곡선교)계산서_Wd3(보도+연석+난간)_09-부대공(창원 대3-21)" xfId="1534" xr:uid="{00000000-0005-0000-0000-00001F060000}"/>
    <cellStyle name="_slab-new_미양1교_신원1교(곡선교)계산서_Wd3(보도+연석+난간)_09-부대공(창원 대3-21)_3.구조물공" xfId="1535" xr:uid="{00000000-0005-0000-0000-000020060000}"/>
    <cellStyle name="_slab-new_미양1교_신원1교(곡선교)계산서_Wd3(보도+연석+난간)_2.배수공" xfId="1536" xr:uid="{00000000-0005-0000-0000-000021060000}"/>
    <cellStyle name="_slab-new_미양1교_신원1교(곡선교)계산서_Wd3(보도+연석+난간)_3.구조물공" xfId="1537" xr:uid="{00000000-0005-0000-0000-000022060000}"/>
    <cellStyle name="_slab-new_미양1교_신원1교(곡선교)계산서_Wd3(보도+연석+난간)_4.포장공" xfId="1538" xr:uid="{00000000-0005-0000-0000-000023060000}"/>
    <cellStyle name="_slab-new_미양1교_신원1교(곡선교)계산서_Wd3(보도+연석+난간)_깨기" xfId="1539" xr:uid="{00000000-0005-0000-0000-000024060000}"/>
    <cellStyle name="_slab-new_미양1교_신원1교(곡선교)계산서_Wd3(보도+연석+난간)_깨기_깨기(1공구-부곡)" xfId="1540" xr:uid="{00000000-0005-0000-0000-000025060000}"/>
    <cellStyle name="_slab-new_미양1교_신원1교(곡선교)계산서_Wd3(보도+연석+난간)_도동지구" xfId="1541" xr:uid="{00000000-0005-0000-0000-000026060000}"/>
    <cellStyle name="_slab-new_미양1교_신원1교(곡선교)계산서_Wd3(보도+연석+난간)_지장물조서(대 1-4)" xfId="1542" xr:uid="{00000000-0005-0000-0000-000027060000}"/>
    <cellStyle name="_slab-new_미양1교_신원1교(곡선교)계산서_Wd3(보도+연석+난간)_지장물조서(대 1-4)_깨기(1공구-부곡)" xfId="1543" xr:uid="{00000000-0005-0000-0000-000028060000}"/>
    <cellStyle name="_slab-new_미양1교_신원1교(곡선교)계산서_Wd3(보도+연석+난간)_지장물조서(대로3-21호선)" xfId="1544" xr:uid="{00000000-0005-0000-0000-000029060000}"/>
    <cellStyle name="_slab-new_미양1교_신원1교(곡선교)계산서_Wd3(보도+연석+난간)_지장물조서(대로3-21호선)_깨기(1공구-부곡)" xfId="1545" xr:uid="{00000000-0005-0000-0000-00002A060000}"/>
    <cellStyle name="_slab-new_미양1교_신원1교(곡선교)계산서_Wd3(보도+연석+난간)_포장공(봉동)" xfId="1546" xr:uid="{00000000-0005-0000-0000-00002B060000}"/>
    <cellStyle name="_slab-new_미양1교_신원1교(곡선교)계산서_깨기" xfId="1547" xr:uid="{00000000-0005-0000-0000-00002C060000}"/>
    <cellStyle name="_slab-new_미양1교_신원1교(곡선교)계산서_깨기_깨기(1공구-부곡)" xfId="1548" xr:uid="{00000000-0005-0000-0000-00002D060000}"/>
    <cellStyle name="_slab-new_미양1교_신원1교(곡선교)계산서_도동지구" xfId="1549" xr:uid="{00000000-0005-0000-0000-00002E060000}"/>
    <cellStyle name="_slab-new_미양1교_신원1교(곡선교)계산서_지장물조서(대 1-4)" xfId="1550" xr:uid="{00000000-0005-0000-0000-00002F060000}"/>
    <cellStyle name="_slab-new_미양1교_신원1교(곡선교)계산서_지장물조서(대 1-4)_깨기(1공구-부곡)" xfId="1551" xr:uid="{00000000-0005-0000-0000-000030060000}"/>
    <cellStyle name="_slab-new_미양1교_신원1교(곡선교)계산서_지장물조서(대로3-21호선)" xfId="1552" xr:uid="{00000000-0005-0000-0000-000031060000}"/>
    <cellStyle name="_slab-new_미양1교_신원1교(곡선교)계산서_지장물조서(대로3-21호선)_깨기(1공구-부곡)" xfId="1553" xr:uid="{00000000-0005-0000-0000-000032060000}"/>
    <cellStyle name="_slab-new_미양1교_신원1교(곡선교)계산서_포장공(봉동)" xfId="1554" xr:uid="{00000000-0005-0000-0000-000033060000}"/>
    <cellStyle name="_slab-new_미양1교_원본-from안양시" xfId="1555" xr:uid="{00000000-0005-0000-0000-000034060000}"/>
    <cellStyle name="_slab-new_미양1교_원본-from안양시_01-자재및수량집계(수산교)" xfId="1556" xr:uid="{00000000-0005-0000-0000-000035060000}"/>
    <cellStyle name="_slab-new_미양1교_원본-from안양시_02-02-깨기(창원 대3-21)" xfId="1557" xr:uid="{00000000-0005-0000-0000-000036060000}"/>
    <cellStyle name="_slab-new_미양1교_원본-from안양시_02-02-깨기(창원 대3-21)_깨기(1공구-부곡)" xfId="1558" xr:uid="{00000000-0005-0000-0000-000037060000}"/>
    <cellStyle name="_slab-new_미양1교_원본-from안양시_02-02-깨기(평촌~조음)" xfId="1559" xr:uid="{00000000-0005-0000-0000-000038060000}"/>
    <cellStyle name="_slab-new_미양1교_원본-from안양시_03.호안공(상포)" xfId="1560" xr:uid="{00000000-0005-0000-0000-000039060000}"/>
    <cellStyle name="_slab-new_미양1교_원본-from안양시_03-배수공(부림1공구)" xfId="1561" xr:uid="{00000000-0005-0000-0000-00003A060000}"/>
    <cellStyle name="_slab-new_미양1교_원본-from안양시_03-포장공(범평~차월)" xfId="1562" xr:uid="{00000000-0005-0000-0000-00003B060000}"/>
    <cellStyle name="_slab-new_미양1교_원본-from안양시_04 포장공" xfId="1563" xr:uid="{00000000-0005-0000-0000-00003C060000}"/>
    <cellStyle name="_slab-new_미양1교_원본-from안양시_04 포장공(도산수부)" xfId="1564" xr:uid="{00000000-0005-0000-0000-00003D060000}"/>
    <cellStyle name="_slab-new_미양1교_원본-from안양시_04.배수공(괴진소하천)" xfId="1565" xr:uid="{00000000-0005-0000-0000-00003E060000}"/>
    <cellStyle name="_slab-new_미양1교_원본-from안양시_04.포장공(상촌)" xfId="1566" xr:uid="{00000000-0005-0000-0000-00003F060000}"/>
    <cellStyle name="_slab-new_미양1교_원본-from안양시_04-포장공(소랑1)" xfId="1567" xr:uid="{00000000-0005-0000-0000-000040060000}"/>
    <cellStyle name="_slab-new_미양1교_원본-from안양시_05-포장공(심지다사)" xfId="1568" xr:uid="{00000000-0005-0000-0000-000041060000}"/>
    <cellStyle name="_slab-new_미양1교_원본-from안양시_06-02-구조물공-BOX 계단(창원 대3-21)" xfId="1569" xr:uid="{00000000-0005-0000-0000-000042060000}"/>
    <cellStyle name="_slab-new_미양1교_원본-from안양시_06-02-구조물공-BOX 계단(창원 대3-21)_3.구조물공" xfId="1570" xr:uid="{00000000-0005-0000-0000-000043060000}"/>
    <cellStyle name="_slab-new_미양1교_원본-from안양시_07-포장공(대1-4)" xfId="1571" xr:uid="{00000000-0005-0000-0000-000044060000}"/>
    <cellStyle name="_slab-new_미양1교_원본-from안양시_08-포장공(창원 대3-21)" xfId="1572" xr:uid="{00000000-0005-0000-0000-000045060000}"/>
    <cellStyle name="_slab-new_미양1교_원본-from안양시_09-부대공(창원 대3-21)" xfId="1573" xr:uid="{00000000-0005-0000-0000-000046060000}"/>
    <cellStyle name="_slab-new_미양1교_원본-from안양시_09-부대공(창원 대3-21)_3.구조물공" xfId="1574" xr:uid="{00000000-0005-0000-0000-000047060000}"/>
    <cellStyle name="_slab-new_미양1교_원본-from안양시_2.배수공" xfId="1575" xr:uid="{00000000-0005-0000-0000-000048060000}"/>
    <cellStyle name="_slab-new_미양1교_원본-from안양시_3.구조물공" xfId="1576" xr:uid="{00000000-0005-0000-0000-000049060000}"/>
    <cellStyle name="_slab-new_미양1교_원본-from안양시_4.포장공" xfId="1577" xr:uid="{00000000-0005-0000-0000-00004A060000}"/>
    <cellStyle name="_slab-new_미양1교_원본-from안양시_Wd3(방호벽)" xfId="1578" xr:uid="{00000000-0005-0000-0000-00004B060000}"/>
    <cellStyle name="_slab-new_미양1교_원본-from안양시_Wd3(방호벽)_01-자재및수량집계(수산교)" xfId="1579" xr:uid="{00000000-0005-0000-0000-00004C060000}"/>
    <cellStyle name="_slab-new_미양1교_원본-from안양시_Wd3(방호벽)_02-02-깨기(창원 대3-21)" xfId="1580" xr:uid="{00000000-0005-0000-0000-00004D060000}"/>
    <cellStyle name="_slab-new_미양1교_원본-from안양시_Wd3(방호벽)_02-02-깨기(창원 대3-21)_깨기(1공구-부곡)" xfId="1581" xr:uid="{00000000-0005-0000-0000-00004E060000}"/>
    <cellStyle name="_slab-new_미양1교_원본-from안양시_Wd3(방호벽)_02-02-깨기(평촌~조음)" xfId="1582" xr:uid="{00000000-0005-0000-0000-00004F060000}"/>
    <cellStyle name="_slab-new_미양1교_원본-from안양시_Wd3(방호벽)_03.호안공(상포)" xfId="1583" xr:uid="{00000000-0005-0000-0000-000050060000}"/>
    <cellStyle name="_slab-new_미양1교_원본-from안양시_Wd3(방호벽)_03-배수공(부림1공구)" xfId="1584" xr:uid="{00000000-0005-0000-0000-000051060000}"/>
    <cellStyle name="_slab-new_미양1교_원본-from안양시_Wd3(방호벽)_03-포장공(범평~차월)" xfId="1585" xr:uid="{00000000-0005-0000-0000-000052060000}"/>
    <cellStyle name="_slab-new_미양1교_원본-from안양시_Wd3(방호벽)_04 포장공" xfId="1586" xr:uid="{00000000-0005-0000-0000-000053060000}"/>
    <cellStyle name="_slab-new_미양1교_원본-from안양시_Wd3(방호벽)_04 포장공(도산수부)" xfId="1587" xr:uid="{00000000-0005-0000-0000-000054060000}"/>
    <cellStyle name="_slab-new_미양1교_원본-from안양시_Wd3(방호벽)_04.배수공(괴진소하천)" xfId="1588" xr:uid="{00000000-0005-0000-0000-000055060000}"/>
    <cellStyle name="_slab-new_미양1교_원본-from안양시_Wd3(방호벽)_04.포장공(상촌)" xfId="1589" xr:uid="{00000000-0005-0000-0000-000056060000}"/>
    <cellStyle name="_slab-new_미양1교_원본-from안양시_Wd3(방호벽)_04-포장공(소랑1)" xfId="1590" xr:uid="{00000000-0005-0000-0000-000057060000}"/>
    <cellStyle name="_slab-new_미양1교_원본-from안양시_Wd3(방호벽)_05-포장공(심지다사)" xfId="1591" xr:uid="{00000000-0005-0000-0000-000058060000}"/>
    <cellStyle name="_slab-new_미양1교_원본-from안양시_Wd3(방호벽)_06-02-구조물공-BOX 계단(창원 대3-21)" xfId="1592" xr:uid="{00000000-0005-0000-0000-000059060000}"/>
    <cellStyle name="_slab-new_미양1교_원본-from안양시_Wd3(방호벽)_06-02-구조물공-BOX 계단(창원 대3-21)_3.구조물공" xfId="1593" xr:uid="{00000000-0005-0000-0000-00005A060000}"/>
    <cellStyle name="_slab-new_미양1교_원본-from안양시_Wd3(방호벽)_07-포장공(대1-4)" xfId="1594" xr:uid="{00000000-0005-0000-0000-00005B060000}"/>
    <cellStyle name="_slab-new_미양1교_원본-from안양시_Wd3(방호벽)_08-포장공(창원 대3-21)" xfId="1595" xr:uid="{00000000-0005-0000-0000-00005C060000}"/>
    <cellStyle name="_slab-new_미양1교_원본-from안양시_Wd3(방호벽)_09-부대공(창원 대3-21)" xfId="1596" xr:uid="{00000000-0005-0000-0000-00005D060000}"/>
    <cellStyle name="_slab-new_미양1교_원본-from안양시_Wd3(방호벽)_09-부대공(창원 대3-21)_3.구조물공" xfId="1597" xr:uid="{00000000-0005-0000-0000-00005E060000}"/>
    <cellStyle name="_slab-new_미양1교_원본-from안양시_Wd3(방호벽)_2.배수공" xfId="1598" xr:uid="{00000000-0005-0000-0000-00005F060000}"/>
    <cellStyle name="_slab-new_미양1교_원본-from안양시_Wd3(방호벽)_3.구조물공" xfId="1599" xr:uid="{00000000-0005-0000-0000-000060060000}"/>
    <cellStyle name="_slab-new_미양1교_원본-from안양시_Wd3(방호벽)_4.포장공" xfId="1600" xr:uid="{00000000-0005-0000-0000-000061060000}"/>
    <cellStyle name="_slab-new_미양1교_원본-from안양시_Wd3(방호벽)_깨기" xfId="1601" xr:uid="{00000000-0005-0000-0000-000062060000}"/>
    <cellStyle name="_slab-new_미양1교_원본-from안양시_Wd3(방호벽)_깨기_깨기(1공구-부곡)" xfId="1602" xr:uid="{00000000-0005-0000-0000-000063060000}"/>
    <cellStyle name="_slab-new_미양1교_원본-from안양시_Wd3(방호벽)_도동지구" xfId="1603" xr:uid="{00000000-0005-0000-0000-000064060000}"/>
    <cellStyle name="_slab-new_미양1교_원본-from안양시_Wd3(방호벽)_지장물조서(대 1-4)" xfId="1604" xr:uid="{00000000-0005-0000-0000-000065060000}"/>
    <cellStyle name="_slab-new_미양1교_원본-from안양시_Wd3(방호벽)_지장물조서(대 1-4)_깨기(1공구-부곡)" xfId="1605" xr:uid="{00000000-0005-0000-0000-000066060000}"/>
    <cellStyle name="_slab-new_미양1교_원본-from안양시_Wd3(방호벽)_지장물조서(대로3-21호선)" xfId="1606" xr:uid="{00000000-0005-0000-0000-000067060000}"/>
    <cellStyle name="_slab-new_미양1교_원본-from안양시_Wd3(방호벽)_지장물조서(대로3-21호선)_깨기(1공구-부곡)" xfId="1607" xr:uid="{00000000-0005-0000-0000-000068060000}"/>
    <cellStyle name="_slab-new_미양1교_원본-from안양시_Wd3(방호벽)_포장공(봉동)" xfId="1608" xr:uid="{00000000-0005-0000-0000-000069060000}"/>
    <cellStyle name="_slab-new_미양1교_원본-from안양시_Wd3(방호벽+중분대없음)" xfId="1609" xr:uid="{00000000-0005-0000-0000-00006A060000}"/>
    <cellStyle name="_slab-new_미양1교_원본-from안양시_Wd3(방호벽+중분대없음)_01-자재및수량집계(수산교)" xfId="1610" xr:uid="{00000000-0005-0000-0000-00006B060000}"/>
    <cellStyle name="_slab-new_미양1교_원본-from안양시_Wd3(방호벽+중분대없음)_02-02-깨기(창원 대3-21)" xfId="1611" xr:uid="{00000000-0005-0000-0000-00006C060000}"/>
    <cellStyle name="_slab-new_미양1교_원본-from안양시_Wd3(방호벽+중분대없음)_02-02-깨기(창원 대3-21)_깨기(1공구-부곡)" xfId="1612" xr:uid="{00000000-0005-0000-0000-00006D060000}"/>
    <cellStyle name="_slab-new_미양1교_원본-from안양시_Wd3(방호벽+중분대없음)_02-02-깨기(평촌~조음)" xfId="1613" xr:uid="{00000000-0005-0000-0000-00006E060000}"/>
    <cellStyle name="_slab-new_미양1교_원본-from안양시_Wd3(방호벽+중분대없음)_03.호안공(상포)" xfId="1614" xr:uid="{00000000-0005-0000-0000-00006F060000}"/>
    <cellStyle name="_slab-new_미양1교_원본-from안양시_Wd3(방호벽+중분대없음)_03-배수공(부림1공구)" xfId="1615" xr:uid="{00000000-0005-0000-0000-000070060000}"/>
    <cellStyle name="_slab-new_미양1교_원본-from안양시_Wd3(방호벽+중분대없음)_03-포장공(범평~차월)" xfId="1616" xr:uid="{00000000-0005-0000-0000-000071060000}"/>
    <cellStyle name="_slab-new_미양1교_원본-from안양시_Wd3(방호벽+중분대없음)_04 포장공" xfId="1617" xr:uid="{00000000-0005-0000-0000-000072060000}"/>
    <cellStyle name="_slab-new_미양1교_원본-from안양시_Wd3(방호벽+중분대없음)_04 포장공(도산수부)" xfId="1618" xr:uid="{00000000-0005-0000-0000-000073060000}"/>
    <cellStyle name="_slab-new_미양1교_원본-from안양시_Wd3(방호벽+중분대없음)_04.배수공(괴진소하천)" xfId="1619" xr:uid="{00000000-0005-0000-0000-000074060000}"/>
    <cellStyle name="_slab-new_미양1교_원본-from안양시_Wd3(방호벽+중분대없음)_04.포장공(상촌)" xfId="1620" xr:uid="{00000000-0005-0000-0000-000075060000}"/>
    <cellStyle name="_slab-new_미양1교_원본-from안양시_Wd3(방호벽+중분대없음)_04-포장공(소랑1)" xfId="1621" xr:uid="{00000000-0005-0000-0000-000076060000}"/>
    <cellStyle name="_slab-new_미양1교_원본-from안양시_Wd3(방호벽+중분대없음)_05-포장공(심지다사)" xfId="1622" xr:uid="{00000000-0005-0000-0000-000077060000}"/>
    <cellStyle name="_slab-new_미양1교_원본-from안양시_Wd3(방호벽+중분대없음)_06-02-구조물공-BOX 계단(창원 대3-21)" xfId="1623" xr:uid="{00000000-0005-0000-0000-000078060000}"/>
    <cellStyle name="_slab-new_미양1교_원본-from안양시_Wd3(방호벽+중분대없음)_06-02-구조물공-BOX 계단(창원 대3-21)_3.구조물공" xfId="1624" xr:uid="{00000000-0005-0000-0000-000079060000}"/>
    <cellStyle name="_slab-new_미양1교_원본-from안양시_Wd3(방호벽+중분대없음)_07-포장공(대1-4)" xfId="1625" xr:uid="{00000000-0005-0000-0000-00007A060000}"/>
    <cellStyle name="_slab-new_미양1교_원본-from안양시_Wd3(방호벽+중분대없음)_08-포장공(창원 대3-21)" xfId="1626" xr:uid="{00000000-0005-0000-0000-00007B060000}"/>
    <cellStyle name="_slab-new_미양1교_원본-from안양시_Wd3(방호벽+중분대없음)_09-부대공(창원 대3-21)" xfId="1627" xr:uid="{00000000-0005-0000-0000-00007C060000}"/>
    <cellStyle name="_slab-new_미양1교_원본-from안양시_Wd3(방호벽+중분대없음)_09-부대공(창원 대3-21)_3.구조물공" xfId="1628" xr:uid="{00000000-0005-0000-0000-00007D060000}"/>
    <cellStyle name="_slab-new_미양1교_원본-from안양시_Wd3(방호벽+중분대없음)_2.배수공" xfId="1629" xr:uid="{00000000-0005-0000-0000-00007E060000}"/>
    <cellStyle name="_slab-new_미양1교_원본-from안양시_Wd3(방호벽+중분대없음)_3.구조물공" xfId="1630" xr:uid="{00000000-0005-0000-0000-00007F060000}"/>
    <cellStyle name="_slab-new_미양1교_원본-from안양시_Wd3(방호벽+중분대없음)_4.포장공" xfId="1631" xr:uid="{00000000-0005-0000-0000-000080060000}"/>
    <cellStyle name="_slab-new_미양1교_원본-from안양시_Wd3(방호벽+중분대없음)_깨기" xfId="1632" xr:uid="{00000000-0005-0000-0000-000081060000}"/>
    <cellStyle name="_slab-new_미양1교_원본-from안양시_Wd3(방호벽+중분대없음)_깨기_깨기(1공구-부곡)" xfId="1633" xr:uid="{00000000-0005-0000-0000-000082060000}"/>
    <cellStyle name="_slab-new_미양1교_원본-from안양시_Wd3(방호벽+중분대없음)_도동지구" xfId="1634" xr:uid="{00000000-0005-0000-0000-000083060000}"/>
    <cellStyle name="_slab-new_미양1교_원본-from안양시_Wd3(방호벽+중분대없음)_지장물조서(대 1-4)" xfId="1635" xr:uid="{00000000-0005-0000-0000-000084060000}"/>
    <cellStyle name="_slab-new_미양1교_원본-from안양시_Wd3(방호벽+중분대없음)_지장물조서(대 1-4)_깨기(1공구-부곡)" xfId="1636" xr:uid="{00000000-0005-0000-0000-000085060000}"/>
    <cellStyle name="_slab-new_미양1교_원본-from안양시_Wd3(방호벽+중분대없음)_지장물조서(대로3-21호선)" xfId="1637" xr:uid="{00000000-0005-0000-0000-000086060000}"/>
    <cellStyle name="_slab-new_미양1교_원본-from안양시_Wd3(방호벽+중분대없음)_지장물조서(대로3-21호선)_깨기(1공구-부곡)" xfId="1638" xr:uid="{00000000-0005-0000-0000-000087060000}"/>
    <cellStyle name="_slab-new_미양1교_원본-from안양시_Wd3(방호벽+중분대없음)_포장공(봉동)" xfId="1639" xr:uid="{00000000-0005-0000-0000-000088060000}"/>
    <cellStyle name="_slab-new_미양1교_원본-from안양시_Wd3(보도+연석+난간)" xfId="1640" xr:uid="{00000000-0005-0000-0000-000089060000}"/>
    <cellStyle name="_slab-new_미양1교_원본-from안양시_Wd3(보도+연석+난간)_01-자재및수량집계(수산교)" xfId="1641" xr:uid="{00000000-0005-0000-0000-00008A060000}"/>
    <cellStyle name="_slab-new_미양1교_원본-from안양시_Wd3(보도+연석+난간)_02-02-깨기(창원 대3-21)" xfId="1642" xr:uid="{00000000-0005-0000-0000-00008B060000}"/>
    <cellStyle name="_slab-new_미양1교_원본-from안양시_Wd3(보도+연석+난간)_02-02-깨기(창원 대3-21)_깨기(1공구-부곡)" xfId="1643" xr:uid="{00000000-0005-0000-0000-00008C060000}"/>
    <cellStyle name="_slab-new_미양1교_원본-from안양시_Wd3(보도+연석+난간)_02-02-깨기(평촌~조음)" xfId="1644" xr:uid="{00000000-0005-0000-0000-00008D060000}"/>
    <cellStyle name="_slab-new_미양1교_원본-from안양시_Wd3(보도+연석+난간)_03.호안공(상포)" xfId="1645" xr:uid="{00000000-0005-0000-0000-00008E060000}"/>
    <cellStyle name="_slab-new_미양1교_원본-from안양시_Wd3(보도+연석+난간)_03-배수공(부림1공구)" xfId="1646" xr:uid="{00000000-0005-0000-0000-00008F060000}"/>
    <cellStyle name="_slab-new_미양1교_원본-from안양시_Wd3(보도+연석+난간)_03-포장공(범평~차월)" xfId="1647" xr:uid="{00000000-0005-0000-0000-000090060000}"/>
    <cellStyle name="_slab-new_미양1교_원본-from안양시_Wd3(보도+연석+난간)_04 포장공" xfId="1648" xr:uid="{00000000-0005-0000-0000-000091060000}"/>
    <cellStyle name="_slab-new_미양1교_원본-from안양시_Wd3(보도+연석+난간)_04 포장공(도산수부)" xfId="1649" xr:uid="{00000000-0005-0000-0000-000092060000}"/>
    <cellStyle name="_slab-new_미양1교_원본-from안양시_Wd3(보도+연석+난간)_04.배수공(괴진소하천)" xfId="1650" xr:uid="{00000000-0005-0000-0000-000093060000}"/>
    <cellStyle name="_slab-new_미양1교_원본-from안양시_Wd3(보도+연석+난간)_04.포장공(상촌)" xfId="1651" xr:uid="{00000000-0005-0000-0000-000094060000}"/>
    <cellStyle name="_slab-new_미양1교_원본-from안양시_Wd3(보도+연석+난간)_04-포장공(소랑1)" xfId="1652" xr:uid="{00000000-0005-0000-0000-000095060000}"/>
    <cellStyle name="_slab-new_미양1교_원본-from안양시_Wd3(보도+연석+난간)_05-포장공(심지다사)" xfId="1653" xr:uid="{00000000-0005-0000-0000-000096060000}"/>
    <cellStyle name="_slab-new_미양1교_원본-from안양시_Wd3(보도+연석+난간)_06-02-구조물공-BOX 계단(창원 대3-21)" xfId="1654" xr:uid="{00000000-0005-0000-0000-000097060000}"/>
    <cellStyle name="_slab-new_미양1교_원본-from안양시_Wd3(보도+연석+난간)_06-02-구조물공-BOX 계단(창원 대3-21)_3.구조물공" xfId="1655" xr:uid="{00000000-0005-0000-0000-000098060000}"/>
    <cellStyle name="_slab-new_미양1교_원본-from안양시_Wd3(보도+연석+난간)_07-포장공(대1-4)" xfId="1656" xr:uid="{00000000-0005-0000-0000-000099060000}"/>
    <cellStyle name="_slab-new_미양1교_원본-from안양시_Wd3(보도+연석+난간)_08-포장공(창원 대3-21)" xfId="1657" xr:uid="{00000000-0005-0000-0000-00009A060000}"/>
    <cellStyle name="_slab-new_미양1교_원본-from안양시_Wd3(보도+연석+난간)_09-부대공(창원 대3-21)" xfId="1658" xr:uid="{00000000-0005-0000-0000-00009B060000}"/>
    <cellStyle name="_slab-new_미양1교_원본-from안양시_Wd3(보도+연석+난간)_09-부대공(창원 대3-21)_3.구조물공" xfId="1659" xr:uid="{00000000-0005-0000-0000-00009C060000}"/>
    <cellStyle name="_slab-new_미양1교_원본-from안양시_Wd3(보도+연석+난간)_2.배수공" xfId="1660" xr:uid="{00000000-0005-0000-0000-00009D060000}"/>
    <cellStyle name="_slab-new_미양1교_원본-from안양시_Wd3(보도+연석+난간)_3.구조물공" xfId="1661" xr:uid="{00000000-0005-0000-0000-00009E060000}"/>
    <cellStyle name="_slab-new_미양1교_원본-from안양시_Wd3(보도+연석+난간)_4.포장공" xfId="1662" xr:uid="{00000000-0005-0000-0000-00009F060000}"/>
    <cellStyle name="_slab-new_미양1교_원본-from안양시_Wd3(보도+연석+난간)_깨기" xfId="1663" xr:uid="{00000000-0005-0000-0000-0000A0060000}"/>
    <cellStyle name="_slab-new_미양1교_원본-from안양시_Wd3(보도+연석+난간)_깨기_깨기(1공구-부곡)" xfId="1664" xr:uid="{00000000-0005-0000-0000-0000A1060000}"/>
    <cellStyle name="_slab-new_미양1교_원본-from안양시_Wd3(보도+연석+난간)_도동지구" xfId="1665" xr:uid="{00000000-0005-0000-0000-0000A2060000}"/>
    <cellStyle name="_slab-new_미양1교_원본-from안양시_Wd3(보도+연석+난간)_지장물조서(대 1-4)" xfId="1666" xr:uid="{00000000-0005-0000-0000-0000A3060000}"/>
    <cellStyle name="_slab-new_미양1교_원본-from안양시_Wd3(보도+연석+난간)_지장물조서(대 1-4)_깨기(1공구-부곡)" xfId="1667" xr:uid="{00000000-0005-0000-0000-0000A4060000}"/>
    <cellStyle name="_slab-new_미양1교_원본-from안양시_Wd3(보도+연석+난간)_지장물조서(대로3-21호선)" xfId="1668" xr:uid="{00000000-0005-0000-0000-0000A5060000}"/>
    <cellStyle name="_slab-new_미양1교_원본-from안양시_Wd3(보도+연석+난간)_지장물조서(대로3-21호선)_깨기(1공구-부곡)" xfId="1669" xr:uid="{00000000-0005-0000-0000-0000A6060000}"/>
    <cellStyle name="_slab-new_미양1교_원본-from안양시_Wd3(보도+연석+난간)_포장공(봉동)" xfId="1670" xr:uid="{00000000-0005-0000-0000-0000A7060000}"/>
    <cellStyle name="_slab-new_미양1교_원본-from안양시_깨기" xfId="1671" xr:uid="{00000000-0005-0000-0000-0000A8060000}"/>
    <cellStyle name="_slab-new_미양1교_원본-from안양시_깨기_깨기(1공구-부곡)" xfId="1672" xr:uid="{00000000-0005-0000-0000-0000A9060000}"/>
    <cellStyle name="_slab-new_미양1교_원본-from안양시_도동지구" xfId="1673" xr:uid="{00000000-0005-0000-0000-0000AA060000}"/>
    <cellStyle name="_slab-new_미양1교_원본-from안양시_지장물조서(대 1-4)" xfId="1674" xr:uid="{00000000-0005-0000-0000-0000AB060000}"/>
    <cellStyle name="_slab-new_미양1교_원본-from안양시_지장물조서(대 1-4)_깨기(1공구-부곡)" xfId="1675" xr:uid="{00000000-0005-0000-0000-0000AC060000}"/>
    <cellStyle name="_slab-new_미양1교_원본-from안양시_지장물조서(대로3-21호선)" xfId="1676" xr:uid="{00000000-0005-0000-0000-0000AD060000}"/>
    <cellStyle name="_slab-new_미양1교_원본-from안양시_지장물조서(대로3-21호선)_깨기(1공구-부곡)" xfId="1677" xr:uid="{00000000-0005-0000-0000-0000AE060000}"/>
    <cellStyle name="_slab-new_미양1교_원본-from안양시_포장공(봉동)" xfId="1678" xr:uid="{00000000-0005-0000-0000-0000AF060000}"/>
    <cellStyle name="_slab-new_미양1교_이천1육교계산서" xfId="1679" xr:uid="{00000000-0005-0000-0000-0000B0060000}"/>
    <cellStyle name="_slab-new_미양1교_이천1육교계산서_01-자재및수량집계(수산교)" xfId="1680" xr:uid="{00000000-0005-0000-0000-0000B1060000}"/>
    <cellStyle name="_slab-new_미양1교_이천1육교계산서_02-02-깨기(창원 대3-21)" xfId="1681" xr:uid="{00000000-0005-0000-0000-0000B2060000}"/>
    <cellStyle name="_slab-new_미양1교_이천1육교계산서_02-02-깨기(창원 대3-21)_깨기(1공구-부곡)" xfId="1682" xr:uid="{00000000-0005-0000-0000-0000B3060000}"/>
    <cellStyle name="_slab-new_미양1교_이천1육교계산서_02-02-깨기(평촌~조음)" xfId="1683" xr:uid="{00000000-0005-0000-0000-0000B4060000}"/>
    <cellStyle name="_slab-new_미양1교_이천1육교계산서_03.호안공(상포)" xfId="1684" xr:uid="{00000000-0005-0000-0000-0000B5060000}"/>
    <cellStyle name="_slab-new_미양1교_이천1육교계산서_03-배수공(부림1공구)" xfId="1685" xr:uid="{00000000-0005-0000-0000-0000B6060000}"/>
    <cellStyle name="_slab-new_미양1교_이천1육교계산서_03-포장공(범평~차월)" xfId="1686" xr:uid="{00000000-0005-0000-0000-0000B7060000}"/>
    <cellStyle name="_slab-new_미양1교_이천1육교계산서_04 포장공" xfId="1687" xr:uid="{00000000-0005-0000-0000-0000B8060000}"/>
    <cellStyle name="_slab-new_미양1교_이천1육교계산서_04 포장공(도산수부)" xfId="1688" xr:uid="{00000000-0005-0000-0000-0000B9060000}"/>
    <cellStyle name="_slab-new_미양1교_이천1육교계산서_04.배수공(괴진소하천)" xfId="1689" xr:uid="{00000000-0005-0000-0000-0000BA060000}"/>
    <cellStyle name="_slab-new_미양1교_이천1육교계산서_04.포장공(상촌)" xfId="1690" xr:uid="{00000000-0005-0000-0000-0000BB060000}"/>
    <cellStyle name="_slab-new_미양1교_이천1육교계산서_04-포장공(소랑1)" xfId="1691" xr:uid="{00000000-0005-0000-0000-0000BC060000}"/>
    <cellStyle name="_slab-new_미양1교_이천1육교계산서_05-포장공(심지다사)" xfId="1692" xr:uid="{00000000-0005-0000-0000-0000BD060000}"/>
    <cellStyle name="_slab-new_미양1교_이천1육교계산서_06-02-구조물공-BOX 계단(창원 대3-21)" xfId="1693" xr:uid="{00000000-0005-0000-0000-0000BE060000}"/>
    <cellStyle name="_slab-new_미양1교_이천1육교계산서_06-02-구조물공-BOX 계단(창원 대3-21)_3.구조물공" xfId="1694" xr:uid="{00000000-0005-0000-0000-0000BF060000}"/>
    <cellStyle name="_slab-new_미양1교_이천1육교계산서_07-포장공(대1-4)" xfId="1695" xr:uid="{00000000-0005-0000-0000-0000C0060000}"/>
    <cellStyle name="_slab-new_미양1교_이천1육교계산서_08-포장공(창원 대3-21)" xfId="1696" xr:uid="{00000000-0005-0000-0000-0000C1060000}"/>
    <cellStyle name="_slab-new_미양1교_이천1육교계산서_09-부대공(창원 대3-21)" xfId="1697" xr:uid="{00000000-0005-0000-0000-0000C2060000}"/>
    <cellStyle name="_slab-new_미양1교_이천1육교계산서_09-부대공(창원 대3-21)_3.구조물공" xfId="1698" xr:uid="{00000000-0005-0000-0000-0000C3060000}"/>
    <cellStyle name="_slab-new_미양1교_이천1육교계산서_2.배수공" xfId="1699" xr:uid="{00000000-0005-0000-0000-0000C4060000}"/>
    <cellStyle name="_slab-new_미양1교_이천1육교계산서_3.구조물공" xfId="1700" xr:uid="{00000000-0005-0000-0000-0000C5060000}"/>
    <cellStyle name="_slab-new_미양1교_이천1육교계산서_4.포장공" xfId="1701" xr:uid="{00000000-0005-0000-0000-0000C6060000}"/>
    <cellStyle name="_slab-new_미양1교_이천1육교계산서_Wd3(방호벽)" xfId="1702" xr:uid="{00000000-0005-0000-0000-0000C7060000}"/>
    <cellStyle name="_slab-new_미양1교_이천1육교계산서_Wd3(방호벽)_01-자재및수량집계(수산교)" xfId="1703" xr:uid="{00000000-0005-0000-0000-0000C8060000}"/>
    <cellStyle name="_slab-new_미양1교_이천1육교계산서_Wd3(방호벽)_02-02-깨기(창원 대3-21)" xfId="1704" xr:uid="{00000000-0005-0000-0000-0000C9060000}"/>
    <cellStyle name="_slab-new_미양1교_이천1육교계산서_Wd3(방호벽)_02-02-깨기(창원 대3-21)_깨기(1공구-부곡)" xfId="1705" xr:uid="{00000000-0005-0000-0000-0000CA060000}"/>
    <cellStyle name="_slab-new_미양1교_이천1육교계산서_Wd3(방호벽)_02-02-깨기(평촌~조음)" xfId="1706" xr:uid="{00000000-0005-0000-0000-0000CB060000}"/>
    <cellStyle name="_slab-new_미양1교_이천1육교계산서_Wd3(방호벽)_03.호안공(상포)" xfId="1707" xr:uid="{00000000-0005-0000-0000-0000CC060000}"/>
    <cellStyle name="_slab-new_미양1교_이천1육교계산서_Wd3(방호벽)_03-배수공(부림1공구)" xfId="1708" xr:uid="{00000000-0005-0000-0000-0000CD060000}"/>
    <cellStyle name="_slab-new_미양1교_이천1육교계산서_Wd3(방호벽)_03-포장공(범평~차월)" xfId="1709" xr:uid="{00000000-0005-0000-0000-0000CE060000}"/>
    <cellStyle name="_slab-new_미양1교_이천1육교계산서_Wd3(방호벽)_04 포장공" xfId="1710" xr:uid="{00000000-0005-0000-0000-0000CF060000}"/>
    <cellStyle name="_slab-new_미양1교_이천1육교계산서_Wd3(방호벽)_04 포장공(도산수부)" xfId="1711" xr:uid="{00000000-0005-0000-0000-0000D0060000}"/>
    <cellStyle name="_slab-new_미양1교_이천1육교계산서_Wd3(방호벽)_04.배수공(괴진소하천)" xfId="1712" xr:uid="{00000000-0005-0000-0000-0000D1060000}"/>
    <cellStyle name="_slab-new_미양1교_이천1육교계산서_Wd3(방호벽)_04.포장공(상촌)" xfId="1713" xr:uid="{00000000-0005-0000-0000-0000D2060000}"/>
    <cellStyle name="_slab-new_미양1교_이천1육교계산서_Wd3(방호벽)_04-포장공(소랑1)" xfId="1714" xr:uid="{00000000-0005-0000-0000-0000D3060000}"/>
    <cellStyle name="_slab-new_미양1교_이천1육교계산서_Wd3(방호벽)_05-포장공(심지다사)" xfId="1715" xr:uid="{00000000-0005-0000-0000-0000D4060000}"/>
    <cellStyle name="_slab-new_미양1교_이천1육교계산서_Wd3(방호벽)_06-02-구조물공-BOX 계단(창원 대3-21)" xfId="1716" xr:uid="{00000000-0005-0000-0000-0000D5060000}"/>
    <cellStyle name="_slab-new_미양1교_이천1육교계산서_Wd3(방호벽)_06-02-구조물공-BOX 계단(창원 대3-21)_3.구조물공" xfId="1717" xr:uid="{00000000-0005-0000-0000-0000D6060000}"/>
    <cellStyle name="_slab-new_미양1교_이천1육교계산서_Wd3(방호벽)_07-포장공(대1-4)" xfId="1718" xr:uid="{00000000-0005-0000-0000-0000D7060000}"/>
    <cellStyle name="_slab-new_미양1교_이천1육교계산서_Wd3(방호벽)_08-포장공(창원 대3-21)" xfId="1719" xr:uid="{00000000-0005-0000-0000-0000D8060000}"/>
    <cellStyle name="_slab-new_미양1교_이천1육교계산서_Wd3(방호벽)_09-부대공(창원 대3-21)" xfId="1720" xr:uid="{00000000-0005-0000-0000-0000D9060000}"/>
    <cellStyle name="_slab-new_미양1교_이천1육교계산서_Wd3(방호벽)_09-부대공(창원 대3-21)_3.구조물공" xfId="1721" xr:uid="{00000000-0005-0000-0000-0000DA060000}"/>
    <cellStyle name="_slab-new_미양1교_이천1육교계산서_Wd3(방호벽)_2.배수공" xfId="1722" xr:uid="{00000000-0005-0000-0000-0000DB060000}"/>
    <cellStyle name="_slab-new_미양1교_이천1육교계산서_Wd3(방호벽)_3.구조물공" xfId="1723" xr:uid="{00000000-0005-0000-0000-0000DC060000}"/>
    <cellStyle name="_slab-new_미양1교_이천1육교계산서_Wd3(방호벽)_4.포장공" xfId="1724" xr:uid="{00000000-0005-0000-0000-0000DD060000}"/>
    <cellStyle name="_slab-new_미양1교_이천1육교계산서_Wd3(방호벽)_깨기" xfId="1725" xr:uid="{00000000-0005-0000-0000-0000DE060000}"/>
    <cellStyle name="_slab-new_미양1교_이천1육교계산서_Wd3(방호벽)_깨기_깨기(1공구-부곡)" xfId="1726" xr:uid="{00000000-0005-0000-0000-0000DF060000}"/>
    <cellStyle name="_slab-new_미양1교_이천1육교계산서_Wd3(방호벽)_도동지구" xfId="1727" xr:uid="{00000000-0005-0000-0000-0000E0060000}"/>
    <cellStyle name="_slab-new_미양1교_이천1육교계산서_Wd3(방호벽)_지장물조서(대 1-4)" xfId="1728" xr:uid="{00000000-0005-0000-0000-0000E1060000}"/>
    <cellStyle name="_slab-new_미양1교_이천1육교계산서_Wd3(방호벽)_지장물조서(대 1-4)_깨기(1공구-부곡)" xfId="1729" xr:uid="{00000000-0005-0000-0000-0000E2060000}"/>
    <cellStyle name="_slab-new_미양1교_이천1육교계산서_Wd3(방호벽)_지장물조서(대로3-21호선)" xfId="1730" xr:uid="{00000000-0005-0000-0000-0000E3060000}"/>
    <cellStyle name="_slab-new_미양1교_이천1육교계산서_Wd3(방호벽)_지장물조서(대로3-21호선)_깨기(1공구-부곡)" xfId="1731" xr:uid="{00000000-0005-0000-0000-0000E4060000}"/>
    <cellStyle name="_slab-new_미양1교_이천1육교계산서_Wd3(방호벽)_포장공(봉동)" xfId="1732" xr:uid="{00000000-0005-0000-0000-0000E5060000}"/>
    <cellStyle name="_slab-new_미양1교_이천1육교계산서_Wd3(방호벽+중분대없음)" xfId="1733" xr:uid="{00000000-0005-0000-0000-0000E6060000}"/>
    <cellStyle name="_slab-new_미양1교_이천1육교계산서_Wd3(방호벽+중분대없음)_01-자재및수량집계(수산교)" xfId="1734" xr:uid="{00000000-0005-0000-0000-0000E7060000}"/>
    <cellStyle name="_slab-new_미양1교_이천1육교계산서_Wd3(방호벽+중분대없음)_02-02-깨기(창원 대3-21)" xfId="1735" xr:uid="{00000000-0005-0000-0000-0000E8060000}"/>
    <cellStyle name="_slab-new_미양1교_이천1육교계산서_Wd3(방호벽+중분대없음)_02-02-깨기(창원 대3-21)_깨기(1공구-부곡)" xfId="1736" xr:uid="{00000000-0005-0000-0000-0000E9060000}"/>
    <cellStyle name="_slab-new_미양1교_이천1육교계산서_Wd3(방호벽+중분대없음)_02-02-깨기(평촌~조음)" xfId="1737" xr:uid="{00000000-0005-0000-0000-0000EA060000}"/>
    <cellStyle name="_slab-new_미양1교_이천1육교계산서_Wd3(방호벽+중분대없음)_03.호안공(상포)" xfId="1738" xr:uid="{00000000-0005-0000-0000-0000EB060000}"/>
    <cellStyle name="_slab-new_미양1교_이천1육교계산서_Wd3(방호벽+중분대없음)_03-배수공(부림1공구)" xfId="1739" xr:uid="{00000000-0005-0000-0000-0000EC060000}"/>
    <cellStyle name="_slab-new_미양1교_이천1육교계산서_Wd3(방호벽+중분대없음)_03-포장공(범평~차월)" xfId="1740" xr:uid="{00000000-0005-0000-0000-0000ED060000}"/>
    <cellStyle name="_slab-new_미양1교_이천1육교계산서_Wd3(방호벽+중분대없음)_04 포장공" xfId="1741" xr:uid="{00000000-0005-0000-0000-0000EE060000}"/>
    <cellStyle name="_slab-new_미양1교_이천1육교계산서_Wd3(방호벽+중분대없음)_04 포장공(도산수부)" xfId="1742" xr:uid="{00000000-0005-0000-0000-0000EF060000}"/>
    <cellStyle name="_slab-new_미양1교_이천1육교계산서_Wd3(방호벽+중분대없음)_04.배수공(괴진소하천)" xfId="1743" xr:uid="{00000000-0005-0000-0000-0000F0060000}"/>
    <cellStyle name="_slab-new_미양1교_이천1육교계산서_Wd3(방호벽+중분대없음)_04.포장공(상촌)" xfId="1744" xr:uid="{00000000-0005-0000-0000-0000F1060000}"/>
    <cellStyle name="_slab-new_미양1교_이천1육교계산서_Wd3(방호벽+중분대없음)_04-포장공(소랑1)" xfId="1745" xr:uid="{00000000-0005-0000-0000-0000F2060000}"/>
    <cellStyle name="_slab-new_미양1교_이천1육교계산서_Wd3(방호벽+중분대없음)_05-포장공(심지다사)" xfId="1746" xr:uid="{00000000-0005-0000-0000-0000F3060000}"/>
    <cellStyle name="_slab-new_미양1교_이천1육교계산서_Wd3(방호벽+중분대없음)_06-02-구조물공-BOX 계단(창원 대3-21)" xfId="1747" xr:uid="{00000000-0005-0000-0000-0000F4060000}"/>
    <cellStyle name="_slab-new_미양1교_이천1육교계산서_Wd3(방호벽+중분대없음)_06-02-구조물공-BOX 계단(창원 대3-21)_3.구조물공" xfId="1748" xr:uid="{00000000-0005-0000-0000-0000F5060000}"/>
    <cellStyle name="_slab-new_미양1교_이천1육교계산서_Wd3(방호벽+중분대없음)_07-포장공(대1-4)" xfId="1749" xr:uid="{00000000-0005-0000-0000-0000F6060000}"/>
    <cellStyle name="_slab-new_미양1교_이천1육교계산서_Wd3(방호벽+중분대없음)_08-포장공(창원 대3-21)" xfId="1750" xr:uid="{00000000-0005-0000-0000-0000F7060000}"/>
    <cellStyle name="_slab-new_미양1교_이천1육교계산서_Wd3(방호벽+중분대없음)_09-부대공(창원 대3-21)" xfId="1751" xr:uid="{00000000-0005-0000-0000-0000F8060000}"/>
    <cellStyle name="_slab-new_미양1교_이천1육교계산서_Wd3(방호벽+중분대없음)_09-부대공(창원 대3-21)_3.구조물공" xfId="1752" xr:uid="{00000000-0005-0000-0000-0000F9060000}"/>
    <cellStyle name="_slab-new_미양1교_이천1육교계산서_Wd3(방호벽+중분대없음)_2.배수공" xfId="1753" xr:uid="{00000000-0005-0000-0000-0000FA060000}"/>
    <cellStyle name="_slab-new_미양1교_이천1육교계산서_Wd3(방호벽+중분대없음)_3.구조물공" xfId="1754" xr:uid="{00000000-0005-0000-0000-0000FB060000}"/>
    <cellStyle name="_slab-new_미양1교_이천1육교계산서_Wd3(방호벽+중분대없음)_4.포장공" xfId="1755" xr:uid="{00000000-0005-0000-0000-0000FC060000}"/>
    <cellStyle name="_slab-new_미양1교_이천1육교계산서_Wd3(방호벽+중분대없음)_깨기" xfId="1756" xr:uid="{00000000-0005-0000-0000-0000FD060000}"/>
    <cellStyle name="_slab-new_미양1교_이천1육교계산서_Wd3(방호벽+중분대없음)_깨기_깨기(1공구-부곡)" xfId="1757" xr:uid="{00000000-0005-0000-0000-0000FE060000}"/>
    <cellStyle name="_slab-new_미양1교_이천1육교계산서_Wd3(방호벽+중분대없음)_도동지구" xfId="1758" xr:uid="{00000000-0005-0000-0000-0000FF060000}"/>
    <cellStyle name="_slab-new_미양1교_이천1육교계산서_Wd3(방호벽+중분대없음)_지장물조서(대 1-4)" xfId="1759" xr:uid="{00000000-0005-0000-0000-000000070000}"/>
    <cellStyle name="_slab-new_미양1교_이천1육교계산서_Wd3(방호벽+중분대없음)_지장물조서(대 1-4)_깨기(1공구-부곡)" xfId="1760" xr:uid="{00000000-0005-0000-0000-000001070000}"/>
    <cellStyle name="_slab-new_미양1교_이천1육교계산서_Wd3(방호벽+중분대없음)_지장물조서(대로3-21호선)" xfId="1761" xr:uid="{00000000-0005-0000-0000-000002070000}"/>
    <cellStyle name="_slab-new_미양1교_이천1육교계산서_Wd3(방호벽+중분대없음)_지장물조서(대로3-21호선)_깨기(1공구-부곡)" xfId="1762" xr:uid="{00000000-0005-0000-0000-000003070000}"/>
    <cellStyle name="_slab-new_미양1교_이천1육교계산서_Wd3(방호벽+중분대없음)_포장공(봉동)" xfId="1763" xr:uid="{00000000-0005-0000-0000-000004070000}"/>
    <cellStyle name="_slab-new_미양1교_이천1육교계산서_Wd3(보도+연석+난간)" xfId="1764" xr:uid="{00000000-0005-0000-0000-000005070000}"/>
    <cellStyle name="_slab-new_미양1교_이천1육교계산서_Wd3(보도+연석+난간)_01-자재및수량집계(수산교)" xfId="1765" xr:uid="{00000000-0005-0000-0000-000006070000}"/>
    <cellStyle name="_slab-new_미양1교_이천1육교계산서_Wd3(보도+연석+난간)_02-02-깨기(창원 대3-21)" xfId="1766" xr:uid="{00000000-0005-0000-0000-000007070000}"/>
    <cellStyle name="_slab-new_미양1교_이천1육교계산서_Wd3(보도+연석+난간)_02-02-깨기(창원 대3-21)_깨기(1공구-부곡)" xfId="1767" xr:uid="{00000000-0005-0000-0000-000008070000}"/>
    <cellStyle name="_slab-new_미양1교_이천1육교계산서_Wd3(보도+연석+난간)_02-02-깨기(평촌~조음)" xfId="1768" xr:uid="{00000000-0005-0000-0000-000009070000}"/>
    <cellStyle name="_slab-new_미양1교_이천1육교계산서_Wd3(보도+연석+난간)_03.호안공(상포)" xfId="1769" xr:uid="{00000000-0005-0000-0000-00000A070000}"/>
    <cellStyle name="_slab-new_미양1교_이천1육교계산서_Wd3(보도+연석+난간)_03-배수공(부림1공구)" xfId="1770" xr:uid="{00000000-0005-0000-0000-00000B070000}"/>
    <cellStyle name="_slab-new_미양1교_이천1육교계산서_Wd3(보도+연석+난간)_03-포장공(범평~차월)" xfId="1771" xr:uid="{00000000-0005-0000-0000-00000C070000}"/>
    <cellStyle name="_slab-new_미양1교_이천1육교계산서_Wd3(보도+연석+난간)_04 포장공" xfId="1772" xr:uid="{00000000-0005-0000-0000-00000D070000}"/>
    <cellStyle name="_slab-new_미양1교_이천1육교계산서_Wd3(보도+연석+난간)_04 포장공(도산수부)" xfId="1773" xr:uid="{00000000-0005-0000-0000-00000E070000}"/>
    <cellStyle name="_slab-new_미양1교_이천1육교계산서_Wd3(보도+연석+난간)_04.배수공(괴진소하천)" xfId="1774" xr:uid="{00000000-0005-0000-0000-00000F070000}"/>
    <cellStyle name="_slab-new_미양1교_이천1육교계산서_Wd3(보도+연석+난간)_04.포장공(상촌)" xfId="1775" xr:uid="{00000000-0005-0000-0000-000010070000}"/>
    <cellStyle name="_slab-new_미양1교_이천1육교계산서_Wd3(보도+연석+난간)_04-포장공(소랑1)" xfId="1776" xr:uid="{00000000-0005-0000-0000-000011070000}"/>
    <cellStyle name="_slab-new_미양1교_이천1육교계산서_Wd3(보도+연석+난간)_05-포장공(심지다사)" xfId="1777" xr:uid="{00000000-0005-0000-0000-000012070000}"/>
    <cellStyle name="_slab-new_미양1교_이천1육교계산서_Wd3(보도+연석+난간)_06-02-구조물공-BOX 계단(창원 대3-21)" xfId="1778" xr:uid="{00000000-0005-0000-0000-000013070000}"/>
    <cellStyle name="_slab-new_미양1교_이천1육교계산서_Wd3(보도+연석+난간)_06-02-구조물공-BOX 계단(창원 대3-21)_3.구조물공" xfId="1779" xr:uid="{00000000-0005-0000-0000-000014070000}"/>
    <cellStyle name="_slab-new_미양1교_이천1육교계산서_Wd3(보도+연석+난간)_07-포장공(대1-4)" xfId="1780" xr:uid="{00000000-0005-0000-0000-000015070000}"/>
    <cellStyle name="_slab-new_미양1교_이천1육교계산서_Wd3(보도+연석+난간)_08-포장공(창원 대3-21)" xfId="1781" xr:uid="{00000000-0005-0000-0000-000016070000}"/>
    <cellStyle name="_slab-new_미양1교_이천1육교계산서_Wd3(보도+연석+난간)_09-부대공(창원 대3-21)" xfId="1782" xr:uid="{00000000-0005-0000-0000-000017070000}"/>
    <cellStyle name="_slab-new_미양1교_이천1육교계산서_Wd3(보도+연석+난간)_09-부대공(창원 대3-21)_3.구조물공" xfId="1783" xr:uid="{00000000-0005-0000-0000-000018070000}"/>
    <cellStyle name="_slab-new_미양1교_이천1육교계산서_Wd3(보도+연석+난간)_2.배수공" xfId="1784" xr:uid="{00000000-0005-0000-0000-000019070000}"/>
    <cellStyle name="_slab-new_미양1교_이천1육교계산서_Wd3(보도+연석+난간)_3.구조물공" xfId="1785" xr:uid="{00000000-0005-0000-0000-00001A070000}"/>
    <cellStyle name="_slab-new_미양1교_이천1육교계산서_Wd3(보도+연석+난간)_4.포장공" xfId="1786" xr:uid="{00000000-0005-0000-0000-00001B070000}"/>
    <cellStyle name="_slab-new_미양1교_이천1육교계산서_Wd3(보도+연석+난간)_깨기" xfId="1787" xr:uid="{00000000-0005-0000-0000-00001C070000}"/>
    <cellStyle name="_slab-new_미양1교_이천1육교계산서_Wd3(보도+연석+난간)_깨기_깨기(1공구-부곡)" xfId="1788" xr:uid="{00000000-0005-0000-0000-00001D070000}"/>
    <cellStyle name="_slab-new_미양1교_이천1육교계산서_Wd3(보도+연석+난간)_도동지구" xfId="1789" xr:uid="{00000000-0005-0000-0000-00001E070000}"/>
    <cellStyle name="_slab-new_미양1교_이천1육교계산서_Wd3(보도+연석+난간)_지장물조서(대 1-4)" xfId="1790" xr:uid="{00000000-0005-0000-0000-00001F070000}"/>
    <cellStyle name="_slab-new_미양1교_이천1육교계산서_Wd3(보도+연석+난간)_지장물조서(대 1-4)_깨기(1공구-부곡)" xfId="1791" xr:uid="{00000000-0005-0000-0000-000020070000}"/>
    <cellStyle name="_slab-new_미양1교_이천1육교계산서_Wd3(보도+연석+난간)_지장물조서(대로3-21호선)" xfId="1792" xr:uid="{00000000-0005-0000-0000-000021070000}"/>
    <cellStyle name="_slab-new_미양1교_이천1육교계산서_Wd3(보도+연석+난간)_지장물조서(대로3-21호선)_깨기(1공구-부곡)" xfId="1793" xr:uid="{00000000-0005-0000-0000-000022070000}"/>
    <cellStyle name="_slab-new_미양1교_이천1육교계산서_Wd3(보도+연석+난간)_포장공(봉동)" xfId="1794" xr:uid="{00000000-0005-0000-0000-000023070000}"/>
    <cellStyle name="_slab-new_미양1교_이천1육교계산서_깨기" xfId="1795" xr:uid="{00000000-0005-0000-0000-000024070000}"/>
    <cellStyle name="_slab-new_미양1교_이천1육교계산서_깨기_깨기(1공구-부곡)" xfId="1796" xr:uid="{00000000-0005-0000-0000-000025070000}"/>
    <cellStyle name="_slab-new_미양1교_이천1육교계산서_도동지구" xfId="1797" xr:uid="{00000000-0005-0000-0000-000026070000}"/>
    <cellStyle name="_slab-new_미양1교_이천1육교계산서_지장물조서(대 1-4)" xfId="1798" xr:uid="{00000000-0005-0000-0000-000027070000}"/>
    <cellStyle name="_slab-new_미양1교_이천1육교계산서_지장물조서(대 1-4)_깨기(1공구-부곡)" xfId="1799" xr:uid="{00000000-0005-0000-0000-000028070000}"/>
    <cellStyle name="_slab-new_미양1교_이천1육교계산서_지장물조서(대로3-21호선)" xfId="1800" xr:uid="{00000000-0005-0000-0000-000029070000}"/>
    <cellStyle name="_slab-new_미양1교_이천1육교계산서_지장물조서(대로3-21호선)_깨기(1공구-부곡)" xfId="1801" xr:uid="{00000000-0005-0000-0000-00002A070000}"/>
    <cellStyle name="_slab-new_미양1교_이천1육교계산서_포장공(봉동)" xfId="1802" xr:uid="{00000000-0005-0000-0000-00002B070000}"/>
    <cellStyle name="_slab-new_미양1교_지장물조서(대 1-4)" xfId="1803" xr:uid="{00000000-0005-0000-0000-00002C070000}"/>
    <cellStyle name="_slab-new_미양1교_지장물조서(대 1-4)_깨기(1공구-부곡)" xfId="1804" xr:uid="{00000000-0005-0000-0000-00002D070000}"/>
    <cellStyle name="_slab-new_미양1교_지장물조서(대로3-21호선)" xfId="1805" xr:uid="{00000000-0005-0000-0000-00002E070000}"/>
    <cellStyle name="_slab-new_미양1교_지장물조서(대로3-21호선)_깨기(1공구-부곡)" xfId="1806" xr:uid="{00000000-0005-0000-0000-00002F070000}"/>
    <cellStyle name="_slab-new_미양1교_포장공(봉동)" xfId="1807" xr:uid="{00000000-0005-0000-0000-000030070000}"/>
    <cellStyle name="_slab-new_지장물조서(대 1-4)" xfId="1808" xr:uid="{00000000-0005-0000-0000-000031070000}"/>
    <cellStyle name="_slab-new_지장물조서(대 1-4)_깨기(1공구-부곡)" xfId="1809" xr:uid="{00000000-0005-0000-0000-000032070000}"/>
    <cellStyle name="_slab-new_지장물조서(대로3-21호선)" xfId="1810" xr:uid="{00000000-0005-0000-0000-000033070000}"/>
    <cellStyle name="_slab-new_지장물조서(대로3-21호선)_깨기(1공구-부곡)" xfId="1811" xr:uid="{00000000-0005-0000-0000-000034070000}"/>
    <cellStyle name="_slab-new_포장공(봉동)" xfId="1812" xr:uid="{00000000-0005-0000-0000-000035070000}"/>
    <cellStyle name="_Wd3(분리)" xfId="1813" xr:uid="{00000000-0005-0000-0000-000036070000}"/>
    <cellStyle name="_Wd3(분리)_01-자재및수량집계(수산교)" xfId="1814" xr:uid="{00000000-0005-0000-0000-000037070000}"/>
    <cellStyle name="_Wd3(분리)_02-02-깨기(창원 대3-21)" xfId="1815" xr:uid="{00000000-0005-0000-0000-000038070000}"/>
    <cellStyle name="_Wd3(분리)_02-02-깨기(창원 대3-21)_깨기(1공구-부곡)" xfId="1816" xr:uid="{00000000-0005-0000-0000-000039070000}"/>
    <cellStyle name="_Wd3(분리)_02-02-깨기(평촌~조음)" xfId="1817" xr:uid="{00000000-0005-0000-0000-00003A070000}"/>
    <cellStyle name="_Wd3(분리)_03.호안공(상포)" xfId="1818" xr:uid="{00000000-0005-0000-0000-00003B070000}"/>
    <cellStyle name="_Wd3(분리)_03-배수공(부림1공구)" xfId="1819" xr:uid="{00000000-0005-0000-0000-00003C070000}"/>
    <cellStyle name="_Wd3(분리)_03-포장공(범평~차월)" xfId="1820" xr:uid="{00000000-0005-0000-0000-00003D070000}"/>
    <cellStyle name="_Wd3(분리)_04 포장공" xfId="1821" xr:uid="{00000000-0005-0000-0000-00003E070000}"/>
    <cellStyle name="_Wd3(분리)_04 포장공(도산수부)" xfId="1822" xr:uid="{00000000-0005-0000-0000-00003F070000}"/>
    <cellStyle name="_Wd3(분리)_04.배수공(괴진소하천)" xfId="1823" xr:uid="{00000000-0005-0000-0000-000040070000}"/>
    <cellStyle name="_Wd3(분리)_04.포장공(상촌)" xfId="1824" xr:uid="{00000000-0005-0000-0000-000041070000}"/>
    <cellStyle name="_Wd3(분리)_04-포장공(소랑1)" xfId="1825" xr:uid="{00000000-0005-0000-0000-000042070000}"/>
    <cellStyle name="_Wd3(분리)_05-포장공(심지다사)" xfId="1826" xr:uid="{00000000-0005-0000-0000-000043070000}"/>
    <cellStyle name="_Wd3(분리)_06-02-구조물공-BOX 계단(창원 대3-21)" xfId="1827" xr:uid="{00000000-0005-0000-0000-000044070000}"/>
    <cellStyle name="_Wd3(분리)_06-02-구조물공-BOX 계단(창원 대3-21)_3.구조물공" xfId="1828" xr:uid="{00000000-0005-0000-0000-000045070000}"/>
    <cellStyle name="_Wd3(분리)_07-포장공(대1-4)" xfId="1829" xr:uid="{00000000-0005-0000-0000-000046070000}"/>
    <cellStyle name="_Wd3(분리)_08-포장공(창원 대3-21)" xfId="1830" xr:uid="{00000000-0005-0000-0000-000047070000}"/>
    <cellStyle name="_Wd3(분리)_09-부대공(창원 대3-21)" xfId="1831" xr:uid="{00000000-0005-0000-0000-000048070000}"/>
    <cellStyle name="_Wd3(분리)_09-부대공(창원 대3-21)_3.구조물공" xfId="1832" xr:uid="{00000000-0005-0000-0000-000049070000}"/>
    <cellStyle name="_Wd3(분리)_2.배수공" xfId="1833" xr:uid="{00000000-0005-0000-0000-00004A070000}"/>
    <cellStyle name="_Wd3(분리)_3.구조물공" xfId="1834" xr:uid="{00000000-0005-0000-0000-00004B070000}"/>
    <cellStyle name="_Wd3(분리)_4.포장공" xfId="1835" xr:uid="{00000000-0005-0000-0000-00004C070000}"/>
    <cellStyle name="_Wd3(분리)_깨기" xfId="1836" xr:uid="{00000000-0005-0000-0000-00004D070000}"/>
    <cellStyle name="_Wd3(분리)_깨기 2" xfId="1837" xr:uid="{00000000-0005-0000-0000-00004E070000}"/>
    <cellStyle name="_Wd3(분리)_깨기_깨기(1공구-부곡)" xfId="1838" xr:uid="{00000000-0005-0000-0000-00004F070000}"/>
    <cellStyle name="_Wd3(분리)_깨기_깨기(1공구-부곡) 2" xfId="1839" xr:uid="{00000000-0005-0000-0000-000050070000}"/>
    <cellStyle name="_Wd3(분리)_도동지구" xfId="1840" xr:uid="{00000000-0005-0000-0000-000051070000}"/>
    <cellStyle name="_Wd3(분리)_도동지구 2" xfId="1841" xr:uid="{00000000-0005-0000-0000-000052070000}"/>
    <cellStyle name="_Wd3(분리)_지장물조서(대 1-4)" xfId="1842" xr:uid="{00000000-0005-0000-0000-000053070000}"/>
    <cellStyle name="_Wd3(분리)_지장물조서(대 1-4) 2" xfId="1843" xr:uid="{00000000-0005-0000-0000-000054070000}"/>
    <cellStyle name="_Wd3(분리)_지장물조서(대 1-4)_깨기(1공구-부곡)" xfId="1844" xr:uid="{00000000-0005-0000-0000-000055070000}"/>
    <cellStyle name="_Wd3(분리)_지장물조서(대 1-4)_깨기(1공구-부곡) 2" xfId="1845" xr:uid="{00000000-0005-0000-0000-000056070000}"/>
    <cellStyle name="_Wd3(분리)_지장물조서(대로3-21호선)" xfId="1846" xr:uid="{00000000-0005-0000-0000-000057070000}"/>
    <cellStyle name="_Wd3(분리)_지장물조서(대로3-21호선) 2" xfId="1847" xr:uid="{00000000-0005-0000-0000-000058070000}"/>
    <cellStyle name="_Wd3(분리)_지장물조서(대로3-21호선)_깨기(1공구-부곡)" xfId="1848" xr:uid="{00000000-0005-0000-0000-000059070000}"/>
    <cellStyle name="_Wd3(분리)_지장물조서(대로3-21호선)_깨기(1공구-부곡) 2" xfId="1849" xr:uid="{00000000-0005-0000-0000-00005A070000}"/>
    <cellStyle name="_Wd3(분리)_포장공(봉동)" xfId="1850" xr:uid="{00000000-0005-0000-0000-00005B070000}"/>
    <cellStyle name="_Wd3(분리)_포장공(봉동) 2" xfId="1851" xr:uid="{00000000-0005-0000-0000-00005C070000}"/>
    <cellStyle name="_고련지추가변경(우치곡)" xfId="1852" xr:uid="{00000000-0005-0000-0000-00005D070000}"/>
    <cellStyle name="_고련지추가변경(우치곡)_000그라우팅수량산출-(보완분)" xfId="1853" xr:uid="{00000000-0005-0000-0000-00005E070000}"/>
    <cellStyle name="_고련지추가변경(우치곡)_000그라우팅수량산출-(보완분)_금곡지구 유지관리사업 계획서" xfId="1854" xr:uid="{00000000-0005-0000-0000-00005F070000}"/>
    <cellStyle name="_고련지추가변경(우치곡)_000그라우팅수량산출-(보완분)_내정지구 유지관리사업 계획서" xfId="1855" xr:uid="{00000000-0005-0000-0000-000060070000}"/>
    <cellStyle name="_고련지추가변경(우치곡)_000그라우팅수량산출-(보완분)_동부 취입보 유지관리수탁사업  계획서" xfId="1856" xr:uid="{00000000-0005-0000-0000-000061070000}"/>
    <cellStyle name="_고련지추가변경(우치곡)_000그라우팅수량산출-(보완분)_평촌지구 유지관리수탁사업  계획서" xfId="1857" xr:uid="{00000000-0005-0000-0000-000062070000}"/>
    <cellStyle name="_고련지추가변경(우치곡)_금곡지구 유지관리사업 계획서" xfId="1858" xr:uid="{00000000-0005-0000-0000-000063070000}"/>
    <cellStyle name="_고련지추가변경(우치곡)_내정지구 유지관리사업 계획서" xfId="1859" xr:uid="{00000000-0005-0000-0000-000064070000}"/>
    <cellStyle name="_고련지추가변경(우치곡)_동부 취입보 유지관리수탁사업  계획서" xfId="1860" xr:uid="{00000000-0005-0000-0000-000065070000}"/>
    <cellStyle name="_고련지추가변경(우치곡)_평촌지구 유지관리수탁사업  계획서" xfId="1861" xr:uid="{00000000-0005-0000-0000-000066070000}"/>
    <cellStyle name="_구시장(임곡_1)" xfId="1862" xr:uid="{00000000-0005-0000-0000-000067070000}"/>
    <cellStyle name="_구시장(임곡_1)_01-자재및수량집계(수산교)" xfId="1863" xr:uid="{00000000-0005-0000-0000-000068070000}"/>
    <cellStyle name="_구시장(임곡_1)_02-02-깨기(창원 대3-21)" xfId="1864" xr:uid="{00000000-0005-0000-0000-000069070000}"/>
    <cellStyle name="_구시장(임곡_1)_02-02-깨기(창원 대3-21)_깨기(1공구-부곡)" xfId="1865" xr:uid="{00000000-0005-0000-0000-00006A070000}"/>
    <cellStyle name="_구시장(임곡_1)_02-02-깨기(평촌~조음)" xfId="1866" xr:uid="{00000000-0005-0000-0000-00006B070000}"/>
    <cellStyle name="_구시장(임곡_1)_03.호안공(상포)" xfId="1867" xr:uid="{00000000-0005-0000-0000-00006C070000}"/>
    <cellStyle name="_구시장(임곡_1)_03-배수공(부림1공구)" xfId="1868" xr:uid="{00000000-0005-0000-0000-00006D070000}"/>
    <cellStyle name="_구시장(임곡_1)_03-포장공(범평~차월)" xfId="1869" xr:uid="{00000000-0005-0000-0000-00006E070000}"/>
    <cellStyle name="_구시장(임곡_1)_04 포장공" xfId="1870" xr:uid="{00000000-0005-0000-0000-00006F070000}"/>
    <cellStyle name="_구시장(임곡_1)_04 포장공(도산수부)" xfId="1871" xr:uid="{00000000-0005-0000-0000-000070070000}"/>
    <cellStyle name="_구시장(임곡_1)_04.배수공(괴진소하천)" xfId="1872" xr:uid="{00000000-0005-0000-0000-000071070000}"/>
    <cellStyle name="_구시장(임곡_1)_04.포장공(상촌)" xfId="1873" xr:uid="{00000000-0005-0000-0000-000072070000}"/>
    <cellStyle name="_구시장(임곡_1)_04-포장공(소랑1)" xfId="1874" xr:uid="{00000000-0005-0000-0000-000073070000}"/>
    <cellStyle name="_구시장(임곡_1)_05-포장공(심지다사)" xfId="1875" xr:uid="{00000000-0005-0000-0000-000074070000}"/>
    <cellStyle name="_구시장(임곡_1)_06-02-구조물공-BOX 계단(창원 대3-21)" xfId="1876" xr:uid="{00000000-0005-0000-0000-000075070000}"/>
    <cellStyle name="_구시장(임곡_1)_06-02-구조물공-BOX 계단(창원 대3-21)_3.구조물공" xfId="1877" xr:uid="{00000000-0005-0000-0000-000076070000}"/>
    <cellStyle name="_구시장(임곡_1)_07-포장공(대1-4)" xfId="1878" xr:uid="{00000000-0005-0000-0000-000077070000}"/>
    <cellStyle name="_구시장(임곡_1)_08-포장공(창원 대3-21)" xfId="1879" xr:uid="{00000000-0005-0000-0000-000078070000}"/>
    <cellStyle name="_구시장(임곡_1)_09-부대공(창원 대3-21)" xfId="1880" xr:uid="{00000000-0005-0000-0000-000079070000}"/>
    <cellStyle name="_구시장(임곡_1)_09-부대공(창원 대3-21)_3.구조물공" xfId="1881" xr:uid="{00000000-0005-0000-0000-00007A070000}"/>
    <cellStyle name="_구시장(임곡_1)_2.배수공" xfId="1882" xr:uid="{00000000-0005-0000-0000-00007B070000}"/>
    <cellStyle name="_구시장(임곡_1)_3.구조물공" xfId="1883" xr:uid="{00000000-0005-0000-0000-00007C070000}"/>
    <cellStyle name="_구시장(임곡_1)_4.포장공" xfId="1884" xr:uid="{00000000-0005-0000-0000-00007D070000}"/>
    <cellStyle name="_구시장(임곡_1)_Wd3(방호벽)" xfId="1885" xr:uid="{00000000-0005-0000-0000-00007E070000}"/>
    <cellStyle name="_구시장(임곡_1)_Wd3(방호벽)_01-자재및수량집계(수산교)" xfId="1886" xr:uid="{00000000-0005-0000-0000-00007F070000}"/>
    <cellStyle name="_구시장(임곡_1)_Wd3(방호벽)_02-02-깨기(창원 대3-21)" xfId="1887" xr:uid="{00000000-0005-0000-0000-000080070000}"/>
    <cellStyle name="_구시장(임곡_1)_Wd3(방호벽)_02-02-깨기(창원 대3-21)_깨기(1공구-부곡)" xfId="1888" xr:uid="{00000000-0005-0000-0000-000081070000}"/>
    <cellStyle name="_구시장(임곡_1)_Wd3(방호벽)_02-02-깨기(평촌~조음)" xfId="1889" xr:uid="{00000000-0005-0000-0000-000082070000}"/>
    <cellStyle name="_구시장(임곡_1)_Wd3(방호벽)_03.호안공(상포)" xfId="1890" xr:uid="{00000000-0005-0000-0000-000083070000}"/>
    <cellStyle name="_구시장(임곡_1)_Wd3(방호벽)_03-배수공(부림1공구)" xfId="1891" xr:uid="{00000000-0005-0000-0000-000084070000}"/>
    <cellStyle name="_구시장(임곡_1)_Wd3(방호벽)_03-포장공(범평~차월)" xfId="1892" xr:uid="{00000000-0005-0000-0000-000085070000}"/>
    <cellStyle name="_구시장(임곡_1)_Wd3(방호벽)_04 포장공" xfId="1893" xr:uid="{00000000-0005-0000-0000-000086070000}"/>
    <cellStyle name="_구시장(임곡_1)_Wd3(방호벽)_04 포장공(도산수부)" xfId="1894" xr:uid="{00000000-0005-0000-0000-000087070000}"/>
    <cellStyle name="_구시장(임곡_1)_Wd3(방호벽)_04.배수공(괴진소하천)" xfId="1895" xr:uid="{00000000-0005-0000-0000-000088070000}"/>
    <cellStyle name="_구시장(임곡_1)_Wd3(방호벽)_04.포장공(상촌)" xfId="1896" xr:uid="{00000000-0005-0000-0000-000089070000}"/>
    <cellStyle name="_구시장(임곡_1)_Wd3(방호벽)_04-포장공(소랑1)" xfId="1897" xr:uid="{00000000-0005-0000-0000-00008A070000}"/>
    <cellStyle name="_구시장(임곡_1)_Wd3(방호벽)_05-포장공(심지다사)" xfId="1898" xr:uid="{00000000-0005-0000-0000-00008B070000}"/>
    <cellStyle name="_구시장(임곡_1)_Wd3(방호벽)_06-02-구조물공-BOX 계단(창원 대3-21)" xfId="1899" xr:uid="{00000000-0005-0000-0000-00008C070000}"/>
    <cellStyle name="_구시장(임곡_1)_Wd3(방호벽)_06-02-구조물공-BOX 계단(창원 대3-21)_3.구조물공" xfId="1900" xr:uid="{00000000-0005-0000-0000-00008D070000}"/>
    <cellStyle name="_구시장(임곡_1)_Wd3(방호벽)_07-포장공(대1-4)" xfId="1901" xr:uid="{00000000-0005-0000-0000-00008E070000}"/>
    <cellStyle name="_구시장(임곡_1)_Wd3(방호벽)_08-포장공(창원 대3-21)" xfId="1902" xr:uid="{00000000-0005-0000-0000-00008F070000}"/>
    <cellStyle name="_구시장(임곡_1)_Wd3(방호벽)_09-부대공(창원 대3-21)" xfId="1903" xr:uid="{00000000-0005-0000-0000-000090070000}"/>
    <cellStyle name="_구시장(임곡_1)_Wd3(방호벽)_09-부대공(창원 대3-21)_3.구조물공" xfId="1904" xr:uid="{00000000-0005-0000-0000-000091070000}"/>
    <cellStyle name="_구시장(임곡_1)_Wd3(방호벽)_2.배수공" xfId="1905" xr:uid="{00000000-0005-0000-0000-000092070000}"/>
    <cellStyle name="_구시장(임곡_1)_Wd3(방호벽)_3.구조물공" xfId="1906" xr:uid="{00000000-0005-0000-0000-000093070000}"/>
    <cellStyle name="_구시장(임곡_1)_Wd3(방호벽)_4.포장공" xfId="1907" xr:uid="{00000000-0005-0000-0000-000094070000}"/>
    <cellStyle name="_구시장(임곡_1)_Wd3(방호벽)_깨기" xfId="1908" xr:uid="{00000000-0005-0000-0000-000095070000}"/>
    <cellStyle name="_구시장(임곡_1)_Wd3(방호벽)_깨기_깨기(1공구-부곡)" xfId="1909" xr:uid="{00000000-0005-0000-0000-000096070000}"/>
    <cellStyle name="_구시장(임곡_1)_Wd3(방호벽)_도동지구" xfId="1910" xr:uid="{00000000-0005-0000-0000-000097070000}"/>
    <cellStyle name="_구시장(임곡_1)_Wd3(방호벽)_지장물조서(대 1-4)" xfId="1911" xr:uid="{00000000-0005-0000-0000-000098070000}"/>
    <cellStyle name="_구시장(임곡_1)_Wd3(방호벽)_지장물조서(대 1-4)_깨기(1공구-부곡)" xfId="1912" xr:uid="{00000000-0005-0000-0000-000099070000}"/>
    <cellStyle name="_구시장(임곡_1)_Wd3(방호벽)_지장물조서(대로3-21호선)" xfId="1913" xr:uid="{00000000-0005-0000-0000-00009A070000}"/>
    <cellStyle name="_구시장(임곡_1)_Wd3(방호벽)_지장물조서(대로3-21호선)_깨기(1공구-부곡)" xfId="1914" xr:uid="{00000000-0005-0000-0000-00009B070000}"/>
    <cellStyle name="_구시장(임곡_1)_Wd3(방호벽)_포장공(봉동)" xfId="1915" xr:uid="{00000000-0005-0000-0000-00009C070000}"/>
    <cellStyle name="_구시장(임곡_1)_Wd3(방호벽+중분대없음)" xfId="1916" xr:uid="{00000000-0005-0000-0000-00009D070000}"/>
    <cellStyle name="_구시장(임곡_1)_Wd3(방호벽+중분대없음)_01-자재및수량집계(수산교)" xfId="1917" xr:uid="{00000000-0005-0000-0000-00009E070000}"/>
    <cellStyle name="_구시장(임곡_1)_Wd3(방호벽+중분대없음)_02-02-깨기(창원 대3-21)" xfId="1918" xr:uid="{00000000-0005-0000-0000-00009F070000}"/>
    <cellStyle name="_구시장(임곡_1)_Wd3(방호벽+중분대없음)_02-02-깨기(창원 대3-21)_깨기(1공구-부곡)" xfId="1919" xr:uid="{00000000-0005-0000-0000-0000A0070000}"/>
    <cellStyle name="_구시장(임곡_1)_Wd3(방호벽+중분대없음)_02-02-깨기(평촌~조음)" xfId="1920" xr:uid="{00000000-0005-0000-0000-0000A1070000}"/>
    <cellStyle name="_구시장(임곡_1)_Wd3(방호벽+중분대없음)_03.호안공(상포)" xfId="1921" xr:uid="{00000000-0005-0000-0000-0000A2070000}"/>
    <cellStyle name="_구시장(임곡_1)_Wd3(방호벽+중분대없음)_03-배수공(부림1공구)" xfId="1922" xr:uid="{00000000-0005-0000-0000-0000A3070000}"/>
    <cellStyle name="_구시장(임곡_1)_Wd3(방호벽+중분대없음)_03-포장공(범평~차월)" xfId="1923" xr:uid="{00000000-0005-0000-0000-0000A4070000}"/>
    <cellStyle name="_구시장(임곡_1)_Wd3(방호벽+중분대없음)_04 포장공" xfId="1924" xr:uid="{00000000-0005-0000-0000-0000A5070000}"/>
    <cellStyle name="_구시장(임곡_1)_Wd3(방호벽+중분대없음)_04 포장공(도산수부)" xfId="1925" xr:uid="{00000000-0005-0000-0000-0000A6070000}"/>
    <cellStyle name="_구시장(임곡_1)_Wd3(방호벽+중분대없음)_04.배수공(괴진소하천)" xfId="1926" xr:uid="{00000000-0005-0000-0000-0000A7070000}"/>
    <cellStyle name="_구시장(임곡_1)_Wd3(방호벽+중분대없음)_04.포장공(상촌)" xfId="1927" xr:uid="{00000000-0005-0000-0000-0000A8070000}"/>
    <cellStyle name="_구시장(임곡_1)_Wd3(방호벽+중분대없음)_04-포장공(소랑1)" xfId="1928" xr:uid="{00000000-0005-0000-0000-0000A9070000}"/>
    <cellStyle name="_구시장(임곡_1)_Wd3(방호벽+중분대없음)_05-포장공(심지다사)" xfId="1929" xr:uid="{00000000-0005-0000-0000-0000AA070000}"/>
    <cellStyle name="_구시장(임곡_1)_Wd3(방호벽+중분대없음)_06-02-구조물공-BOX 계단(창원 대3-21)" xfId="1930" xr:uid="{00000000-0005-0000-0000-0000AB070000}"/>
    <cellStyle name="_구시장(임곡_1)_Wd3(방호벽+중분대없음)_06-02-구조물공-BOX 계단(창원 대3-21)_3.구조물공" xfId="1931" xr:uid="{00000000-0005-0000-0000-0000AC070000}"/>
    <cellStyle name="_구시장(임곡_1)_Wd3(방호벽+중분대없음)_07-포장공(대1-4)" xfId="1932" xr:uid="{00000000-0005-0000-0000-0000AD070000}"/>
    <cellStyle name="_구시장(임곡_1)_Wd3(방호벽+중분대없음)_08-포장공(창원 대3-21)" xfId="1933" xr:uid="{00000000-0005-0000-0000-0000AE070000}"/>
    <cellStyle name="_구시장(임곡_1)_Wd3(방호벽+중분대없음)_09-부대공(창원 대3-21)" xfId="1934" xr:uid="{00000000-0005-0000-0000-0000AF070000}"/>
    <cellStyle name="_구시장(임곡_1)_Wd3(방호벽+중분대없음)_09-부대공(창원 대3-21)_3.구조물공" xfId="1935" xr:uid="{00000000-0005-0000-0000-0000B0070000}"/>
    <cellStyle name="_구시장(임곡_1)_Wd3(방호벽+중분대없음)_2.배수공" xfId="1936" xr:uid="{00000000-0005-0000-0000-0000B1070000}"/>
    <cellStyle name="_구시장(임곡_1)_Wd3(방호벽+중분대없음)_3.구조물공" xfId="1937" xr:uid="{00000000-0005-0000-0000-0000B2070000}"/>
    <cellStyle name="_구시장(임곡_1)_Wd3(방호벽+중분대없음)_4.포장공" xfId="1938" xr:uid="{00000000-0005-0000-0000-0000B3070000}"/>
    <cellStyle name="_구시장(임곡_1)_Wd3(방호벽+중분대없음)_깨기" xfId="1939" xr:uid="{00000000-0005-0000-0000-0000B4070000}"/>
    <cellStyle name="_구시장(임곡_1)_Wd3(방호벽+중분대없음)_깨기_깨기(1공구-부곡)" xfId="1940" xr:uid="{00000000-0005-0000-0000-0000B5070000}"/>
    <cellStyle name="_구시장(임곡_1)_Wd3(방호벽+중분대없음)_도동지구" xfId="1941" xr:uid="{00000000-0005-0000-0000-0000B6070000}"/>
    <cellStyle name="_구시장(임곡_1)_Wd3(방호벽+중분대없음)_지장물조서(대 1-4)" xfId="1942" xr:uid="{00000000-0005-0000-0000-0000B7070000}"/>
    <cellStyle name="_구시장(임곡_1)_Wd3(방호벽+중분대없음)_지장물조서(대 1-4)_깨기(1공구-부곡)" xfId="1943" xr:uid="{00000000-0005-0000-0000-0000B8070000}"/>
    <cellStyle name="_구시장(임곡_1)_Wd3(방호벽+중분대없음)_지장물조서(대로3-21호선)" xfId="1944" xr:uid="{00000000-0005-0000-0000-0000B9070000}"/>
    <cellStyle name="_구시장(임곡_1)_Wd3(방호벽+중분대없음)_지장물조서(대로3-21호선)_깨기(1공구-부곡)" xfId="1945" xr:uid="{00000000-0005-0000-0000-0000BA070000}"/>
    <cellStyle name="_구시장(임곡_1)_Wd3(방호벽+중분대없음)_포장공(봉동)" xfId="1946" xr:uid="{00000000-0005-0000-0000-0000BB070000}"/>
    <cellStyle name="_구시장(임곡_1)_Wd3(보도+연석+난간)" xfId="1947" xr:uid="{00000000-0005-0000-0000-0000BC070000}"/>
    <cellStyle name="_구시장(임곡_1)_Wd3(보도+연석+난간)_01-자재및수량집계(수산교)" xfId="1948" xr:uid="{00000000-0005-0000-0000-0000BD070000}"/>
    <cellStyle name="_구시장(임곡_1)_Wd3(보도+연석+난간)_02-02-깨기(창원 대3-21)" xfId="1949" xr:uid="{00000000-0005-0000-0000-0000BE070000}"/>
    <cellStyle name="_구시장(임곡_1)_Wd3(보도+연석+난간)_02-02-깨기(창원 대3-21)_깨기(1공구-부곡)" xfId="1950" xr:uid="{00000000-0005-0000-0000-0000BF070000}"/>
    <cellStyle name="_구시장(임곡_1)_Wd3(보도+연석+난간)_02-02-깨기(평촌~조음)" xfId="1951" xr:uid="{00000000-0005-0000-0000-0000C0070000}"/>
    <cellStyle name="_구시장(임곡_1)_Wd3(보도+연석+난간)_03.호안공(상포)" xfId="1952" xr:uid="{00000000-0005-0000-0000-0000C1070000}"/>
    <cellStyle name="_구시장(임곡_1)_Wd3(보도+연석+난간)_03-배수공(부림1공구)" xfId="1953" xr:uid="{00000000-0005-0000-0000-0000C2070000}"/>
    <cellStyle name="_구시장(임곡_1)_Wd3(보도+연석+난간)_03-포장공(범평~차월)" xfId="1954" xr:uid="{00000000-0005-0000-0000-0000C3070000}"/>
    <cellStyle name="_구시장(임곡_1)_Wd3(보도+연석+난간)_04 포장공" xfId="1955" xr:uid="{00000000-0005-0000-0000-0000C4070000}"/>
    <cellStyle name="_구시장(임곡_1)_Wd3(보도+연석+난간)_04 포장공(도산수부)" xfId="1956" xr:uid="{00000000-0005-0000-0000-0000C5070000}"/>
    <cellStyle name="_구시장(임곡_1)_Wd3(보도+연석+난간)_04.배수공(괴진소하천)" xfId="1957" xr:uid="{00000000-0005-0000-0000-0000C6070000}"/>
    <cellStyle name="_구시장(임곡_1)_Wd3(보도+연석+난간)_04.포장공(상촌)" xfId="1958" xr:uid="{00000000-0005-0000-0000-0000C7070000}"/>
    <cellStyle name="_구시장(임곡_1)_Wd3(보도+연석+난간)_04-포장공(소랑1)" xfId="1959" xr:uid="{00000000-0005-0000-0000-0000C8070000}"/>
    <cellStyle name="_구시장(임곡_1)_Wd3(보도+연석+난간)_05-포장공(심지다사)" xfId="1960" xr:uid="{00000000-0005-0000-0000-0000C9070000}"/>
    <cellStyle name="_구시장(임곡_1)_Wd3(보도+연석+난간)_06-02-구조물공-BOX 계단(창원 대3-21)" xfId="1961" xr:uid="{00000000-0005-0000-0000-0000CA070000}"/>
    <cellStyle name="_구시장(임곡_1)_Wd3(보도+연석+난간)_06-02-구조물공-BOX 계단(창원 대3-21)_3.구조물공" xfId="1962" xr:uid="{00000000-0005-0000-0000-0000CB070000}"/>
    <cellStyle name="_구시장(임곡_1)_Wd3(보도+연석+난간)_07-포장공(대1-4)" xfId="1963" xr:uid="{00000000-0005-0000-0000-0000CC070000}"/>
    <cellStyle name="_구시장(임곡_1)_Wd3(보도+연석+난간)_08-포장공(창원 대3-21)" xfId="1964" xr:uid="{00000000-0005-0000-0000-0000CD070000}"/>
    <cellStyle name="_구시장(임곡_1)_Wd3(보도+연석+난간)_09-부대공(창원 대3-21)" xfId="1965" xr:uid="{00000000-0005-0000-0000-0000CE070000}"/>
    <cellStyle name="_구시장(임곡_1)_Wd3(보도+연석+난간)_09-부대공(창원 대3-21)_3.구조물공" xfId="1966" xr:uid="{00000000-0005-0000-0000-0000CF070000}"/>
    <cellStyle name="_구시장(임곡_1)_Wd3(보도+연석+난간)_2.배수공" xfId="1967" xr:uid="{00000000-0005-0000-0000-0000D0070000}"/>
    <cellStyle name="_구시장(임곡_1)_Wd3(보도+연석+난간)_3.구조물공" xfId="1968" xr:uid="{00000000-0005-0000-0000-0000D1070000}"/>
    <cellStyle name="_구시장(임곡_1)_Wd3(보도+연석+난간)_4.포장공" xfId="1969" xr:uid="{00000000-0005-0000-0000-0000D2070000}"/>
    <cellStyle name="_구시장(임곡_1)_Wd3(보도+연석+난간)_깨기" xfId="1970" xr:uid="{00000000-0005-0000-0000-0000D3070000}"/>
    <cellStyle name="_구시장(임곡_1)_Wd3(보도+연석+난간)_깨기_깨기(1공구-부곡)" xfId="1971" xr:uid="{00000000-0005-0000-0000-0000D4070000}"/>
    <cellStyle name="_구시장(임곡_1)_Wd3(보도+연석+난간)_도동지구" xfId="1972" xr:uid="{00000000-0005-0000-0000-0000D5070000}"/>
    <cellStyle name="_구시장(임곡_1)_Wd3(보도+연석+난간)_지장물조서(대 1-4)" xfId="1973" xr:uid="{00000000-0005-0000-0000-0000D6070000}"/>
    <cellStyle name="_구시장(임곡_1)_Wd3(보도+연석+난간)_지장물조서(대 1-4)_깨기(1공구-부곡)" xfId="1974" xr:uid="{00000000-0005-0000-0000-0000D7070000}"/>
    <cellStyle name="_구시장(임곡_1)_Wd3(보도+연석+난간)_지장물조서(대로3-21호선)" xfId="1975" xr:uid="{00000000-0005-0000-0000-0000D8070000}"/>
    <cellStyle name="_구시장(임곡_1)_Wd3(보도+연석+난간)_지장물조서(대로3-21호선)_깨기(1공구-부곡)" xfId="1976" xr:uid="{00000000-0005-0000-0000-0000D9070000}"/>
    <cellStyle name="_구시장(임곡_1)_Wd3(보도+연석+난간)_포장공(봉동)" xfId="1977" xr:uid="{00000000-0005-0000-0000-0000DA070000}"/>
    <cellStyle name="_구시장(임곡_1)_깨기" xfId="1978" xr:uid="{00000000-0005-0000-0000-0000DB070000}"/>
    <cellStyle name="_구시장(임곡_1)_깨기_깨기(1공구-부곡)" xfId="1979" xr:uid="{00000000-0005-0000-0000-0000DC070000}"/>
    <cellStyle name="_구시장(임곡_1)_도동지구" xfId="1980" xr:uid="{00000000-0005-0000-0000-0000DD070000}"/>
    <cellStyle name="_구시장(임곡_1)_지장물조서(대 1-4)" xfId="1981" xr:uid="{00000000-0005-0000-0000-0000DE070000}"/>
    <cellStyle name="_구시장(임곡_1)_지장물조서(대 1-4)_깨기(1공구-부곡)" xfId="1982" xr:uid="{00000000-0005-0000-0000-0000DF070000}"/>
    <cellStyle name="_구시장(임곡_1)_지장물조서(대로3-21호선)" xfId="1983" xr:uid="{00000000-0005-0000-0000-0000E0070000}"/>
    <cellStyle name="_구시장(임곡_1)_지장물조서(대로3-21호선)_깨기(1공구-부곡)" xfId="1984" xr:uid="{00000000-0005-0000-0000-0000E1070000}"/>
    <cellStyle name="_구시장(임곡_1)_포장공(봉동)" xfId="1985" xr:uid="{00000000-0005-0000-0000-0000E2070000}"/>
    <cellStyle name="_구시장-임곡" xfId="1986" xr:uid="{00000000-0005-0000-0000-0000E3070000}"/>
    <cellStyle name="_구시장-임곡_01-자재및수량집계(수산교)" xfId="1987" xr:uid="{00000000-0005-0000-0000-0000E4070000}"/>
    <cellStyle name="_구시장-임곡_02-02-깨기(창원 대3-21)" xfId="1988" xr:uid="{00000000-0005-0000-0000-0000E5070000}"/>
    <cellStyle name="_구시장-임곡_02-02-깨기(창원 대3-21)_깨기(1공구-부곡)" xfId="1989" xr:uid="{00000000-0005-0000-0000-0000E6070000}"/>
    <cellStyle name="_구시장-임곡_02-02-깨기(평촌~조음)" xfId="1990" xr:uid="{00000000-0005-0000-0000-0000E7070000}"/>
    <cellStyle name="_구시장-임곡_03.호안공(상포)" xfId="1991" xr:uid="{00000000-0005-0000-0000-0000E8070000}"/>
    <cellStyle name="_구시장-임곡_03-배수공(부림1공구)" xfId="1992" xr:uid="{00000000-0005-0000-0000-0000E9070000}"/>
    <cellStyle name="_구시장-임곡_03-포장공(범평~차월)" xfId="1993" xr:uid="{00000000-0005-0000-0000-0000EA070000}"/>
    <cellStyle name="_구시장-임곡_04 포장공" xfId="1994" xr:uid="{00000000-0005-0000-0000-0000EB070000}"/>
    <cellStyle name="_구시장-임곡_04 포장공(도산수부)" xfId="1995" xr:uid="{00000000-0005-0000-0000-0000EC070000}"/>
    <cellStyle name="_구시장-임곡_04.배수공(괴진소하천)" xfId="1996" xr:uid="{00000000-0005-0000-0000-0000ED070000}"/>
    <cellStyle name="_구시장-임곡_04.포장공(상촌)" xfId="1997" xr:uid="{00000000-0005-0000-0000-0000EE070000}"/>
    <cellStyle name="_구시장-임곡_04-포장공(소랑1)" xfId="1998" xr:uid="{00000000-0005-0000-0000-0000EF070000}"/>
    <cellStyle name="_구시장-임곡_05-포장공(심지다사)" xfId="1999" xr:uid="{00000000-0005-0000-0000-0000F0070000}"/>
    <cellStyle name="_구시장-임곡_06-02-구조물공-BOX 계단(창원 대3-21)" xfId="2000" xr:uid="{00000000-0005-0000-0000-0000F1070000}"/>
    <cellStyle name="_구시장-임곡_06-02-구조물공-BOX 계단(창원 대3-21)_3.구조물공" xfId="2001" xr:uid="{00000000-0005-0000-0000-0000F2070000}"/>
    <cellStyle name="_구시장-임곡_07-포장공(대1-4)" xfId="2002" xr:uid="{00000000-0005-0000-0000-0000F3070000}"/>
    <cellStyle name="_구시장-임곡_08-포장공(창원 대3-21)" xfId="2003" xr:uid="{00000000-0005-0000-0000-0000F4070000}"/>
    <cellStyle name="_구시장-임곡_09-부대공(창원 대3-21)" xfId="2004" xr:uid="{00000000-0005-0000-0000-0000F5070000}"/>
    <cellStyle name="_구시장-임곡_09-부대공(창원 대3-21)_3.구조물공" xfId="2005" xr:uid="{00000000-0005-0000-0000-0000F6070000}"/>
    <cellStyle name="_구시장-임곡_2.배수공" xfId="2006" xr:uid="{00000000-0005-0000-0000-0000F7070000}"/>
    <cellStyle name="_구시장-임곡_3.구조물공" xfId="2007" xr:uid="{00000000-0005-0000-0000-0000F8070000}"/>
    <cellStyle name="_구시장-임곡_4.포장공" xfId="2008" xr:uid="{00000000-0005-0000-0000-0000F9070000}"/>
    <cellStyle name="_구시장-임곡_Wd3(방호벽)" xfId="2009" xr:uid="{00000000-0005-0000-0000-0000FA070000}"/>
    <cellStyle name="_구시장-임곡_Wd3(방호벽)_01-자재및수량집계(수산교)" xfId="2010" xr:uid="{00000000-0005-0000-0000-0000FB070000}"/>
    <cellStyle name="_구시장-임곡_Wd3(방호벽)_02-02-깨기(창원 대3-21)" xfId="2011" xr:uid="{00000000-0005-0000-0000-0000FC070000}"/>
    <cellStyle name="_구시장-임곡_Wd3(방호벽)_02-02-깨기(창원 대3-21)_깨기(1공구-부곡)" xfId="2012" xr:uid="{00000000-0005-0000-0000-0000FD070000}"/>
    <cellStyle name="_구시장-임곡_Wd3(방호벽)_02-02-깨기(평촌~조음)" xfId="2013" xr:uid="{00000000-0005-0000-0000-0000FE070000}"/>
    <cellStyle name="_구시장-임곡_Wd3(방호벽)_03.호안공(상포)" xfId="2014" xr:uid="{00000000-0005-0000-0000-0000FF070000}"/>
    <cellStyle name="_구시장-임곡_Wd3(방호벽)_03-배수공(부림1공구)" xfId="2015" xr:uid="{00000000-0005-0000-0000-000000080000}"/>
    <cellStyle name="_구시장-임곡_Wd3(방호벽)_03-포장공(범평~차월)" xfId="2016" xr:uid="{00000000-0005-0000-0000-000001080000}"/>
    <cellStyle name="_구시장-임곡_Wd3(방호벽)_04 포장공" xfId="2017" xr:uid="{00000000-0005-0000-0000-000002080000}"/>
    <cellStyle name="_구시장-임곡_Wd3(방호벽)_04 포장공(도산수부)" xfId="2018" xr:uid="{00000000-0005-0000-0000-000003080000}"/>
    <cellStyle name="_구시장-임곡_Wd3(방호벽)_04.배수공(괴진소하천)" xfId="2019" xr:uid="{00000000-0005-0000-0000-000004080000}"/>
    <cellStyle name="_구시장-임곡_Wd3(방호벽)_04.포장공(상촌)" xfId="2020" xr:uid="{00000000-0005-0000-0000-000005080000}"/>
    <cellStyle name="_구시장-임곡_Wd3(방호벽)_04-포장공(소랑1)" xfId="2021" xr:uid="{00000000-0005-0000-0000-000006080000}"/>
    <cellStyle name="_구시장-임곡_Wd3(방호벽)_05-포장공(심지다사)" xfId="2022" xr:uid="{00000000-0005-0000-0000-000007080000}"/>
    <cellStyle name="_구시장-임곡_Wd3(방호벽)_06-02-구조물공-BOX 계단(창원 대3-21)" xfId="2023" xr:uid="{00000000-0005-0000-0000-000008080000}"/>
    <cellStyle name="_구시장-임곡_Wd3(방호벽)_06-02-구조물공-BOX 계단(창원 대3-21)_3.구조물공" xfId="2024" xr:uid="{00000000-0005-0000-0000-000009080000}"/>
    <cellStyle name="_구시장-임곡_Wd3(방호벽)_07-포장공(대1-4)" xfId="2025" xr:uid="{00000000-0005-0000-0000-00000A080000}"/>
    <cellStyle name="_구시장-임곡_Wd3(방호벽)_08-포장공(창원 대3-21)" xfId="2026" xr:uid="{00000000-0005-0000-0000-00000B080000}"/>
    <cellStyle name="_구시장-임곡_Wd3(방호벽)_09-부대공(창원 대3-21)" xfId="2027" xr:uid="{00000000-0005-0000-0000-00000C080000}"/>
    <cellStyle name="_구시장-임곡_Wd3(방호벽)_09-부대공(창원 대3-21)_3.구조물공" xfId="2028" xr:uid="{00000000-0005-0000-0000-00000D080000}"/>
    <cellStyle name="_구시장-임곡_Wd3(방호벽)_2.배수공" xfId="2029" xr:uid="{00000000-0005-0000-0000-00000E080000}"/>
    <cellStyle name="_구시장-임곡_Wd3(방호벽)_3.구조물공" xfId="2030" xr:uid="{00000000-0005-0000-0000-00000F080000}"/>
    <cellStyle name="_구시장-임곡_Wd3(방호벽)_4.포장공" xfId="2031" xr:uid="{00000000-0005-0000-0000-000010080000}"/>
    <cellStyle name="_구시장-임곡_Wd3(방호벽)_깨기" xfId="2032" xr:uid="{00000000-0005-0000-0000-000011080000}"/>
    <cellStyle name="_구시장-임곡_Wd3(방호벽)_깨기_깨기(1공구-부곡)" xfId="2033" xr:uid="{00000000-0005-0000-0000-000012080000}"/>
    <cellStyle name="_구시장-임곡_Wd3(방호벽)_도동지구" xfId="2034" xr:uid="{00000000-0005-0000-0000-000013080000}"/>
    <cellStyle name="_구시장-임곡_Wd3(방호벽)_지장물조서(대 1-4)" xfId="2035" xr:uid="{00000000-0005-0000-0000-000014080000}"/>
    <cellStyle name="_구시장-임곡_Wd3(방호벽)_지장물조서(대 1-4)_깨기(1공구-부곡)" xfId="2036" xr:uid="{00000000-0005-0000-0000-000015080000}"/>
    <cellStyle name="_구시장-임곡_Wd3(방호벽)_지장물조서(대로3-21호선)" xfId="2037" xr:uid="{00000000-0005-0000-0000-000016080000}"/>
    <cellStyle name="_구시장-임곡_Wd3(방호벽)_지장물조서(대로3-21호선)_깨기(1공구-부곡)" xfId="2038" xr:uid="{00000000-0005-0000-0000-000017080000}"/>
    <cellStyle name="_구시장-임곡_Wd3(방호벽)_포장공(봉동)" xfId="2039" xr:uid="{00000000-0005-0000-0000-000018080000}"/>
    <cellStyle name="_구시장-임곡_Wd3(방호벽+중분대없음)" xfId="2040" xr:uid="{00000000-0005-0000-0000-000019080000}"/>
    <cellStyle name="_구시장-임곡_Wd3(방호벽+중분대없음)_01-자재및수량집계(수산교)" xfId="2041" xr:uid="{00000000-0005-0000-0000-00001A080000}"/>
    <cellStyle name="_구시장-임곡_Wd3(방호벽+중분대없음)_02-02-깨기(창원 대3-21)" xfId="2042" xr:uid="{00000000-0005-0000-0000-00001B080000}"/>
    <cellStyle name="_구시장-임곡_Wd3(방호벽+중분대없음)_02-02-깨기(창원 대3-21)_깨기(1공구-부곡)" xfId="2043" xr:uid="{00000000-0005-0000-0000-00001C080000}"/>
    <cellStyle name="_구시장-임곡_Wd3(방호벽+중분대없음)_02-02-깨기(평촌~조음)" xfId="2044" xr:uid="{00000000-0005-0000-0000-00001D080000}"/>
    <cellStyle name="_구시장-임곡_Wd3(방호벽+중분대없음)_03.호안공(상포)" xfId="2045" xr:uid="{00000000-0005-0000-0000-00001E080000}"/>
    <cellStyle name="_구시장-임곡_Wd3(방호벽+중분대없음)_03-배수공(부림1공구)" xfId="2046" xr:uid="{00000000-0005-0000-0000-00001F080000}"/>
    <cellStyle name="_구시장-임곡_Wd3(방호벽+중분대없음)_03-포장공(범평~차월)" xfId="2047" xr:uid="{00000000-0005-0000-0000-000020080000}"/>
    <cellStyle name="_구시장-임곡_Wd3(방호벽+중분대없음)_04 포장공" xfId="2048" xr:uid="{00000000-0005-0000-0000-000021080000}"/>
    <cellStyle name="_구시장-임곡_Wd3(방호벽+중분대없음)_04 포장공(도산수부)" xfId="2049" xr:uid="{00000000-0005-0000-0000-000022080000}"/>
    <cellStyle name="_구시장-임곡_Wd3(방호벽+중분대없음)_04.배수공(괴진소하천)" xfId="2050" xr:uid="{00000000-0005-0000-0000-000023080000}"/>
    <cellStyle name="_구시장-임곡_Wd3(방호벽+중분대없음)_04.포장공(상촌)" xfId="2051" xr:uid="{00000000-0005-0000-0000-000024080000}"/>
    <cellStyle name="_구시장-임곡_Wd3(방호벽+중분대없음)_04-포장공(소랑1)" xfId="2052" xr:uid="{00000000-0005-0000-0000-000025080000}"/>
    <cellStyle name="_구시장-임곡_Wd3(방호벽+중분대없음)_05-포장공(심지다사)" xfId="2053" xr:uid="{00000000-0005-0000-0000-000026080000}"/>
    <cellStyle name="_구시장-임곡_Wd3(방호벽+중분대없음)_06-02-구조물공-BOX 계단(창원 대3-21)" xfId="2054" xr:uid="{00000000-0005-0000-0000-000027080000}"/>
    <cellStyle name="_구시장-임곡_Wd3(방호벽+중분대없음)_06-02-구조물공-BOX 계단(창원 대3-21)_3.구조물공" xfId="2055" xr:uid="{00000000-0005-0000-0000-000028080000}"/>
    <cellStyle name="_구시장-임곡_Wd3(방호벽+중분대없음)_07-포장공(대1-4)" xfId="2056" xr:uid="{00000000-0005-0000-0000-000029080000}"/>
    <cellStyle name="_구시장-임곡_Wd3(방호벽+중분대없음)_08-포장공(창원 대3-21)" xfId="2057" xr:uid="{00000000-0005-0000-0000-00002A080000}"/>
    <cellStyle name="_구시장-임곡_Wd3(방호벽+중분대없음)_09-부대공(창원 대3-21)" xfId="2058" xr:uid="{00000000-0005-0000-0000-00002B080000}"/>
    <cellStyle name="_구시장-임곡_Wd3(방호벽+중분대없음)_09-부대공(창원 대3-21)_3.구조물공" xfId="2059" xr:uid="{00000000-0005-0000-0000-00002C080000}"/>
    <cellStyle name="_구시장-임곡_Wd3(방호벽+중분대없음)_2.배수공" xfId="2060" xr:uid="{00000000-0005-0000-0000-00002D080000}"/>
    <cellStyle name="_구시장-임곡_Wd3(방호벽+중분대없음)_3.구조물공" xfId="2061" xr:uid="{00000000-0005-0000-0000-00002E080000}"/>
    <cellStyle name="_구시장-임곡_Wd3(방호벽+중분대없음)_4.포장공" xfId="2062" xr:uid="{00000000-0005-0000-0000-00002F080000}"/>
    <cellStyle name="_구시장-임곡_Wd3(방호벽+중분대없음)_깨기" xfId="2063" xr:uid="{00000000-0005-0000-0000-000030080000}"/>
    <cellStyle name="_구시장-임곡_Wd3(방호벽+중분대없음)_깨기_깨기(1공구-부곡)" xfId="2064" xr:uid="{00000000-0005-0000-0000-000031080000}"/>
    <cellStyle name="_구시장-임곡_Wd3(방호벽+중분대없음)_도동지구" xfId="2065" xr:uid="{00000000-0005-0000-0000-000032080000}"/>
    <cellStyle name="_구시장-임곡_Wd3(방호벽+중분대없음)_지장물조서(대 1-4)" xfId="2066" xr:uid="{00000000-0005-0000-0000-000033080000}"/>
    <cellStyle name="_구시장-임곡_Wd3(방호벽+중분대없음)_지장물조서(대 1-4)_깨기(1공구-부곡)" xfId="2067" xr:uid="{00000000-0005-0000-0000-000034080000}"/>
    <cellStyle name="_구시장-임곡_Wd3(방호벽+중분대없음)_지장물조서(대로3-21호선)" xfId="2068" xr:uid="{00000000-0005-0000-0000-000035080000}"/>
    <cellStyle name="_구시장-임곡_Wd3(방호벽+중분대없음)_지장물조서(대로3-21호선)_깨기(1공구-부곡)" xfId="2069" xr:uid="{00000000-0005-0000-0000-000036080000}"/>
    <cellStyle name="_구시장-임곡_Wd3(방호벽+중분대없음)_포장공(봉동)" xfId="2070" xr:uid="{00000000-0005-0000-0000-000037080000}"/>
    <cellStyle name="_구시장-임곡_Wd3(보도+연석+난간)" xfId="2071" xr:uid="{00000000-0005-0000-0000-000038080000}"/>
    <cellStyle name="_구시장-임곡_Wd3(보도+연석+난간)_01-자재및수량집계(수산교)" xfId="2072" xr:uid="{00000000-0005-0000-0000-000039080000}"/>
    <cellStyle name="_구시장-임곡_Wd3(보도+연석+난간)_02-02-깨기(창원 대3-21)" xfId="2073" xr:uid="{00000000-0005-0000-0000-00003A080000}"/>
    <cellStyle name="_구시장-임곡_Wd3(보도+연석+난간)_02-02-깨기(창원 대3-21)_깨기(1공구-부곡)" xfId="2074" xr:uid="{00000000-0005-0000-0000-00003B080000}"/>
    <cellStyle name="_구시장-임곡_Wd3(보도+연석+난간)_02-02-깨기(평촌~조음)" xfId="2075" xr:uid="{00000000-0005-0000-0000-00003C080000}"/>
    <cellStyle name="_구시장-임곡_Wd3(보도+연석+난간)_03.호안공(상포)" xfId="2076" xr:uid="{00000000-0005-0000-0000-00003D080000}"/>
    <cellStyle name="_구시장-임곡_Wd3(보도+연석+난간)_03-배수공(부림1공구)" xfId="2077" xr:uid="{00000000-0005-0000-0000-00003E080000}"/>
    <cellStyle name="_구시장-임곡_Wd3(보도+연석+난간)_03-포장공(범평~차월)" xfId="2078" xr:uid="{00000000-0005-0000-0000-00003F080000}"/>
    <cellStyle name="_구시장-임곡_Wd3(보도+연석+난간)_04 포장공" xfId="2079" xr:uid="{00000000-0005-0000-0000-000040080000}"/>
    <cellStyle name="_구시장-임곡_Wd3(보도+연석+난간)_04 포장공(도산수부)" xfId="2080" xr:uid="{00000000-0005-0000-0000-000041080000}"/>
    <cellStyle name="_구시장-임곡_Wd3(보도+연석+난간)_04.배수공(괴진소하천)" xfId="2081" xr:uid="{00000000-0005-0000-0000-000042080000}"/>
    <cellStyle name="_구시장-임곡_Wd3(보도+연석+난간)_04.포장공(상촌)" xfId="2082" xr:uid="{00000000-0005-0000-0000-000043080000}"/>
    <cellStyle name="_구시장-임곡_Wd3(보도+연석+난간)_04-포장공(소랑1)" xfId="2083" xr:uid="{00000000-0005-0000-0000-000044080000}"/>
    <cellStyle name="_구시장-임곡_Wd3(보도+연석+난간)_05-포장공(심지다사)" xfId="2084" xr:uid="{00000000-0005-0000-0000-000045080000}"/>
    <cellStyle name="_구시장-임곡_Wd3(보도+연석+난간)_06-02-구조물공-BOX 계단(창원 대3-21)" xfId="2085" xr:uid="{00000000-0005-0000-0000-000046080000}"/>
    <cellStyle name="_구시장-임곡_Wd3(보도+연석+난간)_06-02-구조물공-BOX 계단(창원 대3-21)_3.구조물공" xfId="2086" xr:uid="{00000000-0005-0000-0000-000047080000}"/>
    <cellStyle name="_구시장-임곡_Wd3(보도+연석+난간)_07-포장공(대1-4)" xfId="2087" xr:uid="{00000000-0005-0000-0000-000048080000}"/>
    <cellStyle name="_구시장-임곡_Wd3(보도+연석+난간)_08-포장공(창원 대3-21)" xfId="2088" xr:uid="{00000000-0005-0000-0000-000049080000}"/>
    <cellStyle name="_구시장-임곡_Wd3(보도+연석+난간)_09-부대공(창원 대3-21)" xfId="2089" xr:uid="{00000000-0005-0000-0000-00004A080000}"/>
    <cellStyle name="_구시장-임곡_Wd3(보도+연석+난간)_09-부대공(창원 대3-21)_3.구조물공" xfId="2090" xr:uid="{00000000-0005-0000-0000-00004B080000}"/>
    <cellStyle name="_구시장-임곡_Wd3(보도+연석+난간)_2.배수공" xfId="2091" xr:uid="{00000000-0005-0000-0000-00004C080000}"/>
    <cellStyle name="_구시장-임곡_Wd3(보도+연석+난간)_3.구조물공" xfId="2092" xr:uid="{00000000-0005-0000-0000-00004D080000}"/>
    <cellStyle name="_구시장-임곡_Wd3(보도+연석+난간)_4.포장공" xfId="2093" xr:uid="{00000000-0005-0000-0000-00004E080000}"/>
    <cellStyle name="_구시장-임곡_Wd3(보도+연석+난간)_깨기" xfId="2094" xr:uid="{00000000-0005-0000-0000-00004F080000}"/>
    <cellStyle name="_구시장-임곡_Wd3(보도+연석+난간)_깨기_깨기(1공구-부곡)" xfId="2095" xr:uid="{00000000-0005-0000-0000-000050080000}"/>
    <cellStyle name="_구시장-임곡_Wd3(보도+연석+난간)_도동지구" xfId="2096" xr:uid="{00000000-0005-0000-0000-000051080000}"/>
    <cellStyle name="_구시장-임곡_Wd3(보도+연석+난간)_지장물조서(대 1-4)" xfId="2097" xr:uid="{00000000-0005-0000-0000-000052080000}"/>
    <cellStyle name="_구시장-임곡_Wd3(보도+연석+난간)_지장물조서(대 1-4)_깨기(1공구-부곡)" xfId="2098" xr:uid="{00000000-0005-0000-0000-000053080000}"/>
    <cellStyle name="_구시장-임곡_Wd3(보도+연석+난간)_지장물조서(대로3-21호선)" xfId="2099" xr:uid="{00000000-0005-0000-0000-000054080000}"/>
    <cellStyle name="_구시장-임곡_Wd3(보도+연석+난간)_지장물조서(대로3-21호선)_깨기(1공구-부곡)" xfId="2100" xr:uid="{00000000-0005-0000-0000-000055080000}"/>
    <cellStyle name="_구시장-임곡_Wd3(보도+연석+난간)_포장공(봉동)" xfId="2101" xr:uid="{00000000-0005-0000-0000-000056080000}"/>
    <cellStyle name="_구시장-임곡_깨기" xfId="2102" xr:uid="{00000000-0005-0000-0000-000057080000}"/>
    <cellStyle name="_구시장-임곡_깨기_깨기(1공구-부곡)" xfId="2103" xr:uid="{00000000-0005-0000-0000-000058080000}"/>
    <cellStyle name="_구시장-임곡_도동지구" xfId="2104" xr:uid="{00000000-0005-0000-0000-000059080000}"/>
    <cellStyle name="_구시장-임곡_지장물조서(대 1-4)" xfId="2105" xr:uid="{00000000-0005-0000-0000-00005A080000}"/>
    <cellStyle name="_구시장-임곡_지장물조서(대 1-4)_깨기(1공구-부곡)" xfId="2106" xr:uid="{00000000-0005-0000-0000-00005B080000}"/>
    <cellStyle name="_구시장-임곡_지장물조서(대로3-21호선)" xfId="2107" xr:uid="{00000000-0005-0000-0000-00005C080000}"/>
    <cellStyle name="_구시장-임곡_지장물조서(대로3-21호선)_깨기(1공구-부곡)" xfId="2108" xr:uid="{00000000-0005-0000-0000-00005D080000}"/>
    <cellStyle name="_구시장-임곡_포장공(봉동)" xfId="2109" xr:uid="{00000000-0005-0000-0000-00005E080000}"/>
    <cellStyle name="_구조물공(1공구)" xfId="2110" xr:uid="{00000000-0005-0000-0000-00005F080000}"/>
    <cellStyle name="_구조물공(1공구)_금곡지구 유지관리사업 계획서" xfId="2111" xr:uid="{00000000-0005-0000-0000-000060080000}"/>
    <cellStyle name="_구조물공(1공구)_내정지구 유지관리사업 계획서" xfId="2112" xr:uid="{00000000-0005-0000-0000-000061080000}"/>
    <cellStyle name="_구조물공(1공구)_동부 취입보 유지관리수탁사업  계획서" xfId="2113" xr:uid="{00000000-0005-0000-0000-000062080000}"/>
    <cellStyle name="_구조물공(1공구)_자재집계표(사촌)" xfId="2114" xr:uid="{00000000-0005-0000-0000-000063080000}"/>
    <cellStyle name="_구조물공(1공구)_자재집계표(사촌)_금곡지구 유지관리사업 계획서" xfId="2115" xr:uid="{00000000-0005-0000-0000-000064080000}"/>
    <cellStyle name="_구조물공(1공구)_자재집계표(사촌)_내정지구 유지관리사업 계획서" xfId="2116" xr:uid="{00000000-0005-0000-0000-000065080000}"/>
    <cellStyle name="_구조물공(1공구)_자재집계표(사촌)_동부 취입보 유지관리수탁사업  계획서" xfId="2117" xr:uid="{00000000-0005-0000-0000-000066080000}"/>
    <cellStyle name="_구조물공(1공구)_자재집계표(사촌)_평촌지구 유지관리수탁사업  계획서" xfId="2118" xr:uid="{00000000-0005-0000-0000-000067080000}"/>
    <cellStyle name="_구조물공(1공구)_평촌지구 유지관리수탁사업  계획서" xfId="2119" xr:uid="{00000000-0005-0000-0000-000068080000}"/>
    <cellStyle name="_국수교수량" xfId="2120" xr:uid="{00000000-0005-0000-0000-000069080000}"/>
    <cellStyle name="_국전저수지용수로보수공사-취소(가을)" xfId="5351" xr:uid="{00000000-0005-0000-0000-00006A080000}"/>
    <cellStyle name="_금호공정계획(2007.3)" xfId="2121" xr:uid="{00000000-0005-0000-0000-00006B080000}"/>
    <cellStyle name="_금호공정계획(2007.3)_금곡지구 유지관리사업 계획서" xfId="2122" xr:uid="{00000000-0005-0000-0000-00006C080000}"/>
    <cellStyle name="_금호공정계획(2007.3)_내정지구 유지관리사업 계획서" xfId="2123" xr:uid="{00000000-0005-0000-0000-00006D080000}"/>
    <cellStyle name="_금호공정계획(2007.3)_동부 취입보 유지관리수탁사업  계획서" xfId="2124" xr:uid="{00000000-0005-0000-0000-00006E080000}"/>
    <cellStyle name="_금호공정계획(2007.3)_평촌지구 유지관리수탁사업  계획서" xfId="2125" xr:uid="{00000000-0005-0000-0000-00006F080000}"/>
    <cellStyle name="_기성내역" xfId="5352" xr:uid="{00000000-0005-0000-0000-000070080000}"/>
    <cellStyle name="_남강댐(실행)-new" xfId="2126" xr:uid="{00000000-0005-0000-0000-000071080000}"/>
    <cellStyle name="_남강댐(실행)-new_2005년도할 예산내역서" xfId="2127" xr:uid="{00000000-0005-0000-0000-000072080000}"/>
    <cellStyle name="_남강댐(실행)-new_2005년도할 예산내역서_금곡지구 유지관리사업 계획서" xfId="2128" xr:uid="{00000000-0005-0000-0000-000073080000}"/>
    <cellStyle name="_남강댐(실행)-new_2005년도할 예산내역서_내정지구 유지관리사업 계획서" xfId="2129" xr:uid="{00000000-0005-0000-0000-000074080000}"/>
    <cellStyle name="_남강댐(실행)-new_2005년도할 예산내역서_동부 취입보 유지관리수탁사업  계획서" xfId="2130" xr:uid="{00000000-0005-0000-0000-000075080000}"/>
    <cellStyle name="_남강댐(실행)-new_2005년도할 예산내역서_평촌지구 유지관리수탁사업  계획서" xfId="2131" xr:uid="{00000000-0005-0000-0000-000076080000}"/>
    <cellStyle name="_남강댐(실행)-new_공사비총괄표" xfId="2132" xr:uid="{00000000-0005-0000-0000-000077080000}"/>
    <cellStyle name="_남강댐(실행)-new_공사비총괄표(1)" xfId="2133" xr:uid="{00000000-0005-0000-0000-000078080000}"/>
    <cellStyle name="_남강댐(실행)-new_공사비총괄표(1)_금곡지구 유지관리사업 계획서" xfId="2134" xr:uid="{00000000-0005-0000-0000-000079080000}"/>
    <cellStyle name="_남강댐(실행)-new_공사비총괄표(1)_내정지구 유지관리사업 계획서" xfId="2135" xr:uid="{00000000-0005-0000-0000-00007A080000}"/>
    <cellStyle name="_남강댐(실행)-new_공사비총괄표(1)_동부 취입보 유지관리수탁사업  계획서" xfId="2136" xr:uid="{00000000-0005-0000-0000-00007B080000}"/>
    <cellStyle name="_남강댐(실행)-new_공사비총괄표(1)_평촌지구 유지관리수탁사업  계획서" xfId="2137" xr:uid="{00000000-0005-0000-0000-00007C080000}"/>
    <cellStyle name="_남강댐(실행)-new_공사비총괄표_금곡지구 유지관리사업 계획서" xfId="2138" xr:uid="{00000000-0005-0000-0000-00007D080000}"/>
    <cellStyle name="_남강댐(실행)-new_공사비총괄표_내정지구 유지관리사업 계획서" xfId="2139" xr:uid="{00000000-0005-0000-0000-00007E080000}"/>
    <cellStyle name="_남강댐(실행)-new_공사비총괄표_동부 취입보 유지관리수탁사업  계획서" xfId="2140" xr:uid="{00000000-0005-0000-0000-00007F080000}"/>
    <cellStyle name="_남강댐(실행)-new_공사비총괄표_평촌지구 유지관리수탁사업  계획서" xfId="2141" xr:uid="{00000000-0005-0000-0000-000080080000}"/>
    <cellStyle name="_남강댐(실행)-new_금곡지구 유지관리사업 계획서" xfId="2142" xr:uid="{00000000-0005-0000-0000-000081080000}"/>
    <cellStyle name="_남강댐(실행)-new_내정지구 유지관리사업 계획서" xfId="2143" xr:uid="{00000000-0005-0000-0000-000082080000}"/>
    <cellStyle name="_남강댐(실행)-new_년도별공사비내역" xfId="2144" xr:uid="{00000000-0005-0000-0000-000083080000}"/>
    <cellStyle name="_남강댐(실행)-new_년도별공사비내역_금곡지구 유지관리사업 계획서" xfId="2145" xr:uid="{00000000-0005-0000-0000-000084080000}"/>
    <cellStyle name="_남강댐(실행)-new_년도별공사비내역_내정지구 유지관리사업 계획서" xfId="2146" xr:uid="{00000000-0005-0000-0000-000085080000}"/>
    <cellStyle name="_남강댐(실행)-new_년도별공사비내역_동부 취입보 유지관리수탁사업  계획서" xfId="2147" xr:uid="{00000000-0005-0000-0000-000086080000}"/>
    <cellStyle name="_남강댐(실행)-new_년도별공사비내역_평촌지구 유지관리수탁사업  계획서" xfId="2148" xr:uid="{00000000-0005-0000-0000-000087080000}"/>
    <cellStyle name="_남강댐(실행)-new_단가산출(최종)" xfId="2149" xr:uid="{00000000-0005-0000-0000-000088080000}"/>
    <cellStyle name="_남강댐(실행)-new_도급내역서" xfId="2150" xr:uid="{00000000-0005-0000-0000-000089080000}"/>
    <cellStyle name="_남강댐(실행)-new_도급내역서_금곡지구 유지관리사업 계획서" xfId="2151" xr:uid="{00000000-0005-0000-0000-00008A080000}"/>
    <cellStyle name="_남강댐(실행)-new_도급내역서_내정지구 유지관리사업 계획서" xfId="2152" xr:uid="{00000000-0005-0000-0000-00008B080000}"/>
    <cellStyle name="_남강댐(실행)-new_도급내역서_동부 취입보 유지관리수탁사업  계획서" xfId="2153" xr:uid="{00000000-0005-0000-0000-00008C080000}"/>
    <cellStyle name="_남강댐(실행)-new_도급내역서_평촌지구 유지관리수탁사업  계획서" xfId="2154" xr:uid="{00000000-0005-0000-0000-00008D080000}"/>
    <cellStyle name="_남강댐(실행)-new_동부 취입보 유지관리수탁사업  계획서" xfId="2155" xr:uid="{00000000-0005-0000-0000-00008E080000}"/>
    <cellStyle name="_남강댐(실행)-new_동부지구 유지관리사업 시행계획서" xfId="2156" xr:uid="{00000000-0005-0000-0000-00008F080000}"/>
    <cellStyle name="_남강댐(실행)-new_동촌용배수로 변경서(2007.3.26)" xfId="2157" xr:uid="{00000000-0005-0000-0000-000090080000}"/>
    <cellStyle name="_남강댐(실행)-new_마성지구 용수로정비사업 시행계획서" xfId="2158" xr:uid="{00000000-0005-0000-0000-000091080000}"/>
    <cellStyle name="_남강댐(실행)-new_사봉지구(총공구별)" xfId="2159" xr:uid="{00000000-0005-0000-0000-000092080000}"/>
    <cellStyle name="_남강댐(실행)-new_사봉지구(총공구별)_금곡지구 유지관리사업 계획서" xfId="2160" xr:uid="{00000000-0005-0000-0000-000093080000}"/>
    <cellStyle name="_남강댐(실행)-new_사봉지구(총공구별)_내정지구 유지관리사업 계획서" xfId="2161" xr:uid="{00000000-0005-0000-0000-000094080000}"/>
    <cellStyle name="_남강댐(실행)-new_사봉지구(총공구별)_동부 취입보 유지관리수탁사업  계획서" xfId="2162" xr:uid="{00000000-0005-0000-0000-000095080000}"/>
    <cellStyle name="_남강댐(실행)-new_사봉지구(총공구별)_평촌지구 유지관리수탁사업  계획서" xfId="2163" xr:uid="{00000000-0005-0000-0000-000096080000}"/>
    <cellStyle name="_남강댐(실행)-new_사봉지구총공구별" xfId="2164" xr:uid="{00000000-0005-0000-0000-000097080000}"/>
    <cellStyle name="_남강댐(실행)-new_사봉지구총공구별_금곡지구 유지관리사업 계획서" xfId="2165" xr:uid="{00000000-0005-0000-0000-000098080000}"/>
    <cellStyle name="_남강댐(실행)-new_사봉지구총공구별_내정지구 유지관리사업 계획서" xfId="2166" xr:uid="{00000000-0005-0000-0000-000099080000}"/>
    <cellStyle name="_남강댐(실행)-new_사봉지구총공구별_동부 취입보 유지관리수탁사업  계획서" xfId="2167" xr:uid="{00000000-0005-0000-0000-00009A080000}"/>
    <cellStyle name="_남강댐(실행)-new_사봉지구총공구별_평촌지구 유지관리수탁사업  계획서" xfId="2168" xr:uid="{00000000-0005-0000-0000-00009B080000}"/>
    <cellStyle name="_남강댐(실행)-new_설계내역서" xfId="2169" xr:uid="{00000000-0005-0000-0000-00009C080000}"/>
    <cellStyle name="_남강댐(실행)-new_설계내역서_공사비총괄표" xfId="2170" xr:uid="{00000000-0005-0000-0000-00009D080000}"/>
    <cellStyle name="_남강댐(실행)-new_설계내역서_공사비총괄표(1)" xfId="2171" xr:uid="{00000000-0005-0000-0000-00009E080000}"/>
    <cellStyle name="_남강댐(실행)-new_설계내역서_공사비총괄표(1)_금곡지구 유지관리사업 계획서" xfId="2172" xr:uid="{00000000-0005-0000-0000-00009F080000}"/>
    <cellStyle name="_남강댐(실행)-new_설계내역서_공사비총괄표(1)_내정지구 유지관리사업 계획서" xfId="2173" xr:uid="{00000000-0005-0000-0000-0000A0080000}"/>
    <cellStyle name="_남강댐(실행)-new_설계내역서_공사비총괄표(1)_동부 취입보 유지관리수탁사업  계획서" xfId="2174" xr:uid="{00000000-0005-0000-0000-0000A1080000}"/>
    <cellStyle name="_남강댐(실행)-new_설계내역서_공사비총괄표(1)_평촌지구 유지관리수탁사업  계획서" xfId="2175" xr:uid="{00000000-0005-0000-0000-0000A2080000}"/>
    <cellStyle name="_남강댐(실행)-new_설계내역서_공사비총괄표_금곡지구 유지관리사업 계획서" xfId="2176" xr:uid="{00000000-0005-0000-0000-0000A3080000}"/>
    <cellStyle name="_남강댐(실행)-new_설계내역서_공사비총괄표_내정지구 유지관리사업 계획서" xfId="2177" xr:uid="{00000000-0005-0000-0000-0000A4080000}"/>
    <cellStyle name="_남강댐(실행)-new_설계내역서_공사비총괄표_동부 취입보 유지관리수탁사업  계획서" xfId="2178" xr:uid="{00000000-0005-0000-0000-0000A5080000}"/>
    <cellStyle name="_남강댐(실행)-new_설계내역서_공사비총괄표_평촌지구 유지관리수탁사업  계획서" xfId="2179" xr:uid="{00000000-0005-0000-0000-0000A6080000}"/>
    <cellStyle name="_남강댐(실행)-new_설계내역서_금곡지구 유지관리사업 계획서" xfId="2180" xr:uid="{00000000-0005-0000-0000-0000A7080000}"/>
    <cellStyle name="_남강댐(실행)-new_설계내역서_내정지구 유지관리사업 계획서" xfId="2181" xr:uid="{00000000-0005-0000-0000-0000A8080000}"/>
    <cellStyle name="_남강댐(실행)-new_설계내역서_년도별공사비내역" xfId="2182" xr:uid="{00000000-0005-0000-0000-0000A9080000}"/>
    <cellStyle name="_남강댐(실행)-new_설계내역서_년도별공사비내역_금곡지구 유지관리사업 계획서" xfId="2183" xr:uid="{00000000-0005-0000-0000-0000AA080000}"/>
    <cellStyle name="_남강댐(실행)-new_설계내역서_년도별공사비내역_내정지구 유지관리사업 계획서" xfId="2184" xr:uid="{00000000-0005-0000-0000-0000AB080000}"/>
    <cellStyle name="_남강댐(실행)-new_설계내역서_년도별공사비내역_동부 취입보 유지관리수탁사업  계획서" xfId="2185" xr:uid="{00000000-0005-0000-0000-0000AC080000}"/>
    <cellStyle name="_남강댐(실행)-new_설계내역서_년도별공사비내역_평촌지구 유지관리수탁사업  계획서" xfId="2186" xr:uid="{00000000-0005-0000-0000-0000AD080000}"/>
    <cellStyle name="_남강댐(실행)-new_설계내역서_도급내역서" xfId="2187" xr:uid="{00000000-0005-0000-0000-0000AE080000}"/>
    <cellStyle name="_남강댐(실행)-new_설계내역서_도급내역서_금곡지구 유지관리사업 계획서" xfId="2188" xr:uid="{00000000-0005-0000-0000-0000AF080000}"/>
    <cellStyle name="_남강댐(실행)-new_설계내역서_도급내역서_내정지구 유지관리사업 계획서" xfId="2189" xr:uid="{00000000-0005-0000-0000-0000B0080000}"/>
    <cellStyle name="_남강댐(실행)-new_설계내역서_도급내역서_동부 취입보 유지관리수탁사업  계획서" xfId="2190" xr:uid="{00000000-0005-0000-0000-0000B1080000}"/>
    <cellStyle name="_남강댐(실행)-new_설계내역서_도급내역서_평촌지구 유지관리수탁사업  계획서" xfId="2191" xr:uid="{00000000-0005-0000-0000-0000B2080000}"/>
    <cellStyle name="_남강댐(실행)-new_설계내역서_동부 취입보 유지관리수탁사업  계획서" xfId="2192" xr:uid="{00000000-0005-0000-0000-0000B3080000}"/>
    <cellStyle name="_남강댐(실행)-new_설계내역서_사봉지구총공구별" xfId="2193" xr:uid="{00000000-0005-0000-0000-0000B4080000}"/>
    <cellStyle name="_남강댐(실행)-new_설계내역서_사봉지구총공구별_금곡지구 유지관리사업 계획서" xfId="2194" xr:uid="{00000000-0005-0000-0000-0000B5080000}"/>
    <cellStyle name="_남강댐(실행)-new_설계내역서_사봉지구총공구별_내정지구 유지관리사업 계획서" xfId="2195" xr:uid="{00000000-0005-0000-0000-0000B6080000}"/>
    <cellStyle name="_남강댐(실행)-new_설계내역서_사봉지구총공구별_동부 취입보 유지관리수탁사업  계획서" xfId="2196" xr:uid="{00000000-0005-0000-0000-0000B7080000}"/>
    <cellStyle name="_남강댐(실행)-new_설계내역서_사봉지구총공구별_평촌지구 유지관리수탁사업  계획서" xfId="2197" xr:uid="{00000000-0005-0000-0000-0000B8080000}"/>
    <cellStyle name="_남강댐(실행)-new_설계내역서_평촌지구 유지관리수탁사업  계획서" xfId="2198" xr:uid="{00000000-0005-0000-0000-0000B9080000}"/>
    <cellStyle name="_남강댐(실행)-new_신당배수로 설계서" xfId="2199" xr:uid="{00000000-0005-0000-0000-0000BA080000}"/>
    <cellStyle name="_남강댐(실행)-new_평촌지구 유지관리수탁사업  계획서" xfId="2200" xr:uid="{00000000-0005-0000-0000-0000BB080000}"/>
    <cellStyle name="_농기반(고대)" xfId="5353" xr:uid="{00000000-0005-0000-0000-0000BC080000}"/>
    <cellStyle name="_마진용수간선 설계서" xfId="5354" xr:uid="{00000000-0005-0000-0000-0000BD080000}"/>
    <cellStyle name="_모산2지구총괄표검사" xfId="2201" xr:uid="{00000000-0005-0000-0000-0000BE080000}"/>
    <cellStyle name="_방아육교계산서(고령방향)" xfId="2202" xr:uid="{00000000-0005-0000-0000-0000BF080000}"/>
    <cellStyle name="_방아육교계산서(고령방향)_01-자재및수량집계(수산교)" xfId="2203" xr:uid="{00000000-0005-0000-0000-0000C0080000}"/>
    <cellStyle name="_방아육교계산서(고령방향)_02-02-깨기(창원 대3-21)" xfId="2204" xr:uid="{00000000-0005-0000-0000-0000C1080000}"/>
    <cellStyle name="_방아육교계산서(고령방향)_02-02-깨기(창원 대3-21)_깨기(1공구-부곡)" xfId="2205" xr:uid="{00000000-0005-0000-0000-0000C2080000}"/>
    <cellStyle name="_방아육교계산서(고령방향)_02-02-깨기(평촌~조음)" xfId="2206" xr:uid="{00000000-0005-0000-0000-0000C3080000}"/>
    <cellStyle name="_방아육교계산서(고령방향)_03.호안공(상포)" xfId="2207" xr:uid="{00000000-0005-0000-0000-0000C4080000}"/>
    <cellStyle name="_방아육교계산서(고령방향)_03-배수공(부림1공구)" xfId="2208" xr:uid="{00000000-0005-0000-0000-0000C5080000}"/>
    <cellStyle name="_방아육교계산서(고령방향)_03-포장공(범평~차월)" xfId="2209" xr:uid="{00000000-0005-0000-0000-0000C6080000}"/>
    <cellStyle name="_방아육교계산서(고령방향)_04 포장공" xfId="2210" xr:uid="{00000000-0005-0000-0000-0000C7080000}"/>
    <cellStyle name="_방아육교계산서(고령방향)_04 포장공(도산수부)" xfId="2211" xr:uid="{00000000-0005-0000-0000-0000C8080000}"/>
    <cellStyle name="_방아육교계산서(고령방향)_04.배수공(괴진소하천)" xfId="2212" xr:uid="{00000000-0005-0000-0000-0000C9080000}"/>
    <cellStyle name="_방아육교계산서(고령방향)_04.포장공(상촌)" xfId="2213" xr:uid="{00000000-0005-0000-0000-0000CA080000}"/>
    <cellStyle name="_방아육교계산서(고령방향)_04-포장공(소랑1)" xfId="2214" xr:uid="{00000000-0005-0000-0000-0000CB080000}"/>
    <cellStyle name="_방아육교계산서(고령방향)_05-포장공(심지다사)" xfId="2215" xr:uid="{00000000-0005-0000-0000-0000CC080000}"/>
    <cellStyle name="_방아육교계산서(고령방향)_06-02-구조물공-BOX 계단(창원 대3-21)" xfId="2216" xr:uid="{00000000-0005-0000-0000-0000CD080000}"/>
    <cellStyle name="_방아육교계산서(고령방향)_06-02-구조물공-BOX 계단(창원 대3-21)_3.구조물공" xfId="2217" xr:uid="{00000000-0005-0000-0000-0000CE080000}"/>
    <cellStyle name="_방아육교계산서(고령방향)_07-포장공(대1-4)" xfId="2218" xr:uid="{00000000-0005-0000-0000-0000CF080000}"/>
    <cellStyle name="_방아육교계산서(고령방향)_08-포장공(창원 대3-21)" xfId="2219" xr:uid="{00000000-0005-0000-0000-0000D0080000}"/>
    <cellStyle name="_방아육교계산서(고령방향)_09-부대공(창원 대3-21)" xfId="2220" xr:uid="{00000000-0005-0000-0000-0000D1080000}"/>
    <cellStyle name="_방아육교계산서(고령방향)_09-부대공(창원 대3-21)_3.구조물공" xfId="2221" xr:uid="{00000000-0005-0000-0000-0000D2080000}"/>
    <cellStyle name="_방아육교계산서(고령방향)_2.배수공" xfId="2222" xr:uid="{00000000-0005-0000-0000-0000D3080000}"/>
    <cellStyle name="_방아육교계산서(고령방향)_3.구조물공" xfId="2223" xr:uid="{00000000-0005-0000-0000-0000D4080000}"/>
    <cellStyle name="_방아육교계산서(고령방향)_4.포장공" xfId="2224" xr:uid="{00000000-0005-0000-0000-0000D5080000}"/>
    <cellStyle name="_방아육교계산서(고령방향)_Wd3(방호벽)" xfId="2225" xr:uid="{00000000-0005-0000-0000-0000D6080000}"/>
    <cellStyle name="_방아육교계산서(고령방향)_Wd3(방호벽)_01-자재및수량집계(수산교)" xfId="2226" xr:uid="{00000000-0005-0000-0000-0000D7080000}"/>
    <cellStyle name="_방아육교계산서(고령방향)_Wd3(방호벽)_02-02-깨기(창원 대3-21)" xfId="2227" xr:uid="{00000000-0005-0000-0000-0000D8080000}"/>
    <cellStyle name="_방아육교계산서(고령방향)_Wd3(방호벽)_02-02-깨기(창원 대3-21)_깨기(1공구-부곡)" xfId="2228" xr:uid="{00000000-0005-0000-0000-0000D9080000}"/>
    <cellStyle name="_방아육교계산서(고령방향)_Wd3(방호벽)_02-02-깨기(평촌~조음)" xfId="2229" xr:uid="{00000000-0005-0000-0000-0000DA080000}"/>
    <cellStyle name="_방아육교계산서(고령방향)_Wd3(방호벽)_03.호안공(상포)" xfId="2230" xr:uid="{00000000-0005-0000-0000-0000DB080000}"/>
    <cellStyle name="_방아육교계산서(고령방향)_Wd3(방호벽)_03-배수공(부림1공구)" xfId="2231" xr:uid="{00000000-0005-0000-0000-0000DC080000}"/>
    <cellStyle name="_방아육교계산서(고령방향)_Wd3(방호벽)_03-포장공(범평~차월)" xfId="2232" xr:uid="{00000000-0005-0000-0000-0000DD080000}"/>
    <cellStyle name="_방아육교계산서(고령방향)_Wd3(방호벽)_04 포장공" xfId="2233" xr:uid="{00000000-0005-0000-0000-0000DE080000}"/>
    <cellStyle name="_방아육교계산서(고령방향)_Wd3(방호벽)_04 포장공(도산수부)" xfId="2234" xr:uid="{00000000-0005-0000-0000-0000DF080000}"/>
    <cellStyle name="_방아육교계산서(고령방향)_Wd3(방호벽)_04.배수공(괴진소하천)" xfId="2235" xr:uid="{00000000-0005-0000-0000-0000E0080000}"/>
    <cellStyle name="_방아육교계산서(고령방향)_Wd3(방호벽)_04.포장공(상촌)" xfId="2236" xr:uid="{00000000-0005-0000-0000-0000E1080000}"/>
    <cellStyle name="_방아육교계산서(고령방향)_Wd3(방호벽)_04-포장공(소랑1)" xfId="2237" xr:uid="{00000000-0005-0000-0000-0000E2080000}"/>
    <cellStyle name="_방아육교계산서(고령방향)_Wd3(방호벽)_05-포장공(심지다사)" xfId="2238" xr:uid="{00000000-0005-0000-0000-0000E3080000}"/>
    <cellStyle name="_방아육교계산서(고령방향)_Wd3(방호벽)_06-02-구조물공-BOX 계단(창원 대3-21)" xfId="2239" xr:uid="{00000000-0005-0000-0000-0000E4080000}"/>
    <cellStyle name="_방아육교계산서(고령방향)_Wd3(방호벽)_06-02-구조물공-BOX 계단(창원 대3-21)_3.구조물공" xfId="2240" xr:uid="{00000000-0005-0000-0000-0000E5080000}"/>
    <cellStyle name="_방아육교계산서(고령방향)_Wd3(방호벽)_07-포장공(대1-4)" xfId="2241" xr:uid="{00000000-0005-0000-0000-0000E6080000}"/>
    <cellStyle name="_방아육교계산서(고령방향)_Wd3(방호벽)_08-포장공(창원 대3-21)" xfId="2242" xr:uid="{00000000-0005-0000-0000-0000E7080000}"/>
    <cellStyle name="_방아육교계산서(고령방향)_Wd3(방호벽)_09-부대공(창원 대3-21)" xfId="2243" xr:uid="{00000000-0005-0000-0000-0000E8080000}"/>
    <cellStyle name="_방아육교계산서(고령방향)_Wd3(방호벽)_09-부대공(창원 대3-21)_3.구조물공" xfId="2244" xr:uid="{00000000-0005-0000-0000-0000E9080000}"/>
    <cellStyle name="_방아육교계산서(고령방향)_Wd3(방호벽)_2.배수공" xfId="2245" xr:uid="{00000000-0005-0000-0000-0000EA080000}"/>
    <cellStyle name="_방아육교계산서(고령방향)_Wd3(방호벽)_3.구조물공" xfId="2246" xr:uid="{00000000-0005-0000-0000-0000EB080000}"/>
    <cellStyle name="_방아육교계산서(고령방향)_Wd3(방호벽)_4.포장공" xfId="2247" xr:uid="{00000000-0005-0000-0000-0000EC080000}"/>
    <cellStyle name="_방아육교계산서(고령방향)_Wd3(방호벽)_깨기" xfId="2248" xr:uid="{00000000-0005-0000-0000-0000ED080000}"/>
    <cellStyle name="_방아육교계산서(고령방향)_Wd3(방호벽)_깨기_깨기(1공구-부곡)" xfId="2249" xr:uid="{00000000-0005-0000-0000-0000EE080000}"/>
    <cellStyle name="_방아육교계산서(고령방향)_Wd3(방호벽)_도동지구" xfId="2250" xr:uid="{00000000-0005-0000-0000-0000EF080000}"/>
    <cellStyle name="_방아육교계산서(고령방향)_Wd3(방호벽)_지장물조서(대 1-4)" xfId="2251" xr:uid="{00000000-0005-0000-0000-0000F0080000}"/>
    <cellStyle name="_방아육교계산서(고령방향)_Wd3(방호벽)_지장물조서(대 1-4)_깨기(1공구-부곡)" xfId="2252" xr:uid="{00000000-0005-0000-0000-0000F1080000}"/>
    <cellStyle name="_방아육교계산서(고령방향)_Wd3(방호벽)_지장물조서(대로3-21호선)" xfId="2253" xr:uid="{00000000-0005-0000-0000-0000F2080000}"/>
    <cellStyle name="_방아육교계산서(고령방향)_Wd3(방호벽)_지장물조서(대로3-21호선)_깨기(1공구-부곡)" xfId="2254" xr:uid="{00000000-0005-0000-0000-0000F3080000}"/>
    <cellStyle name="_방아육교계산서(고령방향)_Wd3(방호벽)_포장공(봉동)" xfId="2255" xr:uid="{00000000-0005-0000-0000-0000F4080000}"/>
    <cellStyle name="_방아육교계산서(고령방향)_Wd3(방호벽+중분대없음)" xfId="2256" xr:uid="{00000000-0005-0000-0000-0000F5080000}"/>
    <cellStyle name="_방아육교계산서(고령방향)_Wd3(방호벽+중분대없음)_01-자재및수량집계(수산교)" xfId="2257" xr:uid="{00000000-0005-0000-0000-0000F6080000}"/>
    <cellStyle name="_방아육교계산서(고령방향)_Wd3(방호벽+중분대없음)_02-02-깨기(창원 대3-21)" xfId="2258" xr:uid="{00000000-0005-0000-0000-0000F7080000}"/>
    <cellStyle name="_방아육교계산서(고령방향)_Wd3(방호벽+중분대없음)_02-02-깨기(창원 대3-21)_깨기(1공구-부곡)" xfId="2259" xr:uid="{00000000-0005-0000-0000-0000F8080000}"/>
    <cellStyle name="_방아육교계산서(고령방향)_Wd3(방호벽+중분대없음)_02-02-깨기(평촌~조음)" xfId="2260" xr:uid="{00000000-0005-0000-0000-0000F9080000}"/>
    <cellStyle name="_방아육교계산서(고령방향)_Wd3(방호벽+중분대없음)_03.호안공(상포)" xfId="2261" xr:uid="{00000000-0005-0000-0000-0000FA080000}"/>
    <cellStyle name="_방아육교계산서(고령방향)_Wd3(방호벽+중분대없음)_03-배수공(부림1공구)" xfId="2262" xr:uid="{00000000-0005-0000-0000-0000FB080000}"/>
    <cellStyle name="_방아육교계산서(고령방향)_Wd3(방호벽+중분대없음)_03-포장공(범평~차월)" xfId="2263" xr:uid="{00000000-0005-0000-0000-0000FC080000}"/>
    <cellStyle name="_방아육교계산서(고령방향)_Wd3(방호벽+중분대없음)_04 포장공" xfId="2264" xr:uid="{00000000-0005-0000-0000-0000FD080000}"/>
    <cellStyle name="_방아육교계산서(고령방향)_Wd3(방호벽+중분대없음)_04 포장공(도산수부)" xfId="2265" xr:uid="{00000000-0005-0000-0000-0000FE080000}"/>
    <cellStyle name="_방아육교계산서(고령방향)_Wd3(방호벽+중분대없음)_04.배수공(괴진소하천)" xfId="2266" xr:uid="{00000000-0005-0000-0000-0000FF080000}"/>
    <cellStyle name="_방아육교계산서(고령방향)_Wd3(방호벽+중분대없음)_04.포장공(상촌)" xfId="2267" xr:uid="{00000000-0005-0000-0000-000000090000}"/>
    <cellStyle name="_방아육교계산서(고령방향)_Wd3(방호벽+중분대없음)_04-포장공(소랑1)" xfId="2268" xr:uid="{00000000-0005-0000-0000-000001090000}"/>
    <cellStyle name="_방아육교계산서(고령방향)_Wd3(방호벽+중분대없음)_05-포장공(심지다사)" xfId="2269" xr:uid="{00000000-0005-0000-0000-000002090000}"/>
    <cellStyle name="_방아육교계산서(고령방향)_Wd3(방호벽+중분대없음)_06-02-구조물공-BOX 계단(창원 대3-21)" xfId="2270" xr:uid="{00000000-0005-0000-0000-000003090000}"/>
    <cellStyle name="_방아육교계산서(고령방향)_Wd3(방호벽+중분대없음)_06-02-구조물공-BOX 계단(창원 대3-21)_3.구조물공" xfId="2271" xr:uid="{00000000-0005-0000-0000-000004090000}"/>
    <cellStyle name="_방아육교계산서(고령방향)_Wd3(방호벽+중분대없음)_07-포장공(대1-4)" xfId="2272" xr:uid="{00000000-0005-0000-0000-000005090000}"/>
    <cellStyle name="_방아육교계산서(고령방향)_Wd3(방호벽+중분대없음)_08-포장공(창원 대3-21)" xfId="2273" xr:uid="{00000000-0005-0000-0000-000006090000}"/>
    <cellStyle name="_방아육교계산서(고령방향)_Wd3(방호벽+중분대없음)_09-부대공(창원 대3-21)" xfId="2274" xr:uid="{00000000-0005-0000-0000-000007090000}"/>
    <cellStyle name="_방아육교계산서(고령방향)_Wd3(방호벽+중분대없음)_09-부대공(창원 대3-21)_3.구조물공" xfId="2275" xr:uid="{00000000-0005-0000-0000-000008090000}"/>
    <cellStyle name="_방아육교계산서(고령방향)_Wd3(방호벽+중분대없음)_2.배수공" xfId="2276" xr:uid="{00000000-0005-0000-0000-000009090000}"/>
    <cellStyle name="_방아육교계산서(고령방향)_Wd3(방호벽+중분대없음)_3.구조물공" xfId="2277" xr:uid="{00000000-0005-0000-0000-00000A090000}"/>
    <cellStyle name="_방아육교계산서(고령방향)_Wd3(방호벽+중분대없음)_4.포장공" xfId="2278" xr:uid="{00000000-0005-0000-0000-00000B090000}"/>
    <cellStyle name="_방아육교계산서(고령방향)_Wd3(방호벽+중분대없음)_깨기" xfId="2279" xr:uid="{00000000-0005-0000-0000-00000C090000}"/>
    <cellStyle name="_방아육교계산서(고령방향)_Wd3(방호벽+중분대없음)_깨기_깨기(1공구-부곡)" xfId="2280" xr:uid="{00000000-0005-0000-0000-00000D090000}"/>
    <cellStyle name="_방아육교계산서(고령방향)_Wd3(방호벽+중분대없음)_도동지구" xfId="2281" xr:uid="{00000000-0005-0000-0000-00000E090000}"/>
    <cellStyle name="_방아육교계산서(고령방향)_Wd3(방호벽+중분대없음)_지장물조서(대 1-4)" xfId="2282" xr:uid="{00000000-0005-0000-0000-00000F090000}"/>
    <cellStyle name="_방아육교계산서(고령방향)_Wd3(방호벽+중분대없음)_지장물조서(대 1-4)_깨기(1공구-부곡)" xfId="2283" xr:uid="{00000000-0005-0000-0000-000010090000}"/>
    <cellStyle name="_방아육교계산서(고령방향)_Wd3(방호벽+중분대없음)_지장물조서(대로3-21호선)" xfId="2284" xr:uid="{00000000-0005-0000-0000-000011090000}"/>
    <cellStyle name="_방아육교계산서(고령방향)_Wd3(방호벽+중분대없음)_지장물조서(대로3-21호선)_깨기(1공구-부곡)" xfId="2285" xr:uid="{00000000-0005-0000-0000-000012090000}"/>
    <cellStyle name="_방아육교계산서(고령방향)_Wd3(방호벽+중분대없음)_포장공(봉동)" xfId="2286" xr:uid="{00000000-0005-0000-0000-000013090000}"/>
    <cellStyle name="_방아육교계산서(고령방향)_Wd3(보도+연석+난간)" xfId="2287" xr:uid="{00000000-0005-0000-0000-000014090000}"/>
    <cellStyle name="_방아육교계산서(고령방향)_Wd3(보도+연석+난간)_01-자재및수량집계(수산교)" xfId="2288" xr:uid="{00000000-0005-0000-0000-000015090000}"/>
    <cellStyle name="_방아육교계산서(고령방향)_Wd3(보도+연석+난간)_02-02-깨기(창원 대3-21)" xfId="2289" xr:uid="{00000000-0005-0000-0000-000016090000}"/>
    <cellStyle name="_방아육교계산서(고령방향)_Wd3(보도+연석+난간)_02-02-깨기(창원 대3-21)_깨기(1공구-부곡)" xfId="2290" xr:uid="{00000000-0005-0000-0000-000017090000}"/>
    <cellStyle name="_방아육교계산서(고령방향)_Wd3(보도+연석+난간)_02-02-깨기(평촌~조음)" xfId="2291" xr:uid="{00000000-0005-0000-0000-000018090000}"/>
    <cellStyle name="_방아육교계산서(고령방향)_Wd3(보도+연석+난간)_03.호안공(상포)" xfId="2292" xr:uid="{00000000-0005-0000-0000-000019090000}"/>
    <cellStyle name="_방아육교계산서(고령방향)_Wd3(보도+연석+난간)_03-배수공(부림1공구)" xfId="2293" xr:uid="{00000000-0005-0000-0000-00001A090000}"/>
    <cellStyle name="_방아육교계산서(고령방향)_Wd3(보도+연석+난간)_03-포장공(범평~차월)" xfId="2294" xr:uid="{00000000-0005-0000-0000-00001B090000}"/>
    <cellStyle name="_방아육교계산서(고령방향)_Wd3(보도+연석+난간)_04 포장공" xfId="2295" xr:uid="{00000000-0005-0000-0000-00001C090000}"/>
    <cellStyle name="_방아육교계산서(고령방향)_Wd3(보도+연석+난간)_04 포장공(도산수부)" xfId="2296" xr:uid="{00000000-0005-0000-0000-00001D090000}"/>
    <cellStyle name="_방아육교계산서(고령방향)_Wd3(보도+연석+난간)_04.배수공(괴진소하천)" xfId="2297" xr:uid="{00000000-0005-0000-0000-00001E090000}"/>
    <cellStyle name="_방아육교계산서(고령방향)_Wd3(보도+연석+난간)_04.포장공(상촌)" xfId="2298" xr:uid="{00000000-0005-0000-0000-00001F090000}"/>
    <cellStyle name="_방아육교계산서(고령방향)_Wd3(보도+연석+난간)_04-포장공(소랑1)" xfId="2299" xr:uid="{00000000-0005-0000-0000-000020090000}"/>
    <cellStyle name="_방아육교계산서(고령방향)_Wd3(보도+연석+난간)_05-포장공(심지다사)" xfId="2300" xr:uid="{00000000-0005-0000-0000-000021090000}"/>
    <cellStyle name="_방아육교계산서(고령방향)_Wd3(보도+연석+난간)_06-02-구조물공-BOX 계단(창원 대3-21)" xfId="2301" xr:uid="{00000000-0005-0000-0000-000022090000}"/>
    <cellStyle name="_방아육교계산서(고령방향)_Wd3(보도+연석+난간)_06-02-구조물공-BOX 계단(창원 대3-21)_3.구조물공" xfId="2302" xr:uid="{00000000-0005-0000-0000-000023090000}"/>
    <cellStyle name="_방아육교계산서(고령방향)_Wd3(보도+연석+난간)_07-포장공(대1-4)" xfId="2303" xr:uid="{00000000-0005-0000-0000-000024090000}"/>
    <cellStyle name="_방아육교계산서(고령방향)_Wd3(보도+연석+난간)_08-포장공(창원 대3-21)" xfId="2304" xr:uid="{00000000-0005-0000-0000-000025090000}"/>
    <cellStyle name="_방아육교계산서(고령방향)_Wd3(보도+연석+난간)_09-부대공(창원 대3-21)" xfId="2305" xr:uid="{00000000-0005-0000-0000-000026090000}"/>
    <cellStyle name="_방아육교계산서(고령방향)_Wd3(보도+연석+난간)_09-부대공(창원 대3-21)_3.구조물공" xfId="2306" xr:uid="{00000000-0005-0000-0000-000027090000}"/>
    <cellStyle name="_방아육교계산서(고령방향)_Wd3(보도+연석+난간)_2.배수공" xfId="2307" xr:uid="{00000000-0005-0000-0000-000028090000}"/>
    <cellStyle name="_방아육교계산서(고령방향)_Wd3(보도+연석+난간)_3.구조물공" xfId="2308" xr:uid="{00000000-0005-0000-0000-000029090000}"/>
    <cellStyle name="_방아육교계산서(고령방향)_Wd3(보도+연석+난간)_4.포장공" xfId="2309" xr:uid="{00000000-0005-0000-0000-00002A090000}"/>
    <cellStyle name="_방아육교계산서(고령방향)_Wd3(보도+연석+난간)_깨기" xfId="2310" xr:uid="{00000000-0005-0000-0000-00002B090000}"/>
    <cellStyle name="_방아육교계산서(고령방향)_Wd3(보도+연석+난간)_깨기_깨기(1공구-부곡)" xfId="2311" xr:uid="{00000000-0005-0000-0000-00002C090000}"/>
    <cellStyle name="_방아육교계산서(고령방향)_Wd3(보도+연석+난간)_도동지구" xfId="2312" xr:uid="{00000000-0005-0000-0000-00002D090000}"/>
    <cellStyle name="_방아육교계산서(고령방향)_Wd3(보도+연석+난간)_지장물조서(대 1-4)" xfId="2313" xr:uid="{00000000-0005-0000-0000-00002E090000}"/>
    <cellStyle name="_방아육교계산서(고령방향)_Wd3(보도+연석+난간)_지장물조서(대 1-4)_깨기(1공구-부곡)" xfId="2314" xr:uid="{00000000-0005-0000-0000-00002F090000}"/>
    <cellStyle name="_방아육교계산서(고령방향)_Wd3(보도+연석+난간)_지장물조서(대로3-21호선)" xfId="2315" xr:uid="{00000000-0005-0000-0000-000030090000}"/>
    <cellStyle name="_방아육교계산서(고령방향)_Wd3(보도+연석+난간)_지장물조서(대로3-21호선)_깨기(1공구-부곡)" xfId="2316" xr:uid="{00000000-0005-0000-0000-000031090000}"/>
    <cellStyle name="_방아육교계산서(고령방향)_Wd3(보도+연석+난간)_포장공(봉동)" xfId="2317" xr:uid="{00000000-0005-0000-0000-000032090000}"/>
    <cellStyle name="_방아육교계산서(고령방향)_깨기" xfId="2318" xr:uid="{00000000-0005-0000-0000-000033090000}"/>
    <cellStyle name="_방아육교계산서(고령방향)_깨기_깨기(1공구-부곡)" xfId="2319" xr:uid="{00000000-0005-0000-0000-000034090000}"/>
    <cellStyle name="_방아육교계산서(고령방향)_도동지구" xfId="2320" xr:uid="{00000000-0005-0000-0000-000035090000}"/>
    <cellStyle name="_방아육교계산서(고령방향)_지장물조서(대 1-4)" xfId="2321" xr:uid="{00000000-0005-0000-0000-000036090000}"/>
    <cellStyle name="_방아육교계산서(고령방향)_지장물조서(대 1-4)_깨기(1공구-부곡)" xfId="2322" xr:uid="{00000000-0005-0000-0000-000037090000}"/>
    <cellStyle name="_방아육교계산서(고령방향)_지장물조서(대로3-21호선)" xfId="2323" xr:uid="{00000000-0005-0000-0000-000038090000}"/>
    <cellStyle name="_방아육교계산서(고령방향)_지장물조서(대로3-21호선)_깨기(1공구-부곡)" xfId="2324" xr:uid="{00000000-0005-0000-0000-000039090000}"/>
    <cellStyle name="_방아육교계산서(고령방향)_포장공(봉동)" xfId="2325" xr:uid="{00000000-0005-0000-0000-00003A090000}"/>
    <cellStyle name="_방아육교계산서(쌍림방향)" xfId="2326" xr:uid="{00000000-0005-0000-0000-00003B090000}"/>
    <cellStyle name="_방아육교계산서(쌍림방향)_01-자재및수량집계(수산교)" xfId="2327" xr:uid="{00000000-0005-0000-0000-00003C090000}"/>
    <cellStyle name="_방아육교계산서(쌍림방향)_02-02-깨기(창원 대3-21)" xfId="2328" xr:uid="{00000000-0005-0000-0000-00003D090000}"/>
    <cellStyle name="_방아육교계산서(쌍림방향)_02-02-깨기(창원 대3-21)_깨기(1공구-부곡)" xfId="2329" xr:uid="{00000000-0005-0000-0000-00003E090000}"/>
    <cellStyle name="_방아육교계산서(쌍림방향)_02-02-깨기(평촌~조음)" xfId="2330" xr:uid="{00000000-0005-0000-0000-00003F090000}"/>
    <cellStyle name="_방아육교계산서(쌍림방향)_03.호안공(상포)" xfId="2331" xr:uid="{00000000-0005-0000-0000-000040090000}"/>
    <cellStyle name="_방아육교계산서(쌍림방향)_03-배수공(부림1공구)" xfId="2332" xr:uid="{00000000-0005-0000-0000-000041090000}"/>
    <cellStyle name="_방아육교계산서(쌍림방향)_03-포장공(범평~차월)" xfId="2333" xr:uid="{00000000-0005-0000-0000-000042090000}"/>
    <cellStyle name="_방아육교계산서(쌍림방향)_04 포장공" xfId="2334" xr:uid="{00000000-0005-0000-0000-000043090000}"/>
    <cellStyle name="_방아육교계산서(쌍림방향)_04 포장공(도산수부)" xfId="2335" xr:uid="{00000000-0005-0000-0000-000044090000}"/>
    <cellStyle name="_방아육교계산서(쌍림방향)_04.배수공(괴진소하천)" xfId="2336" xr:uid="{00000000-0005-0000-0000-000045090000}"/>
    <cellStyle name="_방아육교계산서(쌍림방향)_04.포장공(상촌)" xfId="2337" xr:uid="{00000000-0005-0000-0000-000046090000}"/>
    <cellStyle name="_방아육교계산서(쌍림방향)_04-포장공(소랑1)" xfId="2338" xr:uid="{00000000-0005-0000-0000-000047090000}"/>
    <cellStyle name="_방아육교계산서(쌍림방향)_05-포장공(심지다사)" xfId="2339" xr:uid="{00000000-0005-0000-0000-000048090000}"/>
    <cellStyle name="_방아육교계산서(쌍림방향)_06-02-구조물공-BOX 계단(창원 대3-21)" xfId="2340" xr:uid="{00000000-0005-0000-0000-000049090000}"/>
    <cellStyle name="_방아육교계산서(쌍림방향)_06-02-구조물공-BOX 계단(창원 대3-21)_3.구조물공" xfId="2341" xr:uid="{00000000-0005-0000-0000-00004A090000}"/>
    <cellStyle name="_방아육교계산서(쌍림방향)_07-포장공(대1-4)" xfId="2342" xr:uid="{00000000-0005-0000-0000-00004B090000}"/>
    <cellStyle name="_방아육교계산서(쌍림방향)_08-포장공(창원 대3-21)" xfId="2343" xr:uid="{00000000-0005-0000-0000-00004C090000}"/>
    <cellStyle name="_방아육교계산서(쌍림방향)_09-부대공(창원 대3-21)" xfId="2344" xr:uid="{00000000-0005-0000-0000-00004D090000}"/>
    <cellStyle name="_방아육교계산서(쌍림방향)_09-부대공(창원 대3-21)_3.구조물공" xfId="2345" xr:uid="{00000000-0005-0000-0000-00004E090000}"/>
    <cellStyle name="_방아육교계산서(쌍림방향)_2.배수공" xfId="2346" xr:uid="{00000000-0005-0000-0000-00004F090000}"/>
    <cellStyle name="_방아육교계산서(쌍림방향)_3.구조물공" xfId="2347" xr:uid="{00000000-0005-0000-0000-000050090000}"/>
    <cellStyle name="_방아육교계산서(쌍림방향)_4.포장공" xfId="2348" xr:uid="{00000000-0005-0000-0000-000051090000}"/>
    <cellStyle name="_방아육교계산서(쌍림방향)_Wd3(방호벽)" xfId="2349" xr:uid="{00000000-0005-0000-0000-000052090000}"/>
    <cellStyle name="_방아육교계산서(쌍림방향)_Wd3(방호벽)_01-자재및수량집계(수산교)" xfId="2350" xr:uid="{00000000-0005-0000-0000-000053090000}"/>
    <cellStyle name="_방아육교계산서(쌍림방향)_Wd3(방호벽)_02-02-깨기(창원 대3-21)" xfId="2351" xr:uid="{00000000-0005-0000-0000-000054090000}"/>
    <cellStyle name="_방아육교계산서(쌍림방향)_Wd3(방호벽)_02-02-깨기(창원 대3-21)_깨기(1공구-부곡)" xfId="2352" xr:uid="{00000000-0005-0000-0000-000055090000}"/>
    <cellStyle name="_방아육교계산서(쌍림방향)_Wd3(방호벽)_02-02-깨기(평촌~조음)" xfId="2353" xr:uid="{00000000-0005-0000-0000-000056090000}"/>
    <cellStyle name="_방아육교계산서(쌍림방향)_Wd3(방호벽)_03.호안공(상포)" xfId="2354" xr:uid="{00000000-0005-0000-0000-000057090000}"/>
    <cellStyle name="_방아육교계산서(쌍림방향)_Wd3(방호벽)_03-배수공(부림1공구)" xfId="2355" xr:uid="{00000000-0005-0000-0000-000058090000}"/>
    <cellStyle name="_방아육교계산서(쌍림방향)_Wd3(방호벽)_03-포장공(범평~차월)" xfId="2356" xr:uid="{00000000-0005-0000-0000-000059090000}"/>
    <cellStyle name="_방아육교계산서(쌍림방향)_Wd3(방호벽)_04 포장공" xfId="2357" xr:uid="{00000000-0005-0000-0000-00005A090000}"/>
    <cellStyle name="_방아육교계산서(쌍림방향)_Wd3(방호벽)_04 포장공(도산수부)" xfId="2358" xr:uid="{00000000-0005-0000-0000-00005B090000}"/>
    <cellStyle name="_방아육교계산서(쌍림방향)_Wd3(방호벽)_04.배수공(괴진소하천)" xfId="2359" xr:uid="{00000000-0005-0000-0000-00005C090000}"/>
    <cellStyle name="_방아육교계산서(쌍림방향)_Wd3(방호벽)_04.포장공(상촌)" xfId="2360" xr:uid="{00000000-0005-0000-0000-00005D090000}"/>
    <cellStyle name="_방아육교계산서(쌍림방향)_Wd3(방호벽)_04-포장공(소랑1)" xfId="2361" xr:uid="{00000000-0005-0000-0000-00005E090000}"/>
    <cellStyle name="_방아육교계산서(쌍림방향)_Wd3(방호벽)_05-포장공(심지다사)" xfId="2362" xr:uid="{00000000-0005-0000-0000-00005F090000}"/>
    <cellStyle name="_방아육교계산서(쌍림방향)_Wd3(방호벽)_06-02-구조물공-BOX 계단(창원 대3-21)" xfId="2363" xr:uid="{00000000-0005-0000-0000-000060090000}"/>
    <cellStyle name="_방아육교계산서(쌍림방향)_Wd3(방호벽)_06-02-구조물공-BOX 계단(창원 대3-21)_3.구조물공" xfId="2364" xr:uid="{00000000-0005-0000-0000-000061090000}"/>
    <cellStyle name="_방아육교계산서(쌍림방향)_Wd3(방호벽)_07-포장공(대1-4)" xfId="2365" xr:uid="{00000000-0005-0000-0000-000062090000}"/>
    <cellStyle name="_방아육교계산서(쌍림방향)_Wd3(방호벽)_08-포장공(창원 대3-21)" xfId="2366" xr:uid="{00000000-0005-0000-0000-000063090000}"/>
    <cellStyle name="_방아육교계산서(쌍림방향)_Wd3(방호벽)_09-부대공(창원 대3-21)" xfId="2367" xr:uid="{00000000-0005-0000-0000-000064090000}"/>
    <cellStyle name="_방아육교계산서(쌍림방향)_Wd3(방호벽)_09-부대공(창원 대3-21)_3.구조물공" xfId="2368" xr:uid="{00000000-0005-0000-0000-000065090000}"/>
    <cellStyle name="_방아육교계산서(쌍림방향)_Wd3(방호벽)_2.배수공" xfId="2369" xr:uid="{00000000-0005-0000-0000-000066090000}"/>
    <cellStyle name="_방아육교계산서(쌍림방향)_Wd3(방호벽)_3.구조물공" xfId="2370" xr:uid="{00000000-0005-0000-0000-000067090000}"/>
    <cellStyle name="_방아육교계산서(쌍림방향)_Wd3(방호벽)_4.포장공" xfId="2371" xr:uid="{00000000-0005-0000-0000-000068090000}"/>
    <cellStyle name="_방아육교계산서(쌍림방향)_Wd3(방호벽)_깨기" xfId="2372" xr:uid="{00000000-0005-0000-0000-000069090000}"/>
    <cellStyle name="_방아육교계산서(쌍림방향)_Wd3(방호벽)_깨기_깨기(1공구-부곡)" xfId="2373" xr:uid="{00000000-0005-0000-0000-00006A090000}"/>
    <cellStyle name="_방아육교계산서(쌍림방향)_Wd3(방호벽)_도동지구" xfId="2374" xr:uid="{00000000-0005-0000-0000-00006B090000}"/>
    <cellStyle name="_방아육교계산서(쌍림방향)_Wd3(방호벽)_지장물조서(대 1-4)" xfId="2375" xr:uid="{00000000-0005-0000-0000-00006C090000}"/>
    <cellStyle name="_방아육교계산서(쌍림방향)_Wd3(방호벽)_지장물조서(대 1-4)_깨기(1공구-부곡)" xfId="2376" xr:uid="{00000000-0005-0000-0000-00006D090000}"/>
    <cellStyle name="_방아육교계산서(쌍림방향)_Wd3(방호벽)_지장물조서(대로3-21호선)" xfId="2377" xr:uid="{00000000-0005-0000-0000-00006E090000}"/>
    <cellStyle name="_방아육교계산서(쌍림방향)_Wd3(방호벽)_지장물조서(대로3-21호선)_깨기(1공구-부곡)" xfId="2378" xr:uid="{00000000-0005-0000-0000-00006F090000}"/>
    <cellStyle name="_방아육교계산서(쌍림방향)_Wd3(방호벽)_포장공(봉동)" xfId="2379" xr:uid="{00000000-0005-0000-0000-000070090000}"/>
    <cellStyle name="_방아육교계산서(쌍림방향)_Wd3(방호벽+중분대없음)" xfId="2380" xr:uid="{00000000-0005-0000-0000-000071090000}"/>
    <cellStyle name="_방아육교계산서(쌍림방향)_Wd3(방호벽+중분대없음)_01-자재및수량집계(수산교)" xfId="2381" xr:uid="{00000000-0005-0000-0000-000072090000}"/>
    <cellStyle name="_방아육교계산서(쌍림방향)_Wd3(방호벽+중분대없음)_02-02-깨기(창원 대3-21)" xfId="2382" xr:uid="{00000000-0005-0000-0000-000073090000}"/>
    <cellStyle name="_방아육교계산서(쌍림방향)_Wd3(방호벽+중분대없음)_02-02-깨기(창원 대3-21)_깨기(1공구-부곡)" xfId="2383" xr:uid="{00000000-0005-0000-0000-000074090000}"/>
    <cellStyle name="_방아육교계산서(쌍림방향)_Wd3(방호벽+중분대없음)_02-02-깨기(평촌~조음)" xfId="2384" xr:uid="{00000000-0005-0000-0000-000075090000}"/>
    <cellStyle name="_방아육교계산서(쌍림방향)_Wd3(방호벽+중분대없음)_03.호안공(상포)" xfId="2385" xr:uid="{00000000-0005-0000-0000-000076090000}"/>
    <cellStyle name="_방아육교계산서(쌍림방향)_Wd3(방호벽+중분대없음)_03-배수공(부림1공구)" xfId="2386" xr:uid="{00000000-0005-0000-0000-000077090000}"/>
    <cellStyle name="_방아육교계산서(쌍림방향)_Wd3(방호벽+중분대없음)_03-포장공(범평~차월)" xfId="2387" xr:uid="{00000000-0005-0000-0000-000078090000}"/>
    <cellStyle name="_방아육교계산서(쌍림방향)_Wd3(방호벽+중분대없음)_04 포장공" xfId="2388" xr:uid="{00000000-0005-0000-0000-000079090000}"/>
    <cellStyle name="_방아육교계산서(쌍림방향)_Wd3(방호벽+중분대없음)_04 포장공(도산수부)" xfId="2389" xr:uid="{00000000-0005-0000-0000-00007A090000}"/>
    <cellStyle name="_방아육교계산서(쌍림방향)_Wd3(방호벽+중분대없음)_04.배수공(괴진소하천)" xfId="2390" xr:uid="{00000000-0005-0000-0000-00007B090000}"/>
    <cellStyle name="_방아육교계산서(쌍림방향)_Wd3(방호벽+중분대없음)_04.포장공(상촌)" xfId="2391" xr:uid="{00000000-0005-0000-0000-00007C090000}"/>
    <cellStyle name="_방아육교계산서(쌍림방향)_Wd3(방호벽+중분대없음)_04-포장공(소랑1)" xfId="2392" xr:uid="{00000000-0005-0000-0000-00007D090000}"/>
    <cellStyle name="_방아육교계산서(쌍림방향)_Wd3(방호벽+중분대없음)_05-포장공(심지다사)" xfId="2393" xr:uid="{00000000-0005-0000-0000-00007E090000}"/>
    <cellStyle name="_방아육교계산서(쌍림방향)_Wd3(방호벽+중분대없음)_06-02-구조물공-BOX 계단(창원 대3-21)" xfId="2394" xr:uid="{00000000-0005-0000-0000-00007F090000}"/>
    <cellStyle name="_방아육교계산서(쌍림방향)_Wd3(방호벽+중분대없음)_06-02-구조물공-BOX 계단(창원 대3-21)_3.구조물공" xfId="2395" xr:uid="{00000000-0005-0000-0000-000080090000}"/>
    <cellStyle name="_방아육교계산서(쌍림방향)_Wd3(방호벽+중분대없음)_07-포장공(대1-4)" xfId="2396" xr:uid="{00000000-0005-0000-0000-000081090000}"/>
    <cellStyle name="_방아육교계산서(쌍림방향)_Wd3(방호벽+중분대없음)_08-포장공(창원 대3-21)" xfId="2397" xr:uid="{00000000-0005-0000-0000-000082090000}"/>
    <cellStyle name="_방아육교계산서(쌍림방향)_Wd3(방호벽+중분대없음)_09-부대공(창원 대3-21)" xfId="2398" xr:uid="{00000000-0005-0000-0000-000083090000}"/>
    <cellStyle name="_방아육교계산서(쌍림방향)_Wd3(방호벽+중분대없음)_09-부대공(창원 대3-21)_3.구조물공" xfId="2399" xr:uid="{00000000-0005-0000-0000-000084090000}"/>
    <cellStyle name="_방아육교계산서(쌍림방향)_Wd3(방호벽+중분대없음)_2.배수공" xfId="2400" xr:uid="{00000000-0005-0000-0000-000085090000}"/>
    <cellStyle name="_방아육교계산서(쌍림방향)_Wd3(방호벽+중분대없음)_3.구조물공" xfId="2401" xr:uid="{00000000-0005-0000-0000-000086090000}"/>
    <cellStyle name="_방아육교계산서(쌍림방향)_Wd3(방호벽+중분대없음)_4.포장공" xfId="2402" xr:uid="{00000000-0005-0000-0000-000087090000}"/>
    <cellStyle name="_방아육교계산서(쌍림방향)_Wd3(방호벽+중분대없음)_깨기" xfId="2403" xr:uid="{00000000-0005-0000-0000-000088090000}"/>
    <cellStyle name="_방아육교계산서(쌍림방향)_Wd3(방호벽+중분대없음)_깨기_깨기(1공구-부곡)" xfId="2404" xr:uid="{00000000-0005-0000-0000-000089090000}"/>
    <cellStyle name="_방아육교계산서(쌍림방향)_Wd3(방호벽+중분대없음)_도동지구" xfId="2405" xr:uid="{00000000-0005-0000-0000-00008A090000}"/>
    <cellStyle name="_방아육교계산서(쌍림방향)_Wd3(방호벽+중분대없음)_지장물조서(대 1-4)" xfId="2406" xr:uid="{00000000-0005-0000-0000-00008B090000}"/>
    <cellStyle name="_방아육교계산서(쌍림방향)_Wd3(방호벽+중분대없음)_지장물조서(대 1-4)_깨기(1공구-부곡)" xfId="2407" xr:uid="{00000000-0005-0000-0000-00008C090000}"/>
    <cellStyle name="_방아육교계산서(쌍림방향)_Wd3(방호벽+중분대없음)_지장물조서(대로3-21호선)" xfId="2408" xr:uid="{00000000-0005-0000-0000-00008D090000}"/>
    <cellStyle name="_방아육교계산서(쌍림방향)_Wd3(방호벽+중분대없음)_지장물조서(대로3-21호선)_깨기(1공구-부곡)" xfId="2409" xr:uid="{00000000-0005-0000-0000-00008E090000}"/>
    <cellStyle name="_방아육교계산서(쌍림방향)_Wd3(방호벽+중분대없음)_포장공(봉동)" xfId="2410" xr:uid="{00000000-0005-0000-0000-00008F090000}"/>
    <cellStyle name="_방아육교계산서(쌍림방향)_Wd3(보도+연석+난간)" xfId="2411" xr:uid="{00000000-0005-0000-0000-000090090000}"/>
    <cellStyle name="_방아육교계산서(쌍림방향)_Wd3(보도+연석+난간)_01-자재및수량집계(수산교)" xfId="2412" xr:uid="{00000000-0005-0000-0000-000091090000}"/>
    <cellStyle name="_방아육교계산서(쌍림방향)_Wd3(보도+연석+난간)_02-02-깨기(창원 대3-21)" xfId="2413" xr:uid="{00000000-0005-0000-0000-000092090000}"/>
    <cellStyle name="_방아육교계산서(쌍림방향)_Wd3(보도+연석+난간)_02-02-깨기(창원 대3-21)_깨기(1공구-부곡)" xfId="2414" xr:uid="{00000000-0005-0000-0000-000093090000}"/>
    <cellStyle name="_방아육교계산서(쌍림방향)_Wd3(보도+연석+난간)_02-02-깨기(평촌~조음)" xfId="2415" xr:uid="{00000000-0005-0000-0000-000094090000}"/>
    <cellStyle name="_방아육교계산서(쌍림방향)_Wd3(보도+연석+난간)_03.호안공(상포)" xfId="2416" xr:uid="{00000000-0005-0000-0000-000095090000}"/>
    <cellStyle name="_방아육교계산서(쌍림방향)_Wd3(보도+연석+난간)_03-배수공(부림1공구)" xfId="2417" xr:uid="{00000000-0005-0000-0000-000096090000}"/>
    <cellStyle name="_방아육교계산서(쌍림방향)_Wd3(보도+연석+난간)_03-포장공(범평~차월)" xfId="2418" xr:uid="{00000000-0005-0000-0000-000097090000}"/>
    <cellStyle name="_방아육교계산서(쌍림방향)_Wd3(보도+연석+난간)_04 포장공" xfId="2419" xr:uid="{00000000-0005-0000-0000-000098090000}"/>
    <cellStyle name="_방아육교계산서(쌍림방향)_Wd3(보도+연석+난간)_04 포장공(도산수부)" xfId="2420" xr:uid="{00000000-0005-0000-0000-000099090000}"/>
    <cellStyle name="_방아육교계산서(쌍림방향)_Wd3(보도+연석+난간)_04.배수공(괴진소하천)" xfId="2421" xr:uid="{00000000-0005-0000-0000-00009A090000}"/>
    <cellStyle name="_방아육교계산서(쌍림방향)_Wd3(보도+연석+난간)_04.포장공(상촌)" xfId="2422" xr:uid="{00000000-0005-0000-0000-00009B090000}"/>
    <cellStyle name="_방아육교계산서(쌍림방향)_Wd3(보도+연석+난간)_04-포장공(소랑1)" xfId="2423" xr:uid="{00000000-0005-0000-0000-00009C090000}"/>
    <cellStyle name="_방아육교계산서(쌍림방향)_Wd3(보도+연석+난간)_05-포장공(심지다사)" xfId="2424" xr:uid="{00000000-0005-0000-0000-00009D090000}"/>
    <cellStyle name="_방아육교계산서(쌍림방향)_Wd3(보도+연석+난간)_06-02-구조물공-BOX 계단(창원 대3-21)" xfId="2425" xr:uid="{00000000-0005-0000-0000-00009E090000}"/>
    <cellStyle name="_방아육교계산서(쌍림방향)_Wd3(보도+연석+난간)_06-02-구조물공-BOX 계단(창원 대3-21)_3.구조물공" xfId="2426" xr:uid="{00000000-0005-0000-0000-00009F090000}"/>
    <cellStyle name="_방아육교계산서(쌍림방향)_Wd3(보도+연석+난간)_07-포장공(대1-4)" xfId="2427" xr:uid="{00000000-0005-0000-0000-0000A0090000}"/>
    <cellStyle name="_방아육교계산서(쌍림방향)_Wd3(보도+연석+난간)_08-포장공(창원 대3-21)" xfId="2428" xr:uid="{00000000-0005-0000-0000-0000A1090000}"/>
    <cellStyle name="_방아육교계산서(쌍림방향)_Wd3(보도+연석+난간)_09-부대공(창원 대3-21)" xfId="2429" xr:uid="{00000000-0005-0000-0000-0000A2090000}"/>
    <cellStyle name="_방아육교계산서(쌍림방향)_Wd3(보도+연석+난간)_09-부대공(창원 대3-21)_3.구조물공" xfId="2430" xr:uid="{00000000-0005-0000-0000-0000A3090000}"/>
    <cellStyle name="_방아육교계산서(쌍림방향)_Wd3(보도+연석+난간)_2.배수공" xfId="2431" xr:uid="{00000000-0005-0000-0000-0000A4090000}"/>
    <cellStyle name="_방아육교계산서(쌍림방향)_Wd3(보도+연석+난간)_3.구조물공" xfId="2432" xr:uid="{00000000-0005-0000-0000-0000A5090000}"/>
    <cellStyle name="_방아육교계산서(쌍림방향)_Wd3(보도+연석+난간)_4.포장공" xfId="2433" xr:uid="{00000000-0005-0000-0000-0000A6090000}"/>
    <cellStyle name="_방아육교계산서(쌍림방향)_Wd3(보도+연석+난간)_깨기" xfId="2434" xr:uid="{00000000-0005-0000-0000-0000A7090000}"/>
    <cellStyle name="_방아육교계산서(쌍림방향)_Wd3(보도+연석+난간)_깨기_깨기(1공구-부곡)" xfId="2435" xr:uid="{00000000-0005-0000-0000-0000A8090000}"/>
    <cellStyle name="_방아육교계산서(쌍림방향)_Wd3(보도+연석+난간)_도동지구" xfId="2436" xr:uid="{00000000-0005-0000-0000-0000A9090000}"/>
    <cellStyle name="_방아육교계산서(쌍림방향)_Wd3(보도+연석+난간)_지장물조서(대 1-4)" xfId="2437" xr:uid="{00000000-0005-0000-0000-0000AA090000}"/>
    <cellStyle name="_방아육교계산서(쌍림방향)_Wd3(보도+연석+난간)_지장물조서(대 1-4)_깨기(1공구-부곡)" xfId="2438" xr:uid="{00000000-0005-0000-0000-0000AB090000}"/>
    <cellStyle name="_방아육교계산서(쌍림방향)_Wd3(보도+연석+난간)_지장물조서(대로3-21호선)" xfId="2439" xr:uid="{00000000-0005-0000-0000-0000AC090000}"/>
    <cellStyle name="_방아육교계산서(쌍림방향)_Wd3(보도+연석+난간)_지장물조서(대로3-21호선)_깨기(1공구-부곡)" xfId="2440" xr:uid="{00000000-0005-0000-0000-0000AD090000}"/>
    <cellStyle name="_방아육교계산서(쌍림방향)_Wd3(보도+연석+난간)_포장공(봉동)" xfId="2441" xr:uid="{00000000-0005-0000-0000-0000AE090000}"/>
    <cellStyle name="_방아육교계산서(쌍림방향)_깨기" xfId="2442" xr:uid="{00000000-0005-0000-0000-0000AF090000}"/>
    <cellStyle name="_방아육교계산서(쌍림방향)_깨기_깨기(1공구-부곡)" xfId="2443" xr:uid="{00000000-0005-0000-0000-0000B0090000}"/>
    <cellStyle name="_방아육교계산서(쌍림방향)_도동지구" xfId="2444" xr:uid="{00000000-0005-0000-0000-0000B1090000}"/>
    <cellStyle name="_방아육교계산서(쌍림방향)_지장물조서(대 1-4)" xfId="2445" xr:uid="{00000000-0005-0000-0000-0000B2090000}"/>
    <cellStyle name="_방아육교계산서(쌍림방향)_지장물조서(대 1-4)_깨기(1공구-부곡)" xfId="2446" xr:uid="{00000000-0005-0000-0000-0000B3090000}"/>
    <cellStyle name="_방아육교계산서(쌍림방향)_지장물조서(대로3-21호선)" xfId="2447" xr:uid="{00000000-0005-0000-0000-0000B4090000}"/>
    <cellStyle name="_방아육교계산서(쌍림방향)_지장물조서(대로3-21호선)_깨기(1공구-부곡)" xfId="2448" xr:uid="{00000000-0005-0000-0000-0000B5090000}"/>
    <cellStyle name="_방아육교계산서(쌍림방향)_포장공(봉동)" xfId="2449" xr:uid="{00000000-0005-0000-0000-0000B6090000}"/>
    <cellStyle name="_배수공" xfId="2450" xr:uid="{00000000-0005-0000-0000-0000B7090000}"/>
    <cellStyle name="_백산보완공사비" xfId="5355" xr:uid="{00000000-0005-0000-0000-0000B8090000}"/>
    <cellStyle name="_백산보완공사비(물가조정)2004년정산" xfId="5356" xr:uid="{00000000-0005-0000-0000-0000B9090000}"/>
    <cellStyle name="_보성우회도로(투찰)" xfId="2451" xr:uid="{00000000-0005-0000-0000-0000BA090000}"/>
    <cellStyle name="_보성우회도로(투찰)_2005년도할 예산내역서" xfId="2452" xr:uid="{00000000-0005-0000-0000-0000BB090000}"/>
    <cellStyle name="_보성우회도로(투찰)_2005년도할 예산내역서_금곡지구 유지관리사업 계획서" xfId="2453" xr:uid="{00000000-0005-0000-0000-0000BC090000}"/>
    <cellStyle name="_보성우회도로(투찰)_2005년도할 예산내역서_내정지구 유지관리사업 계획서" xfId="2454" xr:uid="{00000000-0005-0000-0000-0000BD090000}"/>
    <cellStyle name="_보성우회도로(투찰)_2005년도할 예산내역서_동부 취입보 유지관리수탁사업  계획서" xfId="2455" xr:uid="{00000000-0005-0000-0000-0000BE090000}"/>
    <cellStyle name="_보성우회도로(투찰)_2005년도할 예산내역서_평촌지구 유지관리수탁사업  계획서" xfId="2456" xr:uid="{00000000-0005-0000-0000-0000BF090000}"/>
    <cellStyle name="_보성우회도로(투찰)_공사비총괄표" xfId="2457" xr:uid="{00000000-0005-0000-0000-0000C0090000}"/>
    <cellStyle name="_보성우회도로(투찰)_공사비총괄표(1)" xfId="2458" xr:uid="{00000000-0005-0000-0000-0000C1090000}"/>
    <cellStyle name="_보성우회도로(투찰)_공사비총괄표(1)_금곡지구 유지관리사업 계획서" xfId="2459" xr:uid="{00000000-0005-0000-0000-0000C2090000}"/>
    <cellStyle name="_보성우회도로(투찰)_공사비총괄표(1)_내정지구 유지관리사업 계획서" xfId="2460" xr:uid="{00000000-0005-0000-0000-0000C3090000}"/>
    <cellStyle name="_보성우회도로(투찰)_공사비총괄표(1)_동부 취입보 유지관리수탁사업  계획서" xfId="2461" xr:uid="{00000000-0005-0000-0000-0000C4090000}"/>
    <cellStyle name="_보성우회도로(투찰)_공사비총괄표(1)_평촌지구 유지관리수탁사업  계획서" xfId="2462" xr:uid="{00000000-0005-0000-0000-0000C5090000}"/>
    <cellStyle name="_보성우회도로(투찰)_공사비총괄표_금곡지구 유지관리사업 계획서" xfId="2463" xr:uid="{00000000-0005-0000-0000-0000C6090000}"/>
    <cellStyle name="_보성우회도로(투찰)_공사비총괄표_내정지구 유지관리사업 계획서" xfId="2464" xr:uid="{00000000-0005-0000-0000-0000C7090000}"/>
    <cellStyle name="_보성우회도로(투찰)_공사비총괄표_동부 취입보 유지관리수탁사업  계획서" xfId="2465" xr:uid="{00000000-0005-0000-0000-0000C8090000}"/>
    <cellStyle name="_보성우회도로(투찰)_공사비총괄표_평촌지구 유지관리수탁사업  계획서" xfId="2466" xr:uid="{00000000-0005-0000-0000-0000C9090000}"/>
    <cellStyle name="_보성우회도로(투찰)_금곡지구 유지관리사업 계획서" xfId="2467" xr:uid="{00000000-0005-0000-0000-0000CA090000}"/>
    <cellStyle name="_보성우회도로(투찰)_내정지구 유지관리사업 계획서" xfId="2468" xr:uid="{00000000-0005-0000-0000-0000CB090000}"/>
    <cellStyle name="_보성우회도로(투찰)_년도별공사비내역" xfId="2469" xr:uid="{00000000-0005-0000-0000-0000CC090000}"/>
    <cellStyle name="_보성우회도로(투찰)_년도별공사비내역_금곡지구 유지관리사업 계획서" xfId="2470" xr:uid="{00000000-0005-0000-0000-0000CD090000}"/>
    <cellStyle name="_보성우회도로(투찰)_년도별공사비내역_내정지구 유지관리사업 계획서" xfId="2471" xr:uid="{00000000-0005-0000-0000-0000CE090000}"/>
    <cellStyle name="_보성우회도로(투찰)_년도별공사비내역_동부 취입보 유지관리수탁사업  계획서" xfId="2472" xr:uid="{00000000-0005-0000-0000-0000CF090000}"/>
    <cellStyle name="_보성우회도로(투찰)_년도별공사비내역_평촌지구 유지관리수탁사업  계획서" xfId="2473" xr:uid="{00000000-0005-0000-0000-0000D0090000}"/>
    <cellStyle name="_보성우회도로(투찰)_단가산출(최종)" xfId="2474" xr:uid="{00000000-0005-0000-0000-0000D1090000}"/>
    <cellStyle name="_보성우회도로(투찰)_도급내역서" xfId="2475" xr:uid="{00000000-0005-0000-0000-0000D2090000}"/>
    <cellStyle name="_보성우회도로(투찰)_도급내역서_금곡지구 유지관리사업 계획서" xfId="2476" xr:uid="{00000000-0005-0000-0000-0000D3090000}"/>
    <cellStyle name="_보성우회도로(투찰)_도급내역서_내정지구 유지관리사업 계획서" xfId="2477" xr:uid="{00000000-0005-0000-0000-0000D4090000}"/>
    <cellStyle name="_보성우회도로(투찰)_도급내역서_동부 취입보 유지관리수탁사업  계획서" xfId="2478" xr:uid="{00000000-0005-0000-0000-0000D5090000}"/>
    <cellStyle name="_보성우회도로(투찰)_도급내역서_평촌지구 유지관리수탁사업  계획서" xfId="2479" xr:uid="{00000000-0005-0000-0000-0000D6090000}"/>
    <cellStyle name="_보성우회도로(투찰)_동부 취입보 유지관리수탁사업  계획서" xfId="2480" xr:uid="{00000000-0005-0000-0000-0000D7090000}"/>
    <cellStyle name="_보성우회도로(투찰)_동부지구 유지관리사업 시행계획서" xfId="2481" xr:uid="{00000000-0005-0000-0000-0000D8090000}"/>
    <cellStyle name="_보성우회도로(투찰)_동촌용배수로 변경서(2007.3.26)" xfId="2482" xr:uid="{00000000-0005-0000-0000-0000D9090000}"/>
    <cellStyle name="_보성우회도로(투찰)_마성지구 용수로정비사업 시행계획서" xfId="2483" xr:uid="{00000000-0005-0000-0000-0000DA090000}"/>
    <cellStyle name="_보성우회도로(투찰)_사봉지구(총공구별)" xfId="2484" xr:uid="{00000000-0005-0000-0000-0000DB090000}"/>
    <cellStyle name="_보성우회도로(투찰)_사봉지구(총공구별)_금곡지구 유지관리사업 계획서" xfId="2485" xr:uid="{00000000-0005-0000-0000-0000DC090000}"/>
    <cellStyle name="_보성우회도로(투찰)_사봉지구(총공구별)_내정지구 유지관리사업 계획서" xfId="2486" xr:uid="{00000000-0005-0000-0000-0000DD090000}"/>
    <cellStyle name="_보성우회도로(투찰)_사봉지구(총공구별)_동부 취입보 유지관리수탁사업  계획서" xfId="2487" xr:uid="{00000000-0005-0000-0000-0000DE090000}"/>
    <cellStyle name="_보성우회도로(투찰)_사봉지구(총공구별)_평촌지구 유지관리수탁사업  계획서" xfId="2488" xr:uid="{00000000-0005-0000-0000-0000DF090000}"/>
    <cellStyle name="_보성우회도로(투찰)_사봉지구총공구별" xfId="2489" xr:uid="{00000000-0005-0000-0000-0000E0090000}"/>
    <cellStyle name="_보성우회도로(투찰)_사봉지구총공구별_금곡지구 유지관리사업 계획서" xfId="2490" xr:uid="{00000000-0005-0000-0000-0000E1090000}"/>
    <cellStyle name="_보성우회도로(투찰)_사봉지구총공구별_내정지구 유지관리사업 계획서" xfId="2491" xr:uid="{00000000-0005-0000-0000-0000E2090000}"/>
    <cellStyle name="_보성우회도로(투찰)_사봉지구총공구별_동부 취입보 유지관리수탁사업  계획서" xfId="2492" xr:uid="{00000000-0005-0000-0000-0000E3090000}"/>
    <cellStyle name="_보성우회도로(투찰)_사봉지구총공구별_평촌지구 유지관리수탁사업  계획서" xfId="2493" xr:uid="{00000000-0005-0000-0000-0000E4090000}"/>
    <cellStyle name="_보성우회도로(투찰)_설계내역서" xfId="2494" xr:uid="{00000000-0005-0000-0000-0000E5090000}"/>
    <cellStyle name="_보성우회도로(투찰)_설계내역서_공사비총괄표" xfId="2495" xr:uid="{00000000-0005-0000-0000-0000E6090000}"/>
    <cellStyle name="_보성우회도로(투찰)_설계내역서_공사비총괄표(1)" xfId="2496" xr:uid="{00000000-0005-0000-0000-0000E7090000}"/>
    <cellStyle name="_보성우회도로(투찰)_설계내역서_공사비총괄표(1)_금곡지구 유지관리사업 계획서" xfId="2497" xr:uid="{00000000-0005-0000-0000-0000E8090000}"/>
    <cellStyle name="_보성우회도로(투찰)_설계내역서_공사비총괄표(1)_내정지구 유지관리사업 계획서" xfId="2498" xr:uid="{00000000-0005-0000-0000-0000E9090000}"/>
    <cellStyle name="_보성우회도로(투찰)_설계내역서_공사비총괄표(1)_동부 취입보 유지관리수탁사업  계획서" xfId="2499" xr:uid="{00000000-0005-0000-0000-0000EA090000}"/>
    <cellStyle name="_보성우회도로(투찰)_설계내역서_공사비총괄표(1)_평촌지구 유지관리수탁사업  계획서" xfId="2500" xr:uid="{00000000-0005-0000-0000-0000EB090000}"/>
    <cellStyle name="_보성우회도로(투찰)_설계내역서_공사비총괄표_금곡지구 유지관리사업 계획서" xfId="2501" xr:uid="{00000000-0005-0000-0000-0000EC090000}"/>
    <cellStyle name="_보성우회도로(투찰)_설계내역서_공사비총괄표_내정지구 유지관리사업 계획서" xfId="2502" xr:uid="{00000000-0005-0000-0000-0000ED090000}"/>
    <cellStyle name="_보성우회도로(투찰)_설계내역서_공사비총괄표_동부 취입보 유지관리수탁사업  계획서" xfId="2503" xr:uid="{00000000-0005-0000-0000-0000EE090000}"/>
    <cellStyle name="_보성우회도로(투찰)_설계내역서_공사비총괄표_평촌지구 유지관리수탁사업  계획서" xfId="2504" xr:uid="{00000000-0005-0000-0000-0000EF090000}"/>
    <cellStyle name="_보성우회도로(투찰)_설계내역서_금곡지구 유지관리사업 계획서" xfId="2505" xr:uid="{00000000-0005-0000-0000-0000F0090000}"/>
    <cellStyle name="_보성우회도로(투찰)_설계내역서_내정지구 유지관리사업 계획서" xfId="2506" xr:uid="{00000000-0005-0000-0000-0000F1090000}"/>
    <cellStyle name="_보성우회도로(투찰)_설계내역서_년도별공사비내역" xfId="2507" xr:uid="{00000000-0005-0000-0000-0000F2090000}"/>
    <cellStyle name="_보성우회도로(투찰)_설계내역서_년도별공사비내역_금곡지구 유지관리사업 계획서" xfId="2508" xr:uid="{00000000-0005-0000-0000-0000F3090000}"/>
    <cellStyle name="_보성우회도로(투찰)_설계내역서_년도별공사비내역_내정지구 유지관리사업 계획서" xfId="2509" xr:uid="{00000000-0005-0000-0000-0000F4090000}"/>
    <cellStyle name="_보성우회도로(투찰)_설계내역서_년도별공사비내역_동부 취입보 유지관리수탁사업  계획서" xfId="2510" xr:uid="{00000000-0005-0000-0000-0000F5090000}"/>
    <cellStyle name="_보성우회도로(투찰)_설계내역서_년도별공사비내역_평촌지구 유지관리수탁사업  계획서" xfId="2511" xr:uid="{00000000-0005-0000-0000-0000F6090000}"/>
    <cellStyle name="_보성우회도로(투찰)_설계내역서_도급내역서" xfId="2512" xr:uid="{00000000-0005-0000-0000-0000F7090000}"/>
    <cellStyle name="_보성우회도로(투찰)_설계내역서_도급내역서_금곡지구 유지관리사업 계획서" xfId="2513" xr:uid="{00000000-0005-0000-0000-0000F8090000}"/>
    <cellStyle name="_보성우회도로(투찰)_설계내역서_도급내역서_내정지구 유지관리사업 계획서" xfId="2514" xr:uid="{00000000-0005-0000-0000-0000F9090000}"/>
    <cellStyle name="_보성우회도로(투찰)_설계내역서_도급내역서_동부 취입보 유지관리수탁사업  계획서" xfId="2515" xr:uid="{00000000-0005-0000-0000-0000FA090000}"/>
    <cellStyle name="_보성우회도로(투찰)_설계내역서_도급내역서_평촌지구 유지관리수탁사업  계획서" xfId="2516" xr:uid="{00000000-0005-0000-0000-0000FB090000}"/>
    <cellStyle name="_보성우회도로(투찰)_설계내역서_동부 취입보 유지관리수탁사업  계획서" xfId="2517" xr:uid="{00000000-0005-0000-0000-0000FC090000}"/>
    <cellStyle name="_보성우회도로(투찰)_설계내역서_사봉지구총공구별" xfId="2518" xr:uid="{00000000-0005-0000-0000-0000FD090000}"/>
    <cellStyle name="_보성우회도로(투찰)_설계내역서_사봉지구총공구별_금곡지구 유지관리사업 계획서" xfId="2519" xr:uid="{00000000-0005-0000-0000-0000FE090000}"/>
    <cellStyle name="_보성우회도로(투찰)_설계내역서_사봉지구총공구별_내정지구 유지관리사업 계획서" xfId="2520" xr:uid="{00000000-0005-0000-0000-0000FF090000}"/>
    <cellStyle name="_보성우회도로(투찰)_설계내역서_사봉지구총공구별_동부 취입보 유지관리수탁사업  계획서" xfId="2521" xr:uid="{00000000-0005-0000-0000-0000000A0000}"/>
    <cellStyle name="_보성우회도로(투찰)_설계내역서_사봉지구총공구별_평촌지구 유지관리수탁사업  계획서" xfId="2522" xr:uid="{00000000-0005-0000-0000-0000010A0000}"/>
    <cellStyle name="_보성우회도로(투찰)_설계내역서_평촌지구 유지관리수탁사업  계획서" xfId="2523" xr:uid="{00000000-0005-0000-0000-0000020A0000}"/>
    <cellStyle name="_보성우회도로(투찰)_신당배수로 설계서" xfId="2524" xr:uid="{00000000-0005-0000-0000-0000030A0000}"/>
    <cellStyle name="_보성우회도로(투찰)_평촌지구 유지관리수탁사업  계획서" xfId="2525" xr:uid="{00000000-0005-0000-0000-0000040A0000}"/>
    <cellStyle name="_상중대간선사업계획서" xfId="5357" xr:uid="{00000000-0005-0000-0000-0000050A0000}"/>
    <cellStyle name="_서암본동주차장수량산출" xfId="2526" xr:uid="{00000000-0005-0000-0000-0000060A0000}"/>
    <cellStyle name="_서암본동주차장수량산출_금곡지구 유지관리사업 계획서" xfId="2527" xr:uid="{00000000-0005-0000-0000-0000070A0000}"/>
    <cellStyle name="_서암본동주차장수량산출_내정지구 유지관리사업 계획서" xfId="2528" xr:uid="{00000000-0005-0000-0000-0000080A0000}"/>
    <cellStyle name="_서암본동주차장수량산출_동부 취입보 유지관리수탁사업  계획서" xfId="2529" xr:uid="{00000000-0005-0000-0000-0000090A0000}"/>
    <cellStyle name="_서암본동주차장수량산출_자재집계표(사촌)" xfId="2530" xr:uid="{00000000-0005-0000-0000-00000A0A0000}"/>
    <cellStyle name="_서암본동주차장수량산출_자재집계표(사촌)_금곡지구 유지관리사업 계획서" xfId="2531" xr:uid="{00000000-0005-0000-0000-00000B0A0000}"/>
    <cellStyle name="_서암본동주차장수량산출_자재집계표(사촌)_내정지구 유지관리사업 계획서" xfId="2532" xr:uid="{00000000-0005-0000-0000-00000C0A0000}"/>
    <cellStyle name="_서암본동주차장수량산출_자재집계표(사촌)_동부 취입보 유지관리수탁사업  계획서" xfId="2533" xr:uid="{00000000-0005-0000-0000-00000D0A0000}"/>
    <cellStyle name="_서암본동주차장수량산출_자재집계표(사촌)_평촌지구 유지관리수탁사업  계획서" xfId="2534" xr:uid="{00000000-0005-0000-0000-00000E0A0000}"/>
    <cellStyle name="_서암본동주차장수량산출_평촌지구 유지관리수탁사업  계획서" xfId="2535" xr:uid="{00000000-0005-0000-0000-00000F0A0000}"/>
    <cellStyle name="_석축" xfId="2536" xr:uid="{00000000-0005-0000-0000-0000100A0000}"/>
    <cellStyle name="_석축_금곡지구 유지관리사업 계획서" xfId="2537" xr:uid="{00000000-0005-0000-0000-0000110A0000}"/>
    <cellStyle name="_석축_내정지구 유지관리사업 계획서" xfId="2538" xr:uid="{00000000-0005-0000-0000-0000120A0000}"/>
    <cellStyle name="_석축_동부 취입보 유지관리수탁사업  계획서" xfId="2539" xr:uid="{00000000-0005-0000-0000-0000130A0000}"/>
    <cellStyle name="_석축_자재집계표(사촌)" xfId="2540" xr:uid="{00000000-0005-0000-0000-0000140A0000}"/>
    <cellStyle name="_석축_자재집계표(사촌)_금곡지구 유지관리사업 계획서" xfId="2541" xr:uid="{00000000-0005-0000-0000-0000150A0000}"/>
    <cellStyle name="_석축_자재집계표(사촌)_내정지구 유지관리사업 계획서" xfId="2542" xr:uid="{00000000-0005-0000-0000-0000160A0000}"/>
    <cellStyle name="_석축_자재집계표(사촌)_동부 취입보 유지관리수탁사업  계획서" xfId="2543" xr:uid="{00000000-0005-0000-0000-0000170A0000}"/>
    <cellStyle name="_석축_자재집계표(사촌)_평촌지구 유지관리수탁사업  계획서" xfId="2544" xr:uid="{00000000-0005-0000-0000-0000180A0000}"/>
    <cellStyle name="_석축_평촌지구 유지관리수탁사업  계획서" xfId="2545" xr:uid="{00000000-0005-0000-0000-0000190A0000}"/>
    <cellStyle name="_신곡육교계산서(고령방향)" xfId="2546" xr:uid="{00000000-0005-0000-0000-00001A0A0000}"/>
    <cellStyle name="_신곡육교계산서(고령방향)_01-자재및수량집계(수산교)" xfId="2547" xr:uid="{00000000-0005-0000-0000-00001B0A0000}"/>
    <cellStyle name="_신곡육교계산서(고령방향)_02-02-깨기(창원 대3-21)" xfId="2548" xr:uid="{00000000-0005-0000-0000-00001C0A0000}"/>
    <cellStyle name="_신곡육교계산서(고령방향)_02-02-깨기(창원 대3-21)_깨기(1공구-부곡)" xfId="2549" xr:uid="{00000000-0005-0000-0000-00001D0A0000}"/>
    <cellStyle name="_신곡육교계산서(고령방향)_02-02-깨기(평촌~조음)" xfId="2550" xr:uid="{00000000-0005-0000-0000-00001E0A0000}"/>
    <cellStyle name="_신곡육교계산서(고령방향)_03.호안공(상포)" xfId="2551" xr:uid="{00000000-0005-0000-0000-00001F0A0000}"/>
    <cellStyle name="_신곡육교계산서(고령방향)_03-배수공(부림1공구)" xfId="2552" xr:uid="{00000000-0005-0000-0000-0000200A0000}"/>
    <cellStyle name="_신곡육교계산서(고령방향)_03-포장공(범평~차월)" xfId="2553" xr:uid="{00000000-0005-0000-0000-0000210A0000}"/>
    <cellStyle name="_신곡육교계산서(고령방향)_04 포장공" xfId="2554" xr:uid="{00000000-0005-0000-0000-0000220A0000}"/>
    <cellStyle name="_신곡육교계산서(고령방향)_04 포장공(도산수부)" xfId="2555" xr:uid="{00000000-0005-0000-0000-0000230A0000}"/>
    <cellStyle name="_신곡육교계산서(고령방향)_04.배수공(괴진소하천)" xfId="2556" xr:uid="{00000000-0005-0000-0000-0000240A0000}"/>
    <cellStyle name="_신곡육교계산서(고령방향)_04.포장공(상촌)" xfId="2557" xr:uid="{00000000-0005-0000-0000-0000250A0000}"/>
    <cellStyle name="_신곡육교계산서(고령방향)_04-포장공(소랑1)" xfId="2558" xr:uid="{00000000-0005-0000-0000-0000260A0000}"/>
    <cellStyle name="_신곡육교계산서(고령방향)_05-포장공(심지다사)" xfId="2559" xr:uid="{00000000-0005-0000-0000-0000270A0000}"/>
    <cellStyle name="_신곡육교계산서(고령방향)_06-02-구조물공-BOX 계단(창원 대3-21)" xfId="2560" xr:uid="{00000000-0005-0000-0000-0000280A0000}"/>
    <cellStyle name="_신곡육교계산서(고령방향)_06-02-구조물공-BOX 계단(창원 대3-21)_3.구조물공" xfId="2561" xr:uid="{00000000-0005-0000-0000-0000290A0000}"/>
    <cellStyle name="_신곡육교계산서(고령방향)_07-포장공(대1-4)" xfId="2562" xr:uid="{00000000-0005-0000-0000-00002A0A0000}"/>
    <cellStyle name="_신곡육교계산서(고령방향)_08-포장공(창원 대3-21)" xfId="2563" xr:uid="{00000000-0005-0000-0000-00002B0A0000}"/>
    <cellStyle name="_신곡육교계산서(고령방향)_09-부대공(창원 대3-21)" xfId="2564" xr:uid="{00000000-0005-0000-0000-00002C0A0000}"/>
    <cellStyle name="_신곡육교계산서(고령방향)_09-부대공(창원 대3-21)_3.구조물공" xfId="2565" xr:uid="{00000000-0005-0000-0000-00002D0A0000}"/>
    <cellStyle name="_신곡육교계산서(고령방향)_2.배수공" xfId="2566" xr:uid="{00000000-0005-0000-0000-00002E0A0000}"/>
    <cellStyle name="_신곡육교계산서(고령방향)_3.구조물공" xfId="2567" xr:uid="{00000000-0005-0000-0000-00002F0A0000}"/>
    <cellStyle name="_신곡육교계산서(고령방향)_4.포장공" xfId="2568" xr:uid="{00000000-0005-0000-0000-0000300A0000}"/>
    <cellStyle name="_신곡육교계산서(고령방향)_Wd3(방호벽)" xfId="2569" xr:uid="{00000000-0005-0000-0000-0000310A0000}"/>
    <cellStyle name="_신곡육교계산서(고령방향)_Wd3(방호벽)_01-자재및수량집계(수산교)" xfId="2570" xr:uid="{00000000-0005-0000-0000-0000320A0000}"/>
    <cellStyle name="_신곡육교계산서(고령방향)_Wd3(방호벽)_02-02-깨기(창원 대3-21)" xfId="2571" xr:uid="{00000000-0005-0000-0000-0000330A0000}"/>
    <cellStyle name="_신곡육교계산서(고령방향)_Wd3(방호벽)_02-02-깨기(창원 대3-21)_깨기(1공구-부곡)" xfId="2572" xr:uid="{00000000-0005-0000-0000-0000340A0000}"/>
    <cellStyle name="_신곡육교계산서(고령방향)_Wd3(방호벽)_02-02-깨기(평촌~조음)" xfId="2573" xr:uid="{00000000-0005-0000-0000-0000350A0000}"/>
    <cellStyle name="_신곡육교계산서(고령방향)_Wd3(방호벽)_03.호안공(상포)" xfId="2574" xr:uid="{00000000-0005-0000-0000-0000360A0000}"/>
    <cellStyle name="_신곡육교계산서(고령방향)_Wd3(방호벽)_03-배수공(부림1공구)" xfId="2575" xr:uid="{00000000-0005-0000-0000-0000370A0000}"/>
    <cellStyle name="_신곡육교계산서(고령방향)_Wd3(방호벽)_03-포장공(범평~차월)" xfId="2576" xr:uid="{00000000-0005-0000-0000-0000380A0000}"/>
    <cellStyle name="_신곡육교계산서(고령방향)_Wd3(방호벽)_04 포장공" xfId="2577" xr:uid="{00000000-0005-0000-0000-0000390A0000}"/>
    <cellStyle name="_신곡육교계산서(고령방향)_Wd3(방호벽)_04 포장공(도산수부)" xfId="2578" xr:uid="{00000000-0005-0000-0000-00003A0A0000}"/>
    <cellStyle name="_신곡육교계산서(고령방향)_Wd3(방호벽)_04.배수공(괴진소하천)" xfId="2579" xr:uid="{00000000-0005-0000-0000-00003B0A0000}"/>
    <cellStyle name="_신곡육교계산서(고령방향)_Wd3(방호벽)_04.포장공(상촌)" xfId="2580" xr:uid="{00000000-0005-0000-0000-00003C0A0000}"/>
    <cellStyle name="_신곡육교계산서(고령방향)_Wd3(방호벽)_04-포장공(소랑1)" xfId="2581" xr:uid="{00000000-0005-0000-0000-00003D0A0000}"/>
    <cellStyle name="_신곡육교계산서(고령방향)_Wd3(방호벽)_05-포장공(심지다사)" xfId="2582" xr:uid="{00000000-0005-0000-0000-00003E0A0000}"/>
    <cellStyle name="_신곡육교계산서(고령방향)_Wd3(방호벽)_06-02-구조물공-BOX 계단(창원 대3-21)" xfId="2583" xr:uid="{00000000-0005-0000-0000-00003F0A0000}"/>
    <cellStyle name="_신곡육교계산서(고령방향)_Wd3(방호벽)_06-02-구조물공-BOX 계단(창원 대3-21)_3.구조물공" xfId="2584" xr:uid="{00000000-0005-0000-0000-0000400A0000}"/>
    <cellStyle name="_신곡육교계산서(고령방향)_Wd3(방호벽)_07-포장공(대1-4)" xfId="2585" xr:uid="{00000000-0005-0000-0000-0000410A0000}"/>
    <cellStyle name="_신곡육교계산서(고령방향)_Wd3(방호벽)_08-포장공(창원 대3-21)" xfId="2586" xr:uid="{00000000-0005-0000-0000-0000420A0000}"/>
    <cellStyle name="_신곡육교계산서(고령방향)_Wd3(방호벽)_09-부대공(창원 대3-21)" xfId="2587" xr:uid="{00000000-0005-0000-0000-0000430A0000}"/>
    <cellStyle name="_신곡육교계산서(고령방향)_Wd3(방호벽)_09-부대공(창원 대3-21)_3.구조물공" xfId="2588" xr:uid="{00000000-0005-0000-0000-0000440A0000}"/>
    <cellStyle name="_신곡육교계산서(고령방향)_Wd3(방호벽)_2.배수공" xfId="2589" xr:uid="{00000000-0005-0000-0000-0000450A0000}"/>
    <cellStyle name="_신곡육교계산서(고령방향)_Wd3(방호벽)_3.구조물공" xfId="2590" xr:uid="{00000000-0005-0000-0000-0000460A0000}"/>
    <cellStyle name="_신곡육교계산서(고령방향)_Wd3(방호벽)_4.포장공" xfId="2591" xr:uid="{00000000-0005-0000-0000-0000470A0000}"/>
    <cellStyle name="_신곡육교계산서(고령방향)_Wd3(방호벽)_깨기" xfId="2592" xr:uid="{00000000-0005-0000-0000-0000480A0000}"/>
    <cellStyle name="_신곡육교계산서(고령방향)_Wd3(방호벽)_깨기_깨기(1공구-부곡)" xfId="2593" xr:uid="{00000000-0005-0000-0000-0000490A0000}"/>
    <cellStyle name="_신곡육교계산서(고령방향)_Wd3(방호벽)_도동지구" xfId="2594" xr:uid="{00000000-0005-0000-0000-00004A0A0000}"/>
    <cellStyle name="_신곡육교계산서(고령방향)_Wd3(방호벽)_지장물조서(대 1-4)" xfId="2595" xr:uid="{00000000-0005-0000-0000-00004B0A0000}"/>
    <cellStyle name="_신곡육교계산서(고령방향)_Wd3(방호벽)_지장물조서(대 1-4)_깨기(1공구-부곡)" xfId="2596" xr:uid="{00000000-0005-0000-0000-00004C0A0000}"/>
    <cellStyle name="_신곡육교계산서(고령방향)_Wd3(방호벽)_지장물조서(대로3-21호선)" xfId="2597" xr:uid="{00000000-0005-0000-0000-00004D0A0000}"/>
    <cellStyle name="_신곡육교계산서(고령방향)_Wd3(방호벽)_지장물조서(대로3-21호선)_깨기(1공구-부곡)" xfId="2598" xr:uid="{00000000-0005-0000-0000-00004E0A0000}"/>
    <cellStyle name="_신곡육교계산서(고령방향)_Wd3(방호벽)_포장공(봉동)" xfId="2599" xr:uid="{00000000-0005-0000-0000-00004F0A0000}"/>
    <cellStyle name="_신곡육교계산서(고령방향)_Wd3(방호벽+중분대없음)" xfId="2600" xr:uid="{00000000-0005-0000-0000-0000500A0000}"/>
    <cellStyle name="_신곡육교계산서(고령방향)_Wd3(방호벽+중분대없음)_01-자재및수량집계(수산교)" xfId="2601" xr:uid="{00000000-0005-0000-0000-0000510A0000}"/>
    <cellStyle name="_신곡육교계산서(고령방향)_Wd3(방호벽+중분대없음)_02-02-깨기(창원 대3-21)" xfId="2602" xr:uid="{00000000-0005-0000-0000-0000520A0000}"/>
    <cellStyle name="_신곡육교계산서(고령방향)_Wd3(방호벽+중분대없음)_02-02-깨기(창원 대3-21)_깨기(1공구-부곡)" xfId="2603" xr:uid="{00000000-0005-0000-0000-0000530A0000}"/>
    <cellStyle name="_신곡육교계산서(고령방향)_Wd3(방호벽+중분대없음)_02-02-깨기(평촌~조음)" xfId="2604" xr:uid="{00000000-0005-0000-0000-0000540A0000}"/>
    <cellStyle name="_신곡육교계산서(고령방향)_Wd3(방호벽+중분대없음)_03.호안공(상포)" xfId="2605" xr:uid="{00000000-0005-0000-0000-0000550A0000}"/>
    <cellStyle name="_신곡육교계산서(고령방향)_Wd3(방호벽+중분대없음)_03-배수공(부림1공구)" xfId="2606" xr:uid="{00000000-0005-0000-0000-0000560A0000}"/>
    <cellStyle name="_신곡육교계산서(고령방향)_Wd3(방호벽+중분대없음)_03-포장공(범평~차월)" xfId="2607" xr:uid="{00000000-0005-0000-0000-0000570A0000}"/>
    <cellStyle name="_신곡육교계산서(고령방향)_Wd3(방호벽+중분대없음)_04 포장공" xfId="2608" xr:uid="{00000000-0005-0000-0000-0000580A0000}"/>
    <cellStyle name="_신곡육교계산서(고령방향)_Wd3(방호벽+중분대없음)_04 포장공(도산수부)" xfId="2609" xr:uid="{00000000-0005-0000-0000-0000590A0000}"/>
    <cellStyle name="_신곡육교계산서(고령방향)_Wd3(방호벽+중분대없음)_04.배수공(괴진소하천)" xfId="2610" xr:uid="{00000000-0005-0000-0000-00005A0A0000}"/>
    <cellStyle name="_신곡육교계산서(고령방향)_Wd3(방호벽+중분대없음)_04.포장공(상촌)" xfId="2611" xr:uid="{00000000-0005-0000-0000-00005B0A0000}"/>
    <cellStyle name="_신곡육교계산서(고령방향)_Wd3(방호벽+중분대없음)_04-포장공(소랑1)" xfId="2612" xr:uid="{00000000-0005-0000-0000-00005C0A0000}"/>
    <cellStyle name="_신곡육교계산서(고령방향)_Wd3(방호벽+중분대없음)_05-포장공(심지다사)" xfId="2613" xr:uid="{00000000-0005-0000-0000-00005D0A0000}"/>
    <cellStyle name="_신곡육교계산서(고령방향)_Wd3(방호벽+중분대없음)_06-02-구조물공-BOX 계단(창원 대3-21)" xfId="2614" xr:uid="{00000000-0005-0000-0000-00005E0A0000}"/>
    <cellStyle name="_신곡육교계산서(고령방향)_Wd3(방호벽+중분대없음)_06-02-구조물공-BOX 계단(창원 대3-21)_3.구조물공" xfId="2615" xr:uid="{00000000-0005-0000-0000-00005F0A0000}"/>
    <cellStyle name="_신곡육교계산서(고령방향)_Wd3(방호벽+중분대없음)_07-포장공(대1-4)" xfId="2616" xr:uid="{00000000-0005-0000-0000-0000600A0000}"/>
    <cellStyle name="_신곡육교계산서(고령방향)_Wd3(방호벽+중분대없음)_08-포장공(창원 대3-21)" xfId="2617" xr:uid="{00000000-0005-0000-0000-0000610A0000}"/>
    <cellStyle name="_신곡육교계산서(고령방향)_Wd3(방호벽+중분대없음)_09-부대공(창원 대3-21)" xfId="2618" xr:uid="{00000000-0005-0000-0000-0000620A0000}"/>
    <cellStyle name="_신곡육교계산서(고령방향)_Wd3(방호벽+중분대없음)_09-부대공(창원 대3-21)_3.구조물공" xfId="2619" xr:uid="{00000000-0005-0000-0000-0000630A0000}"/>
    <cellStyle name="_신곡육교계산서(고령방향)_Wd3(방호벽+중분대없음)_2.배수공" xfId="2620" xr:uid="{00000000-0005-0000-0000-0000640A0000}"/>
    <cellStyle name="_신곡육교계산서(고령방향)_Wd3(방호벽+중분대없음)_3.구조물공" xfId="2621" xr:uid="{00000000-0005-0000-0000-0000650A0000}"/>
    <cellStyle name="_신곡육교계산서(고령방향)_Wd3(방호벽+중분대없음)_4.포장공" xfId="2622" xr:uid="{00000000-0005-0000-0000-0000660A0000}"/>
    <cellStyle name="_신곡육교계산서(고령방향)_Wd3(방호벽+중분대없음)_깨기" xfId="2623" xr:uid="{00000000-0005-0000-0000-0000670A0000}"/>
    <cellStyle name="_신곡육교계산서(고령방향)_Wd3(방호벽+중분대없음)_깨기_깨기(1공구-부곡)" xfId="2624" xr:uid="{00000000-0005-0000-0000-0000680A0000}"/>
    <cellStyle name="_신곡육교계산서(고령방향)_Wd3(방호벽+중분대없음)_도동지구" xfId="2625" xr:uid="{00000000-0005-0000-0000-0000690A0000}"/>
    <cellStyle name="_신곡육교계산서(고령방향)_Wd3(방호벽+중분대없음)_지장물조서(대 1-4)" xfId="2626" xr:uid="{00000000-0005-0000-0000-00006A0A0000}"/>
    <cellStyle name="_신곡육교계산서(고령방향)_Wd3(방호벽+중분대없음)_지장물조서(대 1-4)_깨기(1공구-부곡)" xfId="2627" xr:uid="{00000000-0005-0000-0000-00006B0A0000}"/>
    <cellStyle name="_신곡육교계산서(고령방향)_Wd3(방호벽+중분대없음)_지장물조서(대로3-21호선)" xfId="2628" xr:uid="{00000000-0005-0000-0000-00006C0A0000}"/>
    <cellStyle name="_신곡육교계산서(고령방향)_Wd3(방호벽+중분대없음)_지장물조서(대로3-21호선)_깨기(1공구-부곡)" xfId="2629" xr:uid="{00000000-0005-0000-0000-00006D0A0000}"/>
    <cellStyle name="_신곡육교계산서(고령방향)_Wd3(방호벽+중분대없음)_포장공(봉동)" xfId="2630" xr:uid="{00000000-0005-0000-0000-00006E0A0000}"/>
    <cellStyle name="_신곡육교계산서(고령방향)_Wd3(보도+연석+난간)" xfId="2631" xr:uid="{00000000-0005-0000-0000-00006F0A0000}"/>
    <cellStyle name="_신곡육교계산서(고령방향)_Wd3(보도+연석+난간)_01-자재및수량집계(수산교)" xfId="2632" xr:uid="{00000000-0005-0000-0000-0000700A0000}"/>
    <cellStyle name="_신곡육교계산서(고령방향)_Wd3(보도+연석+난간)_02-02-깨기(창원 대3-21)" xfId="2633" xr:uid="{00000000-0005-0000-0000-0000710A0000}"/>
    <cellStyle name="_신곡육교계산서(고령방향)_Wd3(보도+연석+난간)_02-02-깨기(창원 대3-21)_깨기(1공구-부곡)" xfId="2634" xr:uid="{00000000-0005-0000-0000-0000720A0000}"/>
    <cellStyle name="_신곡육교계산서(고령방향)_Wd3(보도+연석+난간)_02-02-깨기(평촌~조음)" xfId="2635" xr:uid="{00000000-0005-0000-0000-0000730A0000}"/>
    <cellStyle name="_신곡육교계산서(고령방향)_Wd3(보도+연석+난간)_03.호안공(상포)" xfId="2636" xr:uid="{00000000-0005-0000-0000-0000740A0000}"/>
    <cellStyle name="_신곡육교계산서(고령방향)_Wd3(보도+연석+난간)_03-배수공(부림1공구)" xfId="2637" xr:uid="{00000000-0005-0000-0000-0000750A0000}"/>
    <cellStyle name="_신곡육교계산서(고령방향)_Wd3(보도+연석+난간)_03-포장공(범평~차월)" xfId="2638" xr:uid="{00000000-0005-0000-0000-0000760A0000}"/>
    <cellStyle name="_신곡육교계산서(고령방향)_Wd3(보도+연석+난간)_04 포장공" xfId="2639" xr:uid="{00000000-0005-0000-0000-0000770A0000}"/>
    <cellStyle name="_신곡육교계산서(고령방향)_Wd3(보도+연석+난간)_04 포장공(도산수부)" xfId="2640" xr:uid="{00000000-0005-0000-0000-0000780A0000}"/>
    <cellStyle name="_신곡육교계산서(고령방향)_Wd3(보도+연석+난간)_04.배수공(괴진소하천)" xfId="2641" xr:uid="{00000000-0005-0000-0000-0000790A0000}"/>
    <cellStyle name="_신곡육교계산서(고령방향)_Wd3(보도+연석+난간)_04.포장공(상촌)" xfId="2642" xr:uid="{00000000-0005-0000-0000-00007A0A0000}"/>
    <cellStyle name="_신곡육교계산서(고령방향)_Wd3(보도+연석+난간)_04-포장공(소랑1)" xfId="2643" xr:uid="{00000000-0005-0000-0000-00007B0A0000}"/>
    <cellStyle name="_신곡육교계산서(고령방향)_Wd3(보도+연석+난간)_05-포장공(심지다사)" xfId="2644" xr:uid="{00000000-0005-0000-0000-00007C0A0000}"/>
    <cellStyle name="_신곡육교계산서(고령방향)_Wd3(보도+연석+난간)_06-02-구조물공-BOX 계단(창원 대3-21)" xfId="2645" xr:uid="{00000000-0005-0000-0000-00007D0A0000}"/>
    <cellStyle name="_신곡육교계산서(고령방향)_Wd3(보도+연석+난간)_06-02-구조물공-BOX 계단(창원 대3-21)_3.구조물공" xfId="2646" xr:uid="{00000000-0005-0000-0000-00007E0A0000}"/>
    <cellStyle name="_신곡육교계산서(고령방향)_Wd3(보도+연석+난간)_07-포장공(대1-4)" xfId="2647" xr:uid="{00000000-0005-0000-0000-00007F0A0000}"/>
    <cellStyle name="_신곡육교계산서(고령방향)_Wd3(보도+연석+난간)_08-포장공(창원 대3-21)" xfId="2648" xr:uid="{00000000-0005-0000-0000-0000800A0000}"/>
    <cellStyle name="_신곡육교계산서(고령방향)_Wd3(보도+연석+난간)_09-부대공(창원 대3-21)" xfId="2649" xr:uid="{00000000-0005-0000-0000-0000810A0000}"/>
    <cellStyle name="_신곡육교계산서(고령방향)_Wd3(보도+연석+난간)_09-부대공(창원 대3-21)_3.구조물공" xfId="2650" xr:uid="{00000000-0005-0000-0000-0000820A0000}"/>
    <cellStyle name="_신곡육교계산서(고령방향)_Wd3(보도+연석+난간)_2.배수공" xfId="2651" xr:uid="{00000000-0005-0000-0000-0000830A0000}"/>
    <cellStyle name="_신곡육교계산서(고령방향)_Wd3(보도+연석+난간)_3.구조물공" xfId="2652" xr:uid="{00000000-0005-0000-0000-0000840A0000}"/>
    <cellStyle name="_신곡육교계산서(고령방향)_Wd3(보도+연석+난간)_4.포장공" xfId="2653" xr:uid="{00000000-0005-0000-0000-0000850A0000}"/>
    <cellStyle name="_신곡육교계산서(고령방향)_Wd3(보도+연석+난간)_깨기" xfId="2654" xr:uid="{00000000-0005-0000-0000-0000860A0000}"/>
    <cellStyle name="_신곡육교계산서(고령방향)_Wd3(보도+연석+난간)_깨기_깨기(1공구-부곡)" xfId="2655" xr:uid="{00000000-0005-0000-0000-0000870A0000}"/>
    <cellStyle name="_신곡육교계산서(고령방향)_Wd3(보도+연석+난간)_도동지구" xfId="2656" xr:uid="{00000000-0005-0000-0000-0000880A0000}"/>
    <cellStyle name="_신곡육교계산서(고령방향)_Wd3(보도+연석+난간)_지장물조서(대 1-4)" xfId="2657" xr:uid="{00000000-0005-0000-0000-0000890A0000}"/>
    <cellStyle name="_신곡육교계산서(고령방향)_Wd3(보도+연석+난간)_지장물조서(대 1-4)_깨기(1공구-부곡)" xfId="2658" xr:uid="{00000000-0005-0000-0000-00008A0A0000}"/>
    <cellStyle name="_신곡육교계산서(고령방향)_Wd3(보도+연석+난간)_지장물조서(대로3-21호선)" xfId="2659" xr:uid="{00000000-0005-0000-0000-00008B0A0000}"/>
    <cellStyle name="_신곡육교계산서(고령방향)_Wd3(보도+연석+난간)_지장물조서(대로3-21호선)_깨기(1공구-부곡)" xfId="2660" xr:uid="{00000000-0005-0000-0000-00008C0A0000}"/>
    <cellStyle name="_신곡육교계산서(고령방향)_Wd3(보도+연석+난간)_포장공(봉동)" xfId="2661" xr:uid="{00000000-0005-0000-0000-00008D0A0000}"/>
    <cellStyle name="_신곡육교계산서(고령방향)_깨기" xfId="2662" xr:uid="{00000000-0005-0000-0000-00008E0A0000}"/>
    <cellStyle name="_신곡육교계산서(고령방향)_깨기_깨기(1공구-부곡)" xfId="2663" xr:uid="{00000000-0005-0000-0000-00008F0A0000}"/>
    <cellStyle name="_신곡육교계산서(고령방향)_도동지구" xfId="2664" xr:uid="{00000000-0005-0000-0000-0000900A0000}"/>
    <cellStyle name="_신곡육교계산서(고령방향)_지장물조서(대 1-4)" xfId="2665" xr:uid="{00000000-0005-0000-0000-0000910A0000}"/>
    <cellStyle name="_신곡육교계산서(고령방향)_지장물조서(대 1-4)_깨기(1공구-부곡)" xfId="2666" xr:uid="{00000000-0005-0000-0000-0000920A0000}"/>
    <cellStyle name="_신곡육교계산서(고령방향)_지장물조서(대로3-21호선)" xfId="2667" xr:uid="{00000000-0005-0000-0000-0000930A0000}"/>
    <cellStyle name="_신곡육교계산서(고령방향)_지장물조서(대로3-21호선)_깨기(1공구-부곡)" xfId="2668" xr:uid="{00000000-0005-0000-0000-0000940A0000}"/>
    <cellStyle name="_신곡육교계산서(고령방향)_포장공(봉동)" xfId="2669" xr:uid="{00000000-0005-0000-0000-0000950A0000}"/>
    <cellStyle name="_신기육교계산서" xfId="2670" xr:uid="{00000000-0005-0000-0000-0000960A0000}"/>
    <cellStyle name="_신기육교계산서_01-자재및수량집계(수산교)" xfId="2671" xr:uid="{00000000-0005-0000-0000-0000970A0000}"/>
    <cellStyle name="_신기육교계산서_02-02-깨기(창원 대3-21)" xfId="2672" xr:uid="{00000000-0005-0000-0000-0000980A0000}"/>
    <cellStyle name="_신기육교계산서_02-02-깨기(창원 대3-21)_깨기(1공구-부곡)" xfId="2673" xr:uid="{00000000-0005-0000-0000-0000990A0000}"/>
    <cellStyle name="_신기육교계산서_02-02-깨기(평촌~조음)" xfId="2674" xr:uid="{00000000-0005-0000-0000-00009A0A0000}"/>
    <cellStyle name="_신기육교계산서_03.호안공(상포)" xfId="2675" xr:uid="{00000000-0005-0000-0000-00009B0A0000}"/>
    <cellStyle name="_신기육교계산서_03-배수공(부림1공구)" xfId="2676" xr:uid="{00000000-0005-0000-0000-00009C0A0000}"/>
    <cellStyle name="_신기육교계산서_03-포장공(범평~차월)" xfId="2677" xr:uid="{00000000-0005-0000-0000-00009D0A0000}"/>
    <cellStyle name="_신기육교계산서_04 포장공" xfId="2678" xr:uid="{00000000-0005-0000-0000-00009E0A0000}"/>
    <cellStyle name="_신기육교계산서_04 포장공(도산수부)" xfId="2679" xr:uid="{00000000-0005-0000-0000-00009F0A0000}"/>
    <cellStyle name="_신기육교계산서_04.배수공(괴진소하천)" xfId="2680" xr:uid="{00000000-0005-0000-0000-0000A00A0000}"/>
    <cellStyle name="_신기육교계산서_04.포장공(상촌)" xfId="2681" xr:uid="{00000000-0005-0000-0000-0000A10A0000}"/>
    <cellStyle name="_신기육교계산서_04-포장공(소랑1)" xfId="2682" xr:uid="{00000000-0005-0000-0000-0000A20A0000}"/>
    <cellStyle name="_신기육교계산서_05-포장공(심지다사)" xfId="2683" xr:uid="{00000000-0005-0000-0000-0000A30A0000}"/>
    <cellStyle name="_신기육교계산서_06-02-구조물공-BOX 계단(창원 대3-21)" xfId="2684" xr:uid="{00000000-0005-0000-0000-0000A40A0000}"/>
    <cellStyle name="_신기육교계산서_06-02-구조물공-BOX 계단(창원 대3-21)_3.구조물공" xfId="2685" xr:uid="{00000000-0005-0000-0000-0000A50A0000}"/>
    <cellStyle name="_신기육교계산서_07-포장공(대1-4)" xfId="2686" xr:uid="{00000000-0005-0000-0000-0000A60A0000}"/>
    <cellStyle name="_신기육교계산서_08-포장공(창원 대3-21)" xfId="2687" xr:uid="{00000000-0005-0000-0000-0000A70A0000}"/>
    <cellStyle name="_신기육교계산서_09-부대공(창원 대3-21)" xfId="2688" xr:uid="{00000000-0005-0000-0000-0000A80A0000}"/>
    <cellStyle name="_신기육교계산서_09-부대공(창원 대3-21)_3.구조물공" xfId="2689" xr:uid="{00000000-0005-0000-0000-0000A90A0000}"/>
    <cellStyle name="_신기육교계산서_2.배수공" xfId="2690" xr:uid="{00000000-0005-0000-0000-0000AA0A0000}"/>
    <cellStyle name="_신기육교계산서_3.구조물공" xfId="2691" xr:uid="{00000000-0005-0000-0000-0000AB0A0000}"/>
    <cellStyle name="_신기육교계산서_4.포장공" xfId="2692" xr:uid="{00000000-0005-0000-0000-0000AC0A0000}"/>
    <cellStyle name="_신기육교계산서_Wd3(방호벽)" xfId="2693" xr:uid="{00000000-0005-0000-0000-0000AD0A0000}"/>
    <cellStyle name="_신기육교계산서_Wd3(방호벽)_01-자재및수량집계(수산교)" xfId="2694" xr:uid="{00000000-0005-0000-0000-0000AE0A0000}"/>
    <cellStyle name="_신기육교계산서_Wd3(방호벽)_02-02-깨기(창원 대3-21)" xfId="2695" xr:uid="{00000000-0005-0000-0000-0000AF0A0000}"/>
    <cellStyle name="_신기육교계산서_Wd3(방호벽)_02-02-깨기(창원 대3-21)_깨기(1공구-부곡)" xfId="2696" xr:uid="{00000000-0005-0000-0000-0000B00A0000}"/>
    <cellStyle name="_신기육교계산서_Wd3(방호벽)_02-02-깨기(평촌~조음)" xfId="2697" xr:uid="{00000000-0005-0000-0000-0000B10A0000}"/>
    <cellStyle name="_신기육교계산서_Wd3(방호벽)_03.호안공(상포)" xfId="2698" xr:uid="{00000000-0005-0000-0000-0000B20A0000}"/>
    <cellStyle name="_신기육교계산서_Wd3(방호벽)_03-배수공(부림1공구)" xfId="2699" xr:uid="{00000000-0005-0000-0000-0000B30A0000}"/>
    <cellStyle name="_신기육교계산서_Wd3(방호벽)_03-포장공(범평~차월)" xfId="2700" xr:uid="{00000000-0005-0000-0000-0000B40A0000}"/>
    <cellStyle name="_신기육교계산서_Wd3(방호벽)_04 포장공" xfId="2701" xr:uid="{00000000-0005-0000-0000-0000B50A0000}"/>
    <cellStyle name="_신기육교계산서_Wd3(방호벽)_04 포장공(도산수부)" xfId="2702" xr:uid="{00000000-0005-0000-0000-0000B60A0000}"/>
    <cellStyle name="_신기육교계산서_Wd3(방호벽)_04.배수공(괴진소하천)" xfId="2703" xr:uid="{00000000-0005-0000-0000-0000B70A0000}"/>
    <cellStyle name="_신기육교계산서_Wd3(방호벽)_04.포장공(상촌)" xfId="2704" xr:uid="{00000000-0005-0000-0000-0000B80A0000}"/>
    <cellStyle name="_신기육교계산서_Wd3(방호벽)_04-포장공(소랑1)" xfId="2705" xr:uid="{00000000-0005-0000-0000-0000B90A0000}"/>
    <cellStyle name="_신기육교계산서_Wd3(방호벽)_05-포장공(심지다사)" xfId="2706" xr:uid="{00000000-0005-0000-0000-0000BA0A0000}"/>
    <cellStyle name="_신기육교계산서_Wd3(방호벽)_06-02-구조물공-BOX 계단(창원 대3-21)" xfId="2707" xr:uid="{00000000-0005-0000-0000-0000BB0A0000}"/>
    <cellStyle name="_신기육교계산서_Wd3(방호벽)_06-02-구조물공-BOX 계단(창원 대3-21)_3.구조물공" xfId="2708" xr:uid="{00000000-0005-0000-0000-0000BC0A0000}"/>
    <cellStyle name="_신기육교계산서_Wd3(방호벽)_07-포장공(대1-4)" xfId="2709" xr:uid="{00000000-0005-0000-0000-0000BD0A0000}"/>
    <cellStyle name="_신기육교계산서_Wd3(방호벽)_08-포장공(창원 대3-21)" xfId="2710" xr:uid="{00000000-0005-0000-0000-0000BE0A0000}"/>
    <cellStyle name="_신기육교계산서_Wd3(방호벽)_09-부대공(창원 대3-21)" xfId="2711" xr:uid="{00000000-0005-0000-0000-0000BF0A0000}"/>
    <cellStyle name="_신기육교계산서_Wd3(방호벽)_09-부대공(창원 대3-21)_3.구조물공" xfId="2712" xr:uid="{00000000-0005-0000-0000-0000C00A0000}"/>
    <cellStyle name="_신기육교계산서_Wd3(방호벽)_2.배수공" xfId="2713" xr:uid="{00000000-0005-0000-0000-0000C10A0000}"/>
    <cellStyle name="_신기육교계산서_Wd3(방호벽)_3.구조물공" xfId="2714" xr:uid="{00000000-0005-0000-0000-0000C20A0000}"/>
    <cellStyle name="_신기육교계산서_Wd3(방호벽)_4.포장공" xfId="2715" xr:uid="{00000000-0005-0000-0000-0000C30A0000}"/>
    <cellStyle name="_신기육교계산서_Wd3(방호벽)_깨기" xfId="2716" xr:uid="{00000000-0005-0000-0000-0000C40A0000}"/>
    <cellStyle name="_신기육교계산서_Wd3(방호벽)_깨기_깨기(1공구-부곡)" xfId="2717" xr:uid="{00000000-0005-0000-0000-0000C50A0000}"/>
    <cellStyle name="_신기육교계산서_Wd3(방호벽)_도동지구" xfId="2718" xr:uid="{00000000-0005-0000-0000-0000C60A0000}"/>
    <cellStyle name="_신기육교계산서_Wd3(방호벽)_지장물조서(대 1-4)" xfId="2719" xr:uid="{00000000-0005-0000-0000-0000C70A0000}"/>
    <cellStyle name="_신기육교계산서_Wd3(방호벽)_지장물조서(대 1-4)_깨기(1공구-부곡)" xfId="2720" xr:uid="{00000000-0005-0000-0000-0000C80A0000}"/>
    <cellStyle name="_신기육교계산서_Wd3(방호벽)_지장물조서(대로3-21호선)" xfId="2721" xr:uid="{00000000-0005-0000-0000-0000C90A0000}"/>
    <cellStyle name="_신기육교계산서_Wd3(방호벽)_지장물조서(대로3-21호선)_깨기(1공구-부곡)" xfId="2722" xr:uid="{00000000-0005-0000-0000-0000CA0A0000}"/>
    <cellStyle name="_신기육교계산서_Wd3(방호벽)_포장공(봉동)" xfId="2723" xr:uid="{00000000-0005-0000-0000-0000CB0A0000}"/>
    <cellStyle name="_신기육교계산서_Wd3(방호벽+중분대없음)" xfId="2724" xr:uid="{00000000-0005-0000-0000-0000CC0A0000}"/>
    <cellStyle name="_신기육교계산서_Wd3(방호벽+중분대없음)_01-자재및수량집계(수산교)" xfId="2725" xr:uid="{00000000-0005-0000-0000-0000CD0A0000}"/>
    <cellStyle name="_신기육교계산서_Wd3(방호벽+중분대없음)_02-02-깨기(창원 대3-21)" xfId="2726" xr:uid="{00000000-0005-0000-0000-0000CE0A0000}"/>
    <cellStyle name="_신기육교계산서_Wd3(방호벽+중분대없음)_02-02-깨기(창원 대3-21)_깨기(1공구-부곡)" xfId="2727" xr:uid="{00000000-0005-0000-0000-0000CF0A0000}"/>
    <cellStyle name="_신기육교계산서_Wd3(방호벽+중분대없음)_02-02-깨기(평촌~조음)" xfId="2728" xr:uid="{00000000-0005-0000-0000-0000D00A0000}"/>
    <cellStyle name="_신기육교계산서_Wd3(방호벽+중분대없음)_03.호안공(상포)" xfId="2729" xr:uid="{00000000-0005-0000-0000-0000D10A0000}"/>
    <cellStyle name="_신기육교계산서_Wd3(방호벽+중분대없음)_03-배수공(부림1공구)" xfId="2730" xr:uid="{00000000-0005-0000-0000-0000D20A0000}"/>
    <cellStyle name="_신기육교계산서_Wd3(방호벽+중분대없음)_03-포장공(범평~차월)" xfId="2731" xr:uid="{00000000-0005-0000-0000-0000D30A0000}"/>
    <cellStyle name="_신기육교계산서_Wd3(방호벽+중분대없음)_04 포장공" xfId="2732" xr:uid="{00000000-0005-0000-0000-0000D40A0000}"/>
    <cellStyle name="_신기육교계산서_Wd3(방호벽+중분대없음)_04 포장공(도산수부)" xfId="2733" xr:uid="{00000000-0005-0000-0000-0000D50A0000}"/>
    <cellStyle name="_신기육교계산서_Wd3(방호벽+중분대없음)_04.배수공(괴진소하천)" xfId="2734" xr:uid="{00000000-0005-0000-0000-0000D60A0000}"/>
    <cellStyle name="_신기육교계산서_Wd3(방호벽+중분대없음)_04.포장공(상촌)" xfId="2735" xr:uid="{00000000-0005-0000-0000-0000D70A0000}"/>
    <cellStyle name="_신기육교계산서_Wd3(방호벽+중분대없음)_04-포장공(소랑1)" xfId="2736" xr:uid="{00000000-0005-0000-0000-0000D80A0000}"/>
    <cellStyle name="_신기육교계산서_Wd3(방호벽+중분대없음)_05-포장공(심지다사)" xfId="2737" xr:uid="{00000000-0005-0000-0000-0000D90A0000}"/>
    <cellStyle name="_신기육교계산서_Wd3(방호벽+중분대없음)_06-02-구조물공-BOX 계단(창원 대3-21)" xfId="2738" xr:uid="{00000000-0005-0000-0000-0000DA0A0000}"/>
    <cellStyle name="_신기육교계산서_Wd3(방호벽+중분대없음)_06-02-구조물공-BOX 계단(창원 대3-21)_3.구조물공" xfId="2739" xr:uid="{00000000-0005-0000-0000-0000DB0A0000}"/>
    <cellStyle name="_신기육교계산서_Wd3(방호벽+중분대없음)_07-포장공(대1-4)" xfId="2740" xr:uid="{00000000-0005-0000-0000-0000DC0A0000}"/>
    <cellStyle name="_신기육교계산서_Wd3(방호벽+중분대없음)_08-포장공(창원 대3-21)" xfId="2741" xr:uid="{00000000-0005-0000-0000-0000DD0A0000}"/>
    <cellStyle name="_신기육교계산서_Wd3(방호벽+중분대없음)_09-부대공(창원 대3-21)" xfId="2742" xr:uid="{00000000-0005-0000-0000-0000DE0A0000}"/>
    <cellStyle name="_신기육교계산서_Wd3(방호벽+중분대없음)_09-부대공(창원 대3-21)_3.구조물공" xfId="2743" xr:uid="{00000000-0005-0000-0000-0000DF0A0000}"/>
    <cellStyle name="_신기육교계산서_Wd3(방호벽+중분대없음)_2.배수공" xfId="2744" xr:uid="{00000000-0005-0000-0000-0000E00A0000}"/>
    <cellStyle name="_신기육교계산서_Wd3(방호벽+중분대없음)_3.구조물공" xfId="2745" xr:uid="{00000000-0005-0000-0000-0000E10A0000}"/>
    <cellStyle name="_신기육교계산서_Wd3(방호벽+중분대없음)_4.포장공" xfId="2746" xr:uid="{00000000-0005-0000-0000-0000E20A0000}"/>
    <cellStyle name="_신기육교계산서_Wd3(방호벽+중분대없음)_깨기" xfId="2747" xr:uid="{00000000-0005-0000-0000-0000E30A0000}"/>
    <cellStyle name="_신기육교계산서_Wd3(방호벽+중분대없음)_깨기_깨기(1공구-부곡)" xfId="2748" xr:uid="{00000000-0005-0000-0000-0000E40A0000}"/>
    <cellStyle name="_신기육교계산서_Wd3(방호벽+중분대없음)_도동지구" xfId="2749" xr:uid="{00000000-0005-0000-0000-0000E50A0000}"/>
    <cellStyle name="_신기육교계산서_Wd3(방호벽+중분대없음)_지장물조서(대 1-4)" xfId="2750" xr:uid="{00000000-0005-0000-0000-0000E60A0000}"/>
    <cellStyle name="_신기육교계산서_Wd3(방호벽+중분대없음)_지장물조서(대 1-4)_깨기(1공구-부곡)" xfId="2751" xr:uid="{00000000-0005-0000-0000-0000E70A0000}"/>
    <cellStyle name="_신기육교계산서_Wd3(방호벽+중분대없음)_지장물조서(대로3-21호선)" xfId="2752" xr:uid="{00000000-0005-0000-0000-0000E80A0000}"/>
    <cellStyle name="_신기육교계산서_Wd3(방호벽+중분대없음)_지장물조서(대로3-21호선)_깨기(1공구-부곡)" xfId="2753" xr:uid="{00000000-0005-0000-0000-0000E90A0000}"/>
    <cellStyle name="_신기육교계산서_Wd3(방호벽+중분대없음)_포장공(봉동)" xfId="2754" xr:uid="{00000000-0005-0000-0000-0000EA0A0000}"/>
    <cellStyle name="_신기육교계산서_Wd3(보도+연석+난간)" xfId="2755" xr:uid="{00000000-0005-0000-0000-0000EB0A0000}"/>
    <cellStyle name="_신기육교계산서_Wd3(보도+연석+난간)_01-자재및수량집계(수산교)" xfId="2756" xr:uid="{00000000-0005-0000-0000-0000EC0A0000}"/>
    <cellStyle name="_신기육교계산서_Wd3(보도+연석+난간)_02-02-깨기(창원 대3-21)" xfId="2757" xr:uid="{00000000-0005-0000-0000-0000ED0A0000}"/>
    <cellStyle name="_신기육교계산서_Wd3(보도+연석+난간)_02-02-깨기(창원 대3-21)_깨기(1공구-부곡)" xfId="2758" xr:uid="{00000000-0005-0000-0000-0000EE0A0000}"/>
    <cellStyle name="_신기육교계산서_Wd3(보도+연석+난간)_02-02-깨기(평촌~조음)" xfId="2759" xr:uid="{00000000-0005-0000-0000-0000EF0A0000}"/>
    <cellStyle name="_신기육교계산서_Wd3(보도+연석+난간)_03.호안공(상포)" xfId="2760" xr:uid="{00000000-0005-0000-0000-0000F00A0000}"/>
    <cellStyle name="_신기육교계산서_Wd3(보도+연석+난간)_03-배수공(부림1공구)" xfId="2761" xr:uid="{00000000-0005-0000-0000-0000F10A0000}"/>
    <cellStyle name="_신기육교계산서_Wd3(보도+연석+난간)_03-포장공(범평~차월)" xfId="2762" xr:uid="{00000000-0005-0000-0000-0000F20A0000}"/>
    <cellStyle name="_신기육교계산서_Wd3(보도+연석+난간)_04 포장공" xfId="2763" xr:uid="{00000000-0005-0000-0000-0000F30A0000}"/>
    <cellStyle name="_신기육교계산서_Wd3(보도+연석+난간)_04 포장공(도산수부)" xfId="2764" xr:uid="{00000000-0005-0000-0000-0000F40A0000}"/>
    <cellStyle name="_신기육교계산서_Wd3(보도+연석+난간)_04.배수공(괴진소하천)" xfId="2765" xr:uid="{00000000-0005-0000-0000-0000F50A0000}"/>
    <cellStyle name="_신기육교계산서_Wd3(보도+연석+난간)_04.포장공(상촌)" xfId="2766" xr:uid="{00000000-0005-0000-0000-0000F60A0000}"/>
    <cellStyle name="_신기육교계산서_Wd3(보도+연석+난간)_04-포장공(소랑1)" xfId="2767" xr:uid="{00000000-0005-0000-0000-0000F70A0000}"/>
    <cellStyle name="_신기육교계산서_Wd3(보도+연석+난간)_05-포장공(심지다사)" xfId="2768" xr:uid="{00000000-0005-0000-0000-0000F80A0000}"/>
    <cellStyle name="_신기육교계산서_Wd3(보도+연석+난간)_06-02-구조물공-BOX 계단(창원 대3-21)" xfId="2769" xr:uid="{00000000-0005-0000-0000-0000F90A0000}"/>
    <cellStyle name="_신기육교계산서_Wd3(보도+연석+난간)_06-02-구조물공-BOX 계단(창원 대3-21)_3.구조물공" xfId="2770" xr:uid="{00000000-0005-0000-0000-0000FA0A0000}"/>
    <cellStyle name="_신기육교계산서_Wd3(보도+연석+난간)_07-포장공(대1-4)" xfId="2771" xr:uid="{00000000-0005-0000-0000-0000FB0A0000}"/>
    <cellStyle name="_신기육교계산서_Wd3(보도+연석+난간)_08-포장공(창원 대3-21)" xfId="2772" xr:uid="{00000000-0005-0000-0000-0000FC0A0000}"/>
    <cellStyle name="_신기육교계산서_Wd3(보도+연석+난간)_09-부대공(창원 대3-21)" xfId="2773" xr:uid="{00000000-0005-0000-0000-0000FD0A0000}"/>
    <cellStyle name="_신기육교계산서_Wd3(보도+연석+난간)_09-부대공(창원 대3-21)_3.구조물공" xfId="2774" xr:uid="{00000000-0005-0000-0000-0000FE0A0000}"/>
    <cellStyle name="_신기육교계산서_Wd3(보도+연석+난간)_2.배수공" xfId="2775" xr:uid="{00000000-0005-0000-0000-0000FF0A0000}"/>
    <cellStyle name="_신기육교계산서_Wd3(보도+연석+난간)_3.구조물공" xfId="2776" xr:uid="{00000000-0005-0000-0000-0000000B0000}"/>
    <cellStyle name="_신기육교계산서_Wd3(보도+연석+난간)_4.포장공" xfId="2777" xr:uid="{00000000-0005-0000-0000-0000010B0000}"/>
    <cellStyle name="_신기육교계산서_Wd3(보도+연석+난간)_깨기" xfId="2778" xr:uid="{00000000-0005-0000-0000-0000020B0000}"/>
    <cellStyle name="_신기육교계산서_Wd3(보도+연석+난간)_깨기_깨기(1공구-부곡)" xfId="2779" xr:uid="{00000000-0005-0000-0000-0000030B0000}"/>
    <cellStyle name="_신기육교계산서_Wd3(보도+연석+난간)_도동지구" xfId="2780" xr:uid="{00000000-0005-0000-0000-0000040B0000}"/>
    <cellStyle name="_신기육교계산서_Wd3(보도+연석+난간)_지장물조서(대 1-4)" xfId="2781" xr:uid="{00000000-0005-0000-0000-0000050B0000}"/>
    <cellStyle name="_신기육교계산서_Wd3(보도+연석+난간)_지장물조서(대 1-4)_깨기(1공구-부곡)" xfId="2782" xr:uid="{00000000-0005-0000-0000-0000060B0000}"/>
    <cellStyle name="_신기육교계산서_Wd3(보도+연석+난간)_지장물조서(대로3-21호선)" xfId="2783" xr:uid="{00000000-0005-0000-0000-0000070B0000}"/>
    <cellStyle name="_신기육교계산서_Wd3(보도+연석+난간)_지장물조서(대로3-21호선)_깨기(1공구-부곡)" xfId="2784" xr:uid="{00000000-0005-0000-0000-0000080B0000}"/>
    <cellStyle name="_신기육교계산서_Wd3(보도+연석+난간)_포장공(봉동)" xfId="2785" xr:uid="{00000000-0005-0000-0000-0000090B0000}"/>
    <cellStyle name="_신기육교계산서_깨기" xfId="2786" xr:uid="{00000000-0005-0000-0000-00000A0B0000}"/>
    <cellStyle name="_신기육교계산서_깨기_깨기(1공구-부곡)" xfId="2787" xr:uid="{00000000-0005-0000-0000-00000B0B0000}"/>
    <cellStyle name="_신기육교계산서_도동지구" xfId="2788" xr:uid="{00000000-0005-0000-0000-00000C0B0000}"/>
    <cellStyle name="_신기육교계산서_지장물조서(대 1-4)" xfId="2789" xr:uid="{00000000-0005-0000-0000-00000D0B0000}"/>
    <cellStyle name="_신기육교계산서_지장물조서(대 1-4)_깨기(1공구-부곡)" xfId="2790" xr:uid="{00000000-0005-0000-0000-00000E0B0000}"/>
    <cellStyle name="_신기육교계산서_지장물조서(대로3-21호선)" xfId="2791" xr:uid="{00000000-0005-0000-0000-00000F0B0000}"/>
    <cellStyle name="_신기육교계산서_지장물조서(대로3-21호선)_깨기(1공구-부곡)" xfId="2792" xr:uid="{00000000-0005-0000-0000-0000100B0000}"/>
    <cellStyle name="_신기육교계산서_포장공(봉동)" xfId="2793" xr:uid="{00000000-0005-0000-0000-0000110B0000}"/>
    <cellStyle name="_신원1교(곡선교)계산서" xfId="2794" xr:uid="{00000000-0005-0000-0000-0000120B0000}"/>
    <cellStyle name="_신원1교(곡선교)계산서_01-자재및수량집계(수산교)" xfId="2795" xr:uid="{00000000-0005-0000-0000-0000130B0000}"/>
    <cellStyle name="_신원1교(곡선교)계산서_02-02-깨기(창원 대3-21)" xfId="2796" xr:uid="{00000000-0005-0000-0000-0000140B0000}"/>
    <cellStyle name="_신원1교(곡선교)계산서_02-02-깨기(창원 대3-21)_깨기(1공구-부곡)" xfId="2797" xr:uid="{00000000-0005-0000-0000-0000150B0000}"/>
    <cellStyle name="_신원1교(곡선교)계산서_02-02-깨기(평촌~조음)" xfId="2798" xr:uid="{00000000-0005-0000-0000-0000160B0000}"/>
    <cellStyle name="_신원1교(곡선교)계산서_03.호안공(상포)" xfId="2799" xr:uid="{00000000-0005-0000-0000-0000170B0000}"/>
    <cellStyle name="_신원1교(곡선교)계산서_03-배수공(부림1공구)" xfId="2800" xr:uid="{00000000-0005-0000-0000-0000180B0000}"/>
    <cellStyle name="_신원1교(곡선교)계산서_03-포장공(범평~차월)" xfId="2801" xr:uid="{00000000-0005-0000-0000-0000190B0000}"/>
    <cellStyle name="_신원1교(곡선교)계산서_04 포장공" xfId="2802" xr:uid="{00000000-0005-0000-0000-00001A0B0000}"/>
    <cellStyle name="_신원1교(곡선교)계산서_04 포장공(도산수부)" xfId="2803" xr:uid="{00000000-0005-0000-0000-00001B0B0000}"/>
    <cellStyle name="_신원1교(곡선교)계산서_04.배수공(괴진소하천)" xfId="2804" xr:uid="{00000000-0005-0000-0000-00001C0B0000}"/>
    <cellStyle name="_신원1교(곡선교)계산서_04.포장공(상촌)" xfId="2805" xr:uid="{00000000-0005-0000-0000-00001D0B0000}"/>
    <cellStyle name="_신원1교(곡선교)계산서_04-포장공(소랑1)" xfId="2806" xr:uid="{00000000-0005-0000-0000-00001E0B0000}"/>
    <cellStyle name="_신원1교(곡선교)계산서_05-포장공(심지다사)" xfId="2807" xr:uid="{00000000-0005-0000-0000-00001F0B0000}"/>
    <cellStyle name="_신원1교(곡선교)계산서_06-02-구조물공-BOX 계단(창원 대3-21)" xfId="2808" xr:uid="{00000000-0005-0000-0000-0000200B0000}"/>
    <cellStyle name="_신원1교(곡선교)계산서_06-02-구조물공-BOX 계단(창원 대3-21)_3.구조물공" xfId="2809" xr:uid="{00000000-0005-0000-0000-0000210B0000}"/>
    <cellStyle name="_신원1교(곡선교)계산서_07-포장공(대1-4)" xfId="2810" xr:uid="{00000000-0005-0000-0000-0000220B0000}"/>
    <cellStyle name="_신원1교(곡선교)계산서_08-포장공(창원 대3-21)" xfId="2811" xr:uid="{00000000-0005-0000-0000-0000230B0000}"/>
    <cellStyle name="_신원1교(곡선교)계산서_09-부대공(창원 대3-21)" xfId="2812" xr:uid="{00000000-0005-0000-0000-0000240B0000}"/>
    <cellStyle name="_신원1교(곡선교)계산서_09-부대공(창원 대3-21)_3.구조물공" xfId="2813" xr:uid="{00000000-0005-0000-0000-0000250B0000}"/>
    <cellStyle name="_신원1교(곡선교)계산서_2.배수공" xfId="2814" xr:uid="{00000000-0005-0000-0000-0000260B0000}"/>
    <cellStyle name="_신원1교(곡선교)계산서_3.구조물공" xfId="2815" xr:uid="{00000000-0005-0000-0000-0000270B0000}"/>
    <cellStyle name="_신원1교(곡선교)계산서_4.포장공" xfId="2816" xr:uid="{00000000-0005-0000-0000-0000280B0000}"/>
    <cellStyle name="_신원1교(곡선교)계산서_Wd3(방호벽)" xfId="2817" xr:uid="{00000000-0005-0000-0000-0000290B0000}"/>
    <cellStyle name="_신원1교(곡선교)계산서_Wd3(방호벽)_01-자재및수량집계(수산교)" xfId="2818" xr:uid="{00000000-0005-0000-0000-00002A0B0000}"/>
    <cellStyle name="_신원1교(곡선교)계산서_Wd3(방호벽)_02-02-깨기(창원 대3-21)" xfId="2819" xr:uid="{00000000-0005-0000-0000-00002B0B0000}"/>
    <cellStyle name="_신원1교(곡선교)계산서_Wd3(방호벽)_02-02-깨기(창원 대3-21)_깨기(1공구-부곡)" xfId="2820" xr:uid="{00000000-0005-0000-0000-00002C0B0000}"/>
    <cellStyle name="_신원1교(곡선교)계산서_Wd3(방호벽)_02-02-깨기(평촌~조음)" xfId="2821" xr:uid="{00000000-0005-0000-0000-00002D0B0000}"/>
    <cellStyle name="_신원1교(곡선교)계산서_Wd3(방호벽)_03.호안공(상포)" xfId="2822" xr:uid="{00000000-0005-0000-0000-00002E0B0000}"/>
    <cellStyle name="_신원1교(곡선교)계산서_Wd3(방호벽)_03-배수공(부림1공구)" xfId="2823" xr:uid="{00000000-0005-0000-0000-00002F0B0000}"/>
    <cellStyle name="_신원1교(곡선교)계산서_Wd3(방호벽)_03-포장공(범평~차월)" xfId="2824" xr:uid="{00000000-0005-0000-0000-0000300B0000}"/>
    <cellStyle name="_신원1교(곡선교)계산서_Wd3(방호벽)_04 포장공" xfId="2825" xr:uid="{00000000-0005-0000-0000-0000310B0000}"/>
    <cellStyle name="_신원1교(곡선교)계산서_Wd3(방호벽)_04 포장공(도산수부)" xfId="2826" xr:uid="{00000000-0005-0000-0000-0000320B0000}"/>
    <cellStyle name="_신원1교(곡선교)계산서_Wd3(방호벽)_04.배수공(괴진소하천)" xfId="2827" xr:uid="{00000000-0005-0000-0000-0000330B0000}"/>
    <cellStyle name="_신원1교(곡선교)계산서_Wd3(방호벽)_04.포장공(상촌)" xfId="2828" xr:uid="{00000000-0005-0000-0000-0000340B0000}"/>
    <cellStyle name="_신원1교(곡선교)계산서_Wd3(방호벽)_04-포장공(소랑1)" xfId="2829" xr:uid="{00000000-0005-0000-0000-0000350B0000}"/>
    <cellStyle name="_신원1교(곡선교)계산서_Wd3(방호벽)_05-포장공(심지다사)" xfId="2830" xr:uid="{00000000-0005-0000-0000-0000360B0000}"/>
    <cellStyle name="_신원1교(곡선교)계산서_Wd3(방호벽)_06-02-구조물공-BOX 계단(창원 대3-21)" xfId="2831" xr:uid="{00000000-0005-0000-0000-0000370B0000}"/>
    <cellStyle name="_신원1교(곡선교)계산서_Wd3(방호벽)_06-02-구조물공-BOX 계단(창원 대3-21)_3.구조물공" xfId="2832" xr:uid="{00000000-0005-0000-0000-0000380B0000}"/>
    <cellStyle name="_신원1교(곡선교)계산서_Wd3(방호벽)_07-포장공(대1-4)" xfId="2833" xr:uid="{00000000-0005-0000-0000-0000390B0000}"/>
    <cellStyle name="_신원1교(곡선교)계산서_Wd3(방호벽)_08-포장공(창원 대3-21)" xfId="2834" xr:uid="{00000000-0005-0000-0000-00003A0B0000}"/>
    <cellStyle name="_신원1교(곡선교)계산서_Wd3(방호벽)_09-부대공(창원 대3-21)" xfId="2835" xr:uid="{00000000-0005-0000-0000-00003B0B0000}"/>
    <cellStyle name="_신원1교(곡선교)계산서_Wd3(방호벽)_09-부대공(창원 대3-21)_3.구조물공" xfId="2836" xr:uid="{00000000-0005-0000-0000-00003C0B0000}"/>
    <cellStyle name="_신원1교(곡선교)계산서_Wd3(방호벽)_2.배수공" xfId="2837" xr:uid="{00000000-0005-0000-0000-00003D0B0000}"/>
    <cellStyle name="_신원1교(곡선교)계산서_Wd3(방호벽)_3.구조물공" xfId="2838" xr:uid="{00000000-0005-0000-0000-00003E0B0000}"/>
    <cellStyle name="_신원1교(곡선교)계산서_Wd3(방호벽)_4.포장공" xfId="2839" xr:uid="{00000000-0005-0000-0000-00003F0B0000}"/>
    <cellStyle name="_신원1교(곡선교)계산서_Wd3(방호벽)_깨기" xfId="2840" xr:uid="{00000000-0005-0000-0000-0000400B0000}"/>
    <cellStyle name="_신원1교(곡선교)계산서_Wd3(방호벽)_깨기_깨기(1공구-부곡)" xfId="2841" xr:uid="{00000000-0005-0000-0000-0000410B0000}"/>
    <cellStyle name="_신원1교(곡선교)계산서_Wd3(방호벽)_도동지구" xfId="2842" xr:uid="{00000000-0005-0000-0000-0000420B0000}"/>
    <cellStyle name="_신원1교(곡선교)계산서_Wd3(방호벽)_지장물조서(대 1-4)" xfId="2843" xr:uid="{00000000-0005-0000-0000-0000430B0000}"/>
    <cellStyle name="_신원1교(곡선교)계산서_Wd3(방호벽)_지장물조서(대 1-4)_깨기(1공구-부곡)" xfId="2844" xr:uid="{00000000-0005-0000-0000-0000440B0000}"/>
    <cellStyle name="_신원1교(곡선교)계산서_Wd3(방호벽)_지장물조서(대로3-21호선)" xfId="2845" xr:uid="{00000000-0005-0000-0000-0000450B0000}"/>
    <cellStyle name="_신원1교(곡선교)계산서_Wd3(방호벽)_지장물조서(대로3-21호선)_깨기(1공구-부곡)" xfId="2846" xr:uid="{00000000-0005-0000-0000-0000460B0000}"/>
    <cellStyle name="_신원1교(곡선교)계산서_Wd3(방호벽)_포장공(봉동)" xfId="2847" xr:uid="{00000000-0005-0000-0000-0000470B0000}"/>
    <cellStyle name="_신원1교(곡선교)계산서_Wd3(방호벽+중분대없음)" xfId="2848" xr:uid="{00000000-0005-0000-0000-0000480B0000}"/>
    <cellStyle name="_신원1교(곡선교)계산서_Wd3(방호벽+중분대없음)_01-자재및수량집계(수산교)" xfId="2849" xr:uid="{00000000-0005-0000-0000-0000490B0000}"/>
    <cellStyle name="_신원1교(곡선교)계산서_Wd3(방호벽+중분대없음)_02-02-깨기(창원 대3-21)" xfId="2850" xr:uid="{00000000-0005-0000-0000-00004A0B0000}"/>
    <cellStyle name="_신원1교(곡선교)계산서_Wd3(방호벽+중분대없음)_02-02-깨기(창원 대3-21)_깨기(1공구-부곡)" xfId="2851" xr:uid="{00000000-0005-0000-0000-00004B0B0000}"/>
    <cellStyle name="_신원1교(곡선교)계산서_Wd3(방호벽+중분대없음)_02-02-깨기(평촌~조음)" xfId="2852" xr:uid="{00000000-0005-0000-0000-00004C0B0000}"/>
    <cellStyle name="_신원1교(곡선교)계산서_Wd3(방호벽+중분대없음)_03.호안공(상포)" xfId="2853" xr:uid="{00000000-0005-0000-0000-00004D0B0000}"/>
    <cellStyle name="_신원1교(곡선교)계산서_Wd3(방호벽+중분대없음)_03-배수공(부림1공구)" xfId="2854" xr:uid="{00000000-0005-0000-0000-00004E0B0000}"/>
    <cellStyle name="_신원1교(곡선교)계산서_Wd3(방호벽+중분대없음)_03-포장공(범평~차월)" xfId="2855" xr:uid="{00000000-0005-0000-0000-00004F0B0000}"/>
    <cellStyle name="_신원1교(곡선교)계산서_Wd3(방호벽+중분대없음)_04 포장공" xfId="2856" xr:uid="{00000000-0005-0000-0000-0000500B0000}"/>
    <cellStyle name="_신원1교(곡선교)계산서_Wd3(방호벽+중분대없음)_04 포장공(도산수부)" xfId="2857" xr:uid="{00000000-0005-0000-0000-0000510B0000}"/>
    <cellStyle name="_신원1교(곡선교)계산서_Wd3(방호벽+중분대없음)_04.배수공(괴진소하천)" xfId="2858" xr:uid="{00000000-0005-0000-0000-0000520B0000}"/>
    <cellStyle name="_신원1교(곡선교)계산서_Wd3(방호벽+중분대없음)_04.포장공(상촌)" xfId="2859" xr:uid="{00000000-0005-0000-0000-0000530B0000}"/>
    <cellStyle name="_신원1교(곡선교)계산서_Wd3(방호벽+중분대없음)_04-포장공(소랑1)" xfId="2860" xr:uid="{00000000-0005-0000-0000-0000540B0000}"/>
    <cellStyle name="_신원1교(곡선교)계산서_Wd3(방호벽+중분대없음)_05-포장공(심지다사)" xfId="2861" xr:uid="{00000000-0005-0000-0000-0000550B0000}"/>
    <cellStyle name="_신원1교(곡선교)계산서_Wd3(방호벽+중분대없음)_06-02-구조물공-BOX 계단(창원 대3-21)" xfId="2862" xr:uid="{00000000-0005-0000-0000-0000560B0000}"/>
    <cellStyle name="_신원1교(곡선교)계산서_Wd3(방호벽+중분대없음)_06-02-구조물공-BOX 계단(창원 대3-21)_3.구조물공" xfId="2863" xr:uid="{00000000-0005-0000-0000-0000570B0000}"/>
    <cellStyle name="_신원1교(곡선교)계산서_Wd3(방호벽+중분대없음)_07-포장공(대1-4)" xfId="2864" xr:uid="{00000000-0005-0000-0000-0000580B0000}"/>
    <cellStyle name="_신원1교(곡선교)계산서_Wd3(방호벽+중분대없음)_08-포장공(창원 대3-21)" xfId="2865" xr:uid="{00000000-0005-0000-0000-0000590B0000}"/>
    <cellStyle name="_신원1교(곡선교)계산서_Wd3(방호벽+중분대없음)_09-부대공(창원 대3-21)" xfId="2866" xr:uid="{00000000-0005-0000-0000-00005A0B0000}"/>
    <cellStyle name="_신원1교(곡선교)계산서_Wd3(방호벽+중분대없음)_09-부대공(창원 대3-21)_3.구조물공" xfId="2867" xr:uid="{00000000-0005-0000-0000-00005B0B0000}"/>
    <cellStyle name="_신원1교(곡선교)계산서_Wd3(방호벽+중분대없음)_2.배수공" xfId="2868" xr:uid="{00000000-0005-0000-0000-00005C0B0000}"/>
    <cellStyle name="_신원1교(곡선교)계산서_Wd3(방호벽+중분대없음)_3.구조물공" xfId="2869" xr:uid="{00000000-0005-0000-0000-00005D0B0000}"/>
    <cellStyle name="_신원1교(곡선교)계산서_Wd3(방호벽+중분대없음)_4.포장공" xfId="2870" xr:uid="{00000000-0005-0000-0000-00005E0B0000}"/>
    <cellStyle name="_신원1교(곡선교)계산서_Wd3(방호벽+중분대없음)_깨기" xfId="2871" xr:uid="{00000000-0005-0000-0000-00005F0B0000}"/>
    <cellStyle name="_신원1교(곡선교)계산서_Wd3(방호벽+중분대없음)_깨기_깨기(1공구-부곡)" xfId="2872" xr:uid="{00000000-0005-0000-0000-0000600B0000}"/>
    <cellStyle name="_신원1교(곡선교)계산서_Wd3(방호벽+중분대없음)_도동지구" xfId="2873" xr:uid="{00000000-0005-0000-0000-0000610B0000}"/>
    <cellStyle name="_신원1교(곡선교)계산서_Wd3(방호벽+중분대없음)_지장물조서(대 1-4)" xfId="2874" xr:uid="{00000000-0005-0000-0000-0000620B0000}"/>
    <cellStyle name="_신원1교(곡선교)계산서_Wd3(방호벽+중분대없음)_지장물조서(대 1-4)_깨기(1공구-부곡)" xfId="2875" xr:uid="{00000000-0005-0000-0000-0000630B0000}"/>
    <cellStyle name="_신원1교(곡선교)계산서_Wd3(방호벽+중분대없음)_지장물조서(대로3-21호선)" xfId="2876" xr:uid="{00000000-0005-0000-0000-0000640B0000}"/>
    <cellStyle name="_신원1교(곡선교)계산서_Wd3(방호벽+중분대없음)_지장물조서(대로3-21호선)_깨기(1공구-부곡)" xfId="2877" xr:uid="{00000000-0005-0000-0000-0000650B0000}"/>
    <cellStyle name="_신원1교(곡선교)계산서_Wd3(방호벽+중분대없음)_포장공(봉동)" xfId="2878" xr:uid="{00000000-0005-0000-0000-0000660B0000}"/>
    <cellStyle name="_신원1교(곡선교)계산서_Wd3(보도+연석+난간)" xfId="2879" xr:uid="{00000000-0005-0000-0000-0000670B0000}"/>
    <cellStyle name="_신원1교(곡선교)계산서_Wd3(보도+연석+난간)_01-자재및수량집계(수산교)" xfId="2880" xr:uid="{00000000-0005-0000-0000-0000680B0000}"/>
    <cellStyle name="_신원1교(곡선교)계산서_Wd3(보도+연석+난간)_02-02-깨기(창원 대3-21)" xfId="2881" xr:uid="{00000000-0005-0000-0000-0000690B0000}"/>
    <cellStyle name="_신원1교(곡선교)계산서_Wd3(보도+연석+난간)_02-02-깨기(창원 대3-21)_깨기(1공구-부곡)" xfId="2882" xr:uid="{00000000-0005-0000-0000-00006A0B0000}"/>
    <cellStyle name="_신원1교(곡선교)계산서_Wd3(보도+연석+난간)_02-02-깨기(평촌~조음)" xfId="2883" xr:uid="{00000000-0005-0000-0000-00006B0B0000}"/>
    <cellStyle name="_신원1교(곡선교)계산서_Wd3(보도+연석+난간)_03.호안공(상포)" xfId="2884" xr:uid="{00000000-0005-0000-0000-00006C0B0000}"/>
    <cellStyle name="_신원1교(곡선교)계산서_Wd3(보도+연석+난간)_03-배수공(부림1공구)" xfId="2885" xr:uid="{00000000-0005-0000-0000-00006D0B0000}"/>
    <cellStyle name="_신원1교(곡선교)계산서_Wd3(보도+연석+난간)_03-포장공(범평~차월)" xfId="2886" xr:uid="{00000000-0005-0000-0000-00006E0B0000}"/>
    <cellStyle name="_신원1교(곡선교)계산서_Wd3(보도+연석+난간)_04 포장공" xfId="2887" xr:uid="{00000000-0005-0000-0000-00006F0B0000}"/>
    <cellStyle name="_신원1교(곡선교)계산서_Wd3(보도+연석+난간)_04 포장공(도산수부)" xfId="2888" xr:uid="{00000000-0005-0000-0000-0000700B0000}"/>
    <cellStyle name="_신원1교(곡선교)계산서_Wd3(보도+연석+난간)_04.배수공(괴진소하천)" xfId="2889" xr:uid="{00000000-0005-0000-0000-0000710B0000}"/>
    <cellStyle name="_신원1교(곡선교)계산서_Wd3(보도+연석+난간)_04.포장공(상촌)" xfId="2890" xr:uid="{00000000-0005-0000-0000-0000720B0000}"/>
    <cellStyle name="_신원1교(곡선교)계산서_Wd3(보도+연석+난간)_04-포장공(소랑1)" xfId="2891" xr:uid="{00000000-0005-0000-0000-0000730B0000}"/>
    <cellStyle name="_신원1교(곡선교)계산서_Wd3(보도+연석+난간)_05-포장공(심지다사)" xfId="2892" xr:uid="{00000000-0005-0000-0000-0000740B0000}"/>
    <cellStyle name="_신원1교(곡선교)계산서_Wd3(보도+연석+난간)_06-02-구조물공-BOX 계단(창원 대3-21)" xfId="2893" xr:uid="{00000000-0005-0000-0000-0000750B0000}"/>
    <cellStyle name="_신원1교(곡선교)계산서_Wd3(보도+연석+난간)_06-02-구조물공-BOX 계단(창원 대3-21)_3.구조물공" xfId="2894" xr:uid="{00000000-0005-0000-0000-0000760B0000}"/>
    <cellStyle name="_신원1교(곡선교)계산서_Wd3(보도+연석+난간)_07-포장공(대1-4)" xfId="2895" xr:uid="{00000000-0005-0000-0000-0000770B0000}"/>
    <cellStyle name="_신원1교(곡선교)계산서_Wd3(보도+연석+난간)_08-포장공(창원 대3-21)" xfId="2896" xr:uid="{00000000-0005-0000-0000-0000780B0000}"/>
    <cellStyle name="_신원1교(곡선교)계산서_Wd3(보도+연석+난간)_09-부대공(창원 대3-21)" xfId="2897" xr:uid="{00000000-0005-0000-0000-0000790B0000}"/>
    <cellStyle name="_신원1교(곡선교)계산서_Wd3(보도+연석+난간)_09-부대공(창원 대3-21)_3.구조물공" xfId="2898" xr:uid="{00000000-0005-0000-0000-00007A0B0000}"/>
    <cellStyle name="_신원1교(곡선교)계산서_Wd3(보도+연석+난간)_2.배수공" xfId="2899" xr:uid="{00000000-0005-0000-0000-00007B0B0000}"/>
    <cellStyle name="_신원1교(곡선교)계산서_Wd3(보도+연석+난간)_3.구조물공" xfId="2900" xr:uid="{00000000-0005-0000-0000-00007C0B0000}"/>
    <cellStyle name="_신원1교(곡선교)계산서_Wd3(보도+연석+난간)_4.포장공" xfId="2901" xr:uid="{00000000-0005-0000-0000-00007D0B0000}"/>
    <cellStyle name="_신원1교(곡선교)계산서_Wd3(보도+연석+난간)_깨기" xfId="2902" xr:uid="{00000000-0005-0000-0000-00007E0B0000}"/>
    <cellStyle name="_신원1교(곡선교)계산서_Wd3(보도+연석+난간)_깨기_깨기(1공구-부곡)" xfId="2903" xr:uid="{00000000-0005-0000-0000-00007F0B0000}"/>
    <cellStyle name="_신원1교(곡선교)계산서_Wd3(보도+연석+난간)_도동지구" xfId="2904" xr:uid="{00000000-0005-0000-0000-0000800B0000}"/>
    <cellStyle name="_신원1교(곡선교)계산서_Wd3(보도+연석+난간)_지장물조서(대 1-4)" xfId="2905" xr:uid="{00000000-0005-0000-0000-0000810B0000}"/>
    <cellStyle name="_신원1교(곡선교)계산서_Wd3(보도+연석+난간)_지장물조서(대 1-4)_깨기(1공구-부곡)" xfId="2906" xr:uid="{00000000-0005-0000-0000-0000820B0000}"/>
    <cellStyle name="_신원1교(곡선교)계산서_Wd3(보도+연석+난간)_지장물조서(대로3-21호선)" xfId="2907" xr:uid="{00000000-0005-0000-0000-0000830B0000}"/>
    <cellStyle name="_신원1교(곡선교)계산서_Wd3(보도+연석+난간)_지장물조서(대로3-21호선)_깨기(1공구-부곡)" xfId="2908" xr:uid="{00000000-0005-0000-0000-0000840B0000}"/>
    <cellStyle name="_신원1교(곡선교)계산서_Wd3(보도+연석+난간)_포장공(봉동)" xfId="2909" xr:uid="{00000000-0005-0000-0000-0000850B0000}"/>
    <cellStyle name="_신원1교(곡선교)계산서_깨기" xfId="2910" xr:uid="{00000000-0005-0000-0000-0000860B0000}"/>
    <cellStyle name="_신원1교(곡선교)계산서_깨기_깨기(1공구-부곡)" xfId="2911" xr:uid="{00000000-0005-0000-0000-0000870B0000}"/>
    <cellStyle name="_신원1교(곡선교)계산서_도동지구" xfId="2912" xr:uid="{00000000-0005-0000-0000-0000880B0000}"/>
    <cellStyle name="_신원1교(곡선교)계산서_지장물조서(대 1-4)" xfId="2913" xr:uid="{00000000-0005-0000-0000-0000890B0000}"/>
    <cellStyle name="_신원1교(곡선교)계산서_지장물조서(대 1-4)_깨기(1공구-부곡)" xfId="2914" xr:uid="{00000000-0005-0000-0000-00008A0B0000}"/>
    <cellStyle name="_신원1교(곡선교)계산서_지장물조서(대로3-21호선)" xfId="2915" xr:uid="{00000000-0005-0000-0000-00008B0B0000}"/>
    <cellStyle name="_신원1교(곡선교)계산서_지장물조서(대로3-21호선)_깨기(1공구-부곡)" xfId="2916" xr:uid="{00000000-0005-0000-0000-00008C0B0000}"/>
    <cellStyle name="_신원1교(곡선교)계산서_포장공(봉동)" xfId="2917" xr:uid="{00000000-0005-0000-0000-00008D0B0000}"/>
    <cellStyle name="_연도할공정계획변경2005" xfId="2918" xr:uid="{00000000-0005-0000-0000-00008E0B0000}"/>
    <cellStyle name="_영주국도대체도로" xfId="2919" xr:uid="{00000000-0005-0000-0000-00008F0B0000}"/>
    <cellStyle name="_예림교(가실행)-수정" xfId="2920" xr:uid="{00000000-0005-0000-0000-0000900B0000}"/>
    <cellStyle name="_오곡용수간선 설계서" xfId="5358" xr:uid="{00000000-0005-0000-0000-0000910B0000}"/>
    <cellStyle name="_오천-2006년-시행계획변경서작성" xfId="5359" xr:uid="{00000000-0005-0000-0000-0000920B0000}"/>
    <cellStyle name="_오천지구-2005년도할시행계획변경서" xfId="5360" xr:uid="{00000000-0005-0000-0000-0000930B0000}"/>
    <cellStyle name="_오천지구2005년시행계획변경서작성" xfId="5361" xr:uid="{00000000-0005-0000-0000-0000940B0000}"/>
    <cellStyle name="_오천지구2006년도할시행계획서" xfId="5362" xr:uid="{00000000-0005-0000-0000-0000950B0000}"/>
    <cellStyle name="_오천-토목공사-2006년내역서-최종설계변경" xfId="5363" xr:uid="{00000000-0005-0000-0000-0000960B0000}"/>
    <cellStyle name="_오천-토목공사-2006년도할" xfId="5364" xr:uid="{00000000-0005-0000-0000-0000970B0000}"/>
    <cellStyle name="_용산2도로변경" xfId="5365" xr:uid="{00000000-0005-0000-0000-0000980B0000}"/>
    <cellStyle name="_용산토공" xfId="2921" xr:uid="{00000000-0005-0000-0000-0000990B0000}"/>
    <cellStyle name="_용지매수조서_1" xfId="2922" xr:uid="{00000000-0005-0000-0000-00009A0B0000}"/>
    <cellStyle name="_용지매수조서_1_금곡지구 유지관리사업 계획서" xfId="2923" xr:uid="{00000000-0005-0000-0000-00009B0B0000}"/>
    <cellStyle name="_용지매수조서_1_내정지구 유지관리사업 계획서" xfId="2924" xr:uid="{00000000-0005-0000-0000-00009C0B0000}"/>
    <cellStyle name="_용지매수조서_1_동부 취입보 유지관리수탁사업  계획서" xfId="2925" xr:uid="{00000000-0005-0000-0000-00009D0B0000}"/>
    <cellStyle name="_용지매수조서_1_평촌지구 유지관리수탁사업  계획서" xfId="2926" xr:uid="{00000000-0005-0000-0000-00009E0B0000}"/>
    <cellStyle name="_원본-from안양시" xfId="2927" xr:uid="{00000000-0005-0000-0000-00009F0B0000}"/>
    <cellStyle name="_원본-from안양시_01-자재및수량집계(수산교)" xfId="2928" xr:uid="{00000000-0005-0000-0000-0000A00B0000}"/>
    <cellStyle name="_원본-from안양시_02-02-깨기(창원 대3-21)" xfId="2929" xr:uid="{00000000-0005-0000-0000-0000A10B0000}"/>
    <cellStyle name="_원본-from안양시_02-02-깨기(창원 대3-21)_깨기(1공구-부곡)" xfId="2930" xr:uid="{00000000-0005-0000-0000-0000A20B0000}"/>
    <cellStyle name="_원본-from안양시_02-02-깨기(평촌~조음)" xfId="2931" xr:uid="{00000000-0005-0000-0000-0000A30B0000}"/>
    <cellStyle name="_원본-from안양시_03.호안공(상포)" xfId="2932" xr:uid="{00000000-0005-0000-0000-0000A40B0000}"/>
    <cellStyle name="_원본-from안양시_03-배수공(부림1공구)" xfId="2933" xr:uid="{00000000-0005-0000-0000-0000A50B0000}"/>
    <cellStyle name="_원본-from안양시_03-포장공(범평~차월)" xfId="2934" xr:uid="{00000000-0005-0000-0000-0000A60B0000}"/>
    <cellStyle name="_원본-from안양시_04 포장공" xfId="2935" xr:uid="{00000000-0005-0000-0000-0000A70B0000}"/>
    <cellStyle name="_원본-from안양시_04 포장공(도산수부)" xfId="2936" xr:uid="{00000000-0005-0000-0000-0000A80B0000}"/>
    <cellStyle name="_원본-from안양시_04.배수공(괴진소하천)" xfId="2937" xr:uid="{00000000-0005-0000-0000-0000A90B0000}"/>
    <cellStyle name="_원본-from안양시_04.포장공(상촌)" xfId="2938" xr:uid="{00000000-0005-0000-0000-0000AA0B0000}"/>
    <cellStyle name="_원본-from안양시_04-포장공(소랑1)" xfId="2939" xr:uid="{00000000-0005-0000-0000-0000AB0B0000}"/>
    <cellStyle name="_원본-from안양시_05-포장공(심지다사)" xfId="2940" xr:uid="{00000000-0005-0000-0000-0000AC0B0000}"/>
    <cellStyle name="_원본-from안양시_06-02-구조물공-BOX 계단(창원 대3-21)" xfId="2941" xr:uid="{00000000-0005-0000-0000-0000AD0B0000}"/>
    <cellStyle name="_원본-from안양시_06-02-구조물공-BOX 계단(창원 대3-21)_3.구조물공" xfId="2942" xr:uid="{00000000-0005-0000-0000-0000AE0B0000}"/>
    <cellStyle name="_원본-from안양시_07-포장공(대1-4)" xfId="2943" xr:uid="{00000000-0005-0000-0000-0000AF0B0000}"/>
    <cellStyle name="_원본-from안양시_08-포장공(창원 대3-21)" xfId="2944" xr:uid="{00000000-0005-0000-0000-0000B00B0000}"/>
    <cellStyle name="_원본-from안양시_09-부대공(창원 대3-21)" xfId="2945" xr:uid="{00000000-0005-0000-0000-0000B10B0000}"/>
    <cellStyle name="_원본-from안양시_09-부대공(창원 대3-21)_3.구조물공" xfId="2946" xr:uid="{00000000-0005-0000-0000-0000B20B0000}"/>
    <cellStyle name="_원본-from안양시_2.배수공" xfId="2947" xr:uid="{00000000-0005-0000-0000-0000B30B0000}"/>
    <cellStyle name="_원본-from안양시_3.구조물공" xfId="2948" xr:uid="{00000000-0005-0000-0000-0000B40B0000}"/>
    <cellStyle name="_원본-from안양시_4.포장공" xfId="2949" xr:uid="{00000000-0005-0000-0000-0000B50B0000}"/>
    <cellStyle name="_원본-from안양시_Wd3(방호벽)" xfId="2950" xr:uid="{00000000-0005-0000-0000-0000B60B0000}"/>
    <cellStyle name="_원본-from안양시_Wd3(방호벽)_01-자재및수량집계(수산교)" xfId="2951" xr:uid="{00000000-0005-0000-0000-0000B70B0000}"/>
    <cellStyle name="_원본-from안양시_Wd3(방호벽)_02-02-깨기(창원 대3-21)" xfId="2952" xr:uid="{00000000-0005-0000-0000-0000B80B0000}"/>
    <cellStyle name="_원본-from안양시_Wd3(방호벽)_02-02-깨기(창원 대3-21)_깨기(1공구-부곡)" xfId="2953" xr:uid="{00000000-0005-0000-0000-0000B90B0000}"/>
    <cellStyle name="_원본-from안양시_Wd3(방호벽)_02-02-깨기(평촌~조음)" xfId="2954" xr:uid="{00000000-0005-0000-0000-0000BA0B0000}"/>
    <cellStyle name="_원본-from안양시_Wd3(방호벽)_03.호안공(상포)" xfId="2955" xr:uid="{00000000-0005-0000-0000-0000BB0B0000}"/>
    <cellStyle name="_원본-from안양시_Wd3(방호벽)_03-배수공(부림1공구)" xfId="2956" xr:uid="{00000000-0005-0000-0000-0000BC0B0000}"/>
    <cellStyle name="_원본-from안양시_Wd3(방호벽)_03-포장공(범평~차월)" xfId="2957" xr:uid="{00000000-0005-0000-0000-0000BD0B0000}"/>
    <cellStyle name="_원본-from안양시_Wd3(방호벽)_04 포장공" xfId="2958" xr:uid="{00000000-0005-0000-0000-0000BE0B0000}"/>
    <cellStyle name="_원본-from안양시_Wd3(방호벽)_04 포장공(도산수부)" xfId="2959" xr:uid="{00000000-0005-0000-0000-0000BF0B0000}"/>
    <cellStyle name="_원본-from안양시_Wd3(방호벽)_04.배수공(괴진소하천)" xfId="2960" xr:uid="{00000000-0005-0000-0000-0000C00B0000}"/>
    <cellStyle name="_원본-from안양시_Wd3(방호벽)_04.포장공(상촌)" xfId="2961" xr:uid="{00000000-0005-0000-0000-0000C10B0000}"/>
    <cellStyle name="_원본-from안양시_Wd3(방호벽)_04-포장공(소랑1)" xfId="2962" xr:uid="{00000000-0005-0000-0000-0000C20B0000}"/>
    <cellStyle name="_원본-from안양시_Wd3(방호벽)_05-포장공(심지다사)" xfId="2963" xr:uid="{00000000-0005-0000-0000-0000C30B0000}"/>
    <cellStyle name="_원본-from안양시_Wd3(방호벽)_06-02-구조물공-BOX 계단(창원 대3-21)" xfId="2964" xr:uid="{00000000-0005-0000-0000-0000C40B0000}"/>
    <cellStyle name="_원본-from안양시_Wd3(방호벽)_06-02-구조물공-BOX 계단(창원 대3-21)_3.구조물공" xfId="2965" xr:uid="{00000000-0005-0000-0000-0000C50B0000}"/>
    <cellStyle name="_원본-from안양시_Wd3(방호벽)_07-포장공(대1-4)" xfId="2966" xr:uid="{00000000-0005-0000-0000-0000C60B0000}"/>
    <cellStyle name="_원본-from안양시_Wd3(방호벽)_08-포장공(창원 대3-21)" xfId="2967" xr:uid="{00000000-0005-0000-0000-0000C70B0000}"/>
    <cellStyle name="_원본-from안양시_Wd3(방호벽)_09-부대공(창원 대3-21)" xfId="2968" xr:uid="{00000000-0005-0000-0000-0000C80B0000}"/>
    <cellStyle name="_원본-from안양시_Wd3(방호벽)_09-부대공(창원 대3-21)_3.구조물공" xfId="2969" xr:uid="{00000000-0005-0000-0000-0000C90B0000}"/>
    <cellStyle name="_원본-from안양시_Wd3(방호벽)_2.배수공" xfId="2970" xr:uid="{00000000-0005-0000-0000-0000CA0B0000}"/>
    <cellStyle name="_원본-from안양시_Wd3(방호벽)_3.구조물공" xfId="2971" xr:uid="{00000000-0005-0000-0000-0000CB0B0000}"/>
    <cellStyle name="_원본-from안양시_Wd3(방호벽)_4.포장공" xfId="2972" xr:uid="{00000000-0005-0000-0000-0000CC0B0000}"/>
    <cellStyle name="_원본-from안양시_Wd3(방호벽)_깨기" xfId="2973" xr:uid="{00000000-0005-0000-0000-0000CD0B0000}"/>
    <cellStyle name="_원본-from안양시_Wd3(방호벽)_깨기_깨기(1공구-부곡)" xfId="2974" xr:uid="{00000000-0005-0000-0000-0000CE0B0000}"/>
    <cellStyle name="_원본-from안양시_Wd3(방호벽)_도동지구" xfId="2975" xr:uid="{00000000-0005-0000-0000-0000CF0B0000}"/>
    <cellStyle name="_원본-from안양시_Wd3(방호벽)_지장물조서(대 1-4)" xfId="2976" xr:uid="{00000000-0005-0000-0000-0000D00B0000}"/>
    <cellStyle name="_원본-from안양시_Wd3(방호벽)_지장물조서(대 1-4)_깨기(1공구-부곡)" xfId="2977" xr:uid="{00000000-0005-0000-0000-0000D10B0000}"/>
    <cellStyle name="_원본-from안양시_Wd3(방호벽)_지장물조서(대로3-21호선)" xfId="2978" xr:uid="{00000000-0005-0000-0000-0000D20B0000}"/>
    <cellStyle name="_원본-from안양시_Wd3(방호벽)_지장물조서(대로3-21호선)_깨기(1공구-부곡)" xfId="2979" xr:uid="{00000000-0005-0000-0000-0000D30B0000}"/>
    <cellStyle name="_원본-from안양시_Wd3(방호벽)_포장공(봉동)" xfId="2980" xr:uid="{00000000-0005-0000-0000-0000D40B0000}"/>
    <cellStyle name="_원본-from안양시_Wd3(방호벽+중분대없음)" xfId="2981" xr:uid="{00000000-0005-0000-0000-0000D50B0000}"/>
    <cellStyle name="_원본-from안양시_Wd3(방호벽+중분대없음)_01-자재및수량집계(수산교)" xfId="2982" xr:uid="{00000000-0005-0000-0000-0000D60B0000}"/>
    <cellStyle name="_원본-from안양시_Wd3(방호벽+중분대없음)_02-02-깨기(창원 대3-21)" xfId="2983" xr:uid="{00000000-0005-0000-0000-0000D70B0000}"/>
    <cellStyle name="_원본-from안양시_Wd3(방호벽+중분대없음)_02-02-깨기(창원 대3-21)_깨기(1공구-부곡)" xfId="2984" xr:uid="{00000000-0005-0000-0000-0000D80B0000}"/>
    <cellStyle name="_원본-from안양시_Wd3(방호벽+중분대없음)_02-02-깨기(평촌~조음)" xfId="2985" xr:uid="{00000000-0005-0000-0000-0000D90B0000}"/>
    <cellStyle name="_원본-from안양시_Wd3(방호벽+중분대없음)_03.호안공(상포)" xfId="2986" xr:uid="{00000000-0005-0000-0000-0000DA0B0000}"/>
    <cellStyle name="_원본-from안양시_Wd3(방호벽+중분대없음)_03-배수공(부림1공구)" xfId="2987" xr:uid="{00000000-0005-0000-0000-0000DB0B0000}"/>
    <cellStyle name="_원본-from안양시_Wd3(방호벽+중분대없음)_03-포장공(범평~차월)" xfId="2988" xr:uid="{00000000-0005-0000-0000-0000DC0B0000}"/>
    <cellStyle name="_원본-from안양시_Wd3(방호벽+중분대없음)_04 포장공" xfId="2989" xr:uid="{00000000-0005-0000-0000-0000DD0B0000}"/>
    <cellStyle name="_원본-from안양시_Wd3(방호벽+중분대없음)_04 포장공(도산수부)" xfId="2990" xr:uid="{00000000-0005-0000-0000-0000DE0B0000}"/>
    <cellStyle name="_원본-from안양시_Wd3(방호벽+중분대없음)_04.배수공(괴진소하천)" xfId="2991" xr:uid="{00000000-0005-0000-0000-0000DF0B0000}"/>
    <cellStyle name="_원본-from안양시_Wd3(방호벽+중분대없음)_04.포장공(상촌)" xfId="2992" xr:uid="{00000000-0005-0000-0000-0000E00B0000}"/>
    <cellStyle name="_원본-from안양시_Wd3(방호벽+중분대없음)_04-포장공(소랑1)" xfId="2993" xr:uid="{00000000-0005-0000-0000-0000E10B0000}"/>
    <cellStyle name="_원본-from안양시_Wd3(방호벽+중분대없음)_05-포장공(심지다사)" xfId="2994" xr:uid="{00000000-0005-0000-0000-0000E20B0000}"/>
    <cellStyle name="_원본-from안양시_Wd3(방호벽+중분대없음)_06-02-구조물공-BOX 계단(창원 대3-21)" xfId="2995" xr:uid="{00000000-0005-0000-0000-0000E30B0000}"/>
    <cellStyle name="_원본-from안양시_Wd3(방호벽+중분대없음)_06-02-구조물공-BOX 계단(창원 대3-21)_3.구조물공" xfId="2996" xr:uid="{00000000-0005-0000-0000-0000E40B0000}"/>
    <cellStyle name="_원본-from안양시_Wd3(방호벽+중분대없음)_07-포장공(대1-4)" xfId="2997" xr:uid="{00000000-0005-0000-0000-0000E50B0000}"/>
    <cellStyle name="_원본-from안양시_Wd3(방호벽+중분대없음)_08-포장공(창원 대3-21)" xfId="2998" xr:uid="{00000000-0005-0000-0000-0000E60B0000}"/>
    <cellStyle name="_원본-from안양시_Wd3(방호벽+중분대없음)_09-부대공(창원 대3-21)" xfId="2999" xr:uid="{00000000-0005-0000-0000-0000E70B0000}"/>
    <cellStyle name="_원본-from안양시_Wd3(방호벽+중분대없음)_09-부대공(창원 대3-21)_3.구조물공" xfId="3000" xr:uid="{00000000-0005-0000-0000-0000E80B0000}"/>
    <cellStyle name="_원본-from안양시_Wd3(방호벽+중분대없음)_2.배수공" xfId="3001" xr:uid="{00000000-0005-0000-0000-0000E90B0000}"/>
    <cellStyle name="_원본-from안양시_Wd3(방호벽+중분대없음)_3.구조물공" xfId="3002" xr:uid="{00000000-0005-0000-0000-0000EA0B0000}"/>
    <cellStyle name="_원본-from안양시_Wd3(방호벽+중분대없음)_4.포장공" xfId="3003" xr:uid="{00000000-0005-0000-0000-0000EB0B0000}"/>
    <cellStyle name="_원본-from안양시_Wd3(방호벽+중분대없음)_깨기" xfId="3004" xr:uid="{00000000-0005-0000-0000-0000EC0B0000}"/>
    <cellStyle name="_원본-from안양시_Wd3(방호벽+중분대없음)_깨기_깨기(1공구-부곡)" xfId="3005" xr:uid="{00000000-0005-0000-0000-0000ED0B0000}"/>
    <cellStyle name="_원본-from안양시_Wd3(방호벽+중분대없음)_도동지구" xfId="3006" xr:uid="{00000000-0005-0000-0000-0000EE0B0000}"/>
    <cellStyle name="_원본-from안양시_Wd3(방호벽+중분대없음)_지장물조서(대 1-4)" xfId="3007" xr:uid="{00000000-0005-0000-0000-0000EF0B0000}"/>
    <cellStyle name="_원본-from안양시_Wd3(방호벽+중분대없음)_지장물조서(대 1-4)_깨기(1공구-부곡)" xfId="3008" xr:uid="{00000000-0005-0000-0000-0000F00B0000}"/>
    <cellStyle name="_원본-from안양시_Wd3(방호벽+중분대없음)_지장물조서(대로3-21호선)" xfId="3009" xr:uid="{00000000-0005-0000-0000-0000F10B0000}"/>
    <cellStyle name="_원본-from안양시_Wd3(방호벽+중분대없음)_지장물조서(대로3-21호선)_깨기(1공구-부곡)" xfId="3010" xr:uid="{00000000-0005-0000-0000-0000F20B0000}"/>
    <cellStyle name="_원본-from안양시_Wd3(방호벽+중분대없음)_포장공(봉동)" xfId="3011" xr:uid="{00000000-0005-0000-0000-0000F30B0000}"/>
    <cellStyle name="_원본-from안양시_Wd3(보도+연석+난간)" xfId="3012" xr:uid="{00000000-0005-0000-0000-0000F40B0000}"/>
    <cellStyle name="_원본-from안양시_Wd3(보도+연석+난간)_01-자재및수량집계(수산교)" xfId="3013" xr:uid="{00000000-0005-0000-0000-0000F50B0000}"/>
    <cellStyle name="_원본-from안양시_Wd3(보도+연석+난간)_02-02-깨기(창원 대3-21)" xfId="3014" xr:uid="{00000000-0005-0000-0000-0000F60B0000}"/>
    <cellStyle name="_원본-from안양시_Wd3(보도+연석+난간)_02-02-깨기(창원 대3-21)_깨기(1공구-부곡)" xfId="3015" xr:uid="{00000000-0005-0000-0000-0000F70B0000}"/>
    <cellStyle name="_원본-from안양시_Wd3(보도+연석+난간)_02-02-깨기(평촌~조음)" xfId="3016" xr:uid="{00000000-0005-0000-0000-0000F80B0000}"/>
    <cellStyle name="_원본-from안양시_Wd3(보도+연석+난간)_03.호안공(상포)" xfId="3017" xr:uid="{00000000-0005-0000-0000-0000F90B0000}"/>
    <cellStyle name="_원본-from안양시_Wd3(보도+연석+난간)_03-배수공(부림1공구)" xfId="3018" xr:uid="{00000000-0005-0000-0000-0000FA0B0000}"/>
    <cellStyle name="_원본-from안양시_Wd3(보도+연석+난간)_03-포장공(범평~차월)" xfId="3019" xr:uid="{00000000-0005-0000-0000-0000FB0B0000}"/>
    <cellStyle name="_원본-from안양시_Wd3(보도+연석+난간)_04 포장공" xfId="3020" xr:uid="{00000000-0005-0000-0000-0000FC0B0000}"/>
    <cellStyle name="_원본-from안양시_Wd3(보도+연석+난간)_04 포장공(도산수부)" xfId="3021" xr:uid="{00000000-0005-0000-0000-0000FD0B0000}"/>
    <cellStyle name="_원본-from안양시_Wd3(보도+연석+난간)_04.배수공(괴진소하천)" xfId="3022" xr:uid="{00000000-0005-0000-0000-0000FE0B0000}"/>
    <cellStyle name="_원본-from안양시_Wd3(보도+연석+난간)_04.포장공(상촌)" xfId="3023" xr:uid="{00000000-0005-0000-0000-0000FF0B0000}"/>
    <cellStyle name="_원본-from안양시_Wd3(보도+연석+난간)_04-포장공(소랑1)" xfId="3024" xr:uid="{00000000-0005-0000-0000-0000000C0000}"/>
    <cellStyle name="_원본-from안양시_Wd3(보도+연석+난간)_05-포장공(심지다사)" xfId="3025" xr:uid="{00000000-0005-0000-0000-0000010C0000}"/>
    <cellStyle name="_원본-from안양시_Wd3(보도+연석+난간)_06-02-구조물공-BOX 계단(창원 대3-21)" xfId="3026" xr:uid="{00000000-0005-0000-0000-0000020C0000}"/>
    <cellStyle name="_원본-from안양시_Wd3(보도+연석+난간)_06-02-구조물공-BOX 계단(창원 대3-21)_3.구조물공" xfId="3027" xr:uid="{00000000-0005-0000-0000-0000030C0000}"/>
    <cellStyle name="_원본-from안양시_Wd3(보도+연석+난간)_07-포장공(대1-4)" xfId="3028" xr:uid="{00000000-0005-0000-0000-0000040C0000}"/>
    <cellStyle name="_원본-from안양시_Wd3(보도+연석+난간)_08-포장공(창원 대3-21)" xfId="3029" xr:uid="{00000000-0005-0000-0000-0000050C0000}"/>
    <cellStyle name="_원본-from안양시_Wd3(보도+연석+난간)_09-부대공(창원 대3-21)" xfId="3030" xr:uid="{00000000-0005-0000-0000-0000060C0000}"/>
    <cellStyle name="_원본-from안양시_Wd3(보도+연석+난간)_09-부대공(창원 대3-21)_3.구조물공" xfId="3031" xr:uid="{00000000-0005-0000-0000-0000070C0000}"/>
    <cellStyle name="_원본-from안양시_Wd3(보도+연석+난간)_2.배수공" xfId="3032" xr:uid="{00000000-0005-0000-0000-0000080C0000}"/>
    <cellStyle name="_원본-from안양시_Wd3(보도+연석+난간)_3.구조물공" xfId="3033" xr:uid="{00000000-0005-0000-0000-0000090C0000}"/>
    <cellStyle name="_원본-from안양시_Wd3(보도+연석+난간)_4.포장공" xfId="3034" xr:uid="{00000000-0005-0000-0000-00000A0C0000}"/>
    <cellStyle name="_원본-from안양시_Wd3(보도+연석+난간)_깨기" xfId="3035" xr:uid="{00000000-0005-0000-0000-00000B0C0000}"/>
    <cellStyle name="_원본-from안양시_Wd3(보도+연석+난간)_깨기_깨기(1공구-부곡)" xfId="3036" xr:uid="{00000000-0005-0000-0000-00000C0C0000}"/>
    <cellStyle name="_원본-from안양시_Wd3(보도+연석+난간)_도동지구" xfId="3037" xr:uid="{00000000-0005-0000-0000-00000D0C0000}"/>
    <cellStyle name="_원본-from안양시_Wd3(보도+연석+난간)_지장물조서(대 1-4)" xfId="3038" xr:uid="{00000000-0005-0000-0000-00000E0C0000}"/>
    <cellStyle name="_원본-from안양시_Wd3(보도+연석+난간)_지장물조서(대 1-4)_깨기(1공구-부곡)" xfId="3039" xr:uid="{00000000-0005-0000-0000-00000F0C0000}"/>
    <cellStyle name="_원본-from안양시_Wd3(보도+연석+난간)_지장물조서(대로3-21호선)" xfId="3040" xr:uid="{00000000-0005-0000-0000-0000100C0000}"/>
    <cellStyle name="_원본-from안양시_Wd3(보도+연석+난간)_지장물조서(대로3-21호선)_깨기(1공구-부곡)" xfId="3041" xr:uid="{00000000-0005-0000-0000-0000110C0000}"/>
    <cellStyle name="_원본-from안양시_Wd3(보도+연석+난간)_포장공(봉동)" xfId="3042" xr:uid="{00000000-0005-0000-0000-0000120C0000}"/>
    <cellStyle name="_원본-from안양시_깨기" xfId="3043" xr:uid="{00000000-0005-0000-0000-0000130C0000}"/>
    <cellStyle name="_원본-from안양시_깨기_깨기(1공구-부곡)" xfId="3044" xr:uid="{00000000-0005-0000-0000-0000140C0000}"/>
    <cellStyle name="_원본-from안양시_도동지구" xfId="3045" xr:uid="{00000000-0005-0000-0000-0000150C0000}"/>
    <cellStyle name="_원본-from안양시_지장물조서(대 1-4)" xfId="3046" xr:uid="{00000000-0005-0000-0000-0000160C0000}"/>
    <cellStyle name="_원본-from안양시_지장물조서(대 1-4)_깨기(1공구-부곡)" xfId="3047" xr:uid="{00000000-0005-0000-0000-0000170C0000}"/>
    <cellStyle name="_원본-from안양시_지장물조서(대로3-21호선)" xfId="3048" xr:uid="{00000000-0005-0000-0000-0000180C0000}"/>
    <cellStyle name="_원본-from안양시_지장물조서(대로3-21호선)_깨기(1공구-부곡)" xfId="3049" xr:uid="{00000000-0005-0000-0000-0000190C0000}"/>
    <cellStyle name="_원본-from안양시_포장공(봉동)" xfId="3050" xr:uid="{00000000-0005-0000-0000-00001A0C0000}"/>
    <cellStyle name="_월촌1지구 시행계획변경서" xfId="5366" xr:uid="{00000000-0005-0000-0000-00001B0C0000}"/>
    <cellStyle name="_월촌배수장 제진기(기계및구조물)" xfId="5367" xr:uid="{00000000-0005-0000-0000-00001C0C0000}"/>
    <cellStyle name="_이천1육교계산서" xfId="3051" xr:uid="{00000000-0005-0000-0000-00001D0C0000}"/>
    <cellStyle name="_이천1육교계산서_01-자재및수량집계(수산교)" xfId="3052" xr:uid="{00000000-0005-0000-0000-00001E0C0000}"/>
    <cellStyle name="_이천1육교계산서_02-02-깨기(창원 대3-21)" xfId="3053" xr:uid="{00000000-0005-0000-0000-00001F0C0000}"/>
    <cellStyle name="_이천1육교계산서_02-02-깨기(창원 대3-21)_깨기(1공구-부곡)" xfId="3054" xr:uid="{00000000-0005-0000-0000-0000200C0000}"/>
    <cellStyle name="_이천1육교계산서_02-02-깨기(평촌~조음)" xfId="3055" xr:uid="{00000000-0005-0000-0000-0000210C0000}"/>
    <cellStyle name="_이천1육교계산서_03.호안공(상포)" xfId="3056" xr:uid="{00000000-0005-0000-0000-0000220C0000}"/>
    <cellStyle name="_이천1육교계산서_03-배수공(부림1공구)" xfId="3057" xr:uid="{00000000-0005-0000-0000-0000230C0000}"/>
    <cellStyle name="_이천1육교계산서_03-포장공(범평~차월)" xfId="3058" xr:uid="{00000000-0005-0000-0000-0000240C0000}"/>
    <cellStyle name="_이천1육교계산서_04 포장공" xfId="3059" xr:uid="{00000000-0005-0000-0000-0000250C0000}"/>
    <cellStyle name="_이천1육교계산서_04 포장공(도산수부)" xfId="3060" xr:uid="{00000000-0005-0000-0000-0000260C0000}"/>
    <cellStyle name="_이천1육교계산서_04.배수공(괴진소하천)" xfId="3061" xr:uid="{00000000-0005-0000-0000-0000270C0000}"/>
    <cellStyle name="_이천1육교계산서_04.포장공(상촌)" xfId="3062" xr:uid="{00000000-0005-0000-0000-0000280C0000}"/>
    <cellStyle name="_이천1육교계산서_04-포장공(소랑1)" xfId="3063" xr:uid="{00000000-0005-0000-0000-0000290C0000}"/>
    <cellStyle name="_이천1육교계산서_05-포장공(심지다사)" xfId="3064" xr:uid="{00000000-0005-0000-0000-00002A0C0000}"/>
    <cellStyle name="_이천1육교계산서_06-02-구조물공-BOX 계단(창원 대3-21)" xfId="3065" xr:uid="{00000000-0005-0000-0000-00002B0C0000}"/>
    <cellStyle name="_이천1육교계산서_06-02-구조물공-BOX 계단(창원 대3-21)_3.구조물공" xfId="3066" xr:uid="{00000000-0005-0000-0000-00002C0C0000}"/>
    <cellStyle name="_이천1육교계산서_07-포장공(대1-4)" xfId="3067" xr:uid="{00000000-0005-0000-0000-00002D0C0000}"/>
    <cellStyle name="_이천1육교계산서_08-포장공(창원 대3-21)" xfId="3068" xr:uid="{00000000-0005-0000-0000-00002E0C0000}"/>
    <cellStyle name="_이천1육교계산서_09-부대공(창원 대3-21)" xfId="3069" xr:uid="{00000000-0005-0000-0000-00002F0C0000}"/>
    <cellStyle name="_이천1육교계산서_09-부대공(창원 대3-21)_3.구조물공" xfId="3070" xr:uid="{00000000-0005-0000-0000-0000300C0000}"/>
    <cellStyle name="_이천1육교계산서_2.배수공" xfId="3071" xr:uid="{00000000-0005-0000-0000-0000310C0000}"/>
    <cellStyle name="_이천1육교계산서_3.구조물공" xfId="3072" xr:uid="{00000000-0005-0000-0000-0000320C0000}"/>
    <cellStyle name="_이천1육교계산서_4.포장공" xfId="3073" xr:uid="{00000000-0005-0000-0000-0000330C0000}"/>
    <cellStyle name="_이천1육교계산서_Wd3(방호벽)" xfId="3074" xr:uid="{00000000-0005-0000-0000-0000340C0000}"/>
    <cellStyle name="_이천1육교계산서_Wd3(방호벽)_01-자재및수량집계(수산교)" xfId="3075" xr:uid="{00000000-0005-0000-0000-0000350C0000}"/>
    <cellStyle name="_이천1육교계산서_Wd3(방호벽)_02-02-깨기(창원 대3-21)" xfId="3076" xr:uid="{00000000-0005-0000-0000-0000360C0000}"/>
    <cellStyle name="_이천1육교계산서_Wd3(방호벽)_02-02-깨기(창원 대3-21)_깨기(1공구-부곡)" xfId="3077" xr:uid="{00000000-0005-0000-0000-0000370C0000}"/>
    <cellStyle name="_이천1육교계산서_Wd3(방호벽)_02-02-깨기(평촌~조음)" xfId="3078" xr:uid="{00000000-0005-0000-0000-0000380C0000}"/>
    <cellStyle name="_이천1육교계산서_Wd3(방호벽)_03.호안공(상포)" xfId="3079" xr:uid="{00000000-0005-0000-0000-0000390C0000}"/>
    <cellStyle name="_이천1육교계산서_Wd3(방호벽)_03-배수공(부림1공구)" xfId="3080" xr:uid="{00000000-0005-0000-0000-00003A0C0000}"/>
    <cellStyle name="_이천1육교계산서_Wd3(방호벽)_03-포장공(범평~차월)" xfId="3081" xr:uid="{00000000-0005-0000-0000-00003B0C0000}"/>
    <cellStyle name="_이천1육교계산서_Wd3(방호벽)_04 포장공" xfId="3082" xr:uid="{00000000-0005-0000-0000-00003C0C0000}"/>
    <cellStyle name="_이천1육교계산서_Wd3(방호벽)_04 포장공(도산수부)" xfId="3083" xr:uid="{00000000-0005-0000-0000-00003D0C0000}"/>
    <cellStyle name="_이천1육교계산서_Wd3(방호벽)_04.배수공(괴진소하천)" xfId="3084" xr:uid="{00000000-0005-0000-0000-00003E0C0000}"/>
    <cellStyle name="_이천1육교계산서_Wd3(방호벽)_04.포장공(상촌)" xfId="3085" xr:uid="{00000000-0005-0000-0000-00003F0C0000}"/>
    <cellStyle name="_이천1육교계산서_Wd3(방호벽)_04-포장공(소랑1)" xfId="3086" xr:uid="{00000000-0005-0000-0000-0000400C0000}"/>
    <cellStyle name="_이천1육교계산서_Wd3(방호벽)_05-포장공(심지다사)" xfId="3087" xr:uid="{00000000-0005-0000-0000-0000410C0000}"/>
    <cellStyle name="_이천1육교계산서_Wd3(방호벽)_06-02-구조물공-BOX 계단(창원 대3-21)" xfId="3088" xr:uid="{00000000-0005-0000-0000-0000420C0000}"/>
    <cellStyle name="_이천1육교계산서_Wd3(방호벽)_06-02-구조물공-BOX 계단(창원 대3-21)_3.구조물공" xfId="3089" xr:uid="{00000000-0005-0000-0000-0000430C0000}"/>
    <cellStyle name="_이천1육교계산서_Wd3(방호벽)_07-포장공(대1-4)" xfId="3090" xr:uid="{00000000-0005-0000-0000-0000440C0000}"/>
    <cellStyle name="_이천1육교계산서_Wd3(방호벽)_08-포장공(창원 대3-21)" xfId="3091" xr:uid="{00000000-0005-0000-0000-0000450C0000}"/>
    <cellStyle name="_이천1육교계산서_Wd3(방호벽)_09-부대공(창원 대3-21)" xfId="3092" xr:uid="{00000000-0005-0000-0000-0000460C0000}"/>
    <cellStyle name="_이천1육교계산서_Wd3(방호벽)_09-부대공(창원 대3-21)_3.구조물공" xfId="3093" xr:uid="{00000000-0005-0000-0000-0000470C0000}"/>
    <cellStyle name="_이천1육교계산서_Wd3(방호벽)_2.배수공" xfId="3094" xr:uid="{00000000-0005-0000-0000-0000480C0000}"/>
    <cellStyle name="_이천1육교계산서_Wd3(방호벽)_3.구조물공" xfId="3095" xr:uid="{00000000-0005-0000-0000-0000490C0000}"/>
    <cellStyle name="_이천1육교계산서_Wd3(방호벽)_4.포장공" xfId="3096" xr:uid="{00000000-0005-0000-0000-00004A0C0000}"/>
    <cellStyle name="_이천1육교계산서_Wd3(방호벽)_깨기" xfId="3097" xr:uid="{00000000-0005-0000-0000-00004B0C0000}"/>
    <cellStyle name="_이천1육교계산서_Wd3(방호벽)_깨기_깨기(1공구-부곡)" xfId="3098" xr:uid="{00000000-0005-0000-0000-00004C0C0000}"/>
    <cellStyle name="_이천1육교계산서_Wd3(방호벽)_도동지구" xfId="3099" xr:uid="{00000000-0005-0000-0000-00004D0C0000}"/>
    <cellStyle name="_이천1육교계산서_Wd3(방호벽)_지장물조서(대 1-4)" xfId="3100" xr:uid="{00000000-0005-0000-0000-00004E0C0000}"/>
    <cellStyle name="_이천1육교계산서_Wd3(방호벽)_지장물조서(대 1-4)_깨기(1공구-부곡)" xfId="3101" xr:uid="{00000000-0005-0000-0000-00004F0C0000}"/>
    <cellStyle name="_이천1육교계산서_Wd3(방호벽)_지장물조서(대로3-21호선)" xfId="3102" xr:uid="{00000000-0005-0000-0000-0000500C0000}"/>
    <cellStyle name="_이천1육교계산서_Wd3(방호벽)_지장물조서(대로3-21호선)_깨기(1공구-부곡)" xfId="3103" xr:uid="{00000000-0005-0000-0000-0000510C0000}"/>
    <cellStyle name="_이천1육교계산서_Wd3(방호벽)_포장공(봉동)" xfId="3104" xr:uid="{00000000-0005-0000-0000-0000520C0000}"/>
    <cellStyle name="_이천1육교계산서_Wd3(방호벽+중분대없음)" xfId="3105" xr:uid="{00000000-0005-0000-0000-0000530C0000}"/>
    <cellStyle name="_이천1육교계산서_Wd3(방호벽+중분대없음)_01-자재및수량집계(수산교)" xfId="3106" xr:uid="{00000000-0005-0000-0000-0000540C0000}"/>
    <cellStyle name="_이천1육교계산서_Wd3(방호벽+중분대없음)_02-02-깨기(창원 대3-21)" xfId="3107" xr:uid="{00000000-0005-0000-0000-0000550C0000}"/>
    <cellStyle name="_이천1육교계산서_Wd3(방호벽+중분대없음)_02-02-깨기(창원 대3-21)_깨기(1공구-부곡)" xfId="3108" xr:uid="{00000000-0005-0000-0000-0000560C0000}"/>
    <cellStyle name="_이천1육교계산서_Wd3(방호벽+중분대없음)_02-02-깨기(평촌~조음)" xfId="3109" xr:uid="{00000000-0005-0000-0000-0000570C0000}"/>
    <cellStyle name="_이천1육교계산서_Wd3(방호벽+중분대없음)_03.호안공(상포)" xfId="3110" xr:uid="{00000000-0005-0000-0000-0000580C0000}"/>
    <cellStyle name="_이천1육교계산서_Wd3(방호벽+중분대없음)_03-배수공(부림1공구)" xfId="3111" xr:uid="{00000000-0005-0000-0000-0000590C0000}"/>
    <cellStyle name="_이천1육교계산서_Wd3(방호벽+중분대없음)_03-포장공(범평~차월)" xfId="3112" xr:uid="{00000000-0005-0000-0000-00005A0C0000}"/>
    <cellStyle name="_이천1육교계산서_Wd3(방호벽+중분대없음)_04 포장공" xfId="3113" xr:uid="{00000000-0005-0000-0000-00005B0C0000}"/>
    <cellStyle name="_이천1육교계산서_Wd3(방호벽+중분대없음)_04 포장공(도산수부)" xfId="3114" xr:uid="{00000000-0005-0000-0000-00005C0C0000}"/>
    <cellStyle name="_이천1육교계산서_Wd3(방호벽+중분대없음)_04.배수공(괴진소하천)" xfId="3115" xr:uid="{00000000-0005-0000-0000-00005D0C0000}"/>
    <cellStyle name="_이천1육교계산서_Wd3(방호벽+중분대없음)_04.포장공(상촌)" xfId="3116" xr:uid="{00000000-0005-0000-0000-00005E0C0000}"/>
    <cellStyle name="_이천1육교계산서_Wd3(방호벽+중분대없음)_04-포장공(소랑1)" xfId="3117" xr:uid="{00000000-0005-0000-0000-00005F0C0000}"/>
    <cellStyle name="_이천1육교계산서_Wd3(방호벽+중분대없음)_05-포장공(심지다사)" xfId="3118" xr:uid="{00000000-0005-0000-0000-0000600C0000}"/>
    <cellStyle name="_이천1육교계산서_Wd3(방호벽+중분대없음)_06-02-구조물공-BOX 계단(창원 대3-21)" xfId="3119" xr:uid="{00000000-0005-0000-0000-0000610C0000}"/>
    <cellStyle name="_이천1육교계산서_Wd3(방호벽+중분대없음)_06-02-구조물공-BOX 계단(창원 대3-21)_3.구조물공" xfId="3120" xr:uid="{00000000-0005-0000-0000-0000620C0000}"/>
    <cellStyle name="_이천1육교계산서_Wd3(방호벽+중분대없음)_07-포장공(대1-4)" xfId="3121" xr:uid="{00000000-0005-0000-0000-0000630C0000}"/>
    <cellStyle name="_이천1육교계산서_Wd3(방호벽+중분대없음)_08-포장공(창원 대3-21)" xfId="3122" xr:uid="{00000000-0005-0000-0000-0000640C0000}"/>
    <cellStyle name="_이천1육교계산서_Wd3(방호벽+중분대없음)_09-부대공(창원 대3-21)" xfId="3123" xr:uid="{00000000-0005-0000-0000-0000650C0000}"/>
    <cellStyle name="_이천1육교계산서_Wd3(방호벽+중분대없음)_09-부대공(창원 대3-21)_3.구조물공" xfId="3124" xr:uid="{00000000-0005-0000-0000-0000660C0000}"/>
    <cellStyle name="_이천1육교계산서_Wd3(방호벽+중분대없음)_2.배수공" xfId="3125" xr:uid="{00000000-0005-0000-0000-0000670C0000}"/>
    <cellStyle name="_이천1육교계산서_Wd3(방호벽+중분대없음)_3.구조물공" xfId="3126" xr:uid="{00000000-0005-0000-0000-0000680C0000}"/>
    <cellStyle name="_이천1육교계산서_Wd3(방호벽+중분대없음)_4.포장공" xfId="3127" xr:uid="{00000000-0005-0000-0000-0000690C0000}"/>
    <cellStyle name="_이천1육교계산서_Wd3(방호벽+중분대없음)_깨기" xfId="3128" xr:uid="{00000000-0005-0000-0000-00006A0C0000}"/>
    <cellStyle name="_이천1육교계산서_Wd3(방호벽+중분대없음)_깨기_깨기(1공구-부곡)" xfId="3129" xr:uid="{00000000-0005-0000-0000-00006B0C0000}"/>
    <cellStyle name="_이천1육교계산서_Wd3(방호벽+중분대없음)_도동지구" xfId="3130" xr:uid="{00000000-0005-0000-0000-00006C0C0000}"/>
    <cellStyle name="_이천1육교계산서_Wd3(방호벽+중분대없음)_지장물조서(대 1-4)" xfId="3131" xr:uid="{00000000-0005-0000-0000-00006D0C0000}"/>
    <cellStyle name="_이천1육교계산서_Wd3(방호벽+중분대없음)_지장물조서(대 1-4)_깨기(1공구-부곡)" xfId="3132" xr:uid="{00000000-0005-0000-0000-00006E0C0000}"/>
    <cellStyle name="_이천1육교계산서_Wd3(방호벽+중분대없음)_지장물조서(대로3-21호선)" xfId="3133" xr:uid="{00000000-0005-0000-0000-00006F0C0000}"/>
    <cellStyle name="_이천1육교계산서_Wd3(방호벽+중분대없음)_지장물조서(대로3-21호선)_깨기(1공구-부곡)" xfId="3134" xr:uid="{00000000-0005-0000-0000-0000700C0000}"/>
    <cellStyle name="_이천1육교계산서_Wd3(방호벽+중분대없음)_포장공(봉동)" xfId="3135" xr:uid="{00000000-0005-0000-0000-0000710C0000}"/>
    <cellStyle name="_이천1육교계산서_Wd3(보도+연석+난간)" xfId="3136" xr:uid="{00000000-0005-0000-0000-0000720C0000}"/>
    <cellStyle name="_이천1육교계산서_Wd3(보도+연석+난간)_01-자재및수량집계(수산교)" xfId="3137" xr:uid="{00000000-0005-0000-0000-0000730C0000}"/>
    <cellStyle name="_이천1육교계산서_Wd3(보도+연석+난간)_02-02-깨기(창원 대3-21)" xfId="3138" xr:uid="{00000000-0005-0000-0000-0000740C0000}"/>
    <cellStyle name="_이천1육교계산서_Wd3(보도+연석+난간)_02-02-깨기(창원 대3-21)_깨기(1공구-부곡)" xfId="3139" xr:uid="{00000000-0005-0000-0000-0000750C0000}"/>
    <cellStyle name="_이천1육교계산서_Wd3(보도+연석+난간)_02-02-깨기(평촌~조음)" xfId="3140" xr:uid="{00000000-0005-0000-0000-0000760C0000}"/>
    <cellStyle name="_이천1육교계산서_Wd3(보도+연석+난간)_03.호안공(상포)" xfId="3141" xr:uid="{00000000-0005-0000-0000-0000770C0000}"/>
    <cellStyle name="_이천1육교계산서_Wd3(보도+연석+난간)_03-배수공(부림1공구)" xfId="3142" xr:uid="{00000000-0005-0000-0000-0000780C0000}"/>
    <cellStyle name="_이천1육교계산서_Wd3(보도+연석+난간)_03-포장공(범평~차월)" xfId="3143" xr:uid="{00000000-0005-0000-0000-0000790C0000}"/>
    <cellStyle name="_이천1육교계산서_Wd3(보도+연석+난간)_04 포장공" xfId="3144" xr:uid="{00000000-0005-0000-0000-00007A0C0000}"/>
    <cellStyle name="_이천1육교계산서_Wd3(보도+연석+난간)_04 포장공(도산수부)" xfId="3145" xr:uid="{00000000-0005-0000-0000-00007B0C0000}"/>
    <cellStyle name="_이천1육교계산서_Wd3(보도+연석+난간)_04.배수공(괴진소하천)" xfId="3146" xr:uid="{00000000-0005-0000-0000-00007C0C0000}"/>
    <cellStyle name="_이천1육교계산서_Wd3(보도+연석+난간)_04.포장공(상촌)" xfId="3147" xr:uid="{00000000-0005-0000-0000-00007D0C0000}"/>
    <cellStyle name="_이천1육교계산서_Wd3(보도+연석+난간)_04-포장공(소랑1)" xfId="3148" xr:uid="{00000000-0005-0000-0000-00007E0C0000}"/>
    <cellStyle name="_이천1육교계산서_Wd3(보도+연석+난간)_05-포장공(심지다사)" xfId="3149" xr:uid="{00000000-0005-0000-0000-00007F0C0000}"/>
    <cellStyle name="_이천1육교계산서_Wd3(보도+연석+난간)_06-02-구조물공-BOX 계단(창원 대3-21)" xfId="3150" xr:uid="{00000000-0005-0000-0000-0000800C0000}"/>
    <cellStyle name="_이천1육교계산서_Wd3(보도+연석+난간)_06-02-구조물공-BOX 계단(창원 대3-21)_3.구조물공" xfId="3151" xr:uid="{00000000-0005-0000-0000-0000810C0000}"/>
    <cellStyle name="_이천1육교계산서_Wd3(보도+연석+난간)_07-포장공(대1-4)" xfId="3152" xr:uid="{00000000-0005-0000-0000-0000820C0000}"/>
    <cellStyle name="_이천1육교계산서_Wd3(보도+연석+난간)_08-포장공(창원 대3-21)" xfId="3153" xr:uid="{00000000-0005-0000-0000-0000830C0000}"/>
    <cellStyle name="_이천1육교계산서_Wd3(보도+연석+난간)_09-부대공(창원 대3-21)" xfId="3154" xr:uid="{00000000-0005-0000-0000-0000840C0000}"/>
    <cellStyle name="_이천1육교계산서_Wd3(보도+연석+난간)_09-부대공(창원 대3-21)_3.구조물공" xfId="3155" xr:uid="{00000000-0005-0000-0000-0000850C0000}"/>
    <cellStyle name="_이천1육교계산서_Wd3(보도+연석+난간)_2.배수공" xfId="3156" xr:uid="{00000000-0005-0000-0000-0000860C0000}"/>
    <cellStyle name="_이천1육교계산서_Wd3(보도+연석+난간)_3.구조물공" xfId="3157" xr:uid="{00000000-0005-0000-0000-0000870C0000}"/>
    <cellStyle name="_이천1육교계산서_Wd3(보도+연석+난간)_4.포장공" xfId="3158" xr:uid="{00000000-0005-0000-0000-0000880C0000}"/>
    <cellStyle name="_이천1육교계산서_Wd3(보도+연석+난간)_깨기" xfId="3159" xr:uid="{00000000-0005-0000-0000-0000890C0000}"/>
    <cellStyle name="_이천1육교계산서_Wd3(보도+연석+난간)_깨기_깨기(1공구-부곡)" xfId="3160" xr:uid="{00000000-0005-0000-0000-00008A0C0000}"/>
    <cellStyle name="_이천1육교계산서_Wd3(보도+연석+난간)_도동지구" xfId="3161" xr:uid="{00000000-0005-0000-0000-00008B0C0000}"/>
    <cellStyle name="_이천1육교계산서_Wd3(보도+연석+난간)_지장물조서(대 1-4)" xfId="3162" xr:uid="{00000000-0005-0000-0000-00008C0C0000}"/>
    <cellStyle name="_이천1육교계산서_Wd3(보도+연석+난간)_지장물조서(대 1-4)_깨기(1공구-부곡)" xfId="3163" xr:uid="{00000000-0005-0000-0000-00008D0C0000}"/>
    <cellStyle name="_이천1육교계산서_Wd3(보도+연석+난간)_지장물조서(대로3-21호선)" xfId="3164" xr:uid="{00000000-0005-0000-0000-00008E0C0000}"/>
    <cellStyle name="_이천1육교계산서_Wd3(보도+연석+난간)_지장물조서(대로3-21호선)_깨기(1공구-부곡)" xfId="3165" xr:uid="{00000000-0005-0000-0000-00008F0C0000}"/>
    <cellStyle name="_이천1육교계산서_Wd3(보도+연석+난간)_포장공(봉동)" xfId="3166" xr:uid="{00000000-0005-0000-0000-0000900C0000}"/>
    <cellStyle name="_이천1육교계산서_깨기" xfId="3167" xr:uid="{00000000-0005-0000-0000-0000910C0000}"/>
    <cellStyle name="_이천1육교계산서_깨기_깨기(1공구-부곡)" xfId="3168" xr:uid="{00000000-0005-0000-0000-0000920C0000}"/>
    <cellStyle name="_이천1육교계산서_도동지구" xfId="3169" xr:uid="{00000000-0005-0000-0000-0000930C0000}"/>
    <cellStyle name="_이천1육교계산서_지장물조서(대 1-4)" xfId="3170" xr:uid="{00000000-0005-0000-0000-0000940C0000}"/>
    <cellStyle name="_이천1육교계산서_지장물조서(대 1-4)_깨기(1공구-부곡)" xfId="3171" xr:uid="{00000000-0005-0000-0000-0000950C0000}"/>
    <cellStyle name="_이천1육교계산서_지장물조서(대로3-21호선)" xfId="3172" xr:uid="{00000000-0005-0000-0000-0000960C0000}"/>
    <cellStyle name="_이천1육교계산서_지장물조서(대로3-21호선)_깨기(1공구-부곡)" xfId="3173" xr:uid="{00000000-0005-0000-0000-0000970C0000}"/>
    <cellStyle name="_이천1육교계산서_포장공(봉동)" xfId="3174" xr:uid="{00000000-0005-0000-0000-0000980C0000}"/>
    <cellStyle name="_인원계획표 " xfId="3175" xr:uid="{00000000-0005-0000-0000-0000990C0000}"/>
    <cellStyle name="_인원계획표 _1. 1차발주 설계설명서(설변)" xfId="3176" xr:uid="{00000000-0005-0000-0000-00009A0C0000}"/>
    <cellStyle name="_인원계획표 _1. 1차발주 설계설명서(설변)_1" xfId="3177" xr:uid="{00000000-0005-0000-0000-00009B0C0000}"/>
    <cellStyle name="_인원계획표 _1. 1차발주 설계설명서(설변)_1. 1차발주 설계설명서(설변)" xfId="3178" xr:uid="{00000000-0005-0000-0000-00009C0C0000}"/>
    <cellStyle name="_인원계획표 _1. 1차발주 설계설명서(설변)_1. 1차발주 설계설명서(설변)_금곡지구 유지관리사업 계획서" xfId="3179" xr:uid="{00000000-0005-0000-0000-00009D0C0000}"/>
    <cellStyle name="_인원계획표 _1. 1차발주 설계설명서(설변)_1. 1차발주 설계설명서(설변)_내정지구 유지관리사업 계획서" xfId="3180" xr:uid="{00000000-0005-0000-0000-00009E0C0000}"/>
    <cellStyle name="_인원계획표 _1. 1차발주 설계설명서(설변)_1. 1차발주 설계설명서(설변)_동부 취입보 유지관리수탁사업  계획서" xfId="3181" xr:uid="{00000000-0005-0000-0000-00009F0C0000}"/>
    <cellStyle name="_인원계획표 _1. 1차발주 설계설명서(설변)_1. 1차발주 설계설명서(설변)_평촌지구 유지관리수탁사업  계획서" xfId="3182" xr:uid="{00000000-0005-0000-0000-0000A00C0000}"/>
    <cellStyle name="_인원계획표 _1. 1차발주 설계설명서(설변)_1_금곡지구 유지관리사업 계획서" xfId="3183" xr:uid="{00000000-0005-0000-0000-0000A10C0000}"/>
    <cellStyle name="_인원계획표 _1. 1차발주 설계설명서(설변)_1_내정지구 유지관리사업 계획서" xfId="3184" xr:uid="{00000000-0005-0000-0000-0000A20C0000}"/>
    <cellStyle name="_인원계획표 _1. 1차발주 설계설명서(설변)_1_동부 취입보 유지관리수탁사업  계획서" xfId="3185" xr:uid="{00000000-0005-0000-0000-0000A30C0000}"/>
    <cellStyle name="_인원계획표 _1. 1차발주 설계설명서(설변)_1_평촌지구 유지관리수탁사업  계획서" xfId="3186" xr:uid="{00000000-0005-0000-0000-0000A40C0000}"/>
    <cellStyle name="_인원계획표 _1. 1차발주 설계설명서(설변)_금곡지구 유지관리사업 계획서" xfId="3187" xr:uid="{00000000-0005-0000-0000-0000A50C0000}"/>
    <cellStyle name="_인원계획표 _1. 1차발주 설계설명서(설변)_내정지구 유지관리사업 계획서" xfId="3188" xr:uid="{00000000-0005-0000-0000-0000A60C0000}"/>
    <cellStyle name="_인원계획표 _1. 1차발주 설계설명서(설변)_동부 취입보 유지관리수탁사업  계획서" xfId="3189" xr:uid="{00000000-0005-0000-0000-0000A70C0000}"/>
    <cellStyle name="_인원계획표 _1. 1차발주 설계설명서(설변)_평촌지구 유지관리수탁사업  계획서" xfId="3190" xr:uid="{00000000-0005-0000-0000-0000A80C0000}"/>
    <cellStyle name="_인원계획표 _2005년도할 예산내역서" xfId="3191" xr:uid="{00000000-0005-0000-0000-0000A90C0000}"/>
    <cellStyle name="_인원계획표 _2005년도할 예산내역서_금곡지구 유지관리사업 계획서" xfId="3192" xr:uid="{00000000-0005-0000-0000-0000AA0C0000}"/>
    <cellStyle name="_인원계획표 _2005년도할 예산내역서_내정지구 유지관리사업 계획서" xfId="3193" xr:uid="{00000000-0005-0000-0000-0000AB0C0000}"/>
    <cellStyle name="_인원계획표 _2005년도할 예산내역서_동부 취입보 유지관리수탁사업  계획서" xfId="3194" xr:uid="{00000000-0005-0000-0000-0000AC0C0000}"/>
    <cellStyle name="_인원계획표 _2005년도할 예산내역서_평촌지구 유지관리수탁사업  계획서" xfId="3195" xr:uid="{00000000-0005-0000-0000-0000AD0C0000}"/>
    <cellStyle name="_인원계획표 _공사비총괄표" xfId="3196" xr:uid="{00000000-0005-0000-0000-0000AE0C0000}"/>
    <cellStyle name="_인원계획표 _공사비총괄표(1)" xfId="3197" xr:uid="{00000000-0005-0000-0000-0000AF0C0000}"/>
    <cellStyle name="_인원계획표 _공사비총괄표(1)_금곡지구 유지관리사업 계획서" xfId="3198" xr:uid="{00000000-0005-0000-0000-0000B00C0000}"/>
    <cellStyle name="_인원계획표 _공사비총괄표(1)_내정지구 유지관리사업 계획서" xfId="3199" xr:uid="{00000000-0005-0000-0000-0000B10C0000}"/>
    <cellStyle name="_인원계획표 _공사비총괄표(1)_동부 취입보 유지관리수탁사업  계획서" xfId="3200" xr:uid="{00000000-0005-0000-0000-0000B20C0000}"/>
    <cellStyle name="_인원계획표 _공사비총괄표(1)_평촌지구 유지관리수탁사업  계획서" xfId="3201" xr:uid="{00000000-0005-0000-0000-0000B30C0000}"/>
    <cellStyle name="_인원계획표 _공사비총괄표_금곡지구 유지관리사업 계획서" xfId="3202" xr:uid="{00000000-0005-0000-0000-0000B40C0000}"/>
    <cellStyle name="_인원계획표 _공사비총괄표_내정지구 유지관리사업 계획서" xfId="3203" xr:uid="{00000000-0005-0000-0000-0000B50C0000}"/>
    <cellStyle name="_인원계획표 _공사비총괄표_동부 취입보 유지관리수탁사업  계획서" xfId="3204" xr:uid="{00000000-0005-0000-0000-0000B60C0000}"/>
    <cellStyle name="_인원계획표 _공사비총괄표_평촌지구 유지관리수탁사업  계획서" xfId="3205" xr:uid="{00000000-0005-0000-0000-0000B70C0000}"/>
    <cellStyle name="_인원계획표 _금곡지구 유지관리사업 계획서" xfId="3206" xr:uid="{00000000-0005-0000-0000-0000B80C0000}"/>
    <cellStyle name="_인원계획표 _내정지구 유지관리사업 계획서" xfId="3207" xr:uid="{00000000-0005-0000-0000-0000B90C0000}"/>
    <cellStyle name="_인원계획표 _년도별공사비내역" xfId="3208" xr:uid="{00000000-0005-0000-0000-0000BA0C0000}"/>
    <cellStyle name="_인원계획표 _년도별공사비내역_금곡지구 유지관리사업 계획서" xfId="3209" xr:uid="{00000000-0005-0000-0000-0000BB0C0000}"/>
    <cellStyle name="_인원계획표 _년도별공사비내역_내정지구 유지관리사업 계획서" xfId="3210" xr:uid="{00000000-0005-0000-0000-0000BC0C0000}"/>
    <cellStyle name="_인원계획표 _년도별공사비내역_동부 취입보 유지관리수탁사업  계획서" xfId="3211" xr:uid="{00000000-0005-0000-0000-0000BD0C0000}"/>
    <cellStyle name="_인원계획표 _년도별공사비내역_평촌지구 유지관리수탁사업  계획서" xfId="3212" xr:uid="{00000000-0005-0000-0000-0000BE0C0000}"/>
    <cellStyle name="_인원계획표 _단가산출(최종)" xfId="3213" xr:uid="{00000000-0005-0000-0000-0000BF0C0000}"/>
    <cellStyle name="_인원계획표 _도급내역서" xfId="3214" xr:uid="{00000000-0005-0000-0000-0000C00C0000}"/>
    <cellStyle name="_인원계획표 _도급내역서_금곡지구 유지관리사업 계획서" xfId="3215" xr:uid="{00000000-0005-0000-0000-0000C10C0000}"/>
    <cellStyle name="_인원계획표 _도급내역서_내정지구 유지관리사업 계획서" xfId="3216" xr:uid="{00000000-0005-0000-0000-0000C20C0000}"/>
    <cellStyle name="_인원계획표 _도급내역서_동부 취입보 유지관리수탁사업  계획서" xfId="3217" xr:uid="{00000000-0005-0000-0000-0000C30C0000}"/>
    <cellStyle name="_인원계획표 _도급내역서_평촌지구 유지관리수탁사업  계획서" xfId="3218" xr:uid="{00000000-0005-0000-0000-0000C40C0000}"/>
    <cellStyle name="_인원계획표 _동부 취입보 유지관리수탁사업  계획서" xfId="3219" xr:uid="{00000000-0005-0000-0000-0000C50C0000}"/>
    <cellStyle name="_인원계획표 _동부지구 유지관리사업 시행계획서" xfId="3220" xr:uid="{00000000-0005-0000-0000-0000C60C0000}"/>
    <cellStyle name="_인원계획표 _동촌용배수로 변경서(2007.3.26)" xfId="3221" xr:uid="{00000000-0005-0000-0000-0000C70C0000}"/>
    <cellStyle name="_인원계획표 _마성지구 용수로정비사업 시행계획서" xfId="3222" xr:uid="{00000000-0005-0000-0000-0000C80C0000}"/>
    <cellStyle name="_인원계획표 _사봉지구(총공구별)" xfId="3223" xr:uid="{00000000-0005-0000-0000-0000C90C0000}"/>
    <cellStyle name="_인원계획표 _사봉지구(총공구별)_금곡지구 유지관리사업 계획서" xfId="3224" xr:uid="{00000000-0005-0000-0000-0000CA0C0000}"/>
    <cellStyle name="_인원계획표 _사봉지구(총공구별)_내정지구 유지관리사업 계획서" xfId="3225" xr:uid="{00000000-0005-0000-0000-0000CB0C0000}"/>
    <cellStyle name="_인원계획표 _사봉지구(총공구별)_동부 취입보 유지관리수탁사업  계획서" xfId="3226" xr:uid="{00000000-0005-0000-0000-0000CC0C0000}"/>
    <cellStyle name="_인원계획표 _사봉지구(총공구별)_평촌지구 유지관리수탁사업  계획서" xfId="3227" xr:uid="{00000000-0005-0000-0000-0000CD0C0000}"/>
    <cellStyle name="_인원계획표 _사봉지구총공구별" xfId="3228" xr:uid="{00000000-0005-0000-0000-0000CE0C0000}"/>
    <cellStyle name="_인원계획표 _사봉지구총공구별_금곡지구 유지관리사업 계획서" xfId="3229" xr:uid="{00000000-0005-0000-0000-0000CF0C0000}"/>
    <cellStyle name="_인원계획표 _사봉지구총공구별_내정지구 유지관리사업 계획서" xfId="3230" xr:uid="{00000000-0005-0000-0000-0000D00C0000}"/>
    <cellStyle name="_인원계획표 _사봉지구총공구별_동부 취입보 유지관리수탁사업  계획서" xfId="3231" xr:uid="{00000000-0005-0000-0000-0000D10C0000}"/>
    <cellStyle name="_인원계획표 _사봉지구총공구별_평촌지구 유지관리수탁사업  계획서" xfId="3232" xr:uid="{00000000-0005-0000-0000-0000D20C0000}"/>
    <cellStyle name="_인원계획표 _설계내역서" xfId="3233" xr:uid="{00000000-0005-0000-0000-0000D30C0000}"/>
    <cellStyle name="_인원계획표 _설계내역서_공사비총괄표" xfId="3234" xr:uid="{00000000-0005-0000-0000-0000D40C0000}"/>
    <cellStyle name="_인원계획표 _설계내역서_공사비총괄표(1)" xfId="3235" xr:uid="{00000000-0005-0000-0000-0000D50C0000}"/>
    <cellStyle name="_인원계획표 _설계내역서_공사비총괄표(1)_금곡지구 유지관리사업 계획서" xfId="3236" xr:uid="{00000000-0005-0000-0000-0000D60C0000}"/>
    <cellStyle name="_인원계획표 _설계내역서_공사비총괄표(1)_내정지구 유지관리사업 계획서" xfId="3237" xr:uid="{00000000-0005-0000-0000-0000D70C0000}"/>
    <cellStyle name="_인원계획표 _설계내역서_공사비총괄표(1)_동부 취입보 유지관리수탁사업  계획서" xfId="3238" xr:uid="{00000000-0005-0000-0000-0000D80C0000}"/>
    <cellStyle name="_인원계획표 _설계내역서_공사비총괄표(1)_평촌지구 유지관리수탁사업  계획서" xfId="3239" xr:uid="{00000000-0005-0000-0000-0000D90C0000}"/>
    <cellStyle name="_인원계획표 _설계내역서_공사비총괄표_금곡지구 유지관리사업 계획서" xfId="3240" xr:uid="{00000000-0005-0000-0000-0000DA0C0000}"/>
    <cellStyle name="_인원계획표 _설계내역서_공사비총괄표_내정지구 유지관리사업 계획서" xfId="3241" xr:uid="{00000000-0005-0000-0000-0000DB0C0000}"/>
    <cellStyle name="_인원계획표 _설계내역서_공사비총괄표_동부 취입보 유지관리수탁사업  계획서" xfId="3242" xr:uid="{00000000-0005-0000-0000-0000DC0C0000}"/>
    <cellStyle name="_인원계획표 _설계내역서_공사비총괄표_평촌지구 유지관리수탁사업  계획서" xfId="3243" xr:uid="{00000000-0005-0000-0000-0000DD0C0000}"/>
    <cellStyle name="_인원계획표 _설계내역서_금곡지구 유지관리사업 계획서" xfId="3244" xr:uid="{00000000-0005-0000-0000-0000DE0C0000}"/>
    <cellStyle name="_인원계획표 _설계내역서_내정지구 유지관리사업 계획서" xfId="3245" xr:uid="{00000000-0005-0000-0000-0000DF0C0000}"/>
    <cellStyle name="_인원계획표 _설계내역서_년도별공사비내역" xfId="3246" xr:uid="{00000000-0005-0000-0000-0000E00C0000}"/>
    <cellStyle name="_인원계획표 _설계내역서_년도별공사비내역_금곡지구 유지관리사업 계획서" xfId="3247" xr:uid="{00000000-0005-0000-0000-0000E10C0000}"/>
    <cellStyle name="_인원계획표 _설계내역서_년도별공사비내역_내정지구 유지관리사업 계획서" xfId="3248" xr:uid="{00000000-0005-0000-0000-0000E20C0000}"/>
    <cellStyle name="_인원계획표 _설계내역서_년도별공사비내역_동부 취입보 유지관리수탁사업  계획서" xfId="3249" xr:uid="{00000000-0005-0000-0000-0000E30C0000}"/>
    <cellStyle name="_인원계획표 _설계내역서_년도별공사비내역_평촌지구 유지관리수탁사업  계획서" xfId="3250" xr:uid="{00000000-0005-0000-0000-0000E40C0000}"/>
    <cellStyle name="_인원계획표 _설계내역서_도급내역서" xfId="3251" xr:uid="{00000000-0005-0000-0000-0000E50C0000}"/>
    <cellStyle name="_인원계획표 _설계내역서_도급내역서_금곡지구 유지관리사업 계획서" xfId="3252" xr:uid="{00000000-0005-0000-0000-0000E60C0000}"/>
    <cellStyle name="_인원계획표 _설계내역서_도급내역서_내정지구 유지관리사업 계획서" xfId="3253" xr:uid="{00000000-0005-0000-0000-0000E70C0000}"/>
    <cellStyle name="_인원계획표 _설계내역서_도급내역서_동부 취입보 유지관리수탁사업  계획서" xfId="3254" xr:uid="{00000000-0005-0000-0000-0000E80C0000}"/>
    <cellStyle name="_인원계획표 _설계내역서_도급내역서_평촌지구 유지관리수탁사업  계획서" xfId="3255" xr:uid="{00000000-0005-0000-0000-0000E90C0000}"/>
    <cellStyle name="_인원계획표 _설계내역서_동부 취입보 유지관리수탁사업  계획서" xfId="3256" xr:uid="{00000000-0005-0000-0000-0000EA0C0000}"/>
    <cellStyle name="_인원계획표 _설계내역서_사봉지구총공구별" xfId="3257" xr:uid="{00000000-0005-0000-0000-0000EB0C0000}"/>
    <cellStyle name="_인원계획표 _설계내역서_사봉지구총공구별_금곡지구 유지관리사업 계획서" xfId="3258" xr:uid="{00000000-0005-0000-0000-0000EC0C0000}"/>
    <cellStyle name="_인원계획표 _설계내역서_사봉지구총공구별_내정지구 유지관리사업 계획서" xfId="3259" xr:uid="{00000000-0005-0000-0000-0000ED0C0000}"/>
    <cellStyle name="_인원계획표 _설계내역서_사봉지구총공구별_동부 취입보 유지관리수탁사업  계획서" xfId="3260" xr:uid="{00000000-0005-0000-0000-0000EE0C0000}"/>
    <cellStyle name="_인원계획표 _설계내역서_사봉지구총공구별_평촌지구 유지관리수탁사업  계획서" xfId="3261" xr:uid="{00000000-0005-0000-0000-0000EF0C0000}"/>
    <cellStyle name="_인원계획표 _설계내역서_평촌지구 유지관리수탁사업  계획서" xfId="3262" xr:uid="{00000000-0005-0000-0000-0000F00C0000}"/>
    <cellStyle name="_인원계획표 _신당배수로 설계서" xfId="3263" xr:uid="{00000000-0005-0000-0000-0000F10C0000}"/>
    <cellStyle name="_인원계획표 _적격 " xfId="3264" xr:uid="{00000000-0005-0000-0000-0000F20C0000}"/>
    <cellStyle name="_인원계획표 _적격 _1. 1차발주 설계설명서(설변)" xfId="3265" xr:uid="{00000000-0005-0000-0000-0000F30C0000}"/>
    <cellStyle name="_인원계획표 _적격 _1. 1차발주 설계설명서(설변)_1" xfId="3266" xr:uid="{00000000-0005-0000-0000-0000F40C0000}"/>
    <cellStyle name="_인원계획표 _적격 _1. 1차발주 설계설명서(설변)_1. 1차발주 설계설명서(설변)" xfId="3267" xr:uid="{00000000-0005-0000-0000-0000F50C0000}"/>
    <cellStyle name="_인원계획표 _적격 _1. 1차발주 설계설명서(설변)_1. 1차발주 설계설명서(설변)_금곡지구 유지관리사업 계획서" xfId="3268" xr:uid="{00000000-0005-0000-0000-0000F60C0000}"/>
    <cellStyle name="_인원계획표 _적격 _1. 1차발주 설계설명서(설변)_1. 1차발주 설계설명서(설변)_내정지구 유지관리사업 계획서" xfId="3269" xr:uid="{00000000-0005-0000-0000-0000F70C0000}"/>
    <cellStyle name="_인원계획표 _적격 _1. 1차발주 설계설명서(설변)_1. 1차발주 설계설명서(설변)_동부 취입보 유지관리수탁사업  계획서" xfId="3270" xr:uid="{00000000-0005-0000-0000-0000F80C0000}"/>
    <cellStyle name="_인원계획표 _적격 _1. 1차발주 설계설명서(설변)_1. 1차발주 설계설명서(설변)_평촌지구 유지관리수탁사업  계획서" xfId="3271" xr:uid="{00000000-0005-0000-0000-0000F90C0000}"/>
    <cellStyle name="_인원계획표 _적격 _1. 1차발주 설계설명서(설변)_1_금곡지구 유지관리사업 계획서" xfId="3272" xr:uid="{00000000-0005-0000-0000-0000FA0C0000}"/>
    <cellStyle name="_인원계획표 _적격 _1. 1차발주 설계설명서(설변)_1_내정지구 유지관리사업 계획서" xfId="3273" xr:uid="{00000000-0005-0000-0000-0000FB0C0000}"/>
    <cellStyle name="_인원계획표 _적격 _1. 1차발주 설계설명서(설변)_1_동부 취입보 유지관리수탁사업  계획서" xfId="3274" xr:uid="{00000000-0005-0000-0000-0000FC0C0000}"/>
    <cellStyle name="_인원계획표 _적격 _1. 1차발주 설계설명서(설변)_1_평촌지구 유지관리수탁사업  계획서" xfId="3275" xr:uid="{00000000-0005-0000-0000-0000FD0C0000}"/>
    <cellStyle name="_인원계획표 _적격 _1. 1차발주 설계설명서(설변)_금곡지구 유지관리사업 계획서" xfId="3276" xr:uid="{00000000-0005-0000-0000-0000FE0C0000}"/>
    <cellStyle name="_인원계획표 _적격 _1. 1차발주 설계설명서(설변)_내정지구 유지관리사업 계획서" xfId="3277" xr:uid="{00000000-0005-0000-0000-0000FF0C0000}"/>
    <cellStyle name="_인원계획표 _적격 _1. 1차발주 설계설명서(설변)_동부 취입보 유지관리수탁사업  계획서" xfId="3278" xr:uid="{00000000-0005-0000-0000-0000000D0000}"/>
    <cellStyle name="_인원계획표 _적격 _1. 1차발주 설계설명서(설변)_평촌지구 유지관리수탁사업  계획서" xfId="3279" xr:uid="{00000000-0005-0000-0000-0000010D0000}"/>
    <cellStyle name="_인원계획표 _적격 _2005년도할 예산내역서" xfId="3280" xr:uid="{00000000-0005-0000-0000-0000020D0000}"/>
    <cellStyle name="_인원계획표 _적격 _2005년도할 예산내역서_금곡지구 유지관리사업 계획서" xfId="3281" xr:uid="{00000000-0005-0000-0000-0000030D0000}"/>
    <cellStyle name="_인원계획표 _적격 _2005년도할 예산내역서_내정지구 유지관리사업 계획서" xfId="3282" xr:uid="{00000000-0005-0000-0000-0000040D0000}"/>
    <cellStyle name="_인원계획표 _적격 _2005년도할 예산내역서_동부 취입보 유지관리수탁사업  계획서" xfId="3283" xr:uid="{00000000-0005-0000-0000-0000050D0000}"/>
    <cellStyle name="_인원계획표 _적격 _2005년도할 예산내역서_평촌지구 유지관리수탁사업  계획서" xfId="3284" xr:uid="{00000000-0005-0000-0000-0000060D0000}"/>
    <cellStyle name="_인원계획표 _적격 _공사비총괄표" xfId="3285" xr:uid="{00000000-0005-0000-0000-0000070D0000}"/>
    <cellStyle name="_인원계획표 _적격 _공사비총괄표(1)" xfId="3286" xr:uid="{00000000-0005-0000-0000-0000080D0000}"/>
    <cellStyle name="_인원계획표 _적격 _공사비총괄표(1)_금곡지구 유지관리사업 계획서" xfId="3287" xr:uid="{00000000-0005-0000-0000-0000090D0000}"/>
    <cellStyle name="_인원계획표 _적격 _공사비총괄표(1)_내정지구 유지관리사업 계획서" xfId="3288" xr:uid="{00000000-0005-0000-0000-00000A0D0000}"/>
    <cellStyle name="_인원계획표 _적격 _공사비총괄표(1)_동부 취입보 유지관리수탁사업  계획서" xfId="3289" xr:uid="{00000000-0005-0000-0000-00000B0D0000}"/>
    <cellStyle name="_인원계획표 _적격 _공사비총괄표(1)_평촌지구 유지관리수탁사업  계획서" xfId="3290" xr:uid="{00000000-0005-0000-0000-00000C0D0000}"/>
    <cellStyle name="_인원계획표 _적격 _공사비총괄표_금곡지구 유지관리사업 계획서" xfId="3291" xr:uid="{00000000-0005-0000-0000-00000D0D0000}"/>
    <cellStyle name="_인원계획표 _적격 _공사비총괄표_내정지구 유지관리사업 계획서" xfId="3292" xr:uid="{00000000-0005-0000-0000-00000E0D0000}"/>
    <cellStyle name="_인원계획표 _적격 _공사비총괄표_동부 취입보 유지관리수탁사업  계획서" xfId="3293" xr:uid="{00000000-0005-0000-0000-00000F0D0000}"/>
    <cellStyle name="_인원계획표 _적격 _공사비총괄표_평촌지구 유지관리수탁사업  계획서" xfId="3294" xr:uid="{00000000-0005-0000-0000-0000100D0000}"/>
    <cellStyle name="_인원계획표 _적격 _금곡지구 유지관리사업 계획서" xfId="3295" xr:uid="{00000000-0005-0000-0000-0000110D0000}"/>
    <cellStyle name="_인원계획표 _적격 _내정지구 유지관리사업 계획서" xfId="3296" xr:uid="{00000000-0005-0000-0000-0000120D0000}"/>
    <cellStyle name="_인원계획표 _적격 _년도별공사비내역" xfId="3297" xr:uid="{00000000-0005-0000-0000-0000130D0000}"/>
    <cellStyle name="_인원계획표 _적격 _년도별공사비내역_금곡지구 유지관리사업 계획서" xfId="3298" xr:uid="{00000000-0005-0000-0000-0000140D0000}"/>
    <cellStyle name="_인원계획표 _적격 _년도별공사비내역_내정지구 유지관리사업 계획서" xfId="3299" xr:uid="{00000000-0005-0000-0000-0000150D0000}"/>
    <cellStyle name="_인원계획표 _적격 _년도별공사비내역_동부 취입보 유지관리수탁사업  계획서" xfId="3300" xr:uid="{00000000-0005-0000-0000-0000160D0000}"/>
    <cellStyle name="_인원계획표 _적격 _년도별공사비내역_평촌지구 유지관리수탁사업  계획서" xfId="3301" xr:uid="{00000000-0005-0000-0000-0000170D0000}"/>
    <cellStyle name="_인원계획표 _적격 _단가산출(최종)" xfId="3302" xr:uid="{00000000-0005-0000-0000-0000180D0000}"/>
    <cellStyle name="_인원계획표 _적격 _도급내역서" xfId="3303" xr:uid="{00000000-0005-0000-0000-0000190D0000}"/>
    <cellStyle name="_인원계획표 _적격 _도급내역서_금곡지구 유지관리사업 계획서" xfId="3304" xr:uid="{00000000-0005-0000-0000-00001A0D0000}"/>
    <cellStyle name="_인원계획표 _적격 _도급내역서_내정지구 유지관리사업 계획서" xfId="3305" xr:uid="{00000000-0005-0000-0000-00001B0D0000}"/>
    <cellStyle name="_인원계획표 _적격 _도급내역서_동부 취입보 유지관리수탁사업  계획서" xfId="3306" xr:uid="{00000000-0005-0000-0000-00001C0D0000}"/>
    <cellStyle name="_인원계획표 _적격 _도급내역서_평촌지구 유지관리수탁사업  계획서" xfId="3307" xr:uid="{00000000-0005-0000-0000-00001D0D0000}"/>
    <cellStyle name="_인원계획표 _적격 _동부 취입보 유지관리수탁사업  계획서" xfId="3308" xr:uid="{00000000-0005-0000-0000-00001E0D0000}"/>
    <cellStyle name="_인원계획표 _적격 _동부지구 유지관리사업 시행계획서" xfId="3309" xr:uid="{00000000-0005-0000-0000-00001F0D0000}"/>
    <cellStyle name="_인원계획표 _적격 _동촌용배수로 변경서(2007.3.26)" xfId="3310" xr:uid="{00000000-0005-0000-0000-0000200D0000}"/>
    <cellStyle name="_인원계획표 _적격 _마성지구 용수로정비사업 시행계획서" xfId="3311" xr:uid="{00000000-0005-0000-0000-0000210D0000}"/>
    <cellStyle name="_인원계획표 _적격 _사봉지구(총공구별)" xfId="3312" xr:uid="{00000000-0005-0000-0000-0000220D0000}"/>
    <cellStyle name="_인원계획표 _적격 _사봉지구(총공구별)_금곡지구 유지관리사업 계획서" xfId="3313" xr:uid="{00000000-0005-0000-0000-0000230D0000}"/>
    <cellStyle name="_인원계획표 _적격 _사봉지구(총공구별)_내정지구 유지관리사업 계획서" xfId="3314" xr:uid="{00000000-0005-0000-0000-0000240D0000}"/>
    <cellStyle name="_인원계획표 _적격 _사봉지구(총공구별)_동부 취입보 유지관리수탁사업  계획서" xfId="3315" xr:uid="{00000000-0005-0000-0000-0000250D0000}"/>
    <cellStyle name="_인원계획표 _적격 _사봉지구(총공구별)_평촌지구 유지관리수탁사업  계획서" xfId="3316" xr:uid="{00000000-0005-0000-0000-0000260D0000}"/>
    <cellStyle name="_인원계획표 _적격 _사봉지구총공구별" xfId="3317" xr:uid="{00000000-0005-0000-0000-0000270D0000}"/>
    <cellStyle name="_인원계획표 _적격 _사봉지구총공구별_금곡지구 유지관리사업 계획서" xfId="3318" xr:uid="{00000000-0005-0000-0000-0000280D0000}"/>
    <cellStyle name="_인원계획표 _적격 _사봉지구총공구별_내정지구 유지관리사업 계획서" xfId="3319" xr:uid="{00000000-0005-0000-0000-0000290D0000}"/>
    <cellStyle name="_인원계획표 _적격 _사봉지구총공구별_동부 취입보 유지관리수탁사업  계획서" xfId="3320" xr:uid="{00000000-0005-0000-0000-00002A0D0000}"/>
    <cellStyle name="_인원계획표 _적격 _사봉지구총공구별_평촌지구 유지관리수탁사업  계획서" xfId="3321" xr:uid="{00000000-0005-0000-0000-00002B0D0000}"/>
    <cellStyle name="_인원계획표 _적격 _설계내역서" xfId="3322" xr:uid="{00000000-0005-0000-0000-00002C0D0000}"/>
    <cellStyle name="_인원계획표 _적격 _설계내역서_공사비총괄표" xfId="3323" xr:uid="{00000000-0005-0000-0000-00002D0D0000}"/>
    <cellStyle name="_인원계획표 _적격 _설계내역서_공사비총괄표(1)" xfId="3324" xr:uid="{00000000-0005-0000-0000-00002E0D0000}"/>
    <cellStyle name="_인원계획표 _적격 _설계내역서_공사비총괄표(1)_금곡지구 유지관리사업 계획서" xfId="3325" xr:uid="{00000000-0005-0000-0000-00002F0D0000}"/>
    <cellStyle name="_인원계획표 _적격 _설계내역서_공사비총괄표(1)_내정지구 유지관리사업 계획서" xfId="3326" xr:uid="{00000000-0005-0000-0000-0000300D0000}"/>
    <cellStyle name="_인원계획표 _적격 _설계내역서_공사비총괄표(1)_동부 취입보 유지관리수탁사업  계획서" xfId="3327" xr:uid="{00000000-0005-0000-0000-0000310D0000}"/>
    <cellStyle name="_인원계획표 _적격 _설계내역서_공사비총괄표(1)_평촌지구 유지관리수탁사업  계획서" xfId="3328" xr:uid="{00000000-0005-0000-0000-0000320D0000}"/>
    <cellStyle name="_인원계획표 _적격 _설계내역서_공사비총괄표_금곡지구 유지관리사업 계획서" xfId="3329" xr:uid="{00000000-0005-0000-0000-0000330D0000}"/>
    <cellStyle name="_인원계획표 _적격 _설계내역서_공사비총괄표_내정지구 유지관리사업 계획서" xfId="3330" xr:uid="{00000000-0005-0000-0000-0000340D0000}"/>
    <cellStyle name="_인원계획표 _적격 _설계내역서_공사비총괄표_동부 취입보 유지관리수탁사업  계획서" xfId="3331" xr:uid="{00000000-0005-0000-0000-0000350D0000}"/>
    <cellStyle name="_인원계획표 _적격 _설계내역서_공사비총괄표_평촌지구 유지관리수탁사업  계획서" xfId="3332" xr:uid="{00000000-0005-0000-0000-0000360D0000}"/>
    <cellStyle name="_인원계획표 _적격 _설계내역서_금곡지구 유지관리사업 계획서" xfId="3333" xr:uid="{00000000-0005-0000-0000-0000370D0000}"/>
    <cellStyle name="_인원계획표 _적격 _설계내역서_내정지구 유지관리사업 계획서" xfId="3334" xr:uid="{00000000-0005-0000-0000-0000380D0000}"/>
    <cellStyle name="_인원계획표 _적격 _설계내역서_년도별공사비내역" xfId="3335" xr:uid="{00000000-0005-0000-0000-0000390D0000}"/>
    <cellStyle name="_인원계획표 _적격 _설계내역서_년도별공사비내역_금곡지구 유지관리사업 계획서" xfId="3336" xr:uid="{00000000-0005-0000-0000-00003A0D0000}"/>
    <cellStyle name="_인원계획표 _적격 _설계내역서_년도별공사비내역_내정지구 유지관리사업 계획서" xfId="3337" xr:uid="{00000000-0005-0000-0000-00003B0D0000}"/>
    <cellStyle name="_인원계획표 _적격 _설계내역서_년도별공사비내역_동부 취입보 유지관리수탁사업  계획서" xfId="3338" xr:uid="{00000000-0005-0000-0000-00003C0D0000}"/>
    <cellStyle name="_인원계획표 _적격 _설계내역서_년도별공사비내역_평촌지구 유지관리수탁사업  계획서" xfId="3339" xr:uid="{00000000-0005-0000-0000-00003D0D0000}"/>
    <cellStyle name="_인원계획표 _적격 _설계내역서_도급내역서" xfId="3340" xr:uid="{00000000-0005-0000-0000-00003E0D0000}"/>
    <cellStyle name="_인원계획표 _적격 _설계내역서_도급내역서_금곡지구 유지관리사업 계획서" xfId="3341" xr:uid="{00000000-0005-0000-0000-00003F0D0000}"/>
    <cellStyle name="_인원계획표 _적격 _설계내역서_도급내역서_내정지구 유지관리사업 계획서" xfId="3342" xr:uid="{00000000-0005-0000-0000-0000400D0000}"/>
    <cellStyle name="_인원계획표 _적격 _설계내역서_도급내역서_동부 취입보 유지관리수탁사업  계획서" xfId="3343" xr:uid="{00000000-0005-0000-0000-0000410D0000}"/>
    <cellStyle name="_인원계획표 _적격 _설계내역서_도급내역서_평촌지구 유지관리수탁사업  계획서" xfId="3344" xr:uid="{00000000-0005-0000-0000-0000420D0000}"/>
    <cellStyle name="_인원계획표 _적격 _설계내역서_동부 취입보 유지관리수탁사업  계획서" xfId="3345" xr:uid="{00000000-0005-0000-0000-0000430D0000}"/>
    <cellStyle name="_인원계획표 _적격 _설계내역서_사봉지구총공구별" xfId="3346" xr:uid="{00000000-0005-0000-0000-0000440D0000}"/>
    <cellStyle name="_인원계획표 _적격 _설계내역서_사봉지구총공구별_금곡지구 유지관리사업 계획서" xfId="3347" xr:uid="{00000000-0005-0000-0000-0000450D0000}"/>
    <cellStyle name="_인원계획표 _적격 _설계내역서_사봉지구총공구별_내정지구 유지관리사업 계획서" xfId="3348" xr:uid="{00000000-0005-0000-0000-0000460D0000}"/>
    <cellStyle name="_인원계획표 _적격 _설계내역서_사봉지구총공구별_동부 취입보 유지관리수탁사업  계획서" xfId="3349" xr:uid="{00000000-0005-0000-0000-0000470D0000}"/>
    <cellStyle name="_인원계획표 _적격 _설계내역서_사봉지구총공구별_평촌지구 유지관리수탁사업  계획서" xfId="3350" xr:uid="{00000000-0005-0000-0000-0000480D0000}"/>
    <cellStyle name="_인원계획표 _적격 _설계내역서_평촌지구 유지관리수탁사업  계획서" xfId="3351" xr:uid="{00000000-0005-0000-0000-0000490D0000}"/>
    <cellStyle name="_인원계획표 _적격 _신당배수로 설계서" xfId="3352" xr:uid="{00000000-0005-0000-0000-00004A0D0000}"/>
    <cellStyle name="_인원계획표 _적격 _평촌지구 유지관리수탁사업  계획서" xfId="3353" xr:uid="{00000000-0005-0000-0000-00004B0D0000}"/>
    <cellStyle name="_인원계획표 _평촌지구 유지관리수탁사업  계획서" xfId="3354" xr:uid="{00000000-0005-0000-0000-00004C0D0000}"/>
    <cellStyle name="_입찰표지 " xfId="3355" xr:uid="{00000000-0005-0000-0000-00004D0D0000}"/>
    <cellStyle name="_입찰표지 _1. 1차발주 설계설명서(설변)" xfId="3356" xr:uid="{00000000-0005-0000-0000-00004E0D0000}"/>
    <cellStyle name="_입찰표지 _1. 1차발주 설계설명서(설변)_1" xfId="3357" xr:uid="{00000000-0005-0000-0000-00004F0D0000}"/>
    <cellStyle name="_입찰표지 _1. 1차발주 설계설명서(설변)_1. 1차발주 설계설명서(설변)" xfId="3358" xr:uid="{00000000-0005-0000-0000-0000500D0000}"/>
    <cellStyle name="_입찰표지 _1. 1차발주 설계설명서(설변)_1. 1차발주 설계설명서(설변)_금곡지구 유지관리사업 계획서" xfId="3359" xr:uid="{00000000-0005-0000-0000-0000510D0000}"/>
    <cellStyle name="_입찰표지 _1. 1차발주 설계설명서(설변)_1. 1차발주 설계설명서(설변)_내정지구 유지관리사업 계획서" xfId="3360" xr:uid="{00000000-0005-0000-0000-0000520D0000}"/>
    <cellStyle name="_입찰표지 _1. 1차발주 설계설명서(설변)_1. 1차발주 설계설명서(설변)_동부 취입보 유지관리수탁사업  계획서" xfId="3361" xr:uid="{00000000-0005-0000-0000-0000530D0000}"/>
    <cellStyle name="_입찰표지 _1. 1차발주 설계설명서(설변)_1. 1차발주 설계설명서(설변)_평촌지구 유지관리수탁사업  계획서" xfId="3362" xr:uid="{00000000-0005-0000-0000-0000540D0000}"/>
    <cellStyle name="_입찰표지 _1. 1차발주 설계설명서(설변)_1_금곡지구 유지관리사업 계획서" xfId="3363" xr:uid="{00000000-0005-0000-0000-0000550D0000}"/>
    <cellStyle name="_입찰표지 _1. 1차발주 설계설명서(설변)_1_내정지구 유지관리사업 계획서" xfId="3364" xr:uid="{00000000-0005-0000-0000-0000560D0000}"/>
    <cellStyle name="_입찰표지 _1. 1차발주 설계설명서(설변)_1_동부 취입보 유지관리수탁사업  계획서" xfId="3365" xr:uid="{00000000-0005-0000-0000-0000570D0000}"/>
    <cellStyle name="_입찰표지 _1. 1차발주 설계설명서(설변)_1_평촌지구 유지관리수탁사업  계획서" xfId="3366" xr:uid="{00000000-0005-0000-0000-0000580D0000}"/>
    <cellStyle name="_입찰표지 _1. 1차발주 설계설명서(설변)_금곡지구 유지관리사업 계획서" xfId="3367" xr:uid="{00000000-0005-0000-0000-0000590D0000}"/>
    <cellStyle name="_입찰표지 _1. 1차발주 설계설명서(설변)_내정지구 유지관리사업 계획서" xfId="3368" xr:uid="{00000000-0005-0000-0000-00005A0D0000}"/>
    <cellStyle name="_입찰표지 _1. 1차발주 설계설명서(설변)_동부 취입보 유지관리수탁사업  계획서" xfId="3369" xr:uid="{00000000-0005-0000-0000-00005B0D0000}"/>
    <cellStyle name="_입찰표지 _1. 1차발주 설계설명서(설변)_평촌지구 유지관리수탁사업  계획서" xfId="3370" xr:uid="{00000000-0005-0000-0000-00005C0D0000}"/>
    <cellStyle name="_입찰표지 _2005년도할 예산내역서" xfId="3371" xr:uid="{00000000-0005-0000-0000-00005D0D0000}"/>
    <cellStyle name="_입찰표지 _2005년도할 예산내역서_금곡지구 유지관리사업 계획서" xfId="3372" xr:uid="{00000000-0005-0000-0000-00005E0D0000}"/>
    <cellStyle name="_입찰표지 _2005년도할 예산내역서_내정지구 유지관리사업 계획서" xfId="3373" xr:uid="{00000000-0005-0000-0000-00005F0D0000}"/>
    <cellStyle name="_입찰표지 _2005년도할 예산내역서_동부 취입보 유지관리수탁사업  계획서" xfId="3374" xr:uid="{00000000-0005-0000-0000-0000600D0000}"/>
    <cellStyle name="_입찰표지 _2005년도할 예산내역서_평촌지구 유지관리수탁사업  계획서" xfId="3375" xr:uid="{00000000-0005-0000-0000-0000610D0000}"/>
    <cellStyle name="_입찰표지 _공사비총괄표" xfId="3376" xr:uid="{00000000-0005-0000-0000-0000620D0000}"/>
    <cellStyle name="_입찰표지 _공사비총괄표(1)" xfId="3377" xr:uid="{00000000-0005-0000-0000-0000630D0000}"/>
    <cellStyle name="_입찰표지 _공사비총괄표(1)_금곡지구 유지관리사업 계획서" xfId="3378" xr:uid="{00000000-0005-0000-0000-0000640D0000}"/>
    <cellStyle name="_입찰표지 _공사비총괄표(1)_내정지구 유지관리사업 계획서" xfId="3379" xr:uid="{00000000-0005-0000-0000-0000650D0000}"/>
    <cellStyle name="_입찰표지 _공사비총괄표(1)_동부 취입보 유지관리수탁사업  계획서" xfId="3380" xr:uid="{00000000-0005-0000-0000-0000660D0000}"/>
    <cellStyle name="_입찰표지 _공사비총괄표(1)_평촌지구 유지관리수탁사업  계획서" xfId="3381" xr:uid="{00000000-0005-0000-0000-0000670D0000}"/>
    <cellStyle name="_입찰표지 _공사비총괄표_금곡지구 유지관리사업 계획서" xfId="3382" xr:uid="{00000000-0005-0000-0000-0000680D0000}"/>
    <cellStyle name="_입찰표지 _공사비총괄표_내정지구 유지관리사업 계획서" xfId="3383" xr:uid="{00000000-0005-0000-0000-0000690D0000}"/>
    <cellStyle name="_입찰표지 _공사비총괄표_동부 취입보 유지관리수탁사업  계획서" xfId="3384" xr:uid="{00000000-0005-0000-0000-00006A0D0000}"/>
    <cellStyle name="_입찰표지 _공사비총괄표_평촌지구 유지관리수탁사업  계획서" xfId="3385" xr:uid="{00000000-0005-0000-0000-00006B0D0000}"/>
    <cellStyle name="_입찰표지 _금곡지구 유지관리사업 계획서" xfId="3386" xr:uid="{00000000-0005-0000-0000-00006C0D0000}"/>
    <cellStyle name="_입찰표지 _내정지구 유지관리사업 계획서" xfId="3387" xr:uid="{00000000-0005-0000-0000-00006D0D0000}"/>
    <cellStyle name="_입찰표지 _년도별공사비내역" xfId="3388" xr:uid="{00000000-0005-0000-0000-00006E0D0000}"/>
    <cellStyle name="_입찰표지 _년도별공사비내역_금곡지구 유지관리사업 계획서" xfId="3389" xr:uid="{00000000-0005-0000-0000-00006F0D0000}"/>
    <cellStyle name="_입찰표지 _년도별공사비내역_내정지구 유지관리사업 계획서" xfId="3390" xr:uid="{00000000-0005-0000-0000-0000700D0000}"/>
    <cellStyle name="_입찰표지 _년도별공사비내역_동부 취입보 유지관리수탁사업  계획서" xfId="3391" xr:uid="{00000000-0005-0000-0000-0000710D0000}"/>
    <cellStyle name="_입찰표지 _년도별공사비내역_평촌지구 유지관리수탁사업  계획서" xfId="3392" xr:uid="{00000000-0005-0000-0000-0000720D0000}"/>
    <cellStyle name="_입찰표지 _단가산출(최종)" xfId="3393" xr:uid="{00000000-0005-0000-0000-0000730D0000}"/>
    <cellStyle name="_입찰표지 _도급내역서" xfId="3394" xr:uid="{00000000-0005-0000-0000-0000740D0000}"/>
    <cellStyle name="_입찰표지 _도급내역서_금곡지구 유지관리사업 계획서" xfId="3395" xr:uid="{00000000-0005-0000-0000-0000750D0000}"/>
    <cellStyle name="_입찰표지 _도급내역서_내정지구 유지관리사업 계획서" xfId="3396" xr:uid="{00000000-0005-0000-0000-0000760D0000}"/>
    <cellStyle name="_입찰표지 _도급내역서_동부 취입보 유지관리수탁사업  계획서" xfId="3397" xr:uid="{00000000-0005-0000-0000-0000770D0000}"/>
    <cellStyle name="_입찰표지 _도급내역서_평촌지구 유지관리수탁사업  계획서" xfId="3398" xr:uid="{00000000-0005-0000-0000-0000780D0000}"/>
    <cellStyle name="_입찰표지 _동부 취입보 유지관리수탁사업  계획서" xfId="3399" xr:uid="{00000000-0005-0000-0000-0000790D0000}"/>
    <cellStyle name="_입찰표지 _동부지구 유지관리사업 시행계획서" xfId="3400" xr:uid="{00000000-0005-0000-0000-00007A0D0000}"/>
    <cellStyle name="_입찰표지 _동촌용배수로 변경서(2007.3.26)" xfId="3401" xr:uid="{00000000-0005-0000-0000-00007B0D0000}"/>
    <cellStyle name="_입찰표지 _마성지구 용수로정비사업 시행계획서" xfId="3402" xr:uid="{00000000-0005-0000-0000-00007C0D0000}"/>
    <cellStyle name="_입찰표지 _사봉지구(총공구별)" xfId="3403" xr:uid="{00000000-0005-0000-0000-00007D0D0000}"/>
    <cellStyle name="_입찰표지 _사봉지구(총공구별)_금곡지구 유지관리사업 계획서" xfId="3404" xr:uid="{00000000-0005-0000-0000-00007E0D0000}"/>
    <cellStyle name="_입찰표지 _사봉지구(총공구별)_내정지구 유지관리사업 계획서" xfId="3405" xr:uid="{00000000-0005-0000-0000-00007F0D0000}"/>
    <cellStyle name="_입찰표지 _사봉지구(총공구별)_동부 취입보 유지관리수탁사업  계획서" xfId="3406" xr:uid="{00000000-0005-0000-0000-0000800D0000}"/>
    <cellStyle name="_입찰표지 _사봉지구(총공구별)_평촌지구 유지관리수탁사업  계획서" xfId="3407" xr:uid="{00000000-0005-0000-0000-0000810D0000}"/>
    <cellStyle name="_입찰표지 _사봉지구총공구별" xfId="3408" xr:uid="{00000000-0005-0000-0000-0000820D0000}"/>
    <cellStyle name="_입찰표지 _사봉지구총공구별_금곡지구 유지관리사업 계획서" xfId="3409" xr:uid="{00000000-0005-0000-0000-0000830D0000}"/>
    <cellStyle name="_입찰표지 _사봉지구총공구별_내정지구 유지관리사업 계획서" xfId="3410" xr:uid="{00000000-0005-0000-0000-0000840D0000}"/>
    <cellStyle name="_입찰표지 _사봉지구총공구별_동부 취입보 유지관리수탁사업  계획서" xfId="3411" xr:uid="{00000000-0005-0000-0000-0000850D0000}"/>
    <cellStyle name="_입찰표지 _사봉지구총공구별_평촌지구 유지관리수탁사업  계획서" xfId="3412" xr:uid="{00000000-0005-0000-0000-0000860D0000}"/>
    <cellStyle name="_입찰표지 _설계내역서" xfId="3413" xr:uid="{00000000-0005-0000-0000-0000870D0000}"/>
    <cellStyle name="_입찰표지 _설계내역서_공사비총괄표" xfId="3414" xr:uid="{00000000-0005-0000-0000-0000880D0000}"/>
    <cellStyle name="_입찰표지 _설계내역서_공사비총괄표(1)" xfId="3415" xr:uid="{00000000-0005-0000-0000-0000890D0000}"/>
    <cellStyle name="_입찰표지 _설계내역서_공사비총괄표(1)_금곡지구 유지관리사업 계획서" xfId="3416" xr:uid="{00000000-0005-0000-0000-00008A0D0000}"/>
    <cellStyle name="_입찰표지 _설계내역서_공사비총괄표(1)_내정지구 유지관리사업 계획서" xfId="3417" xr:uid="{00000000-0005-0000-0000-00008B0D0000}"/>
    <cellStyle name="_입찰표지 _설계내역서_공사비총괄표(1)_동부 취입보 유지관리수탁사업  계획서" xfId="3418" xr:uid="{00000000-0005-0000-0000-00008C0D0000}"/>
    <cellStyle name="_입찰표지 _설계내역서_공사비총괄표(1)_평촌지구 유지관리수탁사업  계획서" xfId="3419" xr:uid="{00000000-0005-0000-0000-00008D0D0000}"/>
    <cellStyle name="_입찰표지 _설계내역서_공사비총괄표_금곡지구 유지관리사업 계획서" xfId="3420" xr:uid="{00000000-0005-0000-0000-00008E0D0000}"/>
    <cellStyle name="_입찰표지 _설계내역서_공사비총괄표_내정지구 유지관리사업 계획서" xfId="3421" xr:uid="{00000000-0005-0000-0000-00008F0D0000}"/>
    <cellStyle name="_입찰표지 _설계내역서_공사비총괄표_동부 취입보 유지관리수탁사업  계획서" xfId="3422" xr:uid="{00000000-0005-0000-0000-0000900D0000}"/>
    <cellStyle name="_입찰표지 _설계내역서_공사비총괄표_평촌지구 유지관리수탁사업  계획서" xfId="3423" xr:uid="{00000000-0005-0000-0000-0000910D0000}"/>
    <cellStyle name="_입찰표지 _설계내역서_금곡지구 유지관리사업 계획서" xfId="3424" xr:uid="{00000000-0005-0000-0000-0000920D0000}"/>
    <cellStyle name="_입찰표지 _설계내역서_내정지구 유지관리사업 계획서" xfId="3425" xr:uid="{00000000-0005-0000-0000-0000930D0000}"/>
    <cellStyle name="_입찰표지 _설계내역서_년도별공사비내역" xfId="3426" xr:uid="{00000000-0005-0000-0000-0000940D0000}"/>
    <cellStyle name="_입찰표지 _설계내역서_년도별공사비내역_금곡지구 유지관리사업 계획서" xfId="3427" xr:uid="{00000000-0005-0000-0000-0000950D0000}"/>
    <cellStyle name="_입찰표지 _설계내역서_년도별공사비내역_내정지구 유지관리사업 계획서" xfId="3428" xr:uid="{00000000-0005-0000-0000-0000960D0000}"/>
    <cellStyle name="_입찰표지 _설계내역서_년도별공사비내역_동부 취입보 유지관리수탁사업  계획서" xfId="3429" xr:uid="{00000000-0005-0000-0000-0000970D0000}"/>
    <cellStyle name="_입찰표지 _설계내역서_년도별공사비내역_평촌지구 유지관리수탁사업  계획서" xfId="3430" xr:uid="{00000000-0005-0000-0000-0000980D0000}"/>
    <cellStyle name="_입찰표지 _설계내역서_도급내역서" xfId="3431" xr:uid="{00000000-0005-0000-0000-0000990D0000}"/>
    <cellStyle name="_입찰표지 _설계내역서_도급내역서_금곡지구 유지관리사업 계획서" xfId="3432" xr:uid="{00000000-0005-0000-0000-00009A0D0000}"/>
    <cellStyle name="_입찰표지 _설계내역서_도급내역서_내정지구 유지관리사업 계획서" xfId="3433" xr:uid="{00000000-0005-0000-0000-00009B0D0000}"/>
    <cellStyle name="_입찰표지 _설계내역서_도급내역서_동부 취입보 유지관리수탁사업  계획서" xfId="3434" xr:uid="{00000000-0005-0000-0000-00009C0D0000}"/>
    <cellStyle name="_입찰표지 _설계내역서_도급내역서_평촌지구 유지관리수탁사업  계획서" xfId="3435" xr:uid="{00000000-0005-0000-0000-00009D0D0000}"/>
    <cellStyle name="_입찰표지 _설계내역서_동부 취입보 유지관리수탁사업  계획서" xfId="3436" xr:uid="{00000000-0005-0000-0000-00009E0D0000}"/>
    <cellStyle name="_입찰표지 _설계내역서_사봉지구총공구별" xfId="3437" xr:uid="{00000000-0005-0000-0000-00009F0D0000}"/>
    <cellStyle name="_입찰표지 _설계내역서_사봉지구총공구별_금곡지구 유지관리사업 계획서" xfId="3438" xr:uid="{00000000-0005-0000-0000-0000A00D0000}"/>
    <cellStyle name="_입찰표지 _설계내역서_사봉지구총공구별_내정지구 유지관리사업 계획서" xfId="3439" xr:uid="{00000000-0005-0000-0000-0000A10D0000}"/>
    <cellStyle name="_입찰표지 _설계내역서_사봉지구총공구별_동부 취입보 유지관리수탁사업  계획서" xfId="3440" xr:uid="{00000000-0005-0000-0000-0000A20D0000}"/>
    <cellStyle name="_입찰표지 _설계내역서_사봉지구총공구별_평촌지구 유지관리수탁사업  계획서" xfId="3441" xr:uid="{00000000-0005-0000-0000-0000A30D0000}"/>
    <cellStyle name="_입찰표지 _설계내역서_평촌지구 유지관리수탁사업  계획서" xfId="3442" xr:uid="{00000000-0005-0000-0000-0000A40D0000}"/>
    <cellStyle name="_입찰표지 _신당배수로 설계서" xfId="3443" xr:uid="{00000000-0005-0000-0000-0000A50D0000}"/>
    <cellStyle name="_입찰표지 _평촌지구 유지관리수탁사업  계획서" xfId="3444" xr:uid="{00000000-0005-0000-0000-0000A60D0000}"/>
    <cellStyle name="_적격 " xfId="3445" xr:uid="{00000000-0005-0000-0000-0000A70D0000}"/>
    <cellStyle name="_적격 _1. 1차발주 설계설명서(설변)" xfId="3446" xr:uid="{00000000-0005-0000-0000-0000A80D0000}"/>
    <cellStyle name="_적격 _1. 1차발주 설계설명서(설변)_1" xfId="3447" xr:uid="{00000000-0005-0000-0000-0000A90D0000}"/>
    <cellStyle name="_적격 _1. 1차발주 설계설명서(설변)_1. 1차발주 설계설명서(설변)" xfId="3448" xr:uid="{00000000-0005-0000-0000-0000AA0D0000}"/>
    <cellStyle name="_적격 _1. 1차발주 설계설명서(설변)_1. 1차발주 설계설명서(설변)_금곡지구 유지관리사업 계획서" xfId="3449" xr:uid="{00000000-0005-0000-0000-0000AB0D0000}"/>
    <cellStyle name="_적격 _1. 1차발주 설계설명서(설변)_1. 1차발주 설계설명서(설변)_내정지구 유지관리사업 계획서" xfId="3450" xr:uid="{00000000-0005-0000-0000-0000AC0D0000}"/>
    <cellStyle name="_적격 _1. 1차발주 설계설명서(설변)_1. 1차발주 설계설명서(설변)_동부 취입보 유지관리수탁사업  계획서" xfId="3451" xr:uid="{00000000-0005-0000-0000-0000AD0D0000}"/>
    <cellStyle name="_적격 _1. 1차발주 설계설명서(설변)_1. 1차발주 설계설명서(설변)_평촌지구 유지관리수탁사업  계획서" xfId="3452" xr:uid="{00000000-0005-0000-0000-0000AE0D0000}"/>
    <cellStyle name="_적격 _1. 1차발주 설계설명서(설변)_1_금곡지구 유지관리사업 계획서" xfId="3453" xr:uid="{00000000-0005-0000-0000-0000AF0D0000}"/>
    <cellStyle name="_적격 _1. 1차발주 설계설명서(설변)_1_내정지구 유지관리사업 계획서" xfId="3454" xr:uid="{00000000-0005-0000-0000-0000B00D0000}"/>
    <cellStyle name="_적격 _1. 1차발주 설계설명서(설변)_1_동부 취입보 유지관리수탁사업  계획서" xfId="3455" xr:uid="{00000000-0005-0000-0000-0000B10D0000}"/>
    <cellStyle name="_적격 _1. 1차발주 설계설명서(설변)_1_평촌지구 유지관리수탁사업  계획서" xfId="3456" xr:uid="{00000000-0005-0000-0000-0000B20D0000}"/>
    <cellStyle name="_적격 _1. 1차발주 설계설명서(설변)_금곡지구 유지관리사업 계획서" xfId="3457" xr:uid="{00000000-0005-0000-0000-0000B30D0000}"/>
    <cellStyle name="_적격 _1. 1차발주 설계설명서(설변)_내정지구 유지관리사업 계획서" xfId="3458" xr:uid="{00000000-0005-0000-0000-0000B40D0000}"/>
    <cellStyle name="_적격 _1. 1차발주 설계설명서(설변)_동부 취입보 유지관리수탁사업  계획서" xfId="3459" xr:uid="{00000000-0005-0000-0000-0000B50D0000}"/>
    <cellStyle name="_적격 _1. 1차발주 설계설명서(설변)_평촌지구 유지관리수탁사업  계획서" xfId="3460" xr:uid="{00000000-0005-0000-0000-0000B60D0000}"/>
    <cellStyle name="_적격 _2005년도할 예산내역서" xfId="3461" xr:uid="{00000000-0005-0000-0000-0000B70D0000}"/>
    <cellStyle name="_적격 _2005년도할 예산내역서_금곡지구 유지관리사업 계획서" xfId="3462" xr:uid="{00000000-0005-0000-0000-0000B80D0000}"/>
    <cellStyle name="_적격 _2005년도할 예산내역서_내정지구 유지관리사업 계획서" xfId="3463" xr:uid="{00000000-0005-0000-0000-0000B90D0000}"/>
    <cellStyle name="_적격 _2005년도할 예산내역서_동부 취입보 유지관리수탁사업  계획서" xfId="3464" xr:uid="{00000000-0005-0000-0000-0000BA0D0000}"/>
    <cellStyle name="_적격 _2005년도할 예산내역서_평촌지구 유지관리수탁사업  계획서" xfId="3465" xr:uid="{00000000-0005-0000-0000-0000BB0D0000}"/>
    <cellStyle name="_적격 _공사비총괄표" xfId="3466" xr:uid="{00000000-0005-0000-0000-0000BC0D0000}"/>
    <cellStyle name="_적격 _공사비총괄표(1)" xfId="3467" xr:uid="{00000000-0005-0000-0000-0000BD0D0000}"/>
    <cellStyle name="_적격 _공사비총괄표(1)_금곡지구 유지관리사업 계획서" xfId="3468" xr:uid="{00000000-0005-0000-0000-0000BE0D0000}"/>
    <cellStyle name="_적격 _공사비총괄표(1)_내정지구 유지관리사업 계획서" xfId="3469" xr:uid="{00000000-0005-0000-0000-0000BF0D0000}"/>
    <cellStyle name="_적격 _공사비총괄표(1)_동부 취입보 유지관리수탁사업  계획서" xfId="3470" xr:uid="{00000000-0005-0000-0000-0000C00D0000}"/>
    <cellStyle name="_적격 _공사비총괄표(1)_평촌지구 유지관리수탁사업  계획서" xfId="3471" xr:uid="{00000000-0005-0000-0000-0000C10D0000}"/>
    <cellStyle name="_적격 _공사비총괄표_금곡지구 유지관리사업 계획서" xfId="3472" xr:uid="{00000000-0005-0000-0000-0000C20D0000}"/>
    <cellStyle name="_적격 _공사비총괄표_내정지구 유지관리사업 계획서" xfId="3473" xr:uid="{00000000-0005-0000-0000-0000C30D0000}"/>
    <cellStyle name="_적격 _공사비총괄표_동부 취입보 유지관리수탁사업  계획서" xfId="3474" xr:uid="{00000000-0005-0000-0000-0000C40D0000}"/>
    <cellStyle name="_적격 _공사비총괄표_평촌지구 유지관리수탁사업  계획서" xfId="3475" xr:uid="{00000000-0005-0000-0000-0000C50D0000}"/>
    <cellStyle name="_적격 _금곡지구 유지관리사업 계획서" xfId="3476" xr:uid="{00000000-0005-0000-0000-0000C60D0000}"/>
    <cellStyle name="_적격 _내정지구 유지관리사업 계획서" xfId="3477" xr:uid="{00000000-0005-0000-0000-0000C70D0000}"/>
    <cellStyle name="_적격 _년도별공사비내역" xfId="3478" xr:uid="{00000000-0005-0000-0000-0000C80D0000}"/>
    <cellStyle name="_적격 _년도별공사비내역_금곡지구 유지관리사업 계획서" xfId="3479" xr:uid="{00000000-0005-0000-0000-0000C90D0000}"/>
    <cellStyle name="_적격 _년도별공사비내역_내정지구 유지관리사업 계획서" xfId="3480" xr:uid="{00000000-0005-0000-0000-0000CA0D0000}"/>
    <cellStyle name="_적격 _년도별공사비내역_동부 취입보 유지관리수탁사업  계획서" xfId="3481" xr:uid="{00000000-0005-0000-0000-0000CB0D0000}"/>
    <cellStyle name="_적격 _년도별공사비내역_평촌지구 유지관리수탁사업  계획서" xfId="3482" xr:uid="{00000000-0005-0000-0000-0000CC0D0000}"/>
    <cellStyle name="_적격 _단가산출(최종)" xfId="3483" xr:uid="{00000000-0005-0000-0000-0000CD0D0000}"/>
    <cellStyle name="_적격 _도급내역서" xfId="3484" xr:uid="{00000000-0005-0000-0000-0000CE0D0000}"/>
    <cellStyle name="_적격 _도급내역서_금곡지구 유지관리사업 계획서" xfId="3485" xr:uid="{00000000-0005-0000-0000-0000CF0D0000}"/>
    <cellStyle name="_적격 _도급내역서_내정지구 유지관리사업 계획서" xfId="3486" xr:uid="{00000000-0005-0000-0000-0000D00D0000}"/>
    <cellStyle name="_적격 _도급내역서_동부 취입보 유지관리수탁사업  계획서" xfId="3487" xr:uid="{00000000-0005-0000-0000-0000D10D0000}"/>
    <cellStyle name="_적격 _도급내역서_평촌지구 유지관리수탁사업  계획서" xfId="3488" xr:uid="{00000000-0005-0000-0000-0000D20D0000}"/>
    <cellStyle name="_적격 _동부 취입보 유지관리수탁사업  계획서" xfId="3489" xr:uid="{00000000-0005-0000-0000-0000D30D0000}"/>
    <cellStyle name="_적격 _동부지구 유지관리사업 시행계획서" xfId="3490" xr:uid="{00000000-0005-0000-0000-0000D40D0000}"/>
    <cellStyle name="_적격 _동촌용배수로 변경서(2007.3.26)" xfId="3491" xr:uid="{00000000-0005-0000-0000-0000D50D0000}"/>
    <cellStyle name="_적격 _마성지구 용수로정비사업 시행계획서" xfId="3492" xr:uid="{00000000-0005-0000-0000-0000D60D0000}"/>
    <cellStyle name="_적격 _사봉지구(총공구별)" xfId="3493" xr:uid="{00000000-0005-0000-0000-0000D70D0000}"/>
    <cellStyle name="_적격 _사봉지구(총공구별)_금곡지구 유지관리사업 계획서" xfId="3494" xr:uid="{00000000-0005-0000-0000-0000D80D0000}"/>
    <cellStyle name="_적격 _사봉지구(총공구별)_내정지구 유지관리사업 계획서" xfId="3495" xr:uid="{00000000-0005-0000-0000-0000D90D0000}"/>
    <cellStyle name="_적격 _사봉지구(총공구별)_동부 취입보 유지관리수탁사업  계획서" xfId="3496" xr:uid="{00000000-0005-0000-0000-0000DA0D0000}"/>
    <cellStyle name="_적격 _사봉지구(총공구별)_평촌지구 유지관리수탁사업  계획서" xfId="3497" xr:uid="{00000000-0005-0000-0000-0000DB0D0000}"/>
    <cellStyle name="_적격 _사봉지구총공구별" xfId="3498" xr:uid="{00000000-0005-0000-0000-0000DC0D0000}"/>
    <cellStyle name="_적격 _사봉지구총공구별_금곡지구 유지관리사업 계획서" xfId="3499" xr:uid="{00000000-0005-0000-0000-0000DD0D0000}"/>
    <cellStyle name="_적격 _사봉지구총공구별_내정지구 유지관리사업 계획서" xfId="3500" xr:uid="{00000000-0005-0000-0000-0000DE0D0000}"/>
    <cellStyle name="_적격 _사봉지구총공구별_동부 취입보 유지관리수탁사업  계획서" xfId="3501" xr:uid="{00000000-0005-0000-0000-0000DF0D0000}"/>
    <cellStyle name="_적격 _사봉지구총공구별_평촌지구 유지관리수탁사업  계획서" xfId="3502" xr:uid="{00000000-0005-0000-0000-0000E00D0000}"/>
    <cellStyle name="_적격 _설계내역서" xfId="3503" xr:uid="{00000000-0005-0000-0000-0000E10D0000}"/>
    <cellStyle name="_적격 _설계내역서_공사비총괄표" xfId="3504" xr:uid="{00000000-0005-0000-0000-0000E20D0000}"/>
    <cellStyle name="_적격 _설계내역서_공사비총괄표(1)" xfId="3505" xr:uid="{00000000-0005-0000-0000-0000E30D0000}"/>
    <cellStyle name="_적격 _설계내역서_공사비총괄표(1)_금곡지구 유지관리사업 계획서" xfId="3506" xr:uid="{00000000-0005-0000-0000-0000E40D0000}"/>
    <cellStyle name="_적격 _설계내역서_공사비총괄표(1)_내정지구 유지관리사업 계획서" xfId="3507" xr:uid="{00000000-0005-0000-0000-0000E50D0000}"/>
    <cellStyle name="_적격 _설계내역서_공사비총괄표(1)_동부 취입보 유지관리수탁사업  계획서" xfId="3508" xr:uid="{00000000-0005-0000-0000-0000E60D0000}"/>
    <cellStyle name="_적격 _설계내역서_공사비총괄표(1)_평촌지구 유지관리수탁사업  계획서" xfId="3509" xr:uid="{00000000-0005-0000-0000-0000E70D0000}"/>
    <cellStyle name="_적격 _설계내역서_공사비총괄표_금곡지구 유지관리사업 계획서" xfId="3510" xr:uid="{00000000-0005-0000-0000-0000E80D0000}"/>
    <cellStyle name="_적격 _설계내역서_공사비총괄표_내정지구 유지관리사업 계획서" xfId="3511" xr:uid="{00000000-0005-0000-0000-0000E90D0000}"/>
    <cellStyle name="_적격 _설계내역서_공사비총괄표_동부 취입보 유지관리수탁사업  계획서" xfId="3512" xr:uid="{00000000-0005-0000-0000-0000EA0D0000}"/>
    <cellStyle name="_적격 _설계내역서_공사비총괄표_평촌지구 유지관리수탁사업  계획서" xfId="3513" xr:uid="{00000000-0005-0000-0000-0000EB0D0000}"/>
    <cellStyle name="_적격 _설계내역서_금곡지구 유지관리사업 계획서" xfId="3514" xr:uid="{00000000-0005-0000-0000-0000EC0D0000}"/>
    <cellStyle name="_적격 _설계내역서_내정지구 유지관리사업 계획서" xfId="3515" xr:uid="{00000000-0005-0000-0000-0000ED0D0000}"/>
    <cellStyle name="_적격 _설계내역서_년도별공사비내역" xfId="3516" xr:uid="{00000000-0005-0000-0000-0000EE0D0000}"/>
    <cellStyle name="_적격 _설계내역서_년도별공사비내역_금곡지구 유지관리사업 계획서" xfId="3517" xr:uid="{00000000-0005-0000-0000-0000EF0D0000}"/>
    <cellStyle name="_적격 _설계내역서_년도별공사비내역_내정지구 유지관리사업 계획서" xfId="3518" xr:uid="{00000000-0005-0000-0000-0000F00D0000}"/>
    <cellStyle name="_적격 _설계내역서_년도별공사비내역_동부 취입보 유지관리수탁사업  계획서" xfId="3519" xr:uid="{00000000-0005-0000-0000-0000F10D0000}"/>
    <cellStyle name="_적격 _설계내역서_년도별공사비내역_평촌지구 유지관리수탁사업  계획서" xfId="3520" xr:uid="{00000000-0005-0000-0000-0000F20D0000}"/>
    <cellStyle name="_적격 _설계내역서_도급내역서" xfId="3521" xr:uid="{00000000-0005-0000-0000-0000F30D0000}"/>
    <cellStyle name="_적격 _설계내역서_도급내역서_금곡지구 유지관리사업 계획서" xfId="3522" xr:uid="{00000000-0005-0000-0000-0000F40D0000}"/>
    <cellStyle name="_적격 _설계내역서_도급내역서_내정지구 유지관리사업 계획서" xfId="3523" xr:uid="{00000000-0005-0000-0000-0000F50D0000}"/>
    <cellStyle name="_적격 _설계내역서_도급내역서_동부 취입보 유지관리수탁사업  계획서" xfId="3524" xr:uid="{00000000-0005-0000-0000-0000F60D0000}"/>
    <cellStyle name="_적격 _설계내역서_도급내역서_평촌지구 유지관리수탁사업  계획서" xfId="3525" xr:uid="{00000000-0005-0000-0000-0000F70D0000}"/>
    <cellStyle name="_적격 _설계내역서_동부 취입보 유지관리수탁사업  계획서" xfId="3526" xr:uid="{00000000-0005-0000-0000-0000F80D0000}"/>
    <cellStyle name="_적격 _설계내역서_사봉지구총공구별" xfId="3527" xr:uid="{00000000-0005-0000-0000-0000F90D0000}"/>
    <cellStyle name="_적격 _설계내역서_사봉지구총공구별_금곡지구 유지관리사업 계획서" xfId="3528" xr:uid="{00000000-0005-0000-0000-0000FA0D0000}"/>
    <cellStyle name="_적격 _설계내역서_사봉지구총공구별_내정지구 유지관리사업 계획서" xfId="3529" xr:uid="{00000000-0005-0000-0000-0000FB0D0000}"/>
    <cellStyle name="_적격 _설계내역서_사봉지구총공구별_동부 취입보 유지관리수탁사업  계획서" xfId="3530" xr:uid="{00000000-0005-0000-0000-0000FC0D0000}"/>
    <cellStyle name="_적격 _설계내역서_사봉지구총공구별_평촌지구 유지관리수탁사업  계획서" xfId="3531" xr:uid="{00000000-0005-0000-0000-0000FD0D0000}"/>
    <cellStyle name="_적격 _설계내역서_평촌지구 유지관리수탁사업  계획서" xfId="3532" xr:uid="{00000000-0005-0000-0000-0000FE0D0000}"/>
    <cellStyle name="_적격 _신당배수로 설계서" xfId="3533" xr:uid="{00000000-0005-0000-0000-0000FF0D0000}"/>
    <cellStyle name="_적격 _집행갑지 " xfId="3534" xr:uid="{00000000-0005-0000-0000-0000000E0000}"/>
    <cellStyle name="_적격 _집행갑지 _1. 1차발주 설계설명서(설변)" xfId="3535" xr:uid="{00000000-0005-0000-0000-0000010E0000}"/>
    <cellStyle name="_적격 _집행갑지 _1. 1차발주 설계설명서(설변)_1" xfId="3536" xr:uid="{00000000-0005-0000-0000-0000020E0000}"/>
    <cellStyle name="_적격 _집행갑지 _1. 1차발주 설계설명서(설변)_1. 1차발주 설계설명서(설변)" xfId="3537" xr:uid="{00000000-0005-0000-0000-0000030E0000}"/>
    <cellStyle name="_적격 _집행갑지 _1. 1차발주 설계설명서(설변)_1. 1차발주 설계설명서(설변)_금곡지구 유지관리사업 계획서" xfId="3538" xr:uid="{00000000-0005-0000-0000-0000040E0000}"/>
    <cellStyle name="_적격 _집행갑지 _1. 1차발주 설계설명서(설변)_1. 1차발주 설계설명서(설변)_내정지구 유지관리사업 계획서" xfId="3539" xr:uid="{00000000-0005-0000-0000-0000050E0000}"/>
    <cellStyle name="_적격 _집행갑지 _1. 1차발주 설계설명서(설변)_1. 1차발주 설계설명서(설변)_동부 취입보 유지관리수탁사업  계획서" xfId="3540" xr:uid="{00000000-0005-0000-0000-0000060E0000}"/>
    <cellStyle name="_적격 _집행갑지 _1. 1차발주 설계설명서(설변)_1. 1차발주 설계설명서(설변)_평촌지구 유지관리수탁사업  계획서" xfId="3541" xr:uid="{00000000-0005-0000-0000-0000070E0000}"/>
    <cellStyle name="_적격 _집행갑지 _1. 1차발주 설계설명서(설변)_1_금곡지구 유지관리사업 계획서" xfId="3542" xr:uid="{00000000-0005-0000-0000-0000080E0000}"/>
    <cellStyle name="_적격 _집행갑지 _1. 1차발주 설계설명서(설변)_1_내정지구 유지관리사업 계획서" xfId="3543" xr:uid="{00000000-0005-0000-0000-0000090E0000}"/>
    <cellStyle name="_적격 _집행갑지 _1. 1차발주 설계설명서(설변)_1_동부 취입보 유지관리수탁사업  계획서" xfId="3544" xr:uid="{00000000-0005-0000-0000-00000A0E0000}"/>
    <cellStyle name="_적격 _집행갑지 _1. 1차발주 설계설명서(설변)_1_평촌지구 유지관리수탁사업  계획서" xfId="3545" xr:uid="{00000000-0005-0000-0000-00000B0E0000}"/>
    <cellStyle name="_적격 _집행갑지 _1. 1차발주 설계설명서(설변)_금곡지구 유지관리사업 계획서" xfId="3546" xr:uid="{00000000-0005-0000-0000-00000C0E0000}"/>
    <cellStyle name="_적격 _집행갑지 _1. 1차발주 설계설명서(설변)_내정지구 유지관리사업 계획서" xfId="3547" xr:uid="{00000000-0005-0000-0000-00000D0E0000}"/>
    <cellStyle name="_적격 _집행갑지 _1. 1차발주 설계설명서(설변)_동부 취입보 유지관리수탁사업  계획서" xfId="3548" xr:uid="{00000000-0005-0000-0000-00000E0E0000}"/>
    <cellStyle name="_적격 _집행갑지 _1. 1차발주 설계설명서(설변)_평촌지구 유지관리수탁사업  계획서" xfId="3549" xr:uid="{00000000-0005-0000-0000-00000F0E0000}"/>
    <cellStyle name="_적격 _집행갑지 _2005년도할 예산내역서" xfId="3550" xr:uid="{00000000-0005-0000-0000-0000100E0000}"/>
    <cellStyle name="_적격 _집행갑지 _2005년도할 예산내역서_금곡지구 유지관리사업 계획서" xfId="3551" xr:uid="{00000000-0005-0000-0000-0000110E0000}"/>
    <cellStyle name="_적격 _집행갑지 _2005년도할 예산내역서_내정지구 유지관리사업 계획서" xfId="3552" xr:uid="{00000000-0005-0000-0000-0000120E0000}"/>
    <cellStyle name="_적격 _집행갑지 _2005년도할 예산내역서_동부 취입보 유지관리수탁사업  계획서" xfId="3553" xr:uid="{00000000-0005-0000-0000-0000130E0000}"/>
    <cellStyle name="_적격 _집행갑지 _2005년도할 예산내역서_평촌지구 유지관리수탁사업  계획서" xfId="3554" xr:uid="{00000000-0005-0000-0000-0000140E0000}"/>
    <cellStyle name="_적격 _집행갑지 _공사비총괄표" xfId="3555" xr:uid="{00000000-0005-0000-0000-0000150E0000}"/>
    <cellStyle name="_적격 _집행갑지 _공사비총괄표(1)" xfId="3556" xr:uid="{00000000-0005-0000-0000-0000160E0000}"/>
    <cellStyle name="_적격 _집행갑지 _공사비총괄표(1)_금곡지구 유지관리사업 계획서" xfId="3557" xr:uid="{00000000-0005-0000-0000-0000170E0000}"/>
    <cellStyle name="_적격 _집행갑지 _공사비총괄표(1)_내정지구 유지관리사업 계획서" xfId="3558" xr:uid="{00000000-0005-0000-0000-0000180E0000}"/>
    <cellStyle name="_적격 _집행갑지 _공사비총괄표(1)_동부 취입보 유지관리수탁사업  계획서" xfId="3559" xr:uid="{00000000-0005-0000-0000-0000190E0000}"/>
    <cellStyle name="_적격 _집행갑지 _공사비총괄표(1)_평촌지구 유지관리수탁사업  계획서" xfId="3560" xr:uid="{00000000-0005-0000-0000-00001A0E0000}"/>
    <cellStyle name="_적격 _집행갑지 _공사비총괄표_금곡지구 유지관리사업 계획서" xfId="3561" xr:uid="{00000000-0005-0000-0000-00001B0E0000}"/>
    <cellStyle name="_적격 _집행갑지 _공사비총괄표_내정지구 유지관리사업 계획서" xfId="3562" xr:uid="{00000000-0005-0000-0000-00001C0E0000}"/>
    <cellStyle name="_적격 _집행갑지 _공사비총괄표_동부 취입보 유지관리수탁사업  계획서" xfId="3563" xr:uid="{00000000-0005-0000-0000-00001D0E0000}"/>
    <cellStyle name="_적격 _집행갑지 _공사비총괄표_평촌지구 유지관리수탁사업  계획서" xfId="3564" xr:uid="{00000000-0005-0000-0000-00001E0E0000}"/>
    <cellStyle name="_적격 _집행갑지 _금곡지구 유지관리사업 계획서" xfId="3565" xr:uid="{00000000-0005-0000-0000-00001F0E0000}"/>
    <cellStyle name="_적격 _집행갑지 _내정지구 유지관리사업 계획서" xfId="3566" xr:uid="{00000000-0005-0000-0000-0000200E0000}"/>
    <cellStyle name="_적격 _집행갑지 _년도별공사비내역" xfId="3567" xr:uid="{00000000-0005-0000-0000-0000210E0000}"/>
    <cellStyle name="_적격 _집행갑지 _년도별공사비내역_금곡지구 유지관리사업 계획서" xfId="3568" xr:uid="{00000000-0005-0000-0000-0000220E0000}"/>
    <cellStyle name="_적격 _집행갑지 _년도별공사비내역_내정지구 유지관리사업 계획서" xfId="3569" xr:uid="{00000000-0005-0000-0000-0000230E0000}"/>
    <cellStyle name="_적격 _집행갑지 _년도별공사비내역_동부 취입보 유지관리수탁사업  계획서" xfId="3570" xr:uid="{00000000-0005-0000-0000-0000240E0000}"/>
    <cellStyle name="_적격 _집행갑지 _년도별공사비내역_평촌지구 유지관리수탁사업  계획서" xfId="3571" xr:uid="{00000000-0005-0000-0000-0000250E0000}"/>
    <cellStyle name="_적격 _집행갑지 _단가산출(최종)" xfId="3572" xr:uid="{00000000-0005-0000-0000-0000260E0000}"/>
    <cellStyle name="_적격 _집행갑지 _도급내역서" xfId="3573" xr:uid="{00000000-0005-0000-0000-0000270E0000}"/>
    <cellStyle name="_적격 _집행갑지 _도급내역서_금곡지구 유지관리사업 계획서" xfId="3574" xr:uid="{00000000-0005-0000-0000-0000280E0000}"/>
    <cellStyle name="_적격 _집행갑지 _도급내역서_내정지구 유지관리사업 계획서" xfId="3575" xr:uid="{00000000-0005-0000-0000-0000290E0000}"/>
    <cellStyle name="_적격 _집행갑지 _도급내역서_동부 취입보 유지관리수탁사업  계획서" xfId="3576" xr:uid="{00000000-0005-0000-0000-00002A0E0000}"/>
    <cellStyle name="_적격 _집행갑지 _도급내역서_평촌지구 유지관리수탁사업  계획서" xfId="3577" xr:uid="{00000000-0005-0000-0000-00002B0E0000}"/>
    <cellStyle name="_적격 _집행갑지 _동부 취입보 유지관리수탁사업  계획서" xfId="3578" xr:uid="{00000000-0005-0000-0000-00002C0E0000}"/>
    <cellStyle name="_적격 _집행갑지 _동부지구 유지관리사업 시행계획서" xfId="3579" xr:uid="{00000000-0005-0000-0000-00002D0E0000}"/>
    <cellStyle name="_적격 _집행갑지 _동촌용배수로 변경서(2007.3.26)" xfId="3580" xr:uid="{00000000-0005-0000-0000-00002E0E0000}"/>
    <cellStyle name="_적격 _집행갑지 _마성지구 용수로정비사업 시행계획서" xfId="3581" xr:uid="{00000000-0005-0000-0000-00002F0E0000}"/>
    <cellStyle name="_적격 _집행갑지 _사봉지구(총공구별)" xfId="3582" xr:uid="{00000000-0005-0000-0000-0000300E0000}"/>
    <cellStyle name="_적격 _집행갑지 _사봉지구(총공구별)_금곡지구 유지관리사업 계획서" xfId="3583" xr:uid="{00000000-0005-0000-0000-0000310E0000}"/>
    <cellStyle name="_적격 _집행갑지 _사봉지구(총공구별)_내정지구 유지관리사업 계획서" xfId="3584" xr:uid="{00000000-0005-0000-0000-0000320E0000}"/>
    <cellStyle name="_적격 _집행갑지 _사봉지구(총공구별)_동부 취입보 유지관리수탁사업  계획서" xfId="3585" xr:uid="{00000000-0005-0000-0000-0000330E0000}"/>
    <cellStyle name="_적격 _집행갑지 _사봉지구(총공구별)_평촌지구 유지관리수탁사업  계획서" xfId="3586" xr:uid="{00000000-0005-0000-0000-0000340E0000}"/>
    <cellStyle name="_적격 _집행갑지 _사봉지구총공구별" xfId="3587" xr:uid="{00000000-0005-0000-0000-0000350E0000}"/>
    <cellStyle name="_적격 _집행갑지 _사봉지구총공구별_금곡지구 유지관리사업 계획서" xfId="3588" xr:uid="{00000000-0005-0000-0000-0000360E0000}"/>
    <cellStyle name="_적격 _집행갑지 _사봉지구총공구별_내정지구 유지관리사업 계획서" xfId="3589" xr:uid="{00000000-0005-0000-0000-0000370E0000}"/>
    <cellStyle name="_적격 _집행갑지 _사봉지구총공구별_동부 취입보 유지관리수탁사업  계획서" xfId="3590" xr:uid="{00000000-0005-0000-0000-0000380E0000}"/>
    <cellStyle name="_적격 _집행갑지 _사봉지구총공구별_평촌지구 유지관리수탁사업  계획서" xfId="3591" xr:uid="{00000000-0005-0000-0000-0000390E0000}"/>
    <cellStyle name="_적격 _집행갑지 _설계내역서" xfId="3592" xr:uid="{00000000-0005-0000-0000-00003A0E0000}"/>
    <cellStyle name="_적격 _집행갑지 _설계내역서_공사비총괄표" xfId="3593" xr:uid="{00000000-0005-0000-0000-00003B0E0000}"/>
    <cellStyle name="_적격 _집행갑지 _설계내역서_공사비총괄표(1)" xfId="3594" xr:uid="{00000000-0005-0000-0000-00003C0E0000}"/>
    <cellStyle name="_적격 _집행갑지 _설계내역서_공사비총괄표(1)_금곡지구 유지관리사업 계획서" xfId="3595" xr:uid="{00000000-0005-0000-0000-00003D0E0000}"/>
    <cellStyle name="_적격 _집행갑지 _설계내역서_공사비총괄표(1)_내정지구 유지관리사업 계획서" xfId="3596" xr:uid="{00000000-0005-0000-0000-00003E0E0000}"/>
    <cellStyle name="_적격 _집행갑지 _설계내역서_공사비총괄표(1)_동부 취입보 유지관리수탁사업  계획서" xfId="3597" xr:uid="{00000000-0005-0000-0000-00003F0E0000}"/>
    <cellStyle name="_적격 _집행갑지 _설계내역서_공사비총괄표(1)_평촌지구 유지관리수탁사업  계획서" xfId="3598" xr:uid="{00000000-0005-0000-0000-0000400E0000}"/>
    <cellStyle name="_적격 _집행갑지 _설계내역서_공사비총괄표_금곡지구 유지관리사업 계획서" xfId="3599" xr:uid="{00000000-0005-0000-0000-0000410E0000}"/>
    <cellStyle name="_적격 _집행갑지 _설계내역서_공사비총괄표_내정지구 유지관리사업 계획서" xfId="3600" xr:uid="{00000000-0005-0000-0000-0000420E0000}"/>
    <cellStyle name="_적격 _집행갑지 _설계내역서_공사비총괄표_동부 취입보 유지관리수탁사업  계획서" xfId="3601" xr:uid="{00000000-0005-0000-0000-0000430E0000}"/>
    <cellStyle name="_적격 _집행갑지 _설계내역서_공사비총괄표_평촌지구 유지관리수탁사업  계획서" xfId="3602" xr:uid="{00000000-0005-0000-0000-0000440E0000}"/>
    <cellStyle name="_적격 _집행갑지 _설계내역서_금곡지구 유지관리사업 계획서" xfId="3603" xr:uid="{00000000-0005-0000-0000-0000450E0000}"/>
    <cellStyle name="_적격 _집행갑지 _설계내역서_내정지구 유지관리사업 계획서" xfId="3604" xr:uid="{00000000-0005-0000-0000-0000460E0000}"/>
    <cellStyle name="_적격 _집행갑지 _설계내역서_년도별공사비내역" xfId="3605" xr:uid="{00000000-0005-0000-0000-0000470E0000}"/>
    <cellStyle name="_적격 _집행갑지 _설계내역서_년도별공사비내역_금곡지구 유지관리사업 계획서" xfId="3606" xr:uid="{00000000-0005-0000-0000-0000480E0000}"/>
    <cellStyle name="_적격 _집행갑지 _설계내역서_년도별공사비내역_내정지구 유지관리사업 계획서" xfId="3607" xr:uid="{00000000-0005-0000-0000-0000490E0000}"/>
    <cellStyle name="_적격 _집행갑지 _설계내역서_년도별공사비내역_동부 취입보 유지관리수탁사업  계획서" xfId="3608" xr:uid="{00000000-0005-0000-0000-00004A0E0000}"/>
    <cellStyle name="_적격 _집행갑지 _설계내역서_년도별공사비내역_평촌지구 유지관리수탁사업  계획서" xfId="3609" xr:uid="{00000000-0005-0000-0000-00004B0E0000}"/>
    <cellStyle name="_적격 _집행갑지 _설계내역서_도급내역서" xfId="3610" xr:uid="{00000000-0005-0000-0000-00004C0E0000}"/>
    <cellStyle name="_적격 _집행갑지 _설계내역서_도급내역서_금곡지구 유지관리사업 계획서" xfId="3611" xr:uid="{00000000-0005-0000-0000-00004D0E0000}"/>
    <cellStyle name="_적격 _집행갑지 _설계내역서_도급내역서_내정지구 유지관리사업 계획서" xfId="3612" xr:uid="{00000000-0005-0000-0000-00004E0E0000}"/>
    <cellStyle name="_적격 _집행갑지 _설계내역서_도급내역서_동부 취입보 유지관리수탁사업  계획서" xfId="3613" xr:uid="{00000000-0005-0000-0000-00004F0E0000}"/>
    <cellStyle name="_적격 _집행갑지 _설계내역서_도급내역서_평촌지구 유지관리수탁사업  계획서" xfId="3614" xr:uid="{00000000-0005-0000-0000-0000500E0000}"/>
    <cellStyle name="_적격 _집행갑지 _설계내역서_동부 취입보 유지관리수탁사업  계획서" xfId="3615" xr:uid="{00000000-0005-0000-0000-0000510E0000}"/>
    <cellStyle name="_적격 _집행갑지 _설계내역서_사봉지구총공구별" xfId="3616" xr:uid="{00000000-0005-0000-0000-0000520E0000}"/>
    <cellStyle name="_적격 _집행갑지 _설계내역서_사봉지구총공구별_금곡지구 유지관리사업 계획서" xfId="3617" xr:uid="{00000000-0005-0000-0000-0000530E0000}"/>
    <cellStyle name="_적격 _집행갑지 _설계내역서_사봉지구총공구별_내정지구 유지관리사업 계획서" xfId="3618" xr:uid="{00000000-0005-0000-0000-0000540E0000}"/>
    <cellStyle name="_적격 _집행갑지 _설계내역서_사봉지구총공구별_동부 취입보 유지관리수탁사업  계획서" xfId="3619" xr:uid="{00000000-0005-0000-0000-0000550E0000}"/>
    <cellStyle name="_적격 _집행갑지 _설계내역서_사봉지구총공구별_평촌지구 유지관리수탁사업  계획서" xfId="3620" xr:uid="{00000000-0005-0000-0000-0000560E0000}"/>
    <cellStyle name="_적격 _집행갑지 _설계내역서_평촌지구 유지관리수탁사업  계획서" xfId="3621" xr:uid="{00000000-0005-0000-0000-0000570E0000}"/>
    <cellStyle name="_적격 _집행갑지 _신당배수로 설계서" xfId="3622" xr:uid="{00000000-0005-0000-0000-0000580E0000}"/>
    <cellStyle name="_적격 _집행갑지 _평촌지구 유지관리수탁사업  계획서" xfId="3623" xr:uid="{00000000-0005-0000-0000-0000590E0000}"/>
    <cellStyle name="_적격 _평촌지구 유지관리수탁사업  계획서" xfId="3624" xr:uid="{00000000-0005-0000-0000-00005A0E0000}"/>
    <cellStyle name="_적격(화산) " xfId="3625" xr:uid="{00000000-0005-0000-0000-00005B0E0000}"/>
    <cellStyle name="_적격(화산) _1. 1차발주 설계설명서(설변)" xfId="3626" xr:uid="{00000000-0005-0000-0000-00005C0E0000}"/>
    <cellStyle name="_적격(화산) _1. 1차발주 설계설명서(설변)_1" xfId="3627" xr:uid="{00000000-0005-0000-0000-00005D0E0000}"/>
    <cellStyle name="_적격(화산) _1. 1차발주 설계설명서(설변)_1. 1차발주 설계설명서(설변)" xfId="3628" xr:uid="{00000000-0005-0000-0000-00005E0E0000}"/>
    <cellStyle name="_적격(화산) _1. 1차발주 설계설명서(설변)_1. 1차발주 설계설명서(설변)_금곡지구 유지관리사업 계획서" xfId="3629" xr:uid="{00000000-0005-0000-0000-00005F0E0000}"/>
    <cellStyle name="_적격(화산) _1. 1차발주 설계설명서(설변)_1. 1차발주 설계설명서(설변)_내정지구 유지관리사업 계획서" xfId="3630" xr:uid="{00000000-0005-0000-0000-0000600E0000}"/>
    <cellStyle name="_적격(화산) _1. 1차발주 설계설명서(설변)_1. 1차발주 설계설명서(설변)_동부 취입보 유지관리수탁사업  계획서" xfId="3631" xr:uid="{00000000-0005-0000-0000-0000610E0000}"/>
    <cellStyle name="_적격(화산) _1. 1차발주 설계설명서(설변)_1. 1차발주 설계설명서(설변)_평촌지구 유지관리수탁사업  계획서" xfId="3632" xr:uid="{00000000-0005-0000-0000-0000620E0000}"/>
    <cellStyle name="_적격(화산) _1. 1차발주 설계설명서(설변)_1_금곡지구 유지관리사업 계획서" xfId="3633" xr:uid="{00000000-0005-0000-0000-0000630E0000}"/>
    <cellStyle name="_적격(화산) _1. 1차발주 설계설명서(설변)_1_내정지구 유지관리사업 계획서" xfId="3634" xr:uid="{00000000-0005-0000-0000-0000640E0000}"/>
    <cellStyle name="_적격(화산) _1. 1차발주 설계설명서(설변)_1_동부 취입보 유지관리수탁사업  계획서" xfId="3635" xr:uid="{00000000-0005-0000-0000-0000650E0000}"/>
    <cellStyle name="_적격(화산) _1. 1차발주 설계설명서(설변)_1_평촌지구 유지관리수탁사업  계획서" xfId="3636" xr:uid="{00000000-0005-0000-0000-0000660E0000}"/>
    <cellStyle name="_적격(화산) _1. 1차발주 설계설명서(설변)_금곡지구 유지관리사업 계획서" xfId="3637" xr:uid="{00000000-0005-0000-0000-0000670E0000}"/>
    <cellStyle name="_적격(화산) _1. 1차발주 설계설명서(설변)_내정지구 유지관리사업 계획서" xfId="3638" xr:uid="{00000000-0005-0000-0000-0000680E0000}"/>
    <cellStyle name="_적격(화산) _1. 1차발주 설계설명서(설변)_동부 취입보 유지관리수탁사업  계획서" xfId="3639" xr:uid="{00000000-0005-0000-0000-0000690E0000}"/>
    <cellStyle name="_적격(화산) _1. 1차발주 설계설명서(설변)_평촌지구 유지관리수탁사업  계획서" xfId="3640" xr:uid="{00000000-0005-0000-0000-00006A0E0000}"/>
    <cellStyle name="_적격(화산) _2005년도할 예산내역서" xfId="3641" xr:uid="{00000000-0005-0000-0000-00006B0E0000}"/>
    <cellStyle name="_적격(화산) _2005년도할 예산내역서_금곡지구 유지관리사업 계획서" xfId="3642" xr:uid="{00000000-0005-0000-0000-00006C0E0000}"/>
    <cellStyle name="_적격(화산) _2005년도할 예산내역서_내정지구 유지관리사업 계획서" xfId="3643" xr:uid="{00000000-0005-0000-0000-00006D0E0000}"/>
    <cellStyle name="_적격(화산) _2005년도할 예산내역서_동부 취입보 유지관리수탁사업  계획서" xfId="3644" xr:uid="{00000000-0005-0000-0000-00006E0E0000}"/>
    <cellStyle name="_적격(화산) _2005년도할 예산내역서_평촌지구 유지관리수탁사업  계획서" xfId="3645" xr:uid="{00000000-0005-0000-0000-00006F0E0000}"/>
    <cellStyle name="_적격(화산) _공사비총괄표" xfId="3646" xr:uid="{00000000-0005-0000-0000-0000700E0000}"/>
    <cellStyle name="_적격(화산) _공사비총괄표(1)" xfId="3647" xr:uid="{00000000-0005-0000-0000-0000710E0000}"/>
    <cellStyle name="_적격(화산) _공사비총괄표(1)_금곡지구 유지관리사업 계획서" xfId="3648" xr:uid="{00000000-0005-0000-0000-0000720E0000}"/>
    <cellStyle name="_적격(화산) _공사비총괄표(1)_내정지구 유지관리사업 계획서" xfId="3649" xr:uid="{00000000-0005-0000-0000-0000730E0000}"/>
    <cellStyle name="_적격(화산) _공사비총괄표(1)_동부 취입보 유지관리수탁사업  계획서" xfId="3650" xr:uid="{00000000-0005-0000-0000-0000740E0000}"/>
    <cellStyle name="_적격(화산) _공사비총괄표(1)_평촌지구 유지관리수탁사업  계획서" xfId="3651" xr:uid="{00000000-0005-0000-0000-0000750E0000}"/>
    <cellStyle name="_적격(화산) _공사비총괄표_금곡지구 유지관리사업 계획서" xfId="3652" xr:uid="{00000000-0005-0000-0000-0000760E0000}"/>
    <cellStyle name="_적격(화산) _공사비총괄표_내정지구 유지관리사업 계획서" xfId="3653" xr:uid="{00000000-0005-0000-0000-0000770E0000}"/>
    <cellStyle name="_적격(화산) _공사비총괄표_동부 취입보 유지관리수탁사업  계획서" xfId="3654" xr:uid="{00000000-0005-0000-0000-0000780E0000}"/>
    <cellStyle name="_적격(화산) _공사비총괄표_평촌지구 유지관리수탁사업  계획서" xfId="3655" xr:uid="{00000000-0005-0000-0000-0000790E0000}"/>
    <cellStyle name="_적격(화산) _금곡지구 유지관리사업 계획서" xfId="3656" xr:uid="{00000000-0005-0000-0000-00007A0E0000}"/>
    <cellStyle name="_적격(화산) _내정지구 유지관리사업 계획서" xfId="3657" xr:uid="{00000000-0005-0000-0000-00007B0E0000}"/>
    <cellStyle name="_적격(화산) _년도별공사비내역" xfId="3658" xr:uid="{00000000-0005-0000-0000-00007C0E0000}"/>
    <cellStyle name="_적격(화산) _년도별공사비내역_금곡지구 유지관리사업 계획서" xfId="3659" xr:uid="{00000000-0005-0000-0000-00007D0E0000}"/>
    <cellStyle name="_적격(화산) _년도별공사비내역_내정지구 유지관리사업 계획서" xfId="3660" xr:uid="{00000000-0005-0000-0000-00007E0E0000}"/>
    <cellStyle name="_적격(화산) _년도별공사비내역_동부 취입보 유지관리수탁사업  계획서" xfId="3661" xr:uid="{00000000-0005-0000-0000-00007F0E0000}"/>
    <cellStyle name="_적격(화산) _년도별공사비내역_평촌지구 유지관리수탁사업  계획서" xfId="3662" xr:uid="{00000000-0005-0000-0000-0000800E0000}"/>
    <cellStyle name="_적격(화산) _단가산출(최종)" xfId="3663" xr:uid="{00000000-0005-0000-0000-0000810E0000}"/>
    <cellStyle name="_적격(화산) _도급내역서" xfId="3664" xr:uid="{00000000-0005-0000-0000-0000820E0000}"/>
    <cellStyle name="_적격(화산) _도급내역서_금곡지구 유지관리사업 계획서" xfId="3665" xr:uid="{00000000-0005-0000-0000-0000830E0000}"/>
    <cellStyle name="_적격(화산) _도급내역서_내정지구 유지관리사업 계획서" xfId="3666" xr:uid="{00000000-0005-0000-0000-0000840E0000}"/>
    <cellStyle name="_적격(화산) _도급내역서_동부 취입보 유지관리수탁사업  계획서" xfId="3667" xr:uid="{00000000-0005-0000-0000-0000850E0000}"/>
    <cellStyle name="_적격(화산) _도급내역서_평촌지구 유지관리수탁사업  계획서" xfId="3668" xr:uid="{00000000-0005-0000-0000-0000860E0000}"/>
    <cellStyle name="_적격(화산) _동부 취입보 유지관리수탁사업  계획서" xfId="3669" xr:uid="{00000000-0005-0000-0000-0000870E0000}"/>
    <cellStyle name="_적격(화산) _동부지구 유지관리사업 시행계획서" xfId="3670" xr:uid="{00000000-0005-0000-0000-0000880E0000}"/>
    <cellStyle name="_적격(화산) _동촌용배수로 변경서(2007.3.26)" xfId="3671" xr:uid="{00000000-0005-0000-0000-0000890E0000}"/>
    <cellStyle name="_적격(화산) _마성지구 용수로정비사업 시행계획서" xfId="3672" xr:uid="{00000000-0005-0000-0000-00008A0E0000}"/>
    <cellStyle name="_적격(화산) _사봉지구(총공구별)" xfId="3673" xr:uid="{00000000-0005-0000-0000-00008B0E0000}"/>
    <cellStyle name="_적격(화산) _사봉지구(총공구별)_금곡지구 유지관리사업 계획서" xfId="3674" xr:uid="{00000000-0005-0000-0000-00008C0E0000}"/>
    <cellStyle name="_적격(화산) _사봉지구(총공구별)_내정지구 유지관리사업 계획서" xfId="3675" xr:uid="{00000000-0005-0000-0000-00008D0E0000}"/>
    <cellStyle name="_적격(화산) _사봉지구(총공구별)_동부 취입보 유지관리수탁사업  계획서" xfId="3676" xr:uid="{00000000-0005-0000-0000-00008E0E0000}"/>
    <cellStyle name="_적격(화산) _사봉지구(총공구별)_평촌지구 유지관리수탁사업  계획서" xfId="3677" xr:uid="{00000000-0005-0000-0000-00008F0E0000}"/>
    <cellStyle name="_적격(화산) _사봉지구총공구별" xfId="3678" xr:uid="{00000000-0005-0000-0000-0000900E0000}"/>
    <cellStyle name="_적격(화산) _사봉지구총공구별_금곡지구 유지관리사업 계획서" xfId="3679" xr:uid="{00000000-0005-0000-0000-0000910E0000}"/>
    <cellStyle name="_적격(화산) _사봉지구총공구별_내정지구 유지관리사업 계획서" xfId="3680" xr:uid="{00000000-0005-0000-0000-0000920E0000}"/>
    <cellStyle name="_적격(화산) _사봉지구총공구별_동부 취입보 유지관리수탁사업  계획서" xfId="3681" xr:uid="{00000000-0005-0000-0000-0000930E0000}"/>
    <cellStyle name="_적격(화산) _사봉지구총공구별_평촌지구 유지관리수탁사업  계획서" xfId="3682" xr:uid="{00000000-0005-0000-0000-0000940E0000}"/>
    <cellStyle name="_적격(화산) _설계내역서" xfId="3683" xr:uid="{00000000-0005-0000-0000-0000950E0000}"/>
    <cellStyle name="_적격(화산) _설계내역서_공사비총괄표" xfId="3684" xr:uid="{00000000-0005-0000-0000-0000960E0000}"/>
    <cellStyle name="_적격(화산) _설계내역서_공사비총괄표(1)" xfId="3685" xr:uid="{00000000-0005-0000-0000-0000970E0000}"/>
    <cellStyle name="_적격(화산) _설계내역서_공사비총괄표(1)_금곡지구 유지관리사업 계획서" xfId="3686" xr:uid="{00000000-0005-0000-0000-0000980E0000}"/>
    <cellStyle name="_적격(화산) _설계내역서_공사비총괄표(1)_내정지구 유지관리사업 계획서" xfId="3687" xr:uid="{00000000-0005-0000-0000-0000990E0000}"/>
    <cellStyle name="_적격(화산) _설계내역서_공사비총괄표(1)_동부 취입보 유지관리수탁사업  계획서" xfId="3688" xr:uid="{00000000-0005-0000-0000-00009A0E0000}"/>
    <cellStyle name="_적격(화산) _설계내역서_공사비총괄표(1)_평촌지구 유지관리수탁사업  계획서" xfId="3689" xr:uid="{00000000-0005-0000-0000-00009B0E0000}"/>
    <cellStyle name="_적격(화산) _설계내역서_공사비총괄표_금곡지구 유지관리사업 계획서" xfId="3690" xr:uid="{00000000-0005-0000-0000-00009C0E0000}"/>
    <cellStyle name="_적격(화산) _설계내역서_공사비총괄표_내정지구 유지관리사업 계획서" xfId="3691" xr:uid="{00000000-0005-0000-0000-00009D0E0000}"/>
    <cellStyle name="_적격(화산) _설계내역서_공사비총괄표_동부 취입보 유지관리수탁사업  계획서" xfId="3692" xr:uid="{00000000-0005-0000-0000-00009E0E0000}"/>
    <cellStyle name="_적격(화산) _설계내역서_공사비총괄표_평촌지구 유지관리수탁사업  계획서" xfId="3693" xr:uid="{00000000-0005-0000-0000-00009F0E0000}"/>
    <cellStyle name="_적격(화산) _설계내역서_금곡지구 유지관리사업 계획서" xfId="3694" xr:uid="{00000000-0005-0000-0000-0000A00E0000}"/>
    <cellStyle name="_적격(화산) _설계내역서_내정지구 유지관리사업 계획서" xfId="3695" xr:uid="{00000000-0005-0000-0000-0000A10E0000}"/>
    <cellStyle name="_적격(화산) _설계내역서_년도별공사비내역" xfId="3696" xr:uid="{00000000-0005-0000-0000-0000A20E0000}"/>
    <cellStyle name="_적격(화산) _설계내역서_년도별공사비내역_금곡지구 유지관리사업 계획서" xfId="3697" xr:uid="{00000000-0005-0000-0000-0000A30E0000}"/>
    <cellStyle name="_적격(화산) _설계내역서_년도별공사비내역_내정지구 유지관리사업 계획서" xfId="3698" xr:uid="{00000000-0005-0000-0000-0000A40E0000}"/>
    <cellStyle name="_적격(화산) _설계내역서_년도별공사비내역_동부 취입보 유지관리수탁사업  계획서" xfId="3699" xr:uid="{00000000-0005-0000-0000-0000A50E0000}"/>
    <cellStyle name="_적격(화산) _설계내역서_년도별공사비내역_평촌지구 유지관리수탁사업  계획서" xfId="3700" xr:uid="{00000000-0005-0000-0000-0000A60E0000}"/>
    <cellStyle name="_적격(화산) _설계내역서_도급내역서" xfId="3701" xr:uid="{00000000-0005-0000-0000-0000A70E0000}"/>
    <cellStyle name="_적격(화산) _설계내역서_도급내역서_금곡지구 유지관리사업 계획서" xfId="3702" xr:uid="{00000000-0005-0000-0000-0000A80E0000}"/>
    <cellStyle name="_적격(화산) _설계내역서_도급내역서_내정지구 유지관리사업 계획서" xfId="3703" xr:uid="{00000000-0005-0000-0000-0000A90E0000}"/>
    <cellStyle name="_적격(화산) _설계내역서_도급내역서_동부 취입보 유지관리수탁사업  계획서" xfId="3704" xr:uid="{00000000-0005-0000-0000-0000AA0E0000}"/>
    <cellStyle name="_적격(화산) _설계내역서_도급내역서_평촌지구 유지관리수탁사업  계획서" xfId="3705" xr:uid="{00000000-0005-0000-0000-0000AB0E0000}"/>
    <cellStyle name="_적격(화산) _설계내역서_동부 취입보 유지관리수탁사업  계획서" xfId="3706" xr:uid="{00000000-0005-0000-0000-0000AC0E0000}"/>
    <cellStyle name="_적격(화산) _설계내역서_사봉지구총공구별" xfId="3707" xr:uid="{00000000-0005-0000-0000-0000AD0E0000}"/>
    <cellStyle name="_적격(화산) _설계내역서_사봉지구총공구별_금곡지구 유지관리사업 계획서" xfId="3708" xr:uid="{00000000-0005-0000-0000-0000AE0E0000}"/>
    <cellStyle name="_적격(화산) _설계내역서_사봉지구총공구별_내정지구 유지관리사업 계획서" xfId="3709" xr:uid="{00000000-0005-0000-0000-0000AF0E0000}"/>
    <cellStyle name="_적격(화산) _설계내역서_사봉지구총공구별_동부 취입보 유지관리수탁사업  계획서" xfId="3710" xr:uid="{00000000-0005-0000-0000-0000B00E0000}"/>
    <cellStyle name="_적격(화산) _설계내역서_사봉지구총공구별_평촌지구 유지관리수탁사업  계획서" xfId="3711" xr:uid="{00000000-0005-0000-0000-0000B10E0000}"/>
    <cellStyle name="_적격(화산) _설계내역서_평촌지구 유지관리수탁사업  계획서" xfId="3712" xr:uid="{00000000-0005-0000-0000-0000B20E0000}"/>
    <cellStyle name="_적격(화산) _신당배수로 설계서" xfId="3713" xr:uid="{00000000-0005-0000-0000-0000B30E0000}"/>
    <cellStyle name="_적격(화산) _평촌지구 유지관리수탁사업  계획서" xfId="3714" xr:uid="{00000000-0005-0000-0000-0000B40E0000}"/>
    <cellStyle name="_집행갑지 " xfId="3715" xr:uid="{00000000-0005-0000-0000-0000B50E0000}"/>
    <cellStyle name="_집행갑지 _1. 1차발주 설계설명서(설변)" xfId="3716" xr:uid="{00000000-0005-0000-0000-0000B60E0000}"/>
    <cellStyle name="_집행갑지 _1. 1차발주 설계설명서(설변)_1" xfId="3717" xr:uid="{00000000-0005-0000-0000-0000B70E0000}"/>
    <cellStyle name="_집행갑지 _1. 1차발주 설계설명서(설변)_1. 1차발주 설계설명서(설변)" xfId="3718" xr:uid="{00000000-0005-0000-0000-0000B80E0000}"/>
    <cellStyle name="_집행갑지 _1. 1차발주 설계설명서(설변)_1. 1차발주 설계설명서(설변)_금곡지구 유지관리사업 계획서" xfId="3719" xr:uid="{00000000-0005-0000-0000-0000B90E0000}"/>
    <cellStyle name="_집행갑지 _1. 1차발주 설계설명서(설변)_1. 1차발주 설계설명서(설변)_내정지구 유지관리사업 계획서" xfId="3720" xr:uid="{00000000-0005-0000-0000-0000BA0E0000}"/>
    <cellStyle name="_집행갑지 _1. 1차발주 설계설명서(설변)_1. 1차발주 설계설명서(설변)_동부 취입보 유지관리수탁사업  계획서" xfId="3721" xr:uid="{00000000-0005-0000-0000-0000BB0E0000}"/>
    <cellStyle name="_집행갑지 _1. 1차발주 설계설명서(설변)_1. 1차발주 설계설명서(설변)_평촌지구 유지관리수탁사업  계획서" xfId="3722" xr:uid="{00000000-0005-0000-0000-0000BC0E0000}"/>
    <cellStyle name="_집행갑지 _1. 1차발주 설계설명서(설변)_1_금곡지구 유지관리사업 계획서" xfId="3723" xr:uid="{00000000-0005-0000-0000-0000BD0E0000}"/>
    <cellStyle name="_집행갑지 _1. 1차발주 설계설명서(설변)_1_내정지구 유지관리사업 계획서" xfId="3724" xr:uid="{00000000-0005-0000-0000-0000BE0E0000}"/>
    <cellStyle name="_집행갑지 _1. 1차발주 설계설명서(설변)_1_동부 취입보 유지관리수탁사업  계획서" xfId="3725" xr:uid="{00000000-0005-0000-0000-0000BF0E0000}"/>
    <cellStyle name="_집행갑지 _1. 1차발주 설계설명서(설변)_1_평촌지구 유지관리수탁사업  계획서" xfId="3726" xr:uid="{00000000-0005-0000-0000-0000C00E0000}"/>
    <cellStyle name="_집행갑지 _1. 1차발주 설계설명서(설변)_금곡지구 유지관리사업 계획서" xfId="3727" xr:uid="{00000000-0005-0000-0000-0000C10E0000}"/>
    <cellStyle name="_집행갑지 _1. 1차발주 설계설명서(설변)_내정지구 유지관리사업 계획서" xfId="3728" xr:uid="{00000000-0005-0000-0000-0000C20E0000}"/>
    <cellStyle name="_집행갑지 _1. 1차발주 설계설명서(설변)_동부 취입보 유지관리수탁사업  계획서" xfId="3729" xr:uid="{00000000-0005-0000-0000-0000C30E0000}"/>
    <cellStyle name="_집행갑지 _1. 1차발주 설계설명서(설변)_평촌지구 유지관리수탁사업  계획서" xfId="3730" xr:uid="{00000000-0005-0000-0000-0000C40E0000}"/>
    <cellStyle name="_집행갑지 _2005년도할 예산내역서" xfId="3731" xr:uid="{00000000-0005-0000-0000-0000C50E0000}"/>
    <cellStyle name="_집행갑지 _2005년도할 예산내역서_금곡지구 유지관리사업 계획서" xfId="3732" xr:uid="{00000000-0005-0000-0000-0000C60E0000}"/>
    <cellStyle name="_집행갑지 _2005년도할 예산내역서_내정지구 유지관리사업 계획서" xfId="3733" xr:uid="{00000000-0005-0000-0000-0000C70E0000}"/>
    <cellStyle name="_집행갑지 _2005년도할 예산내역서_동부 취입보 유지관리수탁사업  계획서" xfId="3734" xr:uid="{00000000-0005-0000-0000-0000C80E0000}"/>
    <cellStyle name="_집행갑지 _2005년도할 예산내역서_평촌지구 유지관리수탁사업  계획서" xfId="3735" xr:uid="{00000000-0005-0000-0000-0000C90E0000}"/>
    <cellStyle name="_집행갑지 _공사비총괄표" xfId="3736" xr:uid="{00000000-0005-0000-0000-0000CA0E0000}"/>
    <cellStyle name="_집행갑지 _공사비총괄표(1)" xfId="3737" xr:uid="{00000000-0005-0000-0000-0000CB0E0000}"/>
    <cellStyle name="_집행갑지 _공사비총괄표(1)_금곡지구 유지관리사업 계획서" xfId="3738" xr:uid="{00000000-0005-0000-0000-0000CC0E0000}"/>
    <cellStyle name="_집행갑지 _공사비총괄표(1)_내정지구 유지관리사업 계획서" xfId="3739" xr:uid="{00000000-0005-0000-0000-0000CD0E0000}"/>
    <cellStyle name="_집행갑지 _공사비총괄표(1)_동부 취입보 유지관리수탁사업  계획서" xfId="3740" xr:uid="{00000000-0005-0000-0000-0000CE0E0000}"/>
    <cellStyle name="_집행갑지 _공사비총괄표(1)_평촌지구 유지관리수탁사업  계획서" xfId="3741" xr:uid="{00000000-0005-0000-0000-0000CF0E0000}"/>
    <cellStyle name="_집행갑지 _공사비총괄표_금곡지구 유지관리사업 계획서" xfId="3742" xr:uid="{00000000-0005-0000-0000-0000D00E0000}"/>
    <cellStyle name="_집행갑지 _공사비총괄표_내정지구 유지관리사업 계획서" xfId="3743" xr:uid="{00000000-0005-0000-0000-0000D10E0000}"/>
    <cellStyle name="_집행갑지 _공사비총괄표_동부 취입보 유지관리수탁사업  계획서" xfId="3744" xr:uid="{00000000-0005-0000-0000-0000D20E0000}"/>
    <cellStyle name="_집행갑지 _공사비총괄표_평촌지구 유지관리수탁사업  계획서" xfId="3745" xr:uid="{00000000-0005-0000-0000-0000D30E0000}"/>
    <cellStyle name="_집행갑지 _금곡지구 유지관리사업 계획서" xfId="3746" xr:uid="{00000000-0005-0000-0000-0000D40E0000}"/>
    <cellStyle name="_집행갑지 _내정지구 유지관리사업 계획서" xfId="3747" xr:uid="{00000000-0005-0000-0000-0000D50E0000}"/>
    <cellStyle name="_집행갑지 _년도별공사비내역" xfId="3748" xr:uid="{00000000-0005-0000-0000-0000D60E0000}"/>
    <cellStyle name="_집행갑지 _년도별공사비내역_금곡지구 유지관리사업 계획서" xfId="3749" xr:uid="{00000000-0005-0000-0000-0000D70E0000}"/>
    <cellStyle name="_집행갑지 _년도별공사비내역_내정지구 유지관리사업 계획서" xfId="3750" xr:uid="{00000000-0005-0000-0000-0000D80E0000}"/>
    <cellStyle name="_집행갑지 _년도별공사비내역_동부 취입보 유지관리수탁사업  계획서" xfId="3751" xr:uid="{00000000-0005-0000-0000-0000D90E0000}"/>
    <cellStyle name="_집행갑지 _년도별공사비내역_평촌지구 유지관리수탁사업  계획서" xfId="3752" xr:uid="{00000000-0005-0000-0000-0000DA0E0000}"/>
    <cellStyle name="_집행갑지 _단가산출(최종)" xfId="3753" xr:uid="{00000000-0005-0000-0000-0000DB0E0000}"/>
    <cellStyle name="_집행갑지 _도급내역서" xfId="3754" xr:uid="{00000000-0005-0000-0000-0000DC0E0000}"/>
    <cellStyle name="_집행갑지 _도급내역서_금곡지구 유지관리사업 계획서" xfId="3755" xr:uid="{00000000-0005-0000-0000-0000DD0E0000}"/>
    <cellStyle name="_집행갑지 _도급내역서_내정지구 유지관리사업 계획서" xfId="3756" xr:uid="{00000000-0005-0000-0000-0000DE0E0000}"/>
    <cellStyle name="_집행갑지 _도급내역서_동부 취입보 유지관리수탁사업  계획서" xfId="3757" xr:uid="{00000000-0005-0000-0000-0000DF0E0000}"/>
    <cellStyle name="_집행갑지 _도급내역서_평촌지구 유지관리수탁사업  계획서" xfId="3758" xr:uid="{00000000-0005-0000-0000-0000E00E0000}"/>
    <cellStyle name="_집행갑지 _동부 취입보 유지관리수탁사업  계획서" xfId="3759" xr:uid="{00000000-0005-0000-0000-0000E10E0000}"/>
    <cellStyle name="_집행갑지 _동부지구 유지관리사업 시행계획서" xfId="3760" xr:uid="{00000000-0005-0000-0000-0000E20E0000}"/>
    <cellStyle name="_집행갑지 _동촌용배수로 변경서(2007.3.26)" xfId="3761" xr:uid="{00000000-0005-0000-0000-0000E30E0000}"/>
    <cellStyle name="_집행갑지 _마성지구 용수로정비사업 시행계획서" xfId="3762" xr:uid="{00000000-0005-0000-0000-0000E40E0000}"/>
    <cellStyle name="_집행갑지 _사봉지구(총공구별)" xfId="3763" xr:uid="{00000000-0005-0000-0000-0000E50E0000}"/>
    <cellStyle name="_집행갑지 _사봉지구(총공구별)_금곡지구 유지관리사업 계획서" xfId="3764" xr:uid="{00000000-0005-0000-0000-0000E60E0000}"/>
    <cellStyle name="_집행갑지 _사봉지구(총공구별)_내정지구 유지관리사업 계획서" xfId="3765" xr:uid="{00000000-0005-0000-0000-0000E70E0000}"/>
    <cellStyle name="_집행갑지 _사봉지구(총공구별)_동부 취입보 유지관리수탁사업  계획서" xfId="3766" xr:uid="{00000000-0005-0000-0000-0000E80E0000}"/>
    <cellStyle name="_집행갑지 _사봉지구(총공구별)_평촌지구 유지관리수탁사업  계획서" xfId="3767" xr:uid="{00000000-0005-0000-0000-0000E90E0000}"/>
    <cellStyle name="_집행갑지 _사봉지구총공구별" xfId="3768" xr:uid="{00000000-0005-0000-0000-0000EA0E0000}"/>
    <cellStyle name="_집행갑지 _사봉지구총공구별_금곡지구 유지관리사업 계획서" xfId="3769" xr:uid="{00000000-0005-0000-0000-0000EB0E0000}"/>
    <cellStyle name="_집행갑지 _사봉지구총공구별_내정지구 유지관리사업 계획서" xfId="3770" xr:uid="{00000000-0005-0000-0000-0000EC0E0000}"/>
    <cellStyle name="_집행갑지 _사봉지구총공구별_동부 취입보 유지관리수탁사업  계획서" xfId="3771" xr:uid="{00000000-0005-0000-0000-0000ED0E0000}"/>
    <cellStyle name="_집행갑지 _사봉지구총공구별_평촌지구 유지관리수탁사업  계획서" xfId="3772" xr:uid="{00000000-0005-0000-0000-0000EE0E0000}"/>
    <cellStyle name="_집행갑지 _설계내역서" xfId="3773" xr:uid="{00000000-0005-0000-0000-0000EF0E0000}"/>
    <cellStyle name="_집행갑지 _설계내역서_공사비총괄표" xfId="3774" xr:uid="{00000000-0005-0000-0000-0000F00E0000}"/>
    <cellStyle name="_집행갑지 _설계내역서_공사비총괄표(1)" xfId="3775" xr:uid="{00000000-0005-0000-0000-0000F10E0000}"/>
    <cellStyle name="_집행갑지 _설계내역서_공사비총괄표(1)_금곡지구 유지관리사업 계획서" xfId="3776" xr:uid="{00000000-0005-0000-0000-0000F20E0000}"/>
    <cellStyle name="_집행갑지 _설계내역서_공사비총괄표(1)_내정지구 유지관리사업 계획서" xfId="3777" xr:uid="{00000000-0005-0000-0000-0000F30E0000}"/>
    <cellStyle name="_집행갑지 _설계내역서_공사비총괄표(1)_동부 취입보 유지관리수탁사업  계획서" xfId="3778" xr:uid="{00000000-0005-0000-0000-0000F40E0000}"/>
    <cellStyle name="_집행갑지 _설계내역서_공사비총괄표(1)_평촌지구 유지관리수탁사업  계획서" xfId="3779" xr:uid="{00000000-0005-0000-0000-0000F50E0000}"/>
    <cellStyle name="_집행갑지 _설계내역서_공사비총괄표_금곡지구 유지관리사업 계획서" xfId="3780" xr:uid="{00000000-0005-0000-0000-0000F60E0000}"/>
    <cellStyle name="_집행갑지 _설계내역서_공사비총괄표_내정지구 유지관리사업 계획서" xfId="3781" xr:uid="{00000000-0005-0000-0000-0000F70E0000}"/>
    <cellStyle name="_집행갑지 _설계내역서_공사비총괄표_동부 취입보 유지관리수탁사업  계획서" xfId="3782" xr:uid="{00000000-0005-0000-0000-0000F80E0000}"/>
    <cellStyle name="_집행갑지 _설계내역서_공사비총괄표_평촌지구 유지관리수탁사업  계획서" xfId="3783" xr:uid="{00000000-0005-0000-0000-0000F90E0000}"/>
    <cellStyle name="_집행갑지 _설계내역서_금곡지구 유지관리사업 계획서" xfId="3784" xr:uid="{00000000-0005-0000-0000-0000FA0E0000}"/>
    <cellStyle name="_집행갑지 _설계내역서_내정지구 유지관리사업 계획서" xfId="3785" xr:uid="{00000000-0005-0000-0000-0000FB0E0000}"/>
    <cellStyle name="_집행갑지 _설계내역서_년도별공사비내역" xfId="3786" xr:uid="{00000000-0005-0000-0000-0000FC0E0000}"/>
    <cellStyle name="_집행갑지 _설계내역서_년도별공사비내역_금곡지구 유지관리사업 계획서" xfId="3787" xr:uid="{00000000-0005-0000-0000-0000FD0E0000}"/>
    <cellStyle name="_집행갑지 _설계내역서_년도별공사비내역_내정지구 유지관리사업 계획서" xfId="3788" xr:uid="{00000000-0005-0000-0000-0000FE0E0000}"/>
    <cellStyle name="_집행갑지 _설계내역서_년도별공사비내역_동부 취입보 유지관리수탁사업  계획서" xfId="3789" xr:uid="{00000000-0005-0000-0000-0000FF0E0000}"/>
    <cellStyle name="_집행갑지 _설계내역서_년도별공사비내역_평촌지구 유지관리수탁사업  계획서" xfId="3790" xr:uid="{00000000-0005-0000-0000-0000000F0000}"/>
    <cellStyle name="_집행갑지 _설계내역서_도급내역서" xfId="3791" xr:uid="{00000000-0005-0000-0000-0000010F0000}"/>
    <cellStyle name="_집행갑지 _설계내역서_도급내역서_금곡지구 유지관리사업 계획서" xfId="3792" xr:uid="{00000000-0005-0000-0000-0000020F0000}"/>
    <cellStyle name="_집행갑지 _설계내역서_도급내역서_내정지구 유지관리사업 계획서" xfId="3793" xr:uid="{00000000-0005-0000-0000-0000030F0000}"/>
    <cellStyle name="_집행갑지 _설계내역서_도급내역서_동부 취입보 유지관리수탁사업  계획서" xfId="3794" xr:uid="{00000000-0005-0000-0000-0000040F0000}"/>
    <cellStyle name="_집행갑지 _설계내역서_도급내역서_평촌지구 유지관리수탁사업  계획서" xfId="3795" xr:uid="{00000000-0005-0000-0000-0000050F0000}"/>
    <cellStyle name="_집행갑지 _설계내역서_동부 취입보 유지관리수탁사업  계획서" xfId="3796" xr:uid="{00000000-0005-0000-0000-0000060F0000}"/>
    <cellStyle name="_집행갑지 _설계내역서_사봉지구총공구별" xfId="3797" xr:uid="{00000000-0005-0000-0000-0000070F0000}"/>
    <cellStyle name="_집행갑지 _설계내역서_사봉지구총공구별_금곡지구 유지관리사업 계획서" xfId="3798" xr:uid="{00000000-0005-0000-0000-0000080F0000}"/>
    <cellStyle name="_집행갑지 _설계내역서_사봉지구총공구별_내정지구 유지관리사업 계획서" xfId="3799" xr:uid="{00000000-0005-0000-0000-0000090F0000}"/>
    <cellStyle name="_집행갑지 _설계내역서_사봉지구총공구별_동부 취입보 유지관리수탁사업  계획서" xfId="3800" xr:uid="{00000000-0005-0000-0000-00000A0F0000}"/>
    <cellStyle name="_집행갑지 _설계내역서_사봉지구총공구별_평촌지구 유지관리수탁사업  계획서" xfId="3801" xr:uid="{00000000-0005-0000-0000-00000B0F0000}"/>
    <cellStyle name="_집행갑지 _설계내역서_평촌지구 유지관리수탁사업  계획서" xfId="3802" xr:uid="{00000000-0005-0000-0000-00000C0F0000}"/>
    <cellStyle name="_집행갑지 _신당배수로 설계서" xfId="3803" xr:uid="{00000000-0005-0000-0000-00000D0F0000}"/>
    <cellStyle name="_집행갑지 _평촌지구 유지관리수탁사업  계획서" xfId="3804" xr:uid="{00000000-0005-0000-0000-00000E0F0000}"/>
    <cellStyle name="_착공내역서" xfId="5368" xr:uid="{00000000-0005-0000-0000-00000F0F0000}"/>
    <cellStyle name="_착공내역서_예동마을-시행계획서(변경)" xfId="5369" xr:uid="{00000000-0005-0000-0000-0000100F0000}"/>
    <cellStyle name="_청주우회(남면-북면)" xfId="3805" xr:uid="{00000000-0005-0000-0000-0000110F0000}"/>
    <cellStyle name="_청주우회(남면-북면)_2005년도할 예산내역서" xfId="3806" xr:uid="{00000000-0005-0000-0000-0000120F0000}"/>
    <cellStyle name="_청주우회(남면-북면)_2005년도할 예산내역서_금곡지구 유지관리사업 계획서" xfId="3807" xr:uid="{00000000-0005-0000-0000-0000130F0000}"/>
    <cellStyle name="_청주우회(남면-북면)_2005년도할 예산내역서_내정지구 유지관리사업 계획서" xfId="3808" xr:uid="{00000000-0005-0000-0000-0000140F0000}"/>
    <cellStyle name="_청주우회(남면-북면)_2005년도할 예산내역서_동부 취입보 유지관리수탁사업  계획서" xfId="3809" xr:uid="{00000000-0005-0000-0000-0000150F0000}"/>
    <cellStyle name="_청주우회(남면-북면)_2005년도할 예산내역서_평촌지구 유지관리수탁사업  계획서" xfId="3810" xr:uid="{00000000-0005-0000-0000-0000160F0000}"/>
    <cellStyle name="_청주우회(남면-북면)_4공구-도급계약(전체분)내역" xfId="3811" xr:uid="{00000000-0005-0000-0000-0000170F0000}"/>
    <cellStyle name="_청주우회(남면-북면)_4공구-도급계약(전체분)내역_2005년도할 예산내역서" xfId="3812" xr:uid="{00000000-0005-0000-0000-0000180F0000}"/>
    <cellStyle name="_청주우회(남면-북면)_4공구-도급계약(전체분)내역_2005년도할 예산내역서_금곡지구 유지관리사업 계획서" xfId="3813" xr:uid="{00000000-0005-0000-0000-0000190F0000}"/>
    <cellStyle name="_청주우회(남면-북면)_4공구-도급계약(전체분)내역_2005년도할 예산내역서_내정지구 유지관리사업 계획서" xfId="3814" xr:uid="{00000000-0005-0000-0000-00001A0F0000}"/>
    <cellStyle name="_청주우회(남면-북면)_4공구-도급계약(전체분)내역_2005년도할 예산내역서_동부 취입보 유지관리수탁사업  계획서" xfId="3815" xr:uid="{00000000-0005-0000-0000-00001B0F0000}"/>
    <cellStyle name="_청주우회(남면-북면)_4공구-도급계약(전체분)내역_2005년도할 예산내역서_평촌지구 유지관리수탁사업  계획서" xfId="3816" xr:uid="{00000000-0005-0000-0000-00001C0F0000}"/>
    <cellStyle name="_청주우회(남면-북면)_4공구-도급계약(전체분)내역_공사비총괄표" xfId="3817" xr:uid="{00000000-0005-0000-0000-00001D0F0000}"/>
    <cellStyle name="_청주우회(남면-북면)_4공구-도급계약(전체분)내역_공사비총괄표(1)" xfId="3818" xr:uid="{00000000-0005-0000-0000-00001E0F0000}"/>
    <cellStyle name="_청주우회(남면-북면)_4공구-도급계약(전체분)내역_공사비총괄표(1)_금곡지구 유지관리사업 계획서" xfId="3819" xr:uid="{00000000-0005-0000-0000-00001F0F0000}"/>
    <cellStyle name="_청주우회(남면-북면)_4공구-도급계약(전체분)내역_공사비총괄표(1)_내정지구 유지관리사업 계획서" xfId="3820" xr:uid="{00000000-0005-0000-0000-0000200F0000}"/>
    <cellStyle name="_청주우회(남면-북면)_4공구-도급계약(전체분)내역_공사비총괄표(1)_동부 취입보 유지관리수탁사업  계획서" xfId="3821" xr:uid="{00000000-0005-0000-0000-0000210F0000}"/>
    <cellStyle name="_청주우회(남면-북면)_4공구-도급계약(전체분)내역_공사비총괄표(1)_평촌지구 유지관리수탁사업  계획서" xfId="3822" xr:uid="{00000000-0005-0000-0000-0000220F0000}"/>
    <cellStyle name="_청주우회(남면-북면)_4공구-도급계약(전체분)내역_공사비총괄표_금곡지구 유지관리사업 계획서" xfId="3823" xr:uid="{00000000-0005-0000-0000-0000230F0000}"/>
    <cellStyle name="_청주우회(남면-북면)_4공구-도급계약(전체분)내역_공사비총괄표_내정지구 유지관리사업 계획서" xfId="3824" xr:uid="{00000000-0005-0000-0000-0000240F0000}"/>
    <cellStyle name="_청주우회(남면-북면)_4공구-도급계약(전체분)내역_공사비총괄표_동부 취입보 유지관리수탁사업  계획서" xfId="3825" xr:uid="{00000000-0005-0000-0000-0000250F0000}"/>
    <cellStyle name="_청주우회(남면-북면)_4공구-도급계약(전체분)내역_공사비총괄표_평촌지구 유지관리수탁사업  계획서" xfId="3826" xr:uid="{00000000-0005-0000-0000-0000260F0000}"/>
    <cellStyle name="_청주우회(남면-북면)_4공구-도급계약(전체분)내역_금곡지구 유지관리사업 계획서" xfId="3827" xr:uid="{00000000-0005-0000-0000-0000270F0000}"/>
    <cellStyle name="_청주우회(남면-북면)_4공구-도급계약(전체분)내역_남강댐(실행)-new" xfId="3828" xr:uid="{00000000-0005-0000-0000-0000280F0000}"/>
    <cellStyle name="_청주우회(남면-북면)_4공구-도급계약(전체분)내역_남강댐(실행)-new_2005년도할 예산내역서" xfId="3829" xr:uid="{00000000-0005-0000-0000-0000290F0000}"/>
    <cellStyle name="_청주우회(남면-북면)_4공구-도급계약(전체분)내역_남강댐(실행)-new_2005년도할 예산내역서_금곡지구 유지관리사업 계획서" xfId="3830" xr:uid="{00000000-0005-0000-0000-00002A0F0000}"/>
    <cellStyle name="_청주우회(남면-북면)_4공구-도급계약(전체분)내역_남강댐(실행)-new_2005년도할 예산내역서_내정지구 유지관리사업 계획서" xfId="3831" xr:uid="{00000000-0005-0000-0000-00002B0F0000}"/>
    <cellStyle name="_청주우회(남면-북면)_4공구-도급계약(전체분)내역_남강댐(실행)-new_2005년도할 예산내역서_동부 취입보 유지관리수탁사업  계획서" xfId="3832" xr:uid="{00000000-0005-0000-0000-00002C0F0000}"/>
    <cellStyle name="_청주우회(남면-북면)_4공구-도급계약(전체분)내역_남강댐(실행)-new_2005년도할 예산내역서_평촌지구 유지관리수탁사업  계획서" xfId="3833" xr:uid="{00000000-0005-0000-0000-00002D0F0000}"/>
    <cellStyle name="_청주우회(남면-북면)_4공구-도급계약(전체분)내역_남강댐(실행)-new_공사비총괄표" xfId="3834" xr:uid="{00000000-0005-0000-0000-00002E0F0000}"/>
    <cellStyle name="_청주우회(남면-북면)_4공구-도급계약(전체분)내역_남강댐(실행)-new_공사비총괄표(1)" xfId="3835" xr:uid="{00000000-0005-0000-0000-00002F0F0000}"/>
    <cellStyle name="_청주우회(남면-북면)_4공구-도급계약(전체분)내역_남강댐(실행)-new_공사비총괄표(1)_금곡지구 유지관리사업 계획서" xfId="3836" xr:uid="{00000000-0005-0000-0000-0000300F0000}"/>
    <cellStyle name="_청주우회(남면-북면)_4공구-도급계약(전체분)내역_남강댐(실행)-new_공사비총괄표(1)_내정지구 유지관리사업 계획서" xfId="3837" xr:uid="{00000000-0005-0000-0000-0000310F0000}"/>
    <cellStyle name="_청주우회(남면-북면)_4공구-도급계약(전체분)내역_남강댐(실행)-new_공사비총괄표(1)_동부 취입보 유지관리수탁사업  계획서" xfId="3838" xr:uid="{00000000-0005-0000-0000-0000320F0000}"/>
    <cellStyle name="_청주우회(남면-북면)_4공구-도급계약(전체분)내역_남강댐(실행)-new_공사비총괄표(1)_평촌지구 유지관리수탁사업  계획서" xfId="3839" xr:uid="{00000000-0005-0000-0000-0000330F0000}"/>
    <cellStyle name="_청주우회(남면-북면)_4공구-도급계약(전체분)내역_남강댐(실행)-new_공사비총괄표_금곡지구 유지관리사업 계획서" xfId="3840" xr:uid="{00000000-0005-0000-0000-0000340F0000}"/>
    <cellStyle name="_청주우회(남면-북면)_4공구-도급계약(전체분)내역_남강댐(실행)-new_공사비총괄표_내정지구 유지관리사업 계획서" xfId="3841" xr:uid="{00000000-0005-0000-0000-0000350F0000}"/>
    <cellStyle name="_청주우회(남면-북면)_4공구-도급계약(전체분)내역_남강댐(실행)-new_공사비총괄표_동부 취입보 유지관리수탁사업  계획서" xfId="3842" xr:uid="{00000000-0005-0000-0000-0000360F0000}"/>
    <cellStyle name="_청주우회(남면-북면)_4공구-도급계약(전체분)내역_남강댐(실행)-new_공사비총괄표_평촌지구 유지관리수탁사업  계획서" xfId="3843" xr:uid="{00000000-0005-0000-0000-0000370F0000}"/>
    <cellStyle name="_청주우회(남면-북면)_4공구-도급계약(전체분)내역_남강댐(실행)-new_금곡지구 유지관리사업 계획서" xfId="3844" xr:uid="{00000000-0005-0000-0000-0000380F0000}"/>
    <cellStyle name="_청주우회(남면-북면)_4공구-도급계약(전체분)내역_남강댐(실행)-new_내정지구 유지관리사업 계획서" xfId="3845" xr:uid="{00000000-0005-0000-0000-0000390F0000}"/>
    <cellStyle name="_청주우회(남면-북면)_4공구-도급계약(전체분)내역_남강댐(실행)-new_년도별공사비내역" xfId="3846" xr:uid="{00000000-0005-0000-0000-00003A0F0000}"/>
    <cellStyle name="_청주우회(남면-북면)_4공구-도급계약(전체분)내역_남강댐(실행)-new_년도별공사비내역_금곡지구 유지관리사업 계획서" xfId="3847" xr:uid="{00000000-0005-0000-0000-00003B0F0000}"/>
    <cellStyle name="_청주우회(남면-북면)_4공구-도급계약(전체분)내역_남강댐(실행)-new_년도별공사비내역_내정지구 유지관리사업 계획서" xfId="3848" xr:uid="{00000000-0005-0000-0000-00003C0F0000}"/>
    <cellStyle name="_청주우회(남면-북면)_4공구-도급계약(전체분)내역_남강댐(실행)-new_년도별공사비내역_동부 취입보 유지관리수탁사업  계획서" xfId="3849" xr:uid="{00000000-0005-0000-0000-00003D0F0000}"/>
    <cellStyle name="_청주우회(남면-북면)_4공구-도급계약(전체분)내역_남강댐(실행)-new_년도별공사비내역_평촌지구 유지관리수탁사업  계획서" xfId="3850" xr:uid="{00000000-0005-0000-0000-00003E0F0000}"/>
    <cellStyle name="_청주우회(남면-북면)_4공구-도급계약(전체분)내역_남강댐(실행)-new_단가산출(최종)" xfId="3851" xr:uid="{00000000-0005-0000-0000-00003F0F0000}"/>
    <cellStyle name="_청주우회(남면-북면)_4공구-도급계약(전체분)내역_남강댐(실행)-new_도급내역서" xfId="3852" xr:uid="{00000000-0005-0000-0000-0000400F0000}"/>
    <cellStyle name="_청주우회(남면-북면)_4공구-도급계약(전체분)내역_남강댐(실행)-new_도급내역서_금곡지구 유지관리사업 계획서" xfId="3853" xr:uid="{00000000-0005-0000-0000-0000410F0000}"/>
    <cellStyle name="_청주우회(남면-북면)_4공구-도급계약(전체분)내역_남강댐(실행)-new_도급내역서_내정지구 유지관리사업 계획서" xfId="3854" xr:uid="{00000000-0005-0000-0000-0000420F0000}"/>
    <cellStyle name="_청주우회(남면-북면)_4공구-도급계약(전체분)내역_남강댐(실행)-new_도급내역서_동부 취입보 유지관리수탁사업  계획서" xfId="3855" xr:uid="{00000000-0005-0000-0000-0000430F0000}"/>
    <cellStyle name="_청주우회(남면-북면)_4공구-도급계약(전체분)내역_남강댐(실행)-new_도급내역서_평촌지구 유지관리수탁사업  계획서" xfId="3856" xr:uid="{00000000-0005-0000-0000-0000440F0000}"/>
    <cellStyle name="_청주우회(남면-북면)_4공구-도급계약(전체분)내역_남강댐(실행)-new_동부 취입보 유지관리수탁사업  계획서" xfId="3857" xr:uid="{00000000-0005-0000-0000-0000450F0000}"/>
    <cellStyle name="_청주우회(남면-북면)_4공구-도급계약(전체분)내역_남강댐(실행)-new_동부지구 유지관리사업 시행계획서" xfId="3858" xr:uid="{00000000-0005-0000-0000-0000460F0000}"/>
    <cellStyle name="_청주우회(남면-북면)_4공구-도급계약(전체분)내역_남강댐(실행)-new_동촌용배수로 변경서(2007.3.26)" xfId="3859" xr:uid="{00000000-0005-0000-0000-0000470F0000}"/>
    <cellStyle name="_청주우회(남면-북면)_4공구-도급계약(전체분)내역_남강댐(실행)-new_마성지구 용수로정비사업 시행계획서" xfId="3860" xr:uid="{00000000-0005-0000-0000-0000480F0000}"/>
    <cellStyle name="_청주우회(남면-북면)_4공구-도급계약(전체분)내역_남강댐(실행)-new_사봉지구(총공구별)" xfId="3861" xr:uid="{00000000-0005-0000-0000-0000490F0000}"/>
    <cellStyle name="_청주우회(남면-북면)_4공구-도급계약(전체분)내역_남강댐(실행)-new_사봉지구(총공구별)_금곡지구 유지관리사업 계획서" xfId="3862" xr:uid="{00000000-0005-0000-0000-00004A0F0000}"/>
    <cellStyle name="_청주우회(남면-북면)_4공구-도급계약(전체분)내역_남강댐(실행)-new_사봉지구(총공구별)_내정지구 유지관리사업 계획서" xfId="3863" xr:uid="{00000000-0005-0000-0000-00004B0F0000}"/>
    <cellStyle name="_청주우회(남면-북면)_4공구-도급계약(전체분)내역_남강댐(실행)-new_사봉지구(총공구별)_동부 취입보 유지관리수탁사업  계획서" xfId="3864" xr:uid="{00000000-0005-0000-0000-00004C0F0000}"/>
    <cellStyle name="_청주우회(남면-북면)_4공구-도급계약(전체분)내역_남강댐(실행)-new_사봉지구(총공구별)_평촌지구 유지관리수탁사업  계획서" xfId="3865" xr:uid="{00000000-0005-0000-0000-00004D0F0000}"/>
    <cellStyle name="_청주우회(남면-북면)_4공구-도급계약(전체분)내역_남강댐(실행)-new_사봉지구총공구별" xfId="3866" xr:uid="{00000000-0005-0000-0000-00004E0F0000}"/>
    <cellStyle name="_청주우회(남면-북면)_4공구-도급계약(전체분)내역_남강댐(실행)-new_사봉지구총공구별_금곡지구 유지관리사업 계획서" xfId="3867" xr:uid="{00000000-0005-0000-0000-00004F0F0000}"/>
    <cellStyle name="_청주우회(남면-북면)_4공구-도급계약(전체분)내역_남강댐(실행)-new_사봉지구총공구별_내정지구 유지관리사업 계획서" xfId="3868" xr:uid="{00000000-0005-0000-0000-0000500F0000}"/>
    <cellStyle name="_청주우회(남면-북면)_4공구-도급계약(전체분)내역_남강댐(실행)-new_사봉지구총공구별_동부 취입보 유지관리수탁사업  계획서" xfId="3869" xr:uid="{00000000-0005-0000-0000-0000510F0000}"/>
    <cellStyle name="_청주우회(남면-북면)_4공구-도급계약(전체분)내역_남강댐(실행)-new_사봉지구총공구별_평촌지구 유지관리수탁사업  계획서" xfId="3870" xr:uid="{00000000-0005-0000-0000-0000520F0000}"/>
    <cellStyle name="_청주우회(남면-북면)_4공구-도급계약(전체분)내역_남강댐(실행)-new_설계내역서" xfId="3871" xr:uid="{00000000-0005-0000-0000-0000530F0000}"/>
    <cellStyle name="_청주우회(남면-북면)_4공구-도급계약(전체분)내역_남강댐(실행)-new_설계내역서_공사비총괄표" xfId="3872" xr:uid="{00000000-0005-0000-0000-0000540F0000}"/>
    <cellStyle name="_청주우회(남면-북면)_4공구-도급계약(전체분)내역_남강댐(실행)-new_설계내역서_공사비총괄표(1)" xfId="3873" xr:uid="{00000000-0005-0000-0000-0000550F0000}"/>
    <cellStyle name="_청주우회(남면-북면)_4공구-도급계약(전체분)내역_남강댐(실행)-new_설계내역서_공사비총괄표(1)_금곡지구 유지관리사업 계획서" xfId="3874" xr:uid="{00000000-0005-0000-0000-0000560F0000}"/>
    <cellStyle name="_청주우회(남면-북면)_4공구-도급계약(전체분)내역_남강댐(실행)-new_설계내역서_공사비총괄표(1)_내정지구 유지관리사업 계획서" xfId="3875" xr:uid="{00000000-0005-0000-0000-0000570F0000}"/>
    <cellStyle name="_청주우회(남면-북면)_4공구-도급계약(전체분)내역_남강댐(실행)-new_설계내역서_공사비총괄표(1)_동부 취입보 유지관리수탁사업  계획서" xfId="3876" xr:uid="{00000000-0005-0000-0000-0000580F0000}"/>
    <cellStyle name="_청주우회(남면-북면)_4공구-도급계약(전체분)내역_남강댐(실행)-new_설계내역서_공사비총괄표(1)_평촌지구 유지관리수탁사업  계획서" xfId="3877" xr:uid="{00000000-0005-0000-0000-0000590F0000}"/>
    <cellStyle name="_청주우회(남면-북면)_4공구-도급계약(전체분)내역_남강댐(실행)-new_설계내역서_공사비총괄표_금곡지구 유지관리사업 계획서" xfId="3878" xr:uid="{00000000-0005-0000-0000-00005A0F0000}"/>
    <cellStyle name="_청주우회(남면-북면)_4공구-도급계약(전체분)내역_남강댐(실행)-new_설계내역서_공사비총괄표_내정지구 유지관리사업 계획서" xfId="3879" xr:uid="{00000000-0005-0000-0000-00005B0F0000}"/>
    <cellStyle name="_청주우회(남면-북면)_4공구-도급계약(전체분)내역_남강댐(실행)-new_설계내역서_공사비총괄표_동부 취입보 유지관리수탁사업  계획서" xfId="3880" xr:uid="{00000000-0005-0000-0000-00005C0F0000}"/>
    <cellStyle name="_청주우회(남면-북면)_4공구-도급계약(전체분)내역_남강댐(실행)-new_설계내역서_공사비총괄표_평촌지구 유지관리수탁사업  계획서" xfId="3881" xr:uid="{00000000-0005-0000-0000-00005D0F0000}"/>
    <cellStyle name="_청주우회(남면-북면)_4공구-도급계약(전체분)내역_남강댐(실행)-new_설계내역서_금곡지구 유지관리사업 계획서" xfId="3882" xr:uid="{00000000-0005-0000-0000-00005E0F0000}"/>
    <cellStyle name="_청주우회(남면-북면)_4공구-도급계약(전체분)내역_남강댐(실행)-new_설계내역서_내정지구 유지관리사업 계획서" xfId="3883" xr:uid="{00000000-0005-0000-0000-00005F0F0000}"/>
    <cellStyle name="_청주우회(남면-북면)_4공구-도급계약(전체분)내역_남강댐(실행)-new_설계내역서_년도별공사비내역" xfId="3884" xr:uid="{00000000-0005-0000-0000-0000600F0000}"/>
    <cellStyle name="_청주우회(남면-북면)_4공구-도급계약(전체분)내역_남강댐(실행)-new_설계내역서_년도별공사비내역_금곡지구 유지관리사업 계획서" xfId="3885" xr:uid="{00000000-0005-0000-0000-0000610F0000}"/>
    <cellStyle name="_청주우회(남면-북면)_4공구-도급계약(전체분)내역_남강댐(실행)-new_설계내역서_년도별공사비내역_내정지구 유지관리사업 계획서" xfId="3886" xr:uid="{00000000-0005-0000-0000-0000620F0000}"/>
    <cellStyle name="_청주우회(남면-북면)_4공구-도급계약(전체분)내역_남강댐(실행)-new_설계내역서_년도별공사비내역_동부 취입보 유지관리수탁사업  계획서" xfId="3887" xr:uid="{00000000-0005-0000-0000-0000630F0000}"/>
    <cellStyle name="_청주우회(남면-북면)_4공구-도급계약(전체분)내역_남강댐(실행)-new_설계내역서_년도별공사비내역_평촌지구 유지관리수탁사업  계획서" xfId="3888" xr:uid="{00000000-0005-0000-0000-0000640F0000}"/>
    <cellStyle name="_청주우회(남면-북면)_4공구-도급계약(전체분)내역_남강댐(실행)-new_설계내역서_도급내역서" xfId="3889" xr:uid="{00000000-0005-0000-0000-0000650F0000}"/>
    <cellStyle name="_청주우회(남면-북면)_4공구-도급계약(전체분)내역_남강댐(실행)-new_설계내역서_도급내역서_금곡지구 유지관리사업 계획서" xfId="3890" xr:uid="{00000000-0005-0000-0000-0000660F0000}"/>
    <cellStyle name="_청주우회(남면-북면)_4공구-도급계약(전체분)내역_남강댐(실행)-new_설계내역서_도급내역서_내정지구 유지관리사업 계획서" xfId="3891" xr:uid="{00000000-0005-0000-0000-0000670F0000}"/>
    <cellStyle name="_청주우회(남면-북면)_4공구-도급계약(전체분)내역_남강댐(실행)-new_설계내역서_도급내역서_동부 취입보 유지관리수탁사업  계획서" xfId="3892" xr:uid="{00000000-0005-0000-0000-0000680F0000}"/>
    <cellStyle name="_청주우회(남면-북면)_4공구-도급계약(전체분)내역_남강댐(실행)-new_설계내역서_도급내역서_평촌지구 유지관리수탁사업  계획서" xfId="3893" xr:uid="{00000000-0005-0000-0000-0000690F0000}"/>
    <cellStyle name="_청주우회(남면-북면)_4공구-도급계약(전체분)내역_남강댐(실행)-new_설계내역서_동부 취입보 유지관리수탁사업  계획서" xfId="3894" xr:uid="{00000000-0005-0000-0000-00006A0F0000}"/>
    <cellStyle name="_청주우회(남면-북면)_4공구-도급계약(전체분)내역_남강댐(실행)-new_설계내역서_사봉지구총공구별" xfId="3895" xr:uid="{00000000-0005-0000-0000-00006B0F0000}"/>
    <cellStyle name="_청주우회(남면-북면)_4공구-도급계약(전체분)내역_남강댐(실행)-new_설계내역서_사봉지구총공구별_금곡지구 유지관리사업 계획서" xfId="3896" xr:uid="{00000000-0005-0000-0000-00006C0F0000}"/>
    <cellStyle name="_청주우회(남면-북면)_4공구-도급계약(전체분)내역_남강댐(실행)-new_설계내역서_사봉지구총공구별_내정지구 유지관리사업 계획서" xfId="3897" xr:uid="{00000000-0005-0000-0000-00006D0F0000}"/>
    <cellStyle name="_청주우회(남면-북면)_4공구-도급계약(전체분)내역_남강댐(실행)-new_설계내역서_사봉지구총공구별_동부 취입보 유지관리수탁사업  계획서" xfId="3898" xr:uid="{00000000-0005-0000-0000-00006E0F0000}"/>
    <cellStyle name="_청주우회(남면-북면)_4공구-도급계약(전체분)내역_남강댐(실행)-new_설계내역서_사봉지구총공구별_평촌지구 유지관리수탁사업  계획서" xfId="3899" xr:uid="{00000000-0005-0000-0000-00006F0F0000}"/>
    <cellStyle name="_청주우회(남면-북면)_4공구-도급계약(전체분)내역_남강댐(실행)-new_설계내역서_평촌지구 유지관리수탁사업  계획서" xfId="3900" xr:uid="{00000000-0005-0000-0000-0000700F0000}"/>
    <cellStyle name="_청주우회(남면-북면)_4공구-도급계약(전체분)내역_남강댐(실행)-new_신당배수로 설계서" xfId="3901" xr:uid="{00000000-0005-0000-0000-0000710F0000}"/>
    <cellStyle name="_청주우회(남면-북면)_4공구-도급계약(전체분)내역_남강댐(실행)-new_평촌지구 유지관리수탁사업  계획서" xfId="3902" xr:uid="{00000000-0005-0000-0000-0000720F0000}"/>
    <cellStyle name="_청주우회(남면-북면)_4공구-도급계약(전체분)내역_내정지구 유지관리사업 계획서" xfId="3903" xr:uid="{00000000-0005-0000-0000-0000730F0000}"/>
    <cellStyle name="_청주우회(남면-북면)_4공구-도급계약(전체분)내역_년도별공사비내역" xfId="3904" xr:uid="{00000000-0005-0000-0000-0000740F0000}"/>
    <cellStyle name="_청주우회(남면-북면)_4공구-도급계약(전체분)내역_년도별공사비내역_금곡지구 유지관리사업 계획서" xfId="3905" xr:uid="{00000000-0005-0000-0000-0000750F0000}"/>
    <cellStyle name="_청주우회(남면-북면)_4공구-도급계약(전체분)내역_년도별공사비내역_내정지구 유지관리사업 계획서" xfId="3906" xr:uid="{00000000-0005-0000-0000-0000760F0000}"/>
    <cellStyle name="_청주우회(남면-북면)_4공구-도급계약(전체분)내역_년도별공사비내역_동부 취입보 유지관리수탁사업  계획서" xfId="3907" xr:uid="{00000000-0005-0000-0000-0000770F0000}"/>
    <cellStyle name="_청주우회(남면-북면)_4공구-도급계약(전체분)내역_년도별공사비내역_평촌지구 유지관리수탁사업  계획서" xfId="3908" xr:uid="{00000000-0005-0000-0000-0000780F0000}"/>
    <cellStyle name="_청주우회(남면-북면)_4공구-도급계약(전체분)내역_단가산출(최종)" xfId="3909" xr:uid="{00000000-0005-0000-0000-0000790F0000}"/>
    <cellStyle name="_청주우회(남면-북면)_4공구-도급계약(전체분)내역_도급내역서" xfId="3910" xr:uid="{00000000-0005-0000-0000-00007A0F0000}"/>
    <cellStyle name="_청주우회(남면-북면)_4공구-도급계약(전체분)내역_도급내역서_금곡지구 유지관리사업 계획서" xfId="3911" xr:uid="{00000000-0005-0000-0000-00007B0F0000}"/>
    <cellStyle name="_청주우회(남면-북면)_4공구-도급계약(전체분)내역_도급내역서_내정지구 유지관리사업 계획서" xfId="3912" xr:uid="{00000000-0005-0000-0000-00007C0F0000}"/>
    <cellStyle name="_청주우회(남면-북면)_4공구-도급계약(전체분)내역_도급내역서_동부 취입보 유지관리수탁사업  계획서" xfId="3913" xr:uid="{00000000-0005-0000-0000-00007D0F0000}"/>
    <cellStyle name="_청주우회(남면-북면)_4공구-도급계약(전체분)내역_도급내역서_평촌지구 유지관리수탁사업  계획서" xfId="3914" xr:uid="{00000000-0005-0000-0000-00007E0F0000}"/>
    <cellStyle name="_청주우회(남면-북면)_4공구-도급계약(전체분)내역_동부 취입보 유지관리수탁사업  계획서" xfId="3915" xr:uid="{00000000-0005-0000-0000-00007F0F0000}"/>
    <cellStyle name="_청주우회(남면-북면)_4공구-도급계약(전체분)내역_동부지구 유지관리사업 시행계획서" xfId="3916" xr:uid="{00000000-0005-0000-0000-0000800F0000}"/>
    <cellStyle name="_청주우회(남면-북면)_4공구-도급계약(전체분)내역_동촌용배수로 변경서(2007.3.26)" xfId="3917" xr:uid="{00000000-0005-0000-0000-0000810F0000}"/>
    <cellStyle name="_청주우회(남면-북면)_4공구-도급계약(전체분)내역_마성지구 용수로정비사업 시행계획서" xfId="3918" xr:uid="{00000000-0005-0000-0000-0000820F0000}"/>
    <cellStyle name="_청주우회(남면-북면)_4공구-도급계약(전체분)내역_사봉지구(총공구별)" xfId="3919" xr:uid="{00000000-0005-0000-0000-0000830F0000}"/>
    <cellStyle name="_청주우회(남면-북면)_4공구-도급계약(전체분)내역_사봉지구(총공구별)_금곡지구 유지관리사업 계획서" xfId="3920" xr:uid="{00000000-0005-0000-0000-0000840F0000}"/>
    <cellStyle name="_청주우회(남면-북면)_4공구-도급계약(전체분)내역_사봉지구(총공구별)_내정지구 유지관리사업 계획서" xfId="3921" xr:uid="{00000000-0005-0000-0000-0000850F0000}"/>
    <cellStyle name="_청주우회(남면-북면)_4공구-도급계약(전체분)내역_사봉지구(총공구별)_동부 취입보 유지관리수탁사업  계획서" xfId="3922" xr:uid="{00000000-0005-0000-0000-0000860F0000}"/>
    <cellStyle name="_청주우회(남면-북면)_4공구-도급계약(전체분)내역_사봉지구(총공구별)_평촌지구 유지관리수탁사업  계획서" xfId="3923" xr:uid="{00000000-0005-0000-0000-0000870F0000}"/>
    <cellStyle name="_청주우회(남면-북면)_4공구-도급계약(전체분)내역_사봉지구총공구별" xfId="3924" xr:uid="{00000000-0005-0000-0000-0000880F0000}"/>
    <cellStyle name="_청주우회(남면-북면)_4공구-도급계약(전체분)내역_사봉지구총공구별_금곡지구 유지관리사업 계획서" xfId="3925" xr:uid="{00000000-0005-0000-0000-0000890F0000}"/>
    <cellStyle name="_청주우회(남면-북면)_4공구-도급계약(전체분)내역_사봉지구총공구별_내정지구 유지관리사업 계획서" xfId="3926" xr:uid="{00000000-0005-0000-0000-00008A0F0000}"/>
    <cellStyle name="_청주우회(남면-북면)_4공구-도급계약(전체분)내역_사봉지구총공구별_동부 취입보 유지관리수탁사업  계획서" xfId="3927" xr:uid="{00000000-0005-0000-0000-00008B0F0000}"/>
    <cellStyle name="_청주우회(남면-북면)_4공구-도급계약(전체분)내역_사봉지구총공구별_평촌지구 유지관리수탁사업  계획서" xfId="3928" xr:uid="{00000000-0005-0000-0000-00008C0F0000}"/>
    <cellStyle name="_청주우회(남면-북면)_4공구-도급계약(전체분)내역_설계내역서" xfId="3929" xr:uid="{00000000-0005-0000-0000-00008D0F0000}"/>
    <cellStyle name="_청주우회(남면-북면)_4공구-도급계약(전체분)내역_설계내역서_공사비총괄표" xfId="3930" xr:uid="{00000000-0005-0000-0000-00008E0F0000}"/>
    <cellStyle name="_청주우회(남면-북면)_4공구-도급계약(전체분)내역_설계내역서_공사비총괄표(1)" xfId="3931" xr:uid="{00000000-0005-0000-0000-00008F0F0000}"/>
    <cellStyle name="_청주우회(남면-북면)_4공구-도급계약(전체분)내역_설계내역서_공사비총괄표(1)_금곡지구 유지관리사업 계획서" xfId="3932" xr:uid="{00000000-0005-0000-0000-0000900F0000}"/>
    <cellStyle name="_청주우회(남면-북면)_4공구-도급계약(전체분)내역_설계내역서_공사비총괄표(1)_내정지구 유지관리사업 계획서" xfId="3933" xr:uid="{00000000-0005-0000-0000-0000910F0000}"/>
    <cellStyle name="_청주우회(남면-북면)_4공구-도급계약(전체분)내역_설계내역서_공사비총괄표(1)_동부 취입보 유지관리수탁사업  계획서" xfId="3934" xr:uid="{00000000-0005-0000-0000-0000920F0000}"/>
    <cellStyle name="_청주우회(남면-북면)_4공구-도급계약(전체분)내역_설계내역서_공사비총괄표(1)_평촌지구 유지관리수탁사업  계획서" xfId="3935" xr:uid="{00000000-0005-0000-0000-0000930F0000}"/>
    <cellStyle name="_청주우회(남면-북면)_4공구-도급계약(전체분)내역_설계내역서_공사비총괄표_금곡지구 유지관리사업 계획서" xfId="3936" xr:uid="{00000000-0005-0000-0000-0000940F0000}"/>
    <cellStyle name="_청주우회(남면-북면)_4공구-도급계약(전체분)내역_설계내역서_공사비총괄표_내정지구 유지관리사업 계획서" xfId="3937" xr:uid="{00000000-0005-0000-0000-0000950F0000}"/>
    <cellStyle name="_청주우회(남면-북면)_4공구-도급계약(전체분)내역_설계내역서_공사비총괄표_동부 취입보 유지관리수탁사업  계획서" xfId="3938" xr:uid="{00000000-0005-0000-0000-0000960F0000}"/>
    <cellStyle name="_청주우회(남면-북면)_4공구-도급계약(전체분)내역_설계내역서_공사비총괄표_평촌지구 유지관리수탁사업  계획서" xfId="3939" xr:uid="{00000000-0005-0000-0000-0000970F0000}"/>
    <cellStyle name="_청주우회(남면-북면)_4공구-도급계약(전체분)내역_설계내역서_금곡지구 유지관리사업 계획서" xfId="3940" xr:uid="{00000000-0005-0000-0000-0000980F0000}"/>
    <cellStyle name="_청주우회(남면-북면)_4공구-도급계약(전체분)내역_설계내역서_내정지구 유지관리사업 계획서" xfId="3941" xr:uid="{00000000-0005-0000-0000-0000990F0000}"/>
    <cellStyle name="_청주우회(남면-북면)_4공구-도급계약(전체분)내역_설계내역서_년도별공사비내역" xfId="3942" xr:uid="{00000000-0005-0000-0000-00009A0F0000}"/>
    <cellStyle name="_청주우회(남면-북면)_4공구-도급계약(전체분)내역_설계내역서_년도별공사비내역_금곡지구 유지관리사업 계획서" xfId="3943" xr:uid="{00000000-0005-0000-0000-00009B0F0000}"/>
    <cellStyle name="_청주우회(남면-북면)_4공구-도급계약(전체분)내역_설계내역서_년도별공사비내역_내정지구 유지관리사업 계획서" xfId="3944" xr:uid="{00000000-0005-0000-0000-00009C0F0000}"/>
    <cellStyle name="_청주우회(남면-북면)_4공구-도급계약(전체분)내역_설계내역서_년도별공사비내역_동부 취입보 유지관리수탁사업  계획서" xfId="3945" xr:uid="{00000000-0005-0000-0000-00009D0F0000}"/>
    <cellStyle name="_청주우회(남면-북면)_4공구-도급계약(전체분)내역_설계내역서_년도별공사비내역_평촌지구 유지관리수탁사업  계획서" xfId="3946" xr:uid="{00000000-0005-0000-0000-00009E0F0000}"/>
    <cellStyle name="_청주우회(남면-북면)_4공구-도급계약(전체분)내역_설계내역서_도급내역서" xfId="3947" xr:uid="{00000000-0005-0000-0000-00009F0F0000}"/>
    <cellStyle name="_청주우회(남면-북면)_4공구-도급계약(전체분)내역_설계내역서_도급내역서_금곡지구 유지관리사업 계획서" xfId="3948" xr:uid="{00000000-0005-0000-0000-0000A00F0000}"/>
    <cellStyle name="_청주우회(남면-북면)_4공구-도급계약(전체분)내역_설계내역서_도급내역서_내정지구 유지관리사업 계획서" xfId="3949" xr:uid="{00000000-0005-0000-0000-0000A10F0000}"/>
    <cellStyle name="_청주우회(남면-북면)_4공구-도급계약(전체분)내역_설계내역서_도급내역서_동부 취입보 유지관리수탁사업  계획서" xfId="3950" xr:uid="{00000000-0005-0000-0000-0000A20F0000}"/>
    <cellStyle name="_청주우회(남면-북면)_4공구-도급계약(전체분)내역_설계내역서_도급내역서_평촌지구 유지관리수탁사업  계획서" xfId="3951" xr:uid="{00000000-0005-0000-0000-0000A30F0000}"/>
    <cellStyle name="_청주우회(남면-북면)_4공구-도급계약(전체분)내역_설계내역서_동부 취입보 유지관리수탁사업  계획서" xfId="3952" xr:uid="{00000000-0005-0000-0000-0000A40F0000}"/>
    <cellStyle name="_청주우회(남면-북면)_4공구-도급계약(전체분)내역_설계내역서_사봉지구총공구별" xfId="3953" xr:uid="{00000000-0005-0000-0000-0000A50F0000}"/>
    <cellStyle name="_청주우회(남면-북면)_4공구-도급계약(전체분)내역_설계내역서_사봉지구총공구별_금곡지구 유지관리사업 계획서" xfId="3954" xr:uid="{00000000-0005-0000-0000-0000A60F0000}"/>
    <cellStyle name="_청주우회(남면-북면)_4공구-도급계약(전체분)내역_설계내역서_사봉지구총공구별_내정지구 유지관리사업 계획서" xfId="3955" xr:uid="{00000000-0005-0000-0000-0000A70F0000}"/>
    <cellStyle name="_청주우회(남면-북면)_4공구-도급계약(전체분)내역_설계내역서_사봉지구총공구별_동부 취입보 유지관리수탁사업  계획서" xfId="3956" xr:uid="{00000000-0005-0000-0000-0000A80F0000}"/>
    <cellStyle name="_청주우회(남면-북면)_4공구-도급계약(전체분)내역_설계내역서_사봉지구총공구별_평촌지구 유지관리수탁사업  계획서" xfId="3957" xr:uid="{00000000-0005-0000-0000-0000A90F0000}"/>
    <cellStyle name="_청주우회(남면-북면)_4공구-도급계약(전체분)내역_설계내역서_평촌지구 유지관리수탁사업  계획서" xfId="3958" xr:uid="{00000000-0005-0000-0000-0000AA0F0000}"/>
    <cellStyle name="_청주우회(남면-북면)_4공구-도급계약(전체분)내역_신당배수로 설계서" xfId="3959" xr:uid="{00000000-0005-0000-0000-0000AB0F0000}"/>
    <cellStyle name="_청주우회(남면-북면)_4공구-도급계약(전체분)내역_예동마을-시행계획서(변경)" xfId="5370" xr:uid="{00000000-0005-0000-0000-0000AC0F0000}"/>
    <cellStyle name="_청주우회(남면-북면)_4공구-도급계약(전체분)내역_평촌지구 유지관리수탁사업  계획서" xfId="3960" xr:uid="{00000000-0005-0000-0000-0000AD0F0000}"/>
    <cellStyle name="_청주우회(남면-북면)_공사비총괄표" xfId="3961" xr:uid="{00000000-0005-0000-0000-0000AE0F0000}"/>
    <cellStyle name="_청주우회(남면-북면)_공사비총괄표(1)" xfId="3962" xr:uid="{00000000-0005-0000-0000-0000AF0F0000}"/>
    <cellStyle name="_청주우회(남면-북면)_공사비총괄표(1)_금곡지구 유지관리사업 계획서" xfId="3963" xr:uid="{00000000-0005-0000-0000-0000B00F0000}"/>
    <cellStyle name="_청주우회(남면-북면)_공사비총괄표(1)_내정지구 유지관리사업 계획서" xfId="3964" xr:uid="{00000000-0005-0000-0000-0000B10F0000}"/>
    <cellStyle name="_청주우회(남면-북면)_공사비총괄표(1)_동부 취입보 유지관리수탁사업  계획서" xfId="3965" xr:uid="{00000000-0005-0000-0000-0000B20F0000}"/>
    <cellStyle name="_청주우회(남면-북면)_공사비총괄표(1)_평촌지구 유지관리수탁사업  계획서" xfId="3966" xr:uid="{00000000-0005-0000-0000-0000B30F0000}"/>
    <cellStyle name="_청주우회(남면-북면)_공사비총괄표_금곡지구 유지관리사업 계획서" xfId="3967" xr:uid="{00000000-0005-0000-0000-0000B40F0000}"/>
    <cellStyle name="_청주우회(남면-북면)_공사비총괄표_내정지구 유지관리사업 계획서" xfId="3968" xr:uid="{00000000-0005-0000-0000-0000B50F0000}"/>
    <cellStyle name="_청주우회(남면-북면)_공사비총괄표_동부 취입보 유지관리수탁사업  계획서" xfId="3969" xr:uid="{00000000-0005-0000-0000-0000B60F0000}"/>
    <cellStyle name="_청주우회(남면-북면)_공사비총괄표_평촌지구 유지관리수탁사업  계획서" xfId="3970" xr:uid="{00000000-0005-0000-0000-0000B70F0000}"/>
    <cellStyle name="_청주우회(남면-북면)_금곡지구 유지관리사업 계획서" xfId="3971" xr:uid="{00000000-0005-0000-0000-0000B80F0000}"/>
    <cellStyle name="_청주우회(남면-북면)_내정지구 유지관리사업 계획서" xfId="3972" xr:uid="{00000000-0005-0000-0000-0000B90F0000}"/>
    <cellStyle name="_청주우회(남면-북면)_년도별공사비내역" xfId="3973" xr:uid="{00000000-0005-0000-0000-0000BA0F0000}"/>
    <cellStyle name="_청주우회(남면-북면)_년도별공사비내역_금곡지구 유지관리사업 계획서" xfId="3974" xr:uid="{00000000-0005-0000-0000-0000BB0F0000}"/>
    <cellStyle name="_청주우회(남면-북면)_년도별공사비내역_내정지구 유지관리사업 계획서" xfId="3975" xr:uid="{00000000-0005-0000-0000-0000BC0F0000}"/>
    <cellStyle name="_청주우회(남면-북면)_년도별공사비내역_동부 취입보 유지관리수탁사업  계획서" xfId="3976" xr:uid="{00000000-0005-0000-0000-0000BD0F0000}"/>
    <cellStyle name="_청주우회(남면-북면)_년도별공사비내역_평촌지구 유지관리수탁사업  계획서" xfId="3977" xr:uid="{00000000-0005-0000-0000-0000BE0F0000}"/>
    <cellStyle name="_청주우회(남면-북면)_단가산출(최종)" xfId="3978" xr:uid="{00000000-0005-0000-0000-0000BF0F0000}"/>
    <cellStyle name="_청주우회(남면-북면)_도급내역서" xfId="3979" xr:uid="{00000000-0005-0000-0000-0000C00F0000}"/>
    <cellStyle name="_청주우회(남면-북면)_도급내역서_금곡지구 유지관리사업 계획서" xfId="3980" xr:uid="{00000000-0005-0000-0000-0000C10F0000}"/>
    <cellStyle name="_청주우회(남면-북면)_도급내역서_내정지구 유지관리사업 계획서" xfId="3981" xr:uid="{00000000-0005-0000-0000-0000C20F0000}"/>
    <cellStyle name="_청주우회(남면-북면)_도급내역서_동부 취입보 유지관리수탁사업  계획서" xfId="3982" xr:uid="{00000000-0005-0000-0000-0000C30F0000}"/>
    <cellStyle name="_청주우회(남면-북면)_도급내역서_평촌지구 유지관리수탁사업  계획서" xfId="3983" xr:uid="{00000000-0005-0000-0000-0000C40F0000}"/>
    <cellStyle name="_청주우회(남면-북면)_동부 취입보 유지관리수탁사업  계획서" xfId="3984" xr:uid="{00000000-0005-0000-0000-0000C50F0000}"/>
    <cellStyle name="_청주우회(남면-북면)_동부지구 유지관리사업 시행계획서" xfId="3985" xr:uid="{00000000-0005-0000-0000-0000C60F0000}"/>
    <cellStyle name="_청주우회(남면-북면)_동촌용배수로 변경서(2007.3.26)" xfId="3986" xr:uid="{00000000-0005-0000-0000-0000C70F0000}"/>
    <cellStyle name="_청주우회(남면-북면)_마성지구 용수로정비사업 시행계획서" xfId="3987" xr:uid="{00000000-0005-0000-0000-0000C80F0000}"/>
    <cellStyle name="_청주우회(남면-북면)_사봉지구(총공구별)" xfId="3988" xr:uid="{00000000-0005-0000-0000-0000C90F0000}"/>
    <cellStyle name="_청주우회(남면-북면)_사봉지구(총공구별)_금곡지구 유지관리사업 계획서" xfId="3989" xr:uid="{00000000-0005-0000-0000-0000CA0F0000}"/>
    <cellStyle name="_청주우회(남면-북면)_사봉지구(총공구별)_내정지구 유지관리사업 계획서" xfId="3990" xr:uid="{00000000-0005-0000-0000-0000CB0F0000}"/>
    <cellStyle name="_청주우회(남면-북면)_사봉지구(총공구별)_동부 취입보 유지관리수탁사업  계획서" xfId="3991" xr:uid="{00000000-0005-0000-0000-0000CC0F0000}"/>
    <cellStyle name="_청주우회(남면-북면)_사봉지구(총공구별)_평촌지구 유지관리수탁사업  계획서" xfId="3992" xr:uid="{00000000-0005-0000-0000-0000CD0F0000}"/>
    <cellStyle name="_청주우회(남면-북면)_사봉지구총공구별" xfId="3993" xr:uid="{00000000-0005-0000-0000-0000CE0F0000}"/>
    <cellStyle name="_청주우회(남면-북면)_사봉지구총공구별_금곡지구 유지관리사업 계획서" xfId="3994" xr:uid="{00000000-0005-0000-0000-0000CF0F0000}"/>
    <cellStyle name="_청주우회(남면-북면)_사봉지구총공구별_내정지구 유지관리사업 계획서" xfId="3995" xr:uid="{00000000-0005-0000-0000-0000D00F0000}"/>
    <cellStyle name="_청주우회(남면-북면)_사봉지구총공구별_동부 취입보 유지관리수탁사업  계획서" xfId="3996" xr:uid="{00000000-0005-0000-0000-0000D10F0000}"/>
    <cellStyle name="_청주우회(남면-북면)_사봉지구총공구별_평촌지구 유지관리수탁사업  계획서" xfId="3997" xr:uid="{00000000-0005-0000-0000-0000D20F0000}"/>
    <cellStyle name="_청주우회(남면-북면)_설계내역서" xfId="3998" xr:uid="{00000000-0005-0000-0000-0000D30F0000}"/>
    <cellStyle name="_청주우회(남면-북면)_설계내역서_공사비총괄표" xfId="3999" xr:uid="{00000000-0005-0000-0000-0000D40F0000}"/>
    <cellStyle name="_청주우회(남면-북면)_설계내역서_공사비총괄표(1)" xfId="4000" xr:uid="{00000000-0005-0000-0000-0000D50F0000}"/>
    <cellStyle name="_청주우회(남면-북면)_설계내역서_공사비총괄표(1)_금곡지구 유지관리사업 계획서" xfId="4001" xr:uid="{00000000-0005-0000-0000-0000D60F0000}"/>
    <cellStyle name="_청주우회(남면-북면)_설계내역서_공사비총괄표(1)_내정지구 유지관리사업 계획서" xfId="4002" xr:uid="{00000000-0005-0000-0000-0000D70F0000}"/>
    <cellStyle name="_청주우회(남면-북면)_설계내역서_공사비총괄표(1)_동부 취입보 유지관리수탁사업  계획서" xfId="4003" xr:uid="{00000000-0005-0000-0000-0000D80F0000}"/>
    <cellStyle name="_청주우회(남면-북면)_설계내역서_공사비총괄표(1)_평촌지구 유지관리수탁사업  계획서" xfId="4004" xr:uid="{00000000-0005-0000-0000-0000D90F0000}"/>
    <cellStyle name="_청주우회(남면-북면)_설계내역서_공사비총괄표_금곡지구 유지관리사업 계획서" xfId="4005" xr:uid="{00000000-0005-0000-0000-0000DA0F0000}"/>
    <cellStyle name="_청주우회(남면-북면)_설계내역서_공사비총괄표_내정지구 유지관리사업 계획서" xfId="4006" xr:uid="{00000000-0005-0000-0000-0000DB0F0000}"/>
    <cellStyle name="_청주우회(남면-북면)_설계내역서_공사비총괄표_동부 취입보 유지관리수탁사업  계획서" xfId="4007" xr:uid="{00000000-0005-0000-0000-0000DC0F0000}"/>
    <cellStyle name="_청주우회(남면-북면)_설계내역서_공사비총괄표_평촌지구 유지관리수탁사업  계획서" xfId="4008" xr:uid="{00000000-0005-0000-0000-0000DD0F0000}"/>
    <cellStyle name="_청주우회(남면-북면)_설계내역서_금곡지구 유지관리사업 계획서" xfId="4009" xr:uid="{00000000-0005-0000-0000-0000DE0F0000}"/>
    <cellStyle name="_청주우회(남면-북면)_설계내역서_내정지구 유지관리사업 계획서" xfId="4010" xr:uid="{00000000-0005-0000-0000-0000DF0F0000}"/>
    <cellStyle name="_청주우회(남면-북면)_설계내역서_년도별공사비내역" xfId="4011" xr:uid="{00000000-0005-0000-0000-0000E00F0000}"/>
    <cellStyle name="_청주우회(남면-북면)_설계내역서_년도별공사비내역_금곡지구 유지관리사업 계획서" xfId="4012" xr:uid="{00000000-0005-0000-0000-0000E10F0000}"/>
    <cellStyle name="_청주우회(남면-북면)_설계내역서_년도별공사비내역_내정지구 유지관리사업 계획서" xfId="4013" xr:uid="{00000000-0005-0000-0000-0000E20F0000}"/>
    <cellStyle name="_청주우회(남면-북면)_설계내역서_년도별공사비내역_동부 취입보 유지관리수탁사업  계획서" xfId="4014" xr:uid="{00000000-0005-0000-0000-0000E30F0000}"/>
    <cellStyle name="_청주우회(남면-북면)_설계내역서_년도별공사비내역_평촌지구 유지관리수탁사업  계획서" xfId="4015" xr:uid="{00000000-0005-0000-0000-0000E40F0000}"/>
    <cellStyle name="_청주우회(남면-북면)_설계내역서_도급내역서" xfId="4016" xr:uid="{00000000-0005-0000-0000-0000E50F0000}"/>
    <cellStyle name="_청주우회(남면-북면)_설계내역서_도급내역서_금곡지구 유지관리사업 계획서" xfId="4017" xr:uid="{00000000-0005-0000-0000-0000E60F0000}"/>
    <cellStyle name="_청주우회(남면-북면)_설계내역서_도급내역서_내정지구 유지관리사업 계획서" xfId="4018" xr:uid="{00000000-0005-0000-0000-0000E70F0000}"/>
    <cellStyle name="_청주우회(남면-북면)_설계내역서_도급내역서_동부 취입보 유지관리수탁사업  계획서" xfId="4019" xr:uid="{00000000-0005-0000-0000-0000E80F0000}"/>
    <cellStyle name="_청주우회(남면-북면)_설계내역서_도급내역서_평촌지구 유지관리수탁사업  계획서" xfId="4020" xr:uid="{00000000-0005-0000-0000-0000E90F0000}"/>
    <cellStyle name="_청주우회(남면-북면)_설계내역서_동부 취입보 유지관리수탁사업  계획서" xfId="4021" xr:uid="{00000000-0005-0000-0000-0000EA0F0000}"/>
    <cellStyle name="_청주우회(남면-북면)_설계내역서_사봉지구총공구별" xfId="4022" xr:uid="{00000000-0005-0000-0000-0000EB0F0000}"/>
    <cellStyle name="_청주우회(남면-북면)_설계내역서_사봉지구총공구별_금곡지구 유지관리사업 계획서" xfId="4023" xr:uid="{00000000-0005-0000-0000-0000EC0F0000}"/>
    <cellStyle name="_청주우회(남면-북면)_설계내역서_사봉지구총공구별_내정지구 유지관리사업 계획서" xfId="4024" xr:uid="{00000000-0005-0000-0000-0000ED0F0000}"/>
    <cellStyle name="_청주우회(남면-북면)_설계내역서_사봉지구총공구별_동부 취입보 유지관리수탁사업  계획서" xfId="4025" xr:uid="{00000000-0005-0000-0000-0000EE0F0000}"/>
    <cellStyle name="_청주우회(남면-북면)_설계내역서_사봉지구총공구별_평촌지구 유지관리수탁사업  계획서" xfId="4026" xr:uid="{00000000-0005-0000-0000-0000EF0F0000}"/>
    <cellStyle name="_청주우회(남면-북면)_설계내역서_평촌지구 유지관리수탁사업  계획서" xfId="4027" xr:uid="{00000000-0005-0000-0000-0000F00F0000}"/>
    <cellStyle name="_청주우회(남면-북면)_신당배수로 설계서" xfId="4028" xr:uid="{00000000-0005-0000-0000-0000F10F0000}"/>
    <cellStyle name="_청주우회(남면-북면)_예동마을-시행계획서(변경)" xfId="5371" xr:uid="{00000000-0005-0000-0000-0000F20F0000}"/>
    <cellStyle name="_청주우회(남면-북면)_평촌지구 유지관리수탁사업  계획서" xfId="4029" xr:uid="{00000000-0005-0000-0000-0000F30F0000}"/>
    <cellStyle name="_총괄(토목)" xfId="5372" xr:uid="{00000000-0005-0000-0000-0000F40F0000}"/>
    <cellStyle name="_토공" xfId="4030" xr:uid="{00000000-0005-0000-0000-0000F50F0000}"/>
    <cellStyle name="_토공-2" xfId="4031" xr:uid="{00000000-0005-0000-0000-0000F60F0000}"/>
    <cellStyle name="_토공-2_금곡지구 유지관리사업 계획서" xfId="4032" xr:uid="{00000000-0005-0000-0000-0000F70F0000}"/>
    <cellStyle name="_토공-2_내정지구 유지관리사업 계획서" xfId="4033" xr:uid="{00000000-0005-0000-0000-0000F80F0000}"/>
    <cellStyle name="_토공-2_동부 취입보 유지관리수탁사업  계획서" xfId="4034" xr:uid="{00000000-0005-0000-0000-0000F90F0000}"/>
    <cellStyle name="_토공-2_자재집계표(사촌)" xfId="4035" xr:uid="{00000000-0005-0000-0000-0000FA0F0000}"/>
    <cellStyle name="_토공-2_자재집계표(사촌)_금곡지구 유지관리사업 계획서" xfId="4036" xr:uid="{00000000-0005-0000-0000-0000FB0F0000}"/>
    <cellStyle name="_토공-2_자재집계표(사촌)_내정지구 유지관리사업 계획서" xfId="4037" xr:uid="{00000000-0005-0000-0000-0000FC0F0000}"/>
    <cellStyle name="_토공-2_자재집계표(사촌)_동부 취입보 유지관리수탁사업  계획서" xfId="4038" xr:uid="{00000000-0005-0000-0000-0000FD0F0000}"/>
    <cellStyle name="_토공-2_자재집계표(사촌)_평촌지구 유지관리수탁사업  계획서" xfId="4039" xr:uid="{00000000-0005-0000-0000-0000FE0F0000}"/>
    <cellStyle name="_토공-2_평촌지구 유지관리수탁사업  계획서" xfId="4040" xr:uid="{00000000-0005-0000-0000-0000FF0F0000}"/>
    <cellStyle name="_토목보완자료(수곡,유현)" xfId="5373" xr:uid="{00000000-0005-0000-0000-000000100000}"/>
    <cellStyle name="_파형강관수량" xfId="4041" xr:uid="{00000000-0005-0000-0000-000001100000}"/>
    <cellStyle name="_파형강관수량_금곡지구 유지관리사업 계획서" xfId="4042" xr:uid="{00000000-0005-0000-0000-000002100000}"/>
    <cellStyle name="_파형강관수량_내정지구 유지관리사업 계획서" xfId="4043" xr:uid="{00000000-0005-0000-0000-000003100000}"/>
    <cellStyle name="_파형강관수량_동부 취입보 유지관리수탁사업  계획서" xfId="4044" xr:uid="{00000000-0005-0000-0000-000004100000}"/>
    <cellStyle name="_파형강관수량_자재집계표(사촌)" xfId="4045" xr:uid="{00000000-0005-0000-0000-000005100000}"/>
    <cellStyle name="_파형강관수량_자재집계표(사촌)_금곡지구 유지관리사업 계획서" xfId="4046" xr:uid="{00000000-0005-0000-0000-000006100000}"/>
    <cellStyle name="_파형강관수량_자재집계표(사촌)_내정지구 유지관리사업 계획서" xfId="4047" xr:uid="{00000000-0005-0000-0000-000007100000}"/>
    <cellStyle name="_파형강관수량_자재집계표(사촌)_동부 취입보 유지관리수탁사업  계획서" xfId="4048" xr:uid="{00000000-0005-0000-0000-000008100000}"/>
    <cellStyle name="_파형강관수량_자재집계표(사촌)_평촌지구 유지관리수탁사업  계획서" xfId="4049" xr:uid="{00000000-0005-0000-0000-000009100000}"/>
    <cellStyle name="_파형강관수량_평촌지구 유지관리수탁사업  계획서" xfId="4050" xr:uid="{00000000-0005-0000-0000-00000A100000}"/>
    <cellStyle name="_표지 및 세로표지" xfId="5374" xr:uid="{00000000-0005-0000-0000-00000B100000}"/>
    <cellStyle name="´þ·¯" xfId="5375" xr:uid="{00000000-0005-0000-0000-00000C100000}"/>
    <cellStyle name="’E‰Y [0.00]_laroux" xfId="4051" xr:uid="{00000000-0005-0000-0000-00000D100000}"/>
    <cellStyle name="’E‰Y_laroux" xfId="4052" xr:uid="{00000000-0005-0000-0000-00000E100000}"/>
    <cellStyle name="¤@?e_TEST-1 " xfId="5376" xr:uid="{00000000-0005-0000-0000-00000F100000}"/>
    <cellStyle name="°íá¤¼ò¼ýá¡" xfId="5377" xr:uid="{00000000-0005-0000-0000-000010100000}"/>
    <cellStyle name="°íá¤ãâ·â1" xfId="5378" xr:uid="{00000000-0005-0000-0000-000011100000}"/>
    <cellStyle name="°íá¤ãâ·â2" xfId="5379" xr:uid="{00000000-0005-0000-0000-000012100000}"/>
    <cellStyle name="0" xfId="4053" xr:uid="{00000000-0005-0000-0000-000013100000}"/>
    <cellStyle name="0 2" xfId="4054" xr:uid="{00000000-0005-0000-0000-000014100000}"/>
    <cellStyle name="0.0" xfId="4055" xr:uid="{00000000-0005-0000-0000-000015100000}"/>
    <cellStyle name="0.0 2" xfId="4056" xr:uid="{00000000-0005-0000-0000-000016100000}"/>
    <cellStyle name="0.00" xfId="4057" xr:uid="{00000000-0005-0000-0000-000017100000}"/>
    <cellStyle name="0.00 2" xfId="4058" xr:uid="{00000000-0005-0000-0000-000018100000}"/>
    <cellStyle name="00" xfId="4059" xr:uid="{00000000-0005-0000-0000-000019100000}"/>
    <cellStyle name="00 2" xfId="4060" xr:uid="{00000000-0005-0000-0000-00001A100000}"/>
    <cellStyle name="¾E°CE¸°e¹yAI" xfId="4061" xr:uid="{00000000-0005-0000-0000-00001B100000}"/>
    <cellStyle name="¾È°ÇÈ¸°è¹ýÀÎ" xfId="5380" xr:uid="{00000000-0005-0000-0000-00001C100000}"/>
    <cellStyle name="1" xfId="5381" xr:uid="{00000000-0005-0000-0000-00001D100000}"/>
    <cellStyle name="¹?º" xfId="5382" xr:uid="{00000000-0005-0000-0000-00001E100000}"/>
    <cellStyle name="¹e" xfId="4062" xr:uid="{00000000-0005-0000-0000-00001F100000}"/>
    <cellStyle name="¹eº" xfId="4063" xr:uid="{00000000-0005-0000-0000-000020100000}"/>
    <cellStyle name="¹éº" xfId="4064" xr:uid="{00000000-0005-0000-0000-000021100000}"/>
    <cellStyle name="¹eº 2" xfId="4065" xr:uid="{00000000-0005-0000-0000-000022100000}"/>
    <cellStyle name="¹éº 2" xfId="4066" xr:uid="{00000000-0005-0000-0000-000023100000}"/>
    <cellStyle name="¹eº 3" xfId="4067" xr:uid="{00000000-0005-0000-0000-000024100000}"/>
    <cellStyle name="¹éº 3" xfId="4068" xr:uid="{00000000-0005-0000-0000-000025100000}"/>
    <cellStyle name="¹eº 4" xfId="4069" xr:uid="{00000000-0005-0000-0000-000026100000}"/>
    <cellStyle name="¹éº 4" xfId="4070" xr:uid="{00000000-0005-0000-0000-000027100000}"/>
    <cellStyle name="¹eº 5" xfId="4071" xr:uid="{00000000-0005-0000-0000-000028100000}"/>
    <cellStyle name="¹éº 5" xfId="4072" xr:uid="{00000000-0005-0000-0000-000029100000}"/>
    <cellStyle name="¹eº_08년노임단가" xfId="5383" xr:uid="{00000000-0005-0000-0000-00002A100000}"/>
    <cellStyle name="¹éº_08년노임단가" xfId="5384" xr:uid="{00000000-0005-0000-0000-00002B100000}"/>
    <cellStyle name="¹eº_가희,칠산(2003시행)" xfId="4073" xr:uid="{00000000-0005-0000-0000-00002C100000}"/>
    <cellStyle name="¹éº_공음배수장-2002년단가보완(기계)" xfId="4074" xr:uid="{00000000-0005-0000-0000-00002D100000}"/>
    <cellStyle name="¹eº_농업용수관리시설(취입수문)보수,보강(설계예산서)(1)" xfId="4075" xr:uid="{00000000-0005-0000-0000-00002E100000}"/>
    <cellStyle name="¹éº_농업용수관리시설(취입수문)보수,보강(설계예산서)(1)" xfId="4076" xr:uid="{00000000-0005-0000-0000-00002F100000}"/>
    <cellStyle name="¹eº_농업용수관리시설(취입수문)보수,보강(설계예산서)(1) 2" xfId="4077" xr:uid="{00000000-0005-0000-0000-000030100000}"/>
    <cellStyle name="¹éº_농업용수관리시설(취입수문)보수,보강(설계예산서)(1) 2" xfId="4078" xr:uid="{00000000-0005-0000-0000-000031100000}"/>
    <cellStyle name="¹eº_농업용수관리시설(취입수문)보수,보강(설계예산서)(1) 3" xfId="4079" xr:uid="{00000000-0005-0000-0000-000032100000}"/>
    <cellStyle name="¹éº_농업용수관리시설(취입수문)보수,보강(설계예산서)(1) 3" xfId="4080" xr:uid="{00000000-0005-0000-0000-000033100000}"/>
    <cellStyle name="¹eº_농업용수관리시설(취입수문)보수,보강(설계예산서)(1) 4" xfId="4081" xr:uid="{00000000-0005-0000-0000-000034100000}"/>
    <cellStyle name="¹éº_농업용수관리시설(취입수문)보수,보강(설계예산서)(1) 4" xfId="4082" xr:uid="{00000000-0005-0000-0000-000035100000}"/>
    <cellStyle name="¹eº_농업용수관리시설(취입수문)보수,보강(설계예산서)(1) 5" xfId="4083" xr:uid="{00000000-0005-0000-0000-000036100000}"/>
    <cellStyle name="¹éº_농업용수관리시설(취입수문)보수,보강(설계예산서)(1) 5" xfId="4084" xr:uid="{00000000-0005-0000-0000-000037100000}"/>
    <cellStyle name="¹eº_동부지소 수문설계" xfId="4085" xr:uid="{00000000-0005-0000-0000-000038100000}"/>
    <cellStyle name="¹éº_동부지소 수문설계" xfId="4086" xr:uid="{00000000-0005-0000-0000-000039100000}"/>
    <cellStyle name="¹eº_동부지소 수문설계 2" xfId="4087" xr:uid="{00000000-0005-0000-0000-00003A100000}"/>
    <cellStyle name="¹éº_동부지소 수문설계 2" xfId="4088" xr:uid="{00000000-0005-0000-0000-00003B100000}"/>
    <cellStyle name="¹eº_동부지소 수문설계 3" xfId="4089" xr:uid="{00000000-0005-0000-0000-00003C100000}"/>
    <cellStyle name="¹éº_동부지소 수문설계 3" xfId="4090" xr:uid="{00000000-0005-0000-0000-00003D100000}"/>
    <cellStyle name="¹eº_동부지소 수문설계 4" xfId="4091" xr:uid="{00000000-0005-0000-0000-00003E100000}"/>
    <cellStyle name="¹éº_동부지소 수문설계 4" xfId="4092" xr:uid="{00000000-0005-0000-0000-00003F100000}"/>
    <cellStyle name="¹eº_동부지소 수문설계 5" xfId="4093" xr:uid="{00000000-0005-0000-0000-000040100000}"/>
    <cellStyle name="¹éº_동부지소 수문설계 5" xfId="4094" xr:uid="{00000000-0005-0000-0000-000041100000}"/>
    <cellStyle name="¹eº_마곡보완" xfId="4095" xr:uid="{00000000-0005-0000-0000-000042100000}"/>
    <cellStyle name="¹éº_마곡보완" xfId="4096" xr:uid="{00000000-0005-0000-0000-000043100000}"/>
    <cellStyle name="¹eº_마곡보완 2" xfId="4097" xr:uid="{00000000-0005-0000-0000-000044100000}"/>
    <cellStyle name="¹éº_마곡보완 2" xfId="4098" xr:uid="{00000000-0005-0000-0000-000045100000}"/>
    <cellStyle name="¹eº_마곡보완 3" xfId="4099" xr:uid="{00000000-0005-0000-0000-000046100000}"/>
    <cellStyle name="¹éº_마곡보완 3" xfId="4100" xr:uid="{00000000-0005-0000-0000-000047100000}"/>
    <cellStyle name="¹eº_마곡보완 4" xfId="4101" xr:uid="{00000000-0005-0000-0000-000048100000}"/>
    <cellStyle name="¹éº_마곡보완 4" xfId="4102" xr:uid="{00000000-0005-0000-0000-000049100000}"/>
    <cellStyle name="¹eº_마곡보완 5" xfId="4103" xr:uid="{00000000-0005-0000-0000-00004A100000}"/>
    <cellStyle name="¹éº_마곡보완 5" xfId="4104" xr:uid="{00000000-0005-0000-0000-00004B100000}"/>
    <cellStyle name="¹eº_방수문(1) 설계서" xfId="4105" xr:uid="{00000000-0005-0000-0000-00004C100000}"/>
    <cellStyle name="¹éº_방수문(1) 설계서" xfId="4106" xr:uid="{00000000-0005-0000-0000-00004D100000}"/>
    <cellStyle name="¹eº_방수문(1) 설계서 2" xfId="4107" xr:uid="{00000000-0005-0000-0000-00004E100000}"/>
    <cellStyle name="¹éº_방수문(1) 설계서 2" xfId="4108" xr:uid="{00000000-0005-0000-0000-00004F100000}"/>
    <cellStyle name="¹eº_방수문(1) 설계서 3" xfId="4109" xr:uid="{00000000-0005-0000-0000-000050100000}"/>
    <cellStyle name="¹éº_방수문(1) 설계서 3" xfId="4110" xr:uid="{00000000-0005-0000-0000-000051100000}"/>
    <cellStyle name="¹eº_방수문(1) 설계서 4" xfId="4111" xr:uid="{00000000-0005-0000-0000-000052100000}"/>
    <cellStyle name="¹éº_방수문(1) 설계서 4" xfId="4112" xr:uid="{00000000-0005-0000-0000-000053100000}"/>
    <cellStyle name="¹eº_방수문(1) 설계서 5" xfId="4113" xr:uid="{00000000-0005-0000-0000-000054100000}"/>
    <cellStyle name="¹éº_방수문(1) 설계서 5" xfId="4114" xr:uid="{00000000-0005-0000-0000-000055100000}"/>
    <cellStyle name="¹eº_성안분수문" xfId="5385" xr:uid="{00000000-0005-0000-0000-000056100000}"/>
    <cellStyle name="¹éº_수문(5x5이하) 일위" xfId="4115" xr:uid="{00000000-0005-0000-0000-000057100000}"/>
    <cellStyle name="¹eº_수문(5x5이하) 일위 2" xfId="4116" xr:uid="{00000000-0005-0000-0000-000058100000}"/>
    <cellStyle name="¹éº_수문(5x5이하) 일위 2" xfId="4117" xr:uid="{00000000-0005-0000-0000-000059100000}"/>
    <cellStyle name="¹eº_수문(5x5이하) 일위 3" xfId="4118" xr:uid="{00000000-0005-0000-0000-00005A100000}"/>
    <cellStyle name="¹éº_수문(5x5이하) 일위 3" xfId="4119" xr:uid="{00000000-0005-0000-0000-00005B100000}"/>
    <cellStyle name="¹eº_수문(5x5이하) 일위 4" xfId="4120" xr:uid="{00000000-0005-0000-0000-00005C100000}"/>
    <cellStyle name="¹éº_수문(5x5이하) 일위 4" xfId="4121" xr:uid="{00000000-0005-0000-0000-00005D100000}"/>
    <cellStyle name="¹eº_수문(5x5이하) 일위 5" xfId="4122" xr:uid="{00000000-0005-0000-0000-00005E100000}"/>
    <cellStyle name="¹éº_수문(5x5이하) 일위 5" xfId="4123" xr:uid="{00000000-0005-0000-0000-00005F100000}"/>
    <cellStyle name="¹eº_수문_5m이하(2006년_3월)" xfId="4124" xr:uid="{00000000-0005-0000-0000-000060100000}"/>
    <cellStyle name="¹éº_수문_5m이하(2006년_3월)" xfId="4125" xr:uid="{00000000-0005-0000-0000-000061100000}"/>
    <cellStyle name="¹eº_수문_5m이하(2006년_3월) 2" xfId="4126" xr:uid="{00000000-0005-0000-0000-000062100000}"/>
    <cellStyle name="¹éº_수문_5m이하(2006년_3월) 2" xfId="4127" xr:uid="{00000000-0005-0000-0000-000063100000}"/>
    <cellStyle name="¹eº_수문_5m이하(2006년_3월) 3" xfId="4128" xr:uid="{00000000-0005-0000-0000-000064100000}"/>
    <cellStyle name="¹éº_수문_5m이하(2006년_3월) 3" xfId="4129" xr:uid="{00000000-0005-0000-0000-000065100000}"/>
    <cellStyle name="¹eº_수문_5m이하(2006년_3월) 4" xfId="4130" xr:uid="{00000000-0005-0000-0000-000066100000}"/>
    <cellStyle name="¹éº_수문_5m이하(2006년_3월) 4" xfId="4131" xr:uid="{00000000-0005-0000-0000-000067100000}"/>
    <cellStyle name="¹eº_수문_5m이하(2006년_3월) 5" xfId="4132" xr:uid="{00000000-0005-0000-0000-000068100000}"/>
    <cellStyle name="¹éº_수문_5m이하(2006년_3월) 5" xfId="4133" xr:uid="{00000000-0005-0000-0000-000069100000}"/>
    <cellStyle name="¹eº_신태인배수장제진기" xfId="4134" xr:uid="{00000000-0005-0000-0000-00006A100000}"/>
    <cellStyle name="¹éº_연동양수장" xfId="4135" xr:uid="{00000000-0005-0000-0000-00006B100000}"/>
    <cellStyle name="¹eº_옥포배수갑문설계11.26" xfId="4136" xr:uid="{00000000-0005-0000-0000-00006C100000}"/>
    <cellStyle name="¹éº_율북보완" xfId="4137" xr:uid="{00000000-0005-0000-0000-00006D100000}"/>
    <cellStyle name="¹eº_전체분" xfId="4138" xr:uid="{00000000-0005-0000-0000-00006E100000}"/>
    <cellStyle name="¹éº_접지양수장내역서" xfId="4139" xr:uid="{00000000-0005-0000-0000-00006F100000}"/>
    <cellStyle name="¹eº_준공도서" xfId="4140" xr:uid="{00000000-0005-0000-0000-000070100000}"/>
    <cellStyle name="¹éº_총괄(토목)" xfId="5386" xr:uid="{00000000-0005-0000-0000-000071100000}"/>
    <cellStyle name="¹eº_핀잭수문 내역서(1(1).2×1.5)-1" xfId="4141" xr:uid="{00000000-0005-0000-0000-000072100000}"/>
    <cellStyle name="¹éº_핀잭수문 내역서(1(1).2×1.5)-1" xfId="4142" xr:uid="{00000000-0005-0000-0000-000073100000}"/>
    <cellStyle name="¹eº_핀잭수문 내역서(1(1).2×1.5)-1 2" xfId="4143" xr:uid="{00000000-0005-0000-0000-000074100000}"/>
    <cellStyle name="¹éº_핀잭수문 내역서(1(1).2×1.5)-1 2" xfId="4144" xr:uid="{00000000-0005-0000-0000-000075100000}"/>
    <cellStyle name="¹eº_핀잭수문 내역서(1(1).2×1.5)-1 3" xfId="4145" xr:uid="{00000000-0005-0000-0000-000076100000}"/>
    <cellStyle name="¹éº_핀잭수문 내역서(1(1).2×1.5)-1 3" xfId="4146" xr:uid="{00000000-0005-0000-0000-000077100000}"/>
    <cellStyle name="¹eº_핀잭수문 내역서(1(1).2×1.5)-1 4" xfId="4147" xr:uid="{00000000-0005-0000-0000-000078100000}"/>
    <cellStyle name="¹éº_핀잭수문 내역서(1(1).2×1.5)-1 4" xfId="4148" xr:uid="{00000000-0005-0000-0000-000079100000}"/>
    <cellStyle name="¹eº_핀잭수문 내역서(1(1).2×1.5)-1 5" xfId="4149" xr:uid="{00000000-0005-0000-0000-00007A100000}"/>
    <cellStyle name="¹éº_핀잭수문 내역서(1(1).2×1.5)-1 5" xfId="4150" xr:uid="{00000000-0005-0000-0000-00007B100000}"/>
    <cellStyle name="¹eº_한전공사비" xfId="5387" xr:uid="{00000000-0005-0000-0000-00007C100000}"/>
    <cellStyle name="¹éº_한전공사비" xfId="5388" xr:uid="{00000000-0005-0000-0000-00007D100000}"/>
    <cellStyle name="¹eºÐA²_AIAIC°AuCoE² " xfId="4151" xr:uid="{00000000-0005-0000-0000-00007E100000}"/>
    <cellStyle name="2)" xfId="5389" xr:uid="{00000000-0005-0000-0000-00007F100000}"/>
    <cellStyle name="³¯â¥" xfId="5390" xr:uid="{00000000-0005-0000-0000-000080100000}"/>
    <cellStyle name="၃urrency_OTD thru NOR " xfId="4152" xr:uid="{00000000-0005-0000-0000-000081100000}"/>
    <cellStyle name="60" xfId="4153" xr:uid="{00000000-0005-0000-0000-000082100000}"/>
    <cellStyle name="60 2" xfId="4154" xr:uid="{00000000-0005-0000-0000-000083100000}"/>
    <cellStyle name="A" xfId="4155" xr:uid="{00000000-0005-0000-0000-000084100000}"/>
    <cellStyle name="a [0]_mud plant bolted" xfId="5391" xr:uid="{00000000-0005-0000-0000-000085100000}"/>
    <cellStyle name="A¨­￠￢￠O [0]_￠?i¡ieE¡ⓒ¡¤A ¡¾a¡¾￠￢A￠OA¡AC¡I" xfId="4156" xr:uid="{00000000-0005-0000-0000-000086100000}"/>
    <cellStyle name="A¨­¢¬¢Ò [0]_AoAUAy¡ÆeC¡Í " xfId="4157" xr:uid="{00000000-0005-0000-0000-000087100000}"/>
    <cellStyle name="A¨­￠￢￠O_￠?i¡ieE¡ⓒ¡¤A ¡¾a¡¾￠￢A￠OA¡AC¡I" xfId="4158" xr:uid="{00000000-0005-0000-0000-000088100000}"/>
    <cellStyle name="A¨­¢¬¢Ò_AoAUAy¡ÆeC¡Í " xfId="4159" xr:uid="{00000000-0005-0000-0000-000089100000}"/>
    <cellStyle name="AA" xfId="4160" xr:uid="{00000000-0005-0000-0000-00008A100000}"/>
    <cellStyle name="AA 2" xfId="4161" xr:uid="{00000000-0005-0000-0000-00008B100000}"/>
    <cellStyle name="Aⓒ­" xfId="4162" xr:uid="{00000000-0005-0000-0000-00008C100000}"/>
    <cellStyle name="Ae" xfId="4163" xr:uid="{00000000-0005-0000-0000-00008D100000}"/>
    <cellStyle name="Åë" xfId="4164" xr:uid="{00000000-0005-0000-0000-00008E100000}"/>
    <cellStyle name="Ae 2" xfId="4165" xr:uid="{00000000-0005-0000-0000-00008F100000}"/>
    <cellStyle name="Åë 2" xfId="4166" xr:uid="{00000000-0005-0000-0000-000090100000}"/>
    <cellStyle name="Ae 3" xfId="4167" xr:uid="{00000000-0005-0000-0000-000091100000}"/>
    <cellStyle name="Åë 3" xfId="4168" xr:uid="{00000000-0005-0000-0000-000092100000}"/>
    <cellStyle name="Ae 4" xfId="4169" xr:uid="{00000000-0005-0000-0000-000093100000}"/>
    <cellStyle name="Åë 4" xfId="4170" xr:uid="{00000000-0005-0000-0000-000094100000}"/>
    <cellStyle name="Ae 5" xfId="4171" xr:uid="{00000000-0005-0000-0000-000095100000}"/>
    <cellStyle name="Åë 5" xfId="4172" xr:uid="{00000000-0005-0000-0000-000096100000}"/>
    <cellStyle name="Ae_08년노임단가" xfId="5392" xr:uid="{00000000-0005-0000-0000-000097100000}"/>
    <cellStyle name="Åë_08년노임단가" xfId="5393" xr:uid="{00000000-0005-0000-0000-000098100000}"/>
    <cellStyle name="Ae_가희,칠산(2003시행)" xfId="4173" xr:uid="{00000000-0005-0000-0000-000099100000}"/>
    <cellStyle name="Åë_공음배수장-2002년단가보완(기계)" xfId="4174" xr:uid="{00000000-0005-0000-0000-00009A100000}"/>
    <cellStyle name="Ae_농업용수관리시설(취입수문)보수,보강(설계예산서)(1)" xfId="4175" xr:uid="{00000000-0005-0000-0000-00009B100000}"/>
    <cellStyle name="Åë_농업용수관리시설(취입수문)보수,보강(설계예산서)(1)" xfId="4176" xr:uid="{00000000-0005-0000-0000-00009C100000}"/>
    <cellStyle name="Ae_농업용수관리시설(취입수문)보수,보강(설계예산서)(1) 2" xfId="4177" xr:uid="{00000000-0005-0000-0000-00009D100000}"/>
    <cellStyle name="Åë_농업용수관리시설(취입수문)보수,보강(설계예산서)(1) 2" xfId="4178" xr:uid="{00000000-0005-0000-0000-00009E100000}"/>
    <cellStyle name="Ae_농업용수관리시설(취입수문)보수,보강(설계예산서)(1) 3" xfId="4179" xr:uid="{00000000-0005-0000-0000-00009F100000}"/>
    <cellStyle name="Åë_농업용수관리시설(취입수문)보수,보강(설계예산서)(1) 3" xfId="4180" xr:uid="{00000000-0005-0000-0000-0000A0100000}"/>
    <cellStyle name="Ae_농업용수관리시설(취입수문)보수,보강(설계예산서)(1) 4" xfId="4181" xr:uid="{00000000-0005-0000-0000-0000A1100000}"/>
    <cellStyle name="Åë_농업용수관리시설(취입수문)보수,보강(설계예산서)(1) 4" xfId="4182" xr:uid="{00000000-0005-0000-0000-0000A2100000}"/>
    <cellStyle name="Ae_농업용수관리시설(취입수문)보수,보강(설계예산서)(1) 5" xfId="4183" xr:uid="{00000000-0005-0000-0000-0000A3100000}"/>
    <cellStyle name="Åë_농업용수관리시설(취입수문)보수,보강(설계예산서)(1) 5" xfId="4184" xr:uid="{00000000-0005-0000-0000-0000A4100000}"/>
    <cellStyle name="Ae_동부지소 수문설계" xfId="4185" xr:uid="{00000000-0005-0000-0000-0000A5100000}"/>
    <cellStyle name="Åë_동부지소 수문설계" xfId="4186" xr:uid="{00000000-0005-0000-0000-0000A6100000}"/>
    <cellStyle name="Ae_동부지소 수문설계 2" xfId="4187" xr:uid="{00000000-0005-0000-0000-0000A7100000}"/>
    <cellStyle name="Åë_동부지소 수문설계 2" xfId="4188" xr:uid="{00000000-0005-0000-0000-0000A8100000}"/>
    <cellStyle name="Ae_동부지소 수문설계 3" xfId="4189" xr:uid="{00000000-0005-0000-0000-0000A9100000}"/>
    <cellStyle name="Åë_동부지소 수문설계 3" xfId="4190" xr:uid="{00000000-0005-0000-0000-0000AA100000}"/>
    <cellStyle name="Ae_동부지소 수문설계 4" xfId="4191" xr:uid="{00000000-0005-0000-0000-0000AB100000}"/>
    <cellStyle name="Åë_동부지소 수문설계 4" xfId="4192" xr:uid="{00000000-0005-0000-0000-0000AC100000}"/>
    <cellStyle name="Ae_동부지소 수문설계 5" xfId="4193" xr:uid="{00000000-0005-0000-0000-0000AD100000}"/>
    <cellStyle name="Åë_동부지소 수문설계 5" xfId="4194" xr:uid="{00000000-0005-0000-0000-0000AE100000}"/>
    <cellStyle name="Ae_마곡보완" xfId="4195" xr:uid="{00000000-0005-0000-0000-0000AF100000}"/>
    <cellStyle name="Åë_마곡보완" xfId="4196" xr:uid="{00000000-0005-0000-0000-0000B0100000}"/>
    <cellStyle name="Ae_마곡보완 2" xfId="4197" xr:uid="{00000000-0005-0000-0000-0000B1100000}"/>
    <cellStyle name="Åë_마곡보완 2" xfId="4198" xr:uid="{00000000-0005-0000-0000-0000B2100000}"/>
    <cellStyle name="Ae_마곡보완 3" xfId="4199" xr:uid="{00000000-0005-0000-0000-0000B3100000}"/>
    <cellStyle name="Åë_마곡보완 3" xfId="4200" xr:uid="{00000000-0005-0000-0000-0000B4100000}"/>
    <cellStyle name="Ae_마곡보완 4" xfId="4201" xr:uid="{00000000-0005-0000-0000-0000B5100000}"/>
    <cellStyle name="Åë_마곡보완 4" xfId="4202" xr:uid="{00000000-0005-0000-0000-0000B6100000}"/>
    <cellStyle name="Ae_마곡보완 5" xfId="4203" xr:uid="{00000000-0005-0000-0000-0000B7100000}"/>
    <cellStyle name="Åë_마곡보완 5" xfId="4204" xr:uid="{00000000-0005-0000-0000-0000B8100000}"/>
    <cellStyle name="Ae_방수문(1) 설계서" xfId="4205" xr:uid="{00000000-0005-0000-0000-0000B9100000}"/>
    <cellStyle name="Åë_방수문(1) 설계서" xfId="4206" xr:uid="{00000000-0005-0000-0000-0000BA100000}"/>
    <cellStyle name="Ae_방수문(1) 설계서 2" xfId="4207" xr:uid="{00000000-0005-0000-0000-0000BB100000}"/>
    <cellStyle name="Åë_방수문(1) 설계서 2" xfId="4208" xr:uid="{00000000-0005-0000-0000-0000BC100000}"/>
    <cellStyle name="Ae_방수문(1) 설계서 3" xfId="4209" xr:uid="{00000000-0005-0000-0000-0000BD100000}"/>
    <cellStyle name="Åë_방수문(1) 설계서 3" xfId="4210" xr:uid="{00000000-0005-0000-0000-0000BE100000}"/>
    <cellStyle name="Ae_방수문(1) 설계서 4" xfId="4211" xr:uid="{00000000-0005-0000-0000-0000BF100000}"/>
    <cellStyle name="Åë_방수문(1) 설계서 4" xfId="4212" xr:uid="{00000000-0005-0000-0000-0000C0100000}"/>
    <cellStyle name="Ae_방수문(1) 설계서 5" xfId="4213" xr:uid="{00000000-0005-0000-0000-0000C1100000}"/>
    <cellStyle name="Åë_방수문(1) 설계서 5" xfId="4214" xr:uid="{00000000-0005-0000-0000-0000C2100000}"/>
    <cellStyle name="Ae_성안분수문" xfId="5394" xr:uid="{00000000-0005-0000-0000-0000C3100000}"/>
    <cellStyle name="Åë_수문(5x5이하) 일위" xfId="4215" xr:uid="{00000000-0005-0000-0000-0000C4100000}"/>
    <cellStyle name="Ae_수문(5x5이하) 일위 2" xfId="4216" xr:uid="{00000000-0005-0000-0000-0000C5100000}"/>
    <cellStyle name="Åë_수문(5x5이하) 일위 2" xfId="4217" xr:uid="{00000000-0005-0000-0000-0000C6100000}"/>
    <cellStyle name="Ae_수문(5x5이하) 일위 3" xfId="4218" xr:uid="{00000000-0005-0000-0000-0000C7100000}"/>
    <cellStyle name="Åë_수문(5x5이하) 일위 3" xfId="4219" xr:uid="{00000000-0005-0000-0000-0000C8100000}"/>
    <cellStyle name="Ae_수문(5x5이하) 일위 4" xfId="4220" xr:uid="{00000000-0005-0000-0000-0000C9100000}"/>
    <cellStyle name="Åë_수문(5x5이하) 일위 4" xfId="4221" xr:uid="{00000000-0005-0000-0000-0000CA100000}"/>
    <cellStyle name="Ae_수문(5x5이하) 일위 5" xfId="4222" xr:uid="{00000000-0005-0000-0000-0000CB100000}"/>
    <cellStyle name="Åë_수문(5x5이하) 일위 5" xfId="4223" xr:uid="{00000000-0005-0000-0000-0000CC100000}"/>
    <cellStyle name="Ae_수문_5m이하(2006년_3월)" xfId="4224" xr:uid="{00000000-0005-0000-0000-0000CD100000}"/>
    <cellStyle name="Åë_수문_5m이하(2006년_3월)" xfId="4225" xr:uid="{00000000-0005-0000-0000-0000CE100000}"/>
    <cellStyle name="Ae_수문_5m이하(2006년_3월) 2" xfId="4226" xr:uid="{00000000-0005-0000-0000-0000CF100000}"/>
    <cellStyle name="Åë_수문_5m이하(2006년_3월) 2" xfId="4227" xr:uid="{00000000-0005-0000-0000-0000D0100000}"/>
    <cellStyle name="Ae_수문_5m이하(2006년_3월) 3" xfId="4228" xr:uid="{00000000-0005-0000-0000-0000D1100000}"/>
    <cellStyle name="Åë_수문_5m이하(2006년_3월) 3" xfId="4229" xr:uid="{00000000-0005-0000-0000-0000D2100000}"/>
    <cellStyle name="Ae_수문_5m이하(2006년_3월) 4" xfId="4230" xr:uid="{00000000-0005-0000-0000-0000D3100000}"/>
    <cellStyle name="Åë_수문_5m이하(2006년_3월) 4" xfId="4231" xr:uid="{00000000-0005-0000-0000-0000D4100000}"/>
    <cellStyle name="Ae_수문_5m이하(2006년_3월) 5" xfId="4232" xr:uid="{00000000-0005-0000-0000-0000D5100000}"/>
    <cellStyle name="Åë_수문_5m이하(2006년_3월) 5" xfId="4233" xr:uid="{00000000-0005-0000-0000-0000D6100000}"/>
    <cellStyle name="Ae_신태인배수장제진기" xfId="4234" xr:uid="{00000000-0005-0000-0000-0000D7100000}"/>
    <cellStyle name="Åë_연동양수장" xfId="4235" xr:uid="{00000000-0005-0000-0000-0000D8100000}"/>
    <cellStyle name="Ae_옥포배수갑문설계11.26" xfId="4236" xr:uid="{00000000-0005-0000-0000-0000D9100000}"/>
    <cellStyle name="Åë_율북보완" xfId="4237" xr:uid="{00000000-0005-0000-0000-0000DA100000}"/>
    <cellStyle name="Ae_전체분" xfId="4238" xr:uid="{00000000-0005-0000-0000-0000DB100000}"/>
    <cellStyle name="Åë_접지양수장내역서" xfId="4239" xr:uid="{00000000-0005-0000-0000-0000DC100000}"/>
    <cellStyle name="Ae_준공도서" xfId="4240" xr:uid="{00000000-0005-0000-0000-0000DD100000}"/>
    <cellStyle name="Åë_총괄(토목)" xfId="5395" xr:uid="{00000000-0005-0000-0000-0000DE100000}"/>
    <cellStyle name="Ae_핀잭수문 내역서(1(1).2×1.5)-1" xfId="4241" xr:uid="{00000000-0005-0000-0000-0000DF100000}"/>
    <cellStyle name="Åë_핀잭수문 내역서(1(1).2×1.5)-1" xfId="4242" xr:uid="{00000000-0005-0000-0000-0000E0100000}"/>
    <cellStyle name="Ae_핀잭수문 내역서(1(1).2×1.5)-1 2" xfId="4243" xr:uid="{00000000-0005-0000-0000-0000E1100000}"/>
    <cellStyle name="Åë_핀잭수문 내역서(1(1).2×1.5)-1 2" xfId="4244" xr:uid="{00000000-0005-0000-0000-0000E2100000}"/>
    <cellStyle name="Ae_핀잭수문 내역서(1(1).2×1.5)-1 3" xfId="4245" xr:uid="{00000000-0005-0000-0000-0000E3100000}"/>
    <cellStyle name="Åë_핀잭수문 내역서(1(1).2×1.5)-1 3" xfId="4246" xr:uid="{00000000-0005-0000-0000-0000E4100000}"/>
    <cellStyle name="Ae_핀잭수문 내역서(1(1).2×1.5)-1 4" xfId="4247" xr:uid="{00000000-0005-0000-0000-0000E5100000}"/>
    <cellStyle name="Åë_핀잭수문 내역서(1(1).2×1.5)-1 4" xfId="4248" xr:uid="{00000000-0005-0000-0000-0000E6100000}"/>
    <cellStyle name="Ae_핀잭수문 내역서(1(1).2×1.5)-1 5" xfId="4249" xr:uid="{00000000-0005-0000-0000-0000E7100000}"/>
    <cellStyle name="Åë_핀잭수문 내역서(1(1).2×1.5)-1 5" xfId="4250" xr:uid="{00000000-0005-0000-0000-0000E8100000}"/>
    <cellStyle name="Ae_한전공사비" xfId="5396" xr:uid="{00000000-0005-0000-0000-0000E9100000}"/>
    <cellStyle name="Åë_한전공사비" xfId="5397" xr:uid="{00000000-0005-0000-0000-0000EA100000}"/>
    <cellStyle name="Aee­ " xfId="4251" xr:uid="{00000000-0005-0000-0000-0000EB100000}"/>
    <cellStyle name="Aee­ [" xfId="4252" xr:uid="{00000000-0005-0000-0000-0000EC100000}"/>
    <cellStyle name="Åëè­ [" xfId="4253" xr:uid="{00000000-0005-0000-0000-0000ED100000}"/>
    <cellStyle name="Aee­ [ 2" xfId="4254" xr:uid="{00000000-0005-0000-0000-0000EE100000}"/>
    <cellStyle name="Åëè­ [ 2" xfId="4255" xr:uid="{00000000-0005-0000-0000-0000EF100000}"/>
    <cellStyle name="Aee­ [ 3" xfId="4256" xr:uid="{00000000-0005-0000-0000-0000F0100000}"/>
    <cellStyle name="Åëè­ [ 3" xfId="4257" xr:uid="{00000000-0005-0000-0000-0000F1100000}"/>
    <cellStyle name="Aee­ [ 4" xfId="4258" xr:uid="{00000000-0005-0000-0000-0000F2100000}"/>
    <cellStyle name="Åëè­ [ 4" xfId="4259" xr:uid="{00000000-0005-0000-0000-0000F3100000}"/>
    <cellStyle name="Aee­ [ 5" xfId="4260" xr:uid="{00000000-0005-0000-0000-0000F4100000}"/>
    <cellStyle name="Åëè­ [ 5" xfId="4261" xr:uid="{00000000-0005-0000-0000-0000F5100000}"/>
    <cellStyle name="Aee­ [_08년노임단가" xfId="5398" xr:uid="{00000000-0005-0000-0000-0000F6100000}"/>
    <cellStyle name="Åëè­ [_08년노임단가" xfId="5399" xr:uid="{00000000-0005-0000-0000-0000F7100000}"/>
    <cellStyle name="Aee­ [_가희,칠산(2003시행)" xfId="4262" xr:uid="{00000000-0005-0000-0000-0000F8100000}"/>
    <cellStyle name="Åëè­ [_공음배수장-2002년단가보완(기계)" xfId="4263" xr:uid="{00000000-0005-0000-0000-0000F9100000}"/>
    <cellStyle name="Aee­ [_농업용수관리시설(취입수문)보수,보강(설계예산서)(1)" xfId="4264" xr:uid="{00000000-0005-0000-0000-0000FA100000}"/>
    <cellStyle name="Åëè­ [_농업용수관리시설(취입수문)보수,보강(설계예산서)(1)" xfId="4265" xr:uid="{00000000-0005-0000-0000-0000FB100000}"/>
    <cellStyle name="Aee­ [_농업용수관리시설(취입수문)보수,보강(설계예산서)(1) 2" xfId="4266" xr:uid="{00000000-0005-0000-0000-0000FC100000}"/>
    <cellStyle name="Åëè­ [_농업용수관리시설(취입수문)보수,보강(설계예산서)(1) 2" xfId="4267" xr:uid="{00000000-0005-0000-0000-0000FD100000}"/>
    <cellStyle name="Aee­ [_농업용수관리시설(취입수문)보수,보강(설계예산서)(1) 3" xfId="4268" xr:uid="{00000000-0005-0000-0000-0000FE100000}"/>
    <cellStyle name="Åëè­ [_농업용수관리시설(취입수문)보수,보강(설계예산서)(1) 3" xfId="4269" xr:uid="{00000000-0005-0000-0000-0000FF100000}"/>
    <cellStyle name="Aee­ [_농업용수관리시설(취입수문)보수,보강(설계예산서)(1) 4" xfId="4270" xr:uid="{00000000-0005-0000-0000-000000110000}"/>
    <cellStyle name="Åëè­ [_농업용수관리시설(취입수문)보수,보강(설계예산서)(1) 4" xfId="4271" xr:uid="{00000000-0005-0000-0000-000001110000}"/>
    <cellStyle name="Aee­ [_농업용수관리시설(취입수문)보수,보강(설계예산서)(1) 5" xfId="4272" xr:uid="{00000000-0005-0000-0000-000002110000}"/>
    <cellStyle name="Åëè­ [_농업용수관리시설(취입수문)보수,보강(설계예산서)(1) 5" xfId="4273" xr:uid="{00000000-0005-0000-0000-000003110000}"/>
    <cellStyle name="Aee­ [_동부지소 수문설계" xfId="4274" xr:uid="{00000000-0005-0000-0000-000004110000}"/>
    <cellStyle name="Åëè­ [_동부지소 수문설계" xfId="4275" xr:uid="{00000000-0005-0000-0000-000005110000}"/>
    <cellStyle name="Aee­ [_동부지소 수문설계 2" xfId="4276" xr:uid="{00000000-0005-0000-0000-000006110000}"/>
    <cellStyle name="Åëè­ [_동부지소 수문설계 2" xfId="4277" xr:uid="{00000000-0005-0000-0000-000007110000}"/>
    <cellStyle name="Aee­ [_동부지소 수문설계 3" xfId="4278" xr:uid="{00000000-0005-0000-0000-000008110000}"/>
    <cellStyle name="Åëè­ [_동부지소 수문설계 3" xfId="4279" xr:uid="{00000000-0005-0000-0000-000009110000}"/>
    <cellStyle name="Aee­ [_동부지소 수문설계 4" xfId="4280" xr:uid="{00000000-0005-0000-0000-00000A110000}"/>
    <cellStyle name="Åëè­ [_동부지소 수문설계 4" xfId="4281" xr:uid="{00000000-0005-0000-0000-00000B110000}"/>
    <cellStyle name="Aee­ [_동부지소 수문설계 5" xfId="4282" xr:uid="{00000000-0005-0000-0000-00000C110000}"/>
    <cellStyle name="Åëè­ [_동부지소 수문설계 5" xfId="4283" xr:uid="{00000000-0005-0000-0000-00000D110000}"/>
    <cellStyle name="Aee­ [_마곡보완" xfId="4284" xr:uid="{00000000-0005-0000-0000-00000E110000}"/>
    <cellStyle name="Åëè­ [_마곡보완" xfId="4285" xr:uid="{00000000-0005-0000-0000-00000F110000}"/>
    <cellStyle name="Aee­ [_마곡보완 2" xfId="4286" xr:uid="{00000000-0005-0000-0000-000010110000}"/>
    <cellStyle name="Åëè­ [_마곡보완 2" xfId="4287" xr:uid="{00000000-0005-0000-0000-000011110000}"/>
    <cellStyle name="Aee­ [_마곡보완 3" xfId="4288" xr:uid="{00000000-0005-0000-0000-000012110000}"/>
    <cellStyle name="Åëè­ [_마곡보완 3" xfId="4289" xr:uid="{00000000-0005-0000-0000-000013110000}"/>
    <cellStyle name="Aee­ [_마곡보완 4" xfId="4290" xr:uid="{00000000-0005-0000-0000-000014110000}"/>
    <cellStyle name="Åëè­ [_마곡보완 4" xfId="4291" xr:uid="{00000000-0005-0000-0000-000015110000}"/>
    <cellStyle name="Aee­ [_마곡보완 5" xfId="4292" xr:uid="{00000000-0005-0000-0000-000016110000}"/>
    <cellStyle name="Åëè­ [_마곡보완 5" xfId="4293" xr:uid="{00000000-0005-0000-0000-000017110000}"/>
    <cellStyle name="Aee­ [_방수문(1) 설계서" xfId="4294" xr:uid="{00000000-0005-0000-0000-000018110000}"/>
    <cellStyle name="Åëè­ [_방수문(1) 설계서" xfId="4295" xr:uid="{00000000-0005-0000-0000-000019110000}"/>
    <cellStyle name="Aee­ [_방수문(1) 설계서 2" xfId="4296" xr:uid="{00000000-0005-0000-0000-00001A110000}"/>
    <cellStyle name="Åëè­ [_방수문(1) 설계서 2" xfId="4297" xr:uid="{00000000-0005-0000-0000-00001B110000}"/>
    <cellStyle name="Aee­ [_방수문(1) 설계서 3" xfId="4298" xr:uid="{00000000-0005-0000-0000-00001C110000}"/>
    <cellStyle name="Åëè­ [_방수문(1) 설계서 3" xfId="4299" xr:uid="{00000000-0005-0000-0000-00001D110000}"/>
    <cellStyle name="Aee­ [_방수문(1) 설계서 4" xfId="4300" xr:uid="{00000000-0005-0000-0000-00001E110000}"/>
    <cellStyle name="Åëè­ [_방수문(1) 설계서 4" xfId="4301" xr:uid="{00000000-0005-0000-0000-00001F110000}"/>
    <cellStyle name="Aee­ [_방수문(1) 설계서 5" xfId="4302" xr:uid="{00000000-0005-0000-0000-000020110000}"/>
    <cellStyle name="Åëè­ [_방수문(1) 설계서 5" xfId="4303" xr:uid="{00000000-0005-0000-0000-000021110000}"/>
    <cellStyle name="Aee­ [_성안분수문" xfId="5400" xr:uid="{00000000-0005-0000-0000-000022110000}"/>
    <cellStyle name="Åëè­ [_수문(5x5이하) 일위" xfId="4304" xr:uid="{00000000-0005-0000-0000-000023110000}"/>
    <cellStyle name="Aee­ [_수문(5x5이하) 일위 2" xfId="4305" xr:uid="{00000000-0005-0000-0000-000024110000}"/>
    <cellStyle name="Åëè­ [_수문(5x5이하) 일위 2" xfId="4306" xr:uid="{00000000-0005-0000-0000-000025110000}"/>
    <cellStyle name="Aee­ [_수문(5x5이하) 일위 3" xfId="4307" xr:uid="{00000000-0005-0000-0000-000026110000}"/>
    <cellStyle name="Åëè­ [_수문(5x5이하) 일위 3" xfId="4308" xr:uid="{00000000-0005-0000-0000-000027110000}"/>
    <cellStyle name="Aee­ [_수문(5x5이하) 일위 4" xfId="4309" xr:uid="{00000000-0005-0000-0000-000028110000}"/>
    <cellStyle name="Åëè­ [_수문(5x5이하) 일위 4" xfId="4310" xr:uid="{00000000-0005-0000-0000-000029110000}"/>
    <cellStyle name="Aee­ [_수문(5x5이하) 일위 5" xfId="4311" xr:uid="{00000000-0005-0000-0000-00002A110000}"/>
    <cellStyle name="Åëè­ [_수문(5x5이하) 일위 5" xfId="4312" xr:uid="{00000000-0005-0000-0000-00002B110000}"/>
    <cellStyle name="Aee­ [_수문_5m이하(2006년_3월)" xfId="4313" xr:uid="{00000000-0005-0000-0000-00002C110000}"/>
    <cellStyle name="Åëè­ [_수문_5m이하(2006년_3월)" xfId="4314" xr:uid="{00000000-0005-0000-0000-00002D110000}"/>
    <cellStyle name="Aee­ [_수문_5m이하(2006년_3월) 2" xfId="4315" xr:uid="{00000000-0005-0000-0000-00002E110000}"/>
    <cellStyle name="Åëè­ [_수문_5m이하(2006년_3월) 2" xfId="4316" xr:uid="{00000000-0005-0000-0000-00002F110000}"/>
    <cellStyle name="Aee­ [_수문_5m이하(2006년_3월) 3" xfId="4317" xr:uid="{00000000-0005-0000-0000-000030110000}"/>
    <cellStyle name="Åëè­ [_수문_5m이하(2006년_3월) 3" xfId="4318" xr:uid="{00000000-0005-0000-0000-000031110000}"/>
    <cellStyle name="Aee­ [_수문_5m이하(2006년_3월) 4" xfId="4319" xr:uid="{00000000-0005-0000-0000-000032110000}"/>
    <cellStyle name="Åëè­ [_수문_5m이하(2006년_3월) 4" xfId="4320" xr:uid="{00000000-0005-0000-0000-000033110000}"/>
    <cellStyle name="Aee­ [_수문_5m이하(2006년_3월) 5" xfId="4321" xr:uid="{00000000-0005-0000-0000-000034110000}"/>
    <cellStyle name="Åëè­ [_수문_5m이하(2006년_3월) 5" xfId="4322" xr:uid="{00000000-0005-0000-0000-000035110000}"/>
    <cellStyle name="Aee­ [_신태인배수장제진기" xfId="4323" xr:uid="{00000000-0005-0000-0000-000036110000}"/>
    <cellStyle name="Åëè­ [_연동양수장" xfId="4324" xr:uid="{00000000-0005-0000-0000-000037110000}"/>
    <cellStyle name="Aee­ [_옥포배수갑문설계11.26" xfId="4325" xr:uid="{00000000-0005-0000-0000-000038110000}"/>
    <cellStyle name="Åëè­ [_율북보완" xfId="4326" xr:uid="{00000000-0005-0000-0000-000039110000}"/>
    <cellStyle name="Aee­ [_전체분" xfId="4327" xr:uid="{00000000-0005-0000-0000-00003A110000}"/>
    <cellStyle name="Åëè­ [_접지양수장내역서" xfId="4328" xr:uid="{00000000-0005-0000-0000-00003B110000}"/>
    <cellStyle name="Aee­ [_준공도서" xfId="4329" xr:uid="{00000000-0005-0000-0000-00003C110000}"/>
    <cellStyle name="Åëè­ [_총괄(토목)" xfId="5401" xr:uid="{00000000-0005-0000-0000-00003D110000}"/>
    <cellStyle name="Aee­ [_핀잭수문 내역서(1(1).2×1.5)-1" xfId="4330" xr:uid="{00000000-0005-0000-0000-00003E110000}"/>
    <cellStyle name="Åëè­ [_핀잭수문 내역서(1(1).2×1.5)-1" xfId="4331" xr:uid="{00000000-0005-0000-0000-00003F110000}"/>
    <cellStyle name="Aee­ [_핀잭수문 내역서(1(1).2×1.5)-1 2" xfId="4332" xr:uid="{00000000-0005-0000-0000-000040110000}"/>
    <cellStyle name="Åëè­ [_핀잭수문 내역서(1(1).2×1.5)-1 2" xfId="4333" xr:uid="{00000000-0005-0000-0000-000041110000}"/>
    <cellStyle name="Aee­ [_핀잭수문 내역서(1(1).2×1.5)-1 3" xfId="4334" xr:uid="{00000000-0005-0000-0000-000042110000}"/>
    <cellStyle name="Åëè­ [_핀잭수문 내역서(1(1).2×1.5)-1 3" xfId="4335" xr:uid="{00000000-0005-0000-0000-000043110000}"/>
    <cellStyle name="Aee­ [_핀잭수문 내역서(1(1).2×1.5)-1 4" xfId="4336" xr:uid="{00000000-0005-0000-0000-000044110000}"/>
    <cellStyle name="Åëè­ [_핀잭수문 내역서(1(1).2×1.5)-1 4" xfId="4337" xr:uid="{00000000-0005-0000-0000-000045110000}"/>
    <cellStyle name="Aee­ [_핀잭수문 내역서(1(1).2×1.5)-1 5" xfId="4338" xr:uid="{00000000-0005-0000-0000-000046110000}"/>
    <cellStyle name="Åëè­ [_핀잭수문 내역서(1(1).2×1.5)-1 5" xfId="4339" xr:uid="{00000000-0005-0000-0000-000047110000}"/>
    <cellStyle name="Aee­ [_한전공사비" xfId="5402" xr:uid="{00000000-0005-0000-0000-000048110000}"/>
    <cellStyle name="Åëè­ [_한전공사비" xfId="5403" xr:uid="{00000000-0005-0000-0000-000049110000}"/>
    <cellStyle name="AeE­ [0]_  A¾  CO  " xfId="5404" xr:uid="{00000000-0005-0000-0000-00004A110000}"/>
    <cellStyle name="ÅëÈ­ [0]_¿¹»ê¼­" xfId="5405" xr:uid="{00000000-0005-0000-0000-00004B110000}"/>
    <cellStyle name="AeE­ [0]_¿¹≫e¼­" xfId="5406" xr:uid="{00000000-0005-0000-0000-00004C110000}"/>
    <cellStyle name="ÅëÈ­ [0]_±âÅ¸_¼ÕÀÍÇ¥ (³â°è 83¾ï) " xfId="4340" xr:uid="{00000000-0005-0000-0000-00004D110000}"/>
    <cellStyle name="AeE­ [0]_°eE¹_11¿a½A " xfId="4341" xr:uid="{00000000-0005-0000-0000-00004E110000}"/>
    <cellStyle name="ÅëÈ­ [0]_INQUIRY ¿µ¾÷ÃßÁø " xfId="5407" xr:uid="{00000000-0005-0000-0000-00004F110000}"/>
    <cellStyle name="AeE­ [0]_INQUIRY ¿μ¾÷AßAø " xfId="5408" xr:uid="{00000000-0005-0000-0000-000050110000}"/>
    <cellStyle name="ÅëÈ­ [0]_laroux" xfId="5409" xr:uid="{00000000-0005-0000-0000-000051110000}"/>
    <cellStyle name="AeE­ [0]_º≫¼± ±æ¾i±uºI ¼o·R Ay°eC￥ " xfId="4342" xr:uid="{00000000-0005-0000-0000-000052110000}"/>
    <cellStyle name="ÅëÈ­ [0]_Sheet1" xfId="4343" xr:uid="{00000000-0005-0000-0000-000053110000}"/>
    <cellStyle name="AeE­_  A¾  CO  " xfId="5410" xr:uid="{00000000-0005-0000-0000-000054110000}"/>
    <cellStyle name="ÅëÈ­_¿¹»ê¼­" xfId="5411" xr:uid="{00000000-0005-0000-0000-000055110000}"/>
    <cellStyle name="AeE­_¿¹≫e¼­" xfId="5412" xr:uid="{00000000-0005-0000-0000-000056110000}"/>
    <cellStyle name="ÅëÈ­_±âÅ¸_¼ÕÀÍÇ¥ (³â°è 83¾ï) " xfId="4344" xr:uid="{00000000-0005-0000-0000-000057110000}"/>
    <cellStyle name="AeE­_°eE¹_11¿a½A " xfId="4345" xr:uid="{00000000-0005-0000-0000-000058110000}"/>
    <cellStyle name="ÅëÈ­_INQUIRY ¿µ¾÷ÃßÁø " xfId="5413" xr:uid="{00000000-0005-0000-0000-000059110000}"/>
    <cellStyle name="AeE­_INQUIRY ¿μ¾÷AßAø " xfId="5414" xr:uid="{00000000-0005-0000-0000-00005A110000}"/>
    <cellStyle name="ÅëÈ­_laroux" xfId="5415" xr:uid="{00000000-0005-0000-0000-00005B110000}"/>
    <cellStyle name="AeE­_º≫¼± ±æ¾i±uºI ¼o·R Ay°eC￥ " xfId="4346" xr:uid="{00000000-0005-0000-0000-00005C110000}"/>
    <cellStyle name="ÅëÈ­_Sheet1" xfId="4347" xr:uid="{00000000-0005-0000-0000-00005D110000}"/>
    <cellStyle name="Aee¡" xfId="4348" xr:uid="{00000000-0005-0000-0000-00005E110000}"/>
    <cellStyle name="AeE¡© [0]_AoAUAy¡ÆeC¡Í " xfId="4349" xr:uid="{00000000-0005-0000-0000-00005F110000}"/>
    <cellStyle name="AeE¡©_AoAUAy¡ÆeC¡Í " xfId="4350" xr:uid="{00000000-0005-0000-0000-000060110000}"/>
    <cellStyle name="Aee¡ⓒ " xfId="5416" xr:uid="{00000000-0005-0000-0000-000061110000}"/>
    <cellStyle name="AeE¡ⓒ [0]_￠?i¡ieE¡ⓒ¡¤A ¡¾a¡¾￠￢A￠OA¡AC¡I" xfId="4351" xr:uid="{00000000-0005-0000-0000-000062110000}"/>
    <cellStyle name="AeE¡ⓒ_￠?i¡ieE¡ⓒ¡¤A ¡¾a¡¾￠￢A￠OA¡AC¡I" xfId="4352" xr:uid="{00000000-0005-0000-0000-000063110000}"/>
    <cellStyle name="Æû¼¾æ®" xfId="5417" xr:uid="{00000000-0005-0000-0000-000064110000}"/>
    <cellStyle name="ALIGNMENT" xfId="4353" xr:uid="{00000000-0005-0000-0000-000065110000}"/>
    <cellStyle name="ALIGNMENT 2" xfId="4354" xr:uid="{00000000-0005-0000-0000-000066110000}"/>
    <cellStyle name="Aþ" xfId="4355" xr:uid="{00000000-0005-0000-0000-000067110000}"/>
    <cellStyle name="Äþ" xfId="4356" xr:uid="{00000000-0005-0000-0000-000068110000}"/>
    <cellStyle name="Aþ 2" xfId="4357" xr:uid="{00000000-0005-0000-0000-000069110000}"/>
    <cellStyle name="Äþ 2" xfId="4358" xr:uid="{00000000-0005-0000-0000-00006A110000}"/>
    <cellStyle name="Aþ 3" xfId="4359" xr:uid="{00000000-0005-0000-0000-00006B110000}"/>
    <cellStyle name="Äþ 3" xfId="4360" xr:uid="{00000000-0005-0000-0000-00006C110000}"/>
    <cellStyle name="Aþ 4" xfId="4361" xr:uid="{00000000-0005-0000-0000-00006D110000}"/>
    <cellStyle name="Äþ 4" xfId="4362" xr:uid="{00000000-0005-0000-0000-00006E110000}"/>
    <cellStyle name="Aþ 5" xfId="4363" xr:uid="{00000000-0005-0000-0000-00006F110000}"/>
    <cellStyle name="Äþ 5" xfId="4364" xr:uid="{00000000-0005-0000-0000-000070110000}"/>
    <cellStyle name="Aþ_08년노임단가" xfId="5418" xr:uid="{00000000-0005-0000-0000-000071110000}"/>
    <cellStyle name="Äþ_08년노임단가" xfId="5419" xr:uid="{00000000-0005-0000-0000-000072110000}"/>
    <cellStyle name="Aþ_가희,칠산(2003시행)" xfId="4365" xr:uid="{00000000-0005-0000-0000-000073110000}"/>
    <cellStyle name="Äþ_공음배수장-2002년단가보완(기계)" xfId="4366" xr:uid="{00000000-0005-0000-0000-000074110000}"/>
    <cellStyle name="Aþ_농업용수관리시설(취입수문)보수,보강(설계예산서)(1)" xfId="4367" xr:uid="{00000000-0005-0000-0000-000075110000}"/>
    <cellStyle name="Äþ_농업용수관리시설(취입수문)보수,보강(설계예산서)(1)" xfId="4368" xr:uid="{00000000-0005-0000-0000-000076110000}"/>
    <cellStyle name="Aþ_농업용수관리시설(취입수문)보수,보강(설계예산서)(1) 2" xfId="4369" xr:uid="{00000000-0005-0000-0000-000077110000}"/>
    <cellStyle name="Äþ_농업용수관리시설(취입수문)보수,보강(설계예산서)(1) 2" xfId="4370" xr:uid="{00000000-0005-0000-0000-000078110000}"/>
    <cellStyle name="Aþ_농업용수관리시설(취입수문)보수,보강(설계예산서)(1) 3" xfId="4371" xr:uid="{00000000-0005-0000-0000-000079110000}"/>
    <cellStyle name="Äþ_농업용수관리시설(취입수문)보수,보강(설계예산서)(1) 3" xfId="4372" xr:uid="{00000000-0005-0000-0000-00007A110000}"/>
    <cellStyle name="Aþ_농업용수관리시설(취입수문)보수,보강(설계예산서)(1) 4" xfId="4373" xr:uid="{00000000-0005-0000-0000-00007B110000}"/>
    <cellStyle name="Äþ_농업용수관리시설(취입수문)보수,보강(설계예산서)(1) 4" xfId="4374" xr:uid="{00000000-0005-0000-0000-00007C110000}"/>
    <cellStyle name="Aþ_농업용수관리시설(취입수문)보수,보강(설계예산서)(1) 5" xfId="4375" xr:uid="{00000000-0005-0000-0000-00007D110000}"/>
    <cellStyle name="Äþ_농업용수관리시설(취입수문)보수,보강(설계예산서)(1) 5" xfId="4376" xr:uid="{00000000-0005-0000-0000-00007E110000}"/>
    <cellStyle name="Aþ_동부지소 수문설계" xfId="4377" xr:uid="{00000000-0005-0000-0000-00007F110000}"/>
    <cellStyle name="Äþ_동부지소 수문설계" xfId="4378" xr:uid="{00000000-0005-0000-0000-000080110000}"/>
    <cellStyle name="Aþ_동부지소 수문설계 2" xfId="4379" xr:uid="{00000000-0005-0000-0000-000081110000}"/>
    <cellStyle name="Äþ_동부지소 수문설계 2" xfId="4380" xr:uid="{00000000-0005-0000-0000-000082110000}"/>
    <cellStyle name="Aþ_동부지소 수문설계 3" xfId="4381" xr:uid="{00000000-0005-0000-0000-000083110000}"/>
    <cellStyle name="Äþ_동부지소 수문설계 3" xfId="4382" xr:uid="{00000000-0005-0000-0000-000084110000}"/>
    <cellStyle name="Aþ_동부지소 수문설계 4" xfId="4383" xr:uid="{00000000-0005-0000-0000-000085110000}"/>
    <cellStyle name="Äþ_동부지소 수문설계 4" xfId="4384" xr:uid="{00000000-0005-0000-0000-000086110000}"/>
    <cellStyle name="Aþ_동부지소 수문설계 5" xfId="4385" xr:uid="{00000000-0005-0000-0000-000087110000}"/>
    <cellStyle name="Äþ_동부지소 수문설계 5" xfId="4386" xr:uid="{00000000-0005-0000-0000-000088110000}"/>
    <cellStyle name="Aþ_마곡보완" xfId="4387" xr:uid="{00000000-0005-0000-0000-000089110000}"/>
    <cellStyle name="Äþ_마곡보완" xfId="4388" xr:uid="{00000000-0005-0000-0000-00008A110000}"/>
    <cellStyle name="Aþ_마곡보완 2" xfId="4389" xr:uid="{00000000-0005-0000-0000-00008B110000}"/>
    <cellStyle name="Äþ_마곡보완 2" xfId="4390" xr:uid="{00000000-0005-0000-0000-00008C110000}"/>
    <cellStyle name="Aþ_마곡보완 3" xfId="4391" xr:uid="{00000000-0005-0000-0000-00008D110000}"/>
    <cellStyle name="Äþ_마곡보완 3" xfId="4392" xr:uid="{00000000-0005-0000-0000-00008E110000}"/>
    <cellStyle name="Aþ_마곡보완 4" xfId="4393" xr:uid="{00000000-0005-0000-0000-00008F110000}"/>
    <cellStyle name="Äþ_마곡보완 4" xfId="4394" xr:uid="{00000000-0005-0000-0000-000090110000}"/>
    <cellStyle name="Aþ_마곡보완 5" xfId="4395" xr:uid="{00000000-0005-0000-0000-000091110000}"/>
    <cellStyle name="Äþ_마곡보완 5" xfId="4396" xr:uid="{00000000-0005-0000-0000-000092110000}"/>
    <cellStyle name="Aþ_방수문(1) 설계서" xfId="4397" xr:uid="{00000000-0005-0000-0000-000093110000}"/>
    <cellStyle name="Äþ_방수문(1) 설계서" xfId="4398" xr:uid="{00000000-0005-0000-0000-000094110000}"/>
    <cellStyle name="Aþ_방수문(1) 설계서 2" xfId="4399" xr:uid="{00000000-0005-0000-0000-000095110000}"/>
    <cellStyle name="Äþ_방수문(1) 설계서 2" xfId="4400" xr:uid="{00000000-0005-0000-0000-000096110000}"/>
    <cellStyle name="Aþ_방수문(1) 설계서 3" xfId="4401" xr:uid="{00000000-0005-0000-0000-000097110000}"/>
    <cellStyle name="Äþ_방수문(1) 설계서 3" xfId="4402" xr:uid="{00000000-0005-0000-0000-000098110000}"/>
    <cellStyle name="Aþ_방수문(1) 설계서 4" xfId="4403" xr:uid="{00000000-0005-0000-0000-000099110000}"/>
    <cellStyle name="Äþ_방수문(1) 설계서 4" xfId="4404" xr:uid="{00000000-0005-0000-0000-00009A110000}"/>
    <cellStyle name="Aþ_방수문(1) 설계서 5" xfId="4405" xr:uid="{00000000-0005-0000-0000-00009B110000}"/>
    <cellStyle name="Äþ_방수문(1) 설계서 5" xfId="4406" xr:uid="{00000000-0005-0000-0000-00009C110000}"/>
    <cellStyle name="Aþ_성안분수문" xfId="5420" xr:uid="{00000000-0005-0000-0000-00009D110000}"/>
    <cellStyle name="Äþ_수문(5x5이하) 일위" xfId="4407" xr:uid="{00000000-0005-0000-0000-00009E110000}"/>
    <cellStyle name="Aþ_수문(5x5이하) 일위 2" xfId="4408" xr:uid="{00000000-0005-0000-0000-00009F110000}"/>
    <cellStyle name="Äþ_수문(5x5이하) 일위 2" xfId="4409" xr:uid="{00000000-0005-0000-0000-0000A0110000}"/>
    <cellStyle name="Aþ_수문(5x5이하) 일위 3" xfId="4410" xr:uid="{00000000-0005-0000-0000-0000A1110000}"/>
    <cellStyle name="Äþ_수문(5x5이하) 일위 3" xfId="4411" xr:uid="{00000000-0005-0000-0000-0000A2110000}"/>
    <cellStyle name="Aþ_수문(5x5이하) 일위 4" xfId="4412" xr:uid="{00000000-0005-0000-0000-0000A3110000}"/>
    <cellStyle name="Äþ_수문(5x5이하) 일위 4" xfId="4413" xr:uid="{00000000-0005-0000-0000-0000A4110000}"/>
    <cellStyle name="Aþ_수문(5x5이하) 일위 5" xfId="4414" xr:uid="{00000000-0005-0000-0000-0000A5110000}"/>
    <cellStyle name="Äþ_수문(5x5이하) 일위 5" xfId="4415" xr:uid="{00000000-0005-0000-0000-0000A6110000}"/>
    <cellStyle name="Aþ_수문_5m이하(2006년_3월)" xfId="4416" xr:uid="{00000000-0005-0000-0000-0000A7110000}"/>
    <cellStyle name="Äþ_수문_5m이하(2006년_3월)" xfId="4417" xr:uid="{00000000-0005-0000-0000-0000A8110000}"/>
    <cellStyle name="Aþ_수문_5m이하(2006년_3월) 2" xfId="4418" xr:uid="{00000000-0005-0000-0000-0000A9110000}"/>
    <cellStyle name="Äþ_수문_5m이하(2006년_3월) 2" xfId="4419" xr:uid="{00000000-0005-0000-0000-0000AA110000}"/>
    <cellStyle name="Aþ_수문_5m이하(2006년_3월) 3" xfId="4420" xr:uid="{00000000-0005-0000-0000-0000AB110000}"/>
    <cellStyle name="Äþ_수문_5m이하(2006년_3월) 3" xfId="4421" xr:uid="{00000000-0005-0000-0000-0000AC110000}"/>
    <cellStyle name="Aþ_수문_5m이하(2006년_3월) 4" xfId="4422" xr:uid="{00000000-0005-0000-0000-0000AD110000}"/>
    <cellStyle name="Äþ_수문_5m이하(2006년_3월) 4" xfId="4423" xr:uid="{00000000-0005-0000-0000-0000AE110000}"/>
    <cellStyle name="Aþ_수문_5m이하(2006년_3월) 5" xfId="4424" xr:uid="{00000000-0005-0000-0000-0000AF110000}"/>
    <cellStyle name="Äþ_수문_5m이하(2006년_3월) 5" xfId="4425" xr:uid="{00000000-0005-0000-0000-0000B0110000}"/>
    <cellStyle name="Aþ_신태인배수장제진기" xfId="4426" xr:uid="{00000000-0005-0000-0000-0000B1110000}"/>
    <cellStyle name="Äþ_연동양수장" xfId="4427" xr:uid="{00000000-0005-0000-0000-0000B2110000}"/>
    <cellStyle name="Aþ_옥포배수갑문설계11.26" xfId="4428" xr:uid="{00000000-0005-0000-0000-0000B3110000}"/>
    <cellStyle name="Äþ_율북보완" xfId="4429" xr:uid="{00000000-0005-0000-0000-0000B4110000}"/>
    <cellStyle name="Aþ_전체분" xfId="4430" xr:uid="{00000000-0005-0000-0000-0000B5110000}"/>
    <cellStyle name="Äþ_접지양수장내역서" xfId="4431" xr:uid="{00000000-0005-0000-0000-0000B6110000}"/>
    <cellStyle name="Aþ_준공도서" xfId="4432" xr:uid="{00000000-0005-0000-0000-0000B7110000}"/>
    <cellStyle name="Äþ_총괄(토목)" xfId="5421" xr:uid="{00000000-0005-0000-0000-0000B8110000}"/>
    <cellStyle name="Aþ_핀잭수문 내역서(1(1).2×1.5)-1" xfId="4433" xr:uid="{00000000-0005-0000-0000-0000B9110000}"/>
    <cellStyle name="Äþ_핀잭수문 내역서(1(1).2×1.5)-1" xfId="4434" xr:uid="{00000000-0005-0000-0000-0000BA110000}"/>
    <cellStyle name="Aþ_핀잭수문 내역서(1(1).2×1.5)-1 2" xfId="4435" xr:uid="{00000000-0005-0000-0000-0000BB110000}"/>
    <cellStyle name="Äþ_핀잭수문 내역서(1(1).2×1.5)-1 2" xfId="4436" xr:uid="{00000000-0005-0000-0000-0000BC110000}"/>
    <cellStyle name="Aþ_핀잭수문 내역서(1(1).2×1.5)-1 3" xfId="4437" xr:uid="{00000000-0005-0000-0000-0000BD110000}"/>
    <cellStyle name="Äþ_핀잭수문 내역서(1(1).2×1.5)-1 3" xfId="4438" xr:uid="{00000000-0005-0000-0000-0000BE110000}"/>
    <cellStyle name="Aþ_핀잭수문 내역서(1(1).2×1.5)-1 4" xfId="4439" xr:uid="{00000000-0005-0000-0000-0000BF110000}"/>
    <cellStyle name="Äþ_핀잭수문 내역서(1(1).2×1.5)-1 4" xfId="4440" xr:uid="{00000000-0005-0000-0000-0000C0110000}"/>
    <cellStyle name="Aþ_핀잭수문 내역서(1(1).2×1.5)-1 5" xfId="4441" xr:uid="{00000000-0005-0000-0000-0000C1110000}"/>
    <cellStyle name="Äþ_핀잭수문 내역서(1(1).2×1.5)-1 5" xfId="4442" xr:uid="{00000000-0005-0000-0000-0000C2110000}"/>
    <cellStyle name="Aþ_한전공사비" xfId="5422" xr:uid="{00000000-0005-0000-0000-0000C3110000}"/>
    <cellStyle name="Äþ_한전공사비" xfId="5423" xr:uid="{00000000-0005-0000-0000-0000C4110000}"/>
    <cellStyle name="Aþ¸" xfId="4443" xr:uid="{00000000-0005-0000-0000-0000C5110000}"/>
    <cellStyle name="Aþ¸¶ [" xfId="4444" xr:uid="{00000000-0005-0000-0000-0000C6110000}"/>
    <cellStyle name="Äþ¸¶ [" xfId="4445" xr:uid="{00000000-0005-0000-0000-0000C7110000}"/>
    <cellStyle name="Aþ¸¶ [ 2" xfId="4446" xr:uid="{00000000-0005-0000-0000-0000C8110000}"/>
    <cellStyle name="Äþ¸¶ [ 2" xfId="4447" xr:uid="{00000000-0005-0000-0000-0000C9110000}"/>
    <cellStyle name="Aþ¸¶ [ 3" xfId="4448" xr:uid="{00000000-0005-0000-0000-0000CA110000}"/>
    <cellStyle name="Äþ¸¶ [ 3" xfId="4449" xr:uid="{00000000-0005-0000-0000-0000CB110000}"/>
    <cellStyle name="Aþ¸¶ [ 4" xfId="4450" xr:uid="{00000000-0005-0000-0000-0000CC110000}"/>
    <cellStyle name="Äþ¸¶ [ 4" xfId="4451" xr:uid="{00000000-0005-0000-0000-0000CD110000}"/>
    <cellStyle name="Aþ¸¶ [ 5" xfId="4452" xr:uid="{00000000-0005-0000-0000-0000CE110000}"/>
    <cellStyle name="Äþ¸¶ [ 5" xfId="4453" xr:uid="{00000000-0005-0000-0000-0000CF110000}"/>
    <cellStyle name="Aþ¸¶ [_08년노임단가" xfId="5424" xr:uid="{00000000-0005-0000-0000-0000D0110000}"/>
    <cellStyle name="Äþ¸¶ [_08년노임단가" xfId="5425" xr:uid="{00000000-0005-0000-0000-0000D1110000}"/>
    <cellStyle name="Aþ¸¶ [_가희,칠산(2003시행)" xfId="4454" xr:uid="{00000000-0005-0000-0000-0000D2110000}"/>
    <cellStyle name="Äþ¸¶ [_공음배수장-2002년단가보완(기계)" xfId="4455" xr:uid="{00000000-0005-0000-0000-0000D3110000}"/>
    <cellStyle name="Aþ¸¶ [_농업용수관리시설(취입수문)보수,보강(설계예산서)(1)" xfId="4456" xr:uid="{00000000-0005-0000-0000-0000D4110000}"/>
    <cellStyle name="Äþ¸¶ [_농업용수관리시설(취입수문)보수,보강(설계예산서)(1)" xfId="4457" xr:uid="{00000000-0005-0000-0000-0000D5110000}"/>
    <cellStyle name="Aþ¸¶ [_농업용수관리시설(취입수문)보수,보강(설계예산서)(1) 2" xfId="4458" xr:uid="{00000000-0005-0000-0000-0000D6110000}"/>
    <cellStyle name="Äþ¸¶ [_농업용수관리시설(취입수문)보수,보강(설계예산서)(1) 2" xfId="4459" xr:uid="{00000000-0005-0000-0000-0000D7110000}"/>
    <cellStyle name="Aþ¸¶ [_농업용수관리시설(취입수문)보수,보강(설계예산서)(1) 3" xfId="4460" xr:uid="{00000000-0005-0000-0000-0000D8110000}"/>
    <cellStyle name="Äþ¸¶ [_농업용수관리시설(취입수문)보수,보강(설계예산서)(1) 3" xfId="4461" xr:uid="{00000000-0005-0000-0000-0000D9110000}"/>
    <cellStyle name="Aþ¸¶ [_농업용수관리시설(취입수문)보수,보강(설계예산서)(1) 4" xfId="4462" xr:uid="{00000000-0005-0000-0000-0000DA110000}"/>
    <cellStyle name="Äþ¸¶ [_농업용수관리시설(취입수문)보수,보강(설계예산서)(1) 4" xfId="4463" xr:uid="{00000000-0005-0000-0000-0000DB110000}"/>
    <cellStyle name="Aþ¸¶ [_농업용수관리시설(취입수문)보수,보강(설계예산서)(1) 5" xfId="4464" xr:uid="{00000000-0005-0000-0000-0000DC110000}"/>
    <cellStyle name="Äþ¸¶ [_농업용수관리시설(취입수문)보수,보강(설계예산서)(1) 5" xfId="4465" xr:uid="{00000000-0005-0000-0000-0000DD110000}"/>
    <cellStyle name="Aþ¸¶ [_동부지소 수문설계" xfId="4466" xr:uid="{00000000-0005-0000-0000-0000DE110000}"/>
    <cellStyle name="Äþ¸¶ [_동부지소 수문설계" xfId="4467" xr:uid="{00000000-0005-0000-0000-0000DF110000}"/>
    <cellStyle name="Aþ¸¶ [_동부지소 수문설계 2" xfId="4468" xr:uid="{00000000-0005-0000-0000-0000E0110000}"/>
    <cellStyle name="Äþ¸¶ [_동부지소 수문설계 2" xfId="4469" xr:uid="{00000000-0005-0000-0000-0000E1110000}"/>
    <cellStyle name="Aþ¸¶ [_동부지소 수문설계 3" xfId="4470" xr:uid="{00000000-0005-0000-0000-0000E2110000}"/>
    <cellStyle name="Äþ¸¶ [_동부지소 수문설계 3" xfId="4471" xr:uid="{00000000-0005-0000-0000-0000E3110000}"/>
    <cellStyle name="Aþ¸¶ [_동부지소 수문설계 4" xfId="4472" xr:uid="{00000000-0005-0000-0000-0000E4110000}"/>
    <cellStyle name="Äþ¸¶ [_동부지소 수문설계 4" xfId="4473" xr:uid="{00000000-0005-0000-0000-0000E5110000}"/>
    <cellStyle name="Aþ¸¶ [_동부지소 수문설계 5" xfId="4474" xr:uid="{00000000-0005-0000-0000-0000E6110000}"/>
    <cellStyle name="Äþ¸¶ [_동부지소 수문설계 5" xfId="4475" xr:uid="{00000000-0005-0000-0000-0000E7110000}"/>
    <cellStyle name="Aþ¸¶ [_마곡보완" xfId="4476" xr:uid="{00000000-0005-0000-0000-0000E8110000}"/>
    <cellStyle name="Äþ¸¶ [_마곡보완" xfId="4477" xr:uid="{00000000-0005-0000-0000-0000E9110000}"/>
    <cellStyle name="Aþ¸¶ [_마곡보완 2" xfId="4478" xr:uid="{00000000-0005-0000-0000-0000EA110000}"/>
    <cellStyle name="Äþ¸¶ [_마곡보완 2" xfId="4479" xr:uid="{00000000-0005-0000-0000-0000EB110000}"/>
    <cellStyle name="Aþ¸¶ [_마곡보완 3" xfId="4480" xr:uid="{00000000-0005-0000-0000-0000EC110000}"/>
    <cellStyle name="Äþ¸¶ [_마곡보완 3" xfId="4481" xr:uid="{00000000-0005-0000-0000-0000ED110000}"/>
    <cellStyle name="Aþ¸¶ [_마곡보완 4" xfId="4482" xr:uid="{00000000-0005-0000-0000-0000EE110000}"/>
    <cellStyle name="Äþ¸¶ [_마곡보완 4" xfId="4483" xr:uid="{00000000-0005-0000-0000-0000EF110000}"/>
    <cellStyle name="Aþ¸¶ [_마곡보완 5" xfId="4484" xr:uid="{00000000-0005-0000-0000-0000F0110000}"/>
    <cellStyle name="Äþ¸¶ [_마곡보완 5" xfId="4485" xr:uid="{00000000-0005-0000-0000-0000F1110000}"/>
    <cellStyle name="Aþ¸¶ [_방수문(1) 설계서" xfId="4486" xr:uid="{00000000-0005-0000-0000-0000F2110000}"/>
    <cellStyle name="Äþ¸¶ [_방수문(1) 설계서" xfId="4487" xr:uid="{00000000-0005-0000-0000-0000F3110000}"/>
    <cellStyle name="Aþ¸¶ [_방수문(1) 설계서 2" xfId="4488" xr:uid="{00000000-0005-0000-0000-0000F4110000}"/>
    <cellStyle name="Äþ¸¶ [_방수문(1) 설계서 2" xfId="4489" xr:uid="{00000000-0005-0000-0000-0000F5110000}"/>
    <cellStyle name="Aþ¸¶ [_방수문(1) 설계서 3" xfId="4490" xr:uid="{00000000-0005-0000-0000-0000F6110000}"/>
    <cellStyle name="Äþ¸¶ [_방수문(1) 설계서 3" xfId="4491" xr:uid="{00000000-0005-0000-0000-0000F7110000}"/>
    <cellStyle name="Aþ¸¶ [_방수문(1) 설계서 4" xfId="4492" xr:uid="{00000000-0005-0000-0000-0000F8110000}"/>
    <cellStyle name="Äþ¸¶ [_방수문(1) 설계서 4" xfId="4493" xr:uid="{00000000-0005-0000-0000-0000F9110000}"/>
    <cellStyle name="Aþ¸¶ [_방수문(1) 설계서 5" xfId="4494" xr:uid="{00000000-0005-0000-0000-0000FA110000}"/>
    <cellStyle name="Äþ¸¶ [_방수문(1) 설계서 5" xfId="4495" xr:uid="{00000000-0005-0000-0000-0000FB110000}"/>
    <cellStyle name="Aþ¸¶ [_성안분수문" xfId="5426" xr:uid="{00000000-0005-0000-0000-0000FC110000}"/>
    <cellStyle name="Äþ¸¶ [_수문(5x5이하) 일위" xfId="4496" xr:uid="{00000000-0005-0000-0000-0000FD110000}"/>
    <cellStyle name="Aþ¸¶ [_수문(5x5이하) 일위 2" xfId="4497" xr:uid="{00000000-0005-0000-0000-0000FE110000}"/>
    <cellStyle name="Äþ¸¶ [_수문(5x5이하) 일위 2" xfId="4498" xr:uid="{00000000-0005-0000-0000-0000FF110000}"/>
    <cellStyle name="Aþ¸¶ [_수문(5x5이하) 일위 3" xfId="4499" xr:uid="{00000000-0005-0000-0000-000000120000}"/>
    <cellStyle name="Äþ¸¶ [_수문(5x5이하) 일위 3" xfId="4500" xr:uid="{00000000-0005-0000-0000-000001120000}"/>
    <cellStyle name="Aþ¸¶ [_수문(5x5이하) 일위 4" xfId="4501" xr:uid="{00000000-0005-0000-0000-000002120000}"/>
    <cellStyle name="Äþ¸¶ [_수문(5x5이하) 일위 4" xfId="4502" xr:uid="{00000000-0005-0000-0000-000003120000}"/>
    <cellStyle name="Aþ¸¶ [_수문(5x5이하) 일위 5" xfId="4503" xr:uid="{00000000-0005-0000-0000-000004120000}"/>
    <cellStyle name="Äþ¸¶ [_수문(5x5이하) 일위 5" xfId="4504" xr:uid="{00000000-0005-0000-0000-000005120000}"/>
    <cellStyle name="Aþ¸¶ [_수문_5m이하(2006년_3월)" xfId="4505" xr:uid="{00000000-0005-0000-0000-000006120000}"/>
    <cellStyle name="Äþ¸¶ [_수문_5m이하(2006년_3월)" xfId="4506" xr:uid="{00000000-0005-0000-0000-000007120000}"/>
    <cellStyle name="Aþ¸¶ [_수문_5m이하(2006년_3월) 2" xfId="4507" xr:uid="{00000000-0005-0000-0000-000008120000}"/>
    <cellStyle name="Äþ¸¶ [_수문_5m이하(2006년_3월) 2" xfId="4508" xr:uid="{00000000-0005-0000-0000-000009120000}"/>
    <cellStyle name="Aþ¸¶ [_수문_5m이하(2006년_3월) 3" xfId="4509" xr:uid="{00000000-0005-0000-0000-00000A120000}"/>
    <cellStyle name="Äþ¸¶ [_수문_5m이하(2006년_3월) 3" xfId="4510" xr:uid="{00000000-0005-0000-0000-00000B120000}"/>
    <cellStyle name="Aþ¸¶ [_수문_5m이하(2006년_3월) 4" xfId="4511" xr:uid="{00000000-0005-0000-0000-00000C120000}"/>
    <cellStyle name="Äþ¸¶ [_수문_5m이하(2006년_3월) 4" xfId="4512" xr:uid="{00000000-0005-0000-0000-00000D120000}"/>
    <cellStyle name="Aþ¸¶ [_수문_5m이하(2006년_3월) 5" xfId="4513" xr:uid="{00000000-0005-0000-0000-00000E120000}"/>
    <cellStyle name="Äþ¸¶ [_수문_5m이하(2006년_3월) 5" xfId="4514" xr:uid="{00000000-0005-0000-0000-00000F120000}"/>
    <cellStyle name="Aþ¸¶ [_신태인배수장제진기" xfId="4515" xr:uid="{00000000-0005-0000-0000-000010120000}"/>
    <cellStyle name="Äþ¸¶ [_연동양수장" xfId="4516" xr:uid="{00000000-0005-0000-0000-000011120000}"/>
    <cellStyle name="Aþ¸¶ [_옥포배수갑문설계11.26" xfId="4517" xr:uid="{00000000-0005-0000-0000-000012120000}"/>
    <cellStyle name="Äþ¸¶ [_율북보완" xfId="4518" xr:uid="{00000000-0005-0000-0000-000013120000}"/>
    <cellStyle name="Aþ¸¶ [_전체분" xfId="4519" xr:uid="{00000000-0005-0000-0000-000014120000}"/>
    <cellStyle name="Äþ¸¶ [_접지양수장내역서" xfId="4520" xr:uid="{00000000-0005-0000-0000-000015120000}"/>
    <cellStyle name="Aþ¸¶ [_준공도서" xfId="4521" xr:uid="{00000000-0005-0000-0000-000016120000}"/>
    <cellStyle name="Äþ¸¶ [_총괄(토목)" xfId="5427" xr:uid="{00000000-0005-0000-0000-000017120000}"/>
    <cellStyle name="Aþ¸¶ [_핀잭수문 내역서(1(1).2×1.5)-1" xfId="4522" xr:uid="{00000000-0005-0000-0000-000018120000}"/>
    <cellStyle name="Äþ¸¶ [_핀잭수문 내역서(1(1).2×1.5)-1" xfId="4523" xr:uid="{00000000-0005-0000-0000-000019120000}"/>
    <cellStyle name="Aþ¸¶ [_핀잭수문 내역서(1(1).2×1.5)-1 2" xfId="4524" xr:uid="{00000000-0005-0000-0000-00001A120000}"/>
    <cellStyle name="Äþ¸¶ [_핀잭수문 내역서(1(1).2×1.5)-1 2" xfId="4525" xr:uid="{00000000-0005-0000-0000-00001B120000}"/>
    <cellStyle name="Aþ¸¶ [_핀잭수문 내역서(1(1).2×1.5)-1 3" xfId="4526" xr:uid="{00000000-0005-0000-0000-00001C120000}"/>
    <cellStyle name="Äþ¸¶ [_핀잭수문 내역서(1(1).2×1.5)-1 3" xfId="4527" xr:uid="{00000000-0005-0000-0000-00001D120000}"/>
    <cellStyle name="Aþ¸¶ [_핀잭수문 내역서(1(1).2×1.5)-1 4" xfId="4528" xr:uid="{00000000-0005-0000-0000-00001E120000}"/>
    <cellStyle name="Äþ¸¶ [_핀잭수문 내역서(1(1).2×1.5)-1 4" xfId="4529" xr:uid="{00000000-0005-0000-0000-00001F120000}"/>
    <cellStyle name="Aþ¸¶ [_핀잭수문 내역서(1(1).2×1.5)-1 5" xfId="4530" xr:uid="{00000000-0005-0000-0000-000020120000}"/>
    <cellStyle name="Äþ¸¶ [_핀잭수문 내역서(1(1).2×1.5)-1 5" xfId="4531" xr:uid="{00000000-0005-0000-0000-000021120000}"/>
    <cellStyle name="Aþ¸¶ [_한전공사비" xfId="5428" xr:uid="{00000000-0005-0000-0000-000022120000}"/>
    <cellStyle name="Äþ¸¶ [_한전공사비" xfId="5429" xr:uid="{00000000-0005-0000-0000-000023120000}"/>
    <cellStyle name="AÞ¸¶ [0]_  A¾  CO  " xfId="5430" xr:uid="{00000000-0005-0000-0000-000024120000}"/>
    <cellStyle name="ÄÞ¸¶ [0]_¿¹»ê¼­" xfId="5431" xr:uid="{00000000-0005-0000-0000-000025120000}"/>
    <cellStyle name="AÞ¸¶ [0]_¿¹≫e¼­" xfId="5432" xr:uid="{00000000-0005-0000-0000-000026120000}"/>
    <cellStyle name="ÄÞ¸¶ [0]_»óºÎ¼ö·®Áý°è " xfId="5433" xr:uid="{00000000-0005-0000-0000-000027120000}"/>
    <cellStyle name="AÞ¸¶ [0]_¼oAI¼º " xfId="5434" xr:uid="{00000000-0005-0000-0000-000028120000}"/>
    <cellStyle name="ÄÞ¸¶ [0]_¼öÁÖ°èÈ¹(SMD) " xfId="4532" xr:uid="{00000000-0005-0000-0000-000029120000}"/>
    <cellStyle name="AÞ¸¶ [0]_AoAUAy°eC￥ " xfId="4533" xr:uid="{00000000-0005-0000-0000-00002A120000}"/>
    <cellStyle name="ÄÞ¸¶ [0]_INQUIRY ¿µ¾÷ÃßÁø " xfId="5435" xr:uid="{00000000-0005-0000-0000-00002B120000}"/>
    <cellStyle name="AÞ¸¶ [0]_INQUIRY ¿μ¾÷AßAø " xfId="5436" xr:uid="{00000000-0005-0000-0000-00002C120000}"/>
    <cellStyle name="ÄÞ¸¶ [0]_laroux" xfId="5437" xr:uid="{00000000-0005-0000-0000-00002D120000}"/>
    <cellStyle name="AÞ¸¶ [0]_º≫¼± ±æ¾i±uºI ¼o·R Ay°eC￥ " xfId="4534" xr:uid="{00000000-0005-0000-0000-00002E120000}"/>
    <cellStyle name="ÄÞ¸¶ [0]_Sheet1" xfId="4535" xr:uid="{00000000-0005-0000-0000-00002F120000}"/>
    <cellStyle name="AÞ¸¶_  A¾  CO  " xfId="5438" xr:uid="{00000000-0005-0000-0000-000030120000}"/>
    <cellStyle name="ÄÞ¸¶_¿¹»ê¼­" xfId="5439" xr:uid="{00000000-0005-0000-0000-000031120000}"/>
    <cellStyle name="AÞ¸¶_¿¹≫e¼­" xfId="5440" xr:uid="{00000000-0005-0000-0000-000032120000}"/>
    <cellStyle name="ÄÞ¸¶_±âÅ¸_¼ÕÀÍÇ¥ (³â°è 83¾ï) " xfId="4536" xr:uid="{00000000-0005-0000-0000-000033120000}"/>
    <cellStyle name="AÞ¸¶_°eE¹_11¿a½A " xfId="4537" xr:uid="{00000000-0005-0000-0000-000034120000}"/>
    <cellStyle name="ÄÞ¸¶_INQUIRY ¿µ¾÷ÃßÁø " xfId="5441" xr:uid="{00000000-0005-0000-0000-000035120000}"/>
    <cellStyle name="AÞ¸¶_INQUIRY ¿μ¾÷AßAø " xfId="5442" xr:uid="{00000000-0005-0000-0000-000036120000}"/>
    <cellStyle name="ÄÞ¸¶_laroux" xfId="5443" xr:uid="{00000000-0005-0000-0000-000037120000}"/>
    <cellStyle name="AÞ¸¶_º≫¼± ±æ¾i±uºI ¼o·R Ay°eC￥ " xfId="4538" xr:uid="{00000000-0005-0000-0000-000038120000}"/>
    <cellStyle name="ÄÞ¸¶_Sheet1" xfId="4539" xr:uid="{00000000-0005-0000-0000-000039120000}"/>
    <cellStyle name="Àú¸®¼ö" xfId="5444" xr:uid="{00000000-0005-0000-0000-00003A120000}"/>
    <cellStyle name="Àú¸®¼ö0" xfId="5445" xr:uid="{00000000-0005-0000-0000-00003B120000}"/>
    <cellStyle name="Background" xfId="5446" xr:uid="{00000000-0005-0000-0000-00003C120000}"/>
    <cellStyle name="BoldHdr" xfId="5447" xr:uid="{00000000-0005-0000-0000-00003D120000}"/>
    <cellStyle name="C" xfId="4540" xr:uid="{00000000-0005-0000-0000-00003E120000}"/>
    <cellStyle name="C¡IA¨ª_¡ic¨u¡A¨￢I¨￢¡Æ AN¡Æe " xfId="5448" xr:uid="{00000000-0005-0000-0000-00003F120000}"/>
    <cellStyle name="C¡ÍA¨ª_©ø¡íAU¨ù©ø¨¬n " xfId="4541" xr:uid="{00000000-0005-0000-0000-000040120000}"/>
    <cellStyle name="C￥" xfId="4542" xr:uid="{00000000-0005-0000-0000-000041120000}"/>
    <cellStyle name="Ç¥" xfId="4543" xr:uid="{00000000-0005-0000-0000-000042120000}"/>
    <cellStyle name="C￥ 2" xfId="4544" xr:uid="{00000000-0005-0000-0000-000043120000}"/>
    <cellStyle name="Ç¥ 2" xfId="4545" xr:uid="{00000000-0005-0000-0000-000044120000}"/>
    <cellStyle name="C￥ 3" xfId="4546" xr:uid="{00000000-0005-0000-0000-000045120000}"/>
    <cellStyle name="Ç¥ 3" xfId="4547" xr:uid="{00000000-0005-0000-0000-000046120000}"/>
    <cellStyle name="C￥ 4" xfId="4548" xr:uid="{00000000-0005-0000-0000-000047120000}"/>
    <cellStyle name="Ç¥ 4" xfId="4549" xr:uid="{00000000-0005-0000-0000-000048120000}"/>
    <cellStyle name="C￥ 5" xfId="4550" xr:uid="{00000000-0005-0000-0000-000049120000}"/>
    <cellStyle name="Ç¥ 5" xfId="4551" xr:uid="{00000000-0005-0000-0000-00004A120000}"/>
    <cellStyle name="C￥_08년노임단가" xfId="5449" xr:uid="{00000000-0005-0000-0000-00004B120000}"/>
    <cellStyle name="Ç¥_08년노임단가" xfId="5450" xr:uid="{00000000-0005-0000-0000-00004C120000}"/>
    <cellStyle name="C￥_가희,칠산(2003시행)" xfId="4552" xr:uid="{00000000-0005-0000-0000-00004D120000}"/>
    <cellStyle name="Ç¥_공음배수장-2002년단가보완(기계)" xfId="4553" xr:uid="{00000000-0005-0000-0000-00004E120000}"/>
    <cellStyle name="C￥_농업용수관리시설(취입수문)보수,보강(설계예산서)(1)" xfId="4554" xr:uid="{00000000-0005-0000-0000-00004F120000}"/>
    <cellStyle name="Ç¥_농업용수관리시설(취입수문)보수,보강(설계예산서)(1)" xfId="4555" xr:uid="{00000000-0005-0000-0000-000050120000}"/>
    <cellStyle name="C￥_농업용수관리시설(취입수문)보수,보강(설계예산서)(1) 2" xfId="4556" xr:uid="{00000000-0005-0000-0000-000051120000}"/>
    <cellStyle name="Ç¥_농업용수관리시설(취입수문)보수,보강(설계예산서)(1) 2" xfId="4557" xr:uid="{00000000-0005-0000-0000-000052120000}"/>
    <cellStyle name="C￥_농업용수관리시설(취입수문)보수,보강(설계예산서)(1) 3" xfId="4558" xr:uid="{00000000-0005-0000-0000-000053120000}"/>
    <cellStyle name="Ç¥_농업용수관리시설(취입수문)보수,보강(설계예산서)(1) 3" xfId="4559" xr:uid="{00000000-0005-0000-0000-000054120000}"/>
    <cellStyle name="C￥_농업용수관리시설(취입수문)보수,보강(설계예산서)(1) 4" xfId="4560" xr:uid="{00000000-0005-0000-0000-000055120000}"/>
    <cellStyle name="Ç¥_농업용수관리시설(취입수문)보수,보강(설계예산서)(1) 4" xfId="4561" xr:uid="{00000000-0005-0000-0000-000056120000}"/>
    <cellStyle name="C￥_농업용수관리시설(취입수문)보수,보강(설계예산서)(1) 5" xfId="4562" xr:uid="{00000000-0005-0000-0000-000057120000}"/>
    <cellStyle name="Ç¥_농업용수관리시설(취입수문)보수,보강(설계예산서)(1) 5" xfId="4563" xr:uid="{00000000-0005-0000-0000-000058120000}"/>
    <cellStyle name="C￥_동부지소 수문설계" xfId="4564" xr:uid="{00000000-0005-0000-0000-000059120000}"/>
    <cellStyle name="Ç¥_동부지소 수문설계" xfId="4565" xr:uid="{00000000-0005-0000-0000-00005A120000}"/>
    <cellStyle name="C￥_동부지소 수문설계 2" xfId="4566" xr:uid="{00000000-0005-0000-0000-00005B120000}"/>
    <cellStyle name="Ç¥_동부지소 수문설계 2" xfId="4567" xr:uid="{00000000-0005-0000-0000-00005C120000}"/>
    <cellStyle name="C￥_동부지소 수문설계 3" xfId="4568" xr:uid="{00000000-0005-0000-0000-00005D120000}"/>
    <cellStyle name="Ç¥_동부지소 수문설계 3" xfId="4569" xr:uid="{00000000-0005-0000-0000-00005E120000}"/>
    <cellStyle name="C￥_동부지소 수문설계 4" xfId="4570" xr:uid="{00000000-0005-0000-0000-00005F120000}"/>
    <cellStyle name="Ç¥_동부지소 수문설계 4" xfId="4571" xr:uid="{00000000-0005-0000-0000-000060120000}"/>
    <cellStyle name="C￥_동부지소 수문설계 5" xfId="4572" xr:uid="{00000000-0005-0000-0000-000061120000}"/>
    <cellStyle name="Ç¥_동부지소 수문설계 5" xfId="4573" xr:uid="{00000000-0005-0000-0000-000062120000}"/>
    <cellStyle name="C￥_마곡보완" xfId="4574" xr:uid="{00000000-0005-0000-0000-000063120000}"/>
    <cellStyle name="Ç¥_마곡보완" xfId="4575" xr:uid="{00000000-0005-0000-0000-000064120000}"/>
    <cellStyle name="C￥_마곡보완 2" xfId="4576" xr:uid="{00000000-0005-0000-0000-000065120000}"/>
    <cellStyle name="Ç¥_마곡보완 2" xfId="4577" xr:uid="{00000000-0005-0000-0000-000066120000}"/>
    <cellStyle name="C￥_마곡보완 3" xfId="4578" xr:uid="{00000000-0005-0000-0000-000067120000}"/>
    <cellStyle name="Ç¥_마곡보완 3" xfId="4579" xr:uid="{00000000-0005-0000-0000-000068120000}"/>
    <cellStyle name="C￥_마곡보완 4" xfId="4580" xr:uid="{00000000-0005-0000-0000-000069120000}"/>
    <cellStyle name="Ç¥_마곡보완 4" xfId="4581" xr:uid="{00000000-0005-0000-0000-00006A120000}"/>
    <cellStyle name="C￥_마곡보완 5" xfId="4582" xr:uid="{00000000-0005-0000-0000-00006B120000}"/>
    <cellStyle name="Ç¥_마곡보완 5" xfId="4583" xr:uid="{00000000-0005-0000-0000-00006C120000}"/>
    <cellStyle name="C￥_방수문(1) 설계서" xfId="4584" xr:uid="{00000000-0005-0000-0000-00006D120000}"/>
    <cellStyle name="Ç¥_방수문(1) 설계서" xfId="4585" xr:uid="{00000000-0005-0000-0000-00006E120000}"/>
    <cellStyle name="C￥_방수문(1) 설계서 2" xfId="4586" xr:uid="{00000000-0005-0000-0000-00006F120000}"/>
    <cellStyle name="Ç¥_방수문(1) 설계서 2" xfId="4587" xr:uid="{00000000-0005-0000-0000-000070120000}"/>
    <cellStyle name="C￥_방수문(1) 설계서 3" xfId="4588" xr:uid="{00000000-0005-0000-0000-000071120000}"/>
    <cellStyle name="Ç¥_방수문(1) 설계서 3" xfId="4589" xr:uid="{00000000-0005-0000-0000-000072120000}"/>
    <cellStyle name="C￥_방수문(1) 설계서 4" xfId="4590" xr:uid="{00000000-0005-0000-0000-000073120000}"/>
    <cellStyle name="Ç¥_방수문(1) 설계서 4" xfId="4591" xr:uid="{00000000-0005-0000-0000-000074120000}"/>
    <cellStyle name="C￥_방수문(1) 설계서 5" xfId="4592" xr:uid="{00000000-0005-0000-0000-000075120000}"/>
    <cellStyle name="Ç¥_방수문(1) 설계서 5" xfId="4593" xr:uid="{00000000-0005-0000-0000-000076120000}"/>
    <cellStyle name="C￥_성안분수문" xfId="5451" xr:uid="{00000000-0005-0000-0000-000077120000}"/>
    <cellStyle name="Ç¥_수문(5x5이하) 일위" xfId="4594" xr:uid="{00000000-0005-0000-0000-000078120000}"/>
    <cellStyle name="C￥_수문(5x5이하) 일위 2" xfId="4595" xr:uid="{00000000-0005-0000-0000-000079120000}"/>
    <cellStyle name="Ç¥_수문(5x5이하) 일위 2" xfId="4596" xr:uid="{00000000-0005-0000-0000-00007A120000}"/>
    <cellStyle name="C￥_수문(5x5이하) 일위 3" xfId="4597" xr:uid="{00000000-0005-0000-0000-00007B120000}"/>
    <cellStyle name="Ç¥_수문(5x5이하) 일위 3" xfId="4598" xr:uid="{00000000-0005-0000-0000-00007C120000}"/>
    <cellStyle name="C￥_수문(5x5이하) 일위 4" xfId="4599" xr:uid="{00000000-0005-0000-0000-00007D120000}"/>
    <cellStyle name="Ç¥_수문(5x5이하) 일위 4" xfId="4600" xr:uid="{00000000-0005-0000-0000-00007E120000}"/>
    <cellStyle name="C￥_수문(5x5이하) 일위 5" xfId="4601" xr:uid="{00000000-0005-0000-0000-00007F120000}"/>
    <cellStyle name="Ç¥_수문(5x5이하) 일위 5" xfId="4602" xr:uid="{00000000-0005-0000-0000-000080120000}"/>
    <cellStyle name="C￥_수문_5m이하(2006년_3월)" xfId="4603" xr:uid="{00000000-0005-0000-0000-000081120000}"/>
    <cellStyle name="Ç¥_수문_5m이하(2006년_3월)" xfId="4604" xr:uid="{00000000-0005-0000-0000-000082120000}"/>
    <cellStyle name="C￥_수문_5m이하(2006년_3월) 2" xfId="4605" xr:uid="{00000000-0005-0000-0000-000083120000}"/>
    <cellStyle name="Ç¥_수문_5m이하(2006년_3월) 2" xfId="4606" xr:uid="{00000000-0005-0000-0000-000084120000}"/>
    <cellStyle name="C￥_수문_5m이하(2006년_3월) 3" xfId="4607" xr:uid="{00000000-0005-0000-0000-000085120000}"/>
    <cellStyle name="Ç¥_수문_5m이하(2006년_3월) 3" xfId="4608" xr:uid="{00000000-0005-0000-0000-000086120000}"/>
    <cellStyle name="C￥_수문_5m이하(2006년_3월) 4" xfId="4609" xr:uid="{00000000-0005-0000-0000-000087120000}"/>
    <cellStyle name="Ç¥_수문_5m이하(2006년_3월) 4" xfId="4610" xr:uid="{00000000-0005-0000-0000-000088120000}"/>
    <cellStyle name="C￥_수문_5m이하(2006년_3월) 5" xfId="4611" xr:uid="{00000000-0005-0000-0000-000089120000}"/>
    <cellStyle name="Ç¥_수문_5m이하(2006년_3월) 5" xfId="4612" xr:uid="{00000000-0005-0000-0000-00008A120000}"/>
    <cellStyle name="C￥_신태인배수장제진기" xfId="4613" xr:uid="{00000000-0005-0000-0000-00008B120000}"/>
    <cellStyle name="Ç¥_연동양수장" xfId="4614" xr:uid="{00000000-0005-0000-0000-00008C120000}"/>
    <cellStyle name="C￥_옥포배수갑문설계11.26" xfId="4615" xr:uid="{00000000-0005-0000-0000-00008D120000}"/>
    <cellStyle name="Ç¥_율북보완" xfId="4616" xr:uid="{00000000-0005-0000-0000-00008E120000}"/>
    <cellStyle name="C￥_전체분" xfId="4617" xr:uid="{00000000-0005-0000-0000-00008F120000}"/>
    <cellStyle name="Ç¥_접지양수장내역서" xfId="4618" xr:uid="{00000000-0005-0000-0000-000090120000}"/>
    <cellStyle name="C￥_준공도서" xfId="4619" xr:uid="{00000000-0005-0000-0000-000091120000}"/>
    <cellStyle name="Ç¥_총괄(토목)" xfId="5452" xr:uid="{00000000-0005-0000-0000-000092120000}"/>
    <cellStyle name="C￥_핀잭수문 내역서(1(1).2×1.5)-1" xfId="4620" xr:uid="{00000000-0005-0000-0000-000093120000}"/>
    <cellStyle name="Ç¥_핀잭수문 내역서(1(1).2×1.5)-1" xfId="4621" xr:uid="{00000000-0005-0000-0000-000094120000}"/>
    <cellStyle name="C￥_핀잭수문 내역서(1(1).2×1.5)-1 2" xfId="4622" xr:uid="{00000000-0005-0000-0000-000095120000}"/>
    <cellStyle name="Ç¥_핀잭수문 내역서(1(1).2×1.5)-1 2" xfId="4623" xr:uid="{00000000-0005-0000-0000-000096120000}"/>
    <cellStyle name="C￥_핀잭수문 내역서(1(1).2×1.5)-1 3" xfId="4624" xr:uid="{00000000-0005-0000-0000-000097120000}"/>
    <cellStyle name="Ç¥_핀잭수문 내역서(1(1).2×1.5)-1 3" xfId="4625" xr:uid="{00000000-0005-0000-0000-000098120000}"/>
    <cellStyle name="C￥_핀잭수문 내역서(1(1).2×1.5)-1 4" xfId="4626" xr:uid="{00000000-0005-0000-0000-000099120000}"/>
    <cellStyle name="Ç¥_핀잭수문 내역서(1(1).2×1.5)-1 4" xfId="4627" xr:uid="{00000000-0005-0000-0000-00009A120000}"/>
    <cellStyle name="C￥_핀잭수문 내역서(1(1).2×1.5)-1 5" xfId="4628" xr:uid="{00000000-0005-0000-0000-00009B120000}"/>
    <cellStyle name="Ç¥_핀잭수문 내역서(1(1).2×1.5)-1 5" xfId="4629" xr:uid="{00000000-0005-0000-0000-00009C120000}"/>
    <cellStyle name="C￥_한전공사비" xfId="5453" xr:uid="{00000000-0005-0000-0000-00009D120000}"/>
    <cellStyle name="Ç¥_한전공사비" xfId="5454" xr:uid="{00000000-0005-0000-0000-00009E120000}"/>
    <cellStyle name="C￥AØ_  A¾  CO  " xfId="5455" xr:uid="{00000000-0005-0000-0000-00009F120000}"/>
    <cellStyle name="Ç¥ÁØ_#3E4¿î»ê" xfId="5456" xr:uid="{00000000-0005-0000-0000-0000A0120000}"/>
    <cellStyle name="C￥AØ_#3E4¿i≫e" xfId="5457" xr:uid="{00000000-0005-0000-0000-0000A1120000}"/>
    <cellStyle name="Ç¥ÁØ_¿µ¾÷ÇöÈ² " xfId="5458" xr:uid="{00000000-0005-0000-0000-0000A2120000}"/>
    <cellStyle name="C￥AØ_¿μ¾÷CoE² " xfId="5459" xr:uid="{00000000-0005-0000-0000-0000A3120000}"/>
    <cellStyle name="Ç¥ÁØ_±¹ÆÇ_`96.9¿ùØÇ " xfId="4630" xr:uid="{00000000-0005-0000-0000-0000A4120000}"/>
    <cellStyle name="C￥AØ_≫c¾÷ºIº° AN°e " xfId="5460" xr:uid="{00000000-0005-0000-0000-0000A5120000}"/>
    <cellStyle name="Ç¥ÁØ_0N-HANDLING " xfId="5461" xr:uid="{00000000-0005-0000-0000-0000A6120000}"/>
    <cellStyle name="C￥AØ_³≫AU¼³ºn " xfId="4631" xr:uid="{00000000-0005-0000-0000-0000A7120000}"/>
    <cellStyle name="Ç¥ÁØ_³ëÀÓ´Ü°¡ " xfId="4632" xr:uid="{00000000-0005-0000-0000-0000A8120000}"/>
    <cellStyle name="C￥AØ_5-1±¤°i " xfId="5462" xr:uid="{00000000-0005-0000-0000-0000A9120000}"/>
    <cellStyle name="Ç¥ÁØ_5-1±¤°í " xfId="5463" xr:uid="{00000000-0005-0000-0000-0000AA120000}"/>
    <cellStyle name="C￥AØ_A³ºÐ¾E " xfId="4633" xr:uid="{00000000-0005-0000-0000-0000AB120000}"/>
    <cellStyle name="Ç¥ÁØ_Áý°èÇ¥(2¿ù) " xfId="5464" xr:uid="{00000000-0005-0000-0000-0000AC120000}"/>
    <cellStyle name="C￥AØ_C°¼A(AoAO) " xfId="5465" xr:uid="{00000000-0005-0000-0000-0000AD120000}"/>
    <cellStyle name="Ç¥ÁØ_Ç°¼À(ÁöÀÔ) " xfId="4634" xr:uid="{00000000-0005-0000-0000-0000AE120000}"/>
    <cellStyle name="C￥AØ_CoAo¹yAI °A¾×¿ⓒ½A " xfId="5466" xr:uid="{00000000-0005-0000-0000-0000AF120000}"/>
    <cellStyle name="Ç¥ÁØ_Sheet1_¿µ¾÷ÇöÈ² " xfId="5467" xr:uid="{00000000-0005-0000-0000-0000B0120000}"/>
    <cellStyle name="C￥AØ_SOON1 " xfId="5468" xr:uid="{00000000-0005-0000-0000-0000B1120000}"/>
    <cellStyle name="Calc Currency (0)" xfId="4635" xr:uid="{00000000-0005-0000-0000-0000B2120000}"/>
    <cellStyle name="Calc Currency (0) 2" xfId="4636" xr:uid="{00000000-0005-0000-0000-0000B3120000}"/>
    <cellStyle name="category" xfId="4637" xr:uid="{00000000-0005-0000-0000-0000B4120000}"/>
    <cellStyle name="category 2" xfId="4638" xr:uid="{00000000-0005-0000-0000-0000B5120000}"/>
    <cellStyle name="ⓒo" xfId="4639" xr:uid="{00000000-0005-0000-0000-0000B6120000}"/>
    <cellStyle name="Çõ»ê" xfId="5469" xr:uid="{00000000-0005-0000-0000-0000B7120000}"/>
    <cellStyle name="ColHdr" xfId="5470" xr:uid="{00000000-0005-0000-0000-0000B8120000}"/>
    <cellStyle name="Column Headings" xfId="5471" xr:uid="{00000000-0005-0000-0000-0000B9120000}"/>
    <cellStyle name="Comma" xfId="4640" xr:uid="{00000000-0005-0000-0000-0000BA120000}"/>
    <cellStyle name="Comma [0]" xfId="4641" xr:uid="{00000000-0005-0000-0000-0000BB120000}"/>
    <cellStyle name="Comma [0] 2" xfId="4642" xr:uid="{00000000-0005-0000-0000-0000BC120000}"/>
    <cellStyle name="Comma 2" xfId="4643" xr:uid="{00000000-0005-0000-0000-0000BD120000}"/>
    <cellStyle name="Comma 3" xfId="4644" xr:uid="{00000000-0005-0000-0000-0000BE120000}"/>
    <cellStyle name="Comma 4" xfId="4645" xr:uid="{00000000-0005-0000-0000-0000BF120000}"/>
    <cellStyle name="Comma 5" xfId="4646" xr:uid="{00000000-0005-0000-0000-0000C0120000}"/>
    <cellStyle name="comma zerodec" xfId="4647" xr:uid="{00000000-0005-0000-0000-0000C1120000}"/>
    <cellStyle name="comma zerodec 2" xfId="4648" xr:uid="{00000000-0005-0000-0000-0000C2120000}"/>
    <cellStyle name="Comma_ SG&amp;A Bridge " xfId="4649" xr:uid="{00000000-0005-0000-0000-0000C3120000}"/>
    <cellStyle name="Comma0" xfId="4650" xr:uid="{00000000-0005-0000-0000-0000C4120000}"/>
    <cellStyle name="Comma0 2" xfId="4651" xr:uid="{00000000-0005-0000-0000-0000C5120000}"/>
    <cellStyle name="Company Info" xfId="5472" xr:uid="{00000000-0005-0000-0000-0000C6120000}"/>
    <cellStyle name="Contents Heading 1" xfId="5473" xr:uid="{00000000-0005-0000-0000-0000C7120000}"/>
    <cellStyle name="Contents Heading 2" xfId="5474" xr:uid="{00000000-0005-0000-0000-0000C8120000}"/>
    <cellStyle name="Contents Heading 3" xfId="5475" xr:uid="{00000000-0005-0000-0000-0000C9120000}"/>
    <cellStyle name="Copied" xfId="4652" xr:uid="{00000000-0005-0000-0000-0000CA120000}"/>
    <cellStyle name="Copied 2" xfId="4653" xr:uid="{00000000-0005-0000-0000-0000CB120000}"/>
    <cellStyle name="CoverHeadline1" xfId="5476" xr:uid="{00000000-0005-0000-0000-0000CC120000}"/>
    <cellStyle name="Curr" xfId="5477" xr:uid="{00000000-0005-0000-0000-0000CD120000}"/>
    <cellStyle name="Curren?_x0012_퐀_x0017_?" xfId="5478" xr:uid="{00000000-0005-0000-0000-0000CE120000}"/>
    <cellStyle name="Currency" xfId="4654" xr:uid="{00000000-0005-0000-0000-0000CF120000}"/>
    <cellStyle name="Currency [0]" xfId="4655" xr:uid="{00000000-0005-0000-0000-0000D0120000}"/>
    <cellStyle name="Currency [0] 2" xfId="4656" xr:uid="{00000000-0005-0000-0000-0000D1120000}"/>
    <cellStyle name="Currency [ﺜ]_P&amp;L_laroux" xfId="5479" xr:uid="{00000000-0005-0000-0000-0000D2120000}"/>
    <cellStyle name="Currency 2" xfId="4657" xr:uid="{00000000-0005-0000-0000-0000D3120000}"/>
    <cellStyle name="Currency 3" xfId="4658" xr:uid="{00000000-0005-0000-0000-0000D4120000}"/>
    <cellStyle name="Currency 4" xfId="4659" xr:uid="{00000000-0005-0000-0000-0000D5120000}"/>
    <cellStyle name="Currency 5" xfId="4660" xr:uid="{00000000-0005-0000-0000-0000D6120000}"/>
    <cellStyle name="currency-$_표지 " xfId="5480" xr:uid="{00000000-0005-0000-0000-0000D7120000}"/>
    <cellStyle name="Currency_ SG&amp;A Bridge " xfId="4661" xr:uid="{00000000-0005-0000-0000-0000D8120000}"/>
    <cellStyle name="Currency0" xfId="4662" xr:uid="{00000000-0005-0000-0000-0000D9120000}"/>
    <cellStyle name="Currency0 2" xfId="4663" xr:uid="{00000000-0005-0000-0000-0000DA120000}"/>
    <cellStyle name="Currency1" xfId="4664" xr:uid="{00000000-0005-0000-0000-0000DB120000}"/>
    <cellStyle name="Currency1 2" xfId="4665" xr:uid="{00000000-0005-0000-0000-0000DC120000}"/>
    <cellStyle name="Data" xfId="5481" xr:uid="{00000000-0005-0000-0000-0000DD120000}"/>
    <cellStyle name="Date" xfId="4666" xr:uid="{00000000-0005-0000-0000-0000DE120000}"/>
    <cellStyle name="Date 2" xfId="4667" xr:uid="{00000000-0005-0000-0000-0000DF120000}"/>
    <cellStyle name="Dezimal [0]_laroux" xfId="4668" xr:uid="{00000000-0005-0000-0000-0000E0120000}"/>
    <cellStyle name="Dezimal_laroux" xfId="4669" xr:uid="{00000000-0005-0000-0000-0000E1120000}"/>
    <cellStyle name="Display" xfId="5482" xr:uid="{00000000-0005-0000-0000-0000E2120000}"/>
    <cellStyle name="Display Price" xfId="5483" xr:uid="{00000000-0005-0000-0000-0000E3120000}"/>
    <cellStyle name="Dollar (zero dec)" xfId="4670" xr:uid="{00000000-0005-0000-0000-0000E4120000}"/>
    <cellStyle name="Dollar (zero dec) 2" xfId="4671" xr:uid="{00000000-0005-0000-0000-0000E5120000}"/>
    <cellStyle name="EA" xfId="5484" xr:uid="{00000000-0005-0000-0000-0000E6120000}"/>
    <cellStyle name="È­æó±âè£" xfId="5485" xr:uid="{00000000-0005-0000-0000-0000E7120000}"/>
    <cellStyle name="È­æó±âè£0" xfId="5486" xr:uid="{00000000-0005-0000-0000-0000E8120000}"/>
    <cellStyle name="Entered" xfId="4672" xr:uid="{00000000-0005-0000-0000-0000E9120000}"/>
    <cellStyle name="Entered 2" xfId="4673" xr:uid="{00000000-0005-0000-0000-0000EA120000}"/>
    <cellStyle name="Euro" xfId="4674" xr:uid="{00000000-0005-0000-0000-0000EB120000}"/>
    <cellStyle name="Euro 2" xfId="4675" xr:uid="{00000000-0005-0000-0000-0000EC120000}"/>
    <cellStyle name="F2" xfId="4676" xr:uid="{00000000-0005-0000-0000-0000ED120000}"/>
    <cellStyle name="F2 2" xfId="4677" xr:uid="{00000000-0005-0000-0000-0000EE120000}"/>
    <cellStyle name="F3" xfId="4678" xr:uid="{00000000-0005-0000-0000-0000EF120000}"/>
    <cellStyle name="F3 2" xfId="4679" xr:uid="{00000000-0005-0000-0000-0000F0120000}"/>
    <cellStyle name="F4" xfId="4680" xr:uid="{00000000-0005-0000-0000-0000F1120000}"/>
    <cellStyle name="F4 2" xfId="4681" xr:uid="{00000000-0005-0000-0000-0000F2120000}"/>
    <cellStyle name="F5" xfId="4682" xr:uid="{00000000-0005-0000-0000-0000F3120000}"/>
    <cellStyle name="F5 2" xfId="4683" xr:uid="{00000000-0005-0000-0000-0000F4120000}"/>
    <cellStyle name="F6" xfId="4684" xr:uid="{00000000-0005-0000-0000-0000F5120000}"/>
    <cellStyle name="F6 2" xfId="4685" xr:uid="{00000000-0005-0000-0000-0000F6120000}"/>
    <cellStyle name="F7" xfId="4686" xr:uid="{00000000-0005-0000-0000-0000F7120000}"/>
    <cellStyle name="F7 2" xfId="4687" xr:uid="{00000000-0005-0000-0000-0000F8120000}"/>
    <cellStyle name="F8" xfId="4688" xr:uid="{00000000-0005-0000-0000-0000F9120000}"/>
    <cellStyle name="F8 2" xfId="4689" xr:uid="{00000000-0005-0000-0000-0000FA120000}"/>
    <cellStyle name="FinePrint" xfId="5487" xr:uid="{00000000-0005-0000-0000-0000FB120000}"/>
    <cellStyle name="Fixed" xfId="4690" xr:uid="{00000000-0005-0000-0000-0000FC120000}"/>
    <cellStyle name="Fixed 2" xfId="4691" xr:uid="{00000000-0005-0000-0000-0000FD120000}"/>
    <cellStyle name="Grey" xfId="4692" xr:uid="{00000000-0005-0000-0000-0000FE120000}"/>
    <cellStyle name="Grey 2" xfId="4693" xr:uid="{00000000-0005-0000-0000-0000FF120000}"/>
    <cellStyle name="HEADER" xfId="4694" xr:uid="{00000000-0005-0000-0000-000000130000}"/>
    <cellStyle name="HEADER 2" xfId="4695" xr:uid="{00000000-0005-0000-0000-000001130000}"/>
    <cellStyle name="Header1" xfId="4696" xr:uid="{00000000-0005-0000-0000-000002130000}"/>
    <cellStyle name="Header1 2" xfId="4697" xr:uid="{00000000-0005-0000-0000-000003130000}"/>
    <cellStyle name="Header2" xfId="4698" xr:uid="{00000000-0005-0000-0000-000004130000}"/>
    <cellStyle name="Header2 2" xfId="4699" xr:uid="{00000000-0005-0000-0000-000005130000}"/>
    <cellStyle name="Heading" xfId="5488" xr:uid="{00000000-0005-0000-0000-000006130000}"/>
    <cellStyle name="Heading 1" xfId="4700" xr:uid="{00000000-0005-0000-0000-000007130000}"/>
    <cellStyle name="Heading 1 2" xfId="4701" xr:uid="{00000000-0005-0000-0000-000008130000}"/>
    <cellStyle name="Heading 2" xfId="4702" xr:uid="{00000000-0005-0000-0000-000009130000}"/>
    <cellStyle name="Heading 2 2" xfId="4703" xr:uid="{00000000-0005-0000-0000-00000A130000}"/>
    <cellStyle name="Heading 3" xfId="5489" xr:uid="{00000000-0005-0000-0000-00000B130000}"/>
    <cellStyle name="Heading1" xfId="4704" xr:uid="{00000000-0005-0000-0000-00000C130000}"/>
    <cellStyle name="Heading1 2" xfId="4705" xr:uid="{00000000-0005-0000-0000-00000D130000}"/>
    <cellStyle name="Heading2" xfId="4706" xr:uid="{00000000-0005-0000-0000-00000E130000}"/>
    <cellStyle name="Heading2 2" xfId="4707" xr:uid="{00000000-0005-0000-0000-00000F130000}"/>
    <cellStyle name="Heading2Divider" xfId="5490" xr:uid="{00000000-0005-0000-0000-000010130000}"/>
    <cellStyle name="Helv8_PFD4.XLS" xfId="4708" xr:uid="{00000000-0005-0000-0000-000011130000}"/>
    <cellStyle name="Hyperlink_NEGS" xfId="4709" xr:uid="{00000000-0005-0000-0000-000012130000}"/>
    <cellStyle name="Input" xfId="5491" xr:uid="{00000000-0005-0000-0000-000013130000}"/>
    <cellStyle name="Input [yellow]" xfId="4710" xr:uid="{00000000-0005-0000-0000-000014130000}"/>
    <cellStyle name="Input [yellow] 2" xfId="4711" xr:uid="{00000000-0005-0000-0000-000015130000}"/>
    <cellStyle name="Input Price" xfId="5492" xr:uid="{00000000-0005-0000-0000-000016130000}"/>
    <cellStyle name="Input Quantity" xfId="5493" xr:uid="{00000000-0005-0000-0000-000017130000}"/>
    <cellStyle name="Input Single Cell" xfId="5494" xr:uid="{00000000-0005-0000-0000-000018130000}"/>
    <cellStyle name="InputBodyCurr" xfId="5495" xr:uid="{00000000-0005-0000-0000-000019130000}"/>
    <cellStyle name="InputBodyDate" xfId="5496" xr:uid="{00000000-0005-0000-0000-00001A130000}"/>
    <cellStyle name="InputBodyText" xfId="5497" xr:uid="{00000000-0005-0000-0000-00001B130000}"/>
    <cellStyle name="InputColor" xfId="5498" xr:uid="{00000000-0005-0000-0000-00001C130000}"/>
    <cellStyle name="Item" xfId="5499" xr:uid="{00000000-0005-0000-0000-00001D130000}"/>
    <cellStyle name="Item Input" xfId="5500" xr:uid="{00000000-0005-0000-0000-00001E130000}"/>
    <cellStyle name="L`" xfId="4712" xr:uid="{00000000-0005-0000-0000-00001F130000}"/>
    <cellStyle name="Midtitle" xfId="4713" xr:uid="{00000000-0005-0000-0000-000020130000}"/>
    <cellStyle name="Midtitle 2" xfId="4714" xr:uid="{00000000-0005-0000-0000-000021130000}"/>
    <cellStyle name="Millares [0]_PERSONAL" xfId="4715" xr:uid="{00000000-0005-0000-0000-000022130000}"/>
    <cellStyle name="Millares_PERSONAL" xfId="4716" xr:uid="{00000000-0005-0000-0000-000023130000}"/>
    <cellStyle name="Milliers [0]_399GC10" xfId="5501" xr:uid="{00000000-0005-0000-0000-000024130000}"/>
    <cellStyle name="Milliers_399GC10" xfId="5502" xr:uid="{00000000-0005-0000-0000-000025130000}"/>
    <cellStyle name="Model" xfId="4717" xr:uid="{00000000-0005-0000-0000-000026130000}"/>
    <cellStyle name="Model 2" xfId="4718" xr:uid="{00000000-0005-0000-0000-000027130000}"/>
    <cellStyle name="Mon?aire [0]_399GC10" xfId="5503" xr:uid="{00000000-0005-0000-0000-000028130000}"/>
    <cellStyle name="Mon?aire_399GC10" xfId="5504" xr:uid="{00000000-0005-0000-0000-000029130000}"/>
    <cellStyle name="Moneda [0]_CONTENCION CONDELL 25.051" xfId="4719" xr:uid="{00000000-0005-0000-0000-00002A130000}"/>
    <cellStyle name="Moneda_CONTENCION CONDELL 25.051" xfId="4720" xr:uid="{00000000-0005-0000-0000-00002B130000}"/>
    <cellStyle name="moon" xfId="5505" xr:uid="{00000000-0005-0000-0000-00002C130000}"/>
    <cellStyle name="no dec" xfId="4721" xr:uid="{00000000-0005-0000-0000-00002D130000}"/>
    <cellStyle name="no dec 2" xfId="4722" xr:uid="{00000000-0005-0000-0000-00002E130000}"/>
    <cellStyle name="normal" xfId="4723" xr:uid="{00000000-0005-0000-0000-00002F130000}"/>
    <cellStyle name="Normal - Style1" xfId="4724" xr:uid="{00000000-0005-0000-0000-000030130000}"/>
    <cellStyle name="Normal - Style1 2" xfId="4725" xr:uid="{00000000-0005-0000-0000-000031130000}"/>
    <cellStyle name="Normal - 유형1" xfId="4726" xr:uid="{00000000-0005-0000-0000-000032130000}"/>
    <cellStyle name="Normal - 유형1 2" xfId="4727" xr:uid="{00000000-0005-0000-0000-000033130000}"/>
    <cellStyle name="normal 2" xfId="4728" xr:uid="{00000000-0005-0000-0000-000034130000}"/>
    <cellStyle name="normal 3" xfId="4729" xr:uid="{00000000-0005-0000-0000-000035130000}"/>
    <cellStyle name="normal 4" xfId="4730" xr:uid="{00000000-0005-0000-0000-000036130000}"/>
    <cellStyle name="normal 5" xfId="4731" xr:uid="{00000000-0005-0000-0000-000037130000}"/>
    <cellStyle name="Normal_ SG&amp;A Bridge " xfId="4732" xr:uid="{00000000-0005-0000-0000-000038130000}"/>
    <cellStyle name="Œ…?æ맖?e [0.00]_laroux" xfId="4733" xr:uid="{00000000-0005-0000-0000-000039130000}"/>
    <cellStyle name="Œ…?æ맖?e_laroux" xfId="4734" xr:uid="{00000000-0005-0000-0000-00003A130000}"/>
    <cellStyle name="oft Excel]_x000d__x000a_Comment=The open=/f lines load custom functions into the Paste Function list._x000d__x000a_Maximized=3_x000d__x000a_AutoFormat=" xfId="4735" xr:uid="{00000000-0005-0000-0000-00003B130000}"/>
    <cellStyle name="Output Single Cell" xfId="5506" xr:uid="{00000000-0005-0000-0000-00003C130000}"/>
    <cellStyle name="Package Size" xfId="5507" xr:uid="{00000000-0005-0000-0000-00003D130000}"/>
    <cellStyle name="Percent" xfId="4736" xr:uid="{00000000-0005-0000-0000-00003E130000}"/>
    <cellStyle name="Percent [2]" xfId="4737" xr:uid="{00000000-0005-0000-0000-00003F130000}"/>
    <cellStyle name="Percent [2] 2" xfId="4738" xr:uid="{00000000-0005-0000-0000-000040130000}"/>
    <cellStyle name="Percent 2" xfId="4739" xr:uid="{00000000-0005-0000-0000-000041130000}"/>
    <cellStyle name="Percent 3" xfId="4740" xr:uid="{00000000-0005-0000-0000-000042130000}"/>
    <cellStyle name="Percent 4" xfId="4741" xr:uid="{00000000-0005-0000-0000-000043130000}"/>
    <cellStyle name="Percent 5" xfId="4742" xr:uid="{00000000-0005-0000-0000-000044130000}"/>
    <cellStyle name="Percent_02.배수공" xfId="5508" xr:uid="{00000000-0005-0000-0000-000045130000}"/>
    <cellStyle name="Print Heading" xfId="5509" xr:uid="{00000000-0005-0000-0000-000046130000}"/>
    <cellStyle name="Recipe" xfId="5510" xr:uid="{00000000-0005-0000-0000-000047130000}"/>
    <cellStyle name="Recipe Heading" xfId="5511" xr:uid="{00000000-0005-0000-0000-000048130000}"/>
    <cellStyle name="Recipe_영산면대보수공사-설계예산서-건축" xfId="5512" xr:uid="{00000000-0005-0000-0000-000049130000}"/>
    <cellStyle name="Revenue" xfId="5513" xr:uid="{00000000-0005-0000-0000-00004A130000}"/>
    <cellStyle name="RevList" xfId="4743" xr:uid="{00000000-0005-0000-0000-00004B130000}"/>
    <cellStyle name="RevList 2" xfId="4744" xr:uid="{00000000-0005-0000-0000-00004C130000}"/>
    <cellStyle name="RptTitle" xfId="5514" xr:uid="{00000000-0005-0000-0000-00004D130000}"/>
    <cellStyle name="SHIM" xfId="5515" xr:uid="{00000000-0005-0000-0000-00004E130000}"/>
    <cellStyle name="Standard_laroux" xfId="4745" xr:uid="{00000000-0005-0000-0000-00004F130000}"/>
    <cellStyle name="subhead" xfId="4746" xr:uid="{00000000-0005-0000-0000-000050130000}"/>
    <cellStyle name="subhead 2" xfId="4747" xr:uid="{00000000-0005-0000-0000-000051130000}"/>
    <cellStyle name="SubHeading" xfId="5516" xr:uid="{00000000-0005-0000-0000-000052130000}"/>
    <cellStyle name="Subtotal" xfId="4748" xr:uid="{00000000-0005-0000-0000-000053130000}"/>
    <cellStyle name="Subtotal 1" xfId="5517" xr:uid="{00000000-0005-0000-0000-000054130000}"/>
    <cellStyle name="Subtotal 2" xfId="4749" xr:uid="{00000000-0005-0000-0000-000055130000}"/>
    <cellStyle name="Suggested Quantity" xfId="5518" xr:uid="{00000000-0005-0000-0000-000056130000}"/>
    <cellStyle name="testtitle" xfId="4750" xr:uid="{00000000-0005-0000-0000-000057130000}"/>
    <cellStyle name="testtitle 2" xfId="4751" xr:uid="{00000000-0005-0000-0000-000058130000}"/>
    <cellStyle name="Title" xfId="4752" xr:uid="{00000000-0005-0000-0000-000059130000}"/>
    <cellStyle name="title [1]" xfId="4753" xr:uid="{00000000-0005-0000-0000-00005A130000}"/>
    <cellStyle name="title [1] 2" xfId="4754" xr:uid="{00000000-0005-0000-0000-00005B130000}"/>
    <cellStyle name="title [2]" xfId="4755" xr:uid="{00000000-0005-0000-0000-00005C130000}"/>
    <cellStyle name="title [2] 2" xfId="4756" xr:uid="{00000000-0005-0000-0000-00005D130000}"/>
    <cellStyle name="Title 2" xfId="4757" xr:uid="{00000000-0005-0000-0000-00005E130000}"/>
    <cellStyle name="Title 3" xfId="4758" xr:uid="{00000000-0005-0000-0000-00005F130000}"/>
    <cellStyle name="Title 4" xfId="4759" xr:uid="{00000000-0005-0000-0000-000060130000}"/>
    <cellStyle name="Title 5" xfId="4760" xr:uid="{00000000-0005-0000-0000-000061130000}"/>
    <cellStyle name="ton" xfId="5519" xr:uid="{00000000-0005-0000-0000-000062130000}"/>
    <cellStyle name="Total" xfId="4761" xr:uid="{00000000-0005-0000-0000-000063130000}"/>
    <cellStyle name="Total 2" xfId="4762" xr:uid="{00000000-0005-0000-0000-000064130000}"/>
    <cellStyle name="TotalCurr" xfId="5520" xr:uid="{00000000-0005-0000-0000-000065130000}"/>
    <cellStyle name="TotalHdr" xfId="5521" xr:uid="{00000000-0005-0000-0000-000066130000}"/>
    <cellStyle name="UM" xfId="4763" xr:uid="{00000000-0005-0000-0000-000067130000}"/>
    <cellStyle name="UM 2" xfId="4764" xr:uid="{00000000-0005-0000-0000-000068130000}"/>
    <cellStyle name="W?rung [0]_laroux" xfId="4765" xr:uid="{00000000-0005-0000-0000-000069130000}"/>
    <cellStyle name="W?rung_FixerSetupDlg" xfId="5522" xr:uid="{00000000-0005-0000-0000-00006A130000}"/>
    <cellStyle name="|?ドE" xfId="4766" xr:uid="{00000000-0005-0000-0000-00006B130000}"/>
    <cellStyle name="계" xfId="5523" xr:uid="{00000000-0005-0000-0000-00006C130000}"/>
    <cellStyle name="계_99상일위대가" xfId="5524" xr:uid="{00000000-0005-0000-0000-00006D130000}"/>
    <cellStyle name="계_설계예산98.하" xfId="5525" xr:uid="{00000000-0005-0000-0000-00006E130000}"/>
    <cellStyle name="계_일위대가증" xfId="5526" xr:uid="{00000000-0005-0000-0000-00006F130000}"/>
    <cellStyle name="고정소숫점" xfId="4767" xr:uid="{00000000-0005-0000-0000-000070130000}"/>
    <cellStyle name="고정소숫점 2" xfId="4768" xr:uid="{00000000-0005-0000-0000-000071130000}"/>
    <cellStyle name="고정출력1" xfId="4769" xr:uid="{00000000-0005-0000-0000-000072130000}"/>
    <cellStyle name="고정출력1 2" xfId="4770" xr:uid="{00000000-0005-0000-0000-000073130000}"/>
    <cellStyle name="고정출력2" xfId="4771" xr:uid="{00000000-0005-0000-0000-000074130000}"/>
    <cellStyle name="고정출력2 2" xfId="4772" xr:uid="{00000000-0005-0000-0000-000075130000}"/>
    <cellStyle name="공사원가계산서(조경)" xfId="5527" xr:uid="{00000000-0005-0000-0000-000076130000}"/>
    <cellStyle name="咬訌裝?INCOM1" xfId="4773" xr:uid="{00000000-0005-0000-0000-000077130000}"/>
    <cellStyle name="咬訌裝?INCOM1 2" xfId="4774" xr:uid="{00000000-0005-0000-0000-000078130000}"/>
    <cellStyle name="咬訌裝?INCOM10" xfId="4775" xr:uid="{00000000-0005-0000-0000-000079130000}"/>
    <cellStyle name="咬訌裝?INCOM10 2" xfId="4776" xr:uid="{00000000-0005-0000-0000-00007A130000}"/>
    <cellStyle name="咬訌裝?INCOM2" xfId="4777" xr:uid="{00000000-0005-0000-0000-00007B130000}"/>
    <cellStyle name="咬訌裝?INCOM2 2" xfId="4778" xr:uid="{00000000-0005-0000-0000-00007C130000}"/>
    <cellStyle name="咬訌裝?INCOM3" xfId="4779" xr:uid="{00000000-0005-0000-0000-00007D130000}"/>
    <cellStyle name="咬訌裝?INCOM3 2" xfId="4780" xr:uid="{00000000-0005-0000-0000-00007E130000}"/>
    <cellStyle name="咬訌裝?INCOM4" xfId="4781" xr:uid="{00000000-0005-0000-0000-00007F130000}"/>
    <cellStyle name="咬訌裝?INCOM4 2" xfId="4782" xr:uid="{00000000-0005-0000-0000-000080130000}"/>
    <cellStyle name="咬訌裝?INCOM5" xfId="4783" xr:uid="{00000000-0005-0000-0000-000081130000}"/>
    <cellStyle name="咬訌裝?INCOM5 2" xfId="4784" xr:uid="{00000000-0005-0000-0000-000082130000}"/>
    <cellStyle name="咬訌裝?INCOM6" xfId="4785" xr:uid="{00000000-0005-0000-0000-000083130000}"/>
    <cellStyle name="咬訌裝?INCOM6 2" xfId="4786" xr:uid="{00000000-0005-0000-0000-000084130000}"/>
    <cellStyle name="咬訌裝?INCOM7" xfId="4787" xr:uid="{00000000-0005-0000-0000-000085130000}"/>
    <cellStyle name="咬訌裝?INCOM7 2" xfId="4788" xr:uid="{00000000-0005-0000-0000-000086130000}"/>
    <cellStyle name="咬訌裝?INCOM8" xfId="4789" xr:uid="{00000000-0005-0000-0000-000087130000}"/>
    <cellStyle name="咬訌裝?INCOM8 2" xfId="4790" xr:uid="{00000000-0005-0000-0000-000088130000}"/>
    <cellStyle name="咬訌裝?INCOM9" xfId="4791" xr:uid="{00000000-0005-0000-0000-000089130000}"/>
    <cellStyle name="咬訌裝?INCOM9 2" xfId="4792" xr:uid="{00000000-0005-0000-0000-00008A130000}"/>
    <cellStyle name="咬訌裝?PRIB11" xfId="4793" xr:uid="{00000000-0005-0000-0000-00008B130000}"/>
    <cellStyle name="咬訌裝?PRIB11 2" xfId="4794" xr:uid="{00000000-0005-0000-0000-00008C130000}"/>
    <cellStyle name="국종합건설" xfId="4795" xr:uid="{00000000-0005-0000-0000-00008D130000}"/>
    <cellStyle name="국종합건설 2" xfId="4796" xr:uid="{00000000-0005-0000-0000-00008E130000}"/>
    <cellStyle name="그림" xfId="5528" xr:uid="{00000000-0005-0000-0000-00008F130000}"/>
    <cellStyle name="끼_x0001_?" xfId="4797" xr:uid="{00000000-0005-0000-0000-000090130000}"/>
    <cellStyle name="날짜" xfId="4798" xr:uid="{00000000-0005-0000-0000-000091130000}"/>
    <cellStyle name="날짜 2" xfId="4799" xr:uid="{00000000-0005-0000-0000-000092130000}"/>
    <cellStyle name="내역" xfId="4800" xr:uid="{00000000-0005-0000-0000-000093130000}"/>
    <cellStyle name="내역 2" xfId="4801" xr:uid="{00000000-0005-0000-0000-000094130000}"/>
    <cellStyle name="내역서" xfId="4802" xr:uid="{00000000-0005-0000-0000-000095130000}"/>
    <cellStyle name="내역서 2" xfId="4803" xr:uid="{00000000-0005-0000-0000-000096130000}"/>
    <cellStyle name="달러" xfId="4804" xr:uid="{00000000-0005-0000-0000-000097130000}"/>
    <cellStyle name="달러 2" xfId="4805" xr:uid="{00000000-0005-0000-0000-000098130000}"/>
    <cellStyle name="뒤에 오는 하이퍼링크" xfId="4806" xr:uid="{00000000-0005-0000-0000-000099130000}"/>
    <cellStyle name="뒤에 오는 하이퍼링크 2" xfId="4807" xr:uid="{00000000-0005-0000-0000-00009A130000}"/>
    <cellStyle name="똿떓죶Ø괻 [0.00]_PRODUCT DETAIL Q1" xfId="5529" xr:uid="{00000000-0005-0000-0000-00009B130000}"/>
    <cellStyle name="똿떓죶Ø괻_PRODUCT DETAIL Q1" xfId="5530" xr:uid="{00000000-0005-0000-0000-00009C130000}"/>
    <cellStyle name="똿뗦먛귟 [0.00]_PRODUCT DETAIL Q1" xfId="4808" xr:uid="{00000000-0005-0000-0000-00009D130000}"/>
    <cellStyle name="똿뗦먛귟_PRODUCT DETAIL Q1" xfId="4809" xr:uid="{00000000-0005-0000-0000-00009E130000}"/>
    <cellStyle name="마이너스키" xfId="4810" xr:uid="{00000000-0005-0000-0000-00009F130000}"/>
    <cellStyle name="마이너스키 2" xfId="4811" xr:uid="{00000000-0005-0000-0000-0000A0130000}"/>
    <cellStyle name="묮뎋 [0.00]_PRODUCT DETAIL Q1" xfId="5531" xr:uid="{00000000-0005-0000-0000-0000A1130000}"/>
    <cellStyle name="묮뎋_PRODUCT DETAIL Q1" xfId="5532" xr:uid="{00000000-0005-0000-0000-0000A2130000}"/>
    <cellStyle name="믅됞 [0.00]_PRODUCT DETAIL Q1" xfId="4812" xr:uid="{00000000-0005-0000-0000-0000A3130000}"/>
    <cellStyle name="믅됞_PRODUCT DETAIL Q1" xfId="4813" xr:uid="{00000000-0005-0000-0000-0000A4130000}"/>
    <cellStyle name="배분" xfId="5533" xr:uid="{00000000-0005-0000-0000-0000A5130000}"/>
    <cellStyle name="백" xfId="4814" xr:uid="{00000000-0005-0000-0000-0000A6130000}"/>
    <cellStyle name="백_000그라우팅수량산출-(보완분)" xfId="4815" xr:uid="{00000000-0005-0000-0000-0000A7130000}"/>
    <cellStyle name="백_000그라우팅수량산출-(보완분)_금곡지구 유지관리사업 계획서" xfId="4816" xr:uid="{00000000-0005-0000-0000-0000A8130000}"/>
    <cellStyle name="백_000그라우팅수량산출-(보완분)_내정지구 유지관리사업 계획서" xfId="4817" xr:uid="{00000000-0005-0000-0000-0000A9130000}"/>
    <cellStyle name="백_000그라우팅수량산출-(보완분)_동부 취입보 유지관리수탁사업  계획서" xfId="4818" xr:uid="{00000000-0005-0000-0000-0000AA130000}"/>
    <cellStyle name="백_000그라우팅수량산출-(보완분)_평촌지구 유지관리수탁사업  계획서" xfId="4819" xr:uid="{00000000-0005-0000-0000-0000AB130000}"/>
    <cellStyle name="백_8최종-2007년시행계획변경서(샘플)(1)" xfId="4820" xr:uid="{00000000-0005-0000-0000-0000AC130000}"/>
    <cellStyle name="백_금곡지구 유지관리사업 계획서" xfId="4821" xr:uid="{00000000-0005-0000-0000-0000AD130000}"/>
    <cellStyle name="백_내정지구 유지관리사업 계획서" xfId="4822" xr:uid="{00000000-0005-0000-0000-0000AE130000}"/>
    <cellStyle name="백_동부 취입보 유지관리수탁사업  계획서" xfId="4823" xr:uid="{00000000-0005-0000-0000-0000AF130000}"/>
    <cellStyle name="백_사본 - 고련지구2004년변경공정계획(농조)" xfId="4824" xr:uid="{00000000-0005-0000-0000-0000B0130000}"/>
    <cellStyle name="백_사본 - 고련지구2004년변경공정계획(농조)_000그라우팅수량산출-(보완분)" xfId="4825" xr:uid="{00000000-0005-0000-0000-0000B1130000}"/>
    <cellStyle name="백_사본 - 고련지구2004년변경공정계획(농조)_000그라우팅수량산출-(보완분)_금곡지구 유지관리사업 계획서" xfId="4826" xr:uid="{00000000-0005-0000-0000-0000B2130000}"/>
    <cellStyle name="백_사본 - 고련지구2004년변경공정계획(농조)_000그라우팅수량산출-(보완분)_내정지구 유지관리사업 계획서" xfId="4827" xr:uid="{00000000-0005-0000-0000-0000B3130000}"/>
    <cellStyle name="백_사본 - 고련지구2004년변경공정계획(농조)_000그라우팅수량산출-(보완분)_동부 취입보 유지관리수탁사업  계획서" xfId="4828" xr:uid="{00000000-0005-0000-0000-0000B4130000}"/>
    <cellStyle name="백_사본 - 고련지구2004년변경공정계획(농조)_000그라우팅수량산출-(보완분)_평촌지구 유지관리수탁사업  계획서" xfId="4829" xr:uid="{00000000-0005-0000-0000-0000B5130000}"/>
    <cellStyle name="백_사본 - 고련지구2004년변경공정계획(농조)_고련지추가변경(우치곡)" xfId="4830" xr:uid="{00000000-0005-0000-0000-0000B6130000}"/>
    <cellStyle name="백_사본 - 고련지구2004년변경공정계획(농조)_고련지추가변경(우치곡)_000그라우팅수량산출-(보완분)" xfId="4831" xr:uid="{00000000-0005-0000-0000-0000B7130000}"/>
    <cellStyle name="백_사본 - 고련지구2004년변경공정계획(농조)_고련지추가변경(우치곡)_000그라우팅수량산출-(보완분)_금곡지구 유지관리사업 계획서" xfId="4832" xr:uid="{00000000-0005-0000-0000-0000B8130000}"/>
    <cellStyle name="백_사본 - 고련지구2004년변경공정계획(농조)_고련지추가변경(우치곡)_000그라우팅수량산출-(보완분)_내정지구 유지관리사업 계획서" xfId="4833" xr:uid="{00000000-0005-0000-0000-0000B9130000}"/>
    <cellStyle name="백_사본 - 고련지구2004년변경공정계획(농조)_고련지추가변경(우치곡)_000그라우팅수량산출-(보완분)_동부 취입보 유지관리수탁사업  계획서" xfId="4834" xr:uid="{00000000-0005-0000-0000-0000BA130000}"/>
    <cellStyle name="백_사본 - 고련지구2004년변경공정계획(농조)_고련지추가변경(우치곡)_000그라우팅수량산출-(보완분)_평촌지구 유지관리수탁사업  계획서" xfId="4835" xr:uid="{00000000-0005-0000-0000-0000BB130000}"/>
    <cellStyle name="백_사본 - 고련지구2004년변경공정계획(농조)_고련지추가변경(우치곡)_금곡지구 유지관리사업 계획서" xfId="4836" xr:uid="{00000000-0005-0000-0000-0000BC130000}"/>
    <cellStyle name="백_사본 - 고련지구2004년변경공정계획(농조)_고련지추가변경(우치곡)_내정지구 유지관리사업 계획서" xfId="4837" xr:uid="{00000000-0005-0000-0000-0000BD130000}"/>
    <cellStyle name="백_사본 - 고련지구2004년변경공정계획(농조)_고련지추가변경(우치곡)_동부 취입보 유지관리수탁사업  계획서" xfId="4838" xr:uid="{00000000-0005-0000-0000-0000BE130000}"/>
    <cellStyle name="백_사본 - 고련지구2004년변경공정계획(농조)_고련지추가변경(우치곡)_평촌지구 유지관리수탁사업  계획서" xfId="4839" xr:uid="{00000000-0005-0000-0000-0000BF130000}"/>
    <cellStyle name="백_사본 - 고련지구2004년변경공정계획(농조)_금곡지구 유지관리사업 계획서" xfId="4840" xr:uid="{00000000-0005-0000-0000-0000C0130000}"/>
    <cellStyle name="백_사본 - 고련지구2004년변경공정계획(농조)_내정지구 유지관리사업 계획서" xfId="4841" xr:uid="{00000000-0005-0000-0000-0000C1130000}"/>
    <cellStyle name="백_사본 - 고련지구2004년변경공정계획(농조)_동부 취입보 유지관리수탁사업  계획서" xfId="4842" xr:uid="{00000000-0005-0000-0000-0000C2130000}"/>
    <cellStyle name="백_사본 - 고련지구2004년변경공정계획(농조)_평촌지구 유지관리수탁사업  계획서" xfId="4843" xr:uid="{00000000-0005-0000-0000-0000C3130000}"/>
    <cellStyle name="백_수량산출서(수정)" xfId="4844" xr:uid="{00000000-0005-0000-0000-0000C4130000}"/>
    <cellStyle name="백_수량산출서(수정)_000그라우팅수량산출-(보완분)" xfId="4845" xr:uid="{00000000-0005-0000-0000-0000C5130000}"/>
    <cellStyle name="백_수량산출서(수정)_000그라우팅수량산출-(보완분)_금곡지구 유지관리사업 계획서" xfId="4846" xr:uid="{00000000-0005-0000-0000-0000C6130000}"/>
    <cellStyle name="백_수량산출서(수정)_000그라우팅수량산출-(보완분)_내정지구 유지관리사업 계획서" xfId="4847" xr:uid="{00000000-0005-0000-0000-0000C7130000}"/>
    <cellStyle name="백_수량산출서(수정)_000그라우팅수량산출-(보완분)_동부 취입보 유지관리수탁사업  계획서" xfId="4848" xr:uid="{00000000-0005-0000-0000-0000C8130000}"/>
    <cellStyle name="백_수량산출서(수정)_000그라우팅수량산출-(보완분)_평촌지구 유지관리수탁사업  계획서" xfId="4849" xr:uid="{00000000-0005-0000-0000-0000C9130000}"/>
    <cellStyle name="백_수량산출서(수정)_금곡지구 유지관리사업 계획서" xfId="4850" xr:uid="{00000000-0005-0000-0000-0000CA130000}"/>
    <cellStyle name="백_수량산출서(수정)_내정지구 유지관리사업 계획서" xfId="4851" xr:uid="{00000000-0005-0000-0000-0000CB130000}"/>
    <cellStyle name="백_수량산출서(수정)_동부 취입보 유지관리수탁사업  계획서" xfId="4852" xr:uid="{00000000-0005-0000-0000-0000CC130000}"/>
    <cellStyle name="백_수량산출서(수정)_사본 - 고련지구2004년변경공정계획(농조)" xfId="4853" xr:uid="{00000000-0005-0000-0000-0000CD130000}"/>
    <cellStyle name="백_수량산출서(수정)_사본 - 고련지구2004년변경공정계획(농조)_000그라우팅수량산출-(보완분)" xfId="4854" xr:uid="{00000000-0005-0000-0000-0000CE130000}"/>
    <cellStyle name="백_수량산출서(수정)_사본 - 고련지구2004년변경공정계획(농조)_000그라우팅수량산출-(보완분)_금곡지구 유지관리사업 계획서" xfId="4855" xr:uid="{00000000-0005-0000-0000-0000CF130000}"/>
    <cellStyle name="백_수량산출서(수정)_사본 - 고련지구2004년변경공정계획(농조)_000그라우팅수량산출-(보완분)_내정지구 유지관리사업 계획서" xfId="4856" xr:uid="{00000000-0005-0000-0000-0000D0130000}"/>
    <cellStyle name="백_수량산출서(수정)_사본 - 고련지구2004년변경공정계획(농조)_000그라우팅수량산출-(보완분)_동부 취입보 유지관리수탁사업  계획서" xfId="4857" xr:uid="{00000000-0005-0000-0000-0000D1130000}"/>
    <cellStyle name="백_수량산출서(수정)_사본 - 고련지구2004년변경공정계획(농조)_000그라우팅수량산출-(보완분)_평촌지구 유지관리수탁사업  계획서" xfId="4858" xr:uid="{00000000-0005-0000-0000-0000D2130000}"/>
    <cellStyle name="백_수량산출서(수정)_사본 - 고련지구2004년변경공정계획(농조)_고련지추가변경(우치곡)" xfId="4859" xr:uid="{00000000-0005-0000-0000-0000D3130000}"/>
    <cellStyle name="백_수량산출서(수정)_사본 - 고련지구2004년변경공정계획(농조)_고련지추가변경(우치곡)_000그라우팅수량산출-(보완분)" xfId="4860" xr:uid="{00000000-0005-0000-0000-0000D4130000}"/>
    <cellStyle name="백_수량산출서(수정)_사본 - 고련지구2004년변경공정계획(농조)_고련지추가변경(우치곡)_000그라우팅수량산출-(보완분)_금곡지구 유지관리사업 계획서" xfId="4861" xr:uid="{00000000-0005-0000-0000-0000D5130000}"/>
    <cellStyle name="백_수량산출서(수정)_사본 - 고련지구2004년변경공정계획(농조)_고련지추가변경(우치곡)_000그라우팅수량산출-(보완분)_내정지구 유지관리사업 계획서" xfId="4862" xr:uid="{00000000-0005-0000-0000-0000D6130000}"/>
    <cellStyle name="백_수량산출서(수정)_사본 - 고련지구2004년변경공정계획(농조)_고련지추가변경(우치곡)_000그라우팅수량산출-(보완분)_동부 취입보 유지관리수탁사업  계획서" xfId="4863" xr:uid="{00000000-0005-0000-0000-0000D7130000}"/>
    <cellStyle name="백_수량산출서(수정)_사본 - 고련지구2004년변경공정계획(농조)_고련지추가변경(우치곡)_000그라우팅수량산출-(보완분)_평촌지구 유지관리수탁사업  계획서" xfId="4864" xr:uid="{00000000-0005-0000-0000-0000D8130000}"/>
    <cellStyle name="백_수량산출서(수정)_사본 - 고련지구2004년변경공정계획(농조)_고련지추가변경(우치곡)_금곡지구 유지관리사업 계획서" xfId="4865" xr:uid="{00000000-0005-0000-0000-0000D9130000}"/>
    <cellStyle name="백_수량산출서(수정)_사본 - 고련지구2004년변경공정계획(농조)_고련지추가변경(우치곡)_내정지구 유지관리사업 계획서" xfId="4866" xr:uid="{00000000-0005-0000-0000-0000DA130000}"/>
    <cellStyle name="백_수량산출서(수정)_사본 - 고련지구2004년변경공정계획(농조)_고련지추가변경(우치곡)_동부 취입보 유지관리수탁사업  계획서" xfId="4867" xr:uid="{00000000-0005-0000-0000-0000DB130000}"/>
    <cellStyle name="백_수량산출서(수정)_사본 - 고련지구2004년변경공정계획(농조)_고련지추가변경(우치곡)_평촌지구 유지관리수탁사업  계획서" xfId="4868" xr:uid="{00000000-0005-0000-0000-0000DC130000}"/>
    <cellStyle name="백_수량산출서(수정)_사본 - 고련지구2004년변경공정계획(농조)_금곡지구 유지관리사업 계획서" xfId="4869" xr:uid="{00000000-0005-0000-0000-0000DD130000}"/>
    <cellStyle name="백_수량산출서(수정)_사본 - 고련지구2004년변경공정계획(농조)_내정지구 유지관리사업 계획서" xfId="4870" xr:uid="{00000000-0005-0000-0000-0000DE130000}"/>
    <cellStyle name="백_수량산출서(수정)_사본 - 고련지구2004년변경공정계획(농조)_동부 취입보 유지관리수탁사업  계획서" xfId="4871" xr:uid="{00000000-0005-0000-0000-0000DF130000}"/>
    <cellStyle name="백_수량산출서(수정)_사본 - 고련지구2004년변경공정계획(농조)_평촌지구 유지관리수탁사업  계획서" xfId="4872" xr:uid="{00000000-0005-0000-0000-0000E0130000}"/>
    <cellStyle name="백_수량산출서(수정)_평촌지구 유지관리수탁사업  계획서" xfId="4873" xr:uid="{00000000-0005-0000-0000-0000E1130000}"/>
    <cellStyle name="백_평촌지구 유지관리수탁사업  계획서" xfId="4874" xr:uid="{00000000-0005-0000-0000-0000E2130000}"/>
    <cellStyle name="백분율 [0]" xfId="4875" xr:uid="{00000000-0005-0000-0000-0000E3130000}"/>
    <cellStyle name="백분율 [0] 2" xfId="4876" xr:uid="{00000000-0005-0000-0000-0000E4130000}"/>
    <cellStyle name="백분율 [2]" xfId="4877" xr:uid="{00000000-0005-0000-0000-0000E5130000}"/>
    <cellStyle name="백분율 [2] 2" xfId="4878" xr:uid="{00000000-0005-0000-0000-0000E6130000}"/>
    <cellStyle name="백분율 2" xfId="4879" xr:uid="{00000000-0005-0000-0000-0000E7130000}"/>
    <cellStyle name="백분율 3" xfId="4880" xr:uid="{00000000-0005-0000-0000-0000E8130000}"/>
    <cellStyle name="백분율 4" xfId="4881" xr:uid="{00000000-0005-0000-0000-0000E9130000}"/>
    <cellStyle name="백분율 5" xfId="5705" xr:uid="{00000000-0005-0000-0000-0000EA130000}"/>
    <cellStyle name="백분율［△1］" xfId="5534" xr:uid="{00000000-0005-0000-0000-0000EB130000}"/>
    <cellStyle name="백분율［△2］" xfId="5535" xr:uid="{00000000-0005-0000-0000-0000EC130000}"/>
    <cellStyle name="뷭?" xfId="4882" xr:uid="{00000000-0005-0000-0000-0000ED130000}"/>
    <cellStyle name="선택영역" xfId="5536" xr:uid="{00000000-0005-0000-0000-0000EE130000}"/>
    <cellStyle name="선택영역의 가운데로" xfId="5537" xr:uid="{00000000-0005-0000-0000-0000EF130000}"/>
    <cellStyle name="선택영영" xfId="5538" xr:uid="{00000000-0005-0000-0000-0000F0130000}"/>
    <cellStyle name="설계변경" xfId="4883" xr:uid="{00000000-0005-0000-0000-0000F1130000}"/>
    <cellStyle name="설계서" xfId="4884" xr:uid="{00000000-0005-0000-0000-0000F2130000}"/>
    <cellStyle name="설계서 2" xfId="4885" xr:uid="{00000000-0005-0000-0000-0000F3130000}"/>
    <cellStyle name="소숫점0" xfId="4886" xr:uid="{00000000-0005-0000-0000-0000F4130000}"/>
    <cellStyle name="소숫점3" xfId="4887" xr:uid="{00000000-0005-0000-0000-0000F5130000}"/>
    <cellStyle name="수량" xfId="5539" xr:uid="{00000000-0005-0000-0000-0000F6130000}"/>
    <cellStyle name="숫자" xfId="4888" xr:uid="{00000000-0005-0000-0000-0000F7130000}"/>
    <cellStyle name="숫자 2" xfId="4889" xr:uid="{00000000-0005-0000-0000-0000F8130000}"/>
    <cellStyle name="숫자(R)" xfId="4890" xr:uid="{00000000-0005-0000-0000-0000F9130000}"/>
    <cellStyle name="쉼표 [0]" xfId="5700" builtinId="6"/>
    <cellStyle name="쉼표 [0] 2" xfId="4891" xr:uid="{00000000-0005-0000-0000-0000FB130000}"/>
    <cellStyle name="쉼표 [0] 2 4 2" xfId="5316" xr:uid="{00000000-0005-0000-0000-0000FC130000}"/>
    <cellStyle name="쉼표 [0] 2 5" xfId="5314" xr:uid="{00000000-0005-0000-0000-0000FD130000}"/>
    <cellStyle name="쉼표 [0] 3" xfId="4892" xr:uid="{00000000-0005-0000-0000-0000FE130000}"/>
    <cellStyle name="쉼표 [0] 4" xfId="4893" xr:uid="{00000000-0005-0000-0000-0000FF130000}"/>
    <cellStyle name="쉼표 [0] 5" xfId="4894" xr:uid="{00000000-0005-0000-0000-000000140000}"/>
    <cellStyle name="쉼표 [0] 6" xfId="5540" xr:uid="{00000000-0005-0000-0000-000001140000}"/>
    <cellStyle name="쉼표 [0] 7 3" xfId="5315" xr:uid="{00000000-0005-0000-0000-000002140000}"/>
    <cellStyle name="쉼표 [0]_서부지구사업개요-최종" xfId="5699" xr:uid="{00000000-0005-0000-0000-000003140000}"/>
    <cellStyle name="쉼표[0]" xfId="5541" xr:uid="{00000000-0005-0000-0000-000004140000}"/>
    <cellStyle name="'쉼표[0]'" xfId="5542" xr:uid="{00000000-0005-0000-0000-000005140000}"/>
    <cellStyle name="스타일 1" xfId="4895" xr:uid="{00000000-0005-0000-0000-000006140000}"/>
    <cellStyle name="스타일 1 2" xfId="4896" xr:uid="{00000000-0005-0000-0000-000007140000}"/>
    <cellStyle name="스타일 2" xfId="5543" xr:uid="{00000000-0005-0000-0000-000008140000}"/>
    <cellStyle name="안건회계법인" xfId="4897" xr:uid="{00000000-0005-0000-0000-000009140000}"/>
    <cellStyle name="안건회계법인 2" xfId="4898" xr:uid="{00000000-0005-0000-0000-00000A140000}"/>
    <cellStyle name="열어본 하이퍼링크" xfId="5544" xr:uid="{00000000-0005-0000-0000-00000B140000}"/>
    <cellStyle name="왼쪽2" xfId="5545" xr:uid="{00000000-0005-0000-0000-00000C140000}"/>
    <cellStyle name="우괄호_박심배수구조물공" xfId="5546" xr:uid="{00000000-0005-0000-0000-00000D140000}"/>
    <cellStyle name="우측양괄호" xfId="5547" xr:uid="{00000000-0005-0000-0000-00000E140000}"/>
    <cellStyle name="원" xfId="4899" xr:uid="{00000000-0005-0000-0000-00000F140000}"/>
    <cellStyle name="원 2" xfId="4900" xr:uid="{00000000-0005-0000-0000-000010140000}"/>
    <cellStyle name="원_(금액)오천2.3배수장" xfId="5548" xr:uid="{00000000-0005-0000-0000-000011140000}"/>
    <cellStyle name="원_(변경)오천지급자재대" xfId="5549" xr:uid="{00000000-0005-0000-0000-000012140000}"/>
    <cellStyle name="원_(보안)마쌍지구배수장전기공사" xfId="5550" xr:uid="{00000000-0005-0000-0000-000013140000}"/>
    <cellStyle name="원_(확정)오천2,3" xfId="5551" xr:uid="{00000000-0005-0000-0000-000014140000}"/>
    <cellStyle name="원_0.(창원지구)2004 사업계획서_04.02.16" xfId="5552" xr:uid="{00000000-0005-0000-0000-000015140000}"/>
    <cellStyle name="원_00사봉지구" xfId="4901" xr:uid="{00000000-0005-0000-0000-000016140000}"/>
    <cellStyle name="원_00사봉지구 2" xfId="4902" xr:uid="{00000000-0005-0000-0000-000017140000}"/>
    <cellStyle name="원_01.9영남 도심사서" xfId="5553" xr:uid="{00000000-0005-0000-0000-000018140000}"/>
    <cellStyle name="원_1.(PTS_보완전체분)당진_중앙제어소" xfId="5554" xr:uid="{00000000-0005-0000-0000-000019140000}"/>
    <cellStyle name="원_100.손오공사비(총괄)" xfId="5555" xr:uid="{00000000-0005-0000-0000-00001A140000}"/>
    <cellStyle name="원_1공구조정(1차)" xfId="4903" xr:uid="{00000000-0005-0000-0000-00001B140000}"/>
    <cellStyle name="원_2.1.(2005)함안 원격소 주요자재_05.02.17" xfId="5556" xr:uid="{00000000-0005-0000-0000-00001C140000}"/>
    <cellStyle name="원_2.함안TMTC(기계05년 계획)" xfId="5557" xr:uid="{00000000-0005-0000-0000-00001D140000}"/>
    <cellStyle name="원_2001건태공정계획" xfId="4904" xr:uid="{00000000-0005-0000-0000-00001E140000}"/>
    <cellStyle name="원_2001년 9월" xfId="4905" xr:uid="{00000000-0005-0000-0000-00001F140000}"/>
    <cellStyle name="원_2001년 9월 2" xfId="4906" xr:uid="{00000000-0005-0000-0000-000020140000}"/>
    <cellStyle name="원_2001년 9월 일위" xfId="4907" xr:uid="{00000000-0005-0000-0000-000021140000}"/>
    <cellStyle name="원_2001년 9월 일위 2" xfId="4908" xr:uid="{00000000-0005-0000-0000-000022140000}"/>
    <cellStyle name="원_2001년7월내역" xfId="4909" xr:uid="{00000000-0005-0000-0000-000023140000}"/>
    <cellStyle name="원_2001년7월내역 2" xfId="4910" xr:uid="{00000000-0005-0000-0000-000024140000}"/>
    <cellStyle name="원_2001년8월내역" xfId="4911" xr:uid="{00000000-0005-0000-0000-000025140000}"/>
    <cellStyle name="원_2001년8월내역 2" xfId="4912" xr:uid="{00000000-0005-0000-0000-000026140000}"/>
    <cellStyle name="원_2001년보완" xfId="5558" xr:uid="{00000000-0005-0000-0000-000027140000}"/>
    <cellStyle name="원_2001백곡배수개선총괄(연도할)" xfId="4913" xr:uid="{00000000-0005-0000-0000-000028140000}"/>
    <cellStyle name="원_2002.양산시농생사업계획(지하수+이용시설)-정산" xfId="4914" xr:uid="{00000000-0005-0000-0000-000029140000}"/>
    <cellStyle name="원_2002년 설치" xfId="4915" xr:uid="{00000000-0005-0000-0000-00002A140000}"/>
    <cellStyle name="원_2002년 설치 2" xfId="4916" xr:uid="{00000000-0005-0000-0000-00002B140000}"/>
    <cellStyle name="원_2002년 합판거푸집" xfId="4917" xr:uid="{00000000-0005-0000-0000-00002C140000}"/>
    <cellStyle name="원_2002년 합판거푸집 2" xfId="4918" xr:uid="{00000000-0005-0000-0000-00002D140000}"/>
    <cellStyle name="원_2002년2,3월" xfId="4919" xr:uid="{00000000-0005-0000-0000-00002E140000}"/>
    <cellStyle name="원_2002년2,3월 2" xfId="4920" xr:uid="{00000000-0005-0000-0000-00002F140000}"/>
    <cellStyle name="원_2003년 보완" xfId="5559" xr:uid="{00000000-0005-0000-0000-000030140000}"/>
    <cellStyle name="원_2003-변경" xfId="5560" xr:uid="{00000000-0005-0000-0000-000031140000}"/>
    <cellStyle name="원_2004년(년도할사업개요)" xfId="4921" xr:uid="{00000000-0005-0000-0000-000032140000}"/>
    <cellStyle name="원_2004년(년도할사업개요) 2" xfId="4922" xr:uid="{00000000-0005-0000-0000-000033140000}"/>
    <cellStyle name="원_2005년도할 예산내역서" xfId="4923" xr:uid="{00000000-0005-0000-0000-000034140000}"/>
    <cellStyle name="원_2005년도할 예산내역서 2" xfId="4924" xr:uid="{00000000-0005-0000-0000-000035140000}"/>
    <cellStyle name="원_2006 공정계획서_06.03.02" xfId="5561" xr:uid="{00000000-0005-0000-0000-000036140000}"/>
    <cellStyle name="원_2006년 삼각지 변경(임시)" xfId="5562" xr:uid="{00000000-0005-0000-0000-000037140000}"/>
    <cellStyle name="원_2-배수간선변경수량" xfId="4925" xr:uid="{00000000-0005-0000-0000-000038140000}"/>
    <cellStyle name="원_3.토공 수량산출" xfId="4926" xr:uid="{00000000-0005-0000-0000-000039140000}"/>
    <cellStyle name="원_99옥성양보완" xfId="5563" xr:uid="{00000000-0005-0000-0000-00003A140000}"/>
    <cellStyle name="원_ASS스위치" xfId="5564" xr:uid="{00000000-0005-0000-0000-00003B140000}"/>
    <cellStyle name="원_DA총괄1" xfId="4927" xr:uid="{00000000-0005-0000-0000-00003C140000}"/>
    <cellStyle name="원_NEGS" xfId="5565" xr:uid="{00000000-0005-0000-0000-00003D140000}"/>
    <cellStyle name="원_Sheet7" xfId="4928" xr:uid="{00000000-0005-0000-0000-00003E140000}"/>
    <cellStyle name="원_Sheet7 2" xfId="4929" xr:uid="{00000000-0005-0000-0000-00003F140000}"/>
    <cellStyle name="원_각종공문" xfId="5566" xr:uid="{00000000-0005-0000-0000-000040140000}"/>
    <cellStyle name="원_감곡문화011128진입가로등케이블삭제한전납입금전부삭제" xfId="5567" xr:uid="{00000000-0005-0000-0000-000041140000}"/>
    <cellStyle name="원_강정내역" xfId="5568" xr:uid="{00000000-0005-0000-0000-000042140000}"/>
    <cellStyle name="원_거류하수처리장설계서(문계장원본)" xfId="4930" xr:uid="{00000000-0005-0000-0000-000043140000}"/>
    <cellStyle name="원_건태공정01" xfId="4931" xr:uid="{00000000-0005-0000-0000-000044140000}"/>
    <cellStyle name="원_건태배수정산서" xfId="4932" xr:uid="{00000000-0005-0000-0000-000045140000}"/>
    <cellStyle name="원_결재(관동취입보)" xfId="4933" xr:uid="{00000000-0005-0000-0000-000046140000}"/>
    <cellStyle name="원_결재(관동취입보) 2" xfId="4934" xr:uid="{00000000-0005-0000-0000-000047140000}"/>
    <cellStyle name="원_경광등제작설치내역서" xfId="5569" xr:uid="{00000000-0005-0000-0000-000048140000}"/>
    <cellStyle name="원_계획보완서 작성요령" xfId="5570" xr:uid="{00000000-0005-0000-0000-000049140000}"/>
    <cellStyle name="원_공사비2001-06" xfId="4935" xr:uid="{00000000-0005-0000-0000-00004A140000}"/>
    <cellStyle name="원_공사비2001-06 2" xfId="4936" xr:uid="{00000000-0005-0000-0000-00004B140000}"/>
    <cellStyle name="원_공사비2001-07" xfId="4937" xr:uid="{00000000-0005-0000-0000-00004C140000}"/>
    <cellStyle name="원_공사비2001-07 2" xfId="4938" xr:uid="{00000000-0005-0000-0000-00004D140000}"/>
    <cellStyle name="원_공사비총괄표" xfId="4939" xr:uid="{00000000-0005-0000-0000-00004E140000}"/>
    <cellStyle name="원_공사비총괄표,수지예산서" xfId="5571" xr:uid="{00000000-0005-0000-0000-00004F140000}"/>
    <cellStyle name="원_공사비-항곡지구(본천평야)" xfId="4940" xr:uid="{00000000-0005-0000-0000-000050140000}"/>
    <cellStyle name="원_공사이동조서" xfId="4941" xr:uid="{00000000-0005-0000-0000-000051140000}"/>
    <cellStyle name="원_공사이동조서 2" xfId="4942" xr:uid="{00000000-0005-0000-0000-000052140000}"/>
    <cellStyle name="원_공정계획등작성요령(1)" xfId="4943" xr:uid="{00000000-0005-0000-0000-000053140000}"/>
    <cellStyle name="원_관리비" xfId="5572" xr:uid="{00000000-0005-0000-0000-000054140000}"/>
    <cellStyle name="원_관접합" xfId="5573" xr:uid="{00000000-0005-0000-0000-000055140000}"/>
    <cellStyle name="원_교차로집계" xfId="5574" xr:uid="{00000000-0005-0000-0000-000056140000}"/>
    <cellStyle name="원_구오목 안길정비공사" xfId="5575" xr:uid="{00000000-0005-0000-0000-000057140000}"/>
    <cellStyle name="원_구조물공" xfId="4944" xr:uid="{00000000-0005-0000-0000-000058140000}"/>
    <cellStyle name="원_구조물공 2" xfId="4945" xr:uid="{00000000-0005-0000-0000-000059140000}"/>
    <cellStyle name="원_군북용수간선설계" xfId="5576" xr:uid="{00000000-0005-0000-0000-00005A140000}"/>
    <cellStyle name="원_금계공사비" xfId="4946" xr:uid="{00000000-0005-0000-0000-00005B140000}"/>
    <cellStyle name="원_금계공사비 2" xfId="4947" xr:uid="{00000000-0005-0000-0000-00005C140000}"/>
    <cellStyle name="원_금곡인담착공" xfId="4948" xr:uid="{00000000-0005-0000-0000-00005D140000}"/>
    <cellStyle name="원_금곡인담착공 2" xfId="4949" xr:uid="{00000000-0005-0000-0000-00005E140000}"/>
    <cellStyle name="원_금호2양수0101" xfId="4950" xr:uid="{00000000-0005-0000-0000-00005F140000}"/>
    <cellStyle name="원_금호2양수0101 2" xfId="4951" xr:uid="{00000000-0005-0000-0000-000060140000}"/>
    <cellStyle name="원_금호공정계획(2007.3)" xfId="4952" xr:uid="{00000000-0005-0000-0000-000061140000}"/>
    <cellStyle name="원_기계일위대가표" xfId="5577" xr:uid="{00000000-0005-0000-0000-000062140000}"/>
    <cellStyle name="원_낙서2제(양수장,배수장)-변경내역" xfId="5578" xr:uid="{00000000-0005-0000-0000-000063140000}"/>
    <cellStyle name="원_남광TS-60B(둔기교)" xfId="4953" xr:uid="{00000000-0005-0000-0000-000064140000}"/>
    <cellStyle name="원_남광TS-60B(둔기교) 2" xfId="4954" xr:uid="{00000000-0005-0000-0000-000065140000}"/>
    <cellStyle name="원_내역" xfId="5579" xr:uid="{00000000-0005-0000-0000-000066140000}"/>
    <cellStyle name="원_내역서" xfId="4955" xr:uid="{00000000-0005-0000-0000-000067140000}"/>
    <cellStyle name="원_내역서-토목(전기판넬베이스)" xfId="4956" xr:uid="{00000000-0005-0000-0000-000068140000}"/>
    <cellStyle name="원_내역서-토목(전기판넬베이스) 2" xfId="4957" xr:uid="{00000000-0005-0000-0000-000069140000}"/>
    <cellStyle name="원_내역표지" xfId="4958" xr:uid="{00000000-0005-0000-0000-00006A140000}"/>
    <cellStyle name="원_내역표지 2" xfId="4959" xr:uid="{00000000-0005-0000-0000-00006B140000}"/>
    <cellStyle name="원_년도말정산서 작성요령" xfId="4960" xr:uid="{00000000-0005-0000-0000-00006C140000}"/>
    <cellStyle name="원_년도별공사비내역" xfId="4961" xr:uid="{00000000-0005-0000-0000-00006D140000}"/>
    <cellStyle name="원_단가산출" xfId="4962" xr:uid="{00000000-0005-0000-0000-00006E140000}"/>
    <cellStyle name="원_대곡배수문 정비공사 설계내역서" xfId="5580" xr:uid="{00000000-0005-0000-0000-00006F140000}"/>
    <cellStyle name="원_대덕공사비(6장)" xfId="5581" xr:uid="{00000000-0005-0000-0000-000070140000}"/>
    <cellStyle name="원_대석공사비" xfId="5582" xr:uid="{00000000-0005-0000-0000-000071140000}"/>
    <cellStyle name="원_대정수정내역" xfId="5583" xr:uid="{00000000-0005-0000-0000-000072140000}"/>
    <cellStyle name="원_덕곡양수장 흡입관 보수공사" xfId="5584" xr:uid="{00000000-0005-0000-0000-000073140000}"/>
    <cellStyle name="원_덕암년도할공정계획'04" xfId="4963" xr:uid="{00000000-0005-0000-0000-000074140000}"/>
    <cellStyle name="원_도급내역서" xfId="4964" xr:uid="{00000000-0005-0000-0000-000075140000}"/>
    <cellStyle name="원_도항일위" xfId="5585" xr:uid="{00000000-0005-0000-0000-000076140000}"/>
    <cellStyle name="원_동부지소 수문설계" xfId="4965" xr:uid="{00000000-0005-0000-0000-000077140000}"/>
    <cellStyle name="원_동부지소 수문설계 2" xfId="4966" xr:uid="{00000000-0005-0000-0000-000078140000}"/>
    <cellStyle name="원_두곡공사비" xfId="4967" xr:uid="{00000000-0005-0000-0000-000079140000}"/>
    <cellStyle name="원_두량공사비(실적공사비)" xfId="5586" xr:uid="{00000000-0005-0000-0000-00007A140000}"/>
    <cellStyle name="원_말산 공사수량이동 조서" xfId="4968" xr:uid="{00000000-0005-0000-0000-00007B140000}"/>
    <cellStyle name="원_말산 공사수량이동 조서 2" xfId="4969" xr:uid="{00000000-0005-0000-0000-00007C140000}"/>
    <cellStyle name="원_말산배수장 계단 및 스틸그레이팅공사" xfId="5587" xr:uid="{00000000-0005-0000-0000-00007D140000}"/>
    <cellStyle name="원_매내천" xfId="4970" xr:uid="{00000000-0005-0000-0000-00007E140000}"/>
    <cellStyle name="원_매내천 2" xfId="4971" xr:uid="{00000000-0005-0000-0000-00007F140000}"/>
    <cellStyle name="원_매내천_수량산출" xfId="4972" xr:uid="{00000000-0005-0000-0000-000080140000}"/>
    <cellStyle name="원_매내천_수량산출 2" xfId="4973" xr:uid="{00000000-0005-0000-0000-000081140000}"/>
    <cellStyle name="원_매내천_수량산출_1" xfId="4974" xr:uid="{00000000-0005-0000-0000-000082140000}"/>
    <cellStyle name="원_매내천_수량산출_1 2" xfId="4975" xr:uid="{00000000-0005-0000-0000-000083140000}"/>
    <cellStyle name="원_매내천_수량산출서1" xfId="4976" xr:uid="{00000000-0005-0000-0000-000084140000}"/>
    <cellStyle name="원_매내천_수량산출서1 2" xfId="4977" xr:uid="{00000000-0005-0000-0000-000085140000}"/>
    <cellStyle name="원_명촌공사비(머리)(1)" xfId="4978" xr:uid="{00000000-0005-0000-0000-000086140000}"/>
    <cellStyle name="원_모산2지구총괄표검사" xfId="4979" xr:uid="{00000000-0005-0000-0000-000087140000}"/>
    <cellStyle name="원_무촌지구2007년도공사비" xfId="4980" xr:uid="{00000000-0005-0000-0000-000088140000}"/>
    <cellStyle name="원_물량보완(2001년전체)" xfId="5588" xr:uid="{00000000-0005-0000-0000-000089140000}"/>
    <cellStyle name="원_미산공사비(전체)착공계내역" xfId="5589" xr:uid="{00000000-0005-0000-0000-00008A140000}"/>
    <cellStyle name="원_미산변경(만욱)" xfId="5590" xr:uid="{00000000-0005-0000-0000-00008B140000}"/>
    <cellStyle name="원_미산저수지준설사업계획서" xfId="5591" xr:uid="{00000000-0005-0000-0000-00008C140000}"/>
    <cellStyle name="원_미산지구 변경공정계획표" xfId="5592" xr:uid="{00000000-0005-0000-0000-00008D140000}"/>
    <cellStyle name="원_박진배수장 펌프흡입관 구입설치공사" xfId="5593" xr:uid="{00000000-0005-0000-0000-00008E140000}"/>
    <cellStyle name="원_방화실010310" xfId="5594" xr:uid="{00000000-0005-0000-0000-00008F140000}"/>
    <cellStyle name="원_배수공" xfId="4981" xr:uid="{00000000-0005-0000-0000-000090140000}"/>
    <cellStyle name="원_배수공 2" xfId="4982" xr:uid="{00000000-0005-0000-0000-000091140000}"/>
    <cellStyle name="원_백산보완공사비(물가조정)2004년정산" xfId="5595" xr:uid="{00000000-0005-0000-0000-000092140000}"/>
    <cellStyle name="원_백야배수문 전동화장치 설치공사" xfId="5596" xr:uid="{00000000-0005-0000-0000-000093140000}"/>
    <cellStyle name="원_법수 석무배수장 수중펌프설치 " xfId="5597" xr:uid="{00000000-0005-0000-0000-000094140000}"/>
    <cellStyle name="원_변경설계서2회(구소하수구)" xfId="5598" xr:uid="{00000000-0005-0000-0000-000095140000}"/>
    <cellStyle name="원_보성회령제사통-변경1" xfId="4983" xr:uid="{00000000-0005-0000-0000-000096140000}"/>
    <cellStyle name="원_보성회령제사통-변경1 2" xfId="4984" xr:uid="{00000000-0005-0000-0000-000097140000}"/>
    <cellStyle name="원_복곡사업수지예산서" xfId="4985" xr:uid="{00000000-0005-0000-0000-000098140000}"/>
    <cellStyle name="원_봉현보완" xfId="4986" xr:uid="{00000000-0005-0000-0000-000099140000}"/>
    <cellStyle name="원_봉현착공계(2002)" xfId="4987" xr:uid="{00000000-0005-0000-0000-00009A140000}"/>
    <cellStyle name="원_부곡,율산배수문 개보수공사" xfId="5599" xr:uid="{00000000-0005-0000-0000-00009B140000}"/>
    <cellStyle name="원_부곡배수장 사다리설치공사" xfId="5600" xr:uid="{00000000-0005-0000-0000-00009C140000}"/>
    <cellStyle name="원_부대공사비명세서" xfId="5601" xr:uid="{00000000-0005-0000-0000-00009D140000}"/>
    <cellStyle name="원_부대공증감(적,흑)" xfId="4988" xr:uid="{00000000-0005-0000-0000-00009E140000}"/>
    <cellStyle name="원_부대공증감(적,흑) 2" xfId="4989" xr:uid="{00000000-0005-0000-0000-00009F140000}"/>
    <cellStyle name="원_사병지구(정산서)" xfId="4990" xr:uid="{00000000-0005-0000-0000-0000A0140000}"/>
    <cellStyle name="원_사본 - 무전배수장 감속기수리공사" xfId="5602" xr:uid="{00000000-0005-0000-0000-0000A1140000}"/>
    <cellStyle name="원_사본 - 봉현보완수정" xfId="4991" xr:uid="{00000000-0005-0000-0000-0000A2140000}"/>
    <cellStyle name="원_사봉증감(적,흑)" xfId="4992" xr:uid="{00000000-0005-0000-0000-0000A3140000}"/>
    <cellStyle name="원_사봉증감(적,흑) 2" xfId="4993" xr:uid="{00000000-0005-0000-0000-0000A4140000}"/>
    <cellStyle name="원_사봉지구(총공구별)" xfId="4994" xr:uid="{00000000-0005-0000-0000-0000A5140000}"/>
    <cellStyle name="원_사봉지구년도할 예산내역서" xfId="4995" xr:uid="{00000000-0005-0000-0000-0000A6140000}"/>
    <cellStyle name="원_사봉지구년도할 예산내역서 2" xfId="4996" xr:uid="{00000000-0005-0000-0000-0000A7140000}"/>
    <cellStyle name="원_사봉지구총공구별" xfId="4997" xr:uid="{00000000-0005-0000-0000-0000A8140000}"/>
    <cellStyle name="원_사봉지구총공구별 2" xfId="4998" xr:uid="{00000000-0005-0000-0000-0000A9140000}"/>
    <cellStyle name="원_사업계~1" xfId="4999" xr:uid="{00000000-0005-0000-0000-0000AA140000}"/>
    <cellStyle name="원_사업계획개요" xfId="5603" xr:uid="{00000000-0005-0000-0000-0000AB140000}"/>
    <cellStyle name="원_사업계획개요-1" xfId="5604" xr:uid="{00000000-0005-0000-0000-0000AC140000}"/>
    <cellStyle name="원_사업비수지예산서" xfId="5605" xr:uid="{00000000-0005-0000-0000-0000AD140000}"/>
    <cellStyle name="원_사정지구설계서(1차변경) (version 1)" xfId="5000" xr:uid="{00000000-0005-0000-0000-0000AE140000}"/>
    <cellStyle name="원_사정지구설계서(1차변경) (version 1) 2" xfId="5001" xr:uid="{00000000-0005-0000-0000-0000AF140000}"/>
    <cellStyle name="원_사토" xfId="5606" xr:uid="{00000000-0005-0000-0000-0000B0140000}"/>
    <cellStyle name="원_석축0" xfId="5607" xr:uid="{00000000-0005-0000-0000-0000B1140000}"/>
    <cellStyle name="원_설계변경" xfId="5002" xr:uid="{00000000-0005-0000-0000-0000B2140000}"/>
    <cellStyle name="원_설계서(납품)" xfId="5003" xr:uid="{00000000-0005-0000-0000-0000B3140000}"/>
    <cellStyle name="원_설계서(납품수정)" xfId="5004" xr:uid="{00000000-0005-0000-0000-0000B4140000}"/>
    <cellStyle name="원_설계서(납품수정-수로관최종)" xfId="5005" xr:uid="{00000000-0005-0000-0000-0000B5140000}"/>
    <cellStyle name="원_설계서(최종)" xfId="5608" xr:uid="{00000000-0005-0000-0000-0000B6140000}"/>
    <cellStyle name="원_설계예산서" xfId="5609" xr:uid="{00000000-0005-0000-0000-0000B7140000}"/>
    <cellStyle name="원_성당양수장 개.보수공사 설계" xfId="5610" xr:uid="{00000000-0005-0000-0000-0000B8140000}"/>
    <cellStyle name="원_성산중학교(철콘)" xfId="5611" xr:uid="{00000000-0005-0000-0000-0000B9140000}"/>
    <cellStyle name="원_성안분수문" xfId="5612" xr:uid="{00000000-0005-0000-0000-0000BA140000}"/>
    <cellStyle name="원_세풍승인" xfId="5006" xr:uid="{00000000-0005-0000-0000-0000BB140000}"/>
    <cellStyle name="원_세풍승인 2" xfId="5007" xr:uid="{00000000-0005-0000-0000-0000BC140000}"/>
    <cellStyle name="원_솔기지 그라우팅공사비" xfId="5008" xr:uid="{00000000-0005-0000-0000-0000BD140000}"/>
    <cellStyle name="원_솔기지 그라우팅공사비 2" xfId="5009" xr:uid="{00000000-0005-0000-0000-0000BE140000}"/>
    <cellStyle name="원_솔기지 그라우팅공사비_금호공정계획(2007.3)" xfId="5010" xr:uid="{00000000-0005-0000-0000-0000BF140000}"/>
    <cellStyle name="원_수곡TC,CN 완성" xfId="5613" xr:uid="{00000000-0005-0000-0000-0000C0140000}"/>
    <cellStyle name="원_수곡양수장 기계공사(순,관)" xfId="5614" xr:uid="{00000000-0005-0000-0000-0000C1140000}"/>
    <cellStyle name="원_수량산출" xfId="5011" xr:uid="{00000000-0005-0000-0000-0000C2140000}"/>
    <cellStyle name="원_수량산출 2" xfId="5012" xr:uid="{00000000-0005-0000-0000-0000C3140000}"/>
    <cellStyle name="원_수량산출_1" xfId="5013" xr:uid="{00000000-0005-0000-0000-0000C4140000}"/>
    <cellStyle name="원_수량산출_1 2" xfId="5014" xr:uid="{00000000-0005-0000-0000-0000C5140000}"/>
    <cellStyle name="원_수량산출_2" xfId="5015" xr:uid="{00000000-0005-0000-0000-0000C6140000}"/>
    <cellStyle name="원_수량산출_2 2" xfId="5016" xr:uid="{00000000-0005-0000-0000-0000C7140000}"/>
    <cellStyle name="원_수량산출서1" xfId="5017" xr:uid="{00000000-0005-0000-0000-0000C8140000}"/>
    <cellStyle name="원_수량산출서1 2" xfId="5018" xr:uid="{00000000-0005-0000-0000-0000C9140000}"/>
    <cellStyle name="원_수문(5x5이하) 일위" xfId="5019" xr:uid="{00000000-0005-0000-0000-0000CA140000}"/>
    <cellStyle name="원_수문(5x5이하) 일위 2" xfId="5020" xr:uid="{00000000-0005-0000-0000-0000CB140000}"/>
    <cellStyle name="원_수문_5m이하(2006년_3월)" xfId="5021" xr:uid="{00000000-0005-0000-0000-0000CC140000}"/>
    <cellStyle name="원_수문_5m이하(2006년_3월) 2" xfId="5022" xr:uid="{00000000-0005-0000-0000-0000CD140000}"/>
    <cellStyle name="원_수지예산서(0611월최종)" xfId="5023" xr:uid="{00000000-0005-0000-0000-0000CE140000}"/>
    <cellStyle name="원_수지예산증감" xfId="5024" xr:uid="{00000000-0005-0000-0000-0000CF140000}"/>
    <cellStyle name="원_수지예산증감 2" xfId="5025" xr:uid="{00000000-0005-0000-0000-0000D0140000}"/>
    <cellStyle name="원_순천구룡" xfId="5026" xr:uid="{00000000-0005-0000-0000-0000D1140000}"/>
    <cellStyle name="원_순천구룡 2" xfId="5027" xr:uid="{00000000-0005-0000-0000-0000D2140000}"/>
    <cellStyle name="원_순천지부구룡해룡" xfId="5028" xr:uid="{00000000-0005-0000-0000-0000D3140000}"/>
    <cellStyle name="원_순천지부구룡해룡 2" xfId="5029" xr:uid="{00000000-0005-0000-0000-0000D4140000}"/>
    <cellStyle name="원_시행계획변경승인보고서(4-11호)" xfId="5615" xr:uid="{00000000-0005-0000-0000-0000D5140000}"/>
    <cellStyle name="원_신백산기계 내역(최종분)" xfId="5030" xr:uid="{00000000-0005-0000-0000-0000D6140000}"/>
    <cellStyle name="원_신백산기계 내역(최종분) 2" xfId="5031" xr:uid="{00000000-0005-0000-0000-0000D7140000}"/>
    <cellStyle name="원_신촌배수장토공" xfId="5032" xr:uid="{00000000-0005-0000-0000-0000D8140000}"/>
    <cellStyle name="원_신칠북배수장 수해복구사업" xfId="5033" xr:uid="{00000000-0005-0000-0000-0000D9140000}"/>
    <cellStyle name="원_신칠북배수장 수해복구사업 2" xfId="5034" xr:uid="{00000000-0005-0000-0000-0000DA140000}"/>
    <cellStyle name="원_싹실공사비" xfId="5616" xr:uid="{00000000-0005-0000-0000-0000DB140000}"/>
    <cellStyle name="원_안전관리비" xfId="5035" xr:uid="{00000000-0005-0000-0000-0000DC140000}"/>
    <cellStyle name="원_양수장 일위(06상반기 수정)" xfId="5036" xr:uid="{00000000-0005-0000-0000-0000DD140000}"/>
    <cellStyle name="원_양수장 일위(06상반기 수정) 2" xfId="5037" xr:uid="{00000000-0005-0000-0000-0000DE140000}"/>
    <cellStyle name="원_양수장 일위(06하반기)" xfId="5038" xr:uid="{00000000-0005-0000-0000-0000DF140000}"/>
    <cellStyle name="원_양수장 일위(06하반기) 2" xfId="5039" xr:uid="{00000000-0005-0000-0000-0000E0140000}"/>
    <cellStyle name="원_여의가통일반수탁" xfId="5617" xr:uid="{00000000-0005-0000-0000-0000E1140000}"/>
    <cellStyle name="원_여의용수간선보수공사" xfId="5618" xr:uid="{00000000-0005-0000-0000-0000E2140000}"/>
    <cellStyle name="원_연도말검정양식(도제출용)" xfId="5619" xr:uid="{00000000-0005-0000-0000-0000E3140000}"/>
    <cellStyle name="원_영남도청서식" xfId="5620" xr:uid="{00000000-0005-0000-0000-0000E4140000}"/>
    <cellStyle name="원_영남사업비(2001변경년도할)" xfId="5621" xr:uid="{00000000-0005-0000-0000-0000E5140000}"/>
    <cellStyle name="원_영남하도변경-철콘" xfId="5622" xr:uid="{00000000-0005-0000-0000-0000E6140000}"/>
    <cellStyle name="원_예산서" xfId="5623" xr:uid="{00000000-0005-0000-0000-0000E7140000}"/>
    <cellStyle name="원_오곡배수장-기계내역서-물량조정" xfId="5040" xr:uid="{00000000-0005-0000-0000-0000E8140000}"/>
    <cellStyle name="원_오곡배수장-기계내역서-물량조정 2" xfId="5041" xr:uid="{00000000-0005-0000-0000-0000E9140000}"/>
    <cellStyle name="원_오로보완(0111)" xfId="5624" xr:uid="{00000000-0005-0000-0000-0000EA140000}"/>
    <cellStyle name="원_오운사업수지예산서1" xfId="5625" xr:uid="{00000000-0005-0000-0000-0000EB140000}"/>
    <cellStyle name="원_오척소류지 수해복구공사" xfId="5626" xr:uid="{00000000-0005-0000-0000-0000EC140000}"/>
    <cellStyle name="원_오천3(척후,대산)배수장 전기공사" xfId="5627" xr:uid="{00000000-0005-0000-0000-0000ED140000}"/>
    <cellStyle name="원_오천조정(2002건축)" xfId="5628" xr:uid="{00000000-0005-0000-0000-0000EE140000}"/>
    <cellStyle name="원_오천지구-2004년도말정산서" xfId="5629" xr:uid="{00000000-0005-0000-0000-0000EF140000}"/>
    <cellStyle name="원_오천지구-2005년도할시행계획변경서" xfId="5630" xr:uid="{00000000-0005-0000-0000-0000F0140000}"/>
    <cellStyle name="원_오천지구2005년시행계획변경서작성" xfId="5631" xr:uid="{00000000-0005-0000-0000-0000F1140000}"/>
    <cellStyle name="원_오천지구2005정산서" xfId="5632" xr:uid="{00000000-0005-0000-0000-0000F2140000}"/>
    <cellStyle name="원_오천지구-2006년도할시행계획변경서-최종" xfId="5633" xr:uid="{00000000-0005-0000-0000-0000F3140000}"/>
    <cellStyle name="원_오천지구2006년도할시행계획서" xfId="5634" xr:uid="{00000000-0005-0000-0000-0000F4140000}"/>
    <cellStyle name="원_오천-토목공사-2006년도할" xfId="5635" xr:uid="{00000000-0005-0000-0000-0000F5140000}"/>
    <cellStyle name="원_옥동양수0101" xfId="5636" xr:uid="{00000000-0005-0000-0000-0000F6140000}"/>
    <cellStyle name="원_옥렬배수장 내역서 최종(세광 한재훈20041027제출한것)" xfId="5637" xr:uid="{00000000-0005-0000-0000-0000F7140000}"/>
    <cellStyle name="원_옥렬배수장 수해복구사업 설계변경" xfId="5042" xr:uid="{00000000-0005-0000-0000-0000F8140000}"/>
    <cellStyle name="원_옥렬배수장 수해복구사업 설계변경 2" xfId="5043" xr:uid="{00000000-0005-0000-0000-0000F9140000}"/>
    <cellStyle name="원_와룡양수장 수해복구 사업계획서" xfId="5638" xr:uid="{00000000-0005-0000-0000-0000FA140000}"/>
    <cellStyle name="원_요고지구공사비" xfId="5639" xr:uid="{00000000-0005-0000-0000-0000FB140000}"/>
    <cellStyle name="원_용덕면 간이양수장(정동) 설치공사" xfId="5640" xr:uid="{00000000-0005-0000-0000-0000FC140000}"/>
    <cellStyle name="원_용수개거산출" xfId="5044" xr:uid="{00000000-0005-0000-0000-0000FD140000}"/>
    <cellStyle name="원_용수개거산출 2" xfId="5045" xr:uid="{00000000-0005-0000-0000-0000FE140000}"/>
    <cellStyle name="원_용지매수비(녹차)" xfId="5641" xr:uid="{00000000-0005-0000-0000-0000FF140000}"/>
    <cellStyle name="원_용지조서" xfId="5046" xr:uid="{00000000-0005-0000-0000-000000150000}"/>
    <cellStyle name="원_용지조서 2" xfId="5047" xr:uid="{00000000-0005-0000-0000-000001150000}"/>
    <cellStyle name="원_우강(변경)" xfId="5642" xr:uid="{00000000-0005-0000-0000-000002150000}"/>
    <cellStyle name="원_운암공사비총괄" xfId="5643" xr:uid="{00000000-0005-0000-0000-000003150000}"/>
    <cellStyle name="원_월촌건축" xfId="5644" xr:uid="{00000000-0005-0000-0000-000004150000}"/>
    <cellStyle name="원_월촌-기계보완" xfId="5645" xr:uid="{00000000-0005-0000-0000-000005150000}"/>
    <cellStyle name="원_월촌배수장 기계내역서" xfId="5048" xr:uid="{00000000-0005-0000-0000-000006150000}"/>
    <cellStyle name="원_월촌배수장 기계내역서 2" xfId="5049" xr:uid="{00000000-0005-0000-0000-000007150000}"/>
    <cellStyle name="원_유지관리(요율-완결편)-@" xfId="5646" xr:uid="{00000000-0005-0000-0000-000008150000}"/>
    <cellStyle name="원_유현2단 양수장내역서(최종)" xfId="5647" xr:uid="{00000000-0005-0000-0000-000009150000}"/>
    <cellStyle name="원_율곡진입로" xfId="5648" xr:uid="{00000000-0005-0000-0000-00000A150000}"/>
    <cellStyle name="원_응석공사비명세서" xfId="5050" xr:uid="{00000000-0005-0000-0000-00000B150000}"/>
    <cellStyle name="원_응석배수로토공" xfId="5051" xr:uid="{00000000-0005-0000-0000-00000C150000}"/>
    <cellStyle name="원_응석배수장토공집계" xfId="5052" xr:uid="{00000000-0005-0000-0000-00000D150000}"/>
    <cellStyle name="원_응석평야부구조물" xfId="5053" xr:uid="{00000000-0005-0000-0000-00000E150000}"/>
    <cellStyle name="원_일위대가표" xfId="5054" xr:uid="{00000000-0005-0000-0000-00000F150000}"/>
    <cellStyle name="원_일위대가표 2" xfId="5055" xr:uid="{00000000-0005-0000-0000-000010150000}"/>
    <cellStyle name="원_장흥광평양수장" xfId="5056" xr:uid="{00000000-0005-0000-0000-000011150000}"/>
    <cellStyle name="원_장흥광평양수장 2" xfId="5057" xr:uid="{00000000-0005-0000-0000-000012150000}"/>
    <cellStyle name="원_재료계산서(토적)" xfId="5649" xr:uid="{00000000-0005-0000-0000-000013150000}"/>
    <cellStyle name="원_재료집계-배수구조물" xfId="5058" xr:uid="{00000000-0005-0000-0000-000014150000}"/>
    <cellStyle name="원_재오개양수" xfId="5650" xr:uid="{00000000-0005-0000-0000-000015150000}"/>
    <cellStyle name="원_전기" xfId="5651" xr:uid="{00000000-0005-0000-0000-000016150000}"/>
    <cellStyle name="원_전기-내역서-주물2단" xfId="5652" xr:uid="{00000000-0005-0000-0000-000017150000}"/>
    <cellStyle name="원_전북 용산지구 다단 21×1.2-2련(020417)" xfId="5059" xr:uid="{00000000-0005-0000-0000-000018150000}"/>
    <cellStyle name="원_전북 용산지구 다단 21×1.2-2련(020417) 2" xfId="5060" xr:uid="{00000000-0005-0000-0000-000019150000}"/>
    <cellStyle name="원_전체-노후전기시설교체및보수설계서" xfId="5653" xr:uid="{00000000-0005-0000-0000-00001A150000}"/>
    <cellStyle name="원_정산서_06확정" xfId="5061" xr:uid="{00000000-0005-0000-0000-00001B150000}"/>
    <cellStyle name="원_죽전저수지 제수문" xfId="5654" xr:uid="{00000000-0005-0000-0000-00001C150000}"/>
    <cellStyle name="원_증감" xfId="5655" xr:uid="{00000000-0005-0000-0000-00001D150000}"/>
    <cellStyle name="원_지부송부-포동내역-1" xfId="5656" xr:uid="{00000000-0005-0000-0000-00001E150000}"/>
    <cellStyle name="원_진도 보전지구" xfId="5062" xr:uid="{00000000-0005-0000-0000-00001F150000}"/>
    <cellStyle name="원_진도 보전지구 2" xfId="5063" xr:uid="{00000000-0005-0000-0000-000020150000}"/>
    <cellStyle name="원_진입도로구조물재료집계" xfId="5657" xr:uid="{00000000-0005-0000-0000-000021150000}"/>
    <cellStyle name="원_진창지구(유어양배수장)내역서(최종)2004.7.5수정" xfId="5064" xr:uid="{00000000-0005-0000-0000-000022150000}"/>
    <cellStyle name="원_진창지구(유어양배수장)내역서(최종)2004.7.5수정 2" xfId="5065" xr:uid="{00000000-0005-0000-0000-000023150000}"/>
    <cellStyle name="원_진창총괄표(기존요율적용)" xfId="5066" xr:uid="{00000000-0005-0000-0000-000024150000}"/>
    <cellStyle name="원_진창총괄표(기존요율적용) 2" xfId="5067" xr:uid="{00000000-0005-0000-0000-000025150000}"/>
    <cellStyle name="원_초곡천1 (수량변경총)" xfId="5658" xr:uid="{00000000-0005-0000-0000-000026150000}"/>
    <cellStyle name="원_취입보기계공사비" xfId="5068" xr:uid="{00000000-0005-0000-0000-000027150000}"/>
    <cellStyle name="원_취입보기계공사비 2" xfId="5069" xr:uid="{00000000-0005-0000-0000-000028150000}"/>
    <cellStyle name="원_택리승수로 수해복구설계서" xfId="5659" xr:uid="{00000000-0005-0000-0000-000029150000}"/>
    <cellStyle name="원_토목" xfId="5660" xr:uid="{00000000-0005-0000-0000-00002A150000}"/>
    <cellStyle name="원_토적계산,재료집계-진입도로" xfId="5070" xr:uid="{00000000-0005-0000-0000-00002B150000}"/>
    <cellStyle name="원_특리양수장외 4개소" xfId="5071" xr:uid="{00000000-0005-0000-0000-00002C150000}"/>
    <cellStyle name="원_특리양수장외 4개소 2" xfId="5072" xr:uid="{00000000-0005-0000-0000-00002D150000}"/>
    <cellStyle name="원_팔봉양수" xfId="5661" xr:uid="{00000000-0005-0000-0000-00002E150000}"/>
    <cellStyle name="원_폐기물처리집계(수정)" xfId="5662" xr:uid="{00000000-0005-0000-0000-00002F150000}"/>
    <cellStyle name="원_포장" xfId="5073" xr:uid="{00000000-0005-0000-0000-000030150000}"/>
    <cellStyle name="원_포장 2" xfId="5074" xr:uid="{00000000-0005-0000-0000-000031150000}"/>
    <cellStyle name="원_핀잭수문 내역서(1(1).2×1.5)-1" xfId="5075" xr:uid="{00000000-0005-0000-0000-000032150000}"/>
    <cellStyle name="원_핀잭수문 내역서(1(1).2×1.5)-1 2" xfId="5076" xr:uid="{00000000-0005-0000-0000-000033150000}"/>
    <cellStyle name="원_하장양수(40HP20HP)020309" xfId="5663" xr:uid="{00000000-0005-0000-0000-000034150000}"/>
    <cellStyle name="원_함안TMTC기계공사 2006년 사업 계획" xfId="5664" xr:uid="{00000000-0005-0000-0000-000035150000}"/>
    <cellStyle name="원_합판거푸집" xfId="5077" xr:uid="{00000000-0005-0000-0000-000036150000}"/>
    <cellStyle name="원_합판거푸집 2" xfId="5078" xr:uid="{00000000-0005-0000-0000-000037150000}"/>
    <cellStyle name="원_화심배수로가동보설치사업" xfId="5079" xr:uid="{00000000-0005-0000-0000-000038150000}"/>
    <cellStyle name="원_화심배수로가동보설치사업 2" xfId="5080" xr:uid="{00000000-0005-0000-0000-000039150000}"/>
    <cellStyle name="원_화정 자동수문 설치공사" xfId="5665" xr:uid="{00000000-0005-0000-0000-00003A150000}"/>
    <cellStyle name="원_환경보전비" xfId="5081" xr:uid="{00000000-0005-0000-0000-00003B150000}"/>
    <cellStyle name="원_황계(0203)" xfId="5666" xr:uid="{00000000-0005-0000-0000-00003C150000}"/>
    <cellStyle name="유1" xfId="5667" xr:uid="{00000000-0005-0000-0000-00003D150000}"/>
    <cellStyle name="을지" xfId="5082" xr:uid="{00000000-0005-0000-0000-00003E150000}"/>
    <cellStyle name="을지 2" xfId="5083" xr:uid="{00000000-0005-0000-0000-00003F150000}"/>
    <cellStyle name="일반" xfId="5668" xr:uid="{00000000-0005-0000-0000-000040150000}"/>
    <cellStyle name="자리수" xfId="5084" xr:uid="{00000000-0005-0000-0000-000041150000}"/>
    <cellStyle name="자리수 2" xfId="5085" xr:uid="{00000000-0005-0000-0000-000042150000}"/>
    <cellStyle name="자리수0" xfId="5086" xr:uid="{00000000-0005-0000-0000-000043150000}"/>
    <cellStyle name="자리수0 2" xfId="5087" xr:uid="{00000000-0005-0000-0000-000044150000}"/>
    <cellStyle name="제곱" xfId="5669" xr:uid="{00000000-0005-0000-0000-000045150000}"/>
    <cellStyle name="좌괄호_박심배수구조물공" xfId="5670" xr:uid="{00000000-0005-0000-0000-000046150000}"/>
    <cellStyle name="좌측양괄호" xfId="5671" xr:uid="{00000000-0005-0000-0000-000047150000}"/>
    <cellStyle name="지정되지 않음" xfId="5088" xr:uid="{00000000-0005-0000-0000-000048150000}"/>
    <cellStyle name="지정되지 않음 2" xfId="5089" xr:uid="{00000000-0005-0000-0000-000049150000}"/>
    <cellStyle name="측점" xfId="5090" xr:uid="{00000000-0005-0000-0000-00004A150000}"/>
    <cellStyle name="측점 2" xfId="5091" xr:uid="{00000000-0005-0000-0000-00004B150000}"/>
    <cellStyle name="콤" xfId="5092" xr:uid="{00000000-0005-0000-0000-00004C150000}"/>
    <cellStyle name="콤_000그라우팅수량산출-(보완분)" xfId="5093" xr:uid="{00000000-0005-0000-0000-00004D150000}"/>
    <cellStyle name="콤_000그라우팅수량산출-(보완분)_금곡지구 유지관리사업 계획서" xfId="5094" xr:uid="{00000000-0005-0000-0000-00004E150000}"/>
    <cellStyle name="콤_000그라우팅수량산출-(보완분)_내정지구 유지관리사업 계획서" xfId="5095" xr:uid="{00000000-0005-0000-0000-00004F150000}"/>
    <cellStyle name="콤_000그라우팅수량산출-(보완분)_동부 취입보 유지관리수탁사업  계획서" xfId="5096" xr:uid="{00000000-0005-0000-0000-000050150000}"/>
    <cellStyle name="콤_000그라우팅수량산출-(보완분)_평촌지구 유지관리수탁사업  계획서" xfId="5097" xr:uid="{00000000-0005-0000-0000-000051150000}"/>
    <cellStyle name="콤_8최종-2007년시행계획변경서(샘플)(1)" xfId="5098" xr:uid="{00000000-0005-0000-0000-000052150000}"/>
    <cellStyle name="콤_금곡지구 유지관리사업 계획서" xfId="5099" xr:uid="{00000000-0005-0000-0000-000053150000}"/>
    <cellStyle name="콤_내정지구 유지관리사업 계획서" xfId="5100" xr:uid="{00000000-0005-0000-0000-000054150000}"/>
    <cellStyle name="콤_동부 취입보 유지관리수탁사업  계획서" xfId="5101" xr:uid="{00000000-0005-0000-0000-000055150000}"/>
    <cellStyle name="콤_사본 - 고련지구2004년변경공정계획(농조)" xfId="5102" xr:uid="{00000000-0005-0000-0000-000056150000}"/>
    <cellStyle name="콤_사본 - 고련지구2004년변경공정계획(농조)_000그라우팅수량산출-(보완분)" xfId="5103" xr:uid="{00000000-0005-0000-0000-000057150000}"/>
    <cellStyle name="콤_사본 - 고련지구2004년변경공정계획(농조)_000그라우팅수량산출-(보완분)_금곡지구 유지관리사업 계획서" xfId="5104" xr:uid="{00000000-0005-0000-0000-000058150000}"/>
    <cellStyle name="콤_사본 - 고련지구2004년변경공정계획(농조)_000그라우팅수량산출-(보완분)_내정지구 유지관리사업 계획서" xfId="5105" xr:uid="{00000000-0005-0000-0000-000059150000}"/>
    <cellStyle name="콤_사본 - 고련지구2004년변경공정계획(농조)_000그라우팅수량산출-(보완분)_동부 취입보 유지관리수탁사업  계획서" xfId="5106" xr:uid="{00000000-0005-0000-0000-00005A150000}"/>
    <cellStyle name="콤_사본 - 고련지구2004년변경공정계획(농조)_000그라우팅수량산출-(보완분)_평촌지구 유지관리수탁사업  계획서" xfId="5107" xr:uid="{00000000-0005-0000-0000-00005B150000}"/>
    <cellStyle name="콤_사본 - 고련지구2004년변경공정계획(농조)_고련지추가변경(우치곡)" xfId="5108" xr:uid="{00000000-0005-0000-0000-00005C150000}"/>
    <cellStyle name="콤_사본 - 고련지구2004년변경공정계획(농조)_고련지추가변경(우치곡)_000그라우팅수량산출-(보완분)" xfId="5109" xr:uid="{00000000-0005-0000-0000-00005D150000}"/>
    <cellStyle name="콤_사본 - 고련지구2004년변경공정계획(농조)_고련지추가변경(우치곡)_000그라우팅수량산출-(보완분)_금곡지구 유지관리사업 계획서" xfId="5110" xr:uid="{00000000-0005-0000-0000-00005E150000}"/>
    <cellStyle name="콤_사본 - 고련지구2004년변경공정계획(농조)_고련지추가변경(우치곡)_000그라우팅수량산출-(보완분)_내정지구 유지관리사업 계획서" xfId="5111" xr:uid="{00000000-0005-0000-0000-00005F150000}"/>
    <cellStyle name="콤_사본 - 고련지구2004년변경공정계획(농조)_고련지추가변경(우치곡)_000그라우팅수량산출-(보완분)_동부 취입보 유지관리수탁사업  계획서" xfId="5112" xr:uid="{00000000-0005-0000-0000-000060150000}"/>
    <cellStyle name="콤_사본 - 고련지구2004년변경공정계획(농조)_고련지추가변경(우치곡)_000그라우팅수량산출-(보완분)_평촌지구 유지관리수탁사업  계획서" xfId="5113" xr:uid="{00000000-0005-0000-0000-000061150000}"/>
    <cellStyle name="콤_사본 - 고련지구2004년변경공정계획(농조)_고련지추가변경(우치곡)_금곡지구 유지관리사업 계획서" xfId="5114" xr:uid="{00000000-0005-0000-0000-000062150000}"/>
    <cellStyle name="콤_사본 - 고련지구2004년변경공정계획(농조)_고련지추가변경(우치곡)_내정지구 유지관리사업 계획서" xfId="5115" xr:uid="{00000000-0005-0000-0000-000063150000}"/>
    <cellStyle name="콤_사본 - 고련지구2004년변경공정계획(농조)_고련지추가변경(우치곡)_동부 취입보 유지관리수탁사업  계획서" xfId="5116" xr:uid="{00000000-0005-0000-0000-000064150000}"/>
    <cellStyle name="콤_사본 - 고련지구2004년변경공정계획(농조)_고련지추가변경(우치곡)_평촌지구 유지관리수탁사업  계획서" xfId="5117" xr:uid="{00000000-0005-0000-0000-000065150000}"/>
    <cellStyle name="콤_사본 - 고련지구2004년변경공정계획(농조)_금곡지구 유지관리사업 계획서" xfId="5118" xr:uid="{00000000-0005-0000-0000-000066150000}"/>
    <cellStyle name="콤_사본 - 고련지구2004년변경공정계획(농조)_내정지구 유지관리사업 계획서" xfId="5119" xr:uid="{00000000-0005-0000-0000-000067150000}"/>
    <cellStyle name="콤_사본 - 고련지구2004년변경공정계획(농조)_동부 취입보 유지관리수탁사업  계획서" xfId="5120" xr:uid="{00000000-0005-0000-0000-000068150000}"/>
    <cellStyle name="콤_사본 - 고련지구2004년변경공정계획(농조)_평촌지구 유지관리수탁사업  계획서" xfId="5121" xr:uid="{00000000-0005-0000-0000-000069150000}"/>
    <cellStyle name="콤_수량산출서(수정)" xfId="5122" xr:uid="{00000000-0005-0000-0000-00006A150000}"/>
    <cellStyle name="콤_수량산출서(수정)_000그라우팅수량산출-(보완분)" xfId="5123" xr:uid="{00000000-0005-0000-0000-00006B150000}"/>
    <cellStyle name="콤_수량산출서(수정)_000그라우팅수량산출-(보완분)_금곡지구 유지관리사업 계획서" xfId="5124" xr:uid="{00000000-0005-0000-0000-00006C150000}"/>
    <cellStyle name="콤_수량산출서(수정)_000그라우팅수량산출-(보완분)_내정지구 유지관리사업 계획서" xfId="5125" xr:uid="{00000000-0005-0000-0000-00006D150000}"/>
    <cellStyle name="콤_수량산출서(수정)_000그라우팅수량산출-(보완분)_동부 취입보 유지관리수탁사업  계획서" xfId="5126" xr:uid="{00000000-0005-0000-0000-00006E150000}"/>
    <cellStyle name="콤_수량산출서(수정)_000그라우팅수량산출-(보완분)_평촌지구 유지관리수탁사업  계획서" xfId="5127" xr:uid="{00000000-0005-0000-0000-00006F150000}"/>
    <cellStyle name="콤_수량산출서(수정)_금곡지구 유지관리사업 계획서" xfId="5128" xr:uid="{00000000-0005-0000-0000-000070150000}"/>
    <cellStyle name="콤_수량산출서(수정)_내정지구 유지관리사업 계획서" xfId="5129" xr:uid="{00000000-0005-0000-0000-000071150000}"/>
    <cellStyle name="콤_수량산출서(수정)_동부 취입보 유지관리수탁사업  계획서" xfId="5130" xr:uid="{00000000-0005-0000-0000-000072150000}"/>
    <cellStyle name="콤_수량산출서(수정)_사본 - 고련지구2004년변경공정계획(농조)" xfId="5131" xr:uid="{00000000-0005-0000-0000-000073150000}"/>
    <cellStyle name="콤_수량산출서(수정)_사본 - 고련지구2004년변경공정계획(농조)_000그라우팅수량산출-(보완분)" xfId="5132" xr:uid="{00000000-0005-0000-0000-000074150000}"/>
    <cellStyle name="콤_수량산출서(수정)_사본 - 고련지구2004년변경공정계획(농조)_000그라우팅수량산출-(보완분)_금곡지구 유지관리사업 계획서" xfId="5133" xr:uid="{00000000-0005-0000-0000-000075150000}"/>
    <cellStyle name="콤_수량산출서(수정)_사본 - 고련지구2004년변경공정계획(농조)_000그라우팅수량산출-(보완분)_내정지구 유지관리사업 계획서" xfId="5134" xr:uid="{00000000-0005-0000-0000-000076150000}"/>
    <cellStyle name="콤_수량산출서(수정)_사본 - 고련지구2004년변경공정계획(농조)_000그라우팅수량산출-(보완분)_동부 취입보 유지관리수탁사업  계획서" xfId="5135" xr:uid="{00000000-0005-0000-0000-000077150000}"/>
    <cellStyle name="콤_수량산출서(수정)_사본 - 고련지구2004년변경공정계획(농조)_000그라우팅수량산출-(보완분)_평촌지구 유지관리수탁사업  계획서" xfId="5136" xr:uid="{00000000-0005-0000-0000-000078150000}"/>
    <cellStyle name="콤_수량산출서(수정)_사본 - 고련지구2004년변경공정계획(농조)_고련지추가변경(우치곡)" xfId="5137" xr:uid="{00000000-0005-0000-0000-000079150000}"/>
    <cellStyle name="콤_수량산출서(수정)_사본 - 고련지구2004년변경공정계획(농조)_고련지추가변경(우치곡)_000그라우팅수량산출-(보완분)" xfId="5138" xr:uid="{00000000-0005-0000-0000-00007A150000}"/>
    <cellStyle name="콤_수량산출서(수정)_사본 - 고련지구2004년변경공정계획(농조)_고련지추가변경(우치곡)_000그라우팅수량산출-(보완분)_금곡지구 유지관리사업 계획서" xfId="5139" xr:uid="{00000000-0005-0000-0000-00007B150000}"/>
    <cellStyle name="콤_수량산출서(수정)_사본 - 고련지구2004년변경공정계획(농조)_고련지추가변경(우치곡)_000그라우팅수량산출-(보완분)_내정지구 유지관리사업 계획서" xfId="5140" xr:uid="{00000000-0005-0000-0000-00007C150000}"/>
    <cellStyle name="콤_수량산출서(수정)_사본 - 고련지구2004년변경공정계획(농조)_고련지추가변경(우치곡)_000그라우팅수량산출-(보완분)_동부 취입보 유지관리수탁사업  계획서" xfId="5141" xr:uid="{00000000-0005-0000-0000-00007D150000}"/>
    <cellStyle name="콤_수량산출서(수정)_사본 - 고련지구2004년변경공정계획(농조)_고련지추가변경(우치곡)_000그라우팅수량산출-(보완분)_평촌지구 유지관리수탁사업  계획서" xfId="5142" xr:uid="{00000000-0005-0000-0000-00007E150000}"/>
    <cellStyle name="콤_수량산출서(수정)_사본 - 고련지구2004년변경공정계획(농조)_고련지추가변경(우치곡)_금곡지구 유지관리사업 계획서" xfId="5143" xr:uid="{00000000-0005-0000-0000-00007F150000}"/>
    <cellStyle name="콤_수량산출서(수정)_사본 - 고련지구2004년변경공정계획(농조)_고련지추가변경(우치곡)_내정지구 유지관리사업 계획서" xfId="5144" xr:uid="{00000000-0005-0000-0000-000080150000}"/>
    <cellStyle name="콤_수량산출서(수정)_사본 - 고련지구2004년변경공정계획(농조)_고련지추가변경(우치곡)_동부 취입보 유지관리수탁사업  계획서" xfId="5145" xr:uid="{00000000-0005-0000-0000-000081150000}"/>
    <cellStyle name="콤_수량산출서(수정)_사본 - 고련지구2004년변경공정계획(농조)_고련지추가변경(우치곡)_평촌지구 유지관리수탁사업  계획서" xfId="5146" xr:uid="{00000000-0005-0000-0000-000082150000}"/>
    <cellStyle name="콤_수량산출서(수정)_사본 - 고련지구2004년변경공정계획(농조)_금곡지구 유지관리사업 계획서" xfId="5147" xr:uid="{00000000-0005-0000-0000-000083150000}"/>
    <cellStyle name="콤_수량산출서(수정)_사본 - 고련지구2004년변경공정계획(농조)_내정지구 유지관리사업 계획서" xfId="5148" xr:uid="{00000000-0005-0000-0000-000084150000}"/>
    <cellStyle name="콤_수량산출서(수정)_사본 - 고련지구2004년변경공정계획(농조)_동부 취입보 유지관리수탁사업  계획서" xfId="5149" xr:uid="{00000000-0005-0000-0000-000085150000}"/>
    <cellStyle name="콤_수량산출서(수정)_사본 - 고련지구2004년변경공정계획(농조)_평촌지구 유지관리수탁사업  계획서" xfId="5150" xr:uid="{00000000-0005-0000-0000-000086150000}"/>
    <cellStyle name="콤_수량산출서(수정)_평촌지구 유지관리수탁사업  계획서" xfId="5151" xr:uid="{00000000-0005-0000-0000-000087150000}"/>
    <cellStyle name="콤_영산면대보수공사-설계예산서-건축" xfId="5672" xr:uid="{00000000-0005-0000-0000-000088150000}"/>
    <cellStyle name="콤_영산면대보수공사-설계예산서-건축_2009수다마을회관 보수공사(전체포함)" xfId="5673" xr:uid="{00000000-0005-0000-0000-000089150000}"/>
    <cellStyle name="콤_임천출장소옥상방수공사설계예산서(1260만원)" xfId="5674" xr:uid="{00000000-0005-0000-0000-00008A150000}"/>
    <cellStyle name="콤_평촌지구 유지관리수탁사업  계획서" xfId="5152" xr:uid="{00000000-0005-0000-0000-00008B150000}"/>
    <cellStyle name="콤마 [" xfId="5153" xr:uid="{00000000-0005-0000-0000-00008C150000}"/>
    <cellStyle name="콤마 [0.00]" xfId="5675" xr:uid="{00000000-0005-0000-0000-00008D150000}"/>
    <cellStyle name="콤마 [0]" xfId="5154" xr:uid="{00000000-0005-0000-0000-00008E150000}"/>
    <cellStyle name="콤마 [0] 2" xfId="5155" xr:uid="{00000000-0005-0000-0000-00008F150000}"/>
    <cellStyle name="콤마 [0]_금동배수장전기공사(정산)" xfId="5676" xr:uid="{00000000-0005-0000-0000-000090150000}"/>
    <cellStyle name="콤마 [0]기기자재비" xfId="5156" xr:uid="{00000000-0005-0000-0000-000091150000}"/>
    <cellStyle name="콤마 [1]" xfId="5677" xr:uid="{00000000-0005-0000-0000-000092150000}"/>
    <cellStyle name="콤마 [2]" xfId="5157" xr:uid="{00000000-0005-0000-0000-000093150000}"/>
    <cellStyle name="콤마 [2] 2" xfId="5158" xr:uid="{00000000-0005-0000-0000-000094150000}"/>
    <cellStyle name="콤마 [금액]" xfId="5678" xr:uid="{00000000-0005-0000-0000-000095150000}"/>
    <cellStyle name="콤마 [소수]" xfId="5679" xr:uid="{00000000-0005-0000-0000-000096150000}"/>
    <cellStyle name="콤마 [수량]" xfId="5680" xr:uid="{00000000-0005-0000-0000-000097150000}"/>
    <cellStyle name="콤마 &lt;0&gt;" xfId="5159" xr:uid="{00000000-0005-0000-0000-000098150000}"/>
    <cellStyle name="콤마 &lt;0&gt; 2" xfId="5160" xr:uid="{00000000-0005-0000-0000-000099150000}"/>
    <cellStyle name="콤마(0)" xfId="5161" xr:uid="{00000000-0005-0000-0000-00009A150000}"/>
    <cellStyle name="콤마[ ]" xfId="5162" xr:uid="{00000000-0005-0000-0000-00009B150000}"/>
    <cellStyle name="콤마[ ] 2" xfId="5163" xr:uid="{00000000-0005-0000-0000-00009C150000}"/>
    <cellStyle name="콤마[*]" xfId="5164" xr:uid="{00000000-0005-0000-0000-00009D150000}"/>
    <cellStyle name="콤마[*] 2" xfId="5165" xr:uid="{00000000-0005-0000-0000-00009E150000}"/>
    <cellStyle name="콤마[,]" xfId="5681" xr:uid="{00000000-0005-0000-0000-00009F150000}"/>
    <cellStyle name="콤마[.]" xfId="5166" xr:uid="{00000000-0005-0000-0000-0000A0150000}"/>
    <cellStyle name="콤마[.] 2" xfId="5167" xr:uid="{00000000-0005-0000-0000-0000A1150000}"/>
    <cellStyle name="콤마[0]" xfId="5168" xr:uid="{00000000-0005-0000-0000-0000A2150000}"/>
    <cellStyle name="콤마[0] 2" xfId="5169" xr:uid="{00000000-0005-0000-0000-0000A3150000}"/>
    <cellStyle name="콤마_  종  합  " xfId="5170" xr:uid="{00000000-0005-0000-0000-0000A4150000}"/>
    <cellStyle name="타이틀" xfId="5682" xr:uid="{00000000-0005-0000-0000-0000A5150000}"/>
    <cellStyle name="토공" xfId="5683" xr:uid="{00000000-0005-0000-0000-0000A6150000}"/>
    <cellStyle name="토목" xfId="5684" xr:uid="{00000000-0005-0000-0000-0000A7150000}"/>
    <cellStyle name="토적1" xfId="5685" xr:uid="{00000000-0005-0000-0000-0000A8150000}"/>
    <cellStyle name="통" xfId="5171" xr:uid="{00000000-0005-0000-0000-0000A9150000}"/>
    <cellStyle name="통_000그라우팅수량산출-(보완분)" xfId="5172" xr:uid="{00000000-0005-0000-0000-0000AA150000}"/>
    <cellStyle name="통_000그라우팅수량산출-(보완분)_금곡지구 유지관리사업 계획서" xfId="5173" xr:uid="{00000000-0005-0000-0000-0000AB150000}"/>
    <cellStyle name="통_000그라우팅수량산출-(보완분)_내정지구 유지관리사업 계획서" xfId="5174" xr:uid="{00000000-0005-0000-0000-0000AC150000}"/>
    <cellStyle name="통_000그라우팅수량산출-(보완분)_동부 취입보 유지관리수탁사업  계획서" xfId="5175" xr:uid="{00000000-0005-0000-0000-0000AD150000}"/>
    <cellStyle name="통_000그라우팅수량산출-(보완분)_평촌지구 유지관리수탁사업  계획서" xfId="5176" xr:uid="{00000000-0005-0000-0000-0000AE150000}"/>
    <cellStyle name="통_8최종-2007년시행계획변경서(샘플)(1)" xfId="5177" xr:uid="{00000000-0005-0000-0000-0000AF150000}"/>
    <cellStyle name="통_금곡지구 유지관리사업 계획서" xfId="5178" xr:uid="{00000000-0005-0000-0000-0000B0150000}"/>
    <cellStyle name="통_내정지구 유지관리사업 계획서" xfId="5179" xr:uid="{00000000-0005-0000-0000-0000B1150000}"/>
    <cellStyle name="통_동부 취입보 유지관리수탁사업  계획서" xfId="5180" xr:uid="{00000000-0005-0000-0000-0000B2150000}"/>
    <cellStyle name="통_사본 - 고련지구2004년변경공정계획(농조)" xfId="5181" xr:uid="{00000000-0005-0000-0000-0000B3150000}"/>
    <cellStyle name="통_사본 - 고련지구2004년변경공정계획(농조)_000그라우팅수량산출-(보완분)" xfId="5182" xr:uid="{00000000-0005-0000-0000-0000B4150000}"/>
    <cellStyle name="통_사본 - 고련지구2004년변경공정계획(농조)_000그라우팅수량산출-(보완분)_금곡지구 유지관리사업 계획서" xfId="5183" xr:uid="{00000000-0005-0000-0000-0000B5150000}"/>
    <cellStyle name="통_사본 - 고련지구2004년변경공정계획(농조)_000그라우팅수량산출-(보완분)_내정지구 유지관리사업 계획서" xfId="5184" xr:uid="{00000000-0005-0000-0000-0000B6150000}"/>
    <cellStyle name="통_사본 - 고련지구2004년변경공정계획(농조)_000그라우팅수량산출-(보완분)_동부 취입보 유지관리수탁사업  계획서" xfId="5185" xr:uid="{00000000-0005-0000-0000-0000B7150000}"/>
    <cellStyle name="통_사본 - 고련지구2004년변경공정계획(농조)_000그라우팅수량산출-(보완분)_평촌지구 유지관리수탁사업  계획서" xfId="5186" xr:uid="{00000000-0005-0000-0000-0000B8150000}"/>
    <cellStyle name="통_사본 - 고련지구2004년변경공정계획(농조)_고련지추가변경(우치곡)" xfId="5187" xr:uid="{00000000-0005-0000-0000-0000B9150000}"/>
    <cellStyle name="통_사본 - 고련지구2004년변경공정계획(농조)_고련지추가변경(우치곡)_000그라우팅수량산출-(보완분)" xfId="5188" xr:uid="{00000000-0005-0000-0000-0000BA150000}"/>
    <cellStyle name="통_사본 - 고련지구2004년변경공정계획(농조)_고련지추가변경(우치곡)_000그라우팅수량산출-(보완분)_금곡지구 유지관리사업 계획서" xfId="5189" xr:uid="{00000000-0005-0000-0000-0000BB150000}"/>
    <cellStyle name="통_사본 - 고련지구2004년변경공정계획(농조)_고련지추가변경(우치곡)_000그라우팅수량산출-(보완분)_내정지구 유지관리사업 계획서" xfId="5190" xr:uid="{00000000-0005-0000-0000-0000BC150000}"/>
    <cellStyle name="통_사본 - 고련지구2004년변경공정계획(농조)_고련지추가변경(우치곡)_000그라우팅수량산출-(보완분)_동부 취입보 유지관리수탁사업  계획서" xfId="5191" xr:uid="{00000000-0005-0000-0000-0000BD150000}"/>
    <cellStyle name="통_사본 - 고련지구2004년변경공정계획(농조)_고련지추가변경(우치곡)_000그라우팅수량산출-(보완분)_평촌지구 유지관리수탁사업  계획서" xfId="5192" xr:uid="{00000000-0005-0000-0000-0000BE150000}"/>
    <cellStyle name="통_사본 - 고련지구2004년변경공정계획(농조)_고련지추가변경(우치곡)_금곡지구 유지관리사업 계획서" xfId="5193" xr:uid="{00000000-0005-0000-0000-0000BF150000}"/>
    <cellStyle name="통_사본 - 고련지구2004년변경공정계획(농조)_고련지추가변경(우치곡)_내정지구 유지관리사업 계획서" xfId="5194" xr:uid="{00000000-0005-0000-0000-0000C0150000}"/>
    <cellStyle name="통_사본 - 고련지구2004년변경공정계획(농조)_고련지추가변경(우치곡)_동부 취입보 유지관리수탁사업  계획서" xfId="5195" xr:uid="{00000000-0005-0000-0000-0000C1150000}"/>
    <cellStyle name="통_사본 - 고련지구2004년변경공정계획(농조)_고련지추가변경(우치곡)_평촌지구 유지관리수탁사업  계획서" xfId="5196" xr:uid="{00000000-0005-0000-0000-0000C2150000}"/>
    <cellStyle name="통_사본 - 고련지구2004년변경공정계획(농조)_금곡지구 유지관리사업 계획서" xfId="5197" xr:uid="{00000000-0005-0000-0000-0000C3150000}"/>
    <cellStyle name="통_사본 - 고련지구2004년변경공정계획(농조)_내정지구 유지관리사업 계획서" xfId="5198" xr:uid="{00000000-0005-0000-0000-0000C4150000}"/>
    <cellStyle name="통_사본 - 고련지구2004년변경공정계획(농조)_동부 취입보 유지관리수탁사업  계획서" xfId="5199" xr:uid="{00000000-0005-0000-0000-0000C5150000}"/>
    <cellStyle name="통_사본 - 고련지구2004년변경공정계획(농조)_평촌지구 유지관리수탁사업  계획서" xfId="5200" xr:uid="{00000000-0005-0000-0000-0000C6150000}"/>
    <cellStyle name="통_수량산출서(수정)" xfId="5201" xr:uid="{00000000-0005-0000-0000-0000C7150000}"/>
    <cellStyle name="통_수량산출서(수정)_000그라우팅수량산출-(보완분)" xfId="5202" xr:uid="{00000000-0005-0000-0000-0000C8150000}"/>
    <cellStyle name="통_수량산출서(수정)_000그라우팅수량산출-(보완분)_금곡지구 유지관리사업 계획서" xfId="5203" xr:uid="{00000000-0005-0000-0000-0000C9150000}"/>
    <cellStyle name="통_수량산출서(수정)_000그라우팅수량산출-(보완분)_내정지구 유지관리사업 계획서" xfId="5204" xr:uid="{00000000-0005-0000-0000-0000CA150000}"/>
    <cellStyle name="통_수량산출서(수정)_000그라우팅수량산출-(보완분)_동부 취입보 유지관리수탁사업  계획서" xfId="5205" xr:uid="{00000000-0005-0000-0000-0000CB150000}"/>
    <cellStyle name="통_수량산출서(수정)_000그라우팅수량산출-(보완분)_평촌지구 유지관리수탁사업  계획서" xfId="5206" xr:uid="{00000000-0005-0000-0000-0000CC150000}"/>
    <cellStyle name="통_수량산출서(수정)_금곡지구 유지관리사업 계획서" xfId="5207" xr:uid="{00000000-0005-0000-0000-0000CD150000}"/>
    <cellStyle name="통_수량산출서(수정)_내정지구 유지관리사업 계획서" xfId="5208" xr:uid="{00000000-0005-0000-0000-0000CE150000}"/>
    <cellStyle name="통_수량산출서(수정)_동부 취입보 유지관리수탁사업  계획서" xfId="5209" xr:uid="{00000000-0005-0000-0000-0000CF150000}"/>
    <cellStyle name="통_수량산출서(수정)_사본 - 고련지구2004년변경공정계획(농조)" xfId="5210" xr:uid="{00000000-0005-0000-0000-0000D0150000}"/>
    <cellStyle name="통_수량산출서(수정)_사본 - 고련지구2004년변경공정계획(농조)_000그라우팅수량산출-(보완분)" xfId="5211" xr:uid="{00000000-0005-0000-0000-0000D1150000}"/>
    <cellStyle name="통_수량산출서(수정)_사본 - 고련지구2004년변경공정계획(농조)_000그라우팅수량산출-(보완분)_금곡지구 유지관리사업 계획서" xfId="5212" xr:uid="{00000000-0005-0000-0000-0000D2150000}"/>
    <cellStyle name="통_수량산출서(수정)_사본 - 고련지구2004년변경공정계획(농조)_000그라우팅수량산출-(보완분)_내정지구 유지관리사업 계획서" xfId="5213" xr:uid="{00000000-0005-0000-0000-0000D3150000}"/>
    <cellStyle name="통_수량산출서(수정)_사본 - 고련지구2004년변경공정계획(농조)_000그라우팅수량산출-(보완분)_동부 취입보 유지관리수탁사업  계획서" xfId="5214" xr:uid="{00000000-0005-0000-0000-0000D4150000}"/>
    <cellStyle name="통_수량산출서(수정)_사본 - 고련지구2004년변경공정계획(농조)_000그라우팅수량산출-(보완분)_평촌지구 유지관리수탁사업  계획서" xfId="5215" xr:uid="{00000000-0005-0000-0000-0000D5150000}"/>
    <cellStyle name="통_수량산출서(수정)_사본 - 고련지구2004년변경공정계획(농조)_고련지추가변경(우치곡)" xfId="5216" xr:uid="{00000000-0005-0000-0000-0000D6150000}"/>
    <cellStyle name="통_수량산출서(수정)_사본 - 고련지구2004년변경공정계획(농조)_고련지추가변경(우치곡)_000그라우팅수량산출-(보완분)" xfId="5217" xr:uid="{00000000-0005-0000-0000-0000D7150000}"/>
    <cellStyle name="통_수량산출서(수정)_사본 - 고련지구2004년변경공정계획(농조)_고련지추가변경(우치곡)_000그라우팅수량산출-(보완분)_금곡지구 유지관리사업 계획서" xfId="5218" xr:uid="{00000000-0005-0000-0000-0000D8150000}"/>
    <cellStyle name="통_수량산출서(수정)_사본 - 고련지구2004년변경공정계획(농조)_고련지추가변경(우치곡)_000그라우팅수량산출-(보완분)_내정지구 유지관리사업 계획서" xfId="5219" xr:uid="{00000000-0005-0000-0000-0000D9150000}"/>
    <cellStyle name="통_수량산출서(수정)_사본 - 고련지구2004년변경공정계획(농조)_고련지추가변경(우치곡)_000그라우팅수량산출-(보완분)_동부 취입보 유지관리수탁사업  계획서" xfId="5220" xr:uid="{00000000-0005-0000-0000-0000DA150000}"/>
    <cellStyle name="통_수량산출서(수정)_사본 - 고련지구2004년변경공정계획(농조)_고련지추가변경(우치곡)_000그라우팅수량산출-(보완분)_평촌지구 유지관리수탁사업  계획서" xfId="5221" xr:uid="{00000000-0005-0000-0000-0000DB150000}"/>
    <cellStyle name="통_수량산출서(수정)_사본 - 고련지구2004년변경공정계획(농조)_고련지추가변경(우치곡)_금곡지구 유지관리사업 계획서" xfId="5222" xr:uid="{00000000-0005-0000-0000-0000DC150000}"/>
    <cellStyle name="통_수량산출서(수정)_사본 - 고련지구2004년변경공정계획(농조)_고련지추가변경(우치곡)_내정지구 유지관리사업 계획서" xfId="5223" xr:uid="{00000000-0005-0000-0000-0000DD150000}"/>
    <cellStyle name="통_수량산출서(수정)_사본 - 고련지구2004년변경공정계획(농조)_고련지추가변경(우치곡)_동부 취입보 유지관리수탁사업  계획서" xfId="5224" xr:uid="{00000000-0005-0000-0000-0000DE150000}"/>
    <cellStyle name="통_수량산출서(수정)_사본 - 고련지구2004년변경공정계획(농조)_고련지추가변경(우치곡)_평촌지구 유지관리수탁사업  계획서" xfId="5225" xr:uid="{00000000-0005-0000-0000-0000DF150000}"/>
    <cellStyle name="통_수량산출서(수정)_사본 - 고련지구2004년변경공정계획(농조)_금곡지구 유지관리사업 계획서" xfId="5226" xr:uid="{00000000-0005-0000-0000-0000E0150000}"/>
    <cellStyle name="통_수량산출서(수정)_사본 - 고련지구2004년변경공정계획(농조)_내정지구 유지관리사업 계획서" xfId="5227" xr:uid="{00000000-0005-0000-0000-0000E1150000}"/>
    <cellStyle name="통_수량산출서(수정)_사본 - 고련지구2004년변경공정계획(농조)_동부 취입보 유지관리수탁사업  계획서" xfId="5228" xr:uid="{00000000-0005-0000-0000-0000E2150000}"/>
    <cellStyle name="통_수량산출서(수정)_사본 - 고련지구2004년변경공정계획(농조)_평촌지구 유지관리수탁사업  계획서" xfId="5229" xr:uid="{00000000-0005-0000-0000-0000E3150000}"/>
    <cellStyle name="통_수량산출서(수정)_평촌지구 유지관리수탁사업  계획서" xfId="5230" xr:uid="{00000000-0005-0000-0000-0000E4150000}"/>
    <cellStyle name="통_영산면대보수공사-설계예산서-건축" xfId="5686" xr:uid="{00000000-0005-0000-0000-0000E5150000}"/>
    <cellStyle name="통_영산면대보수공사-설계예산서-건축_2009수다마을회관 보수공사(전체포함)" xfId="5687" xr:uid="{00000000-0005-0000-0000-0000E6150000}"/>
    <cellStyle name="통_임천출장소옥상방수공사설계예산서(1260만원)" xfId="5688" xr:uid="{00000000-0005-0000-0000-0000E7150000}"/>
    <cellStyle name="통_평촌지구 유지관리수탁사업  계획서" xfId="5231" xr:uid="{00000000-0005-0000-0000-0000E8150000}"/>
    <cellStyle name="통화 [" xfId="5232" xr:uid="{00000000-0005-0000-0000-0000E9150000}"/>
    <cellStyle name="통화 [0] 2" xfId="5233" xr:uid="{00000000-0005-0000-0000-0000EA150000}"/>
    <cellStyle name="통화 [0㉝〸" xfId="5689" xr:uid="{00000000-0005-0000-0000-0000EB150000}"/>
    <cellStyle name="퍼센트" xfId="5234" xr:uid="{00000000-0005-0000-0000-0000EC150000}"/>
    <cellStyle name="퍼센트 2" xfId="5235" xr:uid="{00000000-0005-0000-0000-0000ED150000}"/>
    <cellStyle name="표" xfId="5236" xr:uid="{00000000-0005-0000-0000-0000EE150000}"/>
    <cellStyle name="표_000그라우팅수량산출-(보완분)" xfId="5237" xr:uid="{00000000-0005-0000-0000-0000EF150000}"/>
    <cellStyle name="표_000그라우팅수량산출-(보완분)_금곡지구 유지관리사업 계획서" xfId="5238" xr:uid="{00000000-0005-0000-0000-0000F0150000}"/>
    <cellStyle name="표_000그라우팅수량산출-(보완분)_내정지구 유지관리사업 계획서" xfId="5239" xr:uid="{00000000-0005-0000-0000-0000F1150000}"/>
    <cellStyle name="표_000그라우팅수량산출-(보완분)_동부 취입보 유지관리수탁사업  계획서" xfId="5240" xr:uid="{00000000-0005-0000-0000-0000F2150000}"/>
    <cellStyle name="표_000그라우팅수량산출-(보완분)_평촌지구 유지관리수탁사업  계획서" xfId="5241" xr:uid="{00000000-0005-0000-0000-0000F3150000}"/>
    <cellStyle name="표_8최종-2007년시행계획변경서(샘플)(1)" xfId="5242" xr:uid="{00000000-0005-0000-0000-0000F4150000}"/>
    <cellStyle name="표_금곡지구 유지관리사업 계획서" xfId="5243" xr:uid="{00000000-0005-0000-0000-0000F5150000}"/>
    <cellStyle name="표_내정지구 유지관리사업 계획서" xfId="5244" xr:uid="{00000000-0005-0000-0000-0000F6150000}"/>
    <cellStyle name="표_동부 취입보 유지관리수탁사업  계획서" xfId="5245" xr:uid="{00000000-0005-0000-0000-0000F7150000}"/>
    <cellStyle name="표_사본 - 고련지구2004년변경공정계획(농조)" xfId="5246" xr:uid="{00000000-0005-0000-0000-0000F8150000}"/>
    <cellStyle name="표_사본 - 고련지구2004년변경공정계획(농조)_000그라우팅수량산출-(보완분)" xfId="5247" xr:uid="{00000000-0005-0000-0000-0000F9150000}"/>
    <cellStyle name="표_사본 - 고련지구2004년변경공정계획(농조)_000그라우팅수량산출-(보완분)_금곡지구 유지관리사업 계획서" xfId="5248" xr:uid="{00000000-0005-0000-0000-0000FA150000}"/>
    <cellStyle name="표_사본 - 고련지구2004년변경공정계획(농조)_000그라우팅수량산출-(보완분)_내정지구 유지관리사업 계획서" xfId="5249" xr:uid="{00000000-0005-0000-0000-0000FB150000}"/>
    <cellStyle name="표_사본 - 고련지구2004년변경공정계획(농조)_000그라우팅수량산출-(보완분)_동부 취입보 유지관리수탁사업  계획서" xfId="5250" xr:uid="{00000000-0005-0000-0000-0000FC150000}"/>
    <cellStyle name="표_사본 - 고련지구2004년변경공정계획(농조)_000그라우팅수량산출-(보완분)_평촌지구 유지관리수탁사업  계획서" xfId="5251" xr:uid="{00000000-0005-0000-0000-0000FD150000}"/>
    <cellStyle name="표_사본 - 고련지구2004년변경공정계획(농조)_고련지추가변경(우치곡)" xfId="5252" xr:uid="{00000000-0005-0000-0000-0000FE150000}"/>
    <cellStyle name="표_사본 - 고련지구2004년변경공정계획(농조)_고련지추가변경(우치곡)_000그라우팅수량산출-(보완분)" xfId="5253" xr:uid="{00000000-0005-0000-0000-0000FF150000}"/>
    <cellStyle name="표_사본 - 고련지구2004년변경공정계획(농조)_고련지추가변경(우치곡)_000그라우팅수량산출-(보완분)_금곡지구 유지관리사업 계획서" xfId="5254" xr:uid="{00000000-0005-0000-0000-000000160000}"/>
    <cellStyle name="표_사본 - 고련지구2004년변경공정계획(농조)_고련지추가변경(우치곡)_000그라우팅수량산출-(보완분)_내정지구 유지관리사업 계획서" xfId="5255" xr:uid="{00000000-0005-0000-0000-000001160000}"/>
    <cellStyle name="표_사본 - 고련지구2004년변경공정계획(농조)_고련지추가변경(우치곡)_000그라우팅수량산출-(보완분)_동부 취입보 유지관리수탁사업  계획서" xfId="5256" xr:uid="{00000000-0005-0000-0000-000002160000}"/>
    <cellStyle name="표_사본 - 고련지구2004년변경공정계획(농조)_고련지추가변경(우치곡)_000그라우팅수량산출-(보완분)_평촌지구 유지관리수탁사업  계획서" xfId="5257" xr:uid="{00000000-0005-0000-0000-000003160000}"/>
    <cellStyle name="표_사본 - 고련지구2004년변경공정계획(농조)_고련지추가변경(우치곡)_금곡지구 유지관리사업 계획서" xfId="5258" xr:uid="{00000000-0005-0000-0000-000004160000}"/>
    <cellStyle name="표_사본 - 고련지구2004년변경공정계획(농조)_고련지추가변경(우치곡)_내정지구 유지관리사업 계획서" xfId="5259" xr:uid="{00000000-0005-0000-0000-000005160000}"/>
    <cellStyle name="표_사본 - 고련지구2004년변경공정계획(농조)_고련지추가변경(우치곡)_동부 취입보 유지관리수탁사업  계획서" xfId="5260" xr:uid="{00000000-0005-0000-0000-000006160000}"/>
    <cellStyle name="표_사본 - 고련지구2004년변경공정계획(농조)_고련지추가변경(우치곡)_평촌지구 유지관리수탁사업  계획서" xfId="5261" xr:uid="{00000000-0005-0000-0000-000007160000}"/>
    <cellStyle name="표_사본 - 고련지구2004년변경공정계획(농조)_금곡지구 유지관리사업 계획서" xfId="5262" xr:uid="{00000000-0005-0000-0000-000008160000}"/>
    <cellStyle name="표_사본 - 고련지구2004년변경공정계획(농조)_내정지구 유지관리사업 계획서" xfId="5263" xr:uid="{00000000-0005-0000-0000-000009160000}"/>
    <cellStyle name="표_사본 - 고련지구2004년변경공정계획(농조)_동부 취입보 유지관리수탁사업  계획서" xfId="5264" xr:uid="{00000000-0005-0000-0000-00000A160000}"/>
    <cellStyle name="표_사본 - 고련지구2004년변경공정계획(농조)_평촌지구 유지관리수탁사업  계획서" xfId="5265" xr:uid="{00000000-0005-0000-0000-00000B160000}"/>
    <cellStyle name="표_수량산출서(수정)" xfId="5266" xr:uid="{00000000-0005-0000-0000-00000C160000}"/>
    <cellStyle name="표_수량산출서(수정)_000그라우팅수량산출-(보완분)" xfId="5267" xr:uid="{00000000-0005-0000-0000-00000D160000}"/>
    <cellStyle name="표_수량산출서(수정)_000그라우팅수량산출-(보완분)_금곡지구 유지관리사업 계획서" xfId="5268" xr:uid="{00000000-0005-0000-0000-00000E160000}"/>
    <cellStyle name="표_수량산출서(수정)_000그라우팅수량산출-(보완분)_내정지구 유지관리사업 계획서" xfId="5269" xr:uid="{00000000-0005-0000-0000-00000F160000}"/>
    <cellStyle name="표_수량산출서(수정)_000그라우팅수량산출-(보완분)_동부 취입보 유지관리수탁사업  계획서" xfId="5270" xr:uid="{00000000-0005-0000-0000-000010160000}"/>
    <cellStyle name="표_수량산출서(수정)_000그라우팅수량산출-(보완분)_평촌지구 유지관리수탁사업  계획서" xfId="5271" xr:uid="{00000000-0005-0000-0000-000011160000}"/>
    <cellStyle name="표_수량산출서(수정)_금곡지구 유지관리사업 계획서" xfId="5272" xr:uid="{00000000-0005-0000-0000-000012160000}"/>
    <cellStyle name="표_수량산출서(수정)_내정지구 유지관리사업 계획서" xfId="5273" xr:uid="{00000000-0005-0000-0000-000013160000}"/>
    <cellStyle name="표_수량산출서(수정)_동부 취입보 유지관리수탁사업  계획서" xfId="5274" xr:uid="{00000000-0005-0000-0000-000014160000}"/>
    <cellStyle name="표_수량산출서(수정)_사본 - 고련지구2004년변경공정계획(농조)" xfId="5275" xr:uid="{00000000-0005-0000-0000-000015160000}"/>
    <cellStyle name="표_수량산출서(수정)_사본 - 고련지구2004년변경공정계획(농조)_000그라우팅수량산출-(보완분)" xfId="5276" xr:uid="{00000000-0005-0000-0000-000016160000}"/>
    <cellStyle name="표_수량산출서(수정)_사본 - 고련지구2004년변경공정계획(농조)_000그라우팅수량산출-(보완분)_금곡지구 유지관리사업 계획서" xfId="5277" xr:uid="{00000000-0005-0000-0000-000017160000}"/>
    <cellStyle name="표_수량산출서(수정)_사본 - 고련지구2004년변경공정계획(농조)_000그라우팅수량산출-(보완분)_내정지구 유지관리사업 계획서" xfId="5278" xr:uid="{00000000-0005-0000-0000-000018160000}"/>
    <cellStyle name="표_수량산출서(수정)_사본 - 고련지구2004년변경공정계획(농조)_000그라우팅수량산출-(보완분)_동부 취입보 유지관리수탁사업  계획서" xfId="5279" xr:uid="{00000000-0005-0000-0000-000019160000}"/>
    <cellStyle name="표_수량산출서(수정)_사본 - 고련지구2004년변경공정계획(농조)_000그라우팅수량산출-(보완분)_평촌지구 유지관리수탁사업  계획서" xfId="5280" xr:uid="{00000000-0005-0000-0000-00001A160000}"/>
    <cellStyle name="표_수량산출서(수정)_사본 - 고련지구2004년변경공정계획(농조)_고련지추가변경(우치곡)" xfId="5281" xr:uid="{00000000-0005-0000-0000-00001B160000}"/>
    <cellStyle name="표_수량산출서(수정)_사본 - 고련지구2004년변경공정계획(농조)_고련지추가변경(우치곡)_000그라우팅수량산출-(보완분)" xfId="5282" xr:uid="{00000000-0005-0000-0000-00001C160000}"/>
    <cellStyle name="표_수량산출서(수정)_사본 - 고련지구2004년변경공정계획(농조)_고련지추가변경(우치곡)_000그라우팅수량산출-(보완분)_금곡지구 유지관리사업 계획서" xfId="5283" xr:uid="{00000000-0005-0000-0000-00001D160000}"/>
    <cellStyle name="표_수량산출서(수정)_사본 - 고련지구2004년변경공정계획(농조)_고련지추가변경(우치곡)_000그라우팅수량산출-(보완분)_내정지구 유지관리사업 계획서" xfId="5284" xr:uid="{00000000-0005-0000-0000-00001E160000}"/>
    <cellStyle name="표_수량산출서(수정)_사본 - 고련지구2004년변경공정계획(농조)_고련지추가변경(우치곡)_000그라우팅수량산출-(보완분)_동부 취입보 유지관리수탁사업  계획서" xfId="5285" xr:uid="{00000000-0005-0000-0000-00001F160000}"/>
    <cellStyle name="표_수량산출서(수정)_사본 - 고련지구2004년변경공정계획(농조)_고련지추가변경(우치곡)_000그라우팅수량산출-(보완분)_평촌지구 유지관리수탁사업  계획서" xfId="5286" xr:uid="{00000000-0005-0000-0000-000020160000}"/>
    <cellStyle name="표_수량산출서(수정)_사본 - 고련지구2004년변경공정계획(농조)_고련지추가변경(우치곡)_금곡지구 유지관리사업 계획서" xfId="5287" xr:uid="{00000000-0005-0000-0000-000021160000}"/>
    <cellStyle name="표_수량산출서(수정)_사본 - 고련지구2004년변경공정계획(농조)_고련지추가변경(우치곡)_내정지구 유지관리사업 계획서" xfId="5288" xr:uid="{00000000-0005-0000-0000-000022160000}"/>
    <cellStyle name="표_수량산출서(수정)_사본 - 고련지구2004년변경공정계획(농조)_고련지추가변경(우치곡)_동부 취입보 유지관리수탁사업  계획서" xfId="5289" xr:uid="{00000000-0005-0000-0000-000023160000}"/>
    <cellStyle name="표_수량산출서(수정)_사본 - 고련지구2004년변경공정계획(농조)_고련지추가변경(우치곡)_평촌지구 유지관리수탁사업  계획서" xfId="5290" xr:uid="{00000000-0005-0000-0000-000024160000}"/>
    <cellStyle name="표_수량산출서(수정)_사본 - 고련지구2004년변경공정계획(농조)_금곡지구 유지관리사업 계획서" xfId="5291" xr:uid="{00000000-0005-0000-0000-000025160000}"/>
    <cellStyle name="표_수량산출서(수정)_사본 - 고련지구2004년변경공정계획(농조)_내정지구 유지관리사업 계획서" xfId="5292" xr:uid="{00000000-0005-0000-0000-000026160000}"/>
    <cellStyle name="표_수량산출서(수정)_사본 - 고련지구2004년변경공정계획(농조)_동부 취입보 유지관리수탁사업  계획서" xfId="5293" xr:uid="{00000000-0005-0000-0000-000027160000}"/>
    <cellStyle name="표_수량산출서(수정)_사본 - 고련지구2004년변경공정계획(농조)_평촌지구 유지관리수탁사업  계획서" xfId="5294" xr:uid="{00000000-0005-0000-0000-000028160000}"/>
    <cellStyle name="표_수량산출서(수정)_평촌지구 유지관리수탁사업  계획서" xfId="5295" xr:uid="{00000000-0005-0000-0000-000029160000}"/>
    <cellStyle name="표_영산면대보수공사-설계예산서-건축" xfId="5690" xr:uid="{00000000-0005-0000-0000-00002A160000}"/>
    <cellStyle name="표_영산면대보수공사-설계예산서-건축_2009수다마을회관 보수공사(전체포함)" xfId="5691" xr:uid="{00000000-0005-0000-0000-00002B160000}"/>
    <cellStyle name="표_임천출장소옥상방수공사설계예산서(1260만원)" xfId="5692" xr:uid="{00000000-0005-0000-0000-00002C160000}"/>
    <cellStyle name="표_평촌지구 유지관리수탁사업  계획서" xfId="5296" xr:uid="{00000000-0005-0000-0000-00002D160000}"/>
    <cellStyle name="표제목" xfId="5693" xr:uid="{00000000-0005-0000-0000-00002E160000}"/>
    <cellStyle name="표준" xfId="0" builtinId="0"/>
    <cellStyle name="표준 2" xfId="5297" xr:uid="{00000000-0005-0000-0000-000030160000}"/>
    <cellStyle name="표준 2 2" xfId="5694" xr:uid="{00000000-0005-0000-0000-000031160000}"/>
    <cellStyle name="표준 2 2 2" xfId="5702" xr:uid="{00000000-0005-0000-0000-000032160000}"/>
    <cellStyle name="표준 2 4" xfId="5311" xr:uid="{00000000-0005-0000-0000-000033160000}"/>
    <cellStyle name="표준 26" xfId="5298" xr:uid="{00000000-0005-0000-0000-000034160000}"/>
    <cellStyle name="표준 3" xfId="5299" xr:uid="{00000000-0005-0000-0000-000035160000}"/>
    <cellStyle name="표준 4" xfId="5300" xr:uid="{00000000-0005-0000-0000-000036160000}"/>
    <cellStyle name="표준 5" xfId="5301" xr:uid="{00000000-0005-0000-0000-000037160000}"/>
    <cellStyle name="표준 6" xfId="5313" xr:uid="{00000000-0005-0000-0000-000038160000}"/>
    <cellStyle name="표준 7" xfId="5695" xr:uid="{00000000-0005-0000-0000-000039160000}"/>
    <cellStyle name="표준 8" xfId="5704" xr:uid="{00000000-0005-0000-0000-00003A160000}"/>
    <cellStyle name="표준_(02-new일위대가)-4월단가(기반공사용)" xfId="5701" xr:uid="{00000000-0005-0000-0000-00003B160000}"/>
    <cellStyle name="標準_Akia(F）-8" xfId="5302" xr:uid="{00000000-0005-0000-0000-00003C160000}"/>
    <cellStyle name="표준_금반지" xfId="5698" xr:uid="{00000000-0005-0000-0000-00003D160000}"/>
    <cellStyle name="표준_기전총괄표" xfId="5703" xr:uid="{00000000-0005-0000-0000-00003E160000}"/>
    <cellStyle name="표준_산서용수지거보수공사외1건공사정산서" xfId="5697" xr:uid="{00000000-0005-0000-0000-00003F160000}"/>
    <cellStyle name="표준_예동용수간선 친수환경조성공사 계획서" xfId="5312" xr:uid="{00000000-0005-0000-0000-000040160000}"/>
    <cellStyle name="표준1" xfId="5303" xr:uid="{00000000-0005-0000-0000-000041160000}"/>
    <cellStyle name="표준1 2" xfId="5304" xr:uid="{00000000-0005-0000-0000-000042160000}"/>
    <cellStyle name="표준2" xfId="5696" xr:uid="{00000000-0005-0000-0000-000043160000}"/>
    <cellStyle name="합산" xfId="5305" xr:uid="{00000000-0005-0000-0000-000044160000}"/>
    <cellStyle name="합산 2" xfId="5306" xr:uid="{00000000-0005-0000-0000-000045160000}"/>
    <cellStyle name="화폐기호" xfId="5307" xr:uid="{00000000-0005-0000-0000-000046160000}"/>
    <cellStyle name="화폐기호 2" xfId="5308" xr:uid="{00000000-0005-0000-0000-000047160000}"/>
    <cellStyle name="화폐기호0" xfId="5309" xr:uid="{00000000-0005-0000-0000-000048160000}"/>
    <cellStyle name="화폐기호0 2" xfId="5310" xr:uid="{00000000-0005-0000-0000-00004916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2.xml"/><Relationship Id="rId21" Type="http://schemas.openxmlformats.org/officeDocument/2006/relationships/externalLink" Target="externalLinks/externalLink6.xml"/><Relationship Id="rId42" Type="http://schemas.openxmlformats.org/officeDocument/2006/relationships/externalLink" Target="externalLinks/externalLink27.xml"/><Relationship Id="rId63" Type="http://schemas.openxmlformats.org/officeDocument/2006/relationships/externalLink" Target="externalLinks/externalLink48.xml"/><Relationship Id="rId84" Type="http://schemas.openxmlformats.org/officeDocument/2006/relationships/externalLink" Target="externalLinks/externalLink69.xml"/><Relationship Id="rId138" Type="http://schemas.openxmlformats.org/officeDocument/2006/relationships/externalLink" Target="externalLinks/externalLink123.xml"/><Relationship Id="rId159" Type="http://schemas.openxmlformats.org/officeDocument/2006/relationships/externalLink" Target="externalLinks/externalLink144.xml"/><Relationship Id="rId170" Type="http://schemas.openxmlformats.org/officeDocument/2006/relationships/externalLink" Target="externalLinks/externalLink155.xml"/><Relationship Id="rId191" Type="http://schemas.openxmlformats.org/officeDocument/2006/relationships/externalLink" Target="externalLinks/externalLink176.xml"/><Relationship Id="rId107" Type="http://schemas.openxmlformats.org/officeDocument/2006/relationships/externalLink" Target="externalLinks/externalLink92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7.xml"/><Relationship Id="rId53" Type="http://schemas.openxmlformats.org/officeDocument/2006/relationships/externalLink" Target="externalLinks/externalLink38.xml"/><Relationship Id="rId74" Type="http://schemas.openxmlformats.org/officeDocument/2006/relationships/externalLink" Target="externalLinks/externalLink59.xml"/><Relationship Id="rId128" Type="http://schemas.openxmlformats.org/officeDocument/2006/relationships/externalLink" Target="externalLinks/externalLink113.xml"/><Relationship Id="rId149" Type="http://schemas.openxmlformats.org/officeDocument/2006/relationships/externalLink" Target="externalLinks/externalLink134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0.xml"/><Relationship Id="rId160" Type="http://schemas.openxmlformats.org/officeDocument/2006/relationships/externalLink" Target="externalLinks/externalLink145.xml"/><Relationship Id="rId181" Type="http://schemas.openxmlformats.org/officeDocument/2006/relationships/externalLink" Target="externalLinks/externalLink166.xml"/><Relationship Id="rId22" Type="http://schemas.openxmlformats.org/officeDocument/2006/relationships/externalLink" Target="externalLinks/externalLink7.xml"/><Relationship Id="rId43" Type="http://schemas.openxmlformats.org/officeDocument/2006/relationships/externalLink" Target="externalLinks/externalLink28.xml"/><Relationship Id="rId64" Type="http://schemas.openxmlformats.org/officeDocument/2006/relationships/externalLink" Target="externalLinks/externalLink49.xml"/><Relationship Id="rId118" Type="http://schemas.openxmlformats.org/officeDocument/2006/relationships/externalLink" Target="externalLinks/externalLink103.xml"/><Relationship Id="rId139" Type="http://schemas.openxmlformats.org/officeDocument/2006/relationships/externalLink" Target="externalLinks/externalLink124.xml"/><Relationship Id="rId85" Type="http://schemas.openxmlformats.org/officeDocument/2006/relationships/externalLink" Target="externalLinks/externalLink70.xml"/><Relationship Id="rId150" Type="http://schemas.openxmlformats.org/officeDocument/2006/relationships/externalLink" Target="externalLinks/externalLink135.xml"/><Relationship Id="rId171" Type="http://schemas.openxmlformats.org/officeDocument/2006/relationships/externalLink" Target="externalLinks/externalLink156.xml"/><Relationship Id="rId192" Type="http://schemas.openxmlformats.org/officeDocument/2006/relationships/externalLink" Target="externalLinks/externalLink177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8.xml"/><Relationship Id="rId108" Type="http://schemas.openxmlformats.org/officeDocument/2006/relationships/externalLink" Target="externalLinks/externalLink93.xml"/><Relationship Id="rId129" Type="http://schemas.openxmlformats.org/officeDocument/2006/relationships/externalLink" Target="externalLinks/externalLink114.xml"/><Relationship Id="rId54" Type="http://schemas.openxmlformats.org/officeDocument/2006/relationships/externalLink" Target="externalLinks/externalLink39.xml"/><Relationship Id="rId75" Type="http://schemas.openxmlformats.org/officeDocument/2006/relationships/externalLink" Target="externalLinks/externalLink60.xml"/><Relationship Id="rId96" Type="http://schemas.openxmlformats.org/officeDocument/2006/relationships/externalLink" Target="externalLinks/externalLink81.xml"/><Relationship Id="rId140" Type="http://schemas.openxmlformats.org/officeDocument/2006/relationships/externalLink" Target="externalLinks/externalLink125.xml"/><Relationship Id="rId161" Type="http://schemas.openxmlformats.org/officeDocument/2006/relationships/externalLink" Target="externalLinks/externalLink146.xml"/><Relationship Id="rId182" Type="http://schemas.openxmlformats.org/officeDocument/2006/relationships/externalLink" Target="externalLinks/externalLink167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8.xml"/><Relationship Id="rId119" Type="http://schemas.openxmlformats.org/officeDocument/2006/relationships/externalLink" Target="externalLinks/externalLink104.xml"/><Relationship Id="rId44" Type="http://schemas.openxmlformats.org/officeDocument/2006/relationships/externalLink" Target="externalLinks/externalLink29.xml"/><Relationship Id="rId65" Type="http://schemas.openxmlformats.org/officeDocument/2006/relationships/externalLink" Target="externalLinks/externalLink50.xml"/><Relationship Id="rId86" Type="http://schemas.openxmlformats.org/officeDocument/2006/relationships/externalLink" Target="externalLinks/externalLink71.xml"/><Relationship Id="rId130" Type="http://schemas.openxmlformats.org/officeDocument/2006/relationships/externalLink" Target="externalLinks/externalLink115.xml"/><Relationship Id="rId151" Type="http://schemas.openxmlformats.org/officeDocument/2006/relationships/externalLink" Target="externalLinks/externalLink136.xml"/><Relationship Id="rId172" Type="http://schemas.openxmlformats.org/officeDocument/2006/relationships/externalLink" Target="externalLinks/externalLink157.xml"/><Relationship Id="rId193" Type="http://schemas.openxmlformats.org/officeDocument/2006/relationships/externalLink" Target="externalLinks/externalLink178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4.xml"/><Relationship Id="rId34" Type="http://schemas.openxmlformats.org/officeDocument/2006/relationships/externalLink" Target="externalLinks/externalLink19.xml"/><Relationship Id="rId55" Type="http://schemas.openxmlformats.org/officeDocument/2006/relationships/externalLink" Target="externalLinks/externalLink40.xml"/><Relationship Id="rId76" Type="http://schemas.openxmlformats.org/officeDocument/2006/relationships/externalLink" Target="externalLinks/externalLink61.xml"/><Relationship Id="rId97" Type="http://schemas.openxmlformats.org/officeDocument/2006/relationships/externalLink" Target="externalLinks/externalLink82.xml"/><Relationship Id="rId120" Type="http://schemas.openxmlformats.org/officeDocument/2006/relationships/externalLink" Target="externalLinks/externalLink105.xml"/><Relationship Id="rId141" Type="http://schemas.openxmlformats.org/officeDocument/2006/relationships/externalLink" Target="externalLinks/externalLink126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7.xml"/><Relationship Id="rId183" Type="http://schemas.openxmlformats.org/officeDocument/2006/relationships/externalLink" Target="externalLinks/externalLink16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4.xml"/><Relationship Id="rId24" Type="http://schemas.openxmlformats.org/officeDocument/2006/relationships/externalLink" Target="externalLinks/externalLink9.xml"/><Relationship Id="rId40" Type="http://schemas.openxmlformats.org/officeDocument/2006/relationships/externalLink" Target="externalLinks/externalLink25.xml"/><Relationship Id="rId45" Type="http://schemas.openxmlformats.org/officeDocument/2006/relationships/externalLink" Target="externalLinks/externalLink30.xml"/><Relationship Id="rId66" Type="http://schemas.openxmlformats.org/officeDocument/2006/relationships/externalLink" Target="externalLinks/externalLink51.xml"/><Relationship Id="rId87" Type="http://schemas.openxmlformats.org/officeDocument/2006/relationships/externalLink" Target="externalLinks/externalLink72.xml"/><Relationship Id="rId110" Type="http://schemas.openxmlformats.org/officeDocument/2006/relationships/externalLink" Target="externalLinks/externalLink95.xml"/><Relationship Id="rId115" Type="http://schemas.openxmlformats.org/officeDocument/2006/relationships/externalLink" Target="externalLinks/externalLink100.xml"/><Relationship Id="rId131" Type="http://schemas.openxmlformats.org/officeDocument/2006/relationships/externalLink" Target="externalLinks/externalLink116.xml"/><Relationship Id="rId136" Type="http://schemas.openxmlformats.org/officeDocument/2006/relationships/externalLink" Target="externalLinks/externalLink121.xml"/><Relationship Id="rId157" Type="http://schemas.openxmlformats.org/officeDocument/2006/relationships/externalLink" Target="externalLinks/externalLink142.xml"/><Relationship Id="rId178" Type="http://schemas.openxmlformats.org/officeDocument/2006/relationships/externalLink" Target="externalLinks/externalLink163.xml"/><Relationship Id="rId61" Type="http://schemas.openxmlformats.org/officeDocument/2006/relationships/externalLink" Target="externalLinks/externalLink46.xml"/><Relationship Id="rId82" Type="http://schemas.openxmlformats.org/officeDocument/2006/relationships/externalLink" Target="externalLinks/externalLink67.xml"/><Relationship Id="rId152" Type="http://schemas.openxmlformats.org/officeDocument/2006/relationships/externalLink" Target="externalLinks/externalLink137.xml"/><Relationship Id="rId173" Type="http://schemas.openxmlformats.org/officeDocument/2006/relationships/externalLink" Target="externalLinks/externalLink158.xml"/><Relationship Id="rId194" Type="http://schemas.openxmlformats.org/officeDocument/2006/relationships/externalLink" Target="externalLinks/externalLink179.xml"/><Relationship Id="rId199" Type="http://schemas.openxmlformats.org/officeDocument/2006/relationships/theme" Target="theme/theme1.xml"/><Relationship Id="rId19" Type="http://schemas.openxmlformats.org/officeDocument/2006/relationships/externalLink" Target="externalLinks/externalLink4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5.xml"/><Relationship Id="rId35" Type="http://schemas.openxmlformats.org/officeDocument/2006/relationships/externalLink" Target="externalLinks/externalLink20.xml"/><Relationship Id="rId56" Type="http://schemas.openxmlformats.org/officeDocument/2006/relationships/externalLink" Target="externalLinks/externalLink41.xml"/><Relationship Id="rId77" Type="http://schemas.openxmlformats.org/officeDocument/2006/relationships/externalLink" Target="externalLinks/externalLink62.xml"/><Relationship Id="rId100" Type="http://schemas.openxmlformats.org/officeDocument/2006/relationships/externalLink" Target="externalLinks/externalLink85.xml"/><Relationship Id="rId105" Type="http://schemas.openxmlformats.org/officeDocument/2006/relationships/externalLink" Target="externalLinks/externalLink90.xml"/><Relationship Id="rId126" Type="http://schemas.openxmlformats.org/officeDocument/2006/relationships/externalLink" Target="externalLinks/externalLink111.xml"/><Relationship Id="rId147" Type="http://schemas.openxmlformats.org/officeDocument/2006/relationships/externalLink" Target="externalLinks/externalLink132.xml"/><Relationship Id="rId168" Type="http://schemas.openxmlformats.org/officeDocument/2006/relationships/externalLink" Target="externalLinks/externalLink153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6.xml"/><Relationship Id="rId72" Type="http://schemas.openxmlformats.org/officeDocument/2006/relationships/externalLink" Target="externalLinks/externalLink57.xml"/><Relationship Id="rId93" Type="http://schemas.openxmlformats.org/officeDocument/2006/relationships/externalLink" Target="externalLinks/externalLink78.xml"/><Relationship Id="rId98" Type="http://schemas.openxmlformats.org/officeDocument/2006/relationships/externalLink" Target="externalLinks/externalLink83.xml"/><Relationship Id="rId121" Type="http://schemas.openxmlformats.org/officeDocument/2006/relationships/externalLink" Target="externalLinks/externalLink106.xml"/><Relationship Id="rId142" Type="http://schemas.openxmlformats.org/officeDocument/2006/relationships/externalLink" Target="externalLinks/externalLink127.xml"/><Relationship Id="rId163" Type="http://schemas.openxmlformats.org/officeDocument/2006/relationships/externalLink" Target="externalLinks/externalLink148.xml"/><Relationship Id="rId184" Type="http://schemas.openxmlformats.org/officeDocument/2006/relationships/externalLink" Target="externalLinks/externalLink169.xml"/><Relationship Id="rId189" Type="http://schemas.openxmlformats.org/officeDocument/2006/relationships/externalLink" Target="externalLinks/externalLink17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0.xml"/><Relationship Id="rId46" Type="http://schemas.openxmlformats.org/officeDocument/2006/relationships/externalLink" Target="externalLinks/externalLink31.xml"/><Relationship Id="rId67" Type="http://schemas.openxmlformats.org/officeDocument/2006/relationships/externalLink" Target="externalLinks/externalLink52.xml"/><Relationship Id="rId116" Type="http://schemas.openxmlformats.org/officeDocument/2006/relationships/externalLink" Target="externalLinks/externalLink101.xml"/><Relationship Id="rId137" Type="http://schemas.openxmlformats.org/officeDocument/2006/relationships/externalLink" Target="externalLinks/externalLink122.xml"/><Relationship Id="rId158" Type="http://schemas.openxmlformats.org/officeDocument/2006/relationships/externalLink" Target="externalLinks/externalLink143.xml"/><Relationship Id="rId20" Type="http://schemas.openxmlformats.org/officeDocument/2006/relationships/externalLink" Target="externalLinks/externalLink5.xml"/><Relationship Id="rId41" Type="http://schemas.openxmlformats.org/officeDocument/2006/relationships/externalLink" Target="externalLinks/externalLink26.xml"/><Relationship Id="rId62" Type="http://schemas.openxmlformats.org/officeDocument/2006/relationships/externalLink" Target="externalLinks/externalLink47.xml"/><Relationship Id="rId83" Type="http://schemas.openxmlformats.org/officeDocument/2006/relationships/externalLink" Target="externalLinks/externalLink68.xml"/><Relationship Id="rId88" Type="http://schemas.openxmlformats.org/officeDocument/2006/relationships/externalLink" Target="externalLinks/externalLink73.xml"/><Relationship Id="rId111" Type="http://schemas.openxmlformats.org/officeDocument/2006/relationships/externalLink" Target="externalLinks/externalLink96.xml"/><Relationship Id="rId132" Type="http://schemas.openxmlformats.org/officeDocument/2006/relationships/externalLink" Target="externalLinks/externalLink117.xml"/><Relationship Id="rId153" Type="http://schemas.openxmlformats.org/officeDocument/2006/relationships/externalLink" Target="externalLinks/externalLink138.xml"/><Relationship Id="rId174" Type="http://schemas.openxmlformats.org/officeDocument/2006/relationships/externalLink" Target="externalLinks/externalLink159.xml"/><Relationship Id="rId179" Type="http://schemas.openxmlformats.org/officeDocument/2006/relationships/externalLink" Target="externalLinks/externalLink164.xml"/><Relationship Id="rId195" Type="http://schemas.openxmlformats.org/officeDocument/2006/relationships/externalLink" Target="externalLinks/externalLink180.xml"/><Relationship Id="rId190" Type="http://schemas.openxmlformats.org/officeDocument/2006/relationships/externalLink" Target="externalLinks/externalLink175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21.xml"/><Relationship Id="rId57" Type="http://schemas.openxmlformats.org/officeDocument/2006/relationships/externalLink" Target="externalLinks/externalLink42.xml"/><Relationship Id="rId106" Type="http://schemas.openxmlformats.org/officeDocument/2006/relationships/externalLink" Target="externalLinks/externalLink91.xml"/><Relationship Id="rId127" Type="http://schemas.openxmlformats.org/officeDocument/2006/relationships/externalLink" Target="externalLinks/externalLink112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6.xml"/><Relationship Id="rId52" Type="http://schemas.openxmlformats.org/officeDocument/2006/relationships/externalLink" Target="externalLinks/externalLink37.xml"/><Relationship Id="rId73" Type="http://schemas.openxmlformats.org/officeDocument/2006/relationships/externalLink" Target="externalLinks/externalLink58.xml"/><Relationship Id="rId78" Type="http://schemas.openxmlformats.org/officeDocument/2006/relationships/externalLink" Target="externalLinks/externalLink63.xml"/><Relationship Id="rId94" Type="http://schemas.openxmlformats.org/officeDocument/2006/relationships/externalLink" Target="externalLinks/externalLink79.xml"/><Relationship Id="rId99" Type="http://schemas.openxmlformats.org/officeDocument/2006/relationships/externalLink" Target="externalLinks/externalLink84.xml"/><Relationship Id="rId101" Type="http://schemas.openxmlformats.org/officeDocument/2006/relationships/externalLink" Target="externalLinks/externalLink86.xml"/><Relationship Id="rId122" Type="http://schemas.openxmlformats.org/officeDocument/2006/relationships/externalLink" Target="externalLinks/externalLink107.xml"/><Relationship Id="rId143" Type="http://schemas.openxmlformats.org/officeDocument/2006/relationships/externalLink" Target="externalLinks/externalLink128.xml"/><Relationship Id="rId148" Type="http://schemas.openxmlformats.org/officeDocument/2006/relationships/externalLink" Target="externalLinks/externalLink133.xml"/><Relationship Id="rId164" Type="http://schemas.openxmlformats.org/officeDocument/2006/relationships/externalLink" Target="externalLinks/externalLink149.xml"/><Relationship Id="rId169" Type="http://schemas.openxmlformats.org/officeDocument/2006/relationships/externalLink" Target="externalLinks/externalLink154.xml"/><Relationship Id="rId185" Type="http://schemas.openxmlformats.org/officeDocument/2006/relationships/externalLink" Target="externalLinks/externalLink17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5.xml"/><Relationship Id="rId26" Type="http://schemas.openxmlformats.org/officeDocument/2006/relationships/externalLink" Target="externalLinks/externalLink11.xml"/><Relationship Id="rId47" Type="http://schemas.openxmlformats.org/officeDocument/2006/relationships/externalLink" Target="externalLinks/externalLink32.xml"/><Relationship Id="rId68" Type="http://schemas.openxmlformats.org/officeDocument/2006/relationships/externalLink" Target="externalLinks/externalLink53.xml"/><Relationship Id="rId89" Type="http://schemas.openxmlformats.org/officeDocument/2006/relationships/externalLink" Target="externalLinks/externalLink74.xml"/><Relationship Id="rId112" Type="http://schemas.openxmlformats.org/officeDocument/2006/relationships/externalLink" Target="externalLinks/externalLink97.xml"/><Relationship Id="rId133" Type="http://schemas.openxmlformats.org/officeDocument/2006/relationships/externalLink" Target="externalLinks/externalLink118.xml"/><Relationship Id="rId154" Type="http://schemas.openxmlformats.org/officeDocument/2006/relationships/externalLink" Target="externalLinks/externalLink139.xml"/><Relationship Id="rId175" Type="http://schemas.openxmlformats.org/officeDocument/2006/relationships/externalLink" Target="externalLinks/externalLink160.xml"/><Relationship Id="rId196" Type="http://schemas.openxmlformats.org/officeDocument/2006/relationships/externalLink" Target="externalLinks/externalLink181.xml"/><Relationship Id="rId200" Type="http://schemas.openxmlformats.org/officeDocument/2006/relationships/styles" Target="styles.xml"/><Relationship Id="rId16" Type="http://schemas.openxmlformats.org/officeDocument/2006/relationships/externalLink" Target="externalLinks/externalLink1.xml"/><Relationship Id="rId37" Type="http://schemas.openxmlformats.org/officeDocument/2006/relationships/externalLink" Target="externalLinks/externalLink22.xml"/><Relationship Id="rId58" Type="http://schemas.openxmlformats.org/officeDocument/2006/relationships/externalLink" Target="externalLinks/externalLink43.xml"/><Relationship Id="rId79" Type="http://schemas.openxmlformats.org/officeDocument/2006/relationships/externalLink" Target="externalLinks/externalLink64.xml"/><Relationship Id="rId102" Type="http://schemas.openxmlformats.org/officeDocument/2006/relationships/externalLink" Target="externalLinks/externalLink87.xml"/><Relationship Id="rId123" Type="http://schemas.openxmlformats.org/officeDocument/2006/relationships/externalLink" Target="externalLinks/externalLink108.xml"/><Relationship Id="rId144" Type="http://schemas.openxmlformats.org/officeDocument/2006/relationships/externalLink" Target="externalLinks/externalLink129.xml"/><Relationship Id="rId90" Type="http://schemas.openxmlformats.org/officeDocument/2006/relationships/externalLink" Target="externalLinks/externalLink75.xml"/><Relationship Id="rId165" Type="http://schemas.openxmlformats.org/officeDocument/2006/relationships/externalLink" Target="externalLinks/externalLink150.xml"/><Relationship Id="rId186" Type="http://schemas.openxmlformats.org/officeDocument/2006/relationships/externalLink" Target="externalLinks/externalLink171.xml"/><Relationship Id="rId27" Type="http://schemas.openxmlformats.org/officeDocument/2006/relationships/externalLink" Target="externalLinks/externalLink12.xml"/><Relationship Id="rId48" Type="http://schemas.openxmlformats.org/officeDocument/2006/relationships/externalLink" Target="externalLinks/externalLink33.xml"/><Relationship Id="rId69" Type="http://schemas.openxmlformats.org/officeDocument/2006/relationships/externalLink" Target="externalLinks/externalLink54.xml"/><Relationship Id="rId113" Type="http://schemas.openxmlformats.org/officeDocument/2006/relationships/externalLink" Target="externalLinks/externalLink98.xml"/><Relationship Id="rId134" Type="http://schemas.openxmlformats.org/officeDocument/2006/relationships/externalLink" Target="externalLinks/externalLink119.xml"/><Relationship Id="rId80" Type="http://schemas.openxmlformats.org/officeDocument/2006/relationships/externalLink" Target="externalLinks/externalLink65.xml"/><Relationship Id="rId155" Type="http://schemas.openxmlformats.org/officeDocument/2006/relationships/externalLink" Target="externalLinks/externalLink140.xml"/><Relationship Id="rId176" Type="http://schemas.openxmlformats.org/officeDocument/2006/relationships/externalLink" Target="externalLinks/externalLink161.xml"/><Relationship Id="rId197" Type="http://schemas.openxmlformats.org/officeDocument/2006/relationships/externalLink" Target="externalLinks/externalLink182.xml"/><Relationship Id="rId201" Type="http://schemas.openxmlformats.org/officeDocument/2006/relationships/sharedStrings" Target="sharedStrings.xml"/><Relationship Id="rId17" Type="http://schemas.openxmlformats.org/officeDocument/2006/relationships/externalLink" Target="externalLinks/externalLink2.xml"/><Relationship Id="rId38" Type="http://schemas.openxmlformats.org/officeDocument/2006/relationships/externalLink" Target="externalLinks/externalLink23.xml"/><Relationship Id="rId59" Type="http://schemas.openxmlformats.org/officeDocument/2006/relationships/externalLink" Target="externalLinks/externalLink44.xml"/><Relationship Id="rId103" Type="http://schemas.openxmlformats.org/officeDocument/2006/relationships/externalLink" Target="externalLinks/externalLink88.xml"/><Relationship Id="rId124" Type="http://schemas.openxmlformats.org/officeDocument/2006/relationships/externalLink" Target="externalLinks/externalLink109.xml"/><Relationship Id="rId70" Type="http://schemas.openxmlformats.org/officeDocument/2006/relationships/externalLink" Target="externalLinks/externalLink55.xml"/><Relationship Id="rId91" Type="http://schemas.openxmlformats.org/officeDocument/2006/relationships/externalLink" Target="externalLinks/externalLink76.xml"/><Relationship Id="rId145" Type="http://schemas.openxmlformats.org/officeDocument/2006/relationships/externalLink" Target="externalLinks/externalLink130.xml"/><Relationship Id="rId166" Type="http://schemas.openxmlformats.org/officeDocument/2006/relationships/externalLink" Target="externalLinks/externalLink151.xml"/><Relationship Id="rId187" Type="http://schemas.openxmlformats.org/officeDocument/2006/relationships/externalLink" Target="externalLinks/externalLink172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13.xml"/><Relationship Id="rId49" Type="http://schemas.openxmlformats.org/officeDocument/2006/relationships/externalLink" Target="externalLinks/externalLink34.xml"/><Relationship Id="rId114" Type="http://schemas.openxmlformats.org/officeDocument/2006/relationships/externalLink" Target="externalLinks/externalLink99.xml"/><Relationship Id="rId60" Type="http://schemas.openxmlformats.org/officeDocument/2006/relationships/externalLink" Target="externalLinks/externalLink45.xml"/><Relationship Id="rId81" Type="http://schemas.openxmlformats.org/officeDocument/2006/relationships/externalLink" Target="externalLinks/externalLink66.xml"/><Relationship Id="rId135" Type="http://schemas.openxmlformats.org/officeDocument/2006/relationships/externalLink" Target="externalLinks/externalLink120.xml"/><Relationship Id="rId156" Type="http://schemas.openxmlformats.org/officeDocument/2006/relationships/externalLink" Target="externalLinks/externalLink141.xml"/><Relationship Id="rId177" Type="http://schemas.openxmlformats.org/officeDocument/2006/relationships/externalLink" Target="externalLinks/externalLink162.xml"/><Relationship Id="rId198" Type="http://schemas.openxmlformats.org/officeDocument/2006/relationships/externalLink" Target="externalLinks/externalLink183.xml"/><Relationship Id="rId202" Type="http://schemas.openxmlformats.org/officeDocument/2006/relationships/calcChain" Target="calcChain.xml"/><Relationship Id="rId18" Type="http://schemas.openxmlformats.org/officeDocument/2006/relationships/externalLink" Target="externalLinks/externalLink3.xml"/><Relationship Id="rId39" Type="http://schemas.openxmlformats.org/officeDocument/2006/relationships/externalLink" Target="externalLinks/externalLink24.xml"/><Relationship Id="rId50" Type="http://schemas.openxmlformats.org/officeDocument/2006/relationships/externalLink" Target="externalLinks/externalLink35.xml"/><Relationship Id="rId104" Type="http://schemas.openxmlformats.org/officeDocument/2006/relationships/externalLink" Target="externalLinks/externalLink89.xml"/><Relationship Id="rId125" Type="http://schemas.openxmlformats.org/officeDocument/2006/relationships/externalLink" Target="externalLinks/externalLink110.xml"/><Relationship Id="rId146" Type="http://schemas.openxmlformats.org/officeDocument/2006/relationships/externalLink" Target="externalLinks/externalLink131.xml"/><Relationship Id="rId167" Type="http://schemas.openxmlformats.org/officeDocument/2006/relationships/externalLink" Target="externalLinks/externalLink152.xml"/><Relationship Id="rId188" Type="http://schemas.openxmlformats.org/officeDocument/2006/relationships/externalLink" Target="externalLinks/externalLink173.xml"/><Relationship Id="rId71" Type="http://schemas.openxmlformats.org/officeDocument/2006/relationships/externalLink" Target="externalLinks/externalLink56.xml"/><Relationship Id="rId92" Type="http://schemas.openxmlformats.org/officeDocument/2006/relationships/externalLink" Target="externalLinks/externalLink7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320040</xdr:colOff>
      <xdr:row>23</xdr:row>
      <xdr:rowOff>144780</xdr:rowOff>
    </xdr:from>
    <xdr:to>
      <xdr:col>3</xdr:col>
      <xdr:colOff>89535</xdr:colOff>
      <xdr:row>25</xdr:row>
      <xdr:rowOff>302895</xdr:rowOff>
    </xdr:to>
    <xdr:pic>
      <xdr:nvPicPr>
        <xdr:cNvPr id="3" name="Picture 1" descr="한국농촌공사마크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358640"/>
          <a:ext cx="11334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518583</xdr:colOff>
      <xdr:row>0</xdr:row>
      <xdr:rowOff>190500</xdr:rowOff>
    </xdr:from>
    <xdr:to>
      <xdr:col>25</xdr:col>
      <xdr:colOff>539736</xdr:colOff>
      <xdr:row>16</xdr:row>
      <xdr:rowOff>81492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99333" y="190500"/>
          <a:ext cx="7588236" cy="36480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wsim2001\01&#49444;&#44228;\&#52292;&#50868;(&#50976;&#50517;&#51228;&#51652;&#44592;2)\&#46041;&#49324;\&#44608;&#54644;&#50885;\&#50641;&#49472;&#54868;&#51068;\&#45236;&#50669;&#49444;&#44228;\&#48708;&#47329;RADIAL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CHISU\SUNG-GOK\&#49457;&#44257;&#5164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jpeunju.netian.com/down/&#52572;&#51201;T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My%20Documents\&#50641;&#49472;&#51088;&#47308;\&#44228;&#54868;&#48176;&#49688;&#44060;&#49440;\2000&#51221;&#47532;\2000&#44228;&#54868;&#49884;&#54665;(&#48320;&#44221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SE0-DWG\&#52404;&#50977;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5236;&#50669;&#49368;&#54540;\&#54036;&#45804;&#47928;&#45236;&#50669;(&#51312;&#44221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3&#52572;&#50980;&#47925;&#50629;&#47924;\03&#54788;&#51109;&#48324;&#49444;&#44228;\&#45812;&#50577;&#48152;&#47329;&#51648;&#44396;(03,02)\&#45812;&#50577;&#51228;&#50900;&#48372;&#45796;&#45800;(10X1,07)\&#48152;&#47329;&#54364;&#516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\&#49352;%20&#48380;&#47464;%20(E)\hb\&#49340;&#49328;1&#51648;&#44396;(&#49892;&#49884;)\&#51452;&#44277;&#49688;&#47049;\&#51068;&#50948;&#45824;&#44032;98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0\c\&#48176;&#49437;&#44508;\data\&#44221;&#51648;&#51221;&#47532;\&#50896;&#48376;\A1-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&#46027;&#51012;&#48324;\Work\2-&#47928;&#54868;&#49884;&#44277;\&#52285;&#45397;&#49696;&#51221;&#47532;%20&#49436;3&#52789;&#49437;&#53457;\&#45236;&#50669;&#49436;\aa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&#46020;&#47732;\SAMPLE\&#44397;&#46020;\&#45224;&#49324;&#47560;&#51012;\02-&#49688;&#47049;\04-&#48512;&#45824;&#44277;(&#45224;&#49324;&#51648;&#44396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My%20Documents\&#51652;&#54665;&#51473;&#51064;&#44277;&#49324;\&#46041;&#48512;&#44428;&#45453;&#49328;&#47932;&#49884;&#51109;\&#51088;&#51116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\&#54644;&#50808;\FED\R-0017\&#50577;&#49885;&#53685;&#5106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9&#45380;&#46020;\99&#49444;&#44228;\&#52397;&#50857;\&#52397;&#50857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204;&#48513;&#44592;&#44228;\Nhj\2003&#45380;\&#48176;&#49688;&#44060;&#49440;\&#44305;&#54876;\&#45224;&#50577;&#51648;&#44396;\My%20Documents\&#49457;&#47532;&#51648;&#44396;\&#49457;&#47532;99&#48372;&#5075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204;&#48513;&#44592;&#44228;\Nhj\2003&#45380;\&#48176;&#49688;&#44060;&#49440;\&#44305;&#54876;\&#45224;&#50577;&#51648;&#44396;\My%20Documents\&#50672;&#44208;&#49325;&#512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KDS\PROJECT\&#52628;%20&#54413;%20&#47161;\&#52628;&#54413;&#52572;&#51333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824;&#44257;-&#44032;&#47168;&#49892;&#46020;&#47196;&#54869;&#54252;&#51109;&#44277;&#49324;\MSOFFICE\HEXCEL\&#49688;&#51473;&#48372;\&#49328;&#52636;&#44540;&#44144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6;&#54840;\2003&#49688;&#54665;&#50857;&#50669;\2003&#49688;&#54665;&#50857;&#50669;\&#44032;&#50556;~&#50556;&#47196;\&#46020;&#54868;\&#52280;&#44256;&#51088;&#47308;\&#50689;&#52632;&#49345;&#49688;&#46020;\&#53664;&#47785;&#49688;&#47049;\&#44288;&#47196;\&#49345;&#54616;&#47532;&#48176;&#49688;&#44288;&#47196;\(1)%20&#48516;&#44592;&#51216;%20&#51228;&#49688;&#48184;&#48652;&#4989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4&#45380;&#46020;%20&#52572;&#48373;&#44508;%20&#47928;&#49436;\&#49444;&#44228;\03-2004%20(&#49444;&#44228;&#50857;&#50669;)%20&#50725;&#45376;&#48393;&#44277;&#50896;%20&#49688;&#47785;&#48372;&#54840;%20&#48143;%20&#44288;&#47532;&#44277;&#49324;\08%20&#49444;&#44228;&#45236;&#50669;&#49436;%20&#50725;&#45376;&#48393;%20&#52488;&#5050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uns1107\&#45236;&#50669;&#49436;\&#51648;&#44396;&#48324;%20&#49444;&#44228;&#45236;&#50669;\&#47785;&#54252;&#49884;&#52397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&#44060;&#48156;&#49444;&#44228;&#48512;(1)\&#54788;&#51109;&#48324;&#49444;&#44228;\&#44592;&#53440;&#51648;&#44396;8&#50900;\&#54644;&#52285;&#51088;&#46041;&#48708;200324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008;&#49437;\C\2001-00%20&#49444;&#44228;&#53952;\&#45800;&#48708;&#54364;(2001-9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DOOSAN\DSCGHM\PROJECT\FED\Fed0010\costbreak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SHEET\EXCEL\KHS\&#48512;&#45824;&#53664;&#47785;\&#48512;&#49328;&#51652;&#5057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44277;&#50976;&#54260;&#45908;\&#51452;&#53469;&#44277;&#49324;&#49437;&#46041;\&#51652;&#54644;&#49437;&#46041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SANDATA\3&#52264;&#48320;&#44221;\3&#52264;&#48516;\&#53664;&#47785;\&#44148;&#52629;\&#44148;&#52629;&#45236;&#50669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5%20&#54532;&#47196;&#51229;&#53944;\1998\&#51648;&#50669;&#49444;&#44228;\&#49688;&#50896;&#51312;&#50896;1_2BL(97&#54217;&#47732;_cd_sp)\&#49688;&#50896;&#51312;&#50896;\&#44228;&#49328;&#49436;\&#50724;&#49328;&#50868;&#50516;\DATA\ELEC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5224;&#54644;&#54224;&#44592;&#47932;\LOTUS\9605P\BB_C-BD\OUT\YES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444;&#44228;\&#50896;&#45817;&#44060;&#48372;&#49688;\WD\&#48393;&#50516;&#48320;&#44221;\9909&#48393;&#5051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WINDOWS\TEMP\FEDR0007\FED%20R-0050\BID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&#44060;&#48156;&#49444;&#44228;&#48512;(1)\&#45236;&#50669;&#49436;\&#50900;&#48324;&#49444;&#44228;&#51032;&#47280;&#52376;&#47532;\&#54788;&#49328;&#51648;&#44396;20042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My%20Documents\My%20Documents\&#49328;&#51204;&#48176;&#49688;&#47196;&#49688;&#54644;&#48373;&#44396;&#44277;&#49324;\&#49328;&#51204;&#48176;&#49688;&#47196;&#49688;&#54644;&#48373;&#44396;&#44277;&#49324;(&#48320;&#44221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ffice-basic\data%20(d)\My%20Documents\Book3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2\kim\(&#51452;)&#50500;&#47492;\&#49892;&#54665;~\&#44288;&#44277;&#49436;\&#48513;&#44396;&#51109;&#48120;&#44277;&#50896;\WORK\&#52572;&#54644;&#50689;\&#54788;&#51109;\&#49884;&#49444;&#45433;&#51648;&#45824;-&#45804;&#49436;&#44396;&#52397;\&#50500;&#48736;%20&#54260;&#45908;\harley\excel\&#46020;&#47196;\&#49436;&#54644;&#50504;&#49440;36.1km\&#49436;&#54644;&#50504;(&#53804;&#52272;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436;&#48337;&#50500;&#47532;\&#54616;&#45224;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204;&#48513;&#44592;&#44228;\Nhj\2003&#45380;\&#48176;&#49688;&#44060;&#49440;\&#44305;&#54876;\&#44305;&#54624;-&#50725;&#54252;&#45236;&#50669;(pinjack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20;&#54784;&#45768;&#44732;\kimexell\&#49324;&#45236;&#51648;&#44396;&#52572;&#51333;\&#54644;&#52285;&#51088;&#46041;&#48708;20032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My%20Documents\&#48152;&#54252;&#52832;&#54788;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54620;&#51116;&#54984;\&#44305;&#49328;&#48176;&#49688;&#51109;\&#51665;&#51089;&#50629;\623\&#54620;&#51116;&#54984;\&#48176;&#49688;&#51109;\&#45224;&#54217;&#48176;&#49688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1116;&#54788;\PROJECT\0-proj\&#45209;&#46041;&#44053;&#54616;&#44396;&#46161;\&#49688;&#47049;&#49328;&#44540;\&#54616;&#44396;&#46161;&#49688;&#47049;-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44277;&#50976;&#54260;&#45908;\&#51452;&#53469;&#44277;&#49324;&#49437;&#46041;\&#51312;&#44221;&#45236;&#50669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work\&#45236;&#50669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5;&#49885;\&#51204;&#50865;&#49885;\2005&#45380;%20&#51204;&#50865;&#49885;%20&#49444;&#44228;&#49436;\&#49548;&#45208;&#47924;&#47548;%20&#48143;%20&#49714;\01-2005%20&#49340;&#47561;&#49324;%20&#50864;&#47049;&#49548;&#45208;&#47924;&#47548;%20&#48372;&#51316;&#49324;&#50629;\&#44053;&#49888;&#54805;\4&#50900;%20&#49444;%20%20%20%20&#44228;\&#44284;&#52380;%20&#48372;&#54840;&#49688;\&#48372;&#54840;&#49688;(&#49345;&#49688;&#47532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woo6\dat%20(f)\02d\&#52285;&#45397;&#52285;&#50896;\&#50808;&#49328;\&#53328;&#48708;&#53364;&#44204;&#51201;\KGB\&#44396;&#51020;\samj\KIKE\&#44592;&#44228;&#45800;&#44032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project\project\&#48512;&#49328;&#48373;&#54633;&#54868;&#47141;\&#48512;&#49328;&#48373;&#54633;&#45236;&#50669;&#49436;(&#52488;&#50504;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project\project\&#48512;&#49328;&#48373;&#54633;&#54868;&#47141;\&#48512;&#49328;&#48373;&#54633;&#54868;&#47141;&#49444;&#44228;&#49436;(&#51312;&#44221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&#45453;&#50629;&#44592;&#48152;&#44277;&#49324;\Local%20Settings\Temp\_AZTMP1_\&#54616;&#45224;&#52509;&#49324;&#50629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0;&#50864;\D\&#54632;&#50504;-&#44060;&#48372;&#49688;\&#49328;&#51221;&#51648;&#44396;&#49444;&#44228;\&#49437;&#52380;&#44277;&#49324;&#48708;&#52509;&#44292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5824;&#50857;\D\GANGDONG\&#44221;&#51032;&#49440;\&#44368;&#44033;\&#49688;&#47049;&#51665;&#44228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54868;&#49436;&#52488;&#44368;&#51452;&#48320;&#45432;&#54980;&#44288;&#44368;&#52404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1116;&#44540;\'99&#45380;&#46020;\99&#45380;&#46020;\99&#49444;&#44228;\&#52397;&#50857;\&#52397;&#50857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2-ilbo\&#49352;%20&#54260;&#45908;\MSOFFICE\HEXCEL\&#49688;&#51473;&#48372;\&#49328;&#52636;&#44540;&#44144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y%20Documents/&#44396;&#48120;(&#44608;&#46041;&#54868;)/&#48128;&#50577;&#45840;&#49444;&#44228;&#49436;/&#51204;&#52404;&#48516;3&#52264;&#48320;&#44221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1-00%20&#49444;&#44228;&#53952;\&#45800;&#48708;&#54364;(2001-9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688;&#46020;&#49884;&#49444;21\C\&#51060;&#54788;&#52384;\&#54620;&#44544;&#47928;&#49436;\&#54224;&#44592;&#47932;\&#48176;&#49688;&#44288;\&#49444;&#44228;&#49436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ign2\d\&#50864;&#47532;project-2001\4.&#51221;&#51021;&#49324;&#44277;&#50896;&#49328;&#47548;&#50837;&#51109;\&#45236;&#50669;\HNCDOC\&#50504;&#46041;-&#50689;&#51452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TEMP\&#51312;&#51221;3&#50900;13&#51068;&#47308;&#51068;&#49352;&#48317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D\&#44053;&#49888;&#54805;\2001.%20&#49444;%20%20%20%20%20&#44228;\01-05%20&#44053;&#50896;%20&#54217;&#52285;&#44400;%20&#48372;&#54840;&#49688;\&#54217;&#52285;&#48372;&#54840;&#49688;&#45236;&#50669;&#494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44277;&#50976;&#54260;&#45908;\Documents%20and%20Settings\s\&#48148;&#53461;%20&#54868;&#47732;\&#47560;&#49328;&#50669;\&#49324;&#48376;%20-%20&#47560;&#49328;&#50669;&#52572;&#51333;&#49444;&#48320;\&#47560;&#49328;&#50669;&#51333;&#54633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My%20Documents\&#45824;&#44396;&#51649;&#50629;&#49468;&#53440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JOBDATA/&#52280;&#44256;&#52384;/&#45800;&#50948;&#49688;&#47049;/&#44592;&#48376;&#53664;&#49324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Startup" Target="&#49688;&#47049;&#49328;&#52636;/&#50872;&#51652;&#44277;&#54637;/20000302/&#51089;&#50629;/&#51109;&#54840;&#50896;/&#44396;&#51312;&#47932;/&#44032;&#49884;&#49444;&#44277;/&#44592;&#48376;&#53664;&#4932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MYDOCU~1\A-&#49345;&#50857;\C0000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SANDATA\94&#49444;&#44228;\1&#52264;&#48516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My%20Documents\&#48177;&#48393;&#51228;&#44060;&#49688;&#44277;&#49324;\&#45236;&#50669;&#49436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98&#45380;&#46020;\98&#49444;&#44228;\&#44396;&#47329;\&#44396;&#47329;2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1&#51221;&#50672;\&#48512;&#50504;&#50577;&#49688;991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1-00%20&#49444;&#44228;&#53952;\&#45800;&#48708;&#54364;(2001-9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17;&#48124;\&#48320;&#44221;&#49892;&#54665;\EXCEL\&#45824;&#54617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2384;&#54840;\&#50672;&#52384;&#54840;%20&#47928;&#49436;\EBS4DATA\&#50725;&#45376;&#48393;&#44277;&#50896;&#49688;&#47785;&#49885;&#51116;&#48143;&#44288;&#47532;&#44277;&#49324;\Report\&#50725;&#45376;&#48393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uments\My%20Documents\2001&#45380;&#54260;&#45908;\&#44552;&#44053;&#51648;&#48512;\&#50885;&#54252;&#51648;&#44396;\&#44228;&#50557;&#45236;&#50669;&#54260;&#45908;\2001&#50885;&#54252;&#48372;&#50756;(&#47932;&#47049;&#48372;&#50756;-2)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&#44592;&#49696;&#48512;\&#51089;&#50629;\&#51201;&#44201;\2000\00-15(&#44160;&#45800;&#44256;)-16\&#45236;&#50669;\&#49444;&#48708;&#51204;&#49328;&#44592;&#5248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2000\&#44592;&#49696;&#48512;\&#51089;&#50629;\&#51201;&#44201;\2000\00-15(&#44160;&#45800;&#44256;)-16\&#45236;&#50669;\&#51109;&#54617;&#44148;&#49444;(&#54616;&#46020;&#44553;)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MSOFFICE\HEXCEL\WORK\9-15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54620;&#51116;&#54984;\&#44305;&#49328;&#48176;&#49688;&#51109;\&#51665;&#51089;&#50629;\623\My%20Documents\&#48152;&#54252;&#52832;&#54788;1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My%20Documents\&#48177;&#48393;&#51228;&#44060;&#49688;&#44277;&#49324;\&#45236;&#50669;&#49436;\TEMP\&#51312;&#51221;3&#50900;13&#51068;&#47308;&#51068;&#49352;&#48317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dori\c\WORK\2000\&#50732;&#47548;&#54589;&#48120;&#49696;&#44288;\5&#50900;&#48320;&#44221;&#46020;&#47732;\&#52572;&#51333;&#46020;&#47732;\&#50732;&#47548;&#54589;&#48120;&#49696;&#44288;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0.11.1.41/cgi-bin/mail.cgi/&#54616;&#49328;/&#54616;&#49328;/&#54616;&#44277;&#51221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592;&#44228;\&#49324;&#50629;\&#44221;&#51648;&#51221;&#47532;\&#50689;&#51204;\&#44592;&#44228;\NEWJONG\KSY1\&#50900;&#50556;&#45800;&#4403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305;&#49689;\2003&#45380;%20&#45432;&#44305;\2002&#45380;&#46020;%20&#49444;&#44228;\02-0205%20&#54616;&#45224;&#49884;%20&#51116;&#54644;&#50948;&#54744;&#49688;&#47785;&#51221;&#48708;&#49324;&#50629;\07%20&#49444;&#44228;&#45236;&#50669;&#49436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D\2001-00%20&#49444;&#44228;&#53952;\&#45800;&#48708;&#54364;(2001-9)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4&#50900;%20&#49444;%20%20%20%20&#44228;\&#44284;&#52380;%20&#48372;&#54840;&#49688;\&#48372;&#54840;&#49688;(&#49345;&#49688;&#47532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250\&#44277;&#50976;&#54260;&#45908;\Documents%20and%20Settings\s\&#48148;&#53461;%20&#54868;&#47732;\&#47560;&#49328;&#50669;\&#49324;&#48376;%20-%20&#47560;&#49328;&#50669;&#52572;&#51333;&#49444;&#48320;\&#44592;&#48376;&#51068;&#50948;&#45824;&#44032;2002&#49345;(&#51116;&#45432;&#44221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&#45236;&#47928;&#49436;&#50696;&#50836;\&#49440;&#50976;&#46020;\14&#54616;&#46020;&#44553;&#49849;&#51064;\01&#54644;&#52404;&#44277;&#49324;(&#44592;&#52488;,&#54952;&#49345;)&#49888;&#44256;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WINDOWS\TEMP\_hztmp_\&#45824;&#44396;&#51649;&#50629;&#49468;&#53440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My%20Documents\My%20Documents\&#49324;&#48169;&#51648;&#44396;&#45436;&#46160;&#47105;&#48372;&#44053;&#44277;&#49324;\1&#52264;%20&#48320;&#44221;\&#49324;&#48169;&#51648;&#44396;&#45436;&#46160;&#47105;&#48372;&#44053;&#44277;&#49324;&#52265;&#44277;&#48320;&#44221;&#45236;&#50669;&#49436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HO\My%20Documents\My%20Documents\&#49324;&#48169;&#51648;&#44396;&#45436;&#46160;&#47105;&#48372;&#44053;&#44277;&#49324;\1&#52264;%20&#48320;&#44221;\&#45800;&#44032;&#49328;&#52636;&#49436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2&#44277;&#44396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KYEOUSAN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456;&#50672;\C\EXCEL\&#54665;&#45817;&#50896;&#44032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&#54620;&#51116;&#54984;\&#44305;&#49328;&#48176;&#49688;&#51109;\&#51665;&#51089;&#50629;\623\&#54620;&#51116;&#54984;\&#44305;&#49328;&#48176;&#49688;&#51109;\&#51665;&#51089;&#50629;\617\&#49345;&#51060;&#48176;&#49688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08;&#54812;\&#51076;&#49884;&#48372;&#44288;&#49548;\&#51649;&#48149;&#44396;&#47532;\&#52572;&#51333;&#45236;&#50669;&#49436;\&#52572;&#51333;&#45236;&#50669;&#49436;(&#44148;&#52629;.&#51312;&#44221;.&#53664;&#47785;.&#49444;&#48708;)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ix/&#52280;&#44256;&#51088;&#47308;/&#49457;&#46020;&#44732;/&#49885;&#51116;&#44277;&#49324;&#49884;&#44277;&#44228;&#54925;&#49436;/&#49885;&#51116;&#44277;&#49324;&#45236;&#50669;(&#51204;&#52404;&#48516;)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microsoft.com/office/2006/relationships/xlExternalLinkPath/xlStartup" Target="Old_d/&#50641;&#49472;/KYONGNAM/ULSAN/BIG/&#49444;&#44228;&#51077;&#52272;&#46020;&#44553;/&#46020;&#44553;(&#49688;&#51221;)/&#51312;&#44221;&#45236;&#50669;(00d)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18.DIR\WINDOWS\TEMP\TD_0001.DIR\mankyung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4592;&#51204;&#48512;&#52980;\&#49900;&#50864;&#50689;\&#50976;&#50612;&#51648;&#44396;&#52572;&#51333;\&#53664;&#47785;&#50640;%20&#51228;&#52636;&#54620;&#51088;&#47308;(9&#50900;5&#51068;%20&#48148;&#45797;11&#47196;%20&#49688;&#51221;&#54620;%20&#51088;&#47308;)\&#50976;&#50612;&#51648;&#44396;&#44592;&#44228;\&#44305;&#49328;&#48176;&#49688;&#51109;&#45236;&#50669;&#49436;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44508;\C\MSOffice\Excel\APT\WONMI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7928;&#55148;&#51333;\&#49444;&#44228;&#49436;\&#44221;&#48513;%20&#49457;&#51452;\&#50900;&#54637;&#47732;%20&#45824;&#49328;&#47532;\&#44221;&#48513;%20&#49457;&#51452;%20&#50900;&#54637;&#47732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37;&#52384;1\D\My%20Documents\2001&#45380;\&#44256;&#52285;\&#49457;&#45236;\&#45236;&#50669;&#49436;\&#49457;&#45236;&#45236;&#50669;&#49436;1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1&#52572;&#50980;&#47925;&#50629;&#47924;&#54260;&#45908;\&#54788;&#51109;&#48324;&#49444;&#44228;\&#44592;&#53440;&#51648;&#44396;11&#50900;\&#51109;&#55141;&#51648;&#48512;\juns&#50629;&#47924;&#54260;&#45908;\&#45236;&#50669;&#49436;\&#50900;&#48324;&#49444;&#44228;&#45236;&#50669;\99&#49444;&#44228;&#51032;&#47280;&#45236;&#50669;\&#44277;&#49324;&#48708;99-10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ix/&#49444;&#44228;&#48320;&#44221;&#49436;&#47448;/&#52629;&#44396;&#51109;(&#44081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SANDATA\&#49444;&#44228;&#49436;\&#53664;&#47785;\&#44148;&#52629;\&#44148;&#52629;&#45236;&#50669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My%20Documents\&#50724;&#48169;&#51648;&#44396;\&#45824;&#44257;&#51648;\2002&#52509;&#44292;&#50896;&#44032;&#44228;&#49328;(&#50724;&#48152;&#51648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44221;\C\WORK\88885&#44552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44592;&#51204;&#48512;&#52980;\&#49900;&#50864;&#50689;\&#49688;&#44257;%20&#51200;&#51648;&#45824;%20&#52840;&#49688;&#48169;&#51648;&#49884;&#49444;&#44277;&#49324;%20&#52572;&#51333;(&#44592;&#44228;,&#51204;&#44592;,&#44148;&#52629;)&#51228;&#52636;&#50857;\&#44592;&#44228;\&#49345;&#51060;&#48176;&#49688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54620;&#51116;&#54984;\&#44305;&#49328;&#48176;&#49688;&#51109;\&#51665;&#51089;&#50629;\623\&#54620;&#51116;&#54984;\&#44305;&#49328;&#48176;&#49688;&#51109;\&#51665;&#51089;&#50629;\617\&#49345;&#51060;&#48176;&#49688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52;%20&#54260;&#45908;\&#45432;&#44305;&#49689;\2003&#45380;%20&#45432;&#44305;&#49689;\&#49444;&#44228;&#48169;\03-02-09%20&#50577;&#50577;&#49548;&#45208;&#47924;\07%20&#49444;&#44228;&#45236;&#50669;&#494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4305;&#49689;\C\2002&#45380;%20&#44305;&#49688;&#44592;&#48169;%20!!~\&#49444;&#44228;&#48169;\02-02-&#51228;&#52380;&#48372;&#54840;&#49688;\07%20&#51228;&#52380;&#48372;&#54840;&#49688;%20&#49444;&#44228;&#45236;&#50669;&#4943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9900;&#50864;&#50689;\&#49900;&#50864;&#50689;\&#51025;&#45804;&#51648;&#44396;%20&#45800;&#44032;&#48372;&#50756;(2004.5.28)\&#49345;&#51060;&#48176;&#49688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689;&#51452;\C\&#49888;&#51221;&#46041;&#51456;&#44277;\&#45236;&#50669;&#49436;\&#48320;&#44221;&#45236;&#50669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2070208\Local%20Settings\Temporary%20Internet%20Files\Content.IE5\ODM3CHQJ\&#54620;&#51116;&#54984;\&#44305;&#49328;&#48176;&#49688;&#51109;\&#51665;&#51089;&#50629;\623\My%20Documents\&#48152;&#54252;&#52832;&#54788;1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2070208\Local%20Settings\Temporary%20Internet%20Files\Content.IE5\ODM3CHQJ\&#44592;&#51204;&#48512;&#52980;\&#49900;&#50864;&#50689;\&#49688;&#44257;%20&#51200;&#51648;&#45824;%20&#52840;&#49688;&#48169;&#51648;&#49884;&#49444;&#44277;&#49324;%20&#52572;&#51333;(&#44592;&#44228;,&#51204;&#44592;,&#44148;&#52629;)&#51228;&#52636;&#50857;\&#44592;&#44228;\&#49345;&#51060;&#48176;&#49688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64;&#51652;\C\98&#45380;&#46020;\98&#48372;&#50756;\&#45572;&#49328;\98NS-N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My%20Documents\gumsan\acht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9900;&#50864;&#50689;\&#49900;&#50864;&#50689;\&#51089;&#50629;&#50857;\&#49324;&#48376;%20-%20&#44305;&#49328;&#48176;&#49688;&#51109;&#45236;&#50669;&#494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65;&#49885;\&#51204;&#50865;&#49885;\2001-00%20&#49444;&#44228;&#53952;\&#45800;&#48708;&#54364;(2001-9)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My%20Documents\&#48177;&#48393;&#51228;&#44060;&#49688;&#44277;&#49324;\&#45236;&#50669;&#49436;\&#48177;&#48393;&#51228;2\&#52380;&#51452;&#51076;\TEMP\&#51312;&#51221;3&#50900;13&#51068;&#47308;&#51068;&#49352;&#48317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2572;&#51221;&#44592;\C\My%20Documents\&#49888;&#51221;&#52488;5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&#45236;%20&#47928;&#49436;\My%20Documents\&#48177;&#51648;&#50672;\&#44204;&#51201;\&#46160;&#49328;&#44148;&#49444;\ryu\&#54028;&#51060;&#45240;&#49828;&#47532;&#47784;&#45944;&#47553;\08.&#49892;&#54665;&#50696;&#49328;&#44288;&#47532;\c.&#49892;&#54665;&#50696;&#49328;\esti2000\2000\&#49884;&#54868;&#44400;&#45824;&#52404;\&#45236;&#50669;&#49436;(&#51649;&#50689;&#48708;)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&#46027;&#51012;&#48324;\2001-00%20&#49444;&#44228;&#53952;\&#45800;&#48708;&#54364;(2001-9)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2070208\Local%20Settings\Temporary%20Internet%20Files\Content.IE5\ODM3CHQJ\&#54620;&#51116;&#54984;\&#44305;&#49328;&#48176;&#49688;&#51109;\&#51665;&#51089;&#50629;\623\&#54620;&#51116;&#54984;\&#48176;&#49688;&#51109;\&#45224;&#54217;&#48176;&#49688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48337;&#54868;\ETC\PROJECT\&#51473;&#50521;&#44256;&#49549;&#46020;&#47196;\&#51089;&#50629;&#47928;&#49436;\&#50696;&#49328;&#49436;1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000&#50885;&#54252;&#48372;&#50756;(&#47932;&#47049;&#48372;&#50756;-2)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44;&#44228;&#48512;151\&#51648;&#44396;&#48324;&#54868;&#51068;\My%20Documents\&#47784;&#49328;&#48513;&#48512;\MSOffice\Excel\JINDO\&#54868;&#49328;&#44277;&#51221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1-05%20&#50577;&#54217;&#44400;%20&#48372;&#54840;&#49688;\&#50577;&#54217;&#48372;&#54840;&#49688;&#45236;&#50669;&#49436;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5148;&#51333;\C\&#44053;&#49888;&#54805;\2001.%20&#49444;%20%20%20%20%20&#44228;\03-04%20&#44221;&#44592;%20&#44284;&#52380;%20&#45433;&#51648;&#45824;%20&#49548;&#45208;&#47924;&#47548;\&#45433;&#51648;&#45824;%20&#49548;&#45208;&#47924;%20&#50689;&#50577;&#44277;&#44553;%20&#48143;%20&#48372;&#54840;&#44288;&#47532;%20&#44277;&#49324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592;&#44228;\&#49324;&#50629;\&#44221;&#51648;&#51221;&#47532;\&#50689;&#51204;\&#44592;&#44228;\NEWJONG\KSY1\yuldan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88;&#54805;\C\WINDOWS\&#48148;&#53461;%20&#54868;&#47732;\&#44053;&#49888;&#54805;\&#45432;&#50896;&#49345;&#48152;&#44592;\2001-02-&#45432;&#50896;&#49345;&#48152;&#44592;\2001-02-&#45432;&#50896;%20&#48372;&#54840;&#49688;(&#49345;&#48152;&#44592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Startup" Target="elecwork/&#50724;&#50684;&#48512;&#51648;&#51221;&#54868;&#49324;&#50629;/&#47928;&#54788;&#45236;&#50669;&#49884;&#48169;/&#51116;&#47308;&#44050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5\&#50640;&#45940;5\&#44608;&#50976;&#47532;\&#51060;&#46041;&#49548;&#54616;&#52380;\&#49892;&#49884;&#49444;&#44228;&#51088;&#47308;\&#45236;&#50669;&#49436;\&#51060;&#46041;&#49548;&#54616;&#52380;%20&#45236;&#50669;&#494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8177;&#48393;&#51228;\&#51088;&#44552;&#52397;&#44396;\&#48177;&#48393;&#51228;\&#49892;&#54665;&#50696;&#49328;\&#49892;&#54665;&#50696;&#49328;-&#52572;&#52488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8177;&#48393;&#51228;\&#51088;&#44552;&#52397;&#44396;\&#48177;&#48393;&#51228;\&#49892;&#54665;&#50696;&#49328;\&#49892;&#54665;&#50696;&#49328;-&#52572;&#52488;\&#54532;&#47004;(PLAN)\&#52397;&#52380;\200&#48156;&#51452;\2000&#52397;&#52380;-&#45909;&#54217;&#48156;&#51452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-2\D\&#48512;&#49328;&#54868;&#47141;\&#48512;&#49328;&#54868;&#47141;&#49688;&#47049;&#49328;&#52636;&#49436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864;&#50689;\&#49688;&#44257;\&#54620;&#51116;&#54984;\&#44305;&#49328;&#48176;&#49688;&#51109;\&#51665;&#51089;&#50629;\623\&#54620;&#51116;&#54984;\&#44305;&#49328;&#48176;&#49688;&#51109;\&#51665;&#51089;&#50629;\617\&#45824;&#51200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1456;&#49453;\&#44396;&#48120;4&#45800;&#51648;\&#48156;&#51452;&#49444;&#44228;\&#51204;&#52404;&#48516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5224;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5909;&#49888;\C\&#50629;&#47924;\&#49444;&#44228;\&#51109;&#48169;\&#45436;&#48337;&#50500;&#47532;\&#54616;&#45224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Documents%20and%20Settings/Administrator/&#48148;&#53461;%20&#54868;&#47732;/&#47784;&#46176;/&#50612;&#52824;/&#51076;&#49884;/&#44032;&#47560;&#50864;&#51648;/&#46041;&#44256;&#48708;/&#52628;&#44032;&#47932;&#47049;&#50629;&#47924;&#48372;&#44256;/&#45236;&#50669;/Documents%20and%20Settings/user/&#48148;&#53461;%20&#54868;&#47732;/&#49885;&#51116;&#49884;&#44277;&#44228;&#54925;/&#49885;&#51116;&#44277;&#49324;&#45236;&#50669;-2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4;&#51109;&#45784;\&#47196;&#52972;%20&#46356;&#49828;&#53356;%20(c)\&#50641;&#49472;DATA\&#45236;&#50669;&#49436;\&#48516;&#45817;&#51648;&#50517;&#44277;&#50896;\&#51652;&#54644;&#49437;&#46041;\0228&#52572;&#51333;\&#51652;&#54644;&#49437;&#46041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&#48148;&#53461;%20&#54868;&#47732;\2004&#45380;%20&#49324;&#44592;&#47561;&#44264;%20&#49444;&#44228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microsoft.com/office/2006/relationships/xlExternalLinkPath/xlStartup" Target="Old_d/&#50641;&#49472;/KYONGNAM/ULSAN/BIG/&#49444;&#44228;&#51077;&#52272;&#46020;&#44553;/&#46020;&#44553;(&#49688;&#51221;)/&#45800;&#44032;&#49328;&#52636;(00d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is4u.co.kr/My%20Documents/&#44396;&#48120;(&#44608;&#46041;&#54868;)/&#48128;&#50577;&#45840;&#49444;&#44228;&#49436;/&#51204;&#52404;&#48516;3&#52264;&#48320;&#44221;111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4592;&#51204;&#49324;&#50629;\2004&#45380;%20&#44592;&#51204;&#49324;&#50629;\&#48176;&#49688;&#44060;&#49440;\&#45909;&#51652;&#54252;\&#45909;&#51652;&#54252;&#44277;&#49324;&#48708;&#45236;&#50669;&#49436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microsoft.com/office/2006/relationships/xlExternalLinkPath/xlStartup" Target="KGB/&#51077;&#49345;/&#51077;&#49345;&#48372;&#50756;(2000.5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54644;\&#45224;&#54644;&#48376;&#49324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0&#52572;&#50980;&#47925;&#50629;&#47924;&#54260;&#45908;\&#51068;&#48152;&#50629;&#47924;\&#54788;&#49328;&#51648;&#44396;200420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32;&#50504;&#48393;&#49457;,&#44160;&#50516;&#47532;\2001-00%20&#49444;&#44228;&#53952;\&#45800;&#48708;&#54364;(2001-9)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2005&#45380;%20&#51652;&#45800;&#49444;&#44228;&#48512;\2005&#45380;%20&#49345;&#48152;&#44592;&#49444;&#44228;&#53952;\02.%202002&#45380;&#46020;%20&#49444;&#44228;&#53952;\&#45800;&#48708;&#54364;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49900;&#50864;&#50689;\&#49900;&#50864;&#50689;\&#47928;&#45824;&#51648;&#44396;(&#44592;&#44228;)&#52572;&#51333;(&#51228;&#52636;&#50857;%204.14)\&#47928;&#45824;&#45236;&#50669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&#54620;&#51116;&#54984;\&#44305;&#49328;&#48176;&#49688;&#51109;\&#51665;&#51089;&#50629;\623\&#54620;&#51116;&#54984;\&#44305;&#49328;&#48176;&#49688;&#51109;\&#51665;&#51089;&#50629;\617\&#45824;&#51200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51221;\2006%20&#54532;&#47196;&#51229;&#53944;\BUDGET\HIGHWAY\KYUNGIN2\THIRD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Documents%20and%20Settings\Owner\My%20Documents\ING&#49444;&#44228;\02-03%20&#49688;&#50896;%20&#45432;&#49569;&#51648;&#45824;\&#44053;&#49888;&#54805;\2001.%20&#49444;%20%20%20%20%20&#44228;\03-04%20&#44221;&#44592;%20&#44284;&#52380;%20&#45433;&#51648;&#45824;%20&#49548;&#45208;&#47924;&#47548;\&#45433;&#51648;&#45824;%20&#49548;&#45208;&#47924;%20&#50689;&#50577;&#44277;&#44553;%20&#48143;%20&#48372;&#54840;&#44288;&#47532;%20&#44277;&#49324;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8;&#50948;&#45824;&#44032;&#47784;&#51020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50500;&#47492;\SharedDocs\&#44608;&#50980;&#44221;\2004%20&#49444;&#44228;\&#48372;&#54840;&#49688;&amp;&#45432;&#44144;&#49688;%20&#49444;&#44228;\09-(4)%20-%20&#44257;&#49457;%20&#48372;&#54840;&#49688;(&#50857;&#50669;)\&#44257;&#49457;6&#51452;&#49444;&#44228;&#45236;&#50669;&#49436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0&#52572;&#50980;&#47925;&#50629;&#47924;&#54260;&#45908;\&#51068;&#48152;&#50629;&#47924;\99&#49444;&#44228;&#51032;&#47280;&#45236;&#50669;\&#44277;&#49324;&#48708;99-10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mki\Lkj2\PUMP&#44228;&#49328;\&#51077;&#50516;&#48176;&#49688;&#51109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0.1.22\5GiJeon\Documents%20and%20Settings\&#49900;&#50864;&#50689;\&#48148;&#53461;%20&#54868;&#47732;\&#44040;&#51204;&#51648;&#44396;%20&#45453;&#52492;&#50857;&#49688;(05.09.12)\&#50629;&#47924;\&#49444;&#44228;\&#54616;&#45224;\&#54616;&#45224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480;&#49457;\C\work\&#50641;&#49472;&#47928;&#49436;_&#51076;&#49884;\1&#44288;&#44277;&#49436;\&#51032;&#51221;&#48512;&#44277;&#47924;&#50896;&#50500;&#54028;&#53944;\&#45209;&#52272;&#52628;&#51221;&#54364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&#51109;&#48512;&#51109;\C\My%20Documents\&#49888;&#51221;&#52488;5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n-4\project\unzipped\1&#44277;&#44396;&#44277;&#45236;&#50669;\&#51204;&#44592;&#44228;&#51109;\&#54032;&#51221;&#5436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1061;&#48276;\&#44256;&#49457;-&#45824;&#46021;&#44368;\GANGDONG\&#44221;&#51032;&#49440;\&#44368;&#44033;\&#49688;&#47049;&#51665;&#44228;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KR&#49324;&#48264;\Desktop\3.'22&#45380;_&#49688;&#47928;(5x5&#51060;&#54616;)_&#51068;&#50948;_&#49345;&#48152;&#44592;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/bakup202502/2025%20&#44256;&#49457;&#51648;&#49324;/&#51088;&#47308;/25%20&#49444;&#44228;&#45800;&#44032;%20&#48143;%20&#51068;&#50948;&#45824;&#44032;/&#48537;&#51076;2)2025&#45380;+&#54364;&#51456;&#45800;&#44032;&#54364;(250220)&#49688;&#51221;v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장님요약"/>
      <sheetName val="설계개요"/>
      <sheetName val="RADIAL+취수탑"/>
      <sheetName val="비룡내역"/>
      <sheetName val="기전총괄표"/>
      <sheetName val="RADIAL총괄표"/>
      <sheetName val="재료계산"/>
      <sheetName val="자재단가"/>
      <sheetName val="수문일위"/>
      <sheetName val="설계결과요약"/>
      <sheetName val="설계HOIST(참고용)"/>
      <sheetName val="공정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설계개요"/>
      <sheetName val="현경1-총괄"/>
      <sheetName val="현경1내역"/>
      <sheetName val="현경2-총괄"/>
      <sheetName val="현경2-내역"/>
      <sheetName val="2001양배"/>
      <sheetName val="Sheet1"/>
      <sheetName val="함평총괄"/>
      <sheetName val="지급-순공사내역"/>
      <sheetName val="총괄"/>
      <sheetName val="송수관로내역"/>
      <sheetName val="VXXX"/>
      <sheetName val="지급자재"/>
      <sheetName val="신성내역"/>
      <sheetName val="공구내역"/>
      <sheetName val="25X2수문"/>
      <sheetName val="원가비율"/>
      <sheetName val="공사총괄"/>
      <sheetName val="대정내역"/>
      <sheetName val="배수문(2x2x2)"/>
      <sheetName val="수문일위"/>
      <sheetName val="현경1송수관로"/>
      <sheetName val="현경2송수관로"/>
      <sheetName val="설계계산서"/>
      <sheetName val="취수탑"/>
      <sheetName val="콘밸브"/>
      <sheetName val="Sheet2"/>
      <sheetName val="Sheet3"/>
      <sheetName val="내역서"/>
      <sheetName val="자료"/>
      <sheetName val="공사비총괄표"/>
      <sheetName val="국공유지및사유지"/>
      <sheetName val="수문일1"/>
      <sheetName val="2000년1차"/>
      <sheetName val="가공비"/>
      <sheetName val="98수문일위"/>
      <sheetName val="일위대가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최적단면"/>
      <sheetName val="최적T"/>
      <sheetName val="Sheet1"/>
      <sheetName val="#REF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IMPEADENCE MAP 취수장"/>
      <sheetName val="일위대가(계측기설치)"/>
      <sheetName val="앵커구조계산"/>
      <sheetName val="내역서"/>
      <sheetName val="입출재고현황 (2)"/>
      <sheetName val="품셈기준"/>
      <sheetName val="조명시설"/>
      <sheetName val="충돌 내용"/>
      <sheetName val="자재단가(총)"/>
      <sheetName val="설계예산서"/>
      <sheetName val="자재집계"/>
      <sheetName val="노임단가"/>
      <sheetName val="구조물터파기수량집계"/>
      <sheetName val="배수공 시멘트 및 골재량 산출"/>
      <sheetName val="총괄내역서"/>
      <sheetName val="깨기"/>
      <sheetName val="기계경비일람"/>
      <sheetName val="대가"/>
      <sheetName val="unitpric"/>
      <sheetName val="noyim"/>
      <sheetName val="원가"/>
      <sheetName val="BUDGE"/>
      <sheetName val="수량집계표"/>
      <sheetName val="내역서적용수량집계표"/>
      <sheetName val="부안일위"/>
      <sheetName val="SLAB&quot;1&quot;"/>
      <sheetName val="측구터파기공수량집계"/>
      <sheetName val="포장공"/>
      <sheetName val="INPUT"/>
      <sheetName val="재1"/>
      <sheetName val="1.설계조건"/>
      <sheetName val="DATA 입력란"/>
      <sheetName val="1. 설계조건 2.단면가정 3. 하중계산"/>
      <sheetName val="변경내역"/>
      <sheetName val="제경비(전체)"/>
      <sheetName val="es정산"/>
      <sheetName val="설계개요"/>
      <sheetName val="중기사용료"/>
      <sheetName val="결과조달"/>
      <sheetName val="부하(성남)"/>
      <sheetName val="T13(P68~72,78)"/>
      <sheetName val="갑지"/>
      <sheetName val="단가산출서 "/>
      <sheetName val="운반거리표(내곡)"/>
      <sheetName val="중장비시간당사용료"/>
      <sheetName val="큰돌운반단가산출(15t)"/>
      <sheetName val="사방댐터파기"/>
      <sheetName val="유림골조"/>
      <sheetName val="6PILE  (돌출)"/>
      <sheetName val="제당"/>
      <sheetName val="여방수로"/>
      <sheetName val="취수탑"/>
      <sheetName val="건축공사"/>
      <sheetName val="기계공사"/>
      <sheetName val="기초처리"/>
      <sheetName val="이설도로"/>
      <sheetName val="수변공원"/>
      <sheetName val="가설공사"/>
      <sheetName val="중기운반"/>
      <sheetName val="시험비"/>
      <sheetName val="토취장"/>
      <sheetName val="2간선"/>
      <sheetName val="성토부"/>
      <sheetName val="평야부원가 (총) (2)"/>
      <sheetName val="1공구총공사비"/>
      <sheetName val="날개벽(시점좌측)"/>
      <sheetName val="설계조건"/>
      <sheetName val="3련 BOX"/>
      <sheetName val="부대공자재집계표"/>
      <sheetName val="예가표"/>
      <sheetName val="방음벽기초"/>
      <sheetName val="손익분석"/>
      <sheetName val="1호맨홀토공"/>
      <sheetName val="보차도경계석"/>
      <sheetName val="TABLE"/>
      <sheetName val="구조물철거타공정이월"/>
      <sheetName val="기초수량"/>
      <sheetName val="중동공구"/>
      <sheetName val="날개벽수량표"/>
      <sheetName val="1 자원총괄"/>
      <sheetName val="I一般比"/>
      <sheetName val="J直材4"/>
      <sheetName val="설직재-1"/>
      <sheetName val="N賃率-職"/>
      <sheetName val="제직재"/>
      <sheetName val="직노"/>
      <sheetName val="패널"/>
      <sheetName val="실행내역"/>
      <sheetName val="법면단"/>
      <sheetName val="단면 (2)"/>
      <sheetName val="차선도색계획평면도"/>
      <sheetName val="교대"/>
      <sheetName val="단가조사"/>
      <sheetName val="수로단위수량"/>
      <sheetName val="EP0618"/>
      <sheetName val="산출근거"/>
      <sheetName val="공문"/>
      <sheetName val="목표세부명세"/>
      <sheetName val="특수조명기구 단가조사서"/>
      <sheetName val="L형옹벽(key)"/>
      <sheetName val="기둥(원형)"/>
      <sheetName val="SG"/>
      <sheetName val="회보서1 "/>
      <sheetName val="역T형"/>
      <sheetName val="일반수량"/>
      <sheetName val="토목"/>
      <sheetName val="원가계산서"/>
      <sheetName val="일위대가"/>
      <sheetName val="표지"/>
      <sheetName val="내역서 "/>
      <sheetName val="내역서적용수량"/>
      <sheetName val="단가산출목록"/>
      <sheetName val="토공집계표"/>
      <sheetName val="배수공수량집계"/>
      <sheetName val="4.부대공"/>
      <sheetName val="부대공수량"/>
      <sheetName val="교대(A1)"/>
      <sheetName val="착공신고서"/>
      <sheetName val="3BL공동구 수량"/>
      <sheetName val="Sheet13"/>
      <sheetName val="발전기"/>
      <sheetName val="GEN"/>
      <sheetName val="Sheet14"/>
      <sheetName val="간선"/>
      <sheetName val="구성비"/>
      <sheetName val="자재대"/>
      <sheetName val="집계표"/>
      <sheetName val="집계표 (2)"/>
      <sheetName val="공통(20-91)"/>
      <sheetName val="전차선로 물량표"/>
      <sheetName val="한강운반비"/>
      <sheetName val="노임"/>
      <sheetName val="자재"/>
      <sheetName val="배수내역"/>
      <sheetName val="배수통관(좌)"/>
      <sheetName val="내역서 (2)"/>
      <sheetName val="고창방향"/>
      <sheetName val="면벽수량"/>
      <sheetName val="필지별내역서"/>
      <sheetName val="면적집계"/>
      <sheetName val="BOX"/>
      <sheetName val="접속슬래브(S1)"/>
      <sheetName val="접속슬래브(S2)"/>
      <sheetName val="접속슬래브(S3)"/>
      <sheetName val="날개벽W1"/>
      <sheetName val="자재단가"/>
      <sheetName val="내역"/>
      <sheetName val="Sheet3"/>
      <sheetName val="설계"/>
      <sheetName val="주형"/>
      <sheetName val="7.전산해석결과"/>
      <sheetName val="4.하중"/>
      <sheetName val="식재가격"/>
      <sheetName val="Sheet17"/>
      <sheetName val=" "/>
    </sheetNames>
    <sheetDataSet>
      <sheetData sheetId="0" refreshError="1">
        <row r="88">
          <cell r="C88">
            <v>4.6666666666666671E-3</v>
          </cell>
        </row>
        <row r="89">
          <cell r="C89">
            <v>5.7060265899122817E-3</v>
          </cell>
        </row>
        <row r="90">
          <cell r="C90">
            <v>6.7453865131578954E-3</v>
          </cell>
        </row>
        <row r="91">
          <cell r="C91">
            <v>7.7847464364035092E-3</v>
          </cell>
        </row>
        <row r="92">
          <cell r="C92">
            <v>8.8241063596491247E-3</v>
          </cell>
        </row>
        <row r="93">
          <cell r="C93">
            <v>9.8634662828947367E-3</v>
          </cell>
        </row>
        <row r="94">
          <cell r="C94">
            <v>1.0902826206140352E-2</v>
          </cell>
        </row>
        <row r="95">
          <cell r="C95">
            <v>1.1942186129385968E-2</v>
          </cell>
        </row>
        <row r="96">
          <cell r="C96">
            <v>1.298154605263158E-2</v>
          </cell>
        </row>
        <row r="97">
          <cell r="C97">
            <v>1.4020905975877195E-2</v>
          </cell>
        </row>
        <row r="98">
          <cell r="C98">
            <v>1.5060265899122807E-2</v>
          </cell>
        </row>
        <row r="99">
          <cell r="C99">
            <v>1.6099625822368423E-2</v>
          </cell>
        </row>
        <row r="100">
          <cell r="C100">
            <v>1.7138985745614038E-2</v>
          </cell>
        </row>
        <row r="101">
          <cell r="C101">
            <v>1.817834566885965E-2</v>
          </cell>
        </row>
        <row r="102">
          <cell r="C102">
            <v>1.9217705592105266E-2</v>
          </cell>
        </row>
        <row r="103">
          <cell r="C103">
            <v>2.0257065515350881E-2</v>
          </cell>
        </row>
        <row r="104">
          <cell r="C104">
            <v>2.1296425438596493E-2</v>
          </cell>
        </row>
        <row r="105">
          <cell r="C105">
            <v>2.2335785361842109E-2</v>
          </cell>
        </row>
        <row r="106">
          <cell r="C106">
            <v>2.3375145285087721E-2</v>
          </cell>
        </row>
        <row r="107">
          <cell r="C107">
            <v>2.4414505208333336E-2</v>
          </cell>
        </row>
        <row r="108">
          <cell r="C108">
            <v>2.5453865131578948E-2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기초코드"/>
      <sheetName val="조건표"/>
      <sheetName val="MAIN_TABLE"/>
      <sheetName val="설계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입찰안"/>
      <sheetName val="설 계"/>
      <sheetName val="내역(중앙)"/>
      <sheetName val="내역(창신)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---"/>
      <sheetName val="정리"/>
      <sheetName val="표지"/>
      <sheetName val="계화총괄"/>
      <sheetName val="계화배수(3대)"/>
      <sheetName val="당초수문"/>
      <sheetName val="계화양산"/>
      <sheetName val="일위대캧"/>
      <sheetName val="자재단가"/>
      <sheetName val="DOJANGB"/>
      <sheetName val="GYUNGBI"/>
      <sheetName val="ILDEGA"/>
      <sheetName val="INGEONB"/>
      <sheetName val="JAJEBI"/>
      <sheetName val="JANGBI"/>
      <sheetName val="JANGBIC"/>
      <sheetName val="SOMOJAJ"/>
      <sheetName val="산출근거 "/>
      <sheetName val="수량집계"/>
      <sheetName val="단가조사"/>
      <sheetName val="단가"/>
      <sheetName val="제1용수간선"/>
      <sheetName val="기계공사비"/>
      <sheetName val="노임단가"/>
      <sheetName val="#REF"/>
      <sheetName val="2000계화시행(변경)"/>
      <sheetName val="교각1"/>
      <sheetName val="결과조달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  <sheetName val="현장관리비 산출내역"/>
      <sheetName val="총괄"/>
      <sheetName val="을"/>
      <sheetName val="입찰안"/>
      <sheetName val="일위대가(가설)"/>
      <sheetName val="GI-LIST"/>
      <sheetName val="원내역"/>
      <sheetName val="상 부"/>
      <sheetName val="내역서01"/>
      <sheetName val="수목표준대가"/>
      <sheetName val="시설일위"/>
      <sheetName val="설계개요"/>
      <sheetName val="계정"/>
      <sheetName val="집수정(600-700)"/>
      <sheetName val="노무"/>
      <sheetName val="토공사"/>
      <sheetName val="001"/>
      <sheetName val="cable-data"/>
      <sheetName val="하수급견적대비"/>
      <sheetName val="현장관리비_산출내역"/>
      <sheetName val="상_부"/>
      <sheetName val="현장관리비_산출내역1"/>
      <sheetName val="상_부1"/>
      <sheetName val="교각계산"/>
      <sheetName val="PRICE"/>
      <sheetName val="woo(mac)"/>
      <sheetName val="노단"/>
      <sheetName val="토공집계표"/>
      <sheetName val="DATA"/>
      <sheetName val="SG"/>
      <sheetName val="S0"/>
      <sheetName val="0226"/>
      <sheetName val="결과조달"/>
      <sheetName val="Sheet1"/>
      <sheetName val="기기리스트"/>
      <sheetName val="1.설계조건"/>
      <sheetName val="수목데이타 "/>
      <sheetName val="01"/>
      <sheetName val="일위대가(계측기설치)"/>
      <sheetName val="부대공Ⅱ"/>
      <sheetName val="설계가"/>
      <sheetName val="EQ-R1"/>
      <sheetName val="일위대가목차"/>
      <sheetName val="ExcelObject"/>
      <sheetName val="1TL종점(1)"/>
      <sheetName val="2.대외공문"/>
      <sheetName val="연돌일위집계"/>
      <sheetName val="ⴭⴭⴭⴭⴭ"/>
      <sheetName val="갑지"/>
      <sheetName val="Pier 3"/>
      <sheetName val="#REF"/>
      <sheetName val="A-4"/>
      <sheetName val="이름표지정"/>
      <sheetName val="목표세부명세"/>
      <sheetName val="일위대가"/>
      <sheetName val="●내역"/>
      <sheetName val="건축단가"/>
      <sheetName val="일위목록"/>
      <sheetName val="낙찰표"/>
      <sheetName val="공문"/>
      <sheetName val="총괄내역서"/>
      <sheetName val="원형1호맨홀토공수량"/>
      <sheetName val="일위대가(여기까지)"/>
      <sheetName val="품셈"/>
      <sheetName val="교대"/>
      <sheetName val="건축2"/>
      <sheetName val="6PILE  (돌출)"/>
      <sheetName val="list"/>
      <sheetName val="건축내역"/>
      <sheetName val="내역"/>
      <sheetName val="계수시트"/>
      <sheetName val="원가계산서"/>
      <sheetName val="BID"/>
      <sheetName val="기계경비일람"/>
      <sheetName val="노임"/>
      <sheetName val="공사비증감"/>
      <sheetName val="집계표"/>
      <sheetName val="설계"/>
      <sheetName val="데이타"/>
      <sheetName val="Sheet1 (2)"/>
      <sheetName val="노임단가"/>
      <sheetName val="입찰내역 발주처 양식"/>
      <sheetName val="Sheet4"/>
      <sheetName val="수로단위수량"/>
      <sheetName val="예가표"/>
      <sheetName val="PAINT"/>
      <sheetName val="일위대가 (PM)"/>
      <sheetName val="충돌 내용"/>
      <sheetName val="수량산출서LP-GA"/>
      <sheetName val="산출서집계LP-GA"/>
      <sheetName val="수량산출서LP-GB"/>
      <sheetName val="PAD TR보호대기초"/>
      <sheetName val="가로등기초"/>
      <sheetName val="HANDHOLE(2)"/>
      <sheetName val=" 내역"/>
      <sheetName val="1.경관조명산출"/>
      <sheetName val="1.경관조명산출집계"/>
      <sheetName val="신규일위대가"/>
      <sheetName val="설계조건"/>
      <sheetName val="설계산출표지"/>
      <sheetName val="토공실행"/>
      <sheetName val="배수내역(98년도분)"/>
      <sheetName val="실행대비"/>
      <sheetName val="Eq. Mobilization"/>
      <sheetName val="인건비"/>
      <sheetName val="Total"/>
      <sheetName val="제출내역 (2)"/>
      <sheetName val="날개벽"/>
      <sheetName val="제수변수량"/>
      <sheetName val="96노임기준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표지3"/>
      <sheetName val="설계서"/>
      <sheetName val="설계설명서"/>
      <sheetName val="예정공정표"/>
      <sheetName val="원가계산서"/>
      <sheetName val="원가계산제비율기준"/>
      <sheetName val="내역서"/>
      <sheetName val="일위목록"/>
      <sheetName val="식재일위"/>
      <sheetName val="시설일위"/>
      <sheetName val="기초일위"/>
      <sheetName val="광섬유일위"/>
      <sheetName val="식재수량표"/>
      <sheetName val="시설수량표"/>
      <sheetName val="광섬유수량산출서"/>
      <sheetName val="수목단가"/>
      <sheetName val="자재단가"/>
      <sheetName val="노임단가"/>
      <sheetName val="별산자재집계표"/>
      <sheetName val="관급사급"/>
      <sheetName val="시멘모래"/>
      <sheetName val="조적공사"/>
      <sheetName val="식재기준"/>
      <sheetName val="유기질비료기준"/>
      <sheetName val="생명정사용량 (2)"/>
      <sheetName val="견적의뢰서"/>
      <sheetName val="견적"/>
      <sheetName val="기계경비개요"/>
      <sheetName val="산근목록"/>
      <sheetName val="중기비목록"/>
      <sheetName val="중기경비산출"/>
      <sheetName val="기계경비산출근거"/>
      <sheetName val="2002기계경비산출표"/>
      <sheetName val="해상장비조정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</v>
          </cell>
          <cell r="C3" t="str">
            <v>조형소나무 식재</v>
          </cell>
          <cell r="D3" t="str">
            <v>H4.0xW2.0xR15 기계식재</v>
          </cell>
          <cell r="G3" t="str">
            <v>주당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조형소나무</v>
          </cell>
          <cell r="C4" t="str">
            <v>H4.0xW2.0xR15</v>
          </cell>
          <cell r="D4">
            <v>1</v>
          </cell>
          <cell r="E4" t="str">
            <v>본</v>
          </cell>
          <cell r="G4" t="str">
            <v xml:space="preserve"> </v>
          </cell>
          <cell r="H4">
            <v>321000</v>
          </cell>
          <cell r="I4">
            <v>321000</v>
          </cell>
          <cell r="K4">
            <v>0</v>
          </cell>
          <cell r="M4">
            <v>0</v>
          </cell>
        </row>
        <row r="5">
          <cell r="B5" t="str">
            <v>조경공</v>
          </cell>
          <cell r="D5">
            <v>0.56000000000000005</v>
          </cell>
          <cell r="E5" t="str">
            <v>인</v>
          </cell>
          <cell r="I5">
            <v>0</v>
          </cell>
          <cell r="J5">
            <v>60423</v>
          </cell>
          <cell r="K5">
            <v>33836.800000000003</v>
          </cell>
        </row>
        <row r="6">
          <cell r="B6" t="str">
            <v>보통인부</v>
          </cell>
          <cell r="D6">
            <v>0.27</v>
          </cell>
          <cell r="E6" t="str">
            <v>인</v>
          </cell>
          <cell r="I6">
            <v>0</v>
          </cell>
          <cell r="J6">
            <v>40922</v>
          </cell>
          <cell r="K6">
            <v>11048.9</v>
          </cell>
        </row>
        <row r="7">
          <cell r="B7" t="str">
            <v>굴삭기</v>
          </cell>
          <cell r="C7" t="str">
            <v>HB0.4m3</v>
          </cell>
          <cell r="D7">
            <v>0.41</v>
          </cell>
          <cell r="E7" t="str">
            <v>Hr</v>
          </cell>
          <cell r="H7">
            <v>6770</v>
          </cell>
          <cell r="I7">
            <v>2775.7</v>
          </cell>
          <cell r="J7">
            <v>19216</v>
          </cell>
          <cell r="K7">
            <v>7878.5</v>
          </cell>
          <cell r="L7">
            <v>10938</v>
          </cell>
          <cell r="M7">
            <v>4484.5</v>
          </cell>
        </row>
        <row r="8">
          <cell r="B8" t="str">
            <v>소   계</v>
          </cell>
          <cell r="G8">
            <v>381023</v>
          </cell>
          <cell r="H8" t="str">
            <v/>
          </cell>
          <cell r="I8">
            <v>323775</v>
          </cell>
          <cell r="K8">
            <v>52764</v>
          </cell>
          <cell r="M8">
            <v>4484</v>
          </cell>
        </row>
        <row r="9">
          <cell r="H9" t="str">
            <v/>
          </cell>
        </row>
        <row r="10">
          <cell r="B10">
            <v>2</v>
          </cell>
          <cell r="C10" t="str">
            <v>맥문동식재</v>
          </cell>
          <cell r="D10" t="str">
            <v>3~5분얼</v>
          </cell>
          <cell r="G10" t="str">
            <v>본당</v>
          </cell>
        </row>
        <row r="11">
          <cell r="B11" t="str">
            <v>맥문동</v>
          </cell>
          <cell r="C11" t="str">
            <v>3~5분얼</v>
          </cell>
          <cell r="D11">
            <v>1</v>
          </cell>
          <cell r="E11" t="str">
            <v>본</v>
          </cell>
          <cell r="G11" t="str">
            <v xml:space="preserve"> </v>
          </cell>
          <cell r="H11">
            <v>390</v>
          </cell>
          <cell r="I11">
            <v>390</v>
          </cell>
          <cell r="K11">
            <v>0</v>
          </cell>
          <cell r="M11">
            <v>0</v>
          </cell>
        </row>
        <row r="12">
          <cell r="B12" t="str">
            <v>조경공</v>
          </cell>
          <cell r="D12">
            <v>3.0000000000000001E-3</v>
          </cell>
          <cell r="E12" t="str">
            <v>인</v>
          </cell>
          <cell r="I12">
            <v>0</v>
          </cell>
          <cell r="J12">
            <v>60423</v>
          </cell>
          <cell r="K12">
            <v>181.2</v>
          </cell>
        </row>
        <row r="13">
          <cell r="B13" t="str">
            <v>소   계</v>
          </cell>
          <cell r="G13">
            <v>571</v>
          </cell>
          <cell r="I13">
            <v>390</v>
          </cell>
          <cell r="K13">
            <v>181</v>
          </cell>
          <cell r="M13">
            <v>0</v>
          </cell>
        </row>
      </sheetData>
      <sheetData sheetId="11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3</v>
          </cell>
          <cell r="C3" t="str">
            <v>안내판</v>
          </cell>
          <cell r="D3" t="str">
            <v>1500x400x2000,마천석</v>
          </cell>
          <cell r="G3" t="str">
            <v>개소당</v>
          </cell>
          <cell r="H3">
            <v>0</v>
          </cell>
          <cell r="I3" t="str">
            <v xml:space="preserve"> </v>
          </cell>
          <cell r="J3">
            <v>0</v>
          </cell>
          <cell r="K3" t="str">
            <v xml:space="preserve"> </v>
          </cell>
          <cell r="M3" t="str">
            <v xml:space="preserve"> </v>
          </cell>
        </row>
        <row r="4">
          <cell r="B4" t="str">
            <v>터 파 기</v>
          </cell>
          <cell r="C4" t="str">
            <v>인력,보통토사,0~1M</v>
          </cell>
          <cell r="D4">
            <v>1.452</v>
          </cell>
          <cell r="E4" t="str">
            <v>m3</v>
          </cell>
          <cell r="F4">
            <v>8184</v>
          </cell>
          <cell r="G4">
            <v>11883.168</v>
          </cell>
          <cell r="H4">
            <v>0</v>
          </cell>
          <cell r="I4">
            <v>0</v>
          </cell>
          <cell r="J4">
            <v>8184</v>
          </cell>
          <cell r="K4">
            <v>11883.168</v>
          </cell>
          <cell r="L4">
            <v>0</v>
          </cell>
          <cell r="M4">
            <v>0</v>
          </cell>
        </row>
        <row r="5">
          <cell r="B5" t="str">
            <v>잔토처리</v>
          </cell>
          <cell r="C5" t="str">
            <v>인력,현장내</v>
          </cell>
          <cell r="D5">
            <v>0.75900000000000001</v>
          </cell>
          <cell r="E5" t="str">
            <v>m3</v>
          </cell>
          <cell r="F5">
            <v>8184</v>
          </cell>
          <cell r="G5">
            <v>6211.6559999999999</v>
          </cell>
          <cell r="H5">
            <v>0</v>
          </cell>
          <cell r="I5">
            <v>0</v>
          </cell>
          <cell r="J5">
            <v>8184</v>
          </cell>
          <cell r="K5">
            <v>6211.6559999999999</v>
          </cell>
          <cell r="L5">
            <v>0</v>
          </cell>
          <cell r="M5">
            <v>0</v>
          </cell>
        </row>
        <row r="6">
          <cell r="B6" t="str">
            <v>되메우기 및 다짐</v>
          </cell>
          <cell r="C6" t="str">
            <v>인력</v>
          </cell>
          <cell r="D6">
            <v>0.69299999999999995</v>
          </cell>
          <cell r="E6" t="str">
            <v>m3</v>
          </cell>
          <cell r="F6">
            <v>8593</v>
          </cell>
          <cell r="G6">
            <v>5954.9489999999996</v>
          </cell>
          <cell r="H6">
            <v>0</v>
          </cell>
          <cell r="I6">
            <v>0</v>
          </cell>
          <cell r="J6">
            <v>8593</v>
          </cell>
          <cell r="K6">
            <v>5954.9489999999996</v>
          </cell>
          <cell r="L6">
            <v>0</v>
          </cell>
          <cell r="M6">
            <v>0</v>
          </cell>
        </row>
        <row r="7">
          <cell r="B7" t="str">
            <v xml:space="preserve">잡석다짐 </v>
          </cell>
          <cell r="C7">
            <v>0</v>
          </cell>
          <cell r="D7">
            <v>0.27</v>
          </cell>
          <cell r="E7" t="str">
            <v>m3</v>
          </cell>
          <cell r="F7">
            <v>20870</v>
          </cell>
          <cell r="G7">
            <v>5634.9000000000005</v>
          </cell>
          <cell r="H7">
            <v>0</v>
          </cell>
          <cell r="I7">
            <v>0</v>
          </cell>
          <cell r="J7">
            <v>20461</v>
          </cell>
          <cell r="K7">
            <v>5524.47</v>
          </cell>
          <cell r="L7">
            <v>409</v>
          </cell>
          <cell r="M7">
            <v>110.43</v>
          </cell>
        </row>
        <row r="8">
          <cell r="B8" t="str">
            <v>합판거푸집</v>
          </cell>
          <cell r="C8" t="str">
            <v>6회,일반</v>
          </cell>
          <cell r="D8">
            <v>1.75</v>
          </cell>
          <cell r="E8" t="str">
            <v>m2</v>
          </cell>
          <cell r="F8">
            <v>14826</v>
          </cell>
          <cell r="G8">
            <v>25945.45</v>
          </cell>
          <cell r="H8">
            <v>4713</v>
          </cell>
          <cell r="I8">
            <v>8247.7000000000007</v>
          </cell>
          <cell r="J8">
            <v>10113</v>
          </cell>
          <cell r="K8">
            <v>17697.75</v>
          </cell>
          <cell r="L8">
            <v>0</v>
          </cell>
          <cell r="M8">
            <v>0</v>
          </cell>
        </row>
        <row r="9">
          <cell r="B9" t="str">
            <v>레 미 콘</v>
          </cell>
          <cell r="C9" t="str">
            <v>40-180-8</v>
          </cell>
          <cell r="D9">
            <v>0.441</v>
          </cell>
          <cell r="E9" t="str">
            <v>m3</v>
          </cell>
          <cell r="F9">
            <v>44429</v>
          </cell>
          <cell r="G9">
            <v>0</v>
          </cell>
          <cell r="H9">
            <v>44429</v>
          </cell>
          <cell r="I9" t="str">
            <v>관급</v>
          </cell>
          <cell r="K9">
            <v>0</v>
          </cell>
          <cell r="M9">
            <v>0</v>
          </cell>
        </row>
        <row r="10">
          <cell r="B10" t="str">
            <v>레미콘타설</v>
          </cell>
          <cell r="C10" t="str">
            <v>철근</v>
          </cell>
          <cell r="D10">
            <v>0.441</v>
          </cell>
          <cell r="E10" t="str">
            <v>m3</v>
          </cell>
          <cell r="F10">
            <v>23577</v>
          </cell>
          <cell r="G10">
            <v>10397.457</v>
          </cell>
          <cell r="H10">
            <v>0</v>
          </cell>
          <cell r="I10">
            <v>0</v>
          </cell>
          <cell r="J10">
            <v>23577</v>
          </cell>
          <cell r="K10">
            <v>10397.457</v>
          </cell>
          <cell r="L10">
            <v>0</v>
          </cell>
          <cell r="M10">
            <v>0</v>
          </cell>
        </row>
        <row r="11">
          <cell r="B11" t="str">
            <v>이형철근</v>
          </cell>
          <cell r="C11" t="str">
            <v>D13</v>
          </cell>
          <cell r="D11">
            <v>13.077</v>
          </cell>
          <cell r="E11" t="str">
            <v>kg</v>
          </cell>
          <cell r="F11">
            <v>290</v>
          </cell>
          <cell r="G11">
            <v>0</v>
          </cell>
          <cell r="H11">
            <v>290</v>
          </cell>
          <cell r="I11" t="str">
            <v>사급</v>
          </cell>
          <cell r="K11">
            <v>0</v>
          </cell>
          <cell r="M11">
            <v>0</v>
          </cell>
        </row>
        <row r="12">
          <cell r="B12" t="str">
            <v>철근가공조립</v>
          </cell>
          <cell r="C12" t="str">
            <v>간단</v>
          </cell>
          <cell r="D12">
            <v>12.696</v>
          </cell>
          <cell r="E12" t="str">
            <v>kg</v>
          </cell>
          <cell r="F12">
            <v>329</v>
          </cell>
          <cell r="G12">
            <v>4176.8959999999997</v>
          </cell>
          <cell r="H12">
            <v>3</v>
          </cell>
          <cell r="I12">
            <v>38</v>
          </cell>
          <cell r="J12">
            <v>326</v>
          </cell>
          <cell r="K12">
            <v>4138.8959999999997</v>
          </cell>
          <cell r="L12">
            <v>0</v>
          </cell>
          <cell r="M12">
            <v>0</v>
          </cell>
        </row>
        <row r="13">
          <cell r="B13" t="str">
            <v>안내판화강석통석</v>
          </cell>
          <cell r="C13" t="str">
            <v>1500x400x2000,마천석</v>
          </cell>
          <cell r="D13">
            <v>1</v>
          </cell>
          <cell r="E13" t="str">
            <v>EA</v>
          </cell>
          <cell r="F13">
            <v>518000</v>
          </cell>
          <cell r="G13">
            <v>518000</v>
          </cell>
          <cell r="H13">
            <v>518000</v>
          </cell>
          <cell r="I13">
            <v>518000</v>
          </cell>
          <cell r="K13">
            <v>0</v>
          </cell>
          <cell r="M13">
            <v>0</v>
          </cell>
        </row>
        <row r="14">
          <cell r="B14" t="str">
            <v>조명열주석설치</v>
          </cell>
          <cell r="C14" t="str">
            <v>pole light설치(5~7m)준용</v>
          </cell>
          <cell r="D14">
            <v>1</v>
          </cell>
          <cell r="E14" t="str">
            <v>본</v>
          </cell>
          <cell r="F14">
            <v>31005</v>
          </cell>
          <cell r="G14">
            <v>31005</v>
          </cell>
          <cell r="H14">
            <v>4910</v>
          </cell>
          <cell r="I14">
            <v>4910</v>
          </cell>
          <cell r="J14">
            <v>23889</v>
          </cell>
          <cell r="K14">
            <v>23889</v>
          </cell>
          <cell r="L14">
            <v>2206</v>
          </cell>
          <cell r="M14">
            <v>2206</v>
          </cell>
        </row>
        <row r="15">
          <cell r="B15" t="str">
            <v>STS ㄷ앵글</v>
          </cell>
          <cell r="C15" t="str">
            <v>70x70xT4.0</v>
          </cell>
          <cell r="D15">
            <v>8.3260000000000005</v>
          </cell>
          <cell r="E15" t="str">
            <v>kg</v>
          </cell>
          <cell r="F15">
            <v>3400</v>
          </cell>
          <cell r="G15">
            <v>28308.400000000001</v>
          </cell>
          <cell r="H15">
            <v>3400</v>
          </cell>
          <cell r="I15">
            <v>28308.400000000001</v>
          </cell>
          <cell r="K15">
            <v>0</v>
          </cell>
          <cell r="M15">
            <v>0</v>
          </cell>
        </row>
        <row r="16">
          <cell r="B16" t="str">
            <v>STS강판</v>
          </cell>
          <cell r="C16" t="str">
            <v>T6.0</v>
          </cell>
          <cell r="D16">
            <v>46.2</v>
          </cell>
          <cell r="E16" t="str">
            <v>kg</v>
          </cell>
          <cell r="F16">
            <v>1876</v>
          </cell>
          <cell r="G16">
            <v>86671.2</v>
          </cell>
          <cell r="H16">
            <v>1876</v>
          </cell>
          <cell r="I16">
            <v>86671.2</v>
          </cell>
          <cell r="K16">
            <v>0</v>
          </cell>
          <cell r="M16">
            <v>0</v>
          </cell>
        </row>
        <row r="17">
          <cell r="B17" t="str">
            <v>잡철물 제작설치</v>
          </cell>
          <cell r="C17" t="str">
            <v>스텐,복잡</v>
          </cell>
          <cell r="D17">
            <v>49.93</v>
          </cell>
          <cell r="E17" t="str">
            <v>kg</v>
          </cell>
          <cell r="F17">
            <v>3406</v>
          </cell>
          <cell r="G17">
            <v>170061.50999999998</v>
          </cell>
          <cell r="H17">
            <v>519</v>
          </cell>
          <cell r="I17">
            <v>25913.599999999999</v>
          </cell>
          <cell r="J17">
            <v>2802</v>
          </cell>
          <cell r="K17">
            <v>139903.85999999999</v>
          </cell>
          <cell r="L17">
            <v>85</v>
          </cell>
          <cell r="M17">
            <v>4244.05</v>
          </cell>
        </row>
        <row r="18">
          <cell r="B18" t="str">
            <v>SAND마감</v>
          </cell>
          <cell r="C18" t="str">
            <v xml:space="preserve"> </v>
          </cell>
          <cell r="D18">
            <v>0.84</v>
          </cell>
          <cell r="E18" t="str">
            <v>m2</v>
          </cell>
          <cell r="F18">
            <v>357143</v>
          </cell>
          <cell r="G18">
            <v>300000.09999999998</v>
          </cell>
          <cell r="H18">
            <v>357143</v>
          </cell>
          <cell r="I18">
            <v>300000.09999999998</v>
          </cell>
          <cell r="K18">
            <v>0</v>
          </cell>
          <cell r="M18">
            <v>0</v>
          </cell>
        </row>
        <row r="19">
          <cell r="B19" t="str">
            <v>실크스크린인쇄</v>
          </cell>
          <cell r="C19" t="str">
            <v>4도</v>
          </cell>
          <cell r="D19">
            <v>2</v>
          </cell>
          <cell r="E19" t="str">
            <v>장</v>
          </cell>
          <cell r="F19">
            <v>460000</v>
          </cell>
          <cell r="G19">
            <v>920000</v>
          </cell>
          <cell r="H19">
            <v>460000</v>
          </cell>
          <cell r="I19">
            <v>920000</v>
          </cell>
          <cell r="K19">
            <v>0</v>
          </cell>
          <cell r="M19">
            <v>0</v>
          </cell>
        </row>
        <row r="20">
          <cell r="B20" t="str">
            <v>셋트앵커볼트</v>
          </cell>
          <cell r="C20" t="str">
            <v>1/2"xL100</v>
          </cell>
          <cell r="D20">
            <v>4</v>
          </cell>
          <cell r="E20" t="str">
            <v>EA</v>
          </cell>
          <cell r="F20">
            <v>760</v>
          </cell>
          <cell r="G20">
            <v>3040</v>
          </cell>
          <cell r="H20">
            <v>760</v>
          </cell>
          <cell r="I20">
            <v>3040</v>
          </cell>
          <cell r="K20">
            <v>0</v>
          </cell>
          <cell r="M20">
            <v>0</v>
          </cell>
        </row>
        <row r="21">
          <cell r="B21" t="str">
            <v>장식볼트</v>
          </cell>
          <cell r="C21" t="str">
            <v>Φ15</v>
          </cell>
          <cell r="D21">
            <v>4</v>
          </cell>
          <cell r="E21" t="str">
            <v>EA</v>
          </cell>
          <cell r="F21">
            <v>7000</v>
          </cell>
          <cell r="G21">
            <v>28000</v>
          </cell>
          <cell r="H21">
            <v>7000</v>
          </cell>
          <cell r="I21">
            <v>28000</v>
          </cell>
          <cell r="K21">
            <v>0</v>
          </cell>
          <cell r="M21">
            <v>0</v>
          </cell>
        </row>
        <row r="22">
          <cell r="B22" t="str">
            <v>볼트설치</v>
          </cell>
          <cell r="C22" t="str">
            <v>샛기둥 및 경미</v>
          </cell>
          <cell r="D22">
            <v>8</v>
          </cell>
          <cell r="E22" t="str">
            <v>EA</v>
          </cell>
          <cell r="F22">
            <v>5371</v>
          </cell>
          <cell r="G22">
            <v>42968</v>
          </cell>
          <cell r="H22">
            <v>0</v>
          </cell>
          <cell r="I22">
            <v>0</v>
          </cell>
          <cell r="J22">
            <v>5371</v>
          </cell>
          <cell r="K22">
            <v>42968</v>
          </cell>
          <cell r="L22">
            <v>0</v>
          </cell>
          <cell r="M22">
            <v>0</v>
          </cell>
        </row>
        <row r="23">
          <cell r="B23" t="str">
            <v>고재처리(고철)</v>
          </cell>
          <cell r="C23" t="str">
            <v>철재 상품</v>
          </cell>
          <cell r="D23">
            <v>0.26600000000000001</v>
          </cell>
          <cell r="E23" t="str">
            <v>kg</v>
          </cell>
          <cell r="F23">
            <v>-110</v>
          </cell>
          <cell r="G23">
            <v>-29.2</v>
          </cell>
          <cell r="H23">
            <v>-110</v>
          </cell>
          <cell r="I23">
            <v>-29.2</v>
          </cell>
          <cell r="K23">
            <v>0</v>
          </cell>
          <cell r="M23">
            <v>0</v>
          </cell>
        </row>
        <row r="24">
          <cell r="B24" t="str">
            <v>고재처리(고철)</v>
          </cell>
          <cell r="C24" t="str">
            <v>스텐 27종</v>
          </cell>
          <cell r="D24">
            <v>3.2170000000000001</v>
          </cell>
          <cell r="E24" t="str">
            <v>kg</v>
          </cell>
          <cell r="F24">
            <v>-650</v>
          </cell>
          <cell r="G24">
            <v>-2091</v>
          </cell>
          <cell r="H24">
            <v>-650</v>
          </cell>
          <cell r="I24">
            <v>-2091</v>
          </cell>
          <cell r="K24">
            <v>0</v>
          </cell>
          <cell r="M24">
            <v>0</v>
          </cell>
        </row>
        <row r="25">
          <cell r="B25" t="str">
            <v>소  계</v>
          </cell>
          <cell r="G25">
            <v>2196137</v>
          </cell>
          <cell r="I25">
            <v>1921008</v>
          </cell>
          <cell r="K25">
            <v>268569</v>
          </cell>
          <cell r="M25">
            <v>6560</v>
          </cell>
        </row>
        <row r="27">
          <cell r="B27">
            <v>4</v>
          </cell>
          <cell r="C27" t="str">
            <v>조명열주</v>
          </cell>
          <cell r="D27" t="str">
            <v>500x500xH3650</v>
          </cell>
          <cell r="G27" t="str">
            <v>개소당</v>
          </cell>
          <cell r="H27">
            <v>0</v>
          </cell>
          <cell r="I27" t="str">
            <v xml:space="preserve"> </v>
          </cell>
          <cell r="J27">
            <v>0</v>
          </cell>
          <cell r="K27" t="str">
            <v xml:space="preserve"> </v>
          </cell>
          <cell r="M27" t="str">
            <v xml:space="preserve"> </v>
          </cell>
        </row>
        <row r="28">
          <cell r="B28" t="str">
            <v>터파기(기계+인력)</v>
          </cell>
          <cell r="C28" t="str">
            <v>백호우 0.4㎥(80:20)</v>
          </cell>
          <cell r="D28">
            <v>3.1789999999999998</v>
          </cell>
          <cell r="E28" t="str">
            <v>㎥</v>
          </cell>
          <cell r="F28">
            <v>2619</v>
          </cell>
          <cell r="G28">
            <v>8325.780999999999</v>
          </cell>
          <cell r="H28">
            <v>180</v>
          </cell>
          <cell r="I28">
            <v>572.20000000000005</v>
          </cell>
          <cell r="J28">
            <v>2148</v>
          </cell>
          <cell r="K28">
            <v>6828.4919999999993</v>
          </cell>
          <cell r="L28">
            <v>291</v>
          </cell>
          <cell r="M28">
            <v>925.08899999999994</v>
          </cell>
        </row>
        <row r="29">
          <cell r="B29" t="str">
            <v>잔토처리</v>
          </cell>
          <cell r="C29" t="str">
            <v>B/H0.7㎥</v>
          </cell>
          <cell r="D29">
            <v>1.5569999999999999</v>
          </cell>
          <cell r="E29" t="str">
            <v>m3</v>
          </cell>
          <cell r="F29">
            <v>292</v>
          </cell>
          <cell r="G29">
            <v>454.62299999999999</v>
          </cell>
          <cell r="H29">
            <v>53</v>
          </cell>
          <cell r="I29">
            <v>82.5</v>
          </cell>
          <cell r="J29">
            <v>128</v>
          </cell>
          <cell r="K29">
            <v>199.29599999999999</v>
          </cell>
          <cell r="L29">
            <v>111</v>
          </cell>
          <cell r="M29">
            <v>172.827</v>
          </cell>
        </row>
        <row r="30">
          <cell r="B30" t="str">
            <v>되메우기(기계+인력)</v>
          </cell>
          <cell r="C30" t="str">
            <v>백호우 0.4㎥(80:20)</v>
          </cell>
          <cell r="D30">
            <v>1.6220000000000001</v>
          </cell>
          <cell r="E30" t="str">
            <v>㎥</v>
          </cell>
          <cell r="F30">
            <v>1407</v>
          </cell>
          <cell r="G30">
            <v>2282.078</v>
          </cell>
          <cell r="H30">
            <v>108</v>
          </cell>
          <cell r="I30">
            <v>175.1</v>
          </cell>
          <cell r="J30">
            <v>1125</v>
          </cell>
          <cell r="K30">
            <v>1824.7500000000002</v>
          </cell>
          <cell r="L30">
            <v>174</v>
          </cell>
          <cell r="M30">
            <v>282.22800000000001</v>
          </cell>
        </row>
        <row r="31">
          <cell r="B31" t="str">
            <v xml:space="preserve">잡석다짐 </v>
          </cell>
          <cell r="C31">
            <v>0</v>
          </cell>
          <cell r="D31">
            <v>0.45</v>
          </cell>
          <cell r="E31" t="str">
            <v>m3</v>
          </cell>
          <cell r="F31">
            <v>20870</v>
          </cell>
          <cell r="G31">
            <v>9391.5</v>
          </cell>
          <cell r="H31">
            <v>0</v>
          </cell>
          <cell r="I31">
            <v>0</v>
          </cell>
          <cell r="J31">
            <v>20461</v>
          </cell>
          <cell r="K31">
            <v>9207.4500000000007</v>
          </cell>
          <cell r="L31">
            <v>409</v>
          </cell>
          <cell r="M31">
            <v>184.05</v>
          </cell>
        </row>
        <row r="32">
          <cell r="B32" t="str">
            <v>합판거푸집</v>
          </cell>
          <cell r="C32" t="str">
            <v>6회,일반</v>
          </cell>
          <cell r="D32">
            <v>3.74</v>
          </cell>
          <cell r="E32" t="str">
            <v>m2</v>
          </cell>
          <cell r="F32">
            <v>14826</v>
          </cell>
          <cell r="G32">
            <v>55449.22</v>
          </cell>
          <cell r="H32">
            <v>4713</v>
          </cell>
          <cell r="I32">
            <v>17626.599999999999</v>
          </cell>
          <cell r="J32">
            <v>10113</v>
          </cell>
          <cell r="K32">
            <v>37822.620000000003</v>
          </cell>
          <cell r="L32">
            <v>0</v>
          </cell>
          <cell r="M32">
            <v>0</v>
          </cell>
        </row>
        <row r="33">
          <cell r="B33" t="str">
            <v>레 미 콘</v>
          </cell>
          <cell r="C33" t="str">
            <v>40-160-8</v>
          </cell>
          <cell r="D33">
            <v>0.112</v>
          </cell>
          <cell r="E33" t="str">
            <v>m3</v>
          </cell>
          <cell r="F33">
            <v>42856</v>
          </cell>
          <cell r="G33">
            <v>0</v>
          </cell>
          <cell r="H33">
            <v>42856</v>
          </cell>
          <cell r="I33" t="str">
            <v>관급</v>
          </cell>
          <cell r="K33">
            <v>0</v>
          </cell>
          <cell r="M33">
            <v>0</v>
          </cell>
        </row>
        <row r="34">
          <cell r="B34" t="str">
            <v>레 미 콘</v>
          </cell>
          <cell r="C34" t="str">
            <v>40-180-8</v>
          </cell>
          <cell r="D34">
            <v>0.90600000000000003</v>
          </cell>
          <cell r="E34" t="str">
            <v>m3</v>
          </cell>
          <cell r="F34">
            <v>44429</v>
          </cell>
          <cell r="G34">
            <v>0</v>
          </cell>
          <cell r="H34">
            <v>44429</v>
          </cell>
          <cell r="I34" t="str">
            <v>관급</v>
          </cell>
          <cell r="K34">
            <v>0</v>
          </cell>
          <cell r="M34">
            <v>0</v>
          </cell>
        </row>
        <row r="35">
          <cell r="B35" t="str">
            <v>레미콘타설</v>
          </cell>
          <cell r="C35" t="str">
            <v>무근</v>
          </cell>
          <cell r="D35">
            <v>0.112</v>
          </cell>
          <cell r="E35" t="str">
            <v>m3</v>
          </cell>
          <cell r="F35">
            <v>21381</v>
          </cell>
          <cell r="G35">
            <v>2394.672</v>
          </cell>
          <cell r="H35">
            <v>0</v>
          </cell>
          <cell r="I35">
            <v>0</v>
          </cell>
          <cell r="J35">
            <v>21381</v>
          </cell>
          <cell r="K35">
            <v>2394.672</v>
          </cell>
          <cell r="L35">
            <v>0</v>
          </cell>
          <cell r="M35">
            <v>0</v>
          </cell>
        </row>
        <row r="36">
          <cell r="B36" t="str">
            <v>레미콘타설</v>
          </cell>
          <cell r="C36" t="str">
            <v>철근</v>
          </cell>
          <cell r="D36">
            <v>0.90600000000000003</v>
          </cell>
          <cell r="E36" t="str">
            <v>m3</v>
          </cell>
          <cell r="F36">
            <v>23577</v>
          </cell>
          <cell r="G36">
            <v>21360.762000000002</v>
          </cell>
          <cell r="H36">
            <v>0</v>
          </cell>
          <cell r="I36">
            <v>0</v>
          </cell>
          <cell r="J36">
            <v>23577</v>
          </cell>
          <cell r="K36">
            <v>21360.762000000002</v>
          </cell>
          <cell r="L36">
            <v>0</v>
          </cell>
          <cell r="M36">
            <v>0</v>
          </cell>
        </row>
        <row r="37">
          <cell r="B37" t="str">
            <v>이형철근</v>
          </cell>
          <cell r="C37" t="str">
            <v>D13</v>
          </cell>
          <cell r="D37">
            <v>17.216999999999999</v>
          </cell>
          <cell r="E37" t="str">
            <v>kg</v>
          </cell>
          <cell r="F37">
            <v>290</v>
          </cell>
          <cell r="G37">
            <v>0</v>
          </cell>
          <cell r="H37">
            <v>290</v>
          </cell>
          <cell r="I37" t="str">
            <v>사급</v>
          </cell>
          <cell r="K37">
            <v>0</v>
          </cell>
          <cell r="M37">
            <v>0</v>
          </cell>
        </row>
        <row r="38">
          <cell r="B38" t="str">
            <v>철근가공조립</v>
          </cell>
          <cell r="C38" t="str">
            <v>간단</v>
          </cell>
          <cell r="D38">
            <v>16.716000000000001</v>
          </cell>
          <cell r="E38" t="str">
            <v>kg</v>
          </cell>
          <cell r="F38">
            <v>329</v>
          </cell>
          <cell r="G38">
            <v>5499.5640000000003</v>
          </cell>
          <cell r="H38">
            <v>3</v>
          </cell>
          <cell r="I38">
            <v>50.148000000000003</v>
          </cell>
          <cell r="J38">
            <v>326</v>
          </cell>
          <cell r="K38">
            <v>5449.4160000000002</v>
          </cell>
          <cell r="L38">
            <v>0</v>
          </cell>
          <cell r="M38">
            <v>0</v>
          </cell>
        </row>
        <row r="39">
          <cell r="B39" t="str">
            <v>열주화강석통석</v>
          </cell>
          <cell r="C39" t="str">
            <v>500x500xH3650</v>
          </cell>
          <cell r="D39">
            <v>1</v>
          </cell>
          <cell r="E39" t="str">
            <v>EA</v>
          </cell>
          <cell r="F39">
            <v>3700000</v>
          </cell>
          <cell r="G39">
            <v>3700000</v>
          </cell>
          <cell r="H39">
            <v>3700000</v>
          </cell>
          <cell r="I39">
            <v>3700000</v>
          </cell>
          <cell r="K39">
            <v>0</v>
          </cell>
          <cell r="M39">
            <v>0</v>
          </cell>
        </row>
        <row r="40">
          <cell r="B40" t="str">
            <v>조명열주석설치</v>
          </cell>
          <cell r="C40" t="str">
            <v>pole light설치(5~7m)준용</v>
          </cell>
          <cell r="D40">
            <v>1</v>
          </cell>
          <cell r="E40" t="str">
            <v>본</v>
          </cell>
          <cell r="F40">
            <v>31005</v>
          </cell>
          <cell r="G40">
            <v>31005</v>
          </cell>
          <cell r="H40">
            <v>4910</v>
          </cell>
          <cell r="I40">
            <v>4910</v>
          </cell>
          <cell r="J40">
            <v>23889</v>
          </cell>
          <cell r="K40">
            <v>23889</v>
          </cell>
          <cell r="L40">
            <v>2206</v>
          </cell>
          <cell r="M40">
            <v>2206</v>
          </cell>
        </row>
        <row r="41">
          <cell r="B41" t="str">
            <v>STS강판</v>
          </cell>
          <cell r="C41" t="str">
            <v>T6.0</v>
          </cell>
          <cell r="D41">
            <v>13.2</v>
          </cell>
          <cell r="E41" t="str">
            <v>kg</v>
          </cell>
          <cell r="F41">
            <v>1876</v>
          </cell>
          <cell r="G41">
            <v>24763.200000000001</v>
          </cell>
          <cell r="H41">
            <v>1876</v>
          </cell>
          <cell r="I41">
            <v>24763.200000000001</v>
          </cell>
          <cell r="K41">
            <v>0</v>
          </cell>
          <cell r="M41">
            <v>0</v>
          </cell>
        </row>
        <row r="42">
          <cell r="B42" t="str">
            <v>잡철물 제작설치</v>
          </cell>
          <cell r="C42" t="str">
            <v>스텐,복잡</v>
          </cell>
          <cell r="D42">
            <v>12</v>
          </cell>
          <cell r="E42" t="str">
            <v>kg</v>
          </cell>
          <cell r="F42">
            <v>3406</v>
          </cell>
          <cell r="G42">
            <v>40872</v>
          </cell>
          <cell r="H42">
            <v>519</v>
          </cell>
          <cell r="I42">
            <v>6228</v>
          </cell>
          <cell r="J42">
            <v>2802</v>
          </cell>
          <cell r="K42">
            <v>33624</v>
          </cell>
          <cell r="L42">
            <v>85</v>
          </cell>
          <cell r="M42">
            <v>1020</v>
          </cell>
        </row>
        <row r="43">
          <cell r="B43" t="str">
            <v>인서트앵커볼트</v>
          </cell>
          <cell r="C43" t="str">
            <v>M8</v>
          </cell>
          <cell r="D43">
            <v>4</v>
          </cell>
          <cell r="E43" t="str">
            <v>EA</v>
          </cell>
          <cell r="F43">
            <v>800</v>
          </cell>
          <cell r="G43">
            <v>3200</v>
          </cell>
          <cell r="H43">
            <v>800</v>
          </cell>
          <cell r="I43">
            <v>3200</v>
          </cell>
          <cell r="K43">
            <v>0</v>
          </cell>
          <cell r="M43">
            <v>0</v>
          </cell>
        </row>
        <row r="44">
          <cell r="B44" t="str">
            <v>인서트앵커볼트</v>
          </cell>
          <cell r="C44" t="str">
            <v>M12</v>
          </cell>
          <cell r="D44">
            <v>8</v>
          </cell>
          <cell r="E44" t="str">
            <v>EA</v>
          </cell>
          <cell r="F44">
            <v>1200</v>
          </cell>
          <cell r="G44">
            <v>9600</v>
          </cell>
          <cell r="H44">
            <v>1200</v>
          </cell>
          <cell r="I44">
            <v>9600</v>
          </cell>
          <cell r="K44">
            <v>0</v>
          </cell>
          <cell r="M44">
            <v>0</v>
          </cell>
        </row>
        <row r="45">
          <cell r="B45" t="str">
            <v>셋트앵커볼트</v>
          </cell>
          <cell r="C45" t="str">
            <v>M16</v>
          </cell>
          <cell r="D45">
            <v>8</v>
          </cell>
          <cell r="E45" t="str">
            <v>EA</v>
          </cell>
          <cell r="F45">
            <v>1640</v>
          </cell>
          <cell r="G45">
            <v>13120</v>
          </cell>
          <cell r="H45">
            <v>1640</v>
          </cell>
          <cell r="I45">
            <v>13120</v>
          </cell>
          <cell r="K45">
            <v>0</v>
          </cell>
          <cell r="M45">
            <v>0</v>
          </cell>
        </row>
        <row r="46">
          <cell r="B46" t="str">
            <v>볼트설치</v>
          </cell>
          <cell r="C46" t="str">
            <v>샛기둥 및 경미</v>
          </cell>
          <cell r="D46">
            <v>20</v>
          </cell>
          <cell r="E46" t="str">
            <v>EA</v>
          </cell>
          <cell r="F46">
            <v>5371</v>
          </cell>
          <cell r="G46">
            <v>107420</v>
          </cell>
          <cell r="H46">
            <v>0</v>
          </cell>
          <cell r="I46">
            <v>0</v>
          </cell>
          <cell r="J46">
            <v>5371</v>
          </cell>
          <cell r="K46">
            <v>107420</v>
          </cell>
          <cell r="L46">
            <v>0</v>
          </cell>
          <cell r="M46">
            <v>0</v>
          </cell>
        </row>
        <row r="47">
          <cell r="B47" t="str">
            <v>열주조명등</v>
          </cell>
          <cell r="C47" t="str">
            <v>MR16-50W</v>
          </cell>
          <cell r="D47">
            <v>1</v>
          </cell>
          <cell r="E47" t="str">
            <v>EA</v>
          </cell>
          <cell r="F47">
            <v>160000</v>
          </cell>
          <cell r="G47">
            <v>160000</v>
          </cell>
          <cell r="H47">
            <v>160000</v>
          </cell>
          <cell r="I47">
            <v>160000</v>
          </cell>
          <cell r="K47">
            <v>0</v>
          </cell>
          <cell r="M47">
            <v>0</v>
          </cell>
        </row>
        <row r="48">
          <cell r="B48" t="str">
            <v>조명등갓</v>
          </cell>
          <cell r="C48" t="str">
            <v>STS</v>
          </cell>
          <cell r="D48">
            <v>1</v>
          </cell>
          <cell r="E48" t="str">
            <v>EA</v>
          </cell>
          <cell r="F48">
            <v>765000</v>
          </cell>
          <cell r="G48">
            <v>765000</v>
          </cell>
          <cell r="H48">
            <v>765000</v>
          </cell>
          <cell r="I48">
            <v>765000</v>
          </cell>
          <cell r="K48">
            <v>0</v>
          </cell>
          <cell r="M48">
            <v>0</v>
          </cell>
        </row>
        <row r="49">
          <cell r="B49" t="str">
            <v>등기구설치</v>
          </cell>
          <cell r="C49" t="str">
            <v>직부등,60W이하</v>
          </cell>
          <cell r="D49">
            <v>1</v>
          </cell>
          <cell r="E49" t="str">
            <v>등</v>
          </cell>
          <cell r="F49">
            <v>10105</v>
          </cell>
          <cell r="G49">
            <v>10105</v>
          </cell>
          <cell r="H49">
            <v>0</v>
          </cell>
          <cell r="I49">
            <v>0</v>
          </cell>
          <cell r="J49">
            <v>10105</v>
          </cell>
          <cell r="K49">
            <v>10105</v>
          </cell>
          <cell r="L49">
            <v>0</v>
          </cell>
          <cell r="M49">
            <v>0</v>
          </cell>
        </row>
        <row r="50">
          <cell r="B50" t="str">
            <v>PVC 전선관</v>
          </cell>
          <cell r="C50" t="str">
            <v>Φ25mm</v>
          </cell>
          <cell r="D50">
            <v>6.5</v>
          </cell>
          <cell r="E50" t="str">
            <v>m</v>
          </cell>
          <cell r="F50">
            <v>953</v>
          </cell>
          <cell r="G50">
            <v>6194.5</v>
          </cell>
          <cell r="H50">
            <v>953</v>
          </cell>
          <cell r="I50">
            <v>6194.5</v>
          </cell>
          <cell r="K50">
            <v>0</v>
          </cell>
          <cell r="M50">
            <v>0</v>
          </cell>
        </row>
        <row r="51">
          <cell r="B51" t="str">
            <v>전선관부설</v>
          </cell>
          <cell r="C51" t="str">
            <v>PVC,Φ25mm</v>
          </cell>
          <cell r="D51">
            <v>6.5</v>
          </cell>
          <cell r="E51" t="str">
            <v>m</v>
          </cell>
          <cell r="F51">
            <v>5539</v>
          </cell>
          <cell r="G51">
            <v>36003.5</v>
          </cell>
          <cell r="H51">
            <v>1048</v>
          </cell>
          <cell r="I51">
            <v>6812</v>
          </cell>
          <cell r="J51">
            <v>4491</v>
          </cell>
          <cell r="K51">
            <v>29191.5</v>
          </cell>
          <cell r="L51">
            <v>0</v>
          </cell>
          <cell r="M51">
            <v>0</v>
          </cell>
        </row>
        <row r="52">
          <cell r="B52" t="str">
            <v>고재처리(고철)</v>
          </cell>
          <cell r="C52" t="str">
            <v>철재 상품</v>
          </cell>
          <cell r="D52">
            <v>0.35</v>
          </cell>
          <cell r="E52" t="str">
            <v>kg</v>
          </cell>
          <cell r="F52">
            <v>-110</v>
          </cell>
          <cell r="G52">
            <v>-38.5</v>
          </cell>
          <cell r="H52">
            <v>-110</v>
          </cell>
          <cell r="I52">
            <v>-38.5</v>
          </cell>
          <cell r="K52">
            <v>0</v>
          </cell>
          <cell r="M52">
            <v>0</v>
          </cell>
        </row>
        <row r="53">
          <cell r="B53" t="str">
            <v>고재처리(고철)</v>
          </cell>
          <cell r="C53" t="str">
            <v>스텐 27종</v>
          </cell>
          <cell r="D53">
            <v>0.83899999999999997</v>
          </cell>
          <cell r="E53" t="str">
            <v>kg</v>
          </cell>
          <cell r="F53">
            <v>-650</v>
          </cell>
          <cell r="G53">
            <v>-545.29999999999995</v>
          </cell>
          <cell r="H53">
            <v>-650</v>
          </cell>
          <cell r="I53">
            <v>-545.29999999999995</v>
          </cell>
          <cell r="K53">
            <v>0</v>
          </cell>
          <cell r="M53">
            <v>0</v>
          </cell>
        </row>
        <row r="54">
          <cell r="B54" t="str">
            <v>소  계</v>
          </cell>
          <cell r="G54">
            <v>5011856</v>
          </cell>
          <cell r="I54">
            <v>4717750</v>
          </cell>
          <cell r="K54">
            <v>289316</v>
          </cell>
          <cell r="M54">
            <v>4790</v>
          </cell>
        </row>
        <row r="56">
          <cell r="B56">
            <v>5</v>
          </cell>
          <cell r="C56" t="str">
            <v>평의자</v>
          </cell>
          <cell r="D56" t="str">
            <v>550x300x470</v>
          </cell>
          <cell r="G56" t="str">
            <v>개소당</v>
          </cell>
          <cell r="H56">
            <v>0</v>
          </cell>
          <cell r="I56" t="str">
            <v xml:space="preserve"> </v>
          </cell>
          <cell r="J56">
            <v>0</v>
          </cell>
          <cell r="K56" t="str">
            <v xml:space="preserve"> </v>
          </cell>
          <cell r="M56" t="str">
            <v xml:space="preserve"> </v>
          </cell>
        </row>
        <row r="57">
          <cell r="B57" t="str">
            <v>몰     탈</v>
          </cell>
          <cell r="C57" t="str">
            <v>1:3</v>
          </cell>
          <cell r="D57">
            <v>1.7999999999999999E-2</v>
          </cell>
          <cell r="E57" t="str">
            <v>m3</v>
          </cell>
          <cell r="F57">
            <v>40922</v>
          </cell>
          <cell r="G57">
            <v>736.59599999999989</v>
          </cell>
          <cell r="H57">
            <v>0</v>
          </cell>
          <cell r="I57">
            <v>0</v>
          </cell>
          <cell r="J57">
            <v>40922</v>
          </cell>
          <cell r="K57">
            <v>736.59599999999989</v>
          </cell>
          <cell r="L57">
            <v>0</v>
          </cell>
          <cell r="M57">
            <v>0</v>
          </cell>
        </row>
        <row r="58">
          <cell r="B58" t="str">
            <v>평의자통석</v>
          </cell>
          <cell r="C58" t="str">
            <v>550x300x470</v>
          </cell>
          <cell r="D58">
            <v>2</v>
          </cell>
          <cell r="E58" t="str">
            <v>EA</v>
          </cell>
          <cell r="F58">
            <v>110000</v>
          </cell>
          <cell r="G58">
            <v>220000</v>
          </cell>
          <cell r="H58">
            <v>110000</v>
          </cell>
          <cell r="I58">
            <v>220000</v>
          </cell>
          <cell r="K58">
            <v>0</v>
          </cell>
          <cell r="M58">
            <v>0</v>
          </cell>
        </row>
        <row r="59">
          <cell r="B59" t="str">
            <v>화강석설치</v>
          </cell>
          <cell r="C59" t="str">
            <v>화강석경계석설치품준용</v>
          </cell>
          <cell r="D59">
            <v>0.155</v>
          </cell>
          <cell r="E59" t="str">
            <v>m3</v>
          </cell>
          <cell r="F59">
            <v>263191</v>
          </cell>
          <cell r="G59">
            <v>40794.605000000003</v>
          </cell>
          <cell r="H59">
            <v>0</v>
          </cell>
          <cell r="I59">
            <v>0</v>
          </cell>
          <cell r="J59">
            <v>263191</v>
          </cell>
          <cell r="K59">
            <v>40794.605000000003</v>
          </cell>
          <cell r="L59">
            <v>0</v>
          </cell>
          <cell r="M59">
            <v>0</v>
          </cell>
        </row>
        <row r="60">
          <cell r="B60" t="str">
            <v>STS강판</v>
          </cell>
          <cell r="C60" t="str">
            <v>T4.0</v>
          </cell>
          <cell r="D60">
            <v>11.88</v>
          </cell>
          <cell r="E60" t="str">
            <v>kg</v>
          </cell>
          <cell r="F60">
            <v>1937</v>
          </cell>
          <cell r="G60">
            <v>23011.5</v>
          </cell>
          <cell r="H60">
            <v>1937</v>
          </cell>
          <cell r="I60">
            <v>23011.5</v>
          </cell>
          <cell r="K60">
            <v>0</v>
          </cell>
          <cell r="M60">
            <v>0</v>
          </cell>
        </row>
        <row r="61">
          <cell r="B61" t="str">
            <v>잡철물 제작설치</v>
          </cell>
          <cell r="C61" t="str">
            <v>스텐,복잡</v>
          </cell>
          <cell r="D61">
            <v>10.8</v>
          </cell>
          <cell r="E61" t="str">
            <v>kg</v>
          </cell>
          <cell r="F61">
            <v>3406</v>
          </cell>
          <cell r="G61">
            <v>36784.800000000003</v>
          </cell>
          <cell r="H61">
            <v>519</v>
          </cell>
          <cell r="I61">
            <v>5605.2000000000007</v>
          </cell>
          <cell r="J61">
            <v>2802</v>
          </cell>
          <cell r="K61">
            <v>30261.600000000002</v>
          </cell>
          <cell r="L61">
            <v>85</v>
          </cell>
          <cell r="M61">
            <v>918.00000000000011</v>
          </cell>
        </row>
        <row r="62">
          <cell r="B62" t="str">
            <v>셋트앵커볼트</v>
          </cell>
          <cell r="C62" t="str">
            <v>M12</v>
          </cell>
          <cell r="D62">
            <v>6</v>
          </cell>
          <cell r="E62" t="str">
            <v>EA</v>
          </cell>
          <cell r="F62">
            <v>760</v>
          </cell>
          <cell r="G62">
            <v>4560</v>
          </cell>
          <cell r="H62">
            <v>760</v>
          </cell>
          <cell r="I62">
            <v>4560</v>
          </cell>
          <cell r="K62">
            <v>0</v>
          </cell>
          <cell r="M62">
            <v>0</v>
          </cell>
        </row>
        <row r="63">
          <cell r="B63" t="str">
            <v>장식볼트</v>
          </cell>
          <cell r="C63" t="str">
            <v>M12</v>
          </cell>
          <cell r="D63">
            <v>8</v>
          </cell>
          <cell r="E63" t="str">
            <v>EA</v>
          </cell>
          <cell r="F63">
            <v>7000</v>
          </cell>
          <cell r="G63">
            <v>56000</v>
          </cell>
          <cell r="H63">
            <v>7000</v>
          </cell>
          <cell r="I63">
            <v>56000</v>
          </cell>
          <cell r="K63">
            <v>0</v>
          </cell>
          <cell r="M63">
            <v>0</v>
          </cell>
        </row>
        <row r="64">
          <cell r="B64" t="str">
            <v>전산볼트</v>
          </cell>
          <cell r="C64" t="str">
            <v>M12</v>
          </cell>
          <cell r="D64">
            <v>4</v>
          </cell>
          <cell r="E64" t="str">
            <v>EA</v>
          </cell>
          <cell r="F64">
            <v>3349</v>
          </cell>
          <cell r="G64">
            <v>13396</v>
          </cell>
          <cell r="H64">
            <v>3349</v>
          </cell>
          <cell r="I64">
            <v>13396</v>
          </cell>
          <cell r="K64">
            <v>0</v>
          </cell>
          <cell r="M64">
            <v>0</v>
          </cell>
        </row>
        <row r="65">
          <cell r="B65" t="str">
            <v>볼트설치</v>
          </cell>
          <cell r="C65" t="str">
            <v>샛기둥 및 경미</v>
          </cell>
          <cell r="D65">
            <v>18</v>
          </cell>
          <cell r="E65" t="str">
            <v>EA</v>
          </cell>
          <cell r="F65">
            <v>5371</v>
          </cell>
          <cell r="G65">
            <v>96678</v>
          </cell>
          <cell r="H65">
            <v>0</v>
          </cell>
          <cell r="I65">
            <v>0</v>
          </cell>
          <cell r="J65">
            <v>5371</v>
          </cell>
          <cell r="K65">
            <v>96678</v>
          </cell>
          <cell r="L65">
            <v>0</v>
          </cell>
          <cell r="M65">
            <v>0</v>
          </cell>
        </row>
        <row r="66">
          <cell r="B66" t="str">
            <v>방부목재</v>
          </cell>
          <cell r="C66" t="str">
            <v>각재</v>
          </cell>
          <cell r="D66">
            <v>3.2000000000000001E-2</v>
          </cell>
          <cell r="E66" t="str">
            <v>m3</v>
          </cell>
          <cell r="F66">
            <v>1002994</v>
          </cell>
          <cell r="G66">
            <v>32095.8</v>
          </cell>
          <cell r="H66">
            <v>1002994</v>
          </cell>
          <cell r="I66">
            <v>32095.8</v>
          </cell>
          <cell r="K66">
            <v>0</v>
          </cell>
          <cell r="M66">
            <v>0</v>
          </cell>
        </row>
        <row r="67">
          <cell r="B67" t="str">
            <v>목재가공및설치</v>
          </cell>
          <cell r="C67" t="str">
            <v>보통구조</v>
          </cell>
          <cell r="D67">
            <v>3.2000000000000001E-2</v>
          </cell>
          <cell r="E67" t="str">
            <v>m3</v>
          </cell>
          <cell r="F67">
            <v>526526</v>
          </cell>
          <cell r="G67">
            <v>16848.832000000002</v>
          </cell>
          <cell r="H67">
            <v>0</v>
          </cell>
          <cell r="I67">
            <v>0</v>
          </cell>
          <cell r="J67">
            <v>526526</v>
          </cell>
          <cell r="K67">
            <v>16848.832000000002</v>
          </cell>
          <cell r="L67">
            <v>0</v>
          </cell>
          <cell r="M67">
            <v>0</v>
          </cell>
        </row>
        <row r="68">
          <cell r="B68" t="str">
            <v>목재방부도장</v>
          </cell>
          <cell r="C68" t="str">
            <v>바탕+오일스테인2회</v>
          </cell>
          <cell r="D68">
            <v>1.9</v>
          </cell>
          <cell r="E68" t="str">
            <v>m2</v>
          </cell>
          <cell r="F68">
            <v>9439</v>
          </cell>
          <cell r="G68">
            <v>17934.099999999999</v>
          </cell>
          <cell r="H68">
            <v>4725</v>
          </cell>
          <cell r="I68">
            <v>8977.5</v>
          </cell>
          <cell r="J68">
            <v>1427</v>
          </cell>
          <cell r="K68">
            <v>2711.2999999999997</v>
          </cell>
          <cell r="L68">
            <v>3287</v>
          </cell>
          <cell r="M68">
            <v>6245.2999999999993</v>
          </cell>
        </row>
        <row r="69">
          <cell r="B69" t="str">
            <v>고재처리(고철)</v>
          </cell>
          <cell r="C69" t="str">
            <v>스텐 27종</v>
          </cell>
          <cell r="D69">
            <v>0.75600000000000001</v>
          </cell>
          <cell r="E69" t="str">
            <v>kg</v>
          </cell>
          <cell r="F69">
            <v>-650</v>
          </cell>
          <cell r="G69">
            <v>-491.4</v>
          </cell>
          <cell r="H69">
            <v>-650</v>
          </cell>
          <cell r="I69">
            <v>-491.4</v>
          </cell>
          <cell r="K69">
            <v>0</v>
          </cell>
          <cell r="M69">
            <v>0</v>
          </cell>
        </row>
        <row r="70">
          <cell r="B70" t="str">
            <v>소  계</v>
          </cell>
          <cell r="G70">
            <v>558347</v>
          </cell>
          <cell r="I70">
            <v>363154</v>
          </cell>
          <cell r="K70">
            <v>188030</v>
          </cell>
          <cell r="M70">
            <v>7163</v>
          </cell>
        </row>
        <row r="72">
          <cell r="B72">
            <v>6</v>
          </cell>
          <cell r="C72" t="str">
            <v>통석의자A</v>
          </cell>
          <cell r="D72" t="str">
            <v>450x450xH470</v>
          </cell>
          <cell r="G72" t="str">
            <v>개소당</v>
          </cell>
          <cell r="H72">
            <v>0</v>
          </cell>
          <cell r="I72" t="str">
            <v xml:space="preserve"> </v>
          </cell>
          <cell r="J72">
            <v>0</v>
          </cell>
          <cell r="K72" t="str">
            <v xml:space="preserve"> </v>
          </cell>
          <cell r="M72" t="str">
            <v xml:space="preserve"> </v>
          </cell>
        </row>
        <row r="73">
          <cell r="B73" t="str">
            <v>몰     탈</v>
          </cell>
          <cell r="C73" t="str">
            <v>1:3</v>
          </cell>
          <cell r="D73">
            <v>1.4999999999999999E-2</v>
          </cell>
          <cell r="E73" t="str">
            <v>m3</v>
          </cell>
          <cell r="F73">
            <v>40922</v>
          </cell>
          <cell r="G73">
            <v>613.82999999999993</v>
          </cell>
          <cell r="H73">
            <v>0</v>
          </cell>
          <cell r="I73">
            <v>0</v>
          </cell>
          <cell r="J73">
            <v>40922</v>
          </cell>
          <cell r="K73">
            <v>613.82999999999993</v>
          </cell>
          <cell r="L73">
            <v>0</v>
          </cell>
          <cell r="M73">
            <v>0</v>
          </cell>
        </row>
        <row r="74">
          <cell r="B74" t="str">
            <v>의자A통석</v>
          </cell>
          <cell r="C74" t="str">
            <v>450x450xH470</v>
          </cell>
          <cell r="D74">
            <v>1</v>
          </cell>
          <cell r="E74" t="str">
            <v>EA</v>
          </cell>
          <cell r="F74">
            <v>90000</v>
          </cell>
          <cell r="G74">
            <v>90000</v>
          </cell>
          <cell r="H74">
            <v>90000</v>
          </cell>
          <cell r="I74">
            <v>90000</v>
          </cell>
          <cell r="K74">
            <v>0</v>
          </cell>
          <cell r="M74">
            <v>0</v>
          </cell>
        </row>
        <row r="75">
          <cell r="B75" t="str">
            <v>화강석설치</v>
          </cell>
          <cell r="C75" t="str">
            <v>화강석경계석설치품준용</v>
          </cell>
          <cell r="D75">
            <v>9.5000000000000001E-2</v>
          </cell>
          <cell r="E75" t="str">
            <v>m3</v>
          </cell>
          <cell r="F75">
            <v>263191</v>
          </cell>
          <cell r="G75">
            <v>25003.145</v>
          </cell>
          <cell r="H75">
            <v>0</v>
          </cell>
          <cell r="I75">
            <v>0</v>
          </cell>
          <cell r="J75">
            <v>263191</v>
          </cell>
          <cell r="K75">
            <v>25003.145</v>
          </cell>
          <cell r="L75">
            <v>0</v>
          </cell>
          <cell r="M75">
            <v>0</v>
          </cell>
        </row>
        <row r="76">
          <cell r="B76" t="str">
            <v>소  계</v>
          </cell>
          <cell r="G76">
            <v>115616</v>
          </cell>
          <cell r="I76">
            <v>90000</v>
          </cell>
          <cell r="K76">
            <v>25616</v>
          </cell>
          <cell r="M76">
            <v>0</v>
          </cell>
        </row>
        <row r="78">
          <cell r="B78">
            <v>7</v>
          </cell>
          <cell r="C78" t="str">
            <v>통석의자B</v>
          </cell>
          <cell r="D78" t="str">
            <v>450x450xH470</v>
          </cell>
          <cell r="G78" t="str">
            <v>개소당</v>
          </cell>
          <cell r="H78">
            <v>0</v>
          </cell>
          <cell r="I78" t="str">
            <v xml:space="preserve"> </v>
          </cell>
          <cell r="J78">
            <v>0</v>
          </cell>
          <cell r="K78" t="str">
            <v xml:space="preserve"> </v>
          </cell>
          <cell r="M78" t="str">
            <v xml:space="preserve"> </v>
          </cell>
        </row>
        <row r="79">
          <cell r="B79" t="str">
            <v>몰     탈</v>
          </cell>
          <cell r="C79" t="str">
            <v>1:3</v>
          </cell>
          <cell r="D79">
            <v>1.4999999999999999E-2</v>
          </cell>
          <cell r="E79" t="str">
            <v>m3</v>
          </cell>
          <cell r="F79">
            <v>40922</v>
          </cell>
          <cell r="G79">
            <v>613.82999999999993</v>
          </cell>
          <cell r="H79">
            <v>0</v>
          </cell>
          <cell r="I79">
            <v>0</v>
          </cell>
          <cell r="J79">
            <v>40922</v>
          </cell>
          <cell r="K79">
            <v>613.82999999999993</v>
          </cell>
          <cell r="L79">
            <v>0</v>
          </cell>
          <cell r="M79">
            <v>0</v>
          </cell>
        </row>
        <row r="80">
          <cell r="B80" t="str">
            <v>의자B통석</v>
          </cell>
          <cell r="C80" t="str">
            <v>450x450xH470</v>
          </cell>
          <cell r="D80">
            <v>1</v>
          </cell>
          <cell r="E80" t="str">
            <v>EA</v>
          </cell>
          <cell r="F80">
            <v>80000</v>
          </cell>
          <cell r="G80">
            <v>80000</v>
          </cell>
          <cell r="H80">
            <v>80000</v>
          </cell>
          <cell r="I80">
            <v>80000</v>
          </cell>
          <cell r="K80">
            <v>0</v>
          </cell>
          <cell r="M80">
            <v>0</v>
          </cell>
        </row>
        <row r="81">
          <cell r="B81" t="str">
            <v>화강석설치</v>
          </cell>
          <cell r="C81" t="str">
            <v>화강석경계석설치품준용</v>
          </cell>
          <cell r="D81">
            <v>9.5000000000000001E-2</v>
          </cell>
          <cell r="E81" t="str">
            <v>m3</v>
          </cell>
          <cell r="F81">
            <v>263191</v>
          </cell>
          <cell r="G81">
            <v>25003.145</v>
          </cell>
          <cell r="H81">
            <v>0</v>
          </cell>
          <cell r="I81">
            <v>0</v>
          </cell>
          <cell r="J81">
            <v>263191</v>
          </cell>
          <cell r="K81">
            <v>25003.145</v>
          </cell>
          <cell r="L81">
            <v>0</v>
          </cell>
          <cell r="M81">
            <v>0</v>
          </cell>
        </row>
        <row r="82">
          <cell r="B82" t="str">
            <v>소  계</v>
          </cell>
          <cell r="G82">
            <v>105616</v>
          </cell>
          <cell r="I82">
            <v>80000</v>
          </cell>
          <cell r="K82">
            <v>25616</v>
          </cell>
          <cell r="M82">
            <v>0</v>
          </cell>
        </row>
        <row r="84">
          <cell r="B84">
            <v>8</v>
          </cell>
          <cell r="C84" t="str">
            <v>광섬유볼라드</v>
          </cell>
          <cell r="D84" t="str">
            <v>Φ280xH470</v>
          </cell>
          <cell r="G84" t="str">
            <v>개소당</v>
          </cell>
          <cell r="H84">
            <v>0</v>
          </cell>
          <cell r="I84" t="str">
            <v xml:space="preserve"> </v>
          </cell>
          <cell r="J84">
            <v>0</v>
          </cell>
          <cell r="K84" t="str">
            <v xml:space="preserve"> </v>
          </cell>
          <cell r="M84" t="str">
            <v xml:space="preserve"> </v>
          </cell>
        </row>
        <row r="85">
          <cell r="B85" t="str">
            <v>몰     탈</v>
          </cell>
          <cell r="C85" t="str">
            <v>1:3</v>
          </cell>
          <cell r="D85">
            <v>1.0999999999999999E-2</v>
          </cell>
          <cell r="E85" t="str">
            <v>m3</v>
          </cell>
          <cell r="F85">
            <v>40922</v>
          </cell>
          <cell r="G85">
            <v>450.142</v>
          </cell>
          <cell r="H85">
            <v>0</v>
          </cell>
          <cell r="I85">
            <v>0</v>
          </cell>
          <cell r="J85">
            <v>40922</v>
          </cell>
          <cell r="K85">
            <v>450.142</v>
          </cell>
          <cell r="L85">
            <v>0</v>
          </cell>
          <cell r="M85">
            <v>0</v>
          </cell>
        </row>
        <row r="86">
          <cell r="B86" t="str">
            <v>화강석판석</v>
          </cell>
          <cell r="C86" t="str">
            <v>T30,마천석,물갈기</v>
          </cell>
          <cell r="D86">
            <v>0.17</v>
          </cell>
          <cell r="E86" t="str">
            <v>m2</v>
          </cell>
          <cell r="F86">
            <v>55000</v>
          </cell>
          <cell r="G86">
            <v>9350</v>
          </cell>
          <cell r="H86">
            <v>55000</v>
          </cell>
          <cell r="I86">
            <v>9350</v>
          </cell>
          <cell r="K86">
            <v>0</v>
          </cell>
          <cell r="M86">
            <v>0</v>
          </cell>
        </row>
        <row r="87">
          <cell r="B87" t="str">
            <v>석재판붙임</v>
          </cell>
          <cell r="C87" t="str">
            <v>화강석,바닥,습식</v>
          </cell>
          <cell r="D87">
            <v>0.16</v>
          </cell>
          <cell r="E87" t="str">
            <v>m2</v>
          </cell>
          <cell r="F87">
            <v>48595</v>
          </cell>
          <cell r="G87">
            <v>7775.2</v>
          </cell>
          <cell r="H87">
            <v>0</v>
          </cell>
          <cell r="I87">
            <v>0</v>
          </cell>
          <cell r="J87">
            <v>48595</v>
          </cell>
          <cell r="K87">
            <v>7775.2</v>
          </cell>
          <cell r="L87">
            <v>0</v>
          </cell>
          <cell r="M87">
            <v>0</v>
          </cell>
        </row>
        <row r="88">
          <cell r="B88" t="str">
            <v>볼라드통석</v>
          </cell>
          <cell r="C88" t="str">
            <v>Φ280xH470</v>
          </cell>
          <cell r="D88">
            <v>1</v>
          </cell>
          <cell r="E88" t="str">
            <v>EA</v>
          </cell>
          <cell r="F88">
            <v>130000</v>
          </cell>
          <cell r="G88">
            <v>130000</v>
          </cell>
          <cell r="H88">
            <v>130000</v>
          </cell>
          <cell r="I88">
            <v>130000</v>
          </cell>
          <cell r="K88">
            <v>0</v>
          </cell>
          <cell r="M88">
            <v>0</v>
          </cell>
        </row>
        <row r="89">
          <cell r="B89" t="str">
            <v>화강석설치</v>
          </cell>
          <cell r="C89" t="str">
            <v>화강석경계석설치품준용</v>
          </cell>
          <cell r="D89">
            <v>2.8000000000000001E-2</v>
          </cell>
          <cell r="E89" t="str">
            <v>m3</v>
          </cell>
          <cell r="F89">
            <v>263191</v>
          </cell>
          <cell r="G89">
            <v>7369.348</v>
          </cell>
          <cell r="H89">
            <v>0</v>
          </cell>
          <cell r="I89">
            <v>0</v>
          </cell>
          <cell r="J89">
            <v>263191</v>
          </cell>
          <cell r="K89">
            <v>7369.348</v>
          </cell>
          <cell r="L89">
            <v>0</v>
          </cell>
          <cell r="M89">
            <v>0</v>
          </cell>
        </row>
        <row r="90">
          <cell r="B90" t="str">
            <v>소  계</v>
          </cell>
          <cell r="G90">
            <v>154944</v>
          </cell>
          <cell r="I90">
            <v>139350</v>
          </cell>
          <cell r="K90">
            <v>15594</v>
          </cell>
          <cell r="M90">
            <v>0</v>
          </cell>
        </row>
        <row r="92">
          <cell r="B92">
            <v>9</v>
          </cell>
          <cell r="C92" t="str">
            <v>광섬유조광기함</v>
          </cell>
          <cell r="D92" t="str">
            <v>700x700x450,T150</v>
          </cell>
          <cell r="G92" t="str">
            <v>개소당</v>
          </cell>
          <cell r="H92">
            <v>0</v>
          </cell>
          <cell r="I92" t="str">
            <v xml:space="preserve"> </v>
          </cell>
          <cell r="J92">
            <v>0</v>
          </cell>
          <cell r="K92" t="str">
            <v xml:space="preserve"> </v>
          </cell>
          <cell r="M92" t="str">
            <v xml:space="preserve"> </v>
          </cell>
        </row>
        <row r="93">
          <cell r="B93" t="str">
            <v>몰     탈</v>
          </cell>
          <cell r="C93" t="str">
            <v>1:3</v>
          </cell>
          <cell r="D93">
            <v>7.2999999999999995E-2</v>
          </cell>
          <cell r="E93" t="str">
            <v>m3</v>
          </cell>
          <cell r="F93">
            <v>40922</v>
          </cell>
          <cell r="G93">
            <v>2987.306</v>
          </cell>
          <cell r="H93">
            <v>0</v>
          </cell>
          <cell r="I93">
            <v>0</v>
          </cell>
          <cell r="J93">
            <v>40922</v>
          </cell>
          <cell r="K93">
            <v>2987.306</v>
          </cell>
          <cell r="L93">
            <v>0</v>
          </cell>
          <cell r="M93">
            <v>0</v>
          </cell>
        </row>
        <row r="94">
          <cell r="B94" t="str">
            <v>화강석통석</v>
          </cell>
          <cell r="C94" t="str">
            <v>700x700x450,T150</v>
          </cell>
          <cell r="D94">
            <v>1</v>
          </cell>
          <cell r="E94" t="str">
            <v>EA</v>
          </cell>
          <cell r="F94">
            <v>650000</v>
          </cell>
          <cell r="G94">
            <v>650000</v>
          </cell>
          <cell r="H94">
            <v>650000</v>
          </cell>
          <cell r="I94">
            <v>650000</v>
          </cell>
          <cell r="K94">
            <v>0</v>
          </cell>
          <cell r="M94">
            <v>0</v>
          </cell>
        </row>
        <row r="95">
          <cell r="B95" t="str">
            <v>화강석설치</v>
          </cell>
          <cell r="C95" t="str">
            <v>화강석경계석설치품준용</v>
          </cell>
          <cell r="D95">
            <v>0.17199999999999999</v>
          </cell>
          <cell r="E95" t="str">
            <v>m3</v>
          </cell>
          <cell r="F95">
            <v>263191</v>
          </cell>
          <cell r="G95">
            <v>45268.851999999999</v>
          </cell>
          <cell r="H95">
            <v>0</v>
          </cell>
          <cell r="I95">
            <v>0</v>
          </cell>
          <cell r="J95">
            <v>263191</v>
          </cell>
          <cell r="K95">
            <v>45268.851999999999</v>
          </cell>
          <cell r="L95">
            <v>0</v>
          </cell>
          <cell r="M95">
            <v>0</v>
          </cell>
        </row>
        <row r="96">
          <cell r="B96" t="str">
            <v>소  계</v>
          </cell>
          <cell r="G96">
            <v>698256</v>
          </cell>
          <cell r="I96">
            <v>650000</v>
          </cell>
          <cell r="K96">
            <v>48256</v>
          </cell>
          <cell r="M96">
            <v>0</v>
          </cell>
        </row>
        <row r="98">
          <cell r="B98">
            <v>10</v>
          </cell>
          <cell r="C98" t="str">
            <v>수목보호대A</v>
          </cell>
          <cell r="D98" t="str">
            <v>1500x1500</v>
          </cell>
          <cell r="G98" t="str">
            <v>개소당</v>
          </cell>
          <cell r="H98">
            <v>0</v>
          </cell>
          <cell r="I98" t="str">
            <v xml:space="preserve"> </v>
          </cell>
          <cell r="J98">
            <v>0</v>
          </cell>
          <cell r="K98" t="str">
            <v xml:space="preserve"> </v>
          </cell>
          <cell r="M98" t="str">
            <v xml:space="preserve"> </v>
          </cell>
        </row>
        <row r="99">
          <cell r="B99" t="str">
            <v>절    취</v>
          </cell>
          <cell r="C99" t="str">
            <v>인력,보통토사</v>
          </cell>
          <cell r="D99">
            <v>0.307</v>
          </cell>
          <cell r="E99" t="str">
            <v>m3</v>
          </cell>
          <cell r="F99">
            <v>6547</v>
          </cell>
          <cell r="G99">
            <v>2009.9289999999999</v>
          </cell>
          <cell r="H99">
            <v>0</v>
          </cell>
          <cell r="I99">
            <v>0</v>
          </cell>
          <cell r="J99">
            <v>6547</v>
          </cell>
          <cell r="K99">
            <v>2009.9289999999999</v>
          </cell>
          <cell r="L99">
            <v>0</v>
          </cell>
          <cell r="M99">
            <v>0</v>
          </cell>
        </row>
        <row r="100">
          <cell r="B100" t="str">
            <v>잔토처리</v>
          </cell>
          <cell r="C100" t="str">
            <v>인력,현장내</v>
          </cell>
          <cell r="D100">
            <v>0.14499999999999999</v>
          </cell>
          <cell r="E100" t="str">
            <v>m3</v>
          </cell>
          <cell r="F100">
            <v>8184</v>
          </cell>
          <cell r="G100">
            <v>1186.6799999999998</v>
          </cell>
          <cell r="H100">
            <v>0</v>
          </cell>
          <cell r="I100">
            <v>0</v>
          </cell>
          <cell r="J100">
            <v>8184</v>
          </cell>
          <cell r="K100">
            <v>1186.6799999999998</v>
          </cell>
          <cell r="L100">
            <v>0</v>
          </cell>
          <cell r="M100">
            <v>0</v>
          </cell>
        </row>
        <row r="101">
          <cell r="B101" t="str">
            <v>되메우기 및 다짐</v>
          </cell>
          <cell r="C101" t="str">
            <v>인력</v>
          </cell>
          <cell r="D101">
            <v>0.16200000000000001</v>
          </cell>
          <cell r="E101" t="str">
            <v>m3</v>
          </cell>
          <cell r="F101">
            <v>8593</v>
          </cell>
          <cell r="G101">
            <v>1392.066</v>
          </cell>
          <cell r="H101">
            <v>0</v>
          </cell>
          <cell r="I101">
            <v>0</v>
          </cell>
          <cell r="J101">
            <v>8593</v>
          </cell>
          <cell r="K101">
            <v>1392.066</v>
          </cell>
          <cell r="L101">
            <v>0</v>
          </cell>
          <cell r="M101">
            <v>0</v>
          </cell>
        </row>
        <row r="102">
          <cell r="B102" t="str">
            <v>합판거푸집</v>
          </cell>
          <cell r="C102" t="str">
            <v>6회,일반</v>
          </cell>
          <cell r="D102">
            <v>1.35</v>
          </cell>
          <cell r="E102" t="str">
            <v>m2</v>
          </cell>
          <cell r="F102">
            <v>14826</v>
          </cell>
          <cell r="G102">
            <v>20015.050000000003</v>
          </cell>
          <cell r="H102">
            <v>4713</v>
          </cell>
          <cell r="I102">
            <v>6362.5</v>
          </cell>
          <cell r="J102">
            <v>10113</v>
          </cell>
          <cell r="K102">
            <v>13652.550000000001</v>
          </cell>
          <cell r="L102">
            <v>0</v>
          </cell>
          <cell r="M102">
            <v>0</v>
          </cell>
        </row>
        <row r="103">
          <cell r="B103" t="str">
            <v>레 미 콘</v>
          </cell>
          <cell r="C103" t="str">
            <v>40-180-8</v>
          </cell>
          <cell r="D103">
            <v>0.105</v>
          </cell>
          <cell r="E103" t="str">
            <v>m3</v>
          </cell>
          <cell r="F103">
            <v>44429</v>
          </cell>
          <cell r="G103">
            <v>0</v>
          </cell>
          <cell r="H103">
            <v>44429</v>
          </cell>
          <cell r="I103" t="str">
            <v>관급</v>
          </cell>
          <cell r="K103">
            <v>0</v>
          </cell>
          <cell r="M103">
            <v>0</v>
          </cell>
        </row>
        <row r="104">
          <cell r="B104" t="str">
            <v>레미콘타설</v>
          </cell>
          <cell r="C104" t="str">
            <v>무근</v>
          </cell>
          <cell r="D104">
            <v>0.105</v>
          </cell>
          <cell r="E104" t="str">
            <v>m3</v>
          </cell>
          <cell r="F104">
            <v>21381</v>
          </cell>
          <cell r="G104">
            <v>2245.0050000000001</v>
          </cell>
          <cell r="H104">
            <v>0</v>
          </cell>
          <cell r="I104">
            <v>0</v>
          </cell>
          <cell r="J104">
            <v>21381</v>
          </cell>
          <cell r="K104">
            <v>2245.0050000000001</v>
          </cell>
          <cell r="L104">
            <v>0</v>
          </cell>
          <cell r="M104">
            <v>0</v>
          </cell>
        </row>
        <row r="105">
          <cell r="B105" t="str">
            <v>화강석통석</v>
          </cell>
          <cell r="C105" t="str">
            <v>200x150x1350</v>
          </cell>
          <cell r="D105">
            <v>4</v>
          </cell>
          <cell r="E105" t="str">
            <v>EA</v>
          </cell>
          <cell r="F105">
            <v>60000</v>
          </cell>
          <cell r="G105">
            <v>240000</v>
          </cell>
          <cell r="H105">
            <v>60000</v>
          </cell>
          <cell r="I105">
            <v>240000</v>
          </cell>
          <cell r="K105">
            <v>0</v>
          </cell>
          <cell r="M105">
            <v>0</v>
          </cell>
        </row>
        <row r="106">
          <cell r="B106" t="str">
            <v>유공관</v>
          </cell>
          <cell r="C106" t="str">
            <v>Φ100,HDPE</v>
          </cell>
          <cell r="D106">
            <v>3</v>
          </cell>
          <cell r="E106" t="str">
            <v>m</v>
          </cell>
          <cell r="F106">
            <v>1300</v>
          </cell>
          <cell r="G106">
            <v>3900</v>
          </cell>
          <cell r="H106">
            <v>1300</v>
          </cell>
          <cell r="I106">
            <v>3900</v>
          </cell>
          <cell r="K106">
            <v>0</v>
          </cell>
          <cell r="M106">
            <v>0</v>
          </cell>
        </row>
        <row r="107">
          <cell r="B107" t="str">
            <v>특별인부</v>
          </cell>
          <cell r="C107" t="str">
            <v>경계석설치품준용</v>
          </cell>
          <cell r="D107">
            <v>0.128</v>
          </cell>
          <cell r="E107" t="str">
            <v>인</v>
          </cell>
          <cell r="F107">
            <v>55970</v>
          </cell>
          <cell r="G107">
            <v>7164.1</v>
          </cell>
          <cell r="I107">
            <v>0</v>
          </cell>
          <cell r="J107">
            <v>55970</v>
          </cell>
          <cell r="K107">
            <v>7164.1</v>
          </cell>
          <cell r="M107">
            <v>0</v>
          </cell>
        </row>
        <row r="108">
          <cell r="B108" t="str">
            <v>보통인부</v>
          </cell>
          <cell r="C108" t="str">
            <v>경계석설치품준용</v>
          </cell>
          <cell r="D108">
            <v>0.17100000000000001</v>
          </cell>
          <cell r="E108" t="str">
            <v>인</v>
          </cell>
          <cell r="F108">
            <v>40922</v>
          </cell>
          <cell r="G108">
            <v>6997.6</v>
          </cell>
          <cell r="I108">
            <v>0</v>
          </cell>
          <cell r="J108">
            <v>40922</v>
          </cell>
          <cell r="K108">
            <v>6997.6</v>
          </cell>
          <cell r="M108">
            <v>0</v>
          </cell>
        </row>
        <row r="109">
          <cell r="B109" t="str">
            <v>소  계</v>
          </cell>
          <cell r="G109">
            <v>284909</v>
          </cell>
          <cell r="I109">
            <v>250262</v>
          </cell>
          <cell r="K109">
            <v>34647</v>
          </cell>
          <cell r="M109">
            <v>0</v>
          </cell>
        </row>
        <row r="111">
          <cell r="B111">
            <v>11</v>
          </cell>
          <cell r="C111" t="str">
            <v>수목보호대B</v>
          </cell>
          <cell r="D111" t="str">
            <v>2000x1500</v>
          </cell>
          <cell r="G111" t="str">
            <v>개소당</v>
          </cell>
          <cell r="H111">
            <v>0</v>
          </cell>
          <cell r="I111" t="str">
            <v xml:space="preserve"> </v>
          </cell>
          <cell r="J111">
            <v>0</v>
          </cell>
          <cell r="K111" t="str">
            <v xml:space="preserve"> </v>
          </cell>
          <cell r="M111" t="str">
            <v xml:space="preserve"> </v>
          </cell>
        </row>
        <row r="112">
          <cell r="B112" t="str">
            <v>절    취</v>
          </cell>
          <cell r="C112" t="str">
            <v>인력,보통토사</v>
          </cell>
          <cell r="D112">
            <v>0.36099999999999999</v>
          </cell>
          <cell r="E112" t="str">
            <v>m3</v>
          </cell>
          <cell r="F112">
            <v>6547</v>
          </cell>
          <cell r="G112">
            <v>2363.4670000000001</v>
          </cell>
          <cell r="H112">
            <v>0</v>
          </cell>
          <cell r="I112">
            <v>0</v>
          </cell>
          <cell r="J112">
            <v>6547</v>
          </cell>
          <cell r="K112">
            <v>2363.4670000000001</v>
          </cell>
          <cell r="L112">
            <v>0</v>
          </cell>
          <cell r="M112">
            <v>0</v>
          </cell>
        </row>
        <row r="113">
          <cell r="B113" t="str">
            <v>잔토처리</v>
          </cell>
          <cell r="C113" t="str">
            <v>인력,현장내</v>
          </cell>
          <cell r="D113">
            <v>0.17100000000000001</v>
          </cell>
          <cell r="E113" t="str">
            <v>m3</v>
          </cell>
          <cell r="F113">
            <v>8184</v>
          </cell>
          <cell r="G113">
            <v>1399.4640000000002</v>
          </cell>
          <cell r="H113">
            <v>0</v>
          </cell>
          <cell r="I113">
            <v>0</v>
          </cell>
          <cell r="J113">
            <v>8184</v>
          </cell>
          <cell r="K113">
            <v>1399.4640000000002</v>
          </cell>
          <cell r="L113">
            <v>0</v>
          </cell>
          <cell r="M113">
            <v>0</v>
          </cell>
        </row>
        <row r="114">
          <cell r="B114" t="str">
            <v>되메우기 및 다짐</v>
          </cell>
          <cell r="C114" t="str">
            <v>인력</v>
          </cell>
          <cell r="D114">
            <v>0.19</v>
          </cell>
          <cell r="E114" t="str">
            <v>m3</v>
          </cell>
          <cell r="F114">
            <v>8593</v>
          </cell>
          <cell r="G114">
            <v>1632.67</v>
          </cell>
          <cell r="H114">
            <v>0</v>
          </cell>
          <cell r="I114">
            <v>0</v>
          </cell>
          <cell r="J114">
            <v>8593</v>
          </cell>
          <cell r="K114">
            <v>1632.67</v>
          </cell>
          <cell r="L114">
            <v>0</v>
          </cell>
          <cell r="M114">
            <v>0</v>
          </cell>
        </row>
        <row r="115">
          <cell r="B115" t="str">
            <v>합판거푸집</v>
          </cell>
          <cell r="C115" t="str">
            <v>6회,일반</v>
          </cell>
          <cell r="D115">
            <v>1.58</v>
          </cell>
          <cell r="E115" t="str">
            <v>m2</v>
          </cell>
          <cell r="F115">
            <v>14826</v>
          </cell>
          <cell r="G115">
            <v>23425.040000000001</v>
          </cell>
          <cell r="H115">
            <v>4713</v>
          </cell>
          <cell r="I115">
            <v>7446.5</v>
          </cell>
          <cell r="J115">
            <v>10113</v>
          </cell>
          <cell r="K115">
            <v>15978.54</v>
          </cell>
          <cell r="L115">
            <v>0</v>
          </cell>
          <cell r="M115">
            <v>0</v>
          </cell>
        </row>
        <row r="116">
          <cell r="B116" t="str">
            <v>레 미 콘</v>
          </cell>
          <cell r="C116" t="str">
            <v>40-180-8</v>
          </cell>
          <cell r="D116">
            <v>0.123</v>
          </cell>
          <cell r="E116" t="str">
            <v>m3</v>
          </cell>
          <cell r="F116">
            <v>44429</v>
          </cell>
          <cell r="G116">
            <v>0</v>
          </cell>
          <cell r="H116">
            <v>44429</v>
          </cell>
          <cell r="I116" t="str">
            <v>관급</v>
          </cell>
          <cell r="K116">
            <v>0</v>
          </cell>
          <cell r="M116">
            <v>0</v>
          </cell>
        </row>
        <row r="117">
          <cell r="B117" t="str">
            <v>레미콘타설</v>
          </cell>
          <cell r="C117" t="str">
            <v>무근</v>
          </cell>
          <cell r="D117">
            <v>0.123</v>
          </cell>
          <cell r="E117" t="str">
            <v>m3</v>
          </cell>
          <cell r="F117">
            <v>21381</v>
          </cell>
          <cell r="G117">
            <v>2629.8629999999998</v>
          </cell>
          <cell r="H117">
            <v>0</v>
          </cell>
          <cell r="I117">
            <v>0</v>
          </cell>
          <cell r="J117">
            <v>21381</v>
          </cell>
          <cell r="K117">
            <v>2629.8629999999998</v>
          </cell>
          <cell r="L117">
            <v>0</v>
          </cell>
          <cell r="M117">
            <v>0</v>
          </cell>
        </row>
        <row r="118">
          <cell r="B118" t="str">
            <v>화강석통석</v>
          </cell>
          <cell r="C118" t="str">
            <v>200x150x1350</v>
          </cell>
          <cell r="D118">
            <v>5</v>
          </cell>
          <cell r="E118" t="str">
            <v>EA</v>
          </cell>
          <cell r="F118">
            <v>60000</v>
          </cell>
          <cell r="G118">
            <v>300000</v>
          </cell>
          <cell r="H118">
            <v>60000</v>
          </cell>
          <cell r="I118">
            <v>300000</v>
          </cell>
          <cell r="K118">
            <v>0</v>
          </cell>
          <cell r="M118">
            <v>0</v>
          </cell>
        </row>
        <row r="119">
          <cell r="B119" t="str">
            <v>유공관</v>
          </cell>
          <cell r="C119" t="str">
            <v>Φ100,HDPE</v>
          </cell>
          <cell r="D119">
            <v>3</v>
          </cell>
          <cell r="E119" t="str">
            <v>m</v>
          </cell>
          <cell r="F119">
            <v>1300</v>
          </cell>
          <cell r="G119">
            <v>3900</v>
          </cell>
          <cell r="H119">
            <v>1300</v>
          </cell>
          <cell r="I119">
            <v>3900</v>
          </cell>
          <cell r="K119">
            <v>0</v>
          </cell>
          <cell r="M119">
            <v>0</v>
          </cell>
        </row>
        <row r="120">
          <cell r="B120" t="str">
            <v>특별인부</v>
          </cell>
          <cell r="C120" t="str">
            <v>경계석설치품준용</v>
          </cell>
          <cell r="D120">
            <v>0.111</v>
          </cell>
          <cell r="E120" t="str">
            <v>인</v>
          </cell>
          <cell r="F120">
            <v>55970</v>
          </cell>
          <cell r="G120">
            <v>6212.6</v>
          </cell>
          <cell r="I120">
            <v>0</v>
          </cell>
          <cell r="J120">
            <v>55970</v>
          </cell>
          <cell r="K120">
            <v>6212.6</v>
          </cell>
          <cell r="M120">
            <v>0</v>
          </cell>
        </row>
        <row r="121">
          <cell r="B121" t="str">
            <v>보통인부</v>
          </cell>
          <cell r="C121" t="str">
            <v>경계석설치품준용</v>
          </cell>
          <cell r="D121">
            <v>0.14899999999999999</v>
          </cell>
          <cell r="E121" t="str">
            <v>인</v>
          </cell>
          <cell r="F121">
            <v>40922</v>
          </cell>
          <cell r="G121">
            <v>6097.3</v>
          </cell>
          <cell r="I121">
            <v>0</v>
          </cell>
          <cell r="J121">
            <v>40922</v>
          </cell>
          <cell r="K121">
            <v>6097.3</v>
          </cell>
          <cell r="M121">
            <v>0</v>
          </cell>
        </row>
        <row r="122">
          <cell r="B122" t="str">
            <v>소  계</v>
          </cell>
          <cell r="G122">
            <v>347659</v>
          </cell>
          <cell r="I122">
            <v>311346</v>
          </cell>
          <cell r="K122">
            <v>36313</v>
          </cell>
          <cell r="M122">
            <v>0</v>
          </cell>
        </row>
        <row r="124">
          <cell r="B124">
            <v>12</v>
          </cell>
          <cell r="C124" t="str">
            <v>맨홀뚜껑</v>
          </cell>
          <cell r="D124" t="str">
            <v>보도용,Φ648</v>
          </cell>
          <cell r="G124" t="str">
            <v>개소당</v>
          </cell>
          <cell r="H124">
            <v>0</v>
          </cell>
          <cell r="I124" t="str">
            <v xml:space="preserve"> </v>
          </cell>
          <cell r="J124">
            <v>0</v>
          </cell>
          <cell r="K124" t="str">
            <v xml:space="preserve"> </v>
          </cell>
          <cell r="M124" t="str">
            <v xml:space="preserve"> </v>
          </cell>
        </row>
        <row r="125">
          <cell r="B125" t="str">
            <v>STS강판</v>
          </cell>
          <cell r="C125" t="str">
            <v>T10.0</v>
          </cell>
          <cell r="D125">
            <v>46.500999999999998</v>
          </cell>
          <cell r="E125" t="str">
            <v>kg</v>
          </cell>
          <cell r="F125">
            <v>2204</v>
          </cell>
          <cell r="G125">
            <v>102488.2</v>
          </cell>
          <cell r="H125">
            <v>2204</v>
          </cell>
          <cell r="I125">
            <v>102488.2</v>
          </cell>
          <cell r="K125">
            <v>0</v>
          </cell>
          <cell r="M125">
            <v>0</v>
          </cell>
        </row>
        <row r="126">
          <cell r="B126" t="str">
            <v>STS 환봉</v>
          </cell>
          <cell r="C126" t="str">
            <v>Φ7~13</v>
          </cell>
          <cell r="D126">
            <v>0.49199999999999999</v>
          </cell>
          <cell r="E126" t="str">
            <v>kg</v>
          </cell>
          <cell r="F126">
            <v>2900</v>
          </cell>
          <cell r="G126">
            <v>1426.8</v>
          </cell>
          <cell r="H126">
            <v>2900</v>
          </cell>
          <cell r="I126">
            <v>1426.8</v>
          </cell>
          <cell r="K126">
            <v>0</v>
          </cell>
          <cell r="M126">
            <v>0</v>
          </cell>
        </row>
        <row r="127">
          <cell r="B127" t="str">
            <v>잡철물 제작설치</v>
          </cell>
          <cell r="C127" t="str">
            <v>스텐,복잡</v>
          </cell>
          <cell r="D127">
            <v>42.902000000000001</v>
          </cell>
          <cell r="E127" t="str">
            <v>kg</v>
          </cell>
          <cell r="F127">
            <v>3406</v>
          </cell>
          <cell r="G127">
            <v>146124.17400000003</v>
          </cell>
          <cell r="H127">
            <v>519</v>
          </cell>
          <cell r="I127">
            <v>22266.1</v>
          </cell>
          <cell r="J127">
            <v>2802</v>
          </cell>
          <cell r="K127">
            <v>120211.40400000001</v>
          </cell>
          <cell r="L127">
            <v>85</v>
          </cell>
          <cell r="M127">
            <v>3646.67</v>
          </cell>
        </row>
        <row r="128">
          <cell r="B128" t="str">
            <v>고재처리(고철)</v>
          </cell>
          <cell r="C128" t="str">
            <v>스텐 27종</v>
          </cell>
          <cell r="D128">
            <v>2.863</v>
          </cell>
          <cell r="E128" t="str">
            <v>kg</v>
          </cell>
          <cell r="F128">
            <v>-650</v>
          </cell>
          <cell r="G128">
            <v>-1860.9</v>
          </cell>
          <cell r="H128">
            <v>-650</v>
          </cell>
          <cell r="I128">
            <v>-1860.9</v>
          </cell>
          <cell r="K128">
            <v>0</v>
          </cell>
          <cell r="M128">
            <v>0</v>
          </cell>
        </row>
        <row r="129">
          <cell r="B129" t="str">
            <v>소  계</v>
          </cell>
          <cell r="G129">
            <v>248177</v>
          </cell>
          <cell r="I129">
            <v>124320</v>
          </cell>
          <cell r="K129">
            <v>120211</v>
          </cell>
          <cell r="M129">
            <v>3646</v>
          </cell>
        </row>
        <row r="131">
          <cell r="B131">
            <v>13</v>
          </cell>
          <cell r="C131" t="str">
            <v>차도용화강석포장A</v>
          </cell>
          <cell r="D131" t="str">
            <v>T150x290x490,회</v>
          </cell>
          <cell r="G131" t="str">
            <v>m2당</v>
          </cell>
          <cell r="H131">
            <v>0</v>
          </cell>
          <cell r="I131" t="str">
            <v xml:space="preserve"> </v>
          </cell>
          <cell r="J131">
            <v>0</v>
          </cell>
          <cell r="K131" t="str">
            <v xml:space="preserve"> </v>
          </cell>
          <cell r="M131" t="str">
            <v xml:space="preserve"> </v>
          </cell>
        </row>
        <row r="132">
          <cell r="B132" t="str">
            <v>몰     탈</v>
          </cell>
          <cell r="C132" t="str">
            <v>1:3</v>
          </cell>
          <cell r="D132">
            <v>0.05</v>
          </cell>
          <cell r="E132" t="str">
            <v>m3</v>
          </cell>
          <cell r="F132">
            <v>40922</v>
          </cell>
          <cell r="G132">
            <v>2046.1000000000001</v>
          </cell>
          <cell r="H132">
            <v>0</v>
          </cell>
          <cell r="I132">
            <v>0</v>
          </cell>
          <cell r="J132">
            <v>40922</v>
          </cell>
          <cell r="K132">
            <v>2046.1000000000001</v>
          </cell>
          <cell r="L132">
            <v>0</v>
          </cell>
          <cell r="M132">
            <v>0</v>
          </cell>
        </row>
        <row r="133">
          <cell r="B133" t="str">
            <v>화강석통석</v>
          </cell>
          <cell r="C133" t="str">
            <v>T150x290x490,회</v>
          </cell>
          <cell r="D133">
            <v>7.3</v>
          </cell>
          <cell r="E133" t="str">
            <v>EA</v>
          </cell>
          <cell r="F133">
            <v>17500</v>
          </cell>
          <cell r="G133">
            <v>127750</v>
          </cell>
          <cell r="H133">
            <v>17500</v>
          </cell>
          <cell r="I133">
            <v>127750</v>
          </cell>
          <cell r="K133">
            <v>0</v>
          </cell>
          <cell r="M133">
            <v>0</v>
          </cell>
        </row>
        <row r="134">
          <cell r="B134" t="str">
            <v>석재판붙임</v>
          </cell>
          <cell r="C134" t="str">
            <v>화강석,바닥,습식</v>
          </cell>
          <cell r="D134">
            <v>1</v>
          </cell>
          <cell r="E134" t="str">
            <v>m2</v>
          </cell>
          <cell r="F134">
            <v>48595</v>
          </cell>
          <cell r="G134">
            <v>48595</v>
          </cell>
          <cell r="H134">
            <v>0</v>
          </cell>
          <cell r="I134">
            <v>0</v>
          </cell>
          <cell r="J134">
            <v>48595</v>
          </cell>
          <cell r="K134">
            <v>48595</v>
          </cell>
          <cell r="L134">
            <v>0</v>
          </cell>
          <cell r="M134">
            <v>0</v>
          </cell>
        </row>
        <row r="135">
          <cell r="B135" t="str">
            <v>비닐양생</v>
          </cell>
          <cell r="C135" t="str">
            <v xml:space="preserve"> </v>
          </cell>
          <cell r="D135">
            <v>1</v>
          </cell>
          <cell r="E135" t="str">
            <v>m2</v>
          </cell>
          <cell r="F135">
            <v>227</v>
          </cell>
          <cell r="G135">
            <v>227</v>
          </cell>
          <cell r="H135">
            <v>64</v>
          </cell>
          <cell r="I135">
            <v>64</v>
          </cell>
          <cell r="J135">
            <v>163</v>
          </cell>
          <cell r="K135">
            <v>163</v>
          </cell>
          <cell r="L135">
            <v>0</v>
          </cell>
          <cell r="M135">
            <v>0</v>
          </cell>
        </row>
        <row r="136">
          <cell r="B136" t="str">
            <v>소  계</v>
          </cell>
          <cell r="G136">
            <v>178618</v>
          </cell>
          <cell r="I136">
            <v>127814</v>
          </cell>
          <cell r="K136">
            <v>50804</v>
          </cell>
          <cell r="M136">
            <v>0</v>
          </cell>
        </row>
        <row r="138">
          <cell r="B138">
            <v>14</v>
          </cell>
          <cell r="C138" t="str">
            <v>차도용화강석포장B</v>
          </cell>
          <cell r="D138" t="str">
            <v>T150x290x490,담홍</v>
          </cell>
          <cell r="G138" t="str">
            <v>m2당</v>
          </cell>
          <cell r="H138">
            <v>0</v>
          </cell>
          <cell r="I138" t="str">
            <v xml:space="preserve"> </v>
          </cell>
          <cell r="J138">
            <v>0</v>
          </cell>
          <cell r="K138" t="str">
            <v xml:space="preserve"> </v>
          </cell>
          <cell r="M138" t="str">
            <v xml:space="preserve"> </v>
          </cell>
        </row>
        <row r="139">
          <cell r="B139" t="str">
            <v>몰     탈</v>
          </cell>
          <cell r="C139" t="str">
            <v>1:3</v>
          </cell>
          <cell r="D139">
            <v>0.05</v>
          </cell>
          <cell r="E139" t="str">
            <v>m3</v>
          </cell>
          <cell r="F139">
            <v>40922</v>
          </cell>
          <cell r="G139">
            <v>2046.1000000000001</v>
          </cell>
          <cell r="H139">
            <v>0</v>
          </cell>
          <cell r="I139">
            <v>0</v>
          </cell>
          <cell r="J139">
            <v>40922</v>
          </cell>
          <cell r="K139">
            <v>2046.1000000000001</v>
          </cell>
          <cell r="L139">
            <v>0</v>
          </cell>
          <cell r="M139">
            <v>0</v>
          </cell>
        </row>
        <row r="140">
          <cell r="B140" t="str">
            <v>화강석통석</v>
          </cell>
          <cell r="C140" t="str">
            <v>T150x290x490,담홍</v>
          </cell>
          <cell r="D140">
            <v>7.3</v>
          </cell>
          <cell r="E140" t="str">
            <v>EA</v>
          </cell>
          <cell r="F140">
            <v>17500</v>
          </cell>
          <cell r="G140">
            <v>127750</v>
          </cell>
          <cell r="H140">
            <v>17500</v>
          </cell>
          <cell r="I140">
            <v>127750</v>
          </cell>
          <cell r="K140">
            <v>0</v>
          </cell>
          <cell r="M140">
            <v>0</v>
          </cell>
        </row>
        <row r="141">
          <cell r="B141" t="str">
            <v>석재판붙임</v>
          </cell>
          <cell r="C141" t="str">
            <v>화강석,바닥,습식</v>
          </cell>
          <cell r="D141">
            <v>1</v>
          </cell>
          <cell r="E141" t="str">
            <v>m2</v>
          </cell>
          <cell r="F141">
            <v>48595</v>
          </cell>
          <cell r="G141">
            <v>48595</v>
          </cell>
          <cell r="H141">
            <v>0</v>
          </cell>
          <cell r="I141">
            <v>0</v>
          </cell>
          <cell r="J141">
            <v>48595</v>
          </cell>
          <cell r="K141">
            <v>48595</v>
          </cell>
          <cell r="L141">
            <v>0</v>
          </cell>
          <cell r="M141">
            <v>0</v>
          </cell>
        </row>
        <row r="142">
          <cell r="B142" t="str">
            <v>비닐양생</v>
          </cell>
          <cell r="C142" t="str">
            <v xml:space="preserve"> </v>
          </cell>
          <cell r="D142">
            <v>1</v>
          </cell>
          <cell r="E142" t="str">
            <v>m2</v>
          </cell>
          <cell r="F142">
            <v>227</v>
          </cell>
          <cell r="G142">
            <v>227</v>
          </cell>
          <cell r="H142">
            <v>64</v>
          </cell>
          <cell r="I142">
            <v>64</v>
          </cell>
          <cell r="J142">
            <v>163</v>
          </cell>
          <cell r="K142">
            <v>163</v>
          </cell>
          <cell r="L142">
            <v>0</v>
          </cell>
          <cell r="M142">
            <v>0</v>
          </cell>
        </row>
        <row r="143">
          <cell r="B143" t="str">
            <v>소  계</v>
          </cell>
          <cell r="G143">
            <v>178618</v>
          </cell>
          <cell r="I143">
            <v>127814</v>
          </cell>
          <cell r="K143">
            <v>50804</v>
          </cell>
          <cell r="M143">
            <v>0</v>
          </cell>
        </row>
        <row r="145">
          <cell r="B145">
            <v>15</v>
          </cell>
          <cell r="C145" t="str">
            <v>차도용화강석포장C</v>
          </cell>
          <cell r="D145" t="str">
            <v>T150x300x300,흑</v>
          </cell>
          <cell r="G145" t="str">
            <v>m2당</v>
          </cell>
          <cell r="H145">
            <v>0</v>
          </cell>
          <cell r="I145" t="str">
            <v xml:space="preserve"> </v>
          </cell>
          <cell r="J145">
            <v>0</v>
          </cell>
          <cell r="K145" t="str">
            <v xml:space="preserve"> </v>
          </cell>
          <cell r="M145" t="str">
            <v xml:space="preserve"> </v>
          </cell>
        </row>
        <row r="146">
          <cell r="B146" t="str">
            <v>몰     탈</v>
          </cell>
          <cell r="C146" t="str">
            <v>1:3</v>
          </cell>
          <cell r="D146">
            <v>0.05</v>
          </cell>
          <cell r="E146" t="str">
            <v>m3</v>
          </cell>
          <cell r="F146">
            <v>40922</v>
          </cell>
          <cell r="G146">
            <v>2046.1000000000001</v>
          </cell>
          <cell r="H146">
            <v>0</v>
          </cell>
          <cell r="I146">
            <v>0</v>
          </cell>
          <cell r="J146">
            <v>40922</v>
          </cell>
          <cell r="K146">
            <v>2046.1000000000001</v>
          </cell>
          <cell r="L146">
            <v>0</v>
          </cell>
          <cell r="M146">
            <v>0</v>
          </cell>
        </row>
        <row r="147">
          <cell r="B147" t="str">
            <v>화강석통석</v>
          </cell>
          <cell r="C147" t="str">
            <v>T150x300x300,흑</v>
          </cell>
          <cell r="D147">
            <v>11.4</v>
          </cell>
          <cell r="E147" t="str">
            <v>EA</v>
          </cell>
          <cell r="F147">
            <v>47000</v>
          </cell>
          <cell r="G147">
            <v>535800</v>
          </cell>
          <cell r="H147">
            <v>47000</v>
          </cell>
          <cell r="I147">
            <v>535800</v>
          </cell>
          <cell r="K147">
            <v>0</v>
          </cell>
          <cell r="M147">
            <v>0</v>
          </cell>
        </row>
        <row r="148">
          <cell r="B148" t="str">
            <v>석재판붙임</v>
          </cell>
          <cell r="C148" t="str">
            <v>화강석,바닥,습식</v>
          </cell>
          <cell r="D148">
            <v>1</v>
          </cell>
          <cell r="E148" t="str">
            <v>m2</v>
          </cell>
          <cell r="F148">
            <v>48595</v>
          </cell>
          <cell r="G148">
            <v>48595</v>
          </cell>
          <cell r="H148">
            <v>0</v>
          </cell>
          <cell r="I148">
            <v>0</v>
          </cell>
          <cell r="J148">
            <v>48595</v>
          </cell>
          <cell r="K148">
            <v>48595</v>
          </cell>
          <cell r="L148">
            <v>0</v>
          </cell>
          <cell r="M148">
            <v>0</v>
          </cell>
        </row>
        <row r="149">
          <cell r="B149" t="str">
            <v>비닐양생</v>
          </cell>
          <cell r="C149" t="str">
            <v xml:space="preserve"> </v>
          </cell>
          <cell r="D149">
            <v>1</v>
          </cell>
          <cell r="E149" t="str">
            <v>m2</v>
          </cell>
          <cell r="F149">
            <v>227</v>
          </cell>
          <cell r="G149">
            <v>227</v>
          </cell>
          <cell r="H149">
            <v>64</v>
          </cell>
          <cell r="I149">
            <v>64</v>
          </cell>
          <cell r="J149">
            <v>163</v>
          </cell>
          <cell r="K149">
            <v>163</v>
          </cell>
          <cell r="L149">
            <v>0</v>
          </cell>
          <cell r="M149">
            <v>0</v>
          </cell>
        </row>
        <row r="150">
          <cell r="B150" t="str">
            <v>소  계</v>
          </cell>
          <cell r="G150">
            <v>586668</v>
          </cell>
          <cell r="I150">
            <v>535864</v>
          </cell>
          <cell r="K150">
            <v>50804</v>
          </cell>
          <cell r="M150">
            <v>0</v>
          </cell>
        </row>
        <row r="152">
          <cell r="B152">
            <v>16</v>
          </cell>
          <cell r="C152" t="str">
            <v>보도용화강석포장A</v>
          </cell>
          <cell r="D152" t="str">
            <v>T70x190x290,담홍</v>
          </cell>
          <cell r="G152" t="str">
            <v>m2당</v>
          </cell>
          <cell r="H152">
            <v>0</v>
          </cell>
          <cell r="I152" t="str">
            <v xml:space="preserve"> </v>
          </cell>
          <cell r="J152">
            <v>0</v>
          </cell>
          <cell r="K152" t="str">
            <v xml:space="preserve"> </v>
          </cell>
          <cell r="M152" t="str">
            <v xml:space="preserve"> </v>
          </cell>
        </row>
        <row r="153">
          <cell r="B153" t="str">
            <v>몰     탈</v>
          </cell>
          <cell r="C153" t="str">
            <v>1:3</v>
          </cell>
          <cell r="D153">
            <v>0.03</v>
          </cell>
          <cell r="E153" t="str">
            <v>m3</v>
          </cell>
          <cell r="F153">
            <v>40922</v>
          </cell>
          <cell r="G153">
            <v>1227.6599999999999</v>
          </cell>
          <cell r="H153">
            <v>0</v>
          </cell>
          <cell r="I153">
            <v>0</v>
          </cell>
          <cell r="J153">
            <v>40922</v>
          </cell>
          <cell r="K153">
            <v>1227.6599999999999</v>
          </cell>
          <cell r="L153">
            <v>0</v>
          </cell>
          <cell r="M153">
            <v>0</v>
          </cell>
        </row>
        <row r="154">
          <cell r="B154" t="str">
            <v>화강석통석</v>
          </cell>
          <cell r="C154" t="str">
            <v>T70x190x290,담홍</v>
          </cell>
          <cell r="D154">
            <v>18.3</v>
          </cell>
          <cell r="E154" t="str">
            <v>EA</v>
          </cell>
          <cell r="F154">
            <v>8400</v>
          </cell>
          <cell r="G154">
            <v>153720</v>
          </cell>
          <cell r="H154">
            <v>8400</v>
          </cell>
          <cell r="I154">
            <v>153720</v>
          </cell>
          <cell r="K154">
            <v>0</v>
          </cell>
          <cell r="M154">
            <v>0</v>
          </cell>
        </row>
        <row r="155">
          <cell r="B155" t="str">
            <v>석재판붙임</v>
          </cell>
          <cell r="C155" t="str">
            <v>화강석,바닥,습식</v>
          </cell>
          <cell r="D155">
            <v>1</v>
          </cell>
          <cell r="E155" t="str">
            <v>m2</v>
          </cell>
          <cell r="F155">
            <v>48595</v>
          </cell>
          <cell r="G155">
            <v>48595</v>
          </cell>
          <cell r="H155">
            <v>0</v>
          </cell>
          <cell r="I155">
            <v>0</v>
          </cell>
          <cell r="J155">
            <v>48595</v>
          </cell>
          <cell r="K155">
            <v>48595</v>
          </cell>
          <cell r="L155">
            <v>0</v>
          </cell>
          <cell r="M155">
            <v>0</v>
          </cell>
        </row>
        <row r="156">
          <cell r="B156" t="str">
            <v>비닐양생</v>
          </cell>
          <cell r="C156" t="str">
            <v xml:space="preserve"> </v>
          </cell>
          <cell r="D156">
            <v>1</v>
          </cell>
          <cell r="E156" t="str">
            <v>m2</v>
          </cell>
          <cell r="F156">
            <v>227</v>
          </cell>
          <cell r="G156">
            <v>227</v>
          </cell>
          <cell r="H156">
            <v>64</v>
          </cell>
          <cell r="I156">
            <v>64</v>
          </cell>
          <cell r="J156">
            <v>163</v>
          </cell>
          <cell r="K156">
            <v>163</v>
          </cell>
          <cell r="L156">
            <v>0</v>
          </cell>
          <cell r="M156">
            <v>0</v>
          </cell>
        </row>
        <row r="157">
          <cell r="B157" t="str">
            <v>소  계</v>
          </cell>
          <cell r="G157">
            <v>203769</v>
          </cell>
          <cell r="I157">
            <v>153784</v>
          </cell>
          <cell r="K157">
            <v>49985</v>
          </cell>
          <cell r="M157">
            <v>0</v>
          </cell>
        </row>
        <row r="159">
          <cell r="B159">
            <v>17</v>
          </cell>
          <cell r="C159" t="str">
            <v>보도용화강석포장B</v>
          </cell>
          <cell r="D159" t="str">
            <v>T70x190x290,회</v>
          </cell>
          <cell r="G159" t="str">
            <v>m2당</v>
          </cell>
          <cell r="H159">
            <v>0</v>
          </cell>
          <cell r="I159" t="str">
            <v xml:space="preserve"> </v>
          </cell>
          <cell r="J159">
            <v>0</v>
          </cell>
          <cell r="K159" t="str">
            <v xml:space="preserve"> </v>
          </cell>
          <cell r="M159" t="str">
            <v xml:space="preserve"> </v>
          </cell>
        </row>
        <row r="160">
          <cell r="B160" t="str">
            <v>몰     탈</v>
          </cell>
          <cell r="C160" t="str">
            <v>1:3</v>
          </cell>
          <cell r="D160">
            <v>0.03</v>
          </cell>
          <cell r="E160" t="str">
            <v>m3</v>
          </cell>
          <cell r="F160">
            <v>40922</v>
          </cell>
          <cell r="G160">
            <v>1227.6599999999999</v>
          </cell>
          <cell r="H160">
            <v>0</v>
          </cell>
          <cell r="I160">
            <v>0</v>
          </cell>
          <cell r="J160">
            <v>40922</v>
          </cell>
          <cell r="K160">
            <v>1227.6599999999999</v>
          </cell>
          <cell r="L160">
            <v>0</v>
          </cell>
          <cell r="M160">
            <v>0</v>
          </cell>
        </row>
        <row r="161">
          <cell r="B161" t="str">
            <v>화강석통석</v>
          </cell>
          <cell r="C161" t="str">
            <v>T70x190x290,회</v>
          </cell>
          <cell r="D161">
            <v>18.3</v>
          </cell>
          <cell r="E161" t="str">
            <v>EA</v>
          </cell>
          <cell r="F161">
            <v>8400</v>
          </cell>
          <cell r="G161">
            <v>153720</v>
          </cell>
          <cell r="H161">
            <v>8400</v>
          </cell>
          <cell r="I161">
            <v>153720</v>
          </cell>
          <cell r="K161">
            <v>0</v>
          </cell>
          <cell r="M161">
            <v>0</v>
          </cell>
        </row>
        <row r="162">
          <cell r="B162" t="str">
            <v>석재판붙임</v>
          </cell>
          <cell r="C162" t="str">
            <v>화강석,바닥,습식</v>
          </cell>
          <cell r="D162">
            <v>1</v>
          </cell>
          <cell r="E162" t="str">
            <v>m2</v>
          </cell>
          <cell r="F162">
            <v>48595</v>
          </cell>
          <cell r="G162">
            <v>48595</v>
          </cell>
          <cell r="H162">
            <v>0</v>
          </cell>
          <cell r="I162">
            <v>0</v>
          </cell>
          <cell r="J162">
            <v>48595</v>
          </cell>
          <cell r="K162">
            <v>48595</v>
          </cell>
          <cell r="L162">
            <v>0</v>
          </cell>
          <cell r="M162">
            <v>0</v>
          </cell>
        </row>
        <row r="163">
          <cell r="B163" t="str">
            <v>비닐양생</v>
          </cell>
          <cell r="C163" t="str">
            <v xml:space="preserve"> </v>
          </cell>
          <cell r="D163">
            <v>1</v>
          </cell>
          <cell r="E163" t="str">
            <v>m2</v>
          </cell>
          <cell r="F163">
            <v>227</v>
          </cell>
          <cell r="G163">
            <v>227</v>
          </cell>
          <cell r="H163">
            <v>64</v>
          </cell>
          <cell r="I163">
            <v>64</v>
          </cell>
          <cell r="J163">
            <v>163</v>
          </cell>
          <cell r="K163">
            <v>163</v>
          </cell>
          <cell r="L163">
            <v>0</v>
          </cell>
          <cell r="M163">
            <v>0</v>
          </cell>
        </row>
        <row r="164">
          <cell r="B164" t="str">
            <v>소  계</v>
          </cell>
          <cell r="G164">
            <v>203769</v>
          </cell>
          <cell r="I164">
            <v>153784</v>
          </cell>
          <cell r="K164">
            <v>49985</v>
          </cell>
          <cell r="M164">
            <v>0</v>
          </cell>
        </row>
        <row r="166">
          <cell r="B166">
            <v>18</v>
          </cell>
          <cell r="C166" t="str">
            <v>보도용화강석포장C</v>
          </cell>
          <cell r="D166" t="str">
            <v>T70x300x300,흑</v>
          </cell>
          <cell r="G166" t="str">
            <v>m2당</v>
          </cell>
          <cell r="H166">
            <v>0</v>
          </cell>
          <cell r="I166" t="str">
            <v xml:space="preserve"> </v>
          </cell>
          <cell r="J166">
            <v>0</v>
          </cell>
          <cell r="K166" t="str">
            <v xml:space="preserve"> </v>
          </cell>
          <cell r="M166" t="str">
            <v xml:space="preserve"> </v>
          </cell>
        </row>
        <row r="167">
          <cell r="B167" t="str">
            <v>몰     탈</v>
          </cell>
          <cell r="C167" t="str">
            <v>1:3</v>
          </cell>
          <cell r="D167">
            <v>0.03</v>
          </cell>
          <cell r="E167" t="str">
            <v>m3</v>
          </cell>
          <cell r="F167">
            <v>40922</v>
          </cell>
          <cell r="G167">
            <v>1227.6599999999999</v>
          </cell>
          <cell r="H167">
            <v>0</v>
          </cell>
          <cell r="I167">
            <v>0</v>
          </cell>
          <cell r="J167">
            <v>40922</v>
          </cell>
          <cell r="K167">
            <v>1227.6599999999999</v>
          </cell>
          <cell r="L167">
            <v>0</v>
          </cell>
          <cell r="M167">
            <v>0</v>
          </cell>
        </row>
        <row r="168">
          <cell r="B168" t="str">
            <v>화강석통석</v>
          </cell>
          <cell r="C168" t="str">
            <v>T70x300x300,흑</v>
          </cell>
          <cell r="D168">
            <v>11.4</v>
          </cell>
          <cell r="E168" t="str">
            <v>EA</v>
          </cell>
          <cell r="F168">
            <v>23500</v>
          </cell>
          <cell r="G168">
            <v>267900</v>
          </cell>
          <cell r="H168">
            <v>23500</v>
          </cell>
          <cell r="I168">
            <v>267900</v>
          </cell>
          <cell r="K168">
            <v>0</v>
          </cell>
          <cell r="M168">
            <v>0</v>
          </cell>
        </row>
        <row r="169">
          <cell r="B169" t="str">
            <v>석재판붙임</v>
          </cell>
          <cell r="C169" t="str">
            <v>화강석,바닥,습식</v>
          </cell>
          <cell r="D169">
            <v>1</v>
          </cell>
          <cell r="E169" t="str">
            <v>m2</v>
          </cell>
          <cell r="F169">
            <v>48595</v>
          </cell>
          <cell r="G169">
            <v>48595</v>
          </cell>
          <cell r="H169">
            <v>0</v>
          </cell>
          <cell r="I169">
            <v>0</v>
          </cell>
          <cell r="J169">
            <v>48595</v>
          </cell>
          <cell r="K169">
            <v>48595</v>
          </cell>
          <cell r="L169">
            <v>0</v>
          </cell>
          <cell r="M169">
            <v>0</v>
          </cell>
        </row>
        <row r="170">
          <cell r="B170" t="str">
            <v>비닐양생</v>
          </cell>
          <cell r="C170" t="str">
            <v xml:space="preserve"> </v>
          </cell>
          <cell r="D170">
            <v>1</v>
          </cell>
          <cell r="E170" t="str">
            <v>m2</v>
          </cell>
          <cell r="F170">
            <v>227</v>
          </cell>
          <cell r="G170">
            <v>227</v>
          </cell>
          <cell r="H170">
            <v>64</v>
          </cell>
          <cell r="I170">
            <v>64</v>
          </cell>
          <cell r="J170">
            <v>163</v>
          </cell>
          <cell r="K170">
            <v>163</v>
          </cell>
          <cell r="L170">
            <v>0</v>
          </cell>
          <cell r="M170">
            <v>0</v>
          </cell>
        </row>
        <row r="171">
          <cell r="B171" t="str">
            <v>소  계</v>
          </cell>
          <cell r="G171">
            <v>317949</v>
          </cell>
          <cell r="I171">
            <v>267964</v>
          </cell>
          <cell r="K171">
            <v>49985</v>
          </cell>
          <cell r="M171">
            <v>0</v>
          </cell>
        </row>
        <row r="173">
          <cell r="B173">
            <v>19</v>
          </cell>
          <cell r="C173" t="str">
            <v>그림타일</v>
          </cell>
          <cell r="D173" t="str">
            <v>T6~7,능행도</v>
          </cell>
          <cell r="G173" t="str">
            <v>개소당</v>
          </cell>
          <cell r="H173">
            <v>0</v>
          </cell>
          <cell r="I173" t="str">
            <v xml:space="preserve"> </v>
          </cell>
          <cell r="J173">
            <v>0</v>
          </cell>
          <cell r="K173" t="str">
            <v xml:space="preserve"> </v>
          </cell>
          <cell r="M173" t="str">
            <v xml:space="preserve"> </v>
          </cell>
        </row>
        <row r="174">
          <cell r="B174" t="str">
            <v>몰     탈</v>
          </cell>
          <cell r="C174" t="str">
            <v>1:3</v>
          </cell>
          <cell r="D174">
            <v>0.10100000000000001</v>
          </cell>
          <cell r="E174" t="str">
            <v>m3</v>
          </cell>
          <cell r="F174">
            <v>40922</v>
          </cell>
          <cell r="G174">
            <v>4133.1220000000003</v>
          </cell>
          <cell r="H174">
            <v>0</v>
          </cell>
          <cell r="I174">
            <v>0</v>
          </cell>
          <cell r="J174">
            <v>40922</v>
          </cell>
          <cell r="K174">
            <v>4133.1220000000003</v>
          </cell>
          <cell r="L174">
            <v>0</v>
          </cell>
          <cell r="M174">
            <v>0</v>
          </cell>
        </row>
        <row r="175">
          <cell r="B175" t="str">
            <v>그림타일</v>
          </cell>
          <cell r="C175" t="str">
            <v>T6~7,능행도</v>
          </cell>
          <cell r="D175">
            <v>1</v>
          </cell>
          <cell r="E175" t="str">
            <v>폭</v>
          </cell>
          <cell r="F175">
            <v>2600000</v>
          </cell>
          <cell r="G175">
            <v>2600000</v>
          </cell>
          <cell r="H175">
            <v>2600000</v>
          </cell>
          <cell r="I175">
            <v>2600000</v>
          </cell>
          <cell r="K175">
            <v>0</v>
          </cell>
          <cell r="M175">
            <v>0</v>
          </cell>
        </row>
        <row r="176">
          <cell r="B176" t="str">
            <v>타일붙임(바닥)</v>
          </cell>
          <cell r="C176" t="str">
            <v>압착,직사각형</v>
          </cell>
          <cell r="D176">
            <v>1.1200000000000001</v>
          </cell>
          <cell r="E176" t="str">
            <v>m2</v>
          </cell>
          <cell r="F176">
            <v>24534</v>
          </cell>
          <cell r="G176">
            <v>27478.080000000002</v>
          </cell>
          <cell r="H176">
            <v>0</v>
          </cell>
          <cell r="I176">
            <v>0</v>
          </cell>
          <cell r="J176">
            <v>18174</v>
          </cell>
          <cell r="K176">
            <v>20354.88</v>
          </cell>
          <cell r="L176">
            <v>6360</v>
          </cell>
          <cell r="M176">
            <v>7123.2000000000007</v>
          </cell>
        </row>
        <row r="177">
          <cell r="B177" t="str">
            <v>비닐양생</v>
          </cell>
          <cell r="C177" t="str">
            <v xml:space="preserve"> </v>
          </cell>
          <cell r="D177">
            <v>1.1200000000000001</v>
          </cell>
          <cell r="E177" t="str">
            <v>m2</v>
          </cell>
          <cell r="F177">
            <v>227</v>
          </cell>
          <cell r="G177">
            <v>254.16000000000003</v>
          </cell>
          <cell r="H177">
            <v>64</v>
          </cell>
          <cell r="I177">
            <v>71.599999999999994</v>
          </cell>
          <cell r="J177">
            <v>163</v>
          </cell>
          <cell r="K177">
            <v>182.56000000000003</v>
          </cell>
          <cell r="L177">
            <v>0</v>
          </cell>
          <cell r="M177">
            <v>0</v>
          </cell>
        </row>
        <row r="178">
          <cell r="B178" t="str">
            <v>소  계</v>
          </cell>
          <cell r="G178">
            <v>2631864</v>
          </cell>
          <cell r="I178">
            <v>2600071</v>
          </cell>
          <cell r="K178">
            <v>24670</v>
          </cell>
          <cell r="M178">
            <v>7123</v>
          </cell>
        </row>
        <row r="180">
          <cell r="B180">
            <v>20</v>
          </cell>
          <cell r="C180" t="str">
            <v>화강석측구</v>
          </cell>
          <cell r="D180" t="str">
            <v>150x139x130,측구용</v>
          </cell>
          <cell r="G180" t="str">
            <v>m당</v>
          </cell>
          <cell r="H180">
            <v>0</v>
          </cell>
          <cell r="I180" t="str">
            <v xml:space="preserve"> </v>
          </cell>
          <cell r="J180">
            <v>0</v>
          </cell>
          <cell r="K180" t="str">
            <v xml:space="preserve"> </v>
          </cell>
          <cell r="M180" t="str">
            <v xml:space="preserve"> </v>
          </cell>
        </row>
        <row r="181">
          <cell r="B181" t="str">
            <v>몰     탈</v>
          </cell>
          <cell r="C181" t="str">
            <v>1:3</v>
          </cell>
          <cell r="D181">
            <v>2.5000000000000001E-2</v>
          </cell>
          <cell r="E181" t="str">
            <v>m3</v>
          </cell>
          <cell r="F181">
            <v>40922</v>
          </cell>
          <cell r="G181">
            <v>1023.0500000000001</v>
          </cell>
          <cell r="H181">
            <v>0</v>
          </cell>
          <cell r="I181">
            <v>0</v>
          </cell>
          <cell r="J181">
            <v>40922</v>
          </cell>
          <cell r="K181">
            <v>1023.0500000000001</v>
          </cell>
          <cell r="L181">
            <v>0</v>
          </cell>
          <cell r="M181">
            <v>0</v>
          </cell>
        </row>
        <row r="182">
          <cell r="B182" t="str">
            <v>화강석통석</v>
          </cell>
          <cell r="C182" t="str">
            <v>150x139x130,측구용</v>
          </cell>
          <cell r="D182">
            <v>7.3</v>
          </cell>
          <cell r="E182" t="str">
            <v>EA</v>
          </cell>
          <cell r="F182">
            <v>5300</v>
          </cell>
          <cell r="G182">
            <v>38690</v>
          </cell>
          <cell r="H182">
            <v>5300</v>
          </cell>
          <cell r="I182">
            <v>38690</v>
          </cell>
          <cell r="K182">
            <v>0</v>
          </cell>
          <cell r="M182">
            <v>0</v>
          </cell>
        </row>
        <row r="183">
          <cell r="B183" t="str">
            <v>화강석통석</v>
          </cell>
          <cell r="C183" t="str">
            <v>150x139x130,측구용</v>
          </cell>
          <cell r="D183">
            <v>7.3</v>
          </cell>
          <cell r="E183" t="str">
            <v>EA</v>
          </cell>
          <cell r="F183">
            <v>5300</v>
          </cell>
          <cell r="G183">
            <v>38690</v>
          </cell>
          <cell r="H183">
            <v>5300</v>
          </cell>
          <cell r="I183">
            <v>38690</v>
          </cell>
          <cell r="K183">
            <v>0</v>
          </cell>
          <cell r="M183">
            <v>0</v>
          </cell>
        </row>
        <row r="184">
          <cell r="B184" t="str">
            <v>화강석통석</v>
          </cell>
          <cell r="C184" t="str">
            <v>195x139x130,측구용</v>
          </cell>
          <cell r="D184">
            <v>7.3</v>
          </cell>
          <cell r="E184" t="str">
            <v>EA</v>
          </cell>
          <cell r="F184">
            <v>6300</v>
          </cell>
          <cell r="G184">
            <v>45990</v>
          </cell>
          <cell r="H184">
            <v>6300</v>
          </cell>
          <cell r="I184">
            <v>45990</v>
          </cell>
          <cell r="K184">
            <v>0</v>
          </cell>
          <cell r="M184">
            <v>0</v>
          </cell>
        </row>
        <row r="185">
          <cell r="B185" t="str">
            <v>석재판붙임</v>
          </cell>
          <cell r="C185" t="str">
            <v>화강석,바닥,습식</v>
          </cell>
          <cell r="D185">
            <v>0.5</v>
          </cell>
          <cell r="E185" t="str">
            <v>m2</v>
          </cell>
          <cell r="F185">
            <v>48595</v>
          </cell>
          <cell r="G185">
            <v>24297.5</v>
          </cell>
          <cell r="H185">
            <v>0</v>
          </cell>
          <cell r="I185">
            <v>0</v>
          </cell>
          <cell r="J185">
            <v>48595</v>
          </cell>
          <cell r="K185">
            <v>24297.5</v>
          </cell>
          <cell r="L185">
            <v>0</v>
          </cell>
          <cell r="M185">
            <v>0</v>
          </cell>
        </row>
        <row r="186">
          <cell r="B186" t="str">
            <v>비닐양생</v>
          </cell>
          <cell r="C186" t="str">
            <v xml:space="preserve"> </v>
          </cell>
          <cell r="D186">
            <v>0.5</v>
          </cell>
          <cell r="E186" t="str">
            <v>m2</v>
          </cell>
          <cell r="F186">
            <v>227</v>
          </cell>
          <cell r="G186">
            <v>113.5</v>
          </cell>
          <cell r="H186">
            <v>64</v>
          </cell>
          <cell r="I186">
            <v>32</v>
          </cell>
          <cell r="J186">
            <v>163</v>
          </cell>
          <cell r="K186">
            <v>81.5</v>
          </cell>
          <cell r="L186">
            <v>0</v>
          </cell>
          <cell r="M186">
            <v>0</v>
          </cell>
        </row>
        <row r="187">
          <cell r="B187" t="str">
            <v>소  계</v>
          </cell>
          <cell r="G187">
            <v>148804</v>
          </cell>
          <cell r="I187">
            <v>123402</v>
          </cell>
          <cell r="K187">
            <v>25402</v>
          </cell>
          <cell r="M187">
            <v>0</v>
          </cell>
        </row>
        <row r="189">
          <cell r="B189">
            <v>21</v>
          </cell>
          <cell r="C189" t="str">
            <v>중앙선구분석</v>
          </cell>
          <cell r="D189" t="str">
            <v>T150x150x150,흑</v>
          </cell>
          <cell r="G189" t="str">
            <v>m당</v>
          </cell>
          <cell r="H189">
            <v>0</v>
          </cell>
          <cell r="I189" t="str">
            <v xml:space="preserve"> </v>
          </cell>
          <cell r="J189">
            <v>0</v>
          </cell>
          <cell r="K189" t="str">
            <v xml:space="preserve"> </v>
          </cell>
          <cell r="M189" t="str">
            <v xml:space="preserve"> </v>
          </cell>
        </row>
        <row r="190">
          <cell r="B190" t="str">
            <v>몰     탈</v>
          </cell>
          <cell r="C190" t="str">
            <v>1:3</v>
          </cell>
          <cell r="D190">
            <v>1.4999999999999999E-2</v>
          </cell>
          <cell r="E190" t="str">
            <v>m3</v>
          </cell>
          <cell r="F190">
            <v>40922</v>
          </cell>
          <cell r="G190">
            <v>613.82999999999993</v>
          </cell>
          <cell r="H190">
            <v>0</v>
          </cell>
          <cell r="I190">
            <v>0</v>
          </cell>
          <cell r="J190">
            <v>40922</v>
          </cell>
          <cell r="K190">
            <v>613.82999999999993</v>
          </cell>
          <cell r="L190">
            <v>0</v>
          </cell>
          <cell r="M190">
            <v>0</v>
          </cell>
        </row>
        <row r="191">
          <cell r="B191" t="str">
            <v>화강석통석</v>
          </cell>
          <cell r="C191" t="str">
            <v>T150x150x150,흑</v>
          </cell>
          <cell r="D191">
            <v>14.7</v>
          </cell>
          <cell r="E191" t="str">
            <v>EA</v>
          </cell>
          <cell r="F191">
            <v>4500</v>
          </cell>
          <cell r="G191">
            <v>66150</v>
          </cell>
          <cell r="H191">
            <v>4500</v>
          </cell>
          <cell r="I191">
            <v>66150</v>
          </cell>
          <cell r="K191">
            <v>0</v>
          </cell>
          <cell r="M191">
            <v>0</v>
          </cell>
        </row>
        <row r="192">
          <cell r="B192" t="str">
            <v>석재판붙임</v>
          </cell>
          <cell r="C192" t="str">
            <v>화강석,바닥,습식</v>
          </cell>
          <cell r="D192">
            <v>0.3</v>
          </cell>
          <cell r="E192" t="str">
            <v>m2</v>
          </cell>
          <cell r="F192">
            <v>48595</v>
          </cell>
          <cell r="G192">
            <v>14578.5</v>
          </cell>
          <cell r="H192">
            <v>0</v>
          </cell>
          <cell r="I192">
            <v>0</v>
          </cell>
          <cell r="J192">
            <v>48595</v>
          </cell>
          <cell r="K192">
            <v>14578.5</v>
          </cell>
          <cell r="L192">
            <v>0</v>
          </cell>
          <cell r="M192">
            <v>0</v>
          </cell>
        </row>
        <row r="193">
          <cell r="B193" t="str">
            <v>비닐양생</v>
          </cell>
          <cell r="C193" t="str">
            <v xml:space="preserve"> </v>
          </cell>
          <cell r="D193">
            <v>0.3</v>
          </cell>
          <cell r="E193" t="str">
            <v>m2</v>
          </cell>
          <cell r="F193">
            <v>227</v>
          </cell>
          <cell r="G193">
            <v>68.099999999999994</v>
          </cell>
          <cell r="H193">
            <v>64</v>
          </cell>
          <cell r="I193">
            <v>19.2</v>
          </cell>
          <cell r="J193">
            <v>163</v>
          </cell>
          <cell r="K193">
            <v>48.9</v>
          </cell>
          <cell r="L193">
            <v>0</v>
          </cell>
          <cell r="M193">
            <v>0</v>
          </cell>
        </row>
        <row r="194">
          <cell r="B194" t="str">
            <v>소  계</v>
          </cell>
          <cell r="G194">
            <v>81410</v>
          </cell>
          <cell r="I194">
            <v>66169</v>
          </cell>
          <cell r="K194">
            <v>15241</v>
          </cell>
          <cell r="M194">
            <v>0</v>
          </cell>
        </row>
        <row r="196">
          <cell r="B196">
            <v>22</v>
          </cell>
          <cell r="C196" t="str">
            <v>보차경계석</v>
          </cell>
          <cell r="D196" t="str">
            <v>T150x150x150,흑</v>
          </cell>
          <cell r="G196" t="str">
            <v>m당</v>
          </cell>
          <cell r="H196">
            <v>0</v>
          </cell>
          <cell r="I196" t="str">
            <v xml:space="preserve"> </v>
          </cell>
          <cell r="J196">
            <v>0</v>
          </cell>
          <cell r="K196" t="str">
            <v xml:space="preserve"> </v>
          </cell>
          <cell r="M196" t="str">
            <v xml:space="preserve"> </v>
          </cell>
        </row>
        <row r="197">
          <cell r="B197" t="str">
            <v>몰     탈</v>
          </cell>
          <cell r="C197" t="str">
            <v>1:3</v>
          </cell>
          <cell r="D197">
            <v>7.0000000000000001E-3</v>
          </cell>
          <cell r="E197" t="str">
            <v>m3</v>
          </cell>
          <cell r="F197">
            <v>40922</v>
          </cell>
          <cell r="G197">
            <v>286.45400000000001</v>
          </cell>
          <cell r="H197">
            <v>0</v>
          </cell>
          <cell r="I197">
            <v>0</v>
          </cell>
          <cell r="J197">
            <v>40922</v>
          </cell>
          <cell r="K197">
            <v>286.45400000000001</v>
          </cell>
          <cell r="L197">
            <v>0</v>
          </cell>
          <cell r="M197">
            <v>0</v>
          </cell>
        </row>
        <row r="198">
          <cell r="B198" t="str">
            <v>화강석통석</v>
          </cell>
          <cell r="C198" t="str">
            <v>T150x150x150,흑</v>
          </cell>
          <cell r="D198">
            <v>7.3</v>
          </cell>
          <cell r="E198" t="str">
            <v>EA</v>
          </cell>
          <cell r="F198">
            <v>4500</v>
          </cell>
          <cell r="G198">
            <v>32850</v>
          </cell>
          <cell r="H198">
            <v>4500</v>
          </cell>
          <cell r="I198">
            <v>32850</v>
          </cell>
          <cell r="K198">
            <v>0</v>
          </cell>
          <cell r="M198">
            <v>0</v>
          </cell>
        </row>
        <row r="199">
          <cell r="B199" t="str">
            <v>석재판붙임</v>
          </cell>
          <cell r="C199" t="str">
            <v>화강석,바닥,습식</v>
          </cell>
          <cell r="D199">
            <v>0.15</v>
          </cell>
          <cell r="E199" t="str">
            <v>m2</v>
          </cell>
          <cell r="F199">
            <v>48595</v>
          </cell>
          <cell r="G199">
            <v>7289.25</v>
          </cell>
          <cell r="H199">
            <v>0</v>
          </cell>
          <cell r="I199">
            <v>0</v>
          </cell>
          <cell r="J199">
            <v>48595</v>
          </cell>
          <cell r="K199">
            <v>7289.25</v>
          </cell>
          <cell r="L199">
            <v>0</v>
          </cell>
          <cell r="M199">
            <v>0</v>
          </cell>
        </row>
        <row r="200">
          <cell r="B200" t="str">
            <v>비닐양생</v>
          </cell>
          <cell r="C200" t="str">
            <v xml:space="preserve"> </v>
          </cell>
          <cell r="D200">
            <v>0.15</v>
          </cell>
          <cell r="E200" t="str">
            <v>m2</v>
          </cell>
          <cell r="F200">
            <v>227</v>
          </cell>
          <cell r="G200">
            <v>34.049999999999997</v>
          </cell>
          <cell r="H200">
            <v>64</v>
          </cell>
          <cell r="I200">
            <v>9.6</v>
          </cell>
          <cell r="J200">
            <v>163</v>
          </cell>
          <cell r="K200">
            <v>24.45</v>
          </cell>
          <cell r="L200">
            <v>0</v>
          </cell>
          <cell r="M200">
            <v>0</v>
          </cell>
        </row>
        <row r="201">
          <cell r="B201" t="str">
            <v>소  계</v>
          </cell>
          <cell r="G201">
            <v>40459</v>
          </cell>
          <cell r="I201">
            <v>32859</v>
          </cell>
          <cell r="K201">
            <v>7600</v>
          </cell>
          <cell r="M201">
            <v>0</v>
          </cell>
        </row>
        <row r="203">
          <cell r="B203">
            <v>23</v>
          </cell>
          <cell r="C203" t="str">
            <v>PAD-TR기초1</v>
          </cell>
          <cell r="D203" t="str">
            <v>1650x7000</v>
          </cell>
          <cell r="G203" t="str">
            <v>개소당</v>
          </cell>
          <cell r="H203">
            <v>0</v>
          </cell>
          <cell r="I203" t="str">
            <v xml:space="preserve"> </v>
          </cell>
          <cell r="J203">
            <v>0</v>
          </cell>
          <cell r="K203" t="str">
            <v xml:space="preserve"> </v>
          </cell>
          <cell r="M203" t="str">
            <v xml:space="preserve"> </v>
          </cell>
        </row>
        <row r="204">
          <cell r="B204" t="str">
            <v>터 파 기</v>
          </cell>
          <cell r="C204" t="str">
            <v>인력,보통토사,0~1M</v>
          </cell>
          <cell r="D204">
            <v>12.432</v>
          </cell>
          <cell r="E204" t="str">
            <v>m3</v>
          </cell>
          <cell r="F204">
            <v>8184</v>
          </cell>
          <cell r="G204">
            <v>101743.488</v>
          </cell>
          <cell r="H204">
            <v>0</v>
          </cell>
          <cell r="I204">
            <v>0</v>
          </cell>
          <cell r="J204">
            <v>8184</v>
          </cell>
          <cell r="K204">
            <v>101743.488</v>
          </cell>
          <cell r="L204">
            <v>0</v>
          </cell>
          <cell r="M204">
            <v>0</v>
          </cell>
        </row>
        <row r="205">
          <cell r="B205" t="str">
            <v>잔토처리</v>
          </cell>
          <cell r="C205" t="str">
            <v>인력,현장내</v>
          </cell>
          <cell r="D205">
            <v>10.054</v>
          </cell>
          <cell r="E205" t="str">
            <v>m3</v>
          </cell>
          <cell r="F205">
            <v>8184</v>
          </cell>
          <cell r="G205">
            <v>82281.936000000002</v>
          </cell>
          <cell r="H205">
            <v>0</v>
          </cell>
          <cell r="I205">
            <v>0</v>
          </cell>
          <cell r="J205">
            <v>8184</v>
          </cell>
          <cell r="K205">
            <v>82281.936000000002</v>
          </cell>
          <cell r="L205">
            <v>0</v>
          </cell>
          <cell r="M205">
            <v>0</v>
          </cell>
        </row>
        <row r="206">
          <cell r="B206" t="str">
            <v>되메우기 및 다짐</v>
          </cell>
          <cell r="C206" t="str">
            <v>인력</v>
          </cell>
          <cell r="D206">
            <v>2.3780000000000001</v>
          </cell>
          <cell r="E206" t="str">
            <v>m3</v>
          </cell>
          <cell r="F206">
            <v>8593</v>
          </cell>
          <cell r="G206">
            <v>20434.154000000002</v>
          </cell>
          <cell r="H206">
            <v>0</v>
          </cell>
          <cell r="I206">
            <v>0</v>
          </cell>
          <cell r="J206">
            <v>8593</v>
          </cell>
          <cell r="K206">
            <v>20434.154000000002</v>
          </cell>
          <cell r="L206">
            <v>0</v>
          </cell>
          <cell r="M206">
            <v>0</v>
          </cell>
        </row>
        <row r="207">
          <cell r="B207" t="str">
            <v xml:space="preserve">잡석다짐 </v>
          </cell>
          <cell r="C207">
            <v>0</v>
          </cell>
          <cell r="D207">
            <v>4.1040000000000001</v>
          </cell>
          <cell r="E207" t="str">
            <v>m3</v>
          </cell>
          <cell r="F207">
            <v>20870</v>
          </cell>
          <cell r="G207">
            <v>85650.48000000001</v>
          </cell>
          <cell r="H207">
            <v>0</v>
          </cell>
          <cell r="I207">
            <v>0</v>
          </cell>
          <cell r="J207">
            <v>20461</v>
          </cell>
          <cell r="K207">
            <v>83971.944000000003</v>
          </cell>
          <cell r="L207">
            <v>409</v>
          </cell>
          <cell r="M207">
            <v>1678.5360000000001</v>
          </cell>
        </row>
        <row r="208">
          <cell r="B208" t="str">
            <v>합판거푸집</v>
          </cell>
          <cell r="C208" t="str">
            <v>6회,일반</v>
          </cell>
          <cell r="D208">
            <v>12.18</v>
          </cell>
          <cell r="E208" t="str">
            <v>m2</v>
          </cell>
          <cell r="F208">
            <v>14826</v>
          </cell>
          <cell r="G208">
            <v>180580.64</v>
          </cell>
          <cell r="H208">
            <v>4713</v>
          </cell>
          <cell r="I208">
            <v>57404.3</v>
          </cell>
          <cell r="J208">
            <v>10113</v>
          </cell>
          <cell r="K208">
            <v>123176.34</v>
          </cell>
          <cell r="L208">
            <v>0</v>
          </cell>
          <cell r="M208">
            <v>0</v>
          </cell>
        </row>
        <row r="209">
          <cell r="B209" t="str">
            <v>레 미 콘</v>
          </cell>
          <cell r="C209" t="str">
            <v>40-180-8</v>
          </cell>
          <cell r="D209">
            <v>7.7720000000000002</v>
          </cell>
          <cell r="E209" t="str">
            <v>m3</v>
          </cell>
          <cell r="F209">
            <v>44429</v>
          </cell>
          <cell r="G209">
            <v>0</v>
          </cell>
          <cell r="H209">
            <v>44429</v>
          </cell>
          <cell r="I209" t="str">
            <v>관급</v>
          </cell>
          <cell r="K209">
            <v>0</v>
          </cell>
          <cell r="M209">
            <v>0</v>
          </cell>
        </row>
        <row r="210">
          <cell r="B210" t="str">
            <v>레미콘타설</v>
          </cell>
          <cell r="C210" t="str">
            <v>무근</v>
          </cell>
          <cell r="D210">
            <v>7.7720000000000002</v>
          </cell>
          <cell r="E210" t="str">
            <v>m3</v>
          </cell>
          <cell r="F210">
            <v>21381</v>
          </cell>
          <cell r="G210">
            <v>166173.13200000001</v>
          </cell>
          <cell r="H210">
            <v>0</v>
          </cell>
          <cell r="I210">
            <v>0</v>
          </cell>
          <cell r="J210">
            <v>21381</v>
          </cell>
          <cell r="K210">
            <v>166173.13200000001</v>
          </cell>
          <cell r="L210">
            <v>0</v>
          </cell>
          <cell r="M210">
            <v>0</v>
          </cell>
        </row>
        <row r="211">
          <cell r="B211" t="str">
            <v>화강석판석</v>
          </cell>
          <cell r="C211" t="str">
            <v>700x700x470,T150</v>
          </cell>
          <cell r="D211">
            <v>10.52</v>
          </cell>
          <cell r="E211" t="str">
            <v>m2</v>
          </cell>
          <cell r="F211">
            <v>45000</v>
          </cell>
          <cell r="G211">
            <v>473400</v>
          </cell>
          <cell r="H211">
            <v>45000</v>
          </cell>
          <cell r="I211">
            <v>473400</v>
          </cell>
          <cell r="K211">
            <v>0</v>
          </cell>
          <cell r="M211">
            <v>0</v>
          </cell>
        </row>
        <row r="212">
          <cell r="B212" t="str">
            <v>석재판붙임</v>
          </cell>
          <cell r="C212" t="str">
            <v>화강석,바닥,습식</v>
          </cell>
          <cell r="D212">
            <v>9.57</v>
          </cell>
          <cell r="E212" t="str">
            <v>m2</v>
          </cell>
          <cell r="F212">
            <v>48595</v>
          </cell>
          <cell r="G212">
            <v>465054.15</v>
          </cell>
          <cell r="H212">
            <v>0</v>
          </cell>
          <cell r="I212">
            <v>0</v>
          </cell>
          <cell r="J212">
            <v>48595</v>
          </cell>
          <cell r="K212">
            <v>465054.15</v>
          </cell>
          <cell r="L212">
            <v>0</v>
          </cell>
          <cell r="M212">
            <v>0</v>
          </cell>
        </row>
        <row r="213">
          <cell r="B213" t="str">
            <v>몰     탈</v>
          </cell>
          <cell r="C213" t="str">
            <v>1:3</v>
          </cell>
          <cell r="D213">
            <v>0.28699999999999998</v>
          </cell>
          <cell r="E213" t="str">
            <v>m3</v>
          </cell>
          <cell r="F213">
            <v>40922</v>
          </cell>
          <cell r="G213">
            <v>11744.614</v>
          </cell>
          <cell r="H213">
            <v>0</v>
          </cell>
          <cell r="I213">
            <v>0</v>
          </cell>
          <cell r="J213">
            <v>40922</v>
          </cell>
          <cell r="K213">
            <v>11744.614</v>
          </cell>
          <cell r="L213">
            <v>0</v>
          </cell>
          <cell r="M213">
            <v>0</v>
          </cell>
        </row>
        <row r="214">
          <cell r="B214" t="str">
            <v>소  계</v>
          </cell>
          <cell r="G214">
            <v>1587061</v>
          </cell>
          <cell r="I214">
            <v>530804</v>
          </cell>
          <cell r="K214">
            <v>1054579</v>
          </cell>
          <cell r="M214">
            <v>1678</v>
          </cell>
        </row>
        <row r="216">
          <cell r="B216">
            <v>24</v>
          </cell>
          <cell r="C216" t="str">
            <v>PAD-TR기초2</v>
          </cell>
          <cell r="D216" t="str">
            <v>1650x5300</v>
          </cell>
          <cell r="G216" t="str">
            <v>개소당</v>
          </cell>
          <cell r="H216">
            <v>0</v>
          </cell>
          <cell r="I216" t="str">
            <v xml:space="preserve"> </v>
          </cell>
          <cell r="J216">
            <v>0</v>
          </cell>
          <cell r="K216" t="str">
            <v xml:space="preserve"> </v>
          </cell>
          <cell r="M216" t="str">
            <v xml:space="preserve"> </v>
          </cell>
        </row>
        <row r="217">
          <cell r="B217" t="str">
            <v>터 파 기</v>
          </cell>
          <cell r="C217" t="str">
            <v>인력,보통토사,0~1M</v>
          </cell>
          <cell r="D217">
            <v>9.5760000000000005</v>
          </cell>
          <cell r="E217" t="str">
            <v>m3</v>
          </cell>
          <cell r="F217">
            <v>8184</v>
          </cell>
          <cell r="G217">
            <v>78369.984000000011</v>
          </cell>
          <cell r="H217">
            <v>0</v>
          </cell>
          <cell r="I217">
            <v>0</v>
          </cell>
          <cell r="J217">
            <v>8184</v>
          </cell>
          <cell r="K217">
            <v>78369.984000000011</v>
          </cell>
          <cell r="L217">
            <v>0</v>
          </cell>
          <cell r="M217">
            <v>0</v>
          </cell>
        </row>
        <row r="218">
          <cell r="B218" t="str">
            <v>잔토처리</v>
          </cell>
          <cell r="C218" t="str">
            <v>인력,현장내</v>
          </cell>
          <cell r="D218">
            <v>7.64</v>
          </cell>
          <cell r="E218" t="str">
            <v>m3</v>
          </cell>
          <cell r="F218">
            <v>8184</v>
          </cell>
          <cell r="G218">
            <v>62525.759999999995</v>
          </cell>
          <cell r="H218">
            <v>0</v>
          </cell>
          <cell r="I218">
            <v>0</v>
          </cell>
          <cell r="J218">
            <v>8184</v>
          </cell>
          <cell r="K218">
            <v>62525.759999999995</v>
          </cell>
          <cell r="L218">
            <v>0</v>
          </cell>
          <cell r="M218">
            <v>0</v>
          </cell>
        </row>
        <row r="219">
          <cell r="B219" t="str">
            <v>되메우기 및 다짐</v>
          </cell>
          <cell r="C219" t="str">
            <v>인력</v>
          </cell>
          <cell r="D219">
            <v>1.9359999999999999</v>
          </cell>
          <cell r="E219" t="str">
            <v>m3</v>
          </cell>
          <cell r="F219">
            <v>8593</v>
          </cell>
          <cell r="G219">
            <v>16636.047999999999</v>
          </cell>
          <cell r="H219">
            <v>0</v>
          </cell>
          <cell r="I219">
            <v>0</v>
          </cell>
          <cell r="J219">
            <v>8593</v>
          </cell>
          <cell r="K219">
            <v>16636.047999999999</v>
          </cell>
          <cell r="L219">
            <v>0</v>
          </cell>
          <cell r="M219">
            <v>0</v>
          </cell>
        </row>
        <row r="220">
          <cell r="B220" t="str">
            <v xml:space="preserve">잡석다짐 </v>
          </cell>
          <cell r="C220">
            <v>0</v>
          </cell>
          <cell r="D220">
            <v>3.1349999999999998</v>
          </cell>
          <cell r="E220" t="str">
            <v>m3</v>
          </cell>
          <cell r="F220">
            <v>20870</v>
          </cell>
          <cell r="G220">
            <v>65427.44999999999</v>
          </cell>
          <cell r="H220">
            <v>0</v>
          </cell>
          <cell r="I220">
            <v>0</v>
          </cell>
          <cell r="J220">
            <v>20461</v>
          </cell>
          <cell r="K220">
            <v>64145.234999999993</v>
          </cell>
          <cell r="L220">
            <v>409</v>
          </cell>
          <cell r="M220">
            <v>1282.2149999999999</v>
          </cell>
        </row>
        <row r="221">
          <cell r="B221" t="str">
            <v>합판거푸집</v>
          </cell>
          <cell r="C221" t="str">
            <v>6회,일반</v>
          </cell>
          <cell r="D221">
            <v>9.8000000000000007</v>
          </cell>
          <cell r="E221" t="str">
            <v>m2</v>
          </cell>
          <cell r="F221">
            <v>14826</v>
          </cell>
          <cell r="G221">
            <v>145294.80000000002</v>
          </cell>
          <cell r="H221">
            <v>4713</v>
          </cell>
          <cell r="I221">
            <v>46187.4</v>
          </cell>
          <cell r="J221">
            <v>10113</v>
          </cell>
          <cell r="K221">
            <v>99107.400000000009</v>
          </cell>
          <cell r="L221">
            <v>0</v>
          </cell>
          <cell r="M221">
            <v>0</v>
          </cell>
        </row>
        <row r="222">
          <cell r="B222" t="str">
            <v>레 미 콘</v>
          </cell>
          <cell r="C222" t="str">
            <v>40-180-8</v>
          </cell>
          <cell r="D222">
            <v>5.9379999999999997</v>
          </cell>
          <cell r="E222" t="str">
            <v>m3</v>
          </cell>
          <cell r="F222">
            <v>44429</v>
          </cell>
          <cell r="G222">
            <v>0</v>
          </cell>
          <cell r="H222">
            <v>44429</v>
          </cell>
          <cell r="I222" t="str">
            <v>관급</v>
          </cell>
          <cell r="K222">
            <v>0</v>
          </cell>
          <cell r="M222">
            <v>0</v>
          </cell>
        </row>
        <row r="223">
          <cell r="B223" t="str">
            <v>레미콘타설</v>
          </cell>
          <cell r="C223" t="str">
            <v>무근</v>
          </cell>
          <cell r="D223">
            <v>5.9379999999999997</v>
          </cell>
          <cell r="E223" t="str">
            <v>m3</v>
          </cell>
          <cell r="F223">
            <v>21381</v>
          </cell>
          <cell r="G223">
            <v>126960.378</v>
          </cell>
          <cell r="H223">
            <v>0</v>
          </cell>
          <cell r="I223">
            <v>0</v>
          </cell>
          <cell r="J223">
            <v>21381</v>
          </cell>
          <cell r="K223">
            <v>126960.378</v>
          </cell>
          <cell r="L223">
            <v>0</v>
          </cell>
          <cell r="M223">
            <v>0</v>
          </cell>
        </row>
        <row r="224">
          <cell r="B224" t="str">
            <v>화강석판석</v>
          </cell>
          <cell r="C224" t="str">
            <v>700x700x470,T150</v>
          </cell>
          <cell r="D224">
            <v>8.4700000000000006</v>
          </cell>
          <cell r="E224" t="str">
            <v>m2</v>
          </cell>
          <cell r="F224">
            <v>45000</v>
          </cell>
          <cell r="G224">
            <v>381150</v>
          </cell>
          <cell r="H224">
            <v>45000</v>
          </cell>
          <cell r="I224">
            <v>381150</v>
          </cell>
          <cell r="K224">
            <v>0</v>
          </cell>
          <cell r="M224">
            <v>0</v>
          </cell>
        </row>
        <row r="225">
          <cell r="B225" t="str">
            <v>석재판붙임</v>
          </cell>
          <cell r="C225" t="str">
            <v>화강석,바닥,습식</v>
          </cell>
          <cell r="D225">
            <v>7.7</v>
          </cell>
          <cell r="E225" t="str">
            <v>m2</v>
          </cell>
          <cell r="F225">
            <v>48595</v>
          </cell>
          <cell r="G225">
            <v>374181.5</v>
          </cell>
          <cell r="H225">
            <v>0</v>
          </cell>
          <cell r="I225">
            <v>0</v>
          </cell>
          <cell r="J225">
            <v>48595</v>
          </cell>
          <cell r="K225">
            <v>374181.5</v>
          </cell>
          <cell r="L225">
            <v>0</v>
          </cell>
          <cell r="M225">
            <v>0</v>
          </cell>
        </row>
        <row r="226">
          <cell r="B226" t="str">
            <v>몰     탈</v>
          </cell>
          <cell r="C226" t="str">
            <v>1:3</v>
          </cell>
          <cell r="D226">
            <v>0.23100000000000001</v>
          </cell>
          <cell r="E226" t="str">
            <v>m3</v>
          </cell>
          <cell r="F226">
            <v>40922</v>
          </cell>
          <cell r="G226">
            <v>9452.982</v>
          </cell>
          <cell r="H226">
            <v>0</v>
          </cell>
          <cell r="I226">
            <v>0</v>
          </cell>
          <cell r="J226">
            <v>40922</v>
          </cell>
          <cell r="K226">
            <v>9452.982</v>
          </cell>
          <cell r="L226">
            <v>0</v>
          </cell>
          <cell r="M226">
            <v>0</v>
          </cell>
        </row>
        <row r="227">
          <cell r="B227" t="str">
            <v>소  계</v>
          </cell>
          <cell r="G227">
            <v>1259998</v>
          </cell>
          <cell r="I227">
            <v>427337</v>
          </cell>
          <cell r="K227">
            <v>831379</v>
          </cell>
          <cell r="M227">
            <v>1282</v>
          </cell>
        </row>
        <row r="229">
          <cell r="B229">
            <v>25</v>
          </cell>
          <cell r="C229" t="str">
            <v>PAD-TR기초3</v>
          </cell>
          <cell r="D229" t="str">
            <v>1650x1900</v>
          </cell>
          <cell r="G229" t="str">
            <v>개소당</v>
          </cell>
          <cell r="H229">
            <v>0</v>
          </cell>
          <cell r="I229" t="str">
            <v xml:space="preserve"> </v>
          </cell>
          <cell r="J229">
            <v>0</v>
          </cell>
          <cell r="K229" t="str">
            <v xml:space="preserve"> </v>
          </cell>
          <cell r="M229" t="str">
            <v xml:space="preserve"> </v>
          </cell>
        </row>
        <row r="230">
          <cell r="B230" t="str">
            <v>터 파 기</v>
          </cell>
          <cell r="C230" t="str">
            <v>인력,보통토사,0~1M</v>
          </cell>
          <cell r="D230">
            <v>3.8639999999999999</v>
          </cell>
          <cell r="E230" t="str">
            <v>m3</v>
          </cell>
          <cell r="F230">
            <v>8184</v>
          </cell>
          <cell r="G230">
            <v>31622.975999999999</v>
          </cell>
          <cell r="H230">
            <v>0</v>
          </cell>
          <cell r="I230">
            <v>0</v>
          </cell>
          <cell r="J230">
            <v>8184</v>
          </cell>
          <cell r="K230">
            <v>31622.975999999999</v>
          </cell>
          <cell r="L230">
            <v>0</v>
          </cell>
          <cell r="M230">
            <v>0</v>
          </cell>
        </row>
        <row r="231">
          <cell r="B231" t="str">
            <v>잔토처리</v>
          </cell>
          <cell r="C231" t="str">
            <v>인력,현장내</v>
          </cell>
          <cell r="D231">
            <v>2.8119999999999998</v>
          </cell>
          <cell r="E231" t="str">
            <v>m3</v>
          </cell>
          <cell r="F231">
            <v>8184</v>
          </cell>
          <cell r="G231">
            <v>23013.407999999999</v>
          </cell>
          <cell r="H231">
            <v>0</v>
          </cell>
          <cell r="I231">
            <v>0</v>
          </cell>
          <cell r="J231">
            <v>8184</v>
          </cell>
          <cell r="K231">
            <v>23013.407999999999</v>
          </cell>
          <cell r="L231">
            <v>0</v>
          </cell>
          <cell r="M231">
            <v>0</v>
          </cell>
        </row>
        <row r="232">
          <cell r="B232" t="str">
            <v>되메우기 및 다짐</v>
          </cell>
          <cell r="C232" t="str">
            <v>인력</v>
          </cell>
          <cell r="D232">
            <v>1.052</v>
          </cell>
          <cell r="E232" t="str">
            <v>m3</v>
          </cell>
          <cell r="F232">
            <v>8593</v>
          </cell>
          <cell r="G232">
            <v>9039.8360000000011</v>
          </cell>
          <cell r="H232">
            <v>0</v>
          </cell>
          <cell r="I232">
            <v>0</v>
          </cell>
          <cell r="J232">
            <v>8593</v>
          </cell>
          <cell r="K232">
            <v>9039.8360000000011</v>
          </cell>
          <cell r="L232">
            <v>0</v>
          </cell>
          <cell r="M232">
            <v>0</v>
          </cell>
        </row>
        <row r="233">
          <cell r="B233" t="str">
            <v xml:space="preserve">잡석다짐 </v>
          </cell>
          <cell r="C233">
            <v>0</v>
          </cell>
          <cell r="D233">
            <v>1.1970000000000001</v>
          </cell>
          <cell r="E233" t="str">
            <v>m3</v>
          </cell>
          <cell r="F233">
            <v>20870</v>
          </cell>
          <cell r="G233">
            <v>24981.390000000003</v>
          </cell>
          <cell r="H233">
            <v>0</v>
          </cell>
          <cell r="I233">
            <v>0</v>
          </cell>
          <cell r="J233">
            <v>20461</v>
          </cell>
          <cell r="K233">
            <v>24491.817000000003</v>
          </cell>
          <cell r="L233">
            <v>409</v>
          </cell>
          <cell r="M233">
            <v>489.57300000000004</v>
          </cell>
        </row>
        <row r="234">
          <cell r="B234" t="str">
            <v>합판거푸집</v>
          </cell>
          <cell r="C234" t="str">
            <v>6회,일반</v>
          </cell>
          <cell r="D234">
            <v>5.04</v>
          </cell>
          <cell r="E234" t="str">
            <v>m2</v>
          </cell>
          <cell r="F234">
            <v>14826</v>
          </cell>
          <cell r="G234">
            <v>74723.01999999999</v>
          </cell>
          <cell r="H234">
            <v>4713</v>
          </cell>
          <cell r="I234">
            <v>23753.5</v>
          </cell>
          <cell r="J234">
            <v>10113</v>
          </cell>
          <cell r="K234">
            <v>50969.52</v>
          </cell>
          <cell r="L234">
            <v>0</v>
          </cell>
          <cell r="M234">
            <v>0</v>
          </cell>
        </row>
        <row r="235">
          <cell r="B235" t="str">
            <v>레 미 콘</v>
          </cell>
          <cell r="C235" t="str">
            <v>40-180-8</v>
          </cell>
          <cell r="D235">
            <v>2.1709999999999998</v>
          </cell>
          <cell r="E235" t="str">
            <v>m3</v>
          </cell>
          <cell r="F235">
            <v>44429</v>
          </cell>
          <cell r="G235">
            <v>0</v>
          </cell>
          <cell r="H235">
            <v>44429</v>
          </cell>
          <cell r="I235" t="str">
            <v>관급</v>
          </cell>
          <cell r="K235">
            <v>0</v>
          </cell>
          <cell r="M235">
            <v>0</v>
          </cell>
        </row>
        <row r="236">
          <cell r="B236" t="str">
            <v>레미콘타설</v>
          </cell>
          <cell r="C236" t="str">
            <v>무근</v>
          </cell>
          <cell r="D236">
            <v>2.1709999999999998</v>
          </cell>
          <cell r="E236" t="str">
            <v>m3</v>
          </cell>
          <cell r="F236">
            <v>21381</v>
          </cell>
          <cell r="G236">
            <v>46418.150999999998</v>
          </cell>
          <cell r="H236">
            <v>0</v>
          </cell>
          <cell r="I236">
            <v>0</v>
          </cell>
          <cell r="J236">
            <v>21381</v>
          </cell>
          <cell r="K236">
            <v>46418.150999999998</v>
          </cell>
          <cell r="L236">
            <v>0</v>
          </cell>
          <cell r="M236">
            <v>0</v>
          </cell>
        </row>
        <row r="237">
          <cell r="B237" t="str">
            <v>화강석판석</v>
          </cell>
          <cell r="C237" t="str">
            <v>700x700x470,T150</v>
          </cell>
          <cell r="D237">
            <v>4.3499999999999996</v>
          </cell>
          <cell r="E237" t="str">
            <v>m2</v>
          </cell>
          <cell r="F237">
            <v>45000</v>
          </cell>
          <cell r="G237">
            <v>195750</v>
          </cell>
          <cell r="H237">
            <v>45000</v>
          </cell>
          <cell r="I237">
            <v>195750</v>
          </cell>
          <cell r="K237">
            <v>0</v>
          </cell>
          <cell r="M237">
            <v>0</v>
          </cell>
        </row>
        <row r="238">
          <cell r="B238" t="str">
            <v>석재판붙임</v>
          </cell>
          <cell r="C238" t="str">
            <v>화강석,바닥,습식</v>
          </cell>
          <cell r="D238">
            <v>3.96</v>
          </cell>
          <cell r="E238" t="str">
            <v>m2</v>
          </cell>
          <cell r="F238">
            <v>48595</v>
          </cell>
          <cell r="G238">
            <v>192436.2</v>
          </cell>
          <cell r="H238">
            <v>0</v>
          </cell>
          <cell r="I238">
            <v>0</v>
          </cell>
          <cell r="J238">
            <v>48595</v>
          </cell>
          <cell r="K238">
            <v>192436.2</v>
          </cell>
          <cell r="L238">
            <v>0</v>
          </cell>
          <cell r="M238">
            <v>0</v>
          </cell>
        </row>
        <row r="239">
          <cell r="B239" t="str">
            <v>몰     탈</v>
          </cell>
          <cell r="C239" t="str">
            <v>1:3</v>
          </cell>
          <cell r="D239">
            <v>0.11799999999999999</v>
          </cell>
          <cell r="E239" t="str">
            <v>m3</v>
          </cell>
          <cell r="F239">
            <v>40922</v>
          </cell>
          <cell r="G239">
            <v>4828.7959999999994</v>
          </cell>
          <cell r="H239">
            <v>0</v>
          </cell>
          <cell r="I239">
            <v>0</v>
          </cell>
          <cell r="J239">
            <v>40922</v>
          </cell>
          <cell r="K239">
            <v>4828.7959999999994</v>
          </cell>
          <cell r="L239">
            <v>0</v>
          </cell>
          <cell r="M239">
            <v>0</v>
          </cell>
        </row>
        <row r="240">
          <cell r="B240" t="str">
            <v>소  계</v>
          </cell>
          <cell r="G240">
            <v>602812</v>
          </cell>
          <cell r="I240">
            <v>219503</v>
          </cell>
          <cell r="K240">
            <v>382820</v>
          </cell>
          <cell r="M240">
            <v>489</v>
          </cell>
        </row>
        <row r="242">
          <cell r="B242">
            <v>26</v>
          </cell>
          <cell r="C242" t="str">
            <v>계단석설치</v>
          </cell>
          <cell r="D242" t="str">
            <v>150x300x1000</v>
          </cell>
          <cell r="G242" t="str">
            <v>EA당</v>
          </cell>
          <cell r="H242">
            <v>0</v>
          </cell>
          <cell r="I242" t="str">
            <v xml:space="preserve"> </v>
          </cell>
          <cell r="J242">
            <v>0</v>
          </cell>
          <cell r="K242" t="str">
            <v xml:space="preserve"> </v>
          </cell>
          <cell r="M242" t="str">
            <v xml:space="preserve"> </v>
          </cell>
        </row>
        <row r="243">
          <cell r="B243" t="str">
            <v>몰     탈</v>
          </cell>
          <cell r="C243" t="str">
            <v>1:2</v>
          </cell>
          <cell r="D243">
            <v>8.9999999999999993E-3</v>
          </cell>
          <cell r="E243" t="str">
            <v>m3</v>
          </cell>
          <cell r="F243">
            <v>40922</v>
          </cell>
          <cell r="G243">
            <v>368.29799999999994</v>
          </cell>
          <cell r="H243">
            <v>0</v>
          </cell>
          <cell r="I243">
            <v>0</v>
          </cell>
          <cell r="J243">
            <v>40922</v>
          </cell>
          <cell r="K243">
            <v>368.29799999999994</v>
          </cell>
          <cell r="L243">
            <v>0</v>
          </cell>
          <cell r="M243">
            <v>0</v>
          </cell>
        </row>
        <row r="244">
          <cell r="B244" t="str">
            <v>화강석통석(계단석)</v>
          </cell>
          <cell r="C244" t="str">
            <v>150x300x1000</v>
          </cell>
          <cell r="D244">
            <v>1</v>
          </cell>
          <cell r="E244" t="str">
            <v>EA</v>
          </cell>
          <cell r="F244">
            <v>53000</v>
          </cell>
          <cell r="G244">
            <v>53000</v>
          </cell>
          <cell r="H244">
            <v>53000</v>
          </cell>
          <cell r="I244">
            <v>53000</v>
          </cell>
          <cell r="K244">
            <v>0</v>
          </cell>
          <cell r="M244">
            <v>0</v>
          </cell>
        </row>
        <row r="245">
          <cell r="B245" t="str">
            <v>화강석설치</v>
          </cell>
          <cell r="C245" t="str">
            <v>화강석경계석설치품준용</v>
          </cell>
          <cell r="D245">
            <v>4.4999999999999998E-2</v>
          </cell>
          <cell r="E245" t="str">
            <v>m3</v>
          </cell>
          <cell r="F245">
            <v>263191</v>
          </cell>
          <cell r="G245">
            <v>11843.594999999999</v>
          </cell>
          <cell r="H245">
            <v>0</v>
          </cell>
          <cell r="I245">
            <v>0</v>
          </cell>
          <cell r="J245">
            <v>263191</v>
          </cell>
          <cell r="K245">
            <v>11843.594999999999</v>
          </cell>
          <cell r="L245">
            <v>0</v>
          </cell>
          <cell r="M245">
            <v>0</v>
          </cell>
        </row>
        <row r="246">
          <cell r="B246" t="str">
            <v>소  계</v>
          </cell>
          <cell r="G246">
            <v>65211</v>
          </cell>
          <cell r="I246">
            <v>53000</v>
          </cell>
          <cell r="K246">
            <v>12211</v>
          </cell>
          <cell r="M246">
            <v>0</v>
          </cell>
        </row>
      </sheetData>
      <sheetData sheetId="12" refreshError="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27</v>
          </cell>
          <cell r="C3" t="str">
            <v>터 파 기</v>
          </cell>
          <cell r="D3" t="str">
            <v>인력,보통토사,0~1M</v>
          </cell>
          <cell r="G3" t="str">
            <v>m3당</v>
          </cell>
        </row>
        <row r="4">
          <cell r="B4" t="str">
            <v>보통인부</v>
          </cell>
          <cell r="D4">
            <v>0.2</v>
          </cell>
          <cell r="E4" t="str">
            <v>인</v>
          </cell>
          <cell r="F4">
            <v>40922</v>
          </cell>
          <cell r="G4">
            <v>8184.4</v>
          </cell>
          <cell r="I4">
            <v>0</v>
          </cell>
          <cell r="J4">
            <v>40922</v>
          </cell>
          <cell r="K4">
            <v>8184.4</v>
          </cell>
          <cell r="M4">
            <v>0</v>
          </cell>
        </row>
        <row r="5">
          <cell r="B5" t="str">
            <v>소   계</v>
          </cell>
          <cell r="G5">
            <v>8184</v>
          </cell>
          <cell r="I5">
            <v>0</v>
          </cell>
          <cell r="K5">
            <v>8184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B7">
            <v>28</v>
          </cell>
          <cell r="C7" t="str">
            <v>절    취</v>
          </cell>
          <cell r="D7" t="str">
            <v>인력,보통토사</v>
          </cell>
          <cell r="G7" t="str">
            <v>m3당</v>
          </cell>
        </row>
        <row r="8">
          <cell r="B8" t="str">
            <v>보통인부</v>
          </cell>
          <cell r="D8">
            <v>0.16</v>
          </cell>
          <cell r="E8" t="str">
            <v>인</v>
          </cell>
          <cell r="F8">
            <v>40922</v>
          </cell>
          <cell r="G8">
            <v>6547.5</v>
          </cell>
          <cell r="I8">
            <v>0</v>
          </cell>
          <cell r="J8">
            <v>40922</v>
          </cell>
          <cell r="K8">
            <v>6547.5</v>
          </cell>
          <cell r="M8">
            <v>0</v>
          </cell>
        </row>
        <row r="9">
          <cell r="B9" t="str">
            <v>소   계</v>
          </cell>
          <cell r="G9">
            <v>6547</v>
          </cell>
          <cell r="I9">
            <v>0</v>
          </cell>
          <cell r="K9">
            <v>6547</v>
          </cell>
          <cell r="M9">
            <v>0</v>
          </cell>
        </row>
        <row r="11">
          <cell r="B11">
            <v>29</v>
          </cell>
          <cell r="C11" t="str">
            <v>잔토처리</v>
          </cell>
          <cell r="D11" t="str">
            <v>인력,현장내</v>
          </cell>
          <cell r="G11" t="str">
            <v>m3당</v>
          </cell>
        </row>
        <row r="12">
          <cell r="B12" t="str">
            <v>보통인부</v>
          </cell>
          <cell r="D12">
            <v>0.2</v>
          </cell>
          <cell r="E12" t="str">
            <v>인</v>
          </cell>
          <cell r="F12">
            <v>40922</v>
          </cell>
          <cell r="G12">
            <v>8184.4</v>
          </cell>
          <cell r="I12">
            <v>0</v>
          </cell>
          <cell r="J12">
            <v>40922</v>
          </cell>
          <cell r="K12">
            <v>8184.4</v>
          </cell>
          <cell r="M12">
            <v>0</v>
          </cell>
        </row>
        <row r="13">
          <cell r="B13" t="str">
            <v>소   계</v>
          </cell>
          <cell r="G13">
            <v>8184</v>
          </cell>
          <cell r="I13">
            <v>0</v>
          </cell>
          <cell r="K13">
            <v>8184</v>
          </cell>
          <cell r="M13">
            <v>0</v>
          </cell>
        </row>
        <row r="15">
          <cell r="B15">
            <v>30</v>
          </cell>
          <cell r="C15" t="str">
            <v>되메우기 및 다짐</v>
          </cell>
          <cell r="D15" t="str">
            <v>인력</v>
          </cell>
          <cell r="G15" t="str">
            <v>m3당</v>
          </cell>
        </row>
        <row r="16">
          <cell r="B16" t="str">
            <v>보통인부</v>
          </cell>
          <cell r="C16" t="str">
            <v>되메우기</v>
          </cell>
          <cell r="D16">
            <v>0.1</v>
          </cell>
          <cell r="E16" t="str">
            <v>인</v>
          </cell>
          <cell r="F16">
            <v>40922</v>
          </cell>
          <cell r="G16">
            <v>4092</v>
          </cell>
          <cell r="I16">
            <v>0</v>
          </cell>
          <cell r="J16">
            <v>40922</v>
          </cell>
          <cell r="K16">
            <v>4092</v>
          </cell>
          <cell r="M16">
            <v>0</v>
          </cell>
        </row>
        <row r="17">
          <cell r="B17" t="str">
            <v>보통인부</v>
          </cell>
          <cell r="C17" t="str">
            <v>다지기</v>
          </cell>
          <cell r="D17">
            <v>0.11</v>
          </cell>
          <cell r="E17" t="str">
            <v>인</v>
          </cell>
          <cell r="F17">
            <v>40922</v>
          </cell>
          <cell r="G17">
            <v>4501.3999999999996</v>
          </cell>
          <cell r="I17">
            <v>0</v>
          </cell>
          <cell r="J17">
            <v>40922</v>
          </cell>
          <cell r="K17">
            <v>4501.3999999999996</v>
          </cell>
          <cell r="M17">
            <v>0</v>
          </cell>
        </row>
        <row r="18">
          <cell r="B18" t="str">
            <v>소   계</v>
          </cell>
          <cell r="G18">
            <v>8593</v>
          </cell>
          <cell r="I18">
            <v>0</v>
          </cell>
          <cell r="K18">
            <v>8593</v>
          </cell>
          <cell r="M18">
            <v>0</v>
          </cell>
        </row>
        <row r="20">
          <cell r="B20">
            <v>31</v>
          </cell>
          <cell r="C20" t="str">
            <v>되메우기</v>
          </cell>
          <cell r="D20" t="str">
            <v>인력</v>
          </cell>
          <cell r="G20" t="str">
            <v>m3당</v>
          </cell>
        </row>
        <row r="21">
          <cell r="B21" t="str">
            <v>보통인부</v>
          </cell>
          <cell r="C21" t="str">
            <v>되메우기</v>
          </cell>
          <cell r="D21">
            <v>0.1</v>
          </cell>
          <cell r="E21" t="str">
            <v>인</v>
          </cell>
          <cell r="F21">
            <v>40922</v>
          </cell>
          <cell r="G21">
            <v>4092</v>
          </cell>
          <cell r="I21">
            <v>0</v>
          </cell>
          <cell r="J21">
            <v>40922</v>
          </cell>
          <cell r="K21">
            <v>4092</v>
          </cell>
          <cell r="M21">
            <v>0</v>
          </cell>
        </row>
        <row r="22">
          <cell r="B22" t="str">
            <v>소   계</v>
          </cell>
          <cell r="G22">
            <v>4092</v>
          </cell>
          <cell r="I22">
            <v>0</v>
          </cell>
          <cell r="K22">
            <v>4092</v>
          </cell>
          <cell r="M22">
            <v>0</v>
          </cell>
        </row>
        <row r="25">
          <cell r="B25">
            <v>32</v>
          </cell>
          <cell r="C25" t="str">
            <v xml:space="preserve">잡석다짐 </v>
          </cell>
          <cell r="G25" t="str">
            <v>m3당</v>
          </cell>
          <cell r="I25">
            <v>0</v>
          </cell>
          <cell r="K25">
            <v>0</v>
          </cell>
          <cell r="M25">
            <v>0</v>
          </cell>
        </row>
        <row r="26">
          <cell r="B26" t="str">
            <v>자     갈</v>
          </cell>
          <cell r="C26" t="str">
            <v>#467(Φ40mm)</v>
          </cell>
          <cell r="D26">
            <v>0.3</v>
          </cell>
          <cell r="E26" t="str">
            <v>M3</v>
          </cell>
          <cell r="F26">
            <v>12000</v>
          </cell>
          <cell r="G26">
            <v>0</v>
          </cell>
          <cell r="H26">
            <v>12000</v>
          </cell>
          <cell r="I26" t="str">
            <v>사급</v>
          </cell>
          <cell r="K26">
            <v>0</v>
          </cell>
          <cell r="M26">
            <v>0</v>
          </cell>
        </row>
        <row r="27">
          <cell r="B27" t="str">
            <v>잡     석</v>
          </cell>
          <cell r="C27" t="str">
            <v>#467(Φ40mm)</v>
          </cell>
          <cell r="D27">
            <v>1.1000000000000001</v>
          </cell>
          <cell r="E27" t="str">
            <v>M3</v>
          </cell>
          <cell r="F27">
            <v>12000</v>
          </cell>
          <cell r="G27">
            <v>0</v>
          </cell>
          <cell r="H27">
            <v>12000</v>
          </cell>
          <cell r="I27" t="str">
            <v>사급</v>
          </cell>
          <cell r="K27">
            <v>0</v>
          </cell>
          <cell r="M27">
            <v>0</v>
          </cell>
        </row>
        <row r="28">
          <cell r="B28" t="str">
            <v>보통인부</v>
          </cell>
          <cell r="D28">
            <v>0.5</v>
          </cell>
          <cell r="E28" t="str">
            <v>인</v>
          </cell>
          <cell r="F28">
            <v>40922</v>
          </cell>
          <cell r="G28">
            <v>20461</v>
          </cell>
          <cell r="I28">
            <v>0</v>
          </cell>
          <cell r="J28">
            <v>40922</v>
          </cell>
          <cell r="K28">
            <v>20461</v>
          </cell>
          <cell r="M28">
            <v>0</v>
          </cell>
        </row>
        <row r="29">
          <cell r="B29" t="str">
            <v>기구손료</v>
          </cell>
          <cell r="C29" t="str">
            <v>품의 2%</v>
          </cell>
          <cell r="D29">
            <v>1</v>
          </cell>
          <cell r="E29" t="str">
            <v>식</v>
          </cell>
          <cell r="F29">
            <v>20461</v>
          </cell>
          <cell r="G29">
            <v>409.2</v>
          </cell>
          <cell r="I29">
            <v>0</v>
          </cell>
          <cell r="K29">
            <v>0</v>
          </cell>
          <cell r="L29">
            <v>20461</v>
          </cell>
          <cell r="M29">
            <v>409.2</v>
          </cell>
        </row>
        <row r="30">
          <cell r="B30" t="str">
            <v>소   계</v>
          </cell>
          <cell r="G30">
            <v>20870</v>
          </cell>
          <cell r="I30">
            <v>0</v>
          </cell>
          <cell r="K30">
            <v>20461</v>
          </cell>
          <cell r="M30">
            <v>409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B32">
            <v>33</v>
          </cell>
          <cell r="C32" t="str">
            <v>몰     탈</v>
          </cell>
          <cell r="D32" t="str">
            <v>1:2</v>
          </cell>
          <cell r="G32" t="str">
            <v>m3당</v>
          </cell>
        </row>
        <row r="33">
          <cell r="B33" t="str">
            <v>시 멘 트</v>
          </cell>
          <cell r="C33" t="str">
            <v>40KG/포</v>
          </cell>
          <cell r="D33">
            <v>680</v>
          </cell>
          <cell r="E33" t="str">
            <v>Kg</v>
          </cell>
          <cell r="F33">
            <v>68</v>
          </cell>
          <cell r="G33">
            <v>0</v>
          </cell>
          <cell r="H33">
            <v>68</v>
          </cell>
          <cell r="I33" t="str">
            <v>사급</v>
          </cell>
          <cell r="K33">
            <v>0</v>
          </cell>
          <cell r="M33">
            <v>0</v>
          </cell>
        </row>
        <row r="34">
          <cell r="B34" t="str">
            <v>모     래</v>
          </cell>
          <cell r="C34" t="str">
            <v>해사(세척사)</v>
          </cell>
          <cell r="D34">
            <v>0.98</v>
          </cell>
          <cell r="E34" t="str">
            <v>M3</v>
          </cell>
          <cell r="F34">
            <v>16000</v>
          </cell>
          <cell r="G34">
            <v>0</v>
          </cell>
          <cell r="H34">
            <v>16000</v>
          </cell>
          <cell r="I34" t="str">
            <v>사급</v>
          </cell>
          <cell r="K34">
            <v>0</v>
          </cell>
          <cell r="M34">
            <v>0</v>
          </cell>
        </row>
        <row r="35">
          <cell r="B35" t="str">
            <v>보통인부</v>
          </cell>
          <cell r="C35" t="str">
            <v xml:space="preserve"> </v>
          </cell>
          <cell r="D35">
            <v>1</v>
          </cell>
          <cell r="E35" t="str">
            <v>인</v>
          </cell>
          <cell r="F35">
            <v>40922</v>
          </cell>
          <cell r="G35">
            <v>40922</v>
          </cell>
          <cell r="I35">
            <v>0</v>
          </cell>
          <cell r="J35">
            <v>40922</v>
          </cell>
          <cell r="K35">
            <v>40922</v>
          </cell>
          <cell r="M35">
            <v>0</v>
          </cell>
        </row>
        <row r="36">
          <cell r="B36" t="str">
            <v>소   계</v>
          </cell>
          <cell r="G36">
            <v>40922</v>
          </cell>
          <cell r="I36">
            <v>0</v>
          </cell>
          <cell r="K36">
            <v>40922</v>
          </cell>
          <cell r="M36">
            <v>0</v>
          </cell>
        </row>
        <row r="38">
          <cell r="B38">
            <v>34</v>
          </cell>
          <cell r="C38" t="str">
            <v>몰     탈</v>
          </cell>
          <cell r="D38" t="str">
            <v>1:3</v>
          </cell>
          <cell r="G38" t="str">
            <v>m3당</v>
          </cell>
        </row>
        <row r="39">
          <cell r="B39" t="str">
            <v>시 멘 트</v>
          </cell>
          <cell r="C39" t="str">
            <v>40KG/포</v>
          </cell>
          <cell r="D39">
            <v>510</v>
          </cell>
          <cell r="E39" t="str">
            <v>Kg</v>
          </cell>
          <cell r="F39">
            <v>68</v>
          </cell>
          <cell r="G39">
            <v>0</v>
          </cell>
          <cell r="H39">
            <v>68</v>
          </cell>
          <cell r="I39" t="str">
            <v>사급</v>
          </cell>
          <cell r="K39">
            <v>0</v>
          </cell>
          <cell r="M39">
            <v>0</v>
          </cell>
        </row>
        <row r="40">
          <cell r="B40" t="str">
            <v>모     래</v>
          </cell>
          <cell r="C40" t="str">
            <v>해사(세척사)</v>
          </cell>
          <cell r="D40">
            <v>1.1000000000000001</v>
          </cell>
          <cell r="E40" t="str">
            <v>M3</v>
          </cell>
          <cell r="F40">
            <v>16000</v>
          </cell>
          <cell r="G40">
            <v>0</v>
          </cell>
          <cell r="H40">
            <v>16000</v>
          </cell>
          <cell r="I40" t="str">
            <v>사급</v>
          </cell>
          <cell r="K40">
            <v>0</v>
          </cell>
          <cell r="M40">
            <v>0</v>
          </cell>
        </row>
        <row r="41">
          <cell r="B41" t="str">
            <v>보통인부</v>
          </cell>
          <cell r="C41" t="str">
            <v xml:space="preserve"> </v>
          </cell>
          <cell r="D41">
            <v>1</v>
          </cell>
          <cell r="E41" t="str">
            <v>인</v>
          </cell>
          <cell r="F41">
            <v>40922</v>
          </cell>
          <cell r="G41">
            <v>40922</v>
          </cell>
          <cell r="I41">
            <v>0</v>
          </cell>
          <cell r="J41">
            <v>40922</v>
          </cell>
          <cell r="K41">
            <v>40922</v>
          </cell>
          <cell r="M41">
            <v>0</v>
          </cell>
        </row>
        <row r="42">
          <cell r="B42" t="str">
            <v>소   계</v>
          </cell>
          <cell r="G42">
            <v>40922</v>
          </cell>
          <cell r="I42">
            <v>0</v>
          </cell>
          <cell r="K42">
            <v>40922</v>
          </cell>
          <cell r="M42">
            <v>0</v>
          </cell>
        </row>
        <row r="43">
          <cell r="G43">
            <v>0</v>
          </cell>
          <cell r="I43">
            <v>0</v>
          </cell>
          <cell r="K43">
            <v>0</v>
          </cell>
          <cell r="M43">
            <v>0</v>
          </cell>
        </row>
        <row r="44">
          <cell r="B44">
            <v>35</v>
          </cell>
          <cell r="C44" t="str">
            <v>레미콘타설</v>
          </cell>
          <cell r="D44" t="str">
            <v>철근</v>
          </cell>
          <cell r="G44" t="str">
            <v>m3당</v>
          </cell>
        </row>
        <row r="45">
          <cell r="B45" t="str">
            <v>콘크리트공</v>
          </cell>
          <cell r="C45" t="str">
            <v xml:space="preserve"> </v>
          </cell>
          <cell r="D45">
            <v>0.17</v>
          </cell>
          <cell r="E45" t="str">
            <v>인</v>
          </cell>
          <cell r="F45">
            <v>68884</v>
          </cell>
          <cell r="G45">
            <v>11710.2</v>
          </cell>
          <cell r="I45">
            <v>0</v>
          </cell>
          <cell r="J45">
            <v>68884</v>
          </cell>
          <cell r="K45">
            <v>11710.2</v>
          </cell>
          <cell r="M45">
            <v>0</v>
          </cell>
        </row>
        <row r="46">
          <cell r="B46" t="str">
            <v>보통인부</v>
          </cell>
          <cell r="C46" t="str">
            <v xml:space="preserve"> </v>
          </cell>
          <cell r="D46">
            <v>0.28999999999999998</v>
          </cell>
          <cell r="E46" t="str">
            <v>인</v>
          </cell>
          <cell r="F46">
            <v>40922</v>
          </cell>
          <cell r="G46">
            <v>11867.3</v>
          </cell>
          <cell r="I46">
            <v>0</v>
          </cell>
          <cell r="J46">
            <v>40922</v>
          </cell>
          <cell r="K46">
            <v>11867.3</v>
          </cell>
          <cell r="M46">
            <v>0</v>
          </cell>
        </row>
        <row r="47">
          <cell r="B47" t="str">
            <v>소   계</v>
          </cell>
          <cell r="G47">
            <v>23577</v>
          </cell>
          <cell r="I47">
            <v>0</v>
          </cell>
          <cell r="K47">
            <v>23577</v>
          </cell>
          <cell r="M47">
            <v>0</v>
          </cell>
        </row>
        <row r="49">
          <cell r="B49">
            <v>36</v>
          </cell>
          <cell r="C49" t="str">
            <v>레미콘타설</v>
          </cell>
          <cell r="D49" t="str">
            <v>무근</v>
          </cell>
          <cell r="G49" t="str">
            <v>m3당</v>
          </cell>
        </row>
        <row r="50">
          <cell r="B50" t="str">
            <v>콘크리트공</v>
          </cell>
          <cell r="C50" t="str">
            <v xml:space="preserve"> </v>
          </cell>
          <cell r="D50">
            <v>0.15</v>
          </cell>
          <cell r="E50" t="str">
            <v>인</v>
          </cell>
          <cell r="F50">
            <v>68884</v>
          </cell>
          <cell r="G50">
            <v>10332.6</v>
          </cell>
          <cell r="I50">
            <v>0</v>
          </cell>
          <cell r="J50">
            <v>68884</v>
          </cell>
          <cell r="K50">
            <v>10332.6</v>
          </cell>
          <cell r="M50">
            <v>0</v>
          </cell>
        </row>
        <row r="51">
          <cell r="B51" t="str">
            <v>보통인부</v>
          </cell>
          <cell r="C51" t="str">
            <v xml:space="preserve"> </v>
          </cell>
          <cell r="D51">
            <v>0.27</v>
          </cell>
          <cell r="E51" t="str">
            <v>인</v>
          </cell>
          <cell r="F51">
            <v>40922</v>
          </cell>
          <cell r="G51">
            <v>11048.9</v>
          </cell>
          <cell r="I51">
            <v>0</v>
          </cell>
          <cell r="J51">
            <v>40922</v>
          </cell>
          <cell r="K51">
            <v>11048.9</v>
          </cell>
          <cell r="M51">
            <v>0</v>
          </cell>
        </row>
        <row r="52">
          <cell r="B52" t="str">
            <v>소   계</v>
          </cell>
          <cell r="G52">
            <v>21381</v>
          </cell>
          <cell r="I52">
            <v>0</v>
          </cell>
          <cell r="K52">
            <v>21381</v>
          </cell>
          <cell r="M52">
            <v>0</v>
          </cell>
        </row>
        <row r="54">
          <cell r="B54">
            <v>37</v>
          </cell>
          <cell r="C54" t="str">
            <v>합판거푸집</v>
          </cell>
          <cell r="D54" t="str">
            <v>1회,일반</v>
          </cell>
          <cell r="G54" t="str">
            <v>m2당</v>
          </cell>
        </row>
        <row r="55">
          <cell r="B55" t="str">
            <v>합      판</v>
          </cell>
          <cell r="C55" t="str">
            <v>내수 12MM</v>
          </cell>
          <cell r="D55">
            <v>1.03</v>
          </cell>
          <cell r="E55" t="str">
            <v>M2</v>
          </cell>
          <cell r="F55">
            <v>5710.8</v>
          </cell>
          <cell r="G55">
            <v>5882.1</v>
          </cell>
          <cell r="H55">
            <v>5710.8</v>
          </cell>
          <cell r="I55">
            <v>5882.1</v>
          </cell>
          <cell r="K55">
            <v>0</v>
          </cell>
          <cell r="M55">
            <v>0</v>
          </cell>
        </row>
        <row r="56">
          <cell r="B56" t="str">
            <v>미송각재</v>
          </cell>
          <cell r="C56" t="str">
            <v>상품</v>
          </cell>
          <cell r="D56">
            <v>3.7999999999999999E-2</v>
          </cell>
          <cell r="E56" t="str">
            <v>M3</v>
          </cell>
          <cell r="F56">
            <v>299401</v>
          </cell>
          <cell r="G56">
            <v>11377.2</v>
          </cell>
          <cell r="H56">
            <v>299401</v>
          </cell>
          <cell r="I56">
            <v>11377.2</v>
          </cell>
          <cell r="K56">
            <v>0</v>
          </cell>
          <cell r="M56">
            <v>0</v>
          </cell>
        </row>
        <row r="57">
          <cell r="B57" t="str">
            <v>철      선</v>
          </cell>
          <cell r="C57" t="str">
            <v># 8(Φ4.0mm)</v>
          </cell>
          <cell r="D57">
            <v>0.28999999999999998</v>
          </cell>
          <cell r="E57" t="str">
            <v>Kg</v>
          </cell>
          <cell r="F57">
            <v>420</v>
          </cell>
          <cell r="G57">
            <v>121.8</v>
          </cell>
          <cell r="H57">
            <v>420</v>
          </cell>
          <cell r="I57">
            <v>121.8</v>
          </cell>
          <cell r="K57">
            <v>0</v>
          </cell>
          <cell r="M57">
            <v>0</v>
          </cell>
        </row>
        <row r="58">
          <cell r="B58" t="str">
            <v>철     못</v>
          </cell>
          <cell r="C58" t="str">
            <v>N 75</v>
          </cell>
          <cell r="D58">
            <v>0.2</v>
          </cell>
          <cell r="E58" t="str">
            <v>Kg</v>
          </cell>
          <cell r="F58">
            <v>552</v>
          </cell>
          <cell r="G58">
            <v>110.4</v>
          </cell>
          <cell r="H58">
            <v>552</v>
          </cell>
          <cell r="I58">
            <v>110.4</v>
          </cell>
          <cell r="K58">
            <v>0</v>
          </cell>
          <cell r="M58">
            <v>0</v>
          </cell>
        </row>
        <row r="59">
          <cell r="B59" t="str">
            <v>중      유</v>
          </cell>
          <cell r="C59" t="str">
            <v>박리제,저유황1.0%</v>
          </cell>
          <cell r="D59">
            <v>0.19</v>
          </cell>
          <cell r="E59" t="str">
            <v>L</v>
          </cell>
          <cell r="F59">
            <v>322.11</v>
          </cell>
          <cell r="G59">
            <v>61.2</v>
          </cell>
          <cell r="H59">
            <v>322.11</v>
          </cell>
          <cell r="I59">
            <v>61.2</v>
          </cell>
          <cell r="K59">
            <v>0</v>
          </cell>
          <cell r="M59">
            <v>0</v>
          </cell>
        </row>
        <row r="60">
          <cell r="B60" t="str">
            <v>형틀목공</v>
          </cell>
          <cell r="C60" t="str">
            <v xml:space="preserve"> </v>
          </cell>
          <cell r="D60">
            <v>0.3</v>
          </cell>
          <cell r="E60" t="str">
            <v>인</v>
          </cell>
          <cell r="F60">
            <v>71251</v>
          </cell>
          <cell r="G60">
            <v>21375.3</v>
          </cell>
          <cell r="H60">
            <v>0</v>
          </cell>
          <cell r="I60">
            <v>0</v>
          </cell>
          <cell r="J60">
            <v>71251</v>
          </cell>
          <cell r="K60">
            <v>21375.3</v>
          </cell>
          <cell r="M60">
            <v>0</v>
          </cell>
        </row>
        <row r="61">
          <cell r="B61" t="str">
            <v>보통인부</v>
          </cell>
          <cell r="C61" t="str">
            <v xml:space="preserve"> </v>
          </cell>
          <cell r="D61">
            <v>0.25</v>
          </cell>
          <cell r="E61" t="str">
            <v>인</v>
          </cell>
          <cell r="F61">
            <v>40922</v>
          </cell>
          <cell r="G61">
            <v>10230.5</v>
          </cell>
          <cell r="I61">
            <v>0</v>
          </cell>
          <cell r="J61">
            <v>40922</v>
          </cell>
          <cell r="K61">
            <v>10230.5</v>
          </cell>
          <cell r="M61">
            <v>0</v>
          </cell>
        </row>
        <row r="62">
          <cell r="B62" t="str">
            <v>사 용 고 재</v>
          </cell>
          <cell r="C62" t="str">
            <v>(합판+각재)23%</v>
          </cell>
          <cell r="D62">
            <v>1</v>
          </cell>
          <cell r="E62" t="str">
            <v>식</v>
          </cell>
          <cell r="F62">
            <v>17259</v>
          </cell>
          <cell r="G62">
            <v>-3969.5</v>
          </cell>
          <cell r="H62">
            <v>17259</v>
          </cell>
          <cell r="I62">
            <v>-3969.5</v>
          </cell>
          <cell r="J62">
            <v>0</v>
          </cell>
          <cell r="K62">
            <v>0</v>
          </cell>
          <cell r="M62">
            <v>0</v>
          </cell>
        </row>
        <row r="63">
          <cell r="B63" t="str">
            <v>소   계</v>
          </cell>
          <cell r="G63">
            <v>45188</v>
          </cell>
          <cell r="I63">
            <v>13583</v>
          </cell>
          <cell r="K63">
            <v>31605</v>
          </cell>
          <cell r="M63">
            <v>0</v>
          </cell>
        </row>
        <row r="65">
          <cell r="B65">
            <v>38</v>
          </cell>
          <cell r="C65" t="str">
            <v>합판거푸집</v>
          </cell>
          <cell r="D65" t="str">
            <v>3회,일반</v>
          </cell>
          <cell r="G65" t="str">
            <v>m2당</v>
          </cell>
        </row>
        <row r="66">
          <cell r="B66" t="str">
            <v>재   료   비</v>
          </cell>
          <cell r="C66" t="str">
            <v>1회의 46.1%</v>
          </cell>
          <cell r="D66">
            <v>1</v>
          </cell>
          <cell r="E66" t="str">
            <v>식</v>
          </cell>
          <cell r="F66">
            <v>13583</v>
          </cell>
          <cell r="G66">
            <v>6261.7</v>
          </cell>
          <cell r="H66">
            <v>13583</v>
          </cell>
          <cell r="I66">
            <v>6261.7</v>
          </cell>
          <cell r="J66">
            <v>0</v>
          </cell>
          <cell r="K66">
            <v>0</v>
          </cell>
          <cell r="M66">
            <v>0</v>
          </cell>
        </row>
        <row r="67">
          <cell r="B67" t="str">
            <v>노   무   비</v>
          </cell>
          <cell r="C67" t="str">
            <v>1회의 47.1%</v>
          </cell>
          <cell r="D67">
            <v>1</v>
          </cell>
          <cell r="E67" t="str">
            <v>식</v>
          </cell>
          <cell r="F67">
            <v>31605</v>
          </cell>
          <cell r="G67">
            <v>14885.9</v>
          </cell>
          <cell r="H67">
            <v>0</v>
          </cell>
          <cell r="I67">
            <v>0</v>
          </cell>
          <cell r="J67">
            <v>31605</v>
          </cell>
          <cell r="K67">
            <v>14885.9</v>
          </cell>
          <cell r="M67">
            <v>0</v>
          </cell>
        </row>
        <row r="68">
          <cell r="B68" t="str">
            <v>소   계</v>
          </cell>
          <cell r="G68">
            <v>21146</v>
          </cell>
          <cell r="I68">
            <v>6261</v>
          </cell>
          <cell r="K68">
            <v>14885</v>
          </cell>
          <cell r="M68">
            <v>0</v>
          </cell>
        </row>
        <row r="69">
          <cell r="B69">
            <v>39</v>
          </cell>
          <cell r="C69" t="str">
            <v>합판거푸집</v>
          </cell>
          <cell r="D69" t="str">
            <v>4회,일반</v>
          </cell>
          <cell r="G69" t="str">
            <v>m2당</v>
          </cell>
        </row>
        <row r="70">
          <cell r="B70" t="str">
            <v>재   료   비</v>
          </cell>
          <cell r="C70" t="str">
            <v>1회의 40.1%</v>
          </cell>
          <cell r="D70">
            <v>1</v>
          </cell>
          <cell r="E70" t="str">
            <v>식</v>
          </cell>
          <cell r="F70">
            <v>13583</v>
          </cell>
          <cell r="G70">
            <v>5446.7</v>
          </cell>
          <cell r="H70">
            <v>13583</v>
          </cell>
          <cell r="I70">
            <v>5446.7</v>
          </cell>
          <cell r="J70">
            <v>0</v>
          </cell>
          <cell r="K70">
            <v>0</v>
          </cell>
          <cell r="M70">
            <v>0</v>
          </cell>
        </row>
        <row r="71">
          <cell r="B71" t="str">
            <v>노   무   비</v>
          </cell>
          <cell r="C71" t="str">
            <v>1회의 40%</v>
          </cell>
          <cell r="D71">
            <v>1</v>
          </cell>
          <cell r="E71" t="str">
            <v>식</v>
          </cell>
          <cell r="F71">
            <v>31605</v>
          </cell>
          <cell r="G71">
            <v>12642</v>
          </cell>
          <cell r="H71">
            <v>0</v>
          </cell>
          <cell r="I71">
            <v>0</v>
          </cell>
          <cell r="J71">
            <v>31605</v>
          </cell>
          <cell r="K71">
            <v>12642</v>
          </cell>
          <cell r="M71">
            <v>0</v>
          </cell>
        </row>
        <row r="72">
          <cell r="B72" t="str">
            <v>소   계</v>
          </cell>
          <cell r="G72">
            <v>18088</v>
          </cell>
          <cell r="I72">
            <v>5446</v>
          </cell>
          <cell r="K72">
            <v>12642</v>
          </cell>
          <cell r="M72">
            <v>0</v>
          </cell>
        </row>
        <row r="74">
          <cell r="B74">
            <v>40</v>
          </cell>
          <cell r="C74" t="str">
            <v>합판거푸집</v>
          </cell>
          <cell r="D74" t="str">
            <v>6회,일반</v>
          </cell>
          <cell r="G74" t="str">
            <v>m2당</v>
          </cell>
        </row>
        <row r="75">
          <cell r="B75" t="str">
            <v>재   료   비</v>
          </cell>
          <cell r="C75" t="str">
            <v>1회의 34.7%</v>
          </cell>
          <cell r="D75">
            <v>1</v>
          </cell>
          <cell r="E75" t="str">
            <v>식</v>
          </cell>
          <cell r="F75">
            <v>13583</v>
          </cell>
          <cell r="G75">
            <v>4713.3</v>
          </cell>
          <cell r="H75">
            <v>13583</v>
          </cell>
          <cell r="I75">
            <v>4713.3</v>
          </cell>
          <cell r="J75">
            <v>0</v>
          </cell>
          <cell r="K75">
            <v>0</v>
          </cell>
          <cell r="M75">
            <v>0</v>
          </cell>
        </row>
        <row r="76">
          <cell r="B76" t="str">
            <v>노   무   비</v>
          </cell>
          <cell r="C76" t="str">
            <v>1회의 32%</v>
          </cell>
          <cell r="D76">
            <v>1</v>
          </cell>
          <cell r="E76" t="str">
            <v>식</v>
          </cell>
          <cell r="F76">
            <v>31605</v>
          </cell>
          <cell r="G76">
            <v>10113.6</v>
          </cell>
          <cell r="H76">
            <v>0</v>
          </cell>
          <cell r="I76">
            <v>0</v>
          </cell>
          <cell r="J76">
            <v>31605</v>
          </cell>
          <cell r="K76">
            <v>10113.6</v>
          </cell>
          <cell r="M76">
            <v>0</v>
          </cell>
        </row>
        <row r="77">
          <cell r="B77" t="str">
            <v>소   계</v>
          </cell>
          <cell r="G77">
            <v>14826</v>
          </cell>
          <cell r="I77">
            <v>4713</v>
          </cell>
          <cell r="K77">
            <v>10113</v>
          </cell>
          <cell r="M77">
            <v>0</v>
          </cell>
        </row>
        <row r="78">
          <cell r="G78">
            <v>0</v>
          </cell>
          <cell r="I78">
            <v>0</v>
          </cell>
          <cell r="K78">
            <v>0</v>
          </cell>
          <cell r="M78">
            <v>0</v>
          </cell>
        </row>
        <row r="79">
          <cell r="B79">
            <v>41</v>
          </cell>
          <cell r="C79" t="str">
            <v>철근가공조립</v>
          </cell>
          <cell r="D79" t="str">
            <v>간단</v>
          </cell>
          <cell r="G79" t="str">
            <v>kg당</v>
          </cell>
        </row>
        <row r="80">
          <cell r="B80" t="str">
            <v>철      선</v>
          </cell>
          <cell r="C80" t="str">
            <v>#20(Φ0.9mm)</v>
          </cell>
          <cell r="D80">
            <v>5</v>
          </cell>
          <cell r="E80" t="str">
            <v>Kg</v>
          </cell>
          <cell r="F80">
            <v>600</v>
          </cell>
          <cell r="G80">
            <v>3000</v>
          </cell>
          <cell r="H80">
            <v>600</v>
          </cell>
          <cell r="I80">
            <v>3000</v>
          </cell>
          <cell r="J80">
            <v>0</v>
          </cell>
          <cell r="K80">
            <v>0</v>
          </cell>
          <cell r="M80">
            <v>0</v>
          </cell>
        </row>
        <row r="81">
          <cell r="B81" t="str">
            <v>철근공</v>
          </cell>
          <cell r="C81" t="str">
            <v>2.9*1.5</v>
          </cell>
          <cell r="D81">
            <v>3.4</v>
          </cell>
          <cell r="E81" t="str">
            <v>인</v>
          </cell>
          <cell r="F81">
            <v>73192</v>
          </cell>
          <cell r="G81">
            <v>248852.8</v>
          </cell>
          <cell r="I81">
            <v>0</v>
          </cell>
          <cell r="J81">
            <v>73192</v>
          </cell>
          <cell r="K81">
            <v>248852.8</v>
          </cell>
          <cell r="M81">
            <v>0</v>
          </cell>
        </row>
        <row r="82">
          <cell r="B82" t="str">
            <v>보통인부</v>
          </cell>
          <cell r="C82" t="str">
            <v>1.6*1.5</v>
          </cell>
          <cell r="D82">
            <v>1.9</v>
          </cell>
          <cell r="E82" t="str">
            <v>인</v>
          </cell>
          <cell r="F82">
            <v>40922</v>
          </cell>
          <cell r="G82">
            <v>77751.8</v>
          </cell>
          <cell r="I82">
            <v>0</v>
          </cell>
          <cell r="J82">
            <v>40922</v>
          </cell>
          <cell r="K82">
            <v>77751.8</v>
          </cell>
          <cell r="M82">
            <v>0</v>
          </cell>
        </row>
        <row r="83">
          <cell r="B83" t="str">
            <v>소   계</v>
          </cell>
          <cell r="G83">
            <v>329604</v>
          </cell>
          <cell r="I83">
            <v>3000</v>
          </cell>
          <cell r="K83">
            <v>326604</v>
          </cell>
          <cell r="M83">
            <v>0</v>
          </cell>
        </row>
        <row r="84">
          <cell r="B84" t="str">
            <v>Kg당</v>
          </cell>
          <cell r="G84">
            <v>329</v>
          </cell>
          <cell r="H84">
            <v>0</v>
          </cell>
          <cell r="I84">
            <v>3</v>
          </cell>
          <cell r="J84">
            <v>0</v>
          </cell>
          <cell r="K84">
            <v>326</v>
          </cell>
          <cell r="M84">
            <v>0</v>
          </cell>
        </row>
        <row r="86">
          <cell r="B86">
            <v>42</v>
          </cell>
          <cell r="C86" t="str">
            <v>철근가공조립</v>
          </cell>
          <cell r="D86" t="str">
            <v>보통,일반</v>
          </cell>
          <cell r="G86" t="str">
            <v>kg당</v>
          </cell>
        </row>
        <row r="87">
          <cell r="B87" t="str">
            <v>철      선</v>
          </cell>
          <cell r="C87" t="str">
            <v>#20(Φ0.9mm)</v>
          </cell>
          <cell r="D87">
            <v>6.5</v>
          </cell>
          <cell r="E87" t="str">
            <v>Kg</v>
          </cell>
          <cell r="F87">
            <v>600</v>
          </cell>
          <cell r="G87">
            <v>3900</v>
          </cell>
          <cell r="H87">
            <v>600</v>
          </cell>
          <cell r="I87">
            <v>3900</v>
          </cell>
          <cell r="J87">
            <v>0</v>
          </cell>
          <cell r="K87">
            <v>0</v>
          </cell>
          <cell r="M87">
            <v>0</v>
          </cell>
        </row>
        <row r="88">
          <cell r="B88" t="str">
            <v>철근공</v>
          </cell>
          <cell r="D88">
            <v>3.8</v>
          </cell>
          <cell r="E88" t="str">
            <v>인</v>
          </cell>
          <cell r="F88">
            <v>73192</v>
          </cell>
          <cell r="G88">
            <v>278129.59999999998</v>
          </cell>
          <cell r="I88">
            <v>0</v>
          </cell>
          <cell r="J88">
            <v>73192</v>
          </cell>
          <cell r="K88">
            <v>278129.59999999998</v>
          </cell>
          <cell r="M88">
            <v>0</v>
          </cell>
        </row>
        <row r="89">
          <cell r="B89" t="str">
            <v>보통인부</v>
          </cell>
          <cell r="D89">
            <v>2.2000000000000002</v>
          </cell>
          <cell r="E89" t="str">
            <v>인</v>
          </cell>
          <cell r="F89">
            <v>40922</v>
          </cell>
          <cell r="G89">
            <v>90028.4</v>
          </cell>
          <cell r="I89">
            <v>0</v>
          </cell>
          <cell r="J89">
            <v>40922</v>
          </cell>
          <cell r="K89">
            <v>90028.4</v>
          </cell>
          <cell r="M89">
            <v>0</v>
          </cell>
        </row>
        <row r="90">
          <cell r="B90" t="str">
            <v>소   계</v>
          </cell>
          <cell r="G90">
            <v>372058</v>
          </cell>
          <cell r="I90">
            <v>3900</v>
          </cell>
          <cell r="K90">
            <v>368158</v>
          </cell>
          <cell r="M90">
            <v>0</v>
          </cell>
        </row>
        <row r="91">
          <cell r="B91" t="str">
            <v>Kg당</v>
          </cell>
          <cell r="G91">
            <v>371</v>
          </cell>
          <cell r="H91">
            <v>0</v>
          </cell>
          <cell r="I91">
            <v>3</v>
          </cell>
          <cell r="J91">
            <v>0</v>
          </cell>
          <cell r="K91">
            <v>368</v>
          </cell>
          <cell r="M91">
            <v>0</v>
          </cell>
        </row>
        <row r="93">
          <cell r="B93">
            <v>43</v>
          </cell>
          <cell r="C93" t="str">
            <v>철근가공조립</v>
          </cell>
          <cell r="D93" t="str">
            <v>보통,소형</v>
          </cell>
          <cell r="G93" t="str">
            <v>kg당</v>
          </cell>
        </row>
        <row r="94">
          <cell r="B94" t="str">
            <v>철      선</v>
          </cell>
          <cell r="C94" t="str">
            <v>#20(Φ0.9mm)</v>
          </cell>
          <cell r="D94">
            <v>6.5</v>
          </cell>
          <cell r="E94" t="str">
            <v>Kg</v>
          </cell>
          <cell r="F94">
            <v>600</v>
          </cell>
          <cell r="G94">
            <v>3900</v>
          </cell>
          <cell r="H94">
            <v>600</v>
          </cell>
          <cell r="I94">
            <v>3900</v>
          </cell>
          <cell r="J94">
            <v>0</v>
          </cell>
          <cell r="K94">
            <v>0</v>
          </cell>
          <cell r="M94">
            <v>0</v>
          </cell>
        </row>
        <row r="95">
          <cell r="B95" t="str">
            <v>철근공</v>
          </cell>
          <cell r="C95" t="str">
            <v>3.8*1.5</v>
          </cell>
          <cell r="D95">
            <v>5.6999999999999993</v>
          </cell>
          <cell r="E95" t="str">
            <v>인</v>
          </cell>
          <cell r="F95">
            <v>73192</v>
          </cell>
          <cell r="G95">
            <v>417194.4</v>
          </cell>
          <cell r="I95">
            <v>0</v>
          </cell>
          <cell r="J95">
            <v>73192</v>
          </cell>
          <cell r="K95">
            <v>417194.4</v>
          </cell>
          <cell r="M95">
            <v>0</v>
          </cell>
        </row>
        <row r="96">
          <cell r="B96" t="str">
            <v>보통인부</v>
          </cell>
          <cell r="C96" t="str">
            <v>2.2*1.5</v>
          </cell>
          <cell r="D96">
            <v>3.3000000000000003</v>
          </cell>
          <cell r="E96" t="str">
            <v>인</v>
          </cell>
          <cell r="F96">
            <v>40922</v>
          </cell>
          <cell r="G96">
            <v>135042.6</v>
          </cell>
          <cell r="I96">
            <v>0</v>
          </cell>
          <cell r="J96">
            <v>40922</v>
          </cell>
          <cell r="K96">
            <v>135042.6</v>
          </cell>
          <cell r="M96">
            <v>0</v>
          </cell>
        </row>
        <row r="97">
          <cell r="B97" t="str">
            <v>소   계</v>
          </cell>
          <cell r="G97">
            <v>556137</v>
          </cell>
          <cell r="I97">
            <v>3900</v>
          </cell>
          <cell r="K97">
            <v>552237</v>
          </cell>
          <cell r="M97">
            <v>0</v>
          </cell>
        </row>
        <row r="98">
          <cell r="B98" t="str">
            <v>Kg당</v>
          </cell>
          <cell r="G98">
            <v>555</v>
          </cell>
          <cell r="H98">
            <v>0</v>
          </cell>
          <cell r="I98">
            <v>3</v>
          </cell>
          <cell r="J98">
            <v>0</v>
          </cell>
          <cell r="K98">
            <v>552</v>
          </cell>
          <cell r="M98">
            <v>0</v>
          </cell>
        </row>
        <row r="100">
          <cell r="B100">
            <v>44</v>
          </cell>
          <cell r="C100" t="str">
            <v>철근가공조립</v>
          </cell>
          <cell r="D100" t="str">
            <v>복잡,소형</v>
          </cell>
          <cell r="G100" t="str">
            <v>kg당</v>
          </cell>
        </row>
        <row r="101">
          <cell r="B101" t="str">
            <v>철      선</v>
          </cell>
          <cell r="C101" t="str">
            <v>#20(Φ0.9mm)</v>
          </cell>
          <cell r="D101">
            <v>8</v>
          </cell>
          <cell r="E101" t="str">
            <v>Kg</v>
          </cell>
          <cell r="F101">
            <v>600</v>
          </cell>
          <cell r="G101">
            <v>4800</v>
          </cell>
          <cell r="H101">
            <v>600</v>
          </cell>
          <cell r="I101">
            <v>4800</v>
          </cell>
          <cell r="J101">
            <v>0</v>
          </cell>
          <cell r="K101">
            <v>0</v>
          </cell>
          <cell r="M101">
            <v>0</v>
          </cell>
        </row>
        <row r="102">
          <cell r="B102" t="str">
            <v>철근공</v>
          </cell>
          <cell r="C102" t="str">
            <v>5.0*1.5</v>
          </cell>
          <cell r="D102">
            <v>6.3000000000000007</v>
          </cell>
          <cell r="E102" t="str">
            <v>인</v>
          </cell>
          <cell r="F102">
            <v>73192</v>
          </cell>
          <cell r="G102">
            <v>461109.6</v>
          </cell>
          <cell r="I102">
            <v>0</v>
          </cell>
          <cell r="J102">
            <v>73192</v>
          </cell>
          <cell r="K102">
            <v>461109.6</v>
          </cell>
          <cell r="M102">
            <v>0</v>
          </cell>
        </row>
        <row r="103">
          <cell r="B103" t="str">
            <v>보통인부</v>
          </cell>
          <cell r="C103" t="str">
            <v>2.8*1.5</v>
          </cell>
          <cell r="D103">
            <v>3.5999999999999996</v>
          </cell>
          <cell r="E103" t="str">
            <v>인</v>
          </cell>
          <cell r="F103">
            <v>40922</v>
          </cell>
          <cell r="G103">
            <v>147319.20000000001</v>
          </cell>
          <cell r="I103">
            <v>0</v>
          </cell>
          <cell r="J103">
            <v>40922</v>
          </cell>
          <cell r="K103">
            <v>147319.20000000001</v>
          </cell>
          <cell r="M103">
            <v>0</v>
          </cell>
        </row>
        <row r="104">
          <cell r="B104" t="str">
            <v>소   계</v>
          </cell>
          <cell r="G104">
            <v>613228</v>
          </cell>
          <cell r="I104">
            <v>4800</v>
          </cell>
          <cell r="K104">
            <v>608428</v>
          </cell>
          <cell r="M104">
            <v>0</v>
          </cell>
        </row>
        <row r="105">
          <cell r="B105" t="str">
            <v>Kg당</v>
          </cell>
          <cell r="G105">
            <v>612</v>
          </cell>
          <cell r="H105">
            <v>0</v>
          </cell>
          <cell r="I105">
            <v>4</v>
          </cell>
          <cell r="J105">
            <v>0</v>
          </cell>
          <cell r="K105">
            <v>608</v>
          </cell>
          <cell r="M105">
            <v>0</v>
          </cell>
        </row>
        <row r="107">
          <cell r="B107">
            <v>45</v>
          </cell>
          <cell r="C107" t="str">
            <v>잡철물 제작설치</v>
          </cell>
          <cell r="D107" t="str">
            <v>스텐,간단</v>
          </cell>
          <cell r="G107" t="str">
            <v>kg당</v>
          </cell>
          <cell r="H107">
            <v>0</v>
          </cell>
          <cell r="J107">
            <v>0</v>
          </cell>
        </row>
        <row r="108">
          <cell r="B108" t="str">
            <v>용  접  봉</v>
          </cell>
          <cell r="C108" t="str">
            <v>AWSE309-16 Φ4.0</v>
          </cell>
          <cell r="D108">
            <v>18.48</v>
          </cell>
          <cell r="E108" t="str">
            <v>Kg</v>
          </cell>
          <cell r="F108">
            <v>6100</v>
          </cell>
          <cell r="G108">
            <v>112728</v>
          </cell>
          <cell r="H108">
            <v>6100</v>
          </cell>
          <cell r="I108">
            <v>112728</v>
          </cell>
          <cell r="K108">
            <v>0</v>
          </cell>
          <cell r="M108">
            <v>0</v>
          </cell>
        </row>
        <row r="109">
          <cell r="B109" t="str">
            <v>아세틸렌</v>
          </cell>
          <cell r="C109" t="str">
            <v>용접용 98%</v>
          </cell>
          <cell r="D109">
            <v>2.8</v>
          </cell>
          <cell r="E109" t="str">
            <v>kg</v>
          </cell>
          <cell r="F109">
            <v>7000</v>
          </cell>
          <cell r="G109">
            <v>19600</v>
          </cell>
          <cell r="H109">
            <v>7000</v>
          </cell>
          <cell r="I109">
            <v>19600</v>
          </cell>
          <cell r="K109">
            <v>0</v>
          </cell>
          <cell r="M109">
            <v>0</v>
          </cell>
        </row>
        <row r="110">
          <cell r="B110" t="str">
            <v>아  르  곤</v>
          </cell>
          <cell r="C110" t="str">
            <v>99% 공업용</v>
          </cell>
          <cell r="D110">
            <v>46200</v>
          </cell>
          <cell r="E110" t="str">
            <v>L</v>
          </cell>
          <cell r="F110">
            <v>5</v>
          </cell>
          <cell r="G110">
            <v>231000</v>
          </cell>
          <cell r="H110">
            <v>5</v>
          </cell>
          <cell r="I110">
            <v>231000</v>
          </cell>
          <cell r="K110">
            <v>0</v>
          </cell>
          <cell r="M110">
            <v>0</v>
          </cell>
        </row>
        <row r="111">
          <cell r="B111" t="str">
            <v>철공</v>
          </cell>
          <cell r="C111" t="str">
            <v xml:space="preserve"> </v>
          </cell>
          <cell r="D111">
            <v>27.65</v>
          </cell>
          <cell r="E111" t="str">
            <v>인</v>
          </cell>
          <cell r="F111">
            <v>63963</v>
          </cell>
          <cell r="G111">
            <v>1768576.9</v>
          </cell>
          <cell r="I111">
            <v>0</v>
          </cell>
          <cell r="J111">
            <v>63963</v>
          </cell>
          <cell r="K111">
            <v>1768576.9</v>
          </cell>
          <cell r="M111">
            <v>0</v>
          </cell>
        </row>
        <row r="112">
          <cell r="B112" t="str">
            <v>보통인부</v>
          </cell>
          <cell r="C112" t="str">
            <v xml:space="preserve"> </v>
          </cell>
          <cell r="D112">
            <v>0.66</v>
          </cell>
          <cell r="E112" t="str">
            <v>인</v>
          </cell>
          <cell r="F112">
            <v>40922</v>
          </cell>
          <cell r="G112">
            <v>27008.5</v>
          </cell>
          <cell r="I112">
            <v>0</v>
          </cell>
          <cell r="J112">
            <v>40922</v>
          </cell>
          <cell r="K112">
            <v>27008.5</v>
          </cell>
          <cell r="M112">
            <v>0</v>
          </cell>
        </row>
        <row r="113">
          <cell r="B113" t="str">
            <v>용접공</v>
          </cell>
          <cell r="C113" t="str">
            <v xml:space="preserve"> </v>
          </cell>
          <cell r="D113">
            <v>2.6</v>
          </cell>
          <cell r="E113" t="str">
            <v>인</v>
          </cell>
          <cell r="F113">
            <v>63468</v>
          </cell>
          <cell r="G113">
            <v>165016.79999999999</v>
          </cell>
          <cell r="I113">
            <v>0</v>
          </cell>
          <cell r="J113">
            <v>63468</v>
          </cell>
          <cell r="K113">
            <v>165016.79999999999</v>
          </cell>
          <cell r="M113">
            <v>0</v>
          </cell>
        </row>
        <row r="114">
          <cell r="B114" t="str">
            <v>특별인부</v>
          </cell>
          <cell r="C114" t="str">
            <v xml:space="preserve"> </v>
          </cell>
          <cell r="D114">
            <v>0.74</v>
          </cell>
          <cell r="E114" t="str">
            <v>인</v>
          </cell>
          <cell r="F114">
            <v>55970</v>
          </cell>
          <cell r="G114">
            <v>41417.800000000003</v>
          </cell>
          <cell r="I114">
            <v>0</v>
          </cell>
          <cell r="J114">
            <v>55970</v>
          </cell>
          <cell r="K114">
            <v>41417.800000000003</v>
          </cell>
          <cell r="M114">
            <v>0</v>
          </cell>
        </row>
        <row r="115">
          <cell r="B115" t="str">
            <v>용접기손료</v>
          </cell>
          <cell r="C115" t="str">
            <v>교류200Amp</v>
          </cell>
          <cell r="D115">
            <v>20.83</v>
          </cell>
          <cell r="E115" t="str">
            <v>HR</v>
          </cell>
          <cell r="F115">
            <v>71</v>
          </cell>
          <cell r="G115">
            <v>1478.9</v>
          </cell>
          <cell r="I115">
            <v>0</v>
          </cell>
          <cell r="K115">
            <v>0</v>
          </cell>
          <cell r="L115">
            <v>71</v>
          </cell>
          <cell r="M115">
            <v>1478.9</v>
          </cell>
        </row>
        <row r="116">
          <cell r="B116" t="str">
            <v>전기료</v>
          </cell>
          <cell r="C116" t="str">
            <v>임시,저압,을</v>
          </cell>
          <cell r="D116">
            <v>126</v>
          </cell>
          <cell r="E116" t="str">
            <v>KW/H</v>
          </cell>
          <cell r="F116">
            <v>62.5</v>
          </cell>
          <cell r="G116">
            <v>62.5</v>
          </cell>
          <cell r="H116">
            <v>62.5</v>
          </cell>
          <cell r="I116">
            <v>7875</v>
          </cell>
          <cell r="K116">
            <v>0</v>
          </cell>
          <cell r="M116">
            <v>0</v>
          </cell>
        </row>
        <row r="117">
          <cell r="B117" t="str">
            <v>기구손료</v>
          </cell>
          <cell r="C117" t="str">
            <v>품의 3%</v>
          </cell>
          <cell r="D117">
            <v>1</v>
          </cell>
          <cell r="E117" t="str">
            <v>식</v>
          </cell>
          <cell r="F117">
            <v>2002020</v>
          </cell>
          <cell r="G117">
            <v>60060.6</v>
          </cell>
          <cell r="H117">
            <v>0</v>
          </cell>
          <cell r="I117">
            <v>0</v>
          </cell>
          <cell r="K117">
            <v>0</v>
          </cell>
          <cell r="L117">
            <v>2002020</v>
          </cell>
          <cell r="M117">
            <v>60060.6</v>
          </cell>
        </row>
        <row r="118">
          <cell r="B118" t="str">
            <v>소   계</v>
          </cell>
          <cell r="G118">
            <v>2434762</v>
          </cell>
          <cell r="H118">
            <v>0</v>
          </cell>
          <cell r="I118">
            <v>371203</v>
          </cell>
          <cell r="J118">
            <v>0</v>
          </cell>
          <cell r="K118">
            <v>2002020</v>
          </cell>
          <cell r="M118">
            <v>61539</v>
          </cell>
        </row>
        <row r="119">
          <cell r="B119" t="str">
            <v>Kg당</v>
          </cell>
          <cell r="G119">
            <v>2434</v>
          </cell>
          <cell r="H119">
            <v>0</v>
          </cell>
          <cell r="I119">
            <v>371</v>
          </cell>
          <cell r="J119">
            <v>0</v>
          </cell>
          <cell r="K119">
            <v>2002</v>
          </cell>
          <cell r="M119">
            <v>61</v>
          </cell>
        </row>
        <row r="121">
          <cell r="B121">
            <v>46</v>
          </cell>
          <cell r="C121" t="str">
            <v>잡철물 제작설치</v>
          </cell>
          <cell r="D121" t="str">
            <v>스텐,보통</v>
          </cell>
          <cell r="G121" t="str">
            <v>kg당</v>
          </cell>
          <cell r="H121">
            <v>0</v>
          </cell>
          <cell r="J121">
            <v>0</v>
          </cell>
        </row>
        <row r="122">
          <cell r="B122" t="str">
            <v>재   료   비</v>
          </cell>
          <cell r="C122" t="str">
            <v>간단의120%</v>
          </cell>
          <cell r="D122">
            <v>1</v>
          </cell>
          <cell r="E122" t="str">
            <v>식</v>
          </cell>
          <cell r="F122">
            <v>371</v>
          </cell>
          <cell r="G122">
            <v>445.2</v>
          </cell>
          <cell r="H122">
            <v>371</v>
          </cell>
          <cell r="I122">
            <v>445.2</v>
          </cell>
          <cell r="M122">
            <v>0</v>
          </cell>
        </row>
        <row r="123">
          <cell r="B123" t="str">
            <v>노   무   비</v>
          </cell>
          <cell r="C123" t="str">
            <v>간단의120%</v>
          </cell>
          <cell r="D123">
            <v>1</v>
          </cell>
          <cell r="E123" t="str">
            <v>식</v>
          </cell>
          <cell r="F123">
            <v>2002</v>
          </cell>
          <cell r="G123">
            <v>2402.4</v>
          </cell>
          <cell r="J123">
            <v>2002</v>
          </cell>
          <cell r="K123">
            <v>2402.4</v>
          </cell>
          <cell r="M123">
            <v>0</v>
          </cell>
        </row>
        <row r="124">
          <cell r="B124" t="str">
            <v>경        비</v>
          </cell>
          <cell r="C124" t="str">
            <v>간단의120%</v>
          </cell>
          <cell r="D124">
            <v>1</v>
          </cell>
          <cell r="E124" t="str">
            <v>식</v>
          </cell>
          <cell r="F124">
            <v>61</v>
          </cell>
          <cell r="G124">
            <v>73.2</v>
          </cell>
          <cell r="H124">
            <v>0</v>
          </cell>
          <cell r="I124">
            <v>0</v>
          </cell>
          <cell r="K124">
            <v>0</v>
          </cell>
          <cell r="L124">
            <v>61</v>
          </cell>
          <cell r="M124">
            <v>73.2</v>
          </cell>
        </row>
        <row r="125">
          <cell r="B125" t="str">
            <v>소   계</v>
          </cell>
          <cell r="G125">
            <v>2920</v>
          </cell>
          <cell r="H125">
            <v>0</v>
          </cell>
          <cell r="I125">
            <v>445</v>
          </cell>
          <cell r="J125">
            <v>0</v>
          </cell>
          <cell r="K125">
            <v>2402</v>
          </cell>
          <cell r="M125">
            <v>73</v>
          </cell>
        </row>
        <row r="126"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M126">
            <v>0</v>
          </cell>
        </row>
        <row r="127">
          <cell r="B127">
            <v>47</v>
          </cell>
          <cell r="C127" t="str">
            <v>잡철물 제작설치</v>
          </cell>
          <cell r="D127" t="str">
            <v>스텐,복잡</v>
          </cell>
          <cell r="G127" t="str">
            <v>kg당</v>
          </cell>
          <cell r="H127">
            <v>0</v>
          </cell>
          <cell r="J127">
            <v>0</v>
          </cell>
        </row>
        <row r="128">
          <cell r="B128" t="str">
            <v>재   료   비</v>
          </cell>
          <cell r="C128" t="str">
            <v>간단의140%</v>
          </cell>
          <cell r="D128">
            <v>1</v>
          </cell>
          <cell r="E128" t="str">
            <v>식</v>
          </cell>
          <cell r="F128">
            <v>371</v>
          </cell>
          <cell r="G128">
            <v>519.4</v>
          </cell>
          <cell r="H128">
            <v>371</v>
          </cell>
          <cell r="I128">
            <v>519.4</v>
          </cell>
          <cell r="M128">
            <v>0</v>
          </cell>
        </row>
        <row r="129">
          <cell r="B129" t="str">
            <v>노   무   비</v>
          </cell>
          <cell r="C129" t="str">
            <v>간단의140%</v>
          </cell>
          <cell r="D129">
            <v>1</v>
          </cell>
          <cell r="E129" t="str">
            <v>식</v>
          </cell>
          <cell r="F129">
            <v>2002</v>
          </cell>
          <cell r="G129">
            <v>2802.8</v>
          </cell>
          <cell r="J129">
            <v>2002</v>
          </cell>
          <cell r="K129">
            <v>2802.8</v>
          </cell>
          <cell r="M129">
            <v>0</v>
          </cell>
        </row>
        <row r="130">
          <cell r="B130" t="str">
            <v>경        비</v>
          </cell>
          <cell r="C130" t="str">
            <v>간단의140%</v>
          </cell>
          <cell r="D130">
            <v>1</v>
          </cell>
          <cell r="E130" t="str">
            <v>식</v>
          </cell>
          <cell r="F130">
            <v>61</v>
          </cell>
          <cell r="G130">
            <v>85.4</v>
          </cell>
          <cell r="H130">
            <v>0</v>
          </cell>
          <cell r="I130">
            <v>0</v>
          </cell>
          <cell r="K130">
            <v>0</v>
          </cell>
          <cell r="L130">
            <v>61</v>
          </cell>
          <cell r="M130">
            <v>85.4</v>
          </cell>
        </row>
        <row r="131">
          <cell r="B131" t="str">
            <v>소   계</v>
          </cell>
          <cell r="G131">
            <v>3406</v>
          </cell>
          <cell r="H131">
            <v>0</v>
          </cell>
          <cell r="I131">
            <v>519</v>
          </cell>
          <cell r="J131">
            <v>0</v>
          </cell>
          <cell r="K131">
            <v>2802</v>
          </cell>
          <cell r="M131">
            <v>85</v>
          </cell>
        </row>
        <row r="133">
          <cell r="B133">
            <v>48</v>
          </cell>
          <cell r="C133" t="str">
            <v>바탕만들기</v>
          </cell>
          <cell r="D133" t="str">
            <v>목재면</v>
          </cell>
          <cell r="G133" t="str">
            <v>m2당</v>
          </cell>
          <cell r="H133">
            <v>0</v>
          </cell>
          <cell r="J133">
            <v>0</v>
          </cell>
        </row>
        <row r="134">
          <cell r="B134" t="str">
            <v>퍼      티</v>
          </cell>
          <cell r="C134" t="str">
            <v>회색 319</v>
          </cell>
          <cell r="D134">
            <v>0.03</v>
          </cell>
          <cell r="E134" t="str">
            <v>Kg</v>
          </cell>
          <cell r="F134">
            <v>1115</v>
          </cell>
          <cell r="G134">
            <v>33.4</v>
          </cell>
          <cell r="H134">
            <v>1115</v>
          </cell>
          <cell r="I134">
            <v>33.4</v>
          </cell>
          <cell r="K134">
            <v>0</v>
          </cell>
          <cell r="M134">
            <v>0</v>
          </cell>
        </row>
        <row r="135">
          <cell r="B135" t="str">
            <v>연  마  지</v>
          </cell>
          <cell r="C135" t="str">
            <v>#150~800</v>
          </cell>
          <cell r="D135">
            <v>0.15</v>
          </cell>
          <cell r="E135" t="str">
            <v>매</v>
          </cell>
          <cell r="F135">
            <v>140</v>
          </cell>
          <cell r="G135">
            <v>21</v>
          </cell>
          <cell r="H135">
            <v>140</v>
          </cell>
          <cell r="I135">
            <v>21</v>
          </cell>
          <cell r="K135">
            <v>0</v>
          </cell>
          <cell r="M135">
            <v>0</v>
          </cell>
        </row>
        <row r="136">
          <cell r="B136" t="str">
            <v>도장공</v>
          </cell>
          <cell r="C136" t="str">
            <v xml:space="preserve"> </v>
          </cell>
          <cell r="D136">
            <v>0.01</v>
          </cell>
          <cell r="E136" t="str">
            <v>인</v>
          </cell>
          <cell r="F136">
            <v>59780</v>
          </cell>
          <cell r="G136">
            <v>597.79999999999995</v>
          </cell>
          <cell r="I136">
            <v>0</v>
          </cell>
          <cell r="J136">
            <v>59780</v>
          </cell>
          <cell r="K136">
            <v>597.79999999999995</v>
          </cell>
          <cell r="M136">
            <v>0</v>
          </cell>
        </row>
        <row r="137">
          <cell r="B137" t="str">
            <v>기 구  손 료</v>
          </cell>
          <cell r="C137" t="str">
            <v>품의 2%</v>
          </cell>
          <cell r="D137">
            <v>1</v>
          </cell>
          <cell r="E137" t="str">
            <v>식</v>
          </cell>
          <cell r="F137">
            <v>597.79999999999995</v>
          </cell>
          <cell r="G137">
            <v>11.9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597.79999999999995</v>
          </cell>
          <cell r="M137">
            <v>11.9</v>
          </cell>
        </row>
        <row r="138">
          <cell r="B138" t="str">
            <v>소   계</v>
          </cell>
          <cell r="G138">
            <v>662</v>
          </cell>
          <cell r="H138">
            <v>0</v>
          </cell>
          <cell r="I138">
            <v>54</v>
          </cell>
          <cell r="J138">
            <v>0</v>
          </cell>
          <cell r="K138">
            <v>597</v>
          </cell>
          <cell r="M138">
            <v>11</v>
          </cell>
        </row>
        <row r="140">
          <cell r="B140">
            <v>49</v>
          </cell>
          <cell r="C140" t="str">
            <v>오일스테인칠</v>
          </cell>
          <cell r="D140" t="str">
            <v>목재면,2회</v>
          </cell>
          <cell r="G140" t="str">
            <v>m2당</v>
          </cell>
        </row>
        <row r="141">
          <cell r="B141" t="str">
            <v>목재방부도료</v>
          </cell>
          <cell r="C141" t="str">
            <v>오일스테인</v>
          </cell>
          <cell r="D141">
            <v>0.15</v>
          </cell>
          <cell r="E141" t="str">
            <v>L</v>
          </cell>
          <cell r="F141">
            <v>8707</v>
          </cell>
          <cell r="G141">
            <v>1306</v>
          </cell>
          <cell r="H141">
            <v>8707</v>
          </cell>
          <cell r="I141">
            <v>1306</v>
          </cell>
          <cell r="K141">
            <v>0</v>
          </cell>
          <cell r="M141">
            <v>0</v>
          </cell>
        </row>
        <row r="142">
          <cell r="B142" t="str">
            <v>신      너</v>
          </cell>
          <cell r="C142" t="str">
            <v>KSM5319 2종</v>
          </cell>
          <cell r="D142">
            <v>1.7999999999999999E-2</v>
          </cell>
          <cell r="E142" t="str">
            <v>L</v>
          </cell>
          <cell r="F142">
            <v>1283</v>
          </cell>
          <cell r="G142">
            <v>23</v>
          </cell>
          <cell r="H142">
            <v>1283</v>
          </cell>
          <cell r="I142">
            <v>23</v>
          </cell>
          <cell r="K142">
            <v>0</v>
          </cell>
          <cell r="M142">
            <v>0</v>
          </cell>
        </row>
        <row r="143">
          <cell r="B143" t="str">
            <v>퍼      티</v>
          </cell>
          <cell r="C143" t="str">
            <v>회색 319</v>
          </cell>
          <cell r="D143">
            <v>6.0000000000000001E-3</v>
          </cell>
          <cell r="E143" t="str">
            <v>Kg</v>
          </cell>
          <cell r="F143">
            <v>1115</v>
          </cell>
          <cell r="G143">
            <v>6.6</v>
          </cell>
          <cell r="H143">
            <v>1115</v>
          </cell>
          <cell r="I143">
            <v>6.6</v>
          </cell>
          <cell r="K143">
            <v>0</v>
          </cell>
          <cell r="M143">
            <v>0</v>
          </cell>
        </row>
        <row r="144">
          <cell r="B144" t="str">
            <v>휘  발  유</v>
          </cell>
          <cell r="C144" t="str">
            <v>무  연</v>
          </cell>
          <cell r="D144">
            <v>0.02</v>
          </cell>
          <cell r="E144" t="str">
            <v>L</v>
          </cell>
          <cell r="F144">
            <v>1162.72</v>
          </cell>
          <cell r="G144">
            <v>23.2</v>
          </cell>
          <cell r="H144">
            <v>1162.72</v>
          </cell>
          <cell r="I144">
            <v>23.2</v>
          </cell>
          <cell r="K144">
            <v>0</v>
          </cell>
          <cell r="M144">
            <v>0</v>
          </cell>
        </row>
        <row r="145">
          <cell r="B145" t="str">
            <v>넝      마</v>
          </cell>
          <cell r="C145" t="str">
            <v>면직물 상</v>
          </cell>
          <cell r="D145">
            <v>0.01</v>
          </cell>
          <cell r="E145" t="str">
            <v>Kg</v>
          </cell>
          <cell r="F145">
            <v>1500</v>
          </cell>
          <cell r="G145">
            <v>15</v>
          </cell>
          <cell r="H145">
            <v>1500</v>
          </cell>
          <cell r="I145">
            <v>15</v>
          </cell>
          <cell r="K145">
            <v>0</v>
          </cell>
          <cell r="M145">
            <v>0</v>
          </cell>
        </row>
        <row r="146">
          <cell r="B146" t="str">
            <v>도장공</v>
          </cell>
          <cell r="C146" t="str">
            <v xml:space="preserve"> </v>
          </cell>
          <cell r="D146">
            <v>4.4999999999999998E-2</v>
          </cell>
          <cell r="E146" t="str">
            <v>인</v>
          </cell>
          <cell r="F146">
            <v>59780</v>
          </cell>
          <cell r="G146">
            <v>2690.1</v>
          </cell>
          <cell r="I146">
            <v>0</v>
          </cell>
          <cell r="J146">
            <v>59780</v>
          </cell>
          <cell r="K146">
            <v>2690.1</v>
          </cell>
          <cell r="M146">
            <v>0</v>
          </cell>
        </row>
        <row r="147">
          <cell r="B147" t="str">
            <v>소   계</v>
          </cell>
          <cell r="G147">
            <v>4063</v>
          </cell>
          <cell r="H147">
            <v>0</v>
          </cell>
          <cell r="I147">
            <v>1373</v>
          </cell>
          <cell r="J147">
            <v>0</v>
          </cell>
          <cell r="K147">
            <v>2690</v>
          </cell>
          <cell r="M147">
            <v>0</v>
          </cell>
        </row>
        <row r="149">
          <cell r="B149">
            <v>50</v>
          </cell>
          <cell r="C149" t="str">
            <v>목재방부도장</v>
          </cell>
          <cell r="D149" t="str">
            <v>바탕+오일스테인2회</v>
          </cell>
          <cell r="G149" t="str">
            <v>m2당</v>
          </cell>
        </row>
        <row r="150">
          <cell r="B150" t="str">
            <v>바탕만들기</v>
          </cell>
          <cell r="C150" t="str">
            <v>목재면</v>
          </cell>
          <cell r="D150">
            <v>1</v>
          </cell>
          <cell r="E150" t="str">
            <v>m2</v>
          </cell>
          <cell r="F150">
            <v>1313</v>
          </cell>
          <cell r="G150">
            <v>1313</v>
          </cell>
          <cell r="H150">
            <v>662</v>
          </cell>
          <cell r="I150">
            <v>662</v>
          </cell>
          <cell r="J150">
            <v>54</v>
          </cell>
          <cell r="K150">
            <v>54</v>
          </cell>
          <cell r="L150">
            <v>597</v>
          </cell>
          <cell r="M150">
            <v>597</v>
          </cell>
        </row>
        <row r="151">
          <cell r="B151" t="str">
            <v>오일스테인칠</v>
          </cell>
          <cell r="C151" t="str">
            <v>목재면,2회</v>
          </cell>
          <cell r="D151">
            <v>1</v>
          </cell>
          <cell r="E151" t="str">
            <v>m2</v>
          </cell>
          <cell r="F151">
            <v>8126</v>
          </cell>
          <cell r="G151">
            <v>8126</v>
          </cell>
          <cell r="H151">
            <v>4063</v>
          </cell>
          <cell r="I151">
            <v>4063</v>
          </cell>
          <cell r="J151">
            <v>1373</v>
          </cell>
          <cell r="K151">
            <v>1373</v>
          </cell>
          <cell r="L151">
            <v>2690</v>
          </cell>
          <cell r="M151">
            <v>2690</v>
          </cell>
        </row>
        <row r="152">
          <cell r="B152" t="str">
            <v>소   계</v>
          </cell>
          <cell r="G152">
            <v>9439</v>
          </cell>
          <cell r="H152">
            <v>0</v>
          </cell>
          <cell r="I152">
            <v>4725</v>
          </cell>
          <cell r="J152">
            <v>0</v>
          </cell>
          <cell r="K152">
            <v>1427</v>
          </cell>
          <cell r="M152">
            <v>3287</v>
          </cell>
        </row>
        <row r="154">
          <cell r="B154">
            <v>51</v>
          </cell>
          <cell r="C154" t="str">
            <v>목재가공및설치</v>
          </cell>
          <cell r="D154" t="str">
            <v>보통구조</v>
          </cell>
          <cell r="G154" t="str">
            <v>m3당</v>
          </cell>
        </row>
        <row r="155">
          <cell r="B155" t="str">
            <v>건축목공</v>
          </cell>
          <cell r="C155" t="str">
            <v xml:space="preserve"> </v>
          </cell>
          <cell r="D155">
            <v>7.26</v>
          </cell>
          <cell r="E155" t="str">
            <v>인</v>
          </cell>
          <cell r="F155">
            <v>69086</v>
          </cell>
          <cell r="G155">
            <v>501564.3</v>
          </cell>
          <cell r="I155">
            <v>0</v>
          </cell>
          <cell r="J155">
            <v>69086</v>
          </cell>
          <cell r="K155">
            <v>501564.3</v>
          </cell>
          <cell r="M155">
            <v>0</v>
          </cell>
        </row>
        <row r="156">
          <cell r="B156" t="str">
            <v>보통인부</v>
          </cell>
          <cell r="C156" t="str">
            <v xml:space="preserve"> </v>
          </cell>
          <cell r="D156">
            <v>0.61</v>
          </cell>
          <cell r="E156" t="str">
            <v>인</v>
          </cell>
          <cell r="F156">
            <v>40922</v>
          </cell>
          <cell r="G156">
            <v>24962.400000000001</v>
          </cell>
          <cell r="I156">
            <v>0</v>
          </cell>
          <cell r="J156">
            <v>40922</v>
          </cell>
          <cell r="K156">
            <v>24962.400000000001</v>
          </cell>
          <cell r="M156">
            <v>0</v>
          </cell>
        </row>
        <row r="157">
          <cell r="B157" t="str">
            <v>소    계</v>
          </cell>
          <cell r="G157">
            <v>526526</v>
          </cell>
          <cell r="I157">
            <v>0</v>
          </cell>
          <cell r="K157">
            <v>526526</v>
          </cell>
          <cell r="M157">
            <v>0</v>
          </cell>
        </row>
        <row r="159">
          <cell r="B159">
            <v>52</v>
          </cell>
          <cell r="C159" t="str">
            <v>볼트설치</v>
          </cell>
          <cell r="D159" t="str">
            <v>샛기둥 및 경미</v>
          </cell>
          <cell r="G159" t="str">
            <v>EA당</v>
          </cell>
        </row>
        <row r="160">
          <cell r="B160" t="str">
            <v>철골공</v>
          </cell>
          <cell r="C160" t="str">
            <v>Φ13~16</v>
          </cell>
          <cell r="D160">
            <v>0.08</v>
          </cell>
          <cell r="E160" t="str">
            <v>인</v>
          </cell>
          <cell r="F160">
            <v>67147</v>
          </cell>
          <cell r="G160">
            <v>5371.7</v>
          </cell>
          <cell r="I160">
            <v>0</v>
          </cell>
          <cell r="J160">
            <v>67147</v>
          </cell>
          <cell r="K160">
            <v>5371.7</v>
          </cell>
          <cell r="M160">
            <v>0</v>
          </cell>
        </row>
        <row r="161">
          <cell r="B161" t="str">
            <v>소   계</v>
          </cell>
          <cell r="G161">
            <v>5371</v>
          </cell>
          <cell r="H161">
            <v>0</v>
          </cell>
          <cell r="I161">
            <v>0</v>
          </cell>
          <cell r="J161">
            <v>0</v>
          </cell>
          <cell r="K161">
            <v>5371</v>
          </cell>
          <cell r="M161">
            <v>0</v>
          </cell>
        </row>
        <row r="163">
          <cell r="B163">
            <v>53</v>
          </cell>
          <cell r="C163" t="str">
            <v>석재판붙임</v>
          </cell>
          <cell r="D163" t="str">
            <v>화강석,바닥,습식</v>
          </cell>
          <cell r="G163" t="str">
            <v>m2당</v>
          </cell>
        </row>
        <row r="164">
          <cell r="B164" t="str">
            <v>석공</v>
          </cell>
          <cell r="D164">
            <v>0.49</v>
          </cell>
          <cell r="E164" t="str">
            <v>인</v>
          </cell>
          <cell r="F164">
            <v>78296</v>
          </cell>
          <cell r="G164">
            <v>38365</v>
          </cell>
          <cell r="I164">
            <v>0</v>
          </cell>
          <cell r="J164">
            <v>78296</v>
          </cell>
          <cell r="K164">
            <v>38365</v>
          </cell>
          <cell r="M164">
            <v>0</v>
          </cell>
        </row>
        <row r="165">
          <cell r="B165" t="str">
            <v>보통인부</v>
          </cell>
          <cell r="D165">
            <v>0.25</v>
          </cell>
          <cell r="E165" t="str">
            <v>인</v>
          </cell>
          <cell r="F165">
            <v>40922</v>
          </cell>
          <cell r="G165">
            <v>10230.5</v>
          </cell>
          <cell r="I165">
            <v>0</v>
          </cell>
          <cell r="J165">
            <v>40922</v>
          </cell>
          <cell r="K165">
            <v>10230.5</v>
          </cell>
          <cell r="M165">
            <v>0</v>
          </cell>
        </row>
        <row r="166">
          <cell r="B166" t="str">
            <v>소   계</v>
          </cell>
          <cell r="G166">
            <v>48595</v>
          </cell>
          <cell r="H166">
            <v>0</v>
          </cell>
          <cell r="I166">
            <v>0</v>
          </cell>
          <cell r="J166">
            <v>0</v>
          </cell>
          <cell r="K166">
            <v>48595</v>
          </cell>
          <cell r="M166">
            <v>0</v>
          </cell>
        </row>
        <row r="168">
          <cell r="B168">
            <v>54</v>
          </cell>
          <cell r="C168" t="str">
            <v>타일붙임(바닥)</v>
          </cell>
          <cell r="D168" t="str">
            <v>압착,직사각형</v>
          </cell>
          <cell r="G168" t="str">
            <v>m2당</v>
          </cell>
        </row>
        <row r="169">
          <cell r="B169" t="str">
            <v>타일공</v>
          </cell>
          <cell r="D169">
            <v>0.192</v>
          </cell>
          <cell r="E169" t="str">
            <v>인</v>
          </cell>
          <cell r="F169">
            <v>67477</v>
          </cell>
          <cell r="G169">
            <v>12955.5</v>
          </cell>
          <cell r="I169">
            <v>0</v>
          </cell>
          <cell r="J169">
            <v>67477</v>
          </cell>
          <cell r="K169">
            <v>12955.5</v>
          </cell>
          <cell r="M169">
            <v>0</v>
          </cell>
        </row>
        <row r="170">
          <cell r="B170" t="str">
            <v>줄눈공</v>
          </cell>
          <cell r="D170">
            <v>1.6E-2</v>
          </cell>
          <cell r="E170" t="str">
            <v>인</v>
          </cell>
          <cell r="F170">
            <v>60197</v>
          </cell>
          <cell r="G170">
            <v>963.1</v>
          </cell>
          <cell r="I170">
            <v>0</v>
          </cell>
          <cell r="J170">
            <v>60197</v>
          </cell>
          <cell r="K170">
            <v>963.1</v>
          </cell>
          <cell r="M170">
            <v>0</v>
          </cell>
        </row>
        <row r="171">
          <cell r="B171" t="str">
            <v>보통인부</v>
          </cell>
          <cell r="C171" t="str">
            <v>붙임</v>
          </cell>
          <cell r="D171">
            <v>8.0000000000000016E-2</v>
          </cell>
          <cell r="E171" t="str">
            <v>인</v>
          </cell>
          <cell r="F171">
            <v>40922</v>
          </cell>
          <cell r="G171">
            <v>3273.7</v>
          </cell>
          <cell r="I171">
            <v>0</v>
          </cell>
          <cell r="J171">
            <v>40922</v>
          </cell>
          <cell r="K171">
            <v>3273.7</v>
          </cell>
          <cell r="M171">
            <v>0</v>
          </cell>
        </row>
        <row r="172">
          <cell r="B172" t="str">
            <v>보통인부</v>
          </cell>
          <cell r="C172" t="str">
            <v>청소</v>
          </cell>
          <cell r="D172">
            <v>2.4E-2</v>
          </cell>
          <cell r="E172" t="str">
            <v>인</v>
          </cell>
          <cell r="F172">
            <v>40922</v>
          </cell>
          <cell r="G172">
            <v>982.1</v>
          </cell>
          <cell r="I172">
            <v>0</v>
          </cell>
          <cell r="J172">
            <v>40922</v>
          </cell>
          <cell r="K172">
            <v>982.1</v>
          </cell>
          <cell r="M172">
            <v>0</v>
          </cell>
        </row>
        <row r="173">
          <cell r="B173" t="str">
            <v>손료</v>
          </cell>
          <cell r="C173" t="str">
            <v>품의35%(특수타일)</v>
          </cell>
          <cell r="D173">
            <v>1</v>
          </cell>
          <cell r="E173" t="str">
            <v>식</v>
          </cell>
          <cell r="F173">
            <v>6360.9</v>
          </cell>
          <cell r="G173">
            <v>6360.9</v>
          </cell>
          <cell r="I173">
            <v>0</v>
          </cell>
          <cell r="K173">
            <v>0</v>
          </cell>
          <cell r="L173">
            <v>6360.9</v>
          </cell>
          <cell r="M173">
            <v>6360.9</v>
          </cell>
        </row>
        <row r="174">
          <cell r="B174" t="str">
            <v>소   계</v>
          </cell>
          <cell r="G174">
            <v>24534</v>
          </cell>
          <cell r="H174">
            <v>0</v>
          </cell>
          <cell r="I174">
            <v>0</v>
          </cell>
          <cell r="J174">
            <v>0</v>
          </cell>
          <cell r="K174">
            <v>18174</v>
          </cell>
          <cell r="M174">
            <v>6360</v>
          </cell>
        </row>
        <row r="176">
          <cell r="B176">
            <v>55</v>
          </cell>
          <cell r="C176" t="str">
            <v>화강석설치</v>
          </cell>
          <cell r="D176" t="str">
            <v>화강석경계석설치품준용</v>
          </cell>
          <cell r="G176" t="str">
            <v>m3당</v>
          </cell>
        </row>
        <row r="177">
          <cell r="B177" t="str">
            <v>특별인부</v>
          </cell>
          <cell r="D177">
            <v>2.3809999999999998</v>
          </cell>
          <cell r="E177" t="str">
            <v>인</v>
          </cell>
          <cell r="F177">
            <v>55970</v>
          </cell>
          <cell r="G177">
            <v>133264.5</v>
          </cell>
          <cell r="I177">
            <v>0</v>
          </cell>
          <cell r="J177">
            <v>55970</v>
          </cell>
          <cell r="K177">
            <v>133264.5</v>
          </cell>
          <cell r="M177">
            <v>0</v>
          </cell>
        </row>
        <row r="178">
          <cell r="B178" t="str">
            <v>보통인부</v>
          </cell>
          <cell r="D178">
            <v>3.1749999999999998</v>
          </cell>
          <cell r="E178" t="str">
            <v>인</v>
          </cell>
          <cell r="F178">
            <v>40922</v>
          </cell>
          <cell r="G178">
            <v>129927.3</v>
          </cell>
          <cell r="I178">
            <v>0</v>
          </cell>
          <cell r="J178">
            <v>40922</v>
          </cell>
          <cell r="K178">
            <v>129927.3</v>
          </cell>
          <cell r="M178">
            <v>0</v>
          </cell>
        </row>
        <row r="179">
          <cell r="B179" t="str">
            <v>소   계</v>
          </cell>
          <cell r="G179">
            <v>263191</v>
          </cell>
          <cell r="H179">
            <v>0</v>
          </cell>
          <cell r="I179">
            <v>0</v>
          </cell>
          <cell r="J179">
            <v>0</v>
          </cell>
          <cell r="K179">
            <v>263191</v>
          </cell>
          <cell r="M179">
            <v>0</v>
          </cell>
        </row>
        <row r="180">
          <cell r="B180">
            <v>56</v>
          </cell>
          <cell r="C180" t="str">
            <v>비닐양생</v>
          </cell>
          <cell r="D180" t="str">
            <v xml:space="preserve"> </v>
          </cell>
          <cell r="G180" t="str">
            <v>m2당</v>
          </cell>
          <cell r="J180">
            <v>0</v>
          </cell>
        </row>
        <row r="181">
          <cell r="B181" t="str">
            <v>PE필름</v>
          </cell>
          <cell r="C181">
            <v>0</v>
          </cell>
          <cell r="D181">
            <v>1</v>
          </cell>
          <cell r="E181" t="str">
            <v>m2</v>
          </cell>
          <cell r="F181">
            <v>64</v>
          </cell>
          <cell r="G181">
            <v>64</v>
          </cell>
          <cell r="H181">
            <v>64</v>
          </cell>
          <cell r="I181">
            <v>64</v>
          </cell>
          <cell r="K181">
            <v>0</v>
          </cell>
          <cell r="M181">
            <v>0</v>
          </cell>
        </row>
        <row r="182">
          <cell r="B182" t="str">
            <v>보통인부</v>
          </cell>
          <cell r="D182">
            <v>4.0000000000000001E-3</v>
          </cell>
          <cell r="E182" t="str">
            <v>인</v>
          </cell>
          <cell r="F182">
            <v>40922</v>
          </cell>
          <cell r="G182">
            <v>163.6</v>
          </cell>
          <cell r="I182">
            <v>0</v>
          </cell>
          <cell r="J182">
            <v>40922</v>
          </cell>
          <cell r="K182">
            <v>163.6</v>
          </cell>
          <cell r="M182">
            <v>0</v>
          </cell>
        </row>
        <row r="183">
          <cell r="B183" t="str">
            <v>소   계</v>
          </cell>
          <cell r="G183">
            <v>227</v>
          </cell>
          <cell r="H183">
            <v>0</v>
          </cell>
          <cell r="I183">
            <v>64</v>
          </cell>
          <cell r="J183">
            <v>0</v>
          </cell>
          <cell r="K183">
            <v>163</v>
          </cell>
          <cell r="M183">
            <v>0</v>
          </cell>
        </row>
        <row r="185">
          <cell r="B185">
            <v>57</v>
          </cell>
          <cell r="C185" t="str">
            <v>등기구설치</v>
          </cell>
          <cell r="D185" t="str">
            <v>직부등,60W이하</v>
          </cell>
          <cell r="G185" t="str">
            <v>등당</v>
          </cell>
        </row>
        <row r="186">
          <cell r="B186" t="str">
            <v>내선전공</v>
          </cell>
          <cell r="D186">
            <v>0.18</v>
          </cell>
          <cell r="E186" t="str">
            <v>인</v>
          </cell>
          <cell r="F186">
            <v>56143</v>
          </cell>
          <cell r="G186">
            <v>10105</v>
          </cell>
          <cell r="I186">
            <v>0</v>
          </cell>
          <cell r="J186">
            <v>56143</v>
          </cell>
          <cell r="K186">
            <v>10105</v>
          </cell>
          <cell r="M186">
            <v>0</v>
          </cell>
        </row>
        <row r="187">
          <cell r="B187" t="str">
            <v>소   계</v>
          </cell>
          <cell r="F187">
            <v>0</v>
          </cell>
          <cell r="G187">
            <v>10105</v>
          </cell>
          <cell r="I187">
            <v>0</v>
          </cell>
          <cell r="K187">
            <v>10105</v>
          </cell>
          <cell r="M187">
            <v>0</v>
          </cell>
        </row>
        <row r="188">
          <cell r="F188">
            <v>0</v>
          </cell>
          <cell r="G188">
            <v>0</v>
          </cell>
          <cell r="I188">
            <v>0</v>
          </cell>
          <cell r="K188">
            <v>0</v>
          </cell>
          <cell r="M188">
            <v>0</v>
          </cell>
        </row>
        <row r="189">
          <cell r="B189">
            <v>58</v>
          </cell>
          <cell r="C189" t="str">
            <v>전선관부설</v>
          </cell>
          <cell r="D189" t="str">
            <v>PVC,Φ25mm</v>
          </cell>
          <cell r="G189" t="str">
            <v>m당</v>
          </cell>
        </row>
        <row r="190">
          <cell r="B190" t="str">
            <v>PVC 전선관</v>
          </cell>
          <cell r="C190" t="str">
            <v>Φ25mm</v>
          </cell>
          <cell r="D190">
            <v>1.1000000000000001</v>
          </cell>
          <cell r="E190" t="str">
            <v>m</v>
          </cell>
          <cell r="F190">
            <v>953</v>
          </cell>
          <cell r="G190">
            <v>1048.3</v>
          </cell>
          <cell r="H190">
            <v>953</v>
          </cell>
          <cell r="I190">
            <v>1048.3</v>
          </cell>
          <cell r="K190">
            <v>0</v>
          </cell>
          <cell r="M190">
            <v>0</v>
          </cell>
        </row>
        <row r="191">
          <cell r="B191" t="str">
            <v>내선전공</v>
          </cell>
          <cell r="D191">
            <v>0.08</v>
          </cell>
          <cell r="E191" t="str">
            <v>인</v>
          </cell>
          <cell r="F191">
            <v>56143</v>
          </cell>
          <cell r="G191">
            <v>4491.3999999999996</v>
          </cell>
          <cell r="I191">
            <v>0</v>
          </cell>
          <cell r="J191">
            <v>56143</v>
          </cell>
          <cell r="K191">
            <v>4491.3999999999996</v>
          </cell>
          <cell r="M191">
            <v>0</v>
          </cell>
        </row>
        <row r="192">
          <cell r="B192" t="str">
            <v>소   계</v>
          </cell>
          <cell r="F192">
            <v>0</v>
          </cell>
          <cell r="G192">
            <v>5539</v>
          </cell>
          <cell r="I192">
            <v>1048</v>
          </cell>
          <cell r="K192">
            <v>4491</v>
          </cell>
          <cell r="M192">
            <v>0</v>
          </cell>
        </row>
        <row r="194">
          <cell r="B194">
            <v>59</v>
          </cell>
          <cell r="C194" t="str">
            <v>조명열주석설치</v>
          </cell>
          <cell r="D194" t="str">
            <v>pole light설치(5~7m)준용</v>
          </cell>
          <cell r="G194" t="str">
            <v>본당</v>
          </cell>
        </row>
        <row r="195">
          <cell r="B195" t="str">
            <v>내선전공</v>
          </cell>
          <cell r="D195">
            <v>0.31</v>
          </cell>
          <cell r="E195" t="str">
            <v>인</v>
          </cell>
          <cell r="F195">
            <v>56143</v>
          </cell>
          <cell r="G195">
            <v>17404.3</v>
          </cell>
          <cell r="I195">
            <v>0</v>
          </cell>
          <cell r="J195">
            <v>56143</v>
          </cell>
          <cell r="K195">
            <v>17404.3</v>
          </cell>
          <cell r="M195">
            <v>0</v>
          </cell>
        </row>
        <row r="196">
          <cell r="B196" t="str">
            <v>트럭탑재형크레인</v>
          </cell>
          <cell r="C196" t="str">
            <v>5ton</v>
          </cell>
          <cell r="D196">
            <v>0.55000000000000004</v>
          </cell>
          <cell r="E196" t="str">
            <v>HR</v>
          </cell>
          <cell r="F196">
            <v>24733</v>
          </cell>
          <cell r="G196">
            <v>13603.1</v>
          </cell>
          <cell r="H196">
            <v>8929</v>
          </cell>
          <cell r="I196">
            <v>4910.8999999999996</v>
          </cell>
          <cell r="J196">
            <v>11792</v>
          </cell>
          <cell r="K196">
            <v>6485.6</v>
          </cell>
          <cell r="L196">
            <v>4012</v>
          </cell>
          <cell r="M196">
            <v>2206.6</v>
          </cell>
        </row>
        <row r="197">
          <cell r="B197" t="str">
            <v>소   계</v>
          </cell>
          <cell r="F197">
            <v>0</v>
          </cell>
          <cell r="G197">
            <v>31005</v>
          </cell>
          <cell r="I197">
            <v>4910</v>
          </cell>
          <cell r="K197">
            <v>23889</v>
          </cell>
          <cell r="M197">
            <v>2206</v>
          </cell>
        </row>
      </sheetData>
      <sheetData sheetId="13"/>
      <sheetData sheetId="14" refreshError="1">
        <row r="1">
          <cell r="C1" t="str">
            <v>수    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조형소나무</v>
          </cell>
          <cell r="D3" t="str">
            <v>H4.0xW2.0xR15</v>
          </cell>
          <cell r="E3" t="str">
            <v>주</v>
          </cell>
          <cell r="F3">
            <v>9</v>
          </cell>
        </row>
        <row r="5">
          <cell r="C5" t="str">
            <v xml:space="preserve"> 계</v>
          </cell>
          <cell r="E5" t="str">
            <v>주</v>
          </cell>
          <cell r="F5">
            <v>9</v>
          </cell>
        </row>
        <row r="6">
          <cell r="C6" t="str">
            <v>맥문동</v>
          </cell>
          <cell r="D6" t="str">
            <v>3~5분얼</v>
          </cell>
          <cell r="E6" t="str">
            <v>본</v>
          </cell>
          <cell r="F6">
            <v>570</v>
          </cell>
        </row>
        <row r="11">
          <cell r="C11" t="str">
            <v xml:space="preserve"> 소계</v>
          </cell>
          <cell r="E11" t="str">
            <v>본</v>
          </cell>
          <cell r="F11">
            <v>570</v>
          </cell>
        </row>
        <row r="12">
          <cell r="C12" t="str">
            <v xml:space="preserve"> 총계</v>
          </cell>
        </row>
      </sheetData>
      <sheetData sheetId="15" refreshError="1">
        <row r="1">
          <cell r="C1" t="str">
            <v>시  설  명</v>
          </cell>
          <cell r="D1" t="str">
            <v>규   격</v>
          </cell>
          <cell r="E1" t="str">
            <v>단위</v>
          </cell>
          <cell r="F1" t="str">
            <v>계</v>
          </cell>
        </row>
        <row r="3">
          <cell r="C3" t="str">
            <v>안내판</v>
          </cell>
          <cell r="D3" t="str">
            <v>H1800</v>
          </cell>
          <cell r="E3" t="str">
            <v>개소</v>
          </cell>
          <cell r="F3">
            <v>3</v>
          </cell>
        </row>
        <row r="4">
          <cell r="C4" t="str">
            <v>조명열주</v>
          </cell>
          <cell r="D4" t="str">
            <v>H3500</v>
          </cell>
          <cell r="E4" t="str">
            <v>개소</v>
          </cell>
          <cell r="F4">
            <v>14</v>
          </cell>
        </row>
        <row r="5">
          <cell r="C5" t="str">
            <v>평의자</v>
          </cell>
          <cell r="D5" t="str">
            <v>600x1600</v>
          </cell>
          <cell r="E5" t="str">
            <v>개소</v>
          </cell>
          <cell r="F5">
            <v>4</v>
          </cell>
        </row>
        <row r="6">
          <cell r="C6" t="str">
            <v>통석의자A</v>
          </cell>
          <cell r="D6" t="str">
            <v>450x450</v>
          </cell>
          <cell r="E6" t="str">
            <v>개소</v>
          </cell>
          <cell r="F6">
            <v>7</v>
          </cell>
        </row>
        <row r="7">
          <cell r="C7" t="str">
            <v>통석의자B</v>
          </cell>
          <cell r="D7" t="str">
            <v>450x450</v>
          </cell>
          <cell r="E7" t="str">
            <v>개소</v>
          </cell>
          <cell r="F7">
            <v>7</v>
          </cell>
        </row>
        <row r="8">
          <cell r="C8" t="str">
            <v>광섬유볼라드</v>
          </cell>
          <cell r="D8" t="str">
            <v>Φ350</v>
          </cell>
          <cell r="E8" t="str">
            <v>개소</v>
          </cell>
          <cell r="F8">
            <v>40</v>
          </cell>
        </row>
        <row r="9">
          <cell r="C9" t="str">
            <v>광섬유조광기함</v>
          </cell>
          <cell r="D9" t="str">
            <v>700x700x450</v>
          </cell>
          <cell r="E9" t="str">
            <v>개소</v>
          </cell>
          <cell r="F9">
            <v>14</v>
          </cell>
        </row>
        <row r="10">
          <cell r="C10" t="str">
            <v>수목보호대A</v>
          </cell>
          <cell r="D10" t="str">
            <v>1500x1500</v>
          </cell>
          <cell r="E10" t="str">
            <v>개소</v>
          </cell>
          <cell r="F10">
            <v>7</v>
          </cell>
        </row>
        <row r="11">
          <cell r="C11" t="str">
            <v>수목보호대B</v>
          </cell>
          <cell r="D11" t="str">
            <v>2000x1500</v>
          </cell>
          <cell r="E11" t="str">
            <v>개소</v>
          </cell>
          <cell r="F11">
            <v>2</v>
          </cell>
        </row>
        <row r="12">
          <cell r="C12" t="str">
            <v>차도용화강석포장A</v>
          </cell>
          <cell r="D12" t="str">
            <v>T150x290x490,회</v>
          </cell>
          <cell r="E12" t="str">
            <v>m2</v>
          </cell>
          <cell r="F12">
            <v>533.5</v>
          </cell>
        </row>
        <row r="13">
          <cell r="C13" t="str">
            <v>차도용화강석포장B</v>
          </cell>
          <cell r="D13" t="str">
            <v>T150x290x490,담홍</v>
          </cell>
          <cell r="E13" t="str">
            <v>m2</v>
          </cell>
          <cell r="F13">
            <v>320.58</v>
          </cell>
        </row>
        <row r="14">
          <cell r="C14" t="str">
            <v>차도용화강석포장C</v>
          </cell>
          <cell r="D14" t="str">
            <v>T150x300x300,흑</v>
          </cell>
          <cell r="E14" t="str">
            <v>m2</v>
          </cell>
          <cell r="F14">
            <v>125.78</v>
          </cell>
        </row>
        <row r="15">
          <cell r="C15" t="str">
            <v>보도용화강석포장A</v>
          </cell>
          <cell r="D15" t="str">
            <v>T70x190x290,담홍</v>
          </cell>
          <cell r="E15" t="str">
            <v>m2</v>
          </cell>
          <cell r="F15">
            <v>927.12</v>
          </cell>
        </row>
        <row r="16">
          <cell r="C16" t="str">
            <v>보도용화강석포장B</v>
          </cell>
          <cell r="D16" t="str">
            <v>T70x190x290,회</v>
          </cell>
          <cell r="E16" t="str">
            <v>m2</v>
          </cell>
          <cell r="F16">
            <v>858.92</v>
          </cell>
        </row>
        <row r="17">
          <cell r="C17" t="str">
            <v>보도용화강석포장C</v>
          </cell>
          <cell r="D17" t="str">
            <v>T70x300x300,흑</v>
          </cell>
          <cell r="E17" t="str">
            <v>m2</v>
          </cell>
          <cell r="F17">
            <v>65.490000000000009</v>
          </cell>
        </row>
        <row r="18">
          <cell r="C18" t="str">
            <v>계단석설치</v>
          </cell>
          <cell r="D18" t="str">
            <v>150x300x1000</v>
          </cell>
          <cell r="E18" t="str">
            <v>EA</v>
          </cell>
          <cell r="F18">
            <v>743</v>
          </cell>
        </row>
        <row r="19">
          <cell r="C19" t="str">
            <v>그림타일</v>
          </cell>
          <cell r="D19" t="str">
            <v>T30x800x1400</v>
          </cell>
          <cell r="E19" t="str">
            <v>개소</v>
          </cell>
          <cell r="F19">
            <v>8</v>
          </cell>
        </row>
        <row r="20">
          <cell r="C20" t="str">
            <v>화강석측구</v>
          </cell>
          <cell r="D20" t="str">
            <v>W500,진회색</v>
          </cell>
          <cell r="E20" t="str">
            <v>m</v>
          </cell>
          <cell r="F20">
            <v>289.96000000000004</v>
          </cell>
        </row>
        <row r="21">
          <cell r="C21" t="str">
            <v>중앙구분석</v>
          </cell>
          <cell r="D21" t="str">
            <v>T150x150x150,흑</v>
          </cell>
          <cell r="E21" t="str">
            <v>m</v>
          </cell>
          <cell r="F21">
            <v>112.4</v>
          </cell>
        </row>
        <row r="22">
          <cell r="C22" t="str">
            <v>보차경계석</v>
          </cell>
          <cell r="D22" t="str">
            <v>T150x150x150,흑</v>
          </cell>
          <cell r="E22" t="str">
            <v>m</v>
          </cell>
          <cell r="F22">
            <v>294.79999999999995</v>
          </cell>
        </row>
        <row r="23">
          <cell r="C23" t="str">
            <v>상수맨홀뚜껑A</v>
          </cell>
          <cell r="D23" t="str">
            <v>Φ648,주물</v>
          </cell>
          <cell r="E23" t="str">
            <v>개소</v>
          </cell>
          <cell r="F23">
            <v>8</v>
          </cell>
        </row>
        <row r="24">
          <cell r="C24" t="str">
            <v>상수맨홀뚜껑B</v>
          </cell>
          <cell r="D24" t="str">
            <v>Φ648,STS</v>
          </cell>
          <cell r="E24" t="str">
            <v>개소</v>
          </cell>
          <cell r="F24">
            <v>4</v>
          </cell>
        </row>
        <row r="25">
          <cell r="C25" t="str">
            <v>우수맨홀뚜껑</v>
          </cell>
          <cell r="D25" t="str">
            <v>Φ648,주물</v>
          </cell>
          <cell r="E25" t="str">
            <v>개소</v>
          </cell>
          <cell r="F25">
            <v>3</v>
          </cell>
        </row>
        <row r="26">
          <cell r="C26" t="str">
            <v>오수맨홀뚜껑</v>
          </cell>
          <cell r="D26" t="str">
            <v>Φ648,주물</v>
          </cell>
          <cell r="E26" t="str">
            <v>개소</v>
          </cell>
          <cell r="F26">
            <v>8</v>
          </cell>
        </row>
        <row r="27">
          <cell r="C27" t="str">
            <v>수목상향등</v>
          </cell>
          <cell r="D27" t="str">
            <v>Φ207</v>
          </cell>
          <cell r="E27" t="str">
            <v>개소</v>
          </cell>
          <cell r="F27">
            <v>11</v>
          </cell>
        </row>
        <row r="28">
          <cell r="C28" t="str">
            <v>광섬유튜빙조명</v>
          </cell>
          <cell r="D28" t="str">
            <v>0.75mmx12C</v>
          </cell>
          <cell r="E28" t="str">
            <v>m</v>
          </cell>
          <cell r="F28">
            <v>183.6</v>
          </cell>
        </row>
        <row r="29">
          <cell r="C29" t="str">
            <v>광섬유끝단조명</v>
          </cell>
          <cell r="D29" t="str">
            <v>0.75mmx12C</v>
          </cell>
          <cell r="E29" t="str">
            <v>개소</v>
          </cell>
          <cell r="F29">
            <v>3</v>
          </cell>
        </row>
        <row r="30">
          <cell r="C30" t="str">
            <v>광섬유조광기(튜빙)</v>
          </cell>
          <cell r="D30" t="str">
            <v>HQI150W</v>
          </cell>
          <cell r="E30" t="str">
            <v>개소</v>
          </cell>
          <cell r="F30">
            <v>9</v>
          </cell>
        </row>
        <row r="31">
          <cell r="C31" t="str">
            <v>광섬유조광기(끝단)</v>
          </cell>
          <cell r="D31" t="str">
            <v>HQI150W</v>
          </cell>
          <cell r="E31" t="str">
            <v>개소</v>
          </cell>
          <cell r="F31">
            <v>9</v>
          </cell>
        </row>
        <row r="32">
          <cell r="C32" t="str">
            <v>PAD-TR1</v>
          </cell>
          <cell r="D32" t="str">
            <v>1650x7000</v>
          </cell>
          <cell r="E32" t="str">
            <v>개소</v>
          </cell>
          <cell r="F32">
            <v>1</v>
          </cell>
        </row>
        <row r="33">
          <cell r="C33" t="str">
            <v>PAD-TR2</v>
          </cell>
          <cell r="D33" t="str">
            <v>1650x5300</v>
          </cell>
          <cell r="E33" t="str">
            <v>개소</v>
          </cell>
          <cell r="F33">
            <v>1</v>
          </cell>
        </row>
        <row r="34">
          <cell r="C34" t="str">
            <v>PAD-TR3</v>
          </cell>
          <cell r="D34" t="str">
            <v>1650x1900</v>
          </cell>
          <cell r="E34" t="str">
            <v>개소</v>
          </cell>
          <cell r="F34">
            <v>1</v>
          </cell>
        </row>
        <row r="43">
          <cell r="F43">
            <v>0</v>
          </cell>
        </row>
      </sheetData>
      <sheetData sheetId="16"/>
      <sheetData sheetId="17" refreshError="1">
        <row r="1">
          <cell r="B1" t="str">
            <v>◆ 수목 단가조사표</v>
          </cell>
        </row>
        <row r="2">
          <cell r="A2" t="str">
            <v>코드번호</v>
          </cell>
          <cell r="B2" t="str">
            <v>품       명</v>
          </cell>
          <cell r="C2" t="str">
            <v>규    격</v>
          </cell>
          <cell r="D2" t="str">
            <v>단</v>
          </cell>
          <cell r="E2" t="str">
            <v>낙찰율(100%)</v>
          </cell>
        </row>
        <row r="3">
          <cell r="D3" t="str">
            <v>위</v>
          </cell>
          <cell r="E3" t="str">
            <v>적용단가</v>
          </cell>
        </row>
        <row r="4">
          <cell r="A4" t="str">
            <v>MATG001</v>
          </cell>
          <cell r="B4" t="str">
            <v>조형소나무</v>
          </cell>
          <cell r="C4" t="str">
            <v>H4.0xW2.0xR15</v>
          </cell>
          <cell r="D4" t="str">
            <v>주</v>
          </cell>
          <cell r="E4">
            <v>321000</v>
          </cell>
        </row>
        <row r="5">
          <cell r="A5" t="str">
            <v>GP001</v>
          </cell>
          <cell r="B5" t="str">
            <v>맥문동</v>
          </cell>
          <cell r="C5" t="str">
            <v>3~5분얼</v>
          </cell>
          <cell r="D5" t="str">
            <v>본</v>
          </cell>
          <cell r="E5">
            <v>390</v>
          </cell>
        </row>
        <row r="6">
          <cell r="A6" t="str">
            <v>MATT003</v>
          </cell>
          <cell r="B6" t="str">
            <v>유기질비료</v>
          </cell>
          <cell r="C6" t="str">
            <v>계분,20kg/포</v>
          </cell>
          <cell r="D6" t="str">
            <v>포</v>
          </cell>
          <cell r="E6">
            <v>3000</v>
          </cell>
        </row>
        <row r="7">
          <cell r="A7" t="str">
            <v>MATT009</v>
          </cell>
          <cell r="B7" t="str">
            <v>수목지주목</v>
          </cell>
          <cell r="C7" t="str">
            <v>H1350,YG501</v>
          </cell>
          <cell r="D7" t="str">
            <v>조</v>
          </cell>
          <cell r="E7">
            <v>175000</v>
          </cell>
        </row>
      </sheetData>
      <sheetData sheetId="18" refreshError="1">
        <row r="1">
          <cell r="A1" t="str">
            <v>코드번호</v>
          </cell>
          <cell r="B1" t="str">
            <v>품       명</v>
          </cell>
          <cell r="C1" t="str">
            <v>규    격</v>
          </cell>
          <cell r="D1" t="str">
            <v>단</v>
          </cell>
          <cell r="E1" t="str">
            <v>적용단가</v>
          </cell>
        </row>
        <row r="2">
          <cell r="D2" t="str">
            <v>위</v>
          </cell>
        </row>
        <row r="3">
          <cell r="A3" t="str">
            <v>MAC00002</v>
          </cell>
          <cell r="B3" t="str">
            <v>레 미 콘</v>
          </cell>
          <cell r="C3" t="str">
            <v>40-160-8</v>
          </cell>
          <cell r="D3" t="str">
            <v>m3</v>
          </cell>
          <cell r="E3">
            <v>42856</v>
          </cell>
        </row>
        <row r="4">
          <cell r="A4" t="str">
            <v>MAC00003</v>
          </cell>
          <cell r="B4" t="str">
            <v>레 미 콘</v>
          </cell>
          <cell r="C4" t="str">
            <v>40-180-8</v>
          </cell>
          <cell r="D4" t="str">
            <v>m3</v>
          </cell>
          <cell r="E4">
            <v>44429</v>
          </cell>
        </row>
        <row r="5">
          <cell r="A5" t="str">
            <v>MAC00006</v>
          </cell>
          <cell r="B5" t="str">
            <v>시 멘 트</v>
          </cell>
          <cell r="C5" t="str">
            <v>40KG/포</v>
          </cell>
          <cell r="D5" t="str">
            <v>kg</v>
          </cell>
          <cell r="E5">
            <v>68</v>
          </cell>
        </row>
        <row r="6">
          <cell r="A6" t="str">
            <v>MAC00007</v>
          </cell>
          <cell r="B6" t="str">
            <v>모     래</v>
          </cell>
          <cell r="C6" t="str">
            <v>해사(세척사)</v>
          </cell>
          <cell r="D6" t="str">
            <v>m3</v>
          </cell>
          <cell r="E6">
            <v>16000</v>
          </cell>
        </row>
        <row r="7">
          <cell r="A7" t="str">
            <v>MAC00008</v>
          </cell>
          <cell r="B7" t="str">
            <v>강 자 갈</v>
          </cell>
          <cell r="C7" t="str">
            <v>#547(Φ25mm)</v>
          </cell>
          <cell r="D7" t="str">
            <v>m3</v>
          </cell>
          <cell r="E7">
            <v>12000</v>
          </cell>
        </row>
        <row r="8">
          <cell r="A8" t="str">
            <v>MAC00009</v>
          </cell>
          <cell r="B8" t="str">
            <v>자     갈</v>
          </cell>
          <cell r="C8" t="str">
            <v>#467(Φ40mm)</v>
          </cell>
          <cell r="D8" t="str">
            <v>m3</v>
          </cell>
          <cell r="E8">
            <v>12000</v>
          </cell>
        </row>
        <row r="9">
          <cell r="A9" t="str">
            <v>MAC00010</v>
          </cell>
          <cell r="B9" t="str">
            <v>잡     석</v>
          </cell>
          <cell r="C9" t="str">
            <v>#467(Φ40mm)</v>
          </cell>
          <cell r="D9" t="str">
            <v>m3</v>
          </cell>
          <cell r="E9">
            <v>12000</v>
          </cell>
        </row>
        <row r="10">
          <cell r="A10" t="str">
            <v>MAC00014</v>
          </cell>
          <cell r="B10" t="str">
            <v>이형철근</v>
          </cell>
          <cell r="C10" t="str">
            <v>D13</v>
          </cell>
          <cell r="D10" t="str">
            <v>kg</v>
          </cell>
          <cell r="E10">
            <v>290</v>
          </cell>
        </row>
        <row r="11">
          <cell r="A11" t="str">
            <v>MAC00016</v>
          </cell>
          <cell r="B11" t="str">
            <v>육송각재</v>
          </cell>
          <cell r="C11" t="str">
            <v>거푸집용</v>
          </cell>
          <cell r="D11" t="str">
            <v>m3</v>
          </cell>
          <cell r="E11">
            <v>224550</v>
          </cell>
        </row>
        <row r="12">
          <cell r="A12" t="str">
            <v>MAC00017</v>
          </cell>
          <cell r="B12" t="str">
            <v>미송각재</v>
          </cell>
          <cell r="C12" t="str">
            <v>상품</v>
          </cell>
          <cell r="D12" t="str">
            <v>m3</v>
          </cell>
          <cell r="E12">
            <v>299401</v>
          </cell>
        </row>
        <row r="13">
          <cell r="A13" t="str">
            <v>MAC000172</v>
          </cell>
          <cell r="B13" t="str">
            <v>미송판재</v>
          </cell>
          <cell r="C13" t="str">
            <v>상품</v>
          </cell>
          <cell r="D13" t="str">
            <v>m3</v>
          </cell>
          <cell r="E13">
            <v>338323</v>
          </cell>
        </row>
        <row r="14">
          <cell r="A14" t="str">
            <v>MAC003000</v>
          </cell>
          <cell r="B14" t="str">
            <v>방부목재</v>
          </cell>
          <cell r="C14" t="str">
            <v>각재</v>
          </cell>
          <cell r="D14" t="str">
            <v>m3</v>
          </cell>
          <cell r="E14">
            <v>1002994</v>
          </cell>
        </row>
        <row r="15">
          <cell r="A15" t="str">
            <v>MAC112300</v>
          </cell>
          <cell r="B15" t="str">
            <v>철     못</v>
          </cell>
          <cell r="C15" t="str">
            <v>N 75</v>
          </cell>
          <cell r="D15" t="str">
            <v>kg</v>
          </cell>
          <cell r="E15">
            <v>552</v>
          </cell>
        </row>
        <row r="16">
          <cell r="A16" t="str">
            <v>MAC113110</v>
          </cell>
          <cell r="B16" t="str">
            <v>STS ㄷ앵글</v>
          </cell>
          <cell r="C16" t="str">
            <v>70x70xT4.0</v>
          </cell>
          <cell r="D16" t="str">
            <v>kg</v>
          </cell>
          <cell r="E16">
            <v>3400</v>
          </cell>
        </row>
        <row r="17">
          <cell r="A17" t="str">
            <v>MAC124200</v>
          </cell>
          <cell r="B17" t="str">
            <v>STS강판</v>
          </cell>
          <cell r="C17" t="str">
            <v>T6.0</v>
          </cell>
          <cell r="D17" t="str">
            <v>kg</v>
          </cell>
          <cell r="E17">
            <v>1876</v>
          </cell>
        </row>
        <row r="18">
          <cell r="A18" t="str">
            <v>MAC124210</v>
          </cell>
          <cell r="B18" t="str">
            <v>STS강판</v>
          </cell>
          <cell r="C18" t="str">
            <v>T4.0</v>
          </cell>
          <cell r="D18" t="str">
            <v>kg</v>
          </cell>
          <cell r="E18">
            <v>1937</v>
          </cell>
        </row>
        <row r="19">
          <cell r="A19" t="str">
            <v>MAC124500</v>
          </cell>
          <cell r="B19" t="str">
            <v>STS강판</v>
          </cell>
          <cell r="C19" t="str">
            <v>T10.0</v>
          </cell>
          <cell r="D19" t="str">
            <v>kg</v>
          </cell>
          <cell r="E19">
            <v>2204</v>
          </cell>
        </row>
        <row r="20">
          <cell r="A20" t="str">
            <v>MAC126500</v>
          </cell>
          <cell r="B20" t="str">
            <v>SAND마감</v>
          </cell>
          <cell r="C20" t="str">
            <v xml:space="preserve"> </v>
          </cell>
          <cell r="D20" t="str">
            <v>m2</v>
          </cell>
          <cell r="E20">
            <v>357143</v>
          </cell>
        </row>
        <row r="21">
          <cell r="A21" t="str">
            <v>MAC126510</v>
          </cell>
          <cell r="B21" t="str">
            <v>실크스크린인쇄</v>
          </cell>
          <cell r="C21" t="str">
            <v>4도</v>
          </cell>
          <cell r="D21" t="str">
            <v>장</v>
          </cell>
          <cell r="E21">
            <v>460000</v>
          </cell>
        </row>
        <row r="22">
          <cell r="A22" t="str">
            <v>MAC126520</v>
          </cell>
          <cell r="B22" t="str">
            <v>장식볼트</v>
          </cell>
          <cell r="C22" t="str">
            <v>Φ15</v>
          </cell>
          <cell r="D22" t="str">
            <v>EA</v>
          </cell>
          <cell r="E22">
            <v>7000</v>
          </cell>
        </row>
        <row r="23">
          <cell r="A23" t="str">
            <v>MAC126530</v>
          </cell>
          <cell r="B23" t="str">
            <v>장식볼트</v>
          </cell>
          <cell r="C23" t="str">
            <v>M12</v>
          </cell>
          <cell r="D23" t="str">
            <v>EA</v>
          </cell>
          <cell r="E23">
            <v>7000</v>
          </cell>
        </row>
        <row r="24">
          <cell r="A24" t="str">
            <v>MAC127090</v>
          </cell>
          <cell r="B24" t="str">
            <v>STS 환봉</v>
          </cell>
          <cell r="C24" t="str">
            <v>Φ7~13</v>
          </cell>
          <cell r="D24" t="str">
            <v>kg</v>
          </cell>
          <cell r="E24">
            <v>2900</v>
          </cell>
        </row>
        <row r="25">
          <cell r="A25" t="str">
            <v>MAC150070</v>
          </cell>
          <cell r="B25" t="str">
            <v>인서트앵커볼트</v>
          </cell>
          <cell r="C25" t="str">
            <v>M8</v>
          </cell>
          <cell r="D25" t="str">
            <v>EA</v>
          </cell>
          <cell r="E25">
            <v>800</v>
          </cell>
        </row>
        <row r="26">
          <cell r="A26" t="str">
            <v>MAC150080</v>
          </cell>
          <cell r="B26" t="str">
            <v>인서트앵커볼트</v>
          </cell>
          <cell r="C26" t="str">
            <v>M12</v>
          </cell>
          <cell r="D26" t="str">
            <v>EA</v>
          </cell>
          <cell r="E26">
            <v>1200</v>
          </cell>
        </row>
        <row r="27">
          <cell r="A27" t="str">
            <v>MAC150090</v>
          </cell>
          <cell r="B27" t="str">
            <v>인서트앵커볼트</v>
          </cell>
          <cell r="C27" t="str">
            <v>M16</v>
          </cell>
          <cell r="D27" t="str">
            <v>EA</v>
          </cell>
          <cell r="E27">
            <v>1200</v>
          </cell>
        </row>
        <row r="28">
          <cell r="A28" t="str">
            <v>MAC150200</v>
          </cell>
          <cell r="B28" t="str">
            <v>셋트앵커볼트</v>
          </cell>
          <cell r="C28" t="str">
            <v>1/2"xL100</v>
          </cell>
          <cell r="D28" t="str">
            <v>EA</v>
          </cell>
          <cell r="E28">
            <v>760</v>
          </cell>
        </row>
        <row r="29">
          <cell r="A29" t="str">
            <v>MAC150210</v>
          </cell>
          <cell r="B29" t="str">
            <v>셋트앵커볼트</v>
          </cell>
          <cell r="C29" t="str">
            <v>M16</v>
          </cell>
          <cell r="D29" t="str">
            <v>EA</v>
          </cell>
          <cell r="E29">
            <v>1640</v>
          </cell>
        </row>
        <row r="30">
          <cell r="A30" t="str">
            <v>MAC150220</v>
          </cell>
          <cell r="B30" t="str">
            <v>셋트앵커볼트</v>
          </cell>
          <cell r="C30" t="str">
            <v>M12</v>
          </cell>
          <cell r="D30" t="str">
            <v>EA</v>
          </cell>
          <cell r="E30">
            <v>760</v>
          </cell>
        </row>
        <row r="31">
          <cell r="A31" t="str">
            <v>MAC150300</v>
          </cell>
          <cell r="B31" t="str">
            <v>전산볼트</v>
          </cell>
          <cell r="C31" t="str">
            <v>M12</v>
          </cell>
          <cell r="D31" t="str">
            <v>EA</v>
          </cell>
          <cell r="E31">
            <v>3349</v>
          </cell>
        </row>
        <row r="32">
          <cell r="A32" t="str">
            <v>MAC00025</v>
          </cell>
          <cell r="B32" t="str">
            <v>고재처리(고철)</v>
          </cell>
          <cell r="C32" t="str">
            <v>스텐 27종</v>
          </cell>
          <cell r="D32" t="str">
            <v>kg</v>
          </cell>
          <cell r="E32">
            <v>-650</v>
          </cell>
        </row>
        <row r="33">
          <cell r="A33" t="str">
            <v>MAC00026</v>
          </cell>
          <cell r="B33" t="str">
            <v>고재처리(고철)</v>
          </cell>
          <cell r="C33" t="str">
            <v>철재 상품</v>
          </cell>
          <cell r="D33" t="str">
            <v>kg</v>
          </cell>
          <cell r="E33">
            <v>-110</v>
          </cell>
        </row>
        <row r="34">
          <cell r="A34" t="str">
            <v>MAC00027</v>
          </cell>
          <cell r="B34" t="str">
            <v>철      선</v>
          </cell>
          <cell r="C34" t="str">
            <v># 8(Φ4.0mm)</v>
          </cell>
          <cell r="D34" t="str">
            <v>kg</v>
          </cell>
          <cell r="E34">
            <v>420</v>
          </cell>
        </row>
        <row r="35">
          <cell r="A35" t="str">
            <v>MAC00028</v>
          </cell>
          <cell r="B35" t="str">
            <v>철      선</v>
          </cell>
          <cell r="C35" t="str">
            <v>#20(Φ0.9mm)</v>
          </cell>
          <cell r="D35" t="str">
            <v>kg</v>
          </cell>
          <cell r="E35">
            <v>600</v>
          </cell>
        </row>
        <row r="36">
          <cell r="A36" t="str">
            <v>MAC00029</v>
          </cell>
          <cell r="B36" t="str">
            <v>합      판</v>
          </cell>
          <cell r="C36" t="str">
            <v>내수 12MM</v>
          </cell>
          <cell r="D36" t="str">
            <v>m2</v>
          </cell>
          <cell r="E36">
            <v>5710.8</v>
          </cell>
        </row>
        <row r="37">
          <cell r="A37" t="str">
            <v>MAC00031</v>
          </cell>
          <cell r="B37" t="str">
            <v>용  접  봉</v>
          </cell>
          <cell r="C37" t="str">
            <v>KSE5016 Φ4</v>
          </cell>
          <cell r="D37" t="str">
            <v>kg</v>
          </cell>
          <cell r="E37">
            <v>1570</v>
          </cell>
        </row>
        <row r="38">
          <cell r="A38" t="str">
            <v>MAC00032</v>
          </cell>
          <cell r="B38" t="str">
            <v>용  접  봉</v>
          </cell>
          <cell r="C38" t="str">
            <v>AWSE309-16 Φ4.0</v>
          </cell>
          <cell r="D38" t="str">
            <v>kg</v>
          </cell>
          <cell r="E38">
            <v>6100</v>
          </cell>
        </row>
        <row r="39">
          <cell r="A39" t="str">
            <v>MAC00033</v>
          </cell>
          <cell r="B39" t="str">
            <v>산      소</v>
          </cell>
          <cell r="C39" t="str">
            <v>공업용 6000L</v>
          </cell>
          <cell r="D39" t="str">
            <v>L</v>
          </cell>
          <cell r="E39">
            <v>1</v>
          </cell>
        </row>
        <row r="40">
          <cell r="A40" t="str">
            <v>MAC00034</v>
          </cell>
          <cell r="B40" t="str">
            <v>아세틸렌</v>
          </cell>
          <cell r="C40" t="str">
            <v>용접용 98%</v>
          </cell>
          <cell r="D40" t="str">
            <v>kg</v>
          </cell>
          <cell r="E40">
            <v>7000</v>
          </cell>
        </row>
        <row r="41">
          <cell r="A41" t="str">
            <v>MAC00035</v>
          </cell>
          <cell r="B41" t="str">
            <v>전  기  료</v>
          </cell>
          <cell r="C41" t="str">
            <v>산업용(을)</v>
          </cell>
          <cell r="D41" t="str">
            <v>KW/H</v>
          </cell>
          <cell r="E41">
            <v>62.5</v>
          </cell>
        </row>
        <row r="42">
          <cell r="A42" t="str">
            <v>MAC00036</v>
          </cell>
          <cell r="B42" t="str">
            <v>아  르  곤</v>
          </cell>
          <cell r="C42" t="str">
            <v>99% 공업용</v>
          </cell>
          <cell r="D42" t="str">
            <v>L</v>
          </cell>
          <cell r="E42">
            <v>5</v>
          </cell>
        </row>
        <row r="43">
          <cell r="A43" t="str">
            <v>MAC36120</v>
          </cell>
          <cell r="B43" t="str">
            <v>목재방부도료</v>
          </cell>
          <cell r="C43" t="str">
            <v>오일스테인</v>
          </cell>
          <cell r="D43" t="str">
            <v>L</v>
          </cell>
          <cell r="E43">
            <v>8707</v>
          </cell>
        </row>
        <row r="44">
          <cell r="A44" t="str">
            <v>MAC36310</v>
          </cell>
          <cell r="B44" t="str">
            <v>퍼      티</v>
          </cell>
          <cell r="C44" t="str">
            <v>회색 319</v>
          </cell>
          <cell r="D44" t="str">
            <v>kg</v>
          </cell>
          <cell r="E44">
            <v>1115</v>
          </cell>
        </row>
        <row r="45">
          <cell r="A45" t="str">
            <v>MAC00043</v>
          </cell>
          <cell r="B45" t="str">
            <v>연  마  지</v>
          </cell>
          <cell r="C45" t="str">
            <v>#150~800</v>
          </cell>
          <cell r="D45" t="str">
            <v>매</v>
          </cell>
          <cell r="E45">
            <v>140</v>
          </cell>
        </row>
        <row r="46">
          <cell r="A46" t="str">
            <v>MAC00044</v>
          </cell>
          <cell r="B46" t="str">
            <v>블 레 이 드</v>
          </cell>
          <cell r="C46" t="str">
            <v>320~400mm</v>
          </cell>
          <cell r="D46" t="str">
            <v>EA</v>
          </cell>
          <cell r="E46">
            <v>152000</v>
          </cell>
        </row>
        <row r="47">
          <cell r="A47" t="str">
            <v>MAC00052</v>
          </cell>
          <cell r="B47" t="str">
            <v>넝      마</v>
          </cell>
          <cell r="C47" t="str">
            <v>면직물 상</v>
          </cell>
          <cell r="D47" t="str">
            <v>kg</v>
          </cell>
          <cell r="E47">
            <v>1500</v>
          </cell>
        </row>
        <row r="48">
          <cell r="A48" t="str">
            <v>MAC00047</v>
          </cell>
          <cell r="B48" t="str">
            <v>신      너</v>
          </cell>
          <cell r="C48" t="str">
            <v>KSM5319 2종</v>
          </cell>
          <cell r="D48" t="str">
            <v>L</v>
          </cell>
          <cell r="E48">
            <v>1283</v>
          </cell>
        </row>
        <row r="49">
          <cell r="A49" t="str">
            <v>MAC00053</v>
          </cell>
          <cell r="B49" t="str">
            <v>휘  발  유</v>
          </cell>
          <cell r="C49" t="str">
            <v>무  연</v>
          </cell>
          <cell r="D49" t="str">
            <v>L</v>
          </cell>
          <cell r="E49">
            <v>1162.72</v>
          </cell>
        </row>
        <row r="50">
          <cell r="A50" t="str">
            <v>MAC00054</v>
          </cell>
          <cell r="B50" t="str">
            <v>경      유</v>
          </cell>
          <cell r="C50" t="str">
            <v>저유황 0.05%</v>
          </cell>
          <cell r="D50" t="str">
            <v>L</v>
          </cell>
          <cell r="E50">
            <v>601.82000000000005</v>
          </cell>
        </row>
        <row r="51">
          <cell r="A51" t="str">
            <v>MAC00055</v>
          </cell>
          <cell r="B51" t="str">
            <v>중      유</v>
          </cell>
          <cell r="C51" t="str">
            <v>박리제,저유황1.0%</v>
          </cell>
          <cell r="D51" t="str">
            <v>L</v>
          </cell>
          <cell r="E51">
            <v>322.11</v>
          </cell>
        </row>
        <row r="52">
          <cell r="A52" t="str">
            <v>MAC25410</v>
          </cell>
          <cell r="B52" t="str">
            <v>화강석판석</v>
          </cell>
          <cell r="C52" t="str">
            <v>T30,마천석,물갈기</v>
          </cell>
          <cell r="D52" t="str">
            <v>m2</v>
          </cell>
          <cell r="E52">
            <v>55000</v>
          </cell>
        </row>
        <row r="53">
          <cell r="A53" t="str">
            <v>MAC25412</v>
          </cell>
          <cell r="B53" t="str">
            <v>화강석판석</v>
          </cell>
          <cell r="C53" t="str">
            <v>T30,문경석,물갈기</v>
          </cell>
          <cell r="D53" t="str">
            <v>m2</v>
          </cell>
          <cell r="E53">
            <v>45000</v>
          </cell>
        </row>
        <row r="54">
          <cell r="A54" t="str">
            <v>MAC25420</v>
          </cell>
          <cell r="B54" t="str">
            <v>안내판화강석통석</v>
          </cell>
          <cell r="C54" t="str">
            <v>1500x400x2000,마천석</v>
          </cell>
          <cell r="D54" t="str">
            <v>EA</v>
          </cell>
          <cell r="E54">
            <v>518000</v>
          </cell>
        </row>
        <row r="55">
          <cell r="A55" t="str">
            <v>MAC25430</v>
          </cell>
          <cell r="B55" t="str">
            <v>열주화강석통석</v>
          </cell>
          <cell r="C55" t="str">
            <v>500x500xH3650</v>
          </cell>
          <cell r="D55" t="str">
            <v>EA</v>
          </cell>
          <cell r="E55">
            <v>3700000</v>
          </cell>
        </row>
        <row r="56">
          <cell r="A56" t="str">
            <v>MAC25440</v>
          </cell>
          <cell r="B56" t="str">
            <v>평의자통석</v>
          </cell>
          <cell r="C56" t="str">
            <v>550x300x470</v>
          </cell>
          <cell r="D56" t="str">
            <v>EA</v>
          </cell>
          <cell r="E56">
            <v>110000</v>
          </cell>
        </row>
        <row r="57">
          <cell r="A57" t="str">
            <v>MAC25450</v>
          </cell>
          <cell r="B57" t="str">
            <v>볼라드통석</v>
          </cell>
          <cell r="C57" t="str">
            <v>Φ280xH470</v>
          </cell>
          <cell r="D57" t="str">
            <v>EA</v>
          </cell>
          <cell r="E57">
            <v>130000</v>
          </cell>
        </row>
        <row r="58">
          <cell r="A58" t="str">
            <v>MAC25460</v>
          </cell>
          <cell r="B58" t="str">
            <v>의자A통석</v>
          </cell>
          <cell r="C58" t="str">
            <v>450x450xH470</v>
          </cell>
          <cell r="D58" t="str">
            <v>EA</v>
          </cell>
          <cell r="E58">
            <v>90000</v>
          </cell>
        </row>
        <row r="59">
          <cell r="A59" t="str">
            <v>MAC25470</v>
          </cell>
          <cell r="B59" t="str">
            <v>의자B통석</v>
          </cell>
          <cell r="C59" t="str">
            <v>450x450xH470</v>
          </cell>
          <cell r="D59" t="str">
            <v>EA</v>
          </cell>
          <cell r="E59">
            <v>80000</v>
          </cell>
        </row>
        <row r="60">
          <cell r="A60" t="str">
            <v>MAC25480</v>
          </cell>
          <cell r="B60" t="str">
            <v>화강석통석</v>
          </cell>
          <cell r="C60" t="str">
            <v>200x150x1350</v>
          </cell>
          <cell r="D60" t="str">
            <v>EA</v>
          </cell>
          <cell r="E60">
            <v>60000</v>
          </cell>
        </row>
        <row r="61">
          <cell r="A61" t="str">
            <v>MAC25490</v>
          </cell>
          <cell r="B61" t="str">
            <v>화강석통석</v>
          </cell>
          <cell r="C61" t="str">
            <v>T150x290x490,회</v>
          </cell>
          <cell r="D61" t="str">
            <v>EA</v>
          </cell>
          <cell r="E61">
            <v>17500</v>
          </cell>
        </row>
        <row r="62">
          <cell r="A62" t="str">
            <v>MAC25500</v>
          </cell>
          <cell r="B62" t="str">
            <v>화강석통석</v>
          </cell>
          <cell r="C62" t="str">
            <v>T150x290x490,담홍</v>
          </cell>
          <cell r="D62" t="str">
            <v>EA</v>
          </cell>
          <cell r="E62">
            <v>17500</v>
          </cell>
        </row>
        <row r="63">
          <cell r="A63" t="str">
            <v>MAC25510</v>
          </cell>
          <cell r="B63" t="str">
            <v>화강석통석</v>
          </cell>
          <cell r="C63" t="str">
            <v>T150x300x300,흑</v>
          </cell>
          <cell r="D63" t="str">
            <v>EA</v>
          </cell>
          <cell r="E63">
            <v>47000</v>
          </cell>
        </row>
        <row r="64">
          <cell r="A64" t="str">
            <v>MAC25520</v>
          </cell>
          <cell r="B64" t="str">
            <v>화강석통석</v>
          </cell>
          <cell r="C64" t="str">
            <v>T70x190x290,담홍</v>
          </cell>
          <cell r="D64" t="str">
            <v>EA</v>
          </cell>
          <cell r="E64">
            <v>8400</v>
          </cell>
        </row>
        <row r="65">
          <cell r="A65" t="str">
            <v>MAC25530</v>
          </cell>
          <cell r="B65" t="str">
            <v>화강석통석</v>
          </cell>
          <cell r="C65" t="str">
            <v>T70x190x290,회</v>
          </cell>
          <cell r="D65" t="str">
            <v>EA</v>
          </cell>
          <cell r="E65">
            <v>8400</v>
          </cell>
        </row>
        <row r="66">
          <cell r="A66" t="str">
            <v>MAC25540</v>
          </cell>
          <cell r="B66" t="str">
            <v>화강석통석</v>
          </cell>
          <cell r="C66" t="str">
            <v>T70x300x300,흑</v>
          </cell>
          <cell r="D66" t="str">
            <v>EA</v>
          </cell>
          <cell r="E66">
            <v>23500</v>
          </cell>
        </row>
        <row r="67">
          <cell r="A67" t="str">
            <v>MAC25550</v>
          </cell>
          <cell r="B67" t="str">
            <v>화강석통석</v>
          </cell>
          <cell r="C67" t="str">
            <v>195x139x130,측구용</v>
          </cell>
          <cell r="D67" t="str">
            <v>EA</v>
          </cell>
          <cell r="E67">
            <v>6300</v>
          </cell>
        </row>
        <row r="68">
          <cell r="A68" t="str">
            <v>MAC25560</v>
          </cell>
          <cell r="B68" t="str">
            <v>화강석통석</v>
          </cell>
          <cell r="C68" t="str">
            <v>150x139x130,측구용</v>
          </cell>
          <cell r="D68" t="str">
            <v>EA</v>
          </cell>
          <cell r="E68">
            <v>5300</v>
          </cell>
        </row>
        <row r="69">
          <cell r="A69" t="str">
            <v>MAC25570</v>
          </cell>
          <cell r="B69" t="str">
            <v>화강석통석</v>
          </cell>
          <cell r="C69" t="str">
            <v>T150x150x150,흑</v>
          </cell>
          <cell r="D69" t="str">
            <v>EA</v>
          </cell>
          <cell r="E69">
            <v>4500</v>
          </cell>
        </row>
        <row r="70">
          <cell r="A70" t="str">
            <v>MAC25580</v>
          </cell>
          <cell r="B70" t="str">
            <v>화강석통석</v>
          </cell>
          <cell r="C70" t="str">
            <v>700x700x450,T150</v>
          </cell>
          <cell r="D70" t="str">
            <v>EA</v>
          </cell>
          <cell r="E70">
            <v>650000</v>
          </cell>
        </row>
        <row r="71">
          <cell r="A71" t="str">
            <v>MAC25590</v>
          </cell>
          <cell r="B71" t="str">
            <v>화강석통석(계단석)</v>
          </cell>
          <cell r="C71" t="str">
            <v>150x300x1000</v>
          </cell>
          <cell r="D71" t="str">
            <v>EA</v>
          </cell>
          <cell r="E71">
            <v>53000</v>
          </cell>
        </row>
        <row r="72">
          <cell r="A72" t="str">
            <v>MAC26000</v>
          </cell>
          <cell r="B72" t="str">
            <v>그림타일</v>
          </cell>
          <cell r="C72" t="str">
            <v>T6~7,능행도</v>
          </cell>
          <cell r="D72" t="str">
            <v>폭</v>
          </cell>
          <cell r="E72">
            <v>2600000</v>
          </cell>
        </row>
        <row r="73">
          <cell r="A73" t="str">
            <v>MAC387520</v>
          </cell>
          <cell r="B73" t="str">
            <v>PE필름</v>
          </cell>
          <cell r="D73" t="str">
            <v>m2</v>
          </cell>
          <cell r="E73">
            <v>64</v>
          </cell>
        </row>
        <row r="74">
          <cell r="A74" t="str">
            <v>MAA400000</v>
          </cell>
          <cell r="B74" t="str">
            <v>열주조명등</v>
          </cell>
          <cell r="C74" t="str">
            <v>MR16-50W</v>
          </cell>
          <cell r="D74" t="str">
            <v>EA</v>
          </cell>
          <cell r="E74">
            <v>160000</v>
          </cell>
        </row>
        <row r="75">
          <cell r="A75" t="str">
            <v>MAA400100</v>
          </cell>
          <cell r="B75" t="str">
            <v>수목상향등</v>
          </cell>
          <cell r="C75" t="str">
            <v xml:space="preserve"> </v>
          </cell>
          <cell r="D75" t="str">
            <v>EA</v>
          </cell>
          <cell r="E75">
            <v>340000</v>
          </cell>
        </row>
        <row r="76">
          <cell r="A76" t="str">
            <v>MAA400200</v>
          </cell>
          <cell r="B76" t="str">
            <v>조명등갓</v>
          </cell>
          <cell r="C76" t="str">
            <v>STS</v>
          </cell>
          <cell r="D76" t="str">
            <v>EA</v>
          </cell>
          <cell r="E76">
            <v>765000</v>
          </cell>
        </row>
        <row r="77">
          <cell r="A77" t="str">
            <v>MAA400300</v>
          </cell>
          <cell r="B77" t="str">
            <v>광섬유조광기함</v>
          </cell>
          <cell r="C77" t="str">
            <v>540x640xH940</v>
          </cell>
          <cell r="D77" t="str">
            <v>EA</v>
          </cell>
          <cell r="E77">
            <v>3500000</v>
          </cell>
        </row>
        <row r="78">
          <cell r="A78" t="str">
            <v>MAC710100</v>
          </cell>
          <cell r="B78" t="str">
            <v>PVC 전선관</v>
          </cell>
          <cell r="C78" t="str">
            <v>Φ25mm</v>
          </cell>
          <cell r="D78" t="str">
            <v>m</v>
          </cell>
          <cell r="E78">
            <v>953</v>
          </cell>
        </row>
        <row r="79">
          <cell r="A79" t="str">
            <v>MAC710200</v>
          </cell>
          <cell r="B79" t="str">
            <v>상수맨홀뚜껑</v>
          </cell>
          <cell r="C79" t="str">
            <v>Φ648,주물</v>
          </cell>
          <cell r="D79" t="str">
            <v>EA</v>
          </cell>
          <cell r="E79">
            <v>111320</v>
          </cell>
        </row>
        <row r="80">
          <cell r="A80" t="str">
            <v>MAC710300</v>
          </cell>
          <cell r="B80" t="str">
            <v>우수맨홀뚜껑</v>
          </cell>
          <cell r="C80" t="str">
            <v>Φ648,주물</v>
          </cell>
          <cell r="D80" t="str">
            <v>EA</v>
          </cell>
          <cell r="E80">
            <v>111320</v>
          </cell>
        </row>
        <row r="81">
          <cell r="A81" t="str">
            <v>MAC710400</v>
          </cell>
          <cell r="B81" t="str">
            <v>오수맨홀뚜껑</v>
          </cell>
          <cell r="C81" t="str">
            <v>Φ648,주물</v>
          </cell>
          <cell r="D81" t="str">
            <v>EA</v>
          </cell>
          <cell r="E81">
            <v>111320</v>
          </cell>
        </row>
        <row r="82">
          <cell r="A82" t="str">
            <v>MAC710500</v>
          </cell>
          <cell r="B82" t="str">
            <v>유공관</v>
          </cell>
          <cell r="C82" t="str">
            <v>Φ100,HDPE</v>
          </cell>
          <cell r="D82" t="str">
            <v>m</v>
          </cell>
          <cell r="E82">
            <v>1300</v>
          </cell>
        </row>
        <row r="83">
          <cell r="A83" t="str">
            <v>MAC720000</v>
          </cell>
          <cell r="B83" t="str">
            <v>측면발광광섬유</v>
          </cell>
          <cell r="C83" t="str">
            <v>0.75mmx12c</v>
          </cell>
          <cell r="D83" t="str">
            <v>m</v>
          </cell>
          <cell r="E83">
            <v>10000</v>
          </cell>
        </row>
        <row r="84">
          <cell r="A84" t="str">
            <v>MAC720100</v>
          </cell>
          <cell r="B84" t="str">
            <v>끝단발광광섬유</v>
          </cell>
          <cell r="C84" t="str">
            <v>0.75mmx12c</v>
          </cell>
          <cell r="D84" t="str">
            <v>m</v>
          </cell>
          <cell r="E84">
            <v>7000</v>
          </cell>
        </row>
        <row r="85">
          <cell r="A85" t="str">
            <v>MAC720200</v>
          </cell>
          <cell r="B85" t="str">
            <v>렉산트랙</v>
          </cell>
          <cell r="C85" t="str">
            <v>15x1.5t</v>
          </cell>
          <cell r="D85" t="str">
            <v>m</v>
          </cell>
          <cell r="E85">
            <v>8000</v>
          </cell>
        </row>
        <row r="86">
          <cell r="A86" t="str">
            <v>MAC720300</v>
          </cell>
          <cell r="B86" t="str">
            <v>입광부</v>
          </cell>
          <cell r="C86" t="str">
            <v>C-PL150</v>
          </cell>
          <cell r="D86" t="str">
            <v>EA</v>
          </cell>
          <cell r="E86">
            <v>45000</v>
          </cell>
        </row>
        <row r="87">
          <cell r="A87" t="str">
            <v>MAC720400</v>
          </cell>
          <cell r="B87" t="str">
            <v>조광기</v>
          </cell>
          <cell r="C87" t="str">
            <v>HQI-150W</v>
          </cell>
          <cell r="D87" t="str">
            <v>EA</v>
          </cell>
          <cell r="E87">
            <v>1280000</v>
          </cell>
        </row>
        <row r="88">
          <cell r="A88" t="str">
            <v>MAC720500</v>
          </cell>
          <cell r="B88" t="str">
            <v>동기제어</v>
          </cell>
          <cell r="C88" t="str">
            <v>SM</v>
          </cell>
          <cell r="D88" t="str">
            <v>SET</v>
          </cell>
          <cell r="E88">
            <v>100000</v>
          </cell>
        </row>
        <row r="89">
          <cell r="A89" t="str">
            <v>MAC720600</v>
          </cell>
          <cell r="B89" t="str">
            <v>동기제어</v>
          </cell>
          <cell r="C89" t="str">
            <v>SY</v>
          </cell>
          <cell r="D89" t="str">
            <v>SET</v>
          </cell>
          <cell r="E89">
            <v>100000</v>
          </cell>
        </row>
        <row r="90">
          <cell r="A90" t="str">
            <v>MAC720700</v>
          </cell>
          <cell r="B90" t="str">
            <v>Color Wheel</v>
          </cell>
          <cell r="C90" t="str">
            <v>4C</v>
          </cell>
          <cell r="D90" t="str">
            <v>SET</v>
          </cell>
          <cell r="E90">
            <v>80000</v>
          </cell>
        </row>
        <row r="91">
          <cell r="A91" t="str">
            <v>MAC720800</v>
          </cell>
          <cell r="B91" t="str">
            <v>매설기구물</v>
          </cell>
          <cell r="C91" t="str">
            <v>SUS-Φ18,T030FR</v>
          </cell>
          <cell r="D91" t="str">
            <v>EA</v>
          </cell>
          <cell r="E91">
            <v>38000</v>
          </cell>
        </row>
        <row r="92">
          <cell r="A92" t="str">
            <v>MAC720900</v>
          </cell>
          <cell r="B92" t="str">
            <v>1등용외함</v>
          </cell>
          <cell r="C92" t="str">
            <v>500x600x200</v>
          </cell>
          <cell r="D92" t="str">
            <v>면</v>
          </cell>
          <cell r="E92">
            <v>350000</v>
          </cell>
        </row>
        <row r="93">
          <cell r="A93" t="str">
            <v>MAC721000</v>
          </cell>
          <cell r="B93" t="str">
            <v>2등용외함</v>
          </cell>
          <cell r="C93" t="str">
            <v>600x900x250</v>
          </cell>
          <cell r="D93" t="str">
            <v>면</v>
          </cell>
          <cell r="E93">
            <v>400000</v>
          </cell>
        </row>
        <row r="94">
          <cell r="A94" t="str">
            <v>MAC721100</v>
          </cell>
          <cell r="B94" t="str">
            <v>누전차단기(ELB)</v>
          </cell>
          <cell r="C94" t="str">
            <v>30A</v>
          </cell>
          <cell r="D94" t="str">
            <v>EA</v>
          </cell>
          <cell r="E94">
            <v>9900</v>
          </cell>
        </row>
        <row r="95">
          <cell r="A95" t="str">
            <v>MAC721110</v>
          </cell>
          <cell r="B95" t="str">
            <v>콘센트</v>
          </cell>
          <cell r="C95" t="str">
            <v>접지형, 2구</v>
          </cell>
          <cell r="D95" t="str">
            <v>EA</v>
          </cell>
          <cell r="E95">
            <v>1420</v>
          </cell>
        </row>
        <row r="96">
          <cell r="A96" t="str">
            <v>MAC721120</v>
          </cell>
          <cell r="B96" t="str">
            <v>단자대</v>
          </cell>
          <cell r="C96" t="str">
            <v>6P</v>
          </cell>
          <cell r="D96" t="str">
            <v>EA</v>
          </cell>
          <cell r="E96">
            <v>600</v>
          </cell>
        </row>
        <row r="97">
          <cell r="A97" t="str">
            <v>MAC721130</v>
          </cell>
          <cell r="B97" t="str">
            <v>FAN</v>
          </cell>
          <cell r="C97" t="str">
            <v>120x120x35</v>
          </cell>
          <cell r="D97" t="str">
            <v>EA</v>
          </cell>
          <cell r="E97">
            <v>15000</v>
          </cell>
        </row>
        <row r="98">
          <cell r="A98" t="str">
            <v>MAC721140</v>
          </cell>
          <cell r="B98" t="str">
            <v>전선관</v>
          </cell>
          <cell r="C98" t="str">
            <v>ELP관 40mm</v>
          </cell>
          <cell r="D98" t="str">
            <v>m</v>
          </cell>
          <cell r="E98">
            <v>510</v>
          </cell>
        </row>
        <row r="99">
          <cell r="A99" t="str">
            <v>MAC721150</v>
          </cell>
          <cell r="B99" t="str">
            <v>접지선 GV</v>
          </cell>
          <cell r="C99" t="str">
            <v>5.5㎟</v>
          </cell>
          <cell r="D99" t="str">
            <v>m</v>
          </cell>
          <cell r="E99">
            <v>344</v>
          </cell>
        </row>
        <row r="100">
          <cell r="A100" t="str">
            <v>MAC721160</v>
          </cell>
          <cell r="B100" t="str">
            <v>접지동봉</v>
          </cell>
          <cell r="C100" t="str">
            <v>14x1000㎜</v>
          </cell>
          <cell r="D100" t="str">
            <v>개</v>
          </cell>
          <cell r="E100">
            <v>3000</v>
          </cell>
        </row>
        <row r="101">
          <cell r="A101" t="str">
            <v>MAC721170</v>
          </cell>
          <cell r="B101" t="str">
            <v>접지봉콘넥타</v>
          </cell>
          <cell r="C101" t="str">
            <v>U-Bolt  16￠</v>
          </cell>
          <cell r="D101" t="str">
            <v>개</v>
          </cell>
          <cell r="E101">
            <v>3500</v>
          </cell>
        </row>
        <row r="102">
          <cell r="A102" t="str">
            <v>MAC721180</v>
          </cell>
          <cell r="B102" t="str">
            <v>앵커볼트(L형)</v>
          </cell>
          <cell r="C102" t="str">
            <v>24￠x560㎜</v>
          </cell>
          <cell r="D102" t="str">
            <v>개</v>
          </cell>
          <cell r="E102">
            <v>1639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</sheetData>
      <sheetData sheetId="19" refreshError="1">
        <row r="1">
          <cell r="B1" t="str">
            <v>직 종 명</v>
          </cell>
          <cell r="C1" t="str">
            <v>2001년하반기노임</v>
          </cell>
          <cell r="D1" t="str">
            <v>2002년상반기노임</v>
          </cell>
          <cell r="E1" t="str">
            <v>비  고</v>
          </cell>
          <cell r="F1" t="str">
            <v>낙찰율적용가</v>
          </cell>
        </row>
        <row r="2">
          <cell r="B2" t="str">
            <v>갱부</v>
          </cell>
          <cell r="C2">
            <v>48994</v>
          </cell>
          <cell r="D2">
            <v>49863</v>
          </cell>
          <cell r="F2">
            <v>49863</v>
          </cell>
        </row>
        <row r="3">
          <cell r="B3" t="str">
            <v>건축목공</v>
          </cell>
          <cell r="C3">
            <v>66753</v>
          </cell>
          <cell r="D3">
            <v>69086</v>
          </cell>
          <cell r="F3">
            <v>69086</v>
          </cell>
        </row>
        <row r="4">
          <cell r="B4" t="str">
            <v>형틀목공</v>
          </cell>
          <cell r="C4">
            <v>67648</v>
          </cell>
          <cell r="D4">
            <v>71251</v>
          </cell>
          <cell r="F4">
            <v>71251</v>
          </cell>
        </row>
        <row r="5">
          <cell r="B5" t="str">
            <v>창호목공</v>
          </cell>
          <cell r="C5">
            <v>55545</v>
          </cell>
          <cell r="D5">
            <v>55664</v>
          </cell>
          <cell r="F5">
            <v>55664</v>
          </cell>
        </row>
        <row r="6">
          <cell r="B6" t="str">
            <v>철골공</v>
          </cell>
          <cell r="C6">
            <v>66569</v>
          </cell>
          <cell r="D6">
            <v>67147</v>
          </cell>
          <cell r="F6">
            <v>67147</v>
          </cell>
        </row>
        <row r="7">
          <cell r="B7" t="str">
            <v>철공</v>
          </cell>
          <cell r="C7">
            <v>64286</v>
          </cell>
          <cell r="D7">
            <v>63963</v>
          </cell>
          <cell r="F7">
            <v>63963</v>
          </cell>
        </row>
        <row r="8">
          <cell r="B8" t="str">
            <v>철근공</v>
          </cell>
          <cell r="C8">
            <v>70167</v>
          </cell>
          <cell r="D8">
            <v>73192</v>
          </cell>
          <cell r="F8">
            <v>73192</v>
          </cell>
        </row>
        <row r="9">
          <cell r="B9" t="str">
            <v>철판공</v>
          </cell>
          <cell r="C9">
            <v>59175</v>
          </cell>
          <cell r="D9">
            <v>64601</v>
          </cell>
          <cell r="F9">
            <v>64601</v>
          </cell>
        </row>
        <row r="10">
          <cell r="B10" t="str">
            <v>샷시공</v>
          </cell>
          <cell r="C10">
            <v>59368</v>
          </cell>
          <cell r="D10">
            <v>65205</v>
          </cell>
          <cell r="F10">
            <v>65205</v>
          </cell>
        </row>
        <row r="11">
          <cell r="B11" t="str">
            <v>절단공</v>
          </cell>
          <cell r="C11">
            <v>63118</v>
          </cell>
          <cell r="D11">
            <v>57667</v>
          </cell>
          <cell r="F11">
            <v>57667</v>
          </cell>
        </row>
        <row r="12">
          <cell r="B12" t="str">
            <v>석공</v>
          </cell>
          <cell r="C12">
            <v>69479</v>
          </cell>
          <cell r="D12">
            <v>78296</v>
          </cell>
          <cell r="F12">
            <v>78296</v>
          </cell>
        </row>
        <row r="13">
          <cell r="B13" t="str">
            <v>특수비계공</v>
          </cell>
          <cell r="C13">
            <v>73274</v>
          </cell>
          <cell r="D13">
            <v>77967</v>
          </cell>
          <cell r="F13">
            <v>77967</v>
          </cell>
        </row>
        <row r="14">
          <cell r="B14" t="str">
            <v>비계공</v>
          </cell>
          <cell r="C14">
            <v>71272</v>
          </cell>
          <cell r="D14">
            <v>75140</v>
          </cell>
          <cell r="F14">
            <v>75140</v>
          </cell>
        </row>
        <row r="15">
          <cell r="B15" t="str">
            <v>동발공(터널)</v>
          </cell>
          <cell r="C15">
            <v>60263</v>
          </cell>
          <cell r="D15">
            <v>56000</v>
          </cell>
          <cell r="F15">
            <v>56000</v>
          </cell>
        </row>
        <row r="16">
          <cell r="B16" t="str">
            <v>조적공</v>
          </cell>
          <cell r="C16">
            <v>61286</v>
          </cell>
          <cell r="D16">
            <v>66461</v>
          </cell>
          <cell r="F16">
            <v>66461</v>
          </cell>
        </row>
        <row r="17">
          <cell r="B17" t="str">
            <v>치장벽돌공</v>
          </cell>
          <cell r="C17">
            <v>61878</v>
          </cell>
          <cell r="D17">
            <v>62612</v>
          </cell>
          <cell r="F17">
            <v>62612</v>
          </cell>
        </row>
        <row r="18">
          <cell r="B18" t="str">
            <v>벽돌(블럭)제작공</v>
          </cell>
          <cell r="C18">
            <v>60197</v>
          </cell>
          <cell r="D18">
            <v>58386</v>
          </cell>
          <cell r="F18">
            <v>58386</v>
          </cell>
        </row>
        <row r="19">
          <cell r="B19" t="str">
            <v>미장공</v>
          </cell>
          <cell r="C19">
            <v>62196</v>
          </cell>
          <cell r="D19">
            <v>67451</v>
          </cell>
          <cell r="F19">
            <v>67451</v>
          </cell>
        </row>
        <row r="20">
          <cell r="B20" t="str">
            <v>방수공</v>
          </cell>
          <cell r="C20">
            <v>52636</v>
          </cell>
          <cell r="D20">
            <v>56597</v>
          </cell>
          <cell r="F20">
            <v>56597</v>
          </cell>
        </row>
        <row r="21">
          <cell r="B21" t="str">
            <v>타일공</v>
          </cell>
          <cell r="C21">
            <v>61694</v>
          </cell>
          <cell r="D21">
            <v>67477</v>
          </cell>
          <cell r="F21">
            <v>67477</v>
          </cell>
        </row>
        <row r="22">
          <cell r="B22" t="str">
            <v>줄눈공</v>
          </cell>
          <cell r="C22">
            <v>56218</v>
          </cell>
          <cell r="D22">
            <v>60197</v>
          </cell>
          <cell r="F22">
            <v>60197</v>
          </cell>
        </row>
        <row r="23">
          <cell r="B23" t="str">
            <v>연마공</v>
          </cell>
          <cell r="C23">
            <v>62946</v>
          </cell>
          <cell r="D23">
            <v>66696</v>
          </cell>
          <cell r="F23">
            <v>66696</v>
          </cell>
        </row>
        <row r="24">
          <cell r="B24" t="str">
            <v>콘크리트공</v>
          </cell>
          <cell r="C24">
            <v>67489</v>
          </cell>
          <cell r="D24">
            <v>68884</v>
          </cell>
          <cell r="F24">
            <v>68884</v>
          </cell>
        </row>
        <row r="25">
          <cell r="B25" t="str">
            <v>보일러공</v>
          </cell>
          <cell r="C25">
            <v>48864</v>
          </cell>
          <cell r="D25">
            <v>44487</v>
          </cell>
          <cell r="F25">
            <v>44487</v>
          </cell>
        </row>
        <row r="26">
          <cell r="B26" t="str">
            <v>배관공</v>
          </cell>
          <cell r="C26">
            <v>54533</v>
          </cell>
          <cell r="D26">
            <v>60590</v>
          </cell>
          <cell r="F26">
            <v>60590</v>
          </cell>
        </row>
        <row r="27">
          <cell r="B27" t="str">
            <v>위생공</v>
          </cell>
          <cell r="C27">
            <v>53112</v>
          </cell>
          <cell r="D27">
            <v>53984</v>
          </cell>
          <cell r="F27">
            <v>53984</v>
          </cell>
        </row>
        <row r="28">
          <cell r="B28" t="str">
            <v>보온공</v>
          </cell>
          <cell r="C28">
            <v>55637</v>
          </cell>
          <cell r="D28">
            <v>58030</v>
          </cell>
          <cell r="F28">
            <v>58030</v>
          </cell>
        </row>
        <row r="29">
          <cell r="B29" t="str">
            <v>도장공</v>
          </cell>
          <cell r="C29">
            <v>57454</v>
          </cell>
          <cell r="D29">
            <v>59780</v>
          </cell>
          <cell r="F29">
            <v>59780</v>
          </cell>
        </row>
        <row r="30">
          <cell r="B30" t="str">
            <v>내장공</v>
          </cell>
          <cell r="C30">
            <v>62326</v>
          </cell>
          <cell r="D30">
            <v>67326</v>
          </cell>
          <cell r="F30">
            <v>67326</v>
          </cell>
        </row>
        <row r="31">
          <cell r="B31" t="str">
            <v>도배공</v>
          </cell>
          <cell r="C31">
            <v>50711</v>
          </cell>
          <cell r="D31">
            <v>54579</v>
          </cell>
          <cell r="F31">
            <v>54579</v>
          </cell>
        </row>
        <row r="32">
          <cell r="B32" t="str">
            <v>지붕잇기공</v>
          </cell>
          <cell r="C32">
            <v>66038</v>
          </cell>
          <cell r="D32">
            <v>66982</v>
          </cell>
          <cell r="F32">
            <v>66982</v>
          </cell>
        </row>
        <row r="33">
          <cell r="B33" t="str">
            <v>견출공</v>
          </cell>
          <cell r="C33">
            <v>60095</v>
          </cell>
          <cell r="D33">
            <v>64564</v>
          </cell>
          <cell r="F33">
            <v>64564</v>
          </cell>
        </row>
        <row r="34">
          <cell r="B34" t="str">
            <v>판넬조립공</v>
          </cell>
          <cell r="C34">
            <v>63694</v>
          </cell>
          <cell r="D34">
            <v>59771</v>
          </cell>
          <cell r="F34">
            <v>59771</v>
          </cell>
        </row>
        <row r="35">
          <cell r="B35" t="str">
            <v>화약취급공</v>
          </cell>
          <cell r="C35">
            <v>66179</v>
          </cell>
          <cell r="D35">
            <v>73666</v>
          </cell>
          <cell r="F35">
            <v>73666</v>
          </cell>
        </row>
        <row r="36">
          <cell r="B36" t="str">
            <v>착암공</v>
          </cell>
          <cell r="C36">
            <v>54280</v>
          </cell>
          <cell r="D36">
            <v>56840</v>
          </cell>
          <cell r="F36">
            <v>56840</v>
          </cell>
        </row>
        <row r="37">
          <cell r="B37" t="str">
            <v>보안공</v>
          </cell>
          <cell r="C37">
            <v>44195</v>
          </cell>
          <cell r="D37">
            <v>39737</v>
          </cell>
          <cell r="F37">
            <v>39737</v>
          </cell>
        </row>
        <row r="38">
          <cell r="B38" t="str">
            <v>포장공</v>
          </cell>
          <cell r="C38">
            <v>58672</v>
          </cell>
          <cell r="D38">
            <v>63786</v>
          </cell>
          <cell r="F38">
            <v>63786</v>
          </cell>
        </row>
        <row r="39">
          <cell r="B39" t="str">
            <v>포설공</v>
          </cell>
          <cell r="C39">
            <v>56860</v>
          </cell>
          <cell r="D39">
            <v>52740</v>
          </cell>
          <cell r="F39">
            <v>52740</v>
          </cell>
        </row>
        <row r="40">
          <cell r="B40" t="str">
            <v>궤도공</v>
          </cell>
          <cell r="C40">
            <v>62234</v>
          </cell>
          <cell r="D40">
            <v>65978</v>
          </cell>
          <cell r="F40">
            <v>65978</v>
          </cell>
        </row>
        <row r="41">
          <cell r="B41" t="str">
            <v>용접공(철도)</v>
          </cell>
          <cell r="C41">
            <v>63629</v>
          </cell>
          <cell r="D41">
            <v>65262</v>
          </cell>
          <cell r="F41">
            <v>65262</v>
          </cell>
        </row>
        <row r="42">
          <cell r="B42" t="str">
            <v>잠수부</v>
          </cell>
          <cell r="C42">
            <v>88034</v>
          </cell>
          <cell r="D42">
            <v>91893</v>
          </cell>
          <cell r="F42">
            <v>91893</v>
          </cell>
        </row>
        <row r="43">
          <cell r="B43" t="str">
            <v>보링공(지질조사)</v>
          </cell>
          <cell r="C43">
            <v>46378</v>
          </cell>
          <cell r="D43">
            <v>51152</v>
          </cell>
          <cell r="F43">
            <v>51152</v>
          </cell>
        </row>
        <row r="44">
          <cell r="B44" t="str">
            <v>조경공</v>
          </cell>
          <cell r="C44">
            <v>55700</v>
          </cell>
          <cell r="D44">
            <v>60423</v>
          </cell>
          <cell r="F44">
            <v>60423</v>
          </cell>
        </row>
        <row r="45">
          <cell r="B45" t="str">
            <v>벌목부</v>
          </cell>
          <cell r="C45">
            <v>63702</v>
          </cell>
          <cell r="D45">
            <v>64595</v>
          </cell>
          <cell r="F45">
            <v>64595</v>
          </cell>
        </row>
        <row r="46">
          <cell r="B46" t="str">
            <v>조림인부</v>
          </cell>
          <cell r="C46">
            <v>40152</v>
          </cell>
          <cell r="D46">
            <v>40705</v>
          </cell>
          <cell r="F46">
            <v>40705</v>
          </cell>
        </row>
        <row r="47">
          <cell r="B47" t="str">
            <v>플랜트기계설치공</v>
          </cell>
          <cell r="C47">
            <v>66046</v>
          </cell>
          <cell r="D47">
            <v>67802</v>
          </cell>
          <cell r="F47">
            <v>67802</v>
          </cell>
        </row>
        <row r="48">
          <cell r="B48" t="str">
            <v>플랜트특수용접공</v>
          </cell>
          <cell r="C48">
            <v>85784</v>
          </cell>
          <cell r="D48">
            <v>89849</v>
          </cell>
          <cell r="F48">
            <v>89849</v>
          </cell>
        </row>
        <row r="49">
          <cell r="B49" t="str">
            <v>플랜트용접공</v>
          </cell>
          <cell r="C49">
            <v>62886</v>
          </cell>
          <cell r="D49">
            <v>65712</v>
          </cell>
          <cell r="F49">
            <v>65712</v>
          </cell>
        </row>
        <row r="50">
          <cell r="B50" t="str">
            <v>플랜트배관공</v>
          </cell>
          <cell r="C50">
            <v>63034</v>
          </cell>
          <cell r="D50">
            <v>69836</v>
          </cell>
          <cell r="F50">
            <v>69836</v>
          </cell>
        </row>
        <row r="51">
          <cell r="B51" t="str">
            <v>플랜트제관공</v>
          </cell>
          <cell r="C51">
            <v>53497</v>
          </cell>
          <cell r="D51">
            <v>56906</v>
          </cell>
          <cell r="F51">
            <v>56906</v>
          </cell>
        </row>
        <row r="52">
          <cell r="B52" t="str">
            <v>시공측량사</v>
          </cell>
          <cell r="C52">
            <v>48997</v>
          </cell>
          <cell r="D52">
            <v>46927</v>
          </cell>
          <cell r="F52">
            <v>46927</v>
          </cell>
        </row>
        <row r="53">
          <cell r="B53" t="str">
            <v>시공측량사조수</v>
          </cell>
          <cell r="C53">
            <v>31559</v>
          </cell>
          <cell r="D53">
            <v>33274</v>
          </cell>
          <cell r="F53">
            <v>33274</v>
          </cell>
        </row>
        <row r="54">
          <cell r="B54" t="str">
            <v>측부</v>
          </cell>
          <cell r="C54">
            <v>31179</v>
          </cell>
          <cell r="D54">
            <v>30212</v>
          </cell>
          <cell r="F54">
            <v>30212</v>
          </cell>
        </row>
        <row r="55">
          <cell r="B55" t="str">
            <v>송전전공</v>
          </cell>
          <cell r="C55">
            <v>228665</v>
          </cell>
          <cell r="D55">
            <v>238611</v>
          </cell>
          <cell r="F55">
            <v>238611</v>
          </cell>
        </row>
        <row r="56">
          <cell r="B56" t="str">
            <v>송전활선전공</v>
          </cell>
          <cell r="C56">
            <v>273511</v>
          </cell>
          <cell r="D56">
            <v>279149</v>
          </cell>
          <cell r="F56">
            <v>279149</v>
          </cell>
        </row>
        <row r="57">
          <cell r="B57" t="str">
            <v>배전전공</v>
          </cell>
          <cell r="C57">
            <v>165958</v>
          </cell>
          <cell r="D57">
            <v>156907</v>
          </cell>
          <cell r="F57">
            <v>156907</v>
          </cell>
        </row>
        <row r="58">
          <cell r="B58" t="str">
            <v>배전활선전공</v>
          </cell>
          <cell r="C58">
            <v>222274</v>
          </cell>
          <cell r="D58">
            <v>236090</v>
          </cell>
          <cell r="F58">
            <v>236090</v>
          </cell>
        </row>
        <row r="59">
          <cell r="B59" t="str">
            <v>플랜트전공</v>
          </cell>
          <cell r="C59">
            <v>59158</v>
          </cell>
          <cell r="D59">
            <v>59669</v>
          </cell>
          <cell r="F59">
            <v>59669</v>
          </cell>
        </row>
        <row r="60">
          <cell r="B60" t="str">
            <v>내선전공</v>
          </cell>
          <cell r="C60">
            <v>53401</v>
          </cell>
          <cell r="D60">
            <v>56143</v>
          </cell>
          <cell r="F60">
            <v>56143</v>
          </cell>
        </row>
        <row r="61">
          <cell r="B61" t="str">
            <v>특고압케이블전공</v>
          </cell>
          <cell r="C61">
            <v>109081</v>
          </cell>
          <cell r="D61">
            <v>122075</v>
          </cell>
          <cell r="F61">
            <v>122075</v>
          </cell>
        </row>
        <row r="62">
          <cell r="B62" t="str">
            <v>고압케이블전공</v>
          </cell>
          <cell r="C62">
            <v>80902</v>
          </cell>
          <cell r="D62">
            <v>89217</v>
          </cell>
          <cell r="F62">
            <v>89217</v>
          </cell>
        </row>
        <row r="63">
          <cell r="B63" t="str">
            <v>저압케이블전공</v>
          </cell>
          <cell r="C63">
            <v>67695</v>
          </cell>
          <cell r="D63">
            <v>73973</v>
          </cell>
          <cell r="F63">
            <v>73973</v>
          </cell>
        </row>
        <row r="64">
          <cell r="B64" t="str">
            <v>철도신호공</v>
          </cell>
          <cell r="C64">
            <v>91681</v>
          </cell>
          <cell r="D64">
            <v>88110</v>
          </cell>
          <cell r="F64">
            <v>88110</v>
          </cell>
        </row>
        <row r="65">
          <cell r="B65" t="str">
            <v>계장공</v>
          </cell>
          <cell r="C65">
            <v>57107</v>
          </cell>
          <cell r="D65">
            <v>62012</v>
          </cell>
          <cell r="F65">
            <v>62012</v>
          </cell>
        </row>
        <row r="66">
          <cell r="B66" t="str">
            <v>통신외선공</v>
          </cell>
          <cell r="C66">
            <v>89403</v>
          </cell>
          <cell r="D66">
            <v>90961</v>
          </cell>
          <cell r="F66">
            <v>90961</v>
          </cell>
        </row>
        <row r="67">
          <cell r="B67" t="str">
            <v>통신설비공</v>
          </cell>
          <cell r="C67">
            <v>77635</v>
          </cell>
          <cell r="D67">
            <v>77401</v>
          </cell>
          <cell r="F67">
            <v>77401</v>
          </cell>
        </row>
        <row r="68">
          <cell r="B68" t="str">
            <v>통신내선공</v>
          </cell>
          <cell r="C68">
            <v>60507</v>
          </cell>
          <cell r="D68">
            <v>63806</v>
          </cell>
          <cell r="F68">
            <v>63806</v>
          </cell>
        </row>
        <row r="69">
          <cell r="B69" t="str">
            <v>통신케이블공</v>
          </cell>
          <cell r="C69">
            <v>94873</v>
          </cell>
          <cell r="D69">
            <v>95424</v>
          </cell>
          <cell r="F69">
            <v>95424</v>
          </cell>
        </row>
        <row r="70">
          <cell r="B70" t="str">
            <v>무선안테나공</v>
          </cell>
          <cell r="C70">
            <v>95069</v>
          </cell>
          <cell r="D70">
            <v>95000</v>
          </cell>
          <cell r="F70">
            <v>95000</v>
          </cell>
        </row>
        <row r="71">
          <cell r="B71" t="str">
            <v>작업반장</v>
          </cell>
          <cell r="C71">
            <v>58657</v>
          </cell>
          <cell r="D71">
            <v>63904</v>
          </cell>
          <cell r="F71">
            <v>63904</v>
          </cell>
        </row>
        <row r="72">
          <cell r="B72" t="str">
            <v>목도</v>
          </cell>
          <cell r="C72">
            <v>65052</v>
          </cell>
          <cell r="D72">
            <v>67725</v>
          </cell>
          <cell r="F72">
            <v>67725</v>
          </cell>
        </row>
        <row r="73">
          <cell r="B73" t="str">
            <v>조력공</v>
          </cell>
          <cell r="C73">
            <v>45775</v>
          </cell>
          <cell r="D73">
            <v>52283</v>
          </cell>
          <cell r="F73">
            <v>52283</v>
          </cell>
        </row>
        <row r="74">
          <cell r="B74" t="str">
            <v>특별인부</v>
          </cell>
          <cell r="C74">
            <v>52788</v>
          </cell>
          <cell r="D74">
            <v>55970</v>
          </cell>
          <cell r="F74">
            <v>55970</v>
          </cell>
        </row>
        <row r="75">
          <cell r="B75" t="str">
            <v>보통인부</v>
          </cell>
          <cell r="C75">
            <v>38932</v>
          </cell>
          <cell r="D75">
            <v>40922</v>
          </cell>
          <cell r="F75">
            <v>40922</v>
          </cell>
        </row>
        <row r="76">
          <cell r="B76" t="str">
            <v>중기운전기사</v>
          </cell>
          <cell r="C76">
            <v>57633</v>
          </cell>
          <cell r="D76">
            <v>56603</v>
          </cell>
          <cell r="F76">
            <v>56603</v>
          </cell>
        </row>
        <row r="77">
          <cell r="B77" t="str">
            <v>중기조장</v>
          </cell>
          <cell r="C77">
            <v>66191</v>
          </cell>
          <cell r="D77">
            <v>68228</v>
          </cell>
          <cell r="F77">
            <v>68228</v>
          </cell>
        </row>
        <row r="78">
          <cell r="B78" t="str">
            <v>운전사(운반차)</v>
          </cell>
          <cell r="C78">
            <v>55534</v>
          </cell>
          <cell r="D78">
            <v>55214</v>
          </cell>
          <cell r="F78">
            <v>55214</v>
          </cell>
        </row>
        <row r="79">
          <cell r="B79" t="str">
            <v>운전사(기계)</v>
          </cell>
          <cell r="C79">
            <v>48859</v>
          </cell>
          <cell r="D79">
            <v>47653</v>
          </cell>
          <cell r="F79">
            <v>47653</v>
          </cell>
        </row>
        <row r="80">
          <cell r="B80" t="str">
            <v>중기운전조수</v>
          </cell>
          <cell r="C80">
            <v>44975</v>
          </cell>
          <cell r="D80">
            <v>43994</v>
          </cell>
          <cell r="F80">
            <v>43994</v>
          </cell>
        </row>
        <row r="81">
          <cell r="B81" t="str">
            <v>고 급  선 원</v>
          </cell>
          <cell r="C81">
            <v>63465</v>
          </cell>
          <cell r="D81">
            <v>65527</v>
          </cell>
          <cell r="F81">
            <v>65527</v>
          </cell>
        </row>
        <row r="82">
          <cell r="B82" t="str">
            <v>보 통  선 원</v>
          </cell>
          <cell r="C82">
            <v>48348</v>
          </cell>
          <cell r="D82">
            <v>49165</v>
          </cell>
          <cell r="F82">
            <v>49165</v>
          </cell>
        </row>
        <row r="83">
          <cell r="B83" t="str">
            <v>선        부</v>
          </cell>
          <cell r="C83">
            <v>42756</v>
          </cell>
          <cell r="D83">
            <v>43883</v>
          </cell>
          <cell r="F83">
            <v>43883</v>
          </cell>
        </row>
        <row r="84">
          <cell r="B84" t="str">
            <v>준설선  선장</v>
          </cell>
          <cell r="C84">
            <v>71491</v>
          </cell>
          <cell r="D84">
            <v>77731</v>
          </cell>
          <cell r="F84">
            <v>77731</v>
          </cell>
        </row>
        <row r="85">
          <cell r="B85" t="str">
            <v>준설선기관장</v>
          </cell>
          <cell r="C85">
            <v>71301</v>
          </cell>
          <cell r="D85">
            <v>68798</v>
          </cell>
          <cell r="F85">
            <v>68798</v>
          </cell>
        </row>
        <row r="86">
          <cell r="B86" t="str">
            <v>준설선기관사</v>
          </cell>
          <cell r="C86">
            <v>55913</v>
          </cell>
          <cell r="D86">
            <v>56920</v>
          </cell>
          <cell r="F86">
            <v>56920</v>
          </cell>
        </row>
        <row r="87">
          <cell r="B87" t="str">
            <v>준설선운전사</v>
          </cell>
          <cell r="C87">
            <v>54347</v>
          </cell>
          <cell r="D87">
            <v>56831</v>
          </cell>
          <cell r="F87">
            <v>56831</v>
          </cell>
        </row>
        <row r="88">
          <cell r="B88" t="str">
            <v>준설선전기사</v>
          </cell>
          <cell r="C88">
            <v>54471</v>
          </cell>
          <cell r="D88">
            <v>51756</v>
          </cell>
          <cell r="F88">
            <v>51756</v>
          </cell>
        </row>
        <row r="89">
          <cell r="B89" t="str">
            <v>기계설치공</v>
          </cell>
          <cell r="C89">
            <v>54468</v>
          </cell>
          <cell r="D89">
            <v>57749</v>
          </cell>
          <cell r="F89">
            <v>57749</v>
          </cell>
        </row>
        <row r="90">
          <cell r="B90" t="str">
            <v>기   계   공</v>
          </cell>
          <cell r="C90">
            <v>50809</v>
          </cell>
          <cell r="D90">
            <v>49113</v>
          </cell>
        </row>
        <row r="91">
          <cell r="B91" t="str">
            <v>제   도   사</v>
          </cell>
          <cell r="C91">
            <v>54433</v>
          </cell>
          <cell r="D91">
            <v>51818</v>
          </cell>
          <cell r="F91">
            <v>51818</v>
          </cell>
        </row>
        <row r="92">
          <cell r="B92" t="str">
            <v>시 험 사 1급</v>
          </cell>
          <cell r="C92">
            <v>46634</v>
          </cell>
          <cell r="D92">
            <v>52142</v>
          </cell>
          <cell r="F92">
            <v>52142</v>
          </cell>
        </row>
        <row r="93">
          <cell r="B93" t="str">
            <v>시 험 사 2급</v>
          </cell>
          <cell r="C93">
            <v>36671</v>
          </cell>
          <cell r="D93">
            <v>41297</v>
          </cell>
          <cell r="F93">
            <v>41297</v>
          </cell>
        </row>
        <row r="94">
          <cell r="B94" t="str">
            <v>시험보조수</v>
          </cell>
          <cell r="C94">
            <v>32484</v>
          </cell>
          <cell r="D94">
            <v>34308</v>
          </cell>
          <cell r="F94">
            <v>34308</v>
          </cell>
        </row>
        <row r="95">
          <cell r="B95" t="str">
            <v>유리공</v>
          </cell>
          <cell r="C95">
            <v>58873</v>
          </cell>
          <cell r="D95">
            <v>66670</v>
          </cell>
          <cell r="F95">
            <v>66670</v>
          </cell>
        </row>
        <row r="96">
          <cell r="B96" t="str">
            <v>함석공</v>
          </cell>
          <cell r="C96">
            <v>61305</v>
          </cell>
          <cell r="D96">
            <v>63308</v>
          </cell>
          <cell r="F96">
            <v>63308</v>
          </cell>
        </row>
        <row r="97">
          <cell r="B97" t="str">
            <v>용접공</v>
          </cell>
          <cell r="C97">
            <v>60389</v>
          </cell>
          <cell r="D97">
            <v>63468</v>
          </cell>
          <cell r="F97">
            <v>63468</v>
          </cell>
        </row>
        <row r="98">
          <cell r="B98" t="str">
            <v>닥트공</v>
          </cell>
          <cell r="C98">
            <v>51634</v>
          </cell>
          <cell r="D98">
            <v>52693</v>
          </cell>
          <cell r="F98">
            <v>52693</v>
          </cell>
        </row>
        <row r="99">
          <cell r="B99" t="str">
            <v>할석공</v>
          </cell>
          <cell r="C99">
            <v>68036</v>
          </cell>
          <cell r="D99">
            <v>72869</v>
          </cell>
          <cell r="F99">
            <v>72869</v>
          </cell>
        </row>
        <row r="100">
          <cell r="B100" t="str">
            <v>제철축로공</v>
          </cell>
          <cell r="C100">
            <v>93594</v>
          </cell>
          <cell r="D100">
            <v>102605</v>
          </cell>
          <cell r="F100">
            <v>102605</v>
          </cell>
        </row>
        <row r="101">
          <cell r="B101" t="str">
            <v>지적기사 1급</v>
          </cell>
          <cell r="C101">
            <v>97558</v>
          </cell>
          <cell r="D101">
            <v>98423</v>
          </cell>
          <cell r="F101">
            <v>98423</v>
          </cell>
        </row>
        <row r="102">
          <cell r="B102" t="str">
            <v>지적기사 2급</v>
          </cell>
          <cell r="C102">
            <v>81569</v>
          </cell>
          <cell r="D102">
            <v>81508</v>
          </cell>
          <cell r="F102">
            <v>81508</v>
          </cell>
        </row>
        <row r="103">
          <cell r="B103" t="str">
            <v>지적기능사1급</v>
          </cell>
          <cell r="C103">
            <v>57871</v>
          </cell>
          <cell r="D103">
            <v>60647</v>
          </cell>
          <cell r="F103">
            <v>60647</v>
          </cell>
        </row>
        <row r="104">
          <cell r="B104" t="str">
            <v>지적기능사2급</v>
          </cell>
          <cell r="C104">
            <v>44111</v>
          </cell>
          <cell r="D104">
            <v>45735</v>
          </cell>
          <cell r="F104">
            <v>45735</v>
          </cell>
        </row>
        <row r="105">
          <cell r="B105" t="str">
            <v>H/W설치기사</v>
          </cell>
          <cell r="C105">
            <v>81405</v>
          </cell>
          <cell r="D105">
            <v>82720</v>
          </cell>
          <cell r="F105">
            <v>82720</v>
          </cell>
        </row>
        <row r="106">
          <cell r="B106" t="str">
            <v>H/W시험기사</v>
          </cell>
          <cell r="C106">
            <v>88498</v>
          </cell>
          <cell r="D106">
            <v>89846</v>
          </cell>
          <cell r="F106">
            <v>89846</v>
          </cell>
        </row>
        <row r="107">
          <cell r="B107" t="str">
            <v>S/W시험기사</v>
          </cell>
          <cell r="C107">
            <v>98454</v>
          </cell>
          <cell r="D107">
            <v>98026</v>
          </cell>
          <cell r="F107">
            <v>98026</v>
          </cell>
        </row>
        <row r="108">
          <cell r="B108" t="str">
            <v>CPU시험기사</v>
          </cell>
          <cell r="C108">
            <v>86879</v>
          </cell>
          <cell r="D108">
            <v>88355</v>
          </cell>
          <cell r="F108">
            <v>88355</v>
          </cell>
        </row>
        <row r="109">
          <cell r="B109" t="str">
            <v>광통신기사</v>
          </cell>
          <cell r="C109">
            <v>101131</v>
          </cell>
          <cell r="D109">
            <v>108739</v>
          </cell>
          <cell r="F109">
            <v>108739</v>
          </cell>
        </row>
        <row r="110">
          <cell r="B110" t="str">
            <v>광케이블기사</v>
          </cell>
          <cell r="C110">
            <v>100005</v>
          </cell>
          <cell r="D110">
            <v>104231</v>
          </cell>
          <cell r="F110">
            <v>104231</v>
          </cell>
        </row>
        <row r="111">
          <cell r="B111" t="str">
            <v>도편수</v>
          </cell>
          <cell r="C111">
            <v>114173</v>
          </cell>
          <cell r="D111">
            <v>106094</v>
          </cell>
          <cell r="F111">
            <v>106094</v>
          </cell>
        </row>
        <row r="112">
          <cell r="B112" t="str">
            <v>목조각공</v>
          </cell>
          <cell r="C112">
            <v>93242</v>
          </cell>
          <cell r="D112">
            <v>93853</v>
          </cell>
          <cell r="F112">
            <v>93853</v>
          </cell>
        </row>
        <row r="113">
          <cell r="B113" t="str">
            <v>한식목공</v>
          </cell>
          <cell r="C113">
            <v>91540</v>
          </cell>
          <cell r="D113">
            <v>88290</v>
          </cell>
          <cell r="F113">
            <v>88290</v>
          </cell>
        </row>
        <row r="114">
          <cell r="B114" t="str">
            <v>한식목공조공</v>
          </cell>
          <cell r="C114">
            <v>63750</v>
          </cell>
          <cell r="D114">
            <v>70383</v>
          </cell>
          <cell r="F114">
            <v>70383</v>
          </cell>
        </row>
        <row r="115">
          <cell r="B115" t="str">
            <v>드잡이공</v>
          </cell>
          <cell r="C115">
            <v>100000</v>
          </cell>
          <cell r="D115">
            <v>104894</v>
          </cell>
          <cell r="F115">
            <v>104894</v>
          </cell>
        </row>
        <row r="116">
          <cell r="B116" t="str">
            <v>한식와공</v>
          </cell>
          <cell r="C116">
            <v>136422</v>
          </cell>
          <cell r="D116">
            <v>149444</v>
          </cell>
          <cell r="F116">
            <v>149444</v>
          </cell>
        </row>
        <row r="117">
          <cell r="B117" t="str">
            <v>한식와공조공</v>
          </cell>
          <cell r="C117">
            <v>90129</v>
          </cell>
          <cell r="D117">
            <v>101281</v>
          </cell>
          <cell r="F117">
            <v>101281</v>
          </cell>
        </row>
        <row r="118">
          <cell r="B118" t="str">
            <v>석조각공</v>
          </cell>
          <cell r="C118">
            <v>105942</v>
          </cell>
          <cell r="D118">
            <v>96532</v>
          </cell>
          <cell r="F118">
            <v>96532</v>
          </cell>
        </row>
        <row r="119">
          <cell r="B119" t="str">
            <v>특수화공</v>
          </cell>
          <cell r="C119">
            <v>118338</v>
          </cell>
          <cell r="D119">
            <v>133493</v>
          </cell>
          <cell r="F119">
            <v>133493</v>
          </cell>
        </row>
        <row r="120">
          <cell r="B120" t="str">
            <v>화공</v>
          </cell>
          <cell r="C120">
            <v>92088</v>
          </cell>
          <cell r="D120">
            <v>88944</v>
          </cell>
          <cell r="F120">
            <v>88944</v>
          </cell>
        </row>
        <row r="121">
          <cell r="B121" t="str">
            <v>한식미장공</v>
          </cell>
          <cell r="C121">
            <v>87575</v>
          </cell>
          <cell r="D121">
            <v>85636</v>
          </cell>
          <cell r="F121">
            <v>85636</v>
          </cell>
        </row>
        <row r="122">
          <cell r="B122" t="str">
            <v>원자력배관공</v>
          </cell>
          <cell r="C122">
            <v>95518</v>
          </cell>
          <cell r="D122">
            <v>96766</v>
          </cell>
          <cell r="F122">
            <v>96766</v>
          </cell>
        </row>
        <row r="123">
          <cell r="B123" t="str">
            <v>원자력용접공</v>
          </cell>
          <cell r="C123">
            <v>95314</v>
          </cell>
          <cell r="D123">
            <v>99944</v>
          </cell>
          <cell r="F123">
            <v>99944</v>
          </cell>
        </row>
        <row r="124">
          <cell r="B124" t="str">
            <v>원자력기계설치공</v>
          </cell>
          <cell r="C124">
            <v>90643</v>
          </cell>
          <cell r="D124">
            <v>91634</v>
          </cell>
          <cell r="F124">
            <v>91634</v>
          </cell>
        </row>
        <row r="125">
          <cell r="B125" t="str">
            <v>원자력덕트공</v>
          </cell>
          <cell r="C125">
            <v>87579</v>
          </cell>
          <cell r="D125">
            <v>90726</v>
          </cell>
          <cell r="F125">
            <v>90726</v>
          </cell>
        </row>
        <row r="126">
          <cell r="B126" t="str">
            <v>원자력제관공</v>
          </cell>
          <cell r="C126">
            <v>81226</v>
          </cell>
          <cell r="D126">
            <v>85710</v>
          </cell>
          <cell r="F126">
            <v>85710</v>
          </cell>
        </row>
        <row r="127">
          <cell r="B127" t="str">
            <v>원자력케이블전공</v>
          </cell>
          <cell r="C127">
            <v>86496</v>
          </cell>
          <cell r="D127">
            <v>87150</v>
          </cell>
          <cell r="F127">
            <v>87150</v>
          </cell>
        </row>
        <row r="128">
          <cell r="B128" t="str">
            <v>원자력계장공</v>
          </cell>
          <cell r="C128">
            <v>78849</v>
          </cell>
          <cell r="D128">
            <v>76509</v>
          </cell>
          <cell r="F128">
            <v>76509</v>
          </cell>
        </row>
        <row r="129">
          <cell r="B129" t="str">
            <v>원자력기술자</v>
          </cell>
          <cell r="C129">
            <v>82531</v>
          </cell>
          <cell r="D129">
            <v>84905</v>
          </cell>
          <cell r="F129">
            <v>84905</v>
          </cell>
        </row>
        <row r="130">
          <cell r="B130" t="str">
            <v>중급원자력기술자</v>
          </cell>
          <cell r="C130">
            <v>89064</v>
          </cell>
          <cell r="D130">
            <v>92182</v>
          </cell>
          <cell r="F130">
            <v>92182</v>
          </cell>
        </row>
        <row r="131">
          <cell r="B131" t="str">
            <v>상급원자력기술자</v>
          </cell>
          <cell r="C131">
            <v>102040</v>
          </cell>
          <cell r="D131">
            <v>105581</v>
          </cell>
          <cell r="F131">
            <v>105581</v>
          </cell>
        </row>
        <row r="132">
          <cell r="B132" t="str">
            <v>원자력품질관리사</v>
          </cell>
          <cell r="C132">
            <v>94015</v>
          </cell>
          <cell r="D132">
            <v>94169</v>
          </cell>
          <cell r="F132">
            <v>94169</v>
          </cell>
        </row>
        <row r="133">
          <cell r="B133" t="str">
            <v>원자력특별인부</v>
          </cell>
          <cell r="C133">
            <v>71115</v>
          </cell>
          <cell r="D133">
            <v>71397</v>
          </cell>
          <cell r="F133">
            <v>71397</v>
          </cell>
        </row>
        <row r="134">
          <cell r="B134" t="str">
            <v>원자력보온공</v>
          </cell>
          <cell r="C134">
            <v>79558</v>
          </cell>
          <cell r="D134">
            <v>84891</v>
          </cell>
          <cell r="F134">
            <v>84891</v>
          </cell>
        </row>
        <row r="135">
          <cell r="B135" t="str">
            <v>원자력플랜트전공</v>
          </cell>
          <cell r="C135">
            <v>88190</v>
          </cell>
          <cell r="D135">
            <v>85861</v>
          </cell>
          <cell r="F135">
            <v>85861</v>
          </cell>
        </row>
        <row r="136">
          <cell r="B136" t="str">
            <v>고급원자력비파괴시험</v>
          </cell>
          <cell r="C136">
            <v>87624</v>
          </cell>
          <cell r="D136">
            <v>89445</v>
          </cell>
          <cell r="F136">
            <v>89445</v>
          </cell>
        </row>
        <row r="137">
          <cell r="B137" t="str">
            <v>특급원자력비파괴시험</v>
          </cell>
          <cell r="C137">
            <v>131022</v>
          </cell>
          <cell r="D137">
            <v>136394</v>
          </cell>
          <cell r="F137">
            <v>136394</v>
          </cell>
        </row>
        <row r="138">
          <cell r="B138" t="str">
            <v>전기공사기사1급</v>
          </cell>
          <cell r="C138">
            <v>63980</v>
          </cell>
          <cell r="D138">
            <v>64800</v>
          </cell>
          <cell r="F138">
            <v>64800</v>
          </cell>
        </row>
        <row r="139">
          <cell r="B139" t="str">
            <v>전기공사기사2급</v>
          </cell>
          <cell r="C139">
            <v>58372</v>
          </cell>
          <cell r="D139">
            <v>62990</v>
          </cell>
          <cell r="F139">
            <v>62990</v>
          </cell>
        </row>
        <row r="140">
          <cell r="B140" t="str">
            <v>통신기사1급</v>
          </cell>
          <cell r="C140">
            <v>92459</v>
          </cell>
          <cell r="D140">
            <v>92355</v>
          </cell>
          <cell r="F140">
            <v>92355</v>
          </cell>
        </row>
        <row r="141">
          <cell r="B141" t="str">
            <v>통신기사2급</v>
          </cell>
          <cell r="C141">
            <v>86709</v>
          </cell>
          <cell r="D141">
            <v>91949</v>
          </cell>
          <cell r="F141">
            <v>91949</v>
          </cell>
        </row>
        <row r="142">
          <cell r="B142" t="str">
            <v>통신기능사</v>
          </cell>
          <cell r="C142">
            <v>73945</v>
          </cell>
          <cell r="D142">
            <v>73064</v>
          </cell>
          <cell r="F142">
            <v>73064</v>
          </cell>
        </row>
        <row r="143">
          <cell r="B143" t="str">
            <v>노즐공</v>
          </cell>
          <cell r="C143">
            <v>66731</v>
          </cell>
          <cell r="D143">
            <v>63841</v>
          </cell>
          <cell r="F143">
            <v>63841</v>
          </cell>
        </row>
        <row r="144">
          <cell r="B144" t="str">
            <v>코킹공</v>
          </cell>
          <cell r="C144">
            <v>56412</v>
          </cell>
          <cell r="D144">
            <v>61248</v>
          </cell>
          <cell r="F144">
            <v>61248</v>
          </cell>
        </row>
        <row r="145">
          <cell r="B145" t="str">
            <v>변전전공</v>
          </cell>
          <cell r="C145">
            <v>84845</v>
          </cell>
          <cell r="D145">
            <v>84511</v>
          </cell>
          <cell r="F145">
            <v>84511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#REF"/>
      <sheetName val="VXXXXX"/>
      <sheetName val="설계개요"/>
      <sheetName val="전기"/>
      <sheetName val="내역서"/>
      <sheetName val="가공비"/>
      <sheetName val="수량이동"/>
      <sheetName val="요율"/>
      <sheetName val="재료값"/>
      <sheetName val="ABUT수량-A1"/>
      <sheetName val="하수실행"/>
      <sheetName val="A-4"/>
      <sheetName val="날개벽수량표"/>
      <sheetName val="입찰안"/>
      <sheetName val="제수변수량"/>
      <sheetName val="공기변수량"/>
      <sheetName val="98수문일위"/>
      <sheetName val="98NS-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</sheetNames>
    <sheetDataSet>
      <sheetData sheetId="0"/>
      <sheetData sheetId="1"/>
      <sheetData sheetId="2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집계"/>
      <sheetName val="독자1집계"/>
      <sheetName val="독자1공구"/>
      <sheetName val="독자2집계"/>
      <sheetName val="독자2공구"/>
      <sheetName val="귀곡집계"/>
      <sheetName val="귀곡공구"/>
      <sheetName val="중동집계"/>
      <sheetName val="중동공구"/>
      <sheetName val="Sheet1"/>
      <sheetName val="가도공"/>
      <sheetName val="설계조건"/>
      <sheetName val="산출근거"/>
      <sheetName val="6PILE  (돌출)"/>
      <sheetName val="L형옹벽(key)"/>
      <sheetName val="부하계산서"/>
      <sheetName val="깨기"/>
      <sheetName val="금액내역서"/>
      <sheetName val="최적단면"/>
      <sheetName val="수량명세서"/>
      <sheetName val="조명시설"/>
      <sheetName val="수로단위수량"/>
      <sheetName val="노임단가"/>
      <sheetName val="공종별수량집계"/>
      <sheetName val="날개벽수량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aa"/>
      <sheetName val="노임단가"/>
      <sheetName val="#REF"/>
      <sheetName val="내역서 "/>
      <sheetName val="수량집계"/>
      <sheetName val="내역서"/>
      <sheetName val="운반수량"/>
      <sheetName val="수량집계표"/>
      <sheetName val="공종별수량집계"/>
      <sheetName val="Sheet1"/>
      <sheetName val="성곽내역서"/>
      <sheetName val="일위대가"/>
      <sheetName val="문화가격표"/>
      <sheetName val="설변원가총괄최종(2차) "/>
      <sheetName val="설변원가최종(전체)"/>
      <sheetName val="설변내역최종(전체)"/>
      <sheetName val="06 일위대가목록"/>
      <sheetName val="공구원가계산"/>
      <sheetName val="총괄표"/>
      <sheetName val="guard(mac)"/>
      <sheetName val="COPING-1"/>
      <sheetName val="역T형교대-2수량"/>
      <sheetName val="총괄내역서(공종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  <sheetName val="unitpric"/>
      <sheetName val="noyim"/>
      <sheetName val="간지"/>
      <sheetName val="갑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연결임시"/>
      <sheetName val="ABUT수량-A1"/>
      <sheetName val="낙찰표"/>
      <sheetName val="단가"/>
      <sheetName val="일위대가(계측기설치)"/>
      <sheetName val="tggwan(mac)"/>
      <sheetName val="내역"/>
      <sheetName val="실행철강하도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Sheet1"/>
      <sheetName val="Sheet2"/>
      <sheetName val="Sheet3"/>
      <sheetName val="laroux"/>
      <sheetName val="소포내역"/>
      <sheetName val="소포내역 (2)"/>
      <sheetName val="신규(일위)"/>
      <sheetName val="개요"/>
      <sheetName val="표지 "/>
      <sheetName val="총괄표"/>
      <sheetName val="Sheet9"/>
      <sheetName val="Sheet8"/>
      <sheetName val="공통단가"/>
      <sheetName val="운반비"/>
      <sheetName val="Sheet1 (2)"/>
      <sheetName val="000000"/>
      <sheetName val="사업개요"/>
      <sheetName val="서류"/>
      <sheetName val="내역"/>
      <sheetName val="토공 집계표"/>
      <sheetName val="작업구 토공 집계표 "/>
      <sheetName val=" 발진작업구 토공 "/>
      <sheetName val=" 도달작업구 토공"/>
      <sheetName val="그리드위치조서"/>
      <sheetName val="지선관로토공집계표"/>
      <sheetName val="수민1"/>
      <sheetName val="수민1-1"/>
      <sheetName val="수민1-2"/>
      <sheetName val="수민1-3"/>
      <sheetName val="수민1-4"/>
      <sheetName val="수민1-4-1"/>
      <sheetName val="수민1-5"/>
      <sheetName val="수민1-5-1"/>
      <sheetName val="수민1-6"/>
      <sheetName val="수민1-7"/>
      <sheetName val="수민1-8"/>
      <sheetName val="수민1-9"/>
      <sheetName val="수민1-9-1"/>
      <sheetName val="수민1-10"/>
      <sheetName val="공사비 증감 구분"/>
      <sheetName val="개보수총공사비"/>
      <sheetName val="총괄"/>
      <sheetName val="덕례배수장"/>
      <sheetName val="스크린"/>
      <sheetName val="2002양배"/>
      <sheetName val="xxxxxx"/>
      <sheetName val="00000000"/>
      <sheetName val="10000000"/>
      <sheetName val="20000000"/>
      <sheetName val="30000000"/>
      <sheetName val="40000000"/>
      <sheetName val="50000000"/>
      <sheetName val="60000000"/>
      <sheetName val="70000000"/>
      <sheetName val="000000000"/>
      <sheetName val="100000000"/>
      <sheetName val="200000000"/>
      <sheetName val="300000000"/>
      <sheetName val="400000000"/>
      <sheetName val="500000000"/>
      <sheetName val="600000000"/>
      <sheetName val="700000000"/>
      <sheetName val="800000000"/>
      <sheetName val="900000000"/>
      <sheetName val="손익금내역"/>
      <sheetName val="사업총괄"/>
      <sheetName val="Sheet4"/>
      <sheetName val="Sheet5"/>
      <sheetName val="Sheet6"/>
      <sheetName val="Sheet7"/>
      <sheetName val="Sheet10"/>
      <sheetName val="Sheet11"/>
      <sheetName val="Sheet12"/>
      <sheetName val="Sheet13"/>
      <sheetName val="Sheet14"/>
      <sheetName val="Sheet15"/>
      <sheetName val="Sheet16"/>
      <sheetName val="------"/>
      <sheetName val="한컴"/>
      <sheetName val="#REF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ELEC.TEST"/>
      <sheetName val="Chart-E"/>
      <sheetName val="Men-Mob-(Elect tatal)"/>
      <sheetName val="d-histogram"/>
      <sheetName val="bm내역서(B공구)"/>
      <sheetName val="변경내역"/>
      <sheetName val="견적조건보고서"/>
      <sheetName val="견적갑지"/>
      <sheetName val="을지"/>
      <sheetName val="공BM"/>
      <sheetName val="갑지"/>
      <sheetName val="전기"/>
      <sheetName val="계장"/>
      <sheetName val="공구단가"/>
      <sheetName val="표지"/>
      <sheetName val="1안"/>
      <sheetName val="상번천 (2)"/>
      <sheetName val="상번천"/>
      <sheetName val="하번천"/>
      <sheetName val="******"/>
      <sheetName val="Sheet17"/>
      <sheetName val="Macro1"/>
      <sheetName val="결재"/>
      <sheetName val="자금결"/>
      <sheetName val="mark"/>
      <sheetName val="명판"/>
      <sheetName val="Sheet21"/>
      <sheetName val="Sheet20"/>
      <sheetName val="Sheet19"/>
      <sheetName val="Sheet18"/>
      <sheetName val="증감대비표 (2)"/>
      <sheetName val="증감대비표"/>
      <sheetName val="설계변경 1-3"/>
      <sheetName val="설계변경4-20"/>
      <sheetName val="실행예산품의서"/>
      <sheetName val="하도실행(전체)"/>
      <sheetName val="]_x0000_⃀摥屝尨"/>
      <sheetName val="실행갑지"/>
      <sheetName val="APT"/>
      <sheetName val="부대동"/>
      <sheetName val="특기사항"/>
      <sheetName val="견적기준"/>
      <sheetName val="세대현황"/>
      <sheetName val="VXXXXXX"/>
      <sheetName val="인쇄매크로"/>
      <sheetName val="Module1"/>
      <sheetName val="일위대가표"/>
      <sheetName val="tel"/>
      <sheetName val="접수"/>
      <sheetName val="발송"/>
      <sheetName val="간지(가로)"/>
      <sheetName val="간지(가로) (2)"/>
      <sheetName val="간지(세로)"/>
      <sheetName val="간지(세로) (2)"/>
      <sheetName val="직접터파기"/>
      <sheetName val="가시설터파기"/>
      <sheetName val="우물통터파기"/>
      <sheetName val="계산"/>
      <sheetName val="구분"/>
      <sheetName val="설변공종"/>
      <sheetName val="앞시트뒷시트"/>
      <sheetName val="수식붙이기"/>
      <sheetName val="요약"/>
      <sheetName val="2001사업계획"/>
      <sheetName val="2001사업단가(내수)"/>
      <sheetName val="★2001사업계획(최종)"/>
      <sheetName val="접수건"/>
      <sheetName val="K동"/>
      <sheetName val="L직동"/>
      <sheetName val="집계표"/>
      <sheetName val="List"/>
      <sheetName val="단위수량"/>
      <sheetName val="구조물공"/>
      <sheetName val="도장수량(하1)"/>
      <sheetName val="주형"/>
      <sheetName val="코드표"/>
      <sheetName val="Module2"/>
      <sheetName val="정리"/>
      <sheetName val="rng"/>
      <sheetName val="수량산출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 refreshError="1"/>
      <sheetData sheetId="153" refreshError="1"/>
      <sheetData sheetId="154"/>
      <sheetData sheetId="155"/>
      <sheetData sheetId="156"/>
      <sheetData sheetId="157"/>
      <sheetData sheetId="158" refreshError="1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"/>
      <sheetName val="02"/>
      <sheetName val="03"/>
      <sheetName val="04"/>
      <sheetName val="05"/>
      <sheetName val="S01"/>
      <sheetName val="S02"/>
      <sheetName val="S03"/>
      <sheetName val="S04"/>
      <sheetName val="S05"/>
      <sheetName val="SS1"/>
      <sheetName val="SS2"/>
      <sheetName val="SS3"/>
      <sheetName val="SS4"/>
      <sheetName val="SS5"/>
      <sheetName val="T3"/>
      <sheetName val="T4"/>
      <sheetName val="합"/>
      <sheetName val="Sheet1"/>
      <sheetName val="Sheet2"/>
      <sheetName val="Sheet3"/>
      <sheetName val="구조물철거타공정이월"/>
      <sheetName val="약품공급2"/>
      <sheetName val="부하(성남)"/>
      <sheetName val="금액내역서"/>
      <sheetName val="교대"/>
      <sheetName val="주현(해보)"/>
      <sheetName val="주현(영광)"/>
      <sheetName val="ABUT수량-A1"/>
      <sheetName val="A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표지"/>
      <sheetName val="사통"/>
      <sheetName val="단가검토"/>
      <sheetName val="설치중량 "/>
      <sheetName val="철거중량"/>
      <sheetName val="수문일위 "/>
      <sheetName val="자재단가"/>
      <sheetName val="200"/>
      <sheetName val="계화배수(3대)"/>
      <sheetName val="수문일1"/>
      <sheetName val="입상내역"/>
      <sheetName val="단가산출"/>
      <sheetName val="총괄표"/>
      <sheetName val="자재일람"/>
      <sheetName val="견적대비표"/>
      <sheetName val="98수문일위"/>
      <sheetName val="노임단가"/>
      <sheetName val="자재운반단가일람표"/>
      <sheetName val="일위대가"/>
      <sheetName val="청용"/>
      <sheetName val="예정공정완"/>
      <sheetName val="계화총괄"/>
      <sheetName val="직노"/>
      <sheetName val="산출근거"/>
      <sheetName val="도로구조공사비"/>
      <sheetName val="공내역"/>
      <sheetName val="국도접속 차도부수량"/>
      <sheetName val="공사비총괄표"/>
      <sheetName val="차수공개요"/>
      <sheetName val="단가"/>
      <sheetName val="실행내역"/>
      <sheetName val="수로교총재료집계"/>
      <sheetName val="입찰안"/>
      <sheetName val="#REF"/>
      <sheetName val="내역서"/>
      <sheetName val="중기사용료"/>
      <sheetName val="일위대가표"/>
      <sheetName val="기초일위"/>
      <sheetName val="시설일위"/>
      <sheetName val="조명일위"/>
      <sheetName val="약품공급2"/>
      <sheetName val="청곡지선입력"/>
      <sheetName val="부안일위"/>
      <sheetName val="EP0618"/>
      <sheetName val="지급자재"/>
      <sheetName val="계약서"/>
      <sheetName val="품목기록"/>
      <sheetName val="사다리"/>
      <sheetName val="청천내"/>
      <sheetName val="기계경비"/>
      <sheetName val="1호구조물"/>
      <sheetName val="조명율표"/>
      <sheetName val="재료"/>
      <sheetName val="기둥(원형)"/>
      <sheetName val="설계개요"/>
      <sheetName val="DATA"/>
      <sheetName val="구천"/>
      <sheetName val="GI-LIST"/>
      <sheetName val="MAIN_TABLE"/>
      <sheetName val="설계"/>
      <sheetName val="1SPAN"/>
      <sheetName val="토공 total"/>
      <sheetName val="2000년1차"/>
      <sheetName val="철집"/>
      <sheetName val="항측노임단가"/>
      <sheetName val="가설공사비"/>
      <sheetName val="도로토공공사비"/>
      <sheetName val="여수토공사비"/>
      <sheetName val="기기리스트"/>
      <sheetName val="일위대가(가설)"/>
      <sheetName val="청곡지거입력"/>
      <sheetName val="INPUT"/>
      <sheetName val="7.PILE  (돌출)"/>
      <sheetName val="노임"/>
      <sheetName val="MECH"/>
      <sheetName val="조명시설"/>
      <sheetName val="9GNG운반"/>
      <sheetName val="2공구자재집"/>
      <sheetName val="외자배분"/>
      <sheetName val="외자내역"/>
      <sheetName val="설계명세"/>
      <sheetName val="3BL공동구 수량"/>
      <sheetName val="01"/>
      <sheetName val="예정(3)"/>
      <sheetName val="동원(3)"/>
      <sheetName val="업무분장"/>
      <sheetName val="원가"/>
      <sheetName val="날개벽(시점좌측)"/>
      <sheetName val="전기"/>
      <sheetName val="Sheet1"/>
      <sheetName val="고등학교"/>
      <sheetName val="갑지"/>
      <sheetName val="결과조달"/>
      <sheetName val="집계표"/>
      <sheetName val="98NS-N"/>
      <sheetName val="1단계"/>
      <sheetName val="항공측량노임단가"/>
      <sheetName val="단면별연장"/>
      <sheetName val="특별땅고르기"/>
      <sheetName val="골재산출"/>
      <sheetName val="고시단가"/>
      <sheetName val="개거재료산출"/>
      <sheetName val="도로횡단-D300"/>
      <sheetName val="철근중량"/>
      <sheetName val="VXXXXX"/>
      <sheetName val="102역사"/>
      <sheetName val="설치중량_"/>
      <sheetName val="수문일위_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총괄 (2)"/>
      <sheetName val="공사비총괄"/>
      <sheetName val="SR99-2"/>
      <sheetName val="2SGATE99"/>
      <sheetName val="가공비"/>
      <sheetName val="장비손료"/>
      <sheetName val="99수문일위"/>
      <sheetName val="99장비손료"/>
      <sheetName val="2000년1차"/>
      <sheetName val="2000전체분"/>
      <sheetName val="내역"/>
      <sheetName val="1SGATE97"/>
      <sheetName val="SR97-1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공사명세"/>
      <sheetName val="공사명세 (2)"/>
      <sheetName val="계산(1)"/>
      <sheetName val="계산(2)"/>
      <sheetName val="부하배열"/>
      <sheetName val="특고압 (1)"/>
      <sheetName val="특고압 (2)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연결삭제"/>
      <sheetName val="하수실행"/>
      <sheetName val="단가보완"/>
      <sheetName val="가공비"/>
      <sheetName val="1SGATE97"/>
      <sheetName val="일위대가"/>
      <sheetName val="실행"/>
      <sheetName val="#REF"/>
      <sheetName val="내역"/>
      <sheetName val="단가"/>
      <sheetName val="부안일위"/>
      <sheetName val="제진기"/>
      <sheetName val="NOMUBI"/>
      <sheetName val="sw1"/>
      <sheetName val="MOTOR"/>
      <sheetName val="WORK"/>
      <sheetName val="노임단가"/>
      <sheetName val="자재단가"/>
      <sheetName val="기둥(원형)"/>
      <sheetName val="공사비총괄표"/>
      <sheetName val="계화총괄"/>
      <sheetName val="계화배수(3대)"/>
      <sheetName val="경상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ABUT수량-A1"/>
      <sheetName val="인구밀도산정"/>
      <sheetName val="내역"/>
      <sheetName val="원가계산서"/>
      <sheetName val="내역서"/>
      <sheetName val="Sheet2"/>
      <sheetName val="Sheet1"/>
      <sheetName val="#REF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호안블록운반비"/>
      <sheetName val="배면매트설치"/>
      <sheetName val="콘크리트깨기"/>
      <sheetName val="보조기층포설및다짐"/>
      <sheetName val="표층포설및다짐"/>
      <sheetName val="Sheet1"/>
      <sheetName val="Sheet2"/>
      <sheetName val="Sheet3"/>
      <sheetName val="단가산출서"/>
      <sheetName val="중기잡유공제"/>
      <sheetName val="을"/>
      <sheetName val="Baby일위대가"/>
      <sheetName val="산출근거"/>
      <sheetName val="구조물공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O34">
            <v>6.6</v>
          </cell>
        </row>
        <row r="39">
          <cell r="K39">
            <v>5.18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제수변실 수량집계표"/>
      <sheetName val="산출근거"/>
      <sheetName val="Sheet2"/>
      <sheetName val="Sheet3"/>
      <sheetName val="ABUT수량-A1"/>
      <sheetName val="횡배수관토공수량"/>
      <sheetName val="교각1"/>
      <sheetName val="입찰안"/>
      <sheetName val="DATA 입력란"/>
      <sheetName val="단위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공사원가계산서"/>
      <sheetName val="설계서용지(을)"/>
      <sheetName val="나갈 총괄표"/>
      <sheetName val="일위대가목록"/>
      <sheetName val="일위대가표"/>
      <sheetName val="단가산출목록표"/>
      <sheetName val="단가산출표-1"/>
      <sheetName val="자재조서"/>
      <sheetName val="제거목계산"/>
      <sheetName val="총괄표 1"/>
      <sheetName val="단가산출서"/>
      <sheetName val="단가조사표"/>
      <sheetName val="INPUT"/>
      <sheetName val="입찰안"/>
      <sheetName val="DATE"/>
      <sheetName val="guard(mac)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연번</v>
          </cell>
          <cell r="B1" t="str">
            <v>공   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문일위00.9 "/>
      <sheetName val="자재단가"/>
      <sheetName val="표지"/>
      <sheetName val="총괄"/>
      <sheetName val="목포세부내역(ROLLER) (2)"/>
      <sheetName val="목포중량"/>
      <sheetName val="목포세부내역 (잡철물)"/>
      <sheetName val="Sheet1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98수문일위"/>
      <sheetName val="수량이동"/>
      <sheetName val="Macro1"/>
      <sheetName val="설계개요"/>
      <sheetName val="#REF"/>
      <sheetName val="노임단가"/>
      <sheetName val="해창자동비200324"/>
      <sheetName val="ABUT수량-A1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교각1"/>
      <sheetName val="노임단가"/>
      <sheetName val="#REF"/>
      <sheetName val="성곽내역서"/>
      <sheetName val="내역서"/>
      <sheetName val="수량집계표"/>
      <sheetName val="공종별수량집계"/>
      <sheetName val="버스운행안내"/>
      <sheetName val="예방접종계획"/>
      <sheetName val="근태계획서"/>
      <sheetName val="단가대비표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단위표 (2)"/>
      <sheetName val="1-1"/>
      <sheetName val="1-2"/>
      <sheetName val="Sheet1"/>
      <sheetName val="비교표"/>
      <sheetName val="S1-1"/>
      <sheetName val="S1-2"/>
      <sheetName val="S2-1"/>
      <sheetName val="S2-2"/>
      <sheetName val="S3"/>
      <sheetName val="S4"/>
      <sheetName val="S5"/>
      <sheetName val="집계"/>
      <sheetName val="FED노임단가"/>
      <sheetName val="자재"/>
      <sheetName val="input"/>
      <sheetName val="01"/>
      <sheetName val="물가자료"/>
      <sheetName val="06 일위대가목록"/>
      <sheetName val="기본"/>
      <sheetName val="code"/>
      <sheetName val="돌담교 상부수량"/>
      <sheetName val="노임단가"/>
      <sheetName val="맨홀수량산출"/>
      <sheetName val="송라터널총괄"/>
      <sheetName val="Imp-Data"/>
      <sheetName val="단위수량"/>
      <sheetName val="costbreak 2"/>
      <sheetName val="직공비"/>
      <sheetName val="단가조사서"/>
      <sheetName val="guard(mac)"/>
      <sheetName val="통합"/>
      <sheetName val="일 위 대 가 표"/>
      <sheetName val="일 위 목 록 표"/>
      <sheetName val="설계서갑지"/>
      <sheetName val="조작대(1연)"/>
      <sheetName val="설계변경원가계산총괄표"/>
      <sheetName val="암거공"/>
      <sheetName val="말뚝물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내역"/>
      <sheetName val="내역서"/>
      <sheetName val="#REF"/>
      <sheetName val="자재단가"/>
      <sheetName val="법면보호공내역서"/>
      <sheetName val="여과지동"/>
      <sheetName val="기초자료"/>
      <sheetName val="설계"/>
      <sheetName val="Y-WORK"/>
      <sheetName val="NEYO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진해석동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m당</v>
          </cell>
          <cell r="H3">
            <v>0</v>
          </cell>
          <cell r="I3" t="str">
            <v/>
          </cell>
          <cell r="J3">
            <v>0</v>
          </cell>
          <cell r="K3" t="str">
            <v/>
          </cell>
          <cell r="M3" t="str">
            <v/>
          </cell>
        </row>
        <row r="4">
          <cell r="G4" t="str">
            <v/>
          </cell>
          <cell r="H4">
            <v>0</v>
          </cell>
          <cell r="I4">
            <v>0</v>
          </cell>
          <cell r="J4">
            <v>5928</v>
          </cell>
          <cell r="K4">
            <v>2181.5</v>
          </cell>
          <cell r="L4">
            <v>0</v>
          </cell>
          <cell r="M4">
            <v>0</v>
          </cell>
        </row>
        <row r="5">
          <cell r="G5" t="str">
            <v/>
          </cell>
          <cell r="H5">
            <v>0</v>
          </cell>
          <cell r="I5">
            <v>0</v>
          </cell>
          <cell r="J5">
            <v>7410</v>
          </cell>
          <cell r="K5">
            <v>2045.1</v>
          </cell>
          <cell r="L5">
            <v>0</v>
          </cell>
          <cell r="M5">
            <v>0</v>
          </cell>
        </row>
        <row r="6">
          <cell r="G6" t="str">
            <v/>
          </cell>
          <cell r="H6">
            <v>0</v>
          </cell>
          <cell r="I6">
            <v>0</v>
          </cell>
          <cell r="J6">
            <v>7780</v>
          </cell>
          <cell r="K6">
            <v>715.7</v>
          </cell>
          <cell r="L6">
            <v>0</v>
          </cell>
          <cell r="M6">
            <v>0</v>
          </cell>
        </row>
        <row r="7">
          <cell r="G7" t="str">
            <v/>
          </cell>
          <cell r="H7">
            <v>3377</v>
          </cell>
          <cell r="I7">
            <v>1013.1</v>
          </cell>
          <cell r="J7">
            <v>10908</v>
          </cell>
          <cell r="K7">
            <v>3272.4</v>
          </cell>
          <cell r="L7">
            <v>0</v>
          </cell>
          <cell r="M7">
            <v>0</v>
          </cell>
        </row>
        <row r="8">
          <cell r="G8" t="str">
            <v/>
          </cell>
          <cell r="H8">
            <v>39188</v>
          </cell>
          <cell r="I8">
            <v>7053.8</v>
          </cell>
          <cell r="J8">
            <v>19650</v>
          </cell>
          <cell r="K8">
            <v>3537</v>
          </cell>
          <cell r="L8">
            <v>0</v>
          </cell>
          <cell r="M8">
            <v>0</v>
          </cell>
        </row>
        <row r="9">
          <cell r="G9" t="str">
            <v/>
          </cell>
          <cell r="H9">
            <v>45177</v>
          </cell>
          <cell r="I9">
            <v>2710.6</v>
          </cell>
          <cell r="J9">
            <v>37052</v>
          </cell>
          <cell r="K9">
            <v>2223.1</v>
          </cell>
          <cell r="L9">
            <v>0</v>
          </cell>
          <cell r="M9">
            <v>0</v>
          </cell>
        </row>
        <row r="10">
          <cell r="H10">
            <v>59000</v>
          </cell>
          <cell r="I10">
            <v>7080</v>
          </cell>
          <cell r="K10">
            <v>0</v>
          </cell>
          <cell r="M10">
            <v>0</v>
          </cell>
        </row>
        <row r="11">
          <cell r="H11">
            <v>85000</v>
          </cell>
          <cell r="I11">
            <v>102000</v>
          </cell>
          <cell r="K11">
            <v>0</v>
          </cell>
          <cell r="M11">
            <v>0</v>
          </cell>
        </row>
        <row r="12">
          <cell r="G12" t="str">
            <v/>
          </cell>
          <cell r="H12">
            <v>48.6</v>
          </cell>
          <cell r="I12">
            <v>291.60000000000002</v>
          </cell>
          <cell r="K12">
            <v>0</v>
          </cell>
          <cell r="M12">
            <v>0</v>
          </cell>
        </row>
        <row r="13">
          <cell r="G13" t="str">
            <v/>
          </cell>
          <cell r="H13">
            <v>32.6</v>
          </cell>
          <cell r="I13">
            <v>652</v>
          </cell>
          <cell r="K13">
            <v>0</v>
          </cell>
          <cell r="M13">
            <v>0</v>
          </cell>
        </row>
        <row r="14">
          <cell r="G14" t="str">
            <v/>
          </cell>
          <cell r="H14">
            <v>10456</v>
          </cell>
          <cell r="I14">
            <v>1254.7</v>
          </cell>
          <cell r="J14">
            <v>6763</v>
          </cell>
          <cell r="K14">
            <v>811.5</v>
          </cell>
          <cell r="L14">
            <v>0</v>
          </cell>
          <cell r="M14">
            <v>0</v>
          </cell>
        </row>
        <row r="15">
          <cell r="H15">
            <v>0</v>
          </cell>
          <cell r="I15">
            <v>0</v>
          </cell>
          <cell r="J15">
            <v>107349</v>
          </cell>
          <cell r="K15">
            <v>128818.8</v>
          </cell>
          <cell r="L15">
            <v>0</v>
          </cell>
          <cell r="M15">
            <v>0</v>
          </cell>
        </row>
        <row r="16">
          <cell r="G16">
            <v>265660</v>
          </cell>
          <cell r="I16">
            <v>122055</v>
          </cell>
          <cell r="K16">
            <v>143605</v>
          </cell>
          <cell r="M16">
            <v>0</v>
          </cell>
        </row>
        <row r="17">
          <cell r="G17">
            <v>0</v>
          </cell>
          <cell r="I17">
            <v>0</v>
          </cell>
          <cell r="K17">
            <v>0</v>
          </cell>
          <cell r="M17">
            <v>0</v>
          </cell>
        </row>
        <row r="18">
          <cell r="G18" t="str">
            <v>m2당</v>
          </cell>
          <cell r="H18">
            <v>0</v>
          </cell>
          <cell r="I18" t="str">
            <v/>
          </cell>
          <cell r="J18">
            <v>0</v>
          </cell>
          <cell r="K18" t="str">
            <v/>
          </cell>
          <cell r="M18" t="str">
            <v/>
          </cell>
        </row>
        <row r="19">
          <cell r="G19" t="str">
            <v/>
          </cell>
          <cell r="H19">
            <v>0</v>
          </cell>
          <cell r="I19">
            <v>0</v>
          </cell>
          <cell r="J19">
            <v>5928</v>
          </cell>
          <cell r="K19">
            <v>1363.4</v>
          </cell>
          <cell r="L19">
            <v>0</v>
          </cell>
          <cell r="M19">
            <v>0</v>
          </cell>
        </row>
        <row r="20">
          <cell r="G20" t="str">
            <v/>
          </cell>
          <cell r="H20">
            <v>0</v>
          </cell>
          <cell r="I20">
            <v>0</v>
          </cell>
          <cell r="J20">
            <v>7410</v>
          </cell>
          <cell r="K20">
            <v>1704.3</v>
          </cell>
          <cell r="L20">
            <v>0</v>
          </cell>
          <cell r="M20">
            <v>0</v>
          </cell>
        </row>
        <row r="21">
          <cell r="G21" t="str">
            <v/>
          </cell>
          <cell r="H21">
            <v>39188</v>
          </cell>
          <cell r="I21">
            <v>5878.2</v>
          </cell>
          <cell r="J21">
            <v>19650</v>
          </cell>
          <cell r="K21">
            <v>2947.5</v>
          </cell>
          <cell r="L21">
            <v>0</v>
          </cell>
          <cell r="M21">
            <v>0</v>
          </cell>
        </row>
        <row r="22">
          <cell r="G22" t="str">
            <v/>
          </cell>
          <cell r="H22">
            <v>45177</v>
          </cell>
          <cell r="I22">
            <v>2258.8000000000002</v>
          </cell>
          <cell r="J22">
            <v>37052</v>
          </cell>
          <cell r="K22">
            <v>1852.6</v>
          </cell>
          <cell r="L22">
            <v>0</v>
          </cell>
          <cell r="M22">
            <v>0</v>
          </cell>
        </row>
        <row r="23">
          <cell r="H23">
            <v>59000</v>
          </cell>
          <cell r="I23">
            <v>8850</v>
          </cell>
          <cell r="K23">
            <v>0</v>
          </cell>
          <cell r="M23">
            <v>0</v>
          </cell>
        </row>
        <row r="24">
          <cell r="H24">
            <v>85000</v>
          </cell>
          <cell r="I24">
            <v>85000</v>
          </cell>
          <cell r="K24">
            <v>0</v>
          </cell>
          <cell r="M24">
            <v>0</v>
          </cell>
        </row>
        <row r="25">
          <cell r="G25" t="str">
            <v/>
          </cell>
          <cell r="H25">
            <v>48.6</v>
          </cell>
          <cell r="I25">
            <v>486</v>
          </cell>
          <cell r="K25">
            <v>0</v>
          </cell>
          <cell r="M25">
            <v>0</v>
          </cell>
        </row>
        <row r="26">
          <cell r="G26" t="str">
            <v/>
          </cell>
          <cell r="H26">
            <v>32.6</v>
          </cell>
          <cell r="I26">
            <v>554.20000000000005</v>
          </cell>
          <cell r="K26">
            <v>0</v>
          </cell>
          <cell r="M26">
            <v>0</v>
          </cell>
        </row>
        <row r="27">
          <cell r="G27" t="str">
            <v/>
          </cell>
          <cell r="H27">
            <v>10456</v>
          </cell>
          <cell r="I27">
            <v>1568.4</v>
          </cell>
          <cell r="J27">
            <v>6763</v>
          </cell>
          <cell r="K27">
            <v>1014.4</v>
          </cell>
          <cell r="L27">
            <v>0</v>
          </cell>
          <cell r="M27">
            <v>0</v>
          </cell>
        </row>
        <row r="28">
          <cell r="H28">
            <v>0</v>
          </cell>
          <cell r="I28">
            <v>0</v>
          </cell>
          <cell r="J28">
            <v>107349</v>
          </cell>
          <cell r="K28">
            <v>107349</v>
          </cell>
          <cell r="L28">
            <v>0</v>
          </cell>
          <cell r="M28">
            <v>0</v>
          </cell>
        </row>
        <row r="29">
          <cell r="G29">
            <v>220826</v>
          </cell>
          <cell r="I29">
            <v>104595</v>
          </cell>
          <cell r="K29">
            <v>116231</v>
          </cell>
          <cell r="M29">
            <v>0</v>
          </cell>
        </row>
        <row r="30">
          <cell r="G30">
            <v>0</v>
          </cell>
          <cell r="I30">
            <v>0</v>
          </cell>
          <cell r="K30">
            <v>0</v>
          </cell>
          <cell r="M30">
            <v>0</v>
          </cell>
        </row>
        <row r="31">
          <cell r="G31" t="str">
            <v>개소당</v>
          </cell>
          <cell r="H31">
            <v>0</v>
          </cell>
          <cell r="I31" t="str">
            <v/>
          </cell>
          <cell r="J31">
            <v>0</v>
          </cell>
          <cell r="K31" t="str">
            <v/>
          </cell>
          <cell r="M31" t="str">
            <v/>
          </cell>
        </row>
        <row r="32">
          <cell r="H32">
            <v>2633661</v>
          </cell>
          <cell r="I32">
            <v>2633661</v>
          </cell>
          <cell r="J32">
            <v>2832248</v>
          </cell>
          <cell r="K32">
            <v>2832248</v>
          </cell>
          <cell r="L32">
            <v>5965</v>
          </cell>
          <cell r="M32">
            <v>5965</v>
          </cell>
        </row>
        <row r="33">
          <cell r="G33" t="str">
            <v/>
          </cell>
          <cell r="H33">
            <v>51156</v>
          </cell>
          <cell r="I33">
            <v>3586547.1</v>
          </cell>
          <cell r="J33">
            <v>82903</v>
          </cell>
          <cell r="K33">
            <v>5812329.2999999998</v>
          </cell>
          <cell r="L33">
            <v>146</v>
          </cell>
          <cell r="M33">
            <v>10236</v>
          </cell>
        </row>
        <row r="34">
          <cell r="G34">
            <v>14880986</v>
          </cell>
          <cell r="I34">
            <v>6220208</v>
          </cell>
          <cell r="K34">
            <v>8644577</v>
          </cell>
          <cell r="M34">
            <v>16201</v>
          </cell>
        </row>
        <row r="36">
          <cell r="G36" t="str">
            <v>개소당</v>
          </cell>
          <cell r="H36">
            <v>0</v>
          </cell>
          <cell r="I36" t="str">
            <v/>
          </cell>
          <cell r="J36">
            <v>0</v>
          </cell>
          <cell r="K36" t="str">
            <v/>
          </cell>
          <cell r="M36" t="str">
            <v/>
          </cell>
        </row>
        <row r="37">
          <cell r="H37">
            <v>27071</v>
          </cell>
          <cell r="I37">
            <v>2160265.7999999998</v>
          </cell>
          <cell r="J37">
            <v>32105</v>
          </cell>
          <cell r="K37">
            <v>2561979</v>
          </cell>
          <cell r="L37">
            <v>44</v>
          </cell>
          <cell r="M37">
            <v>3511.2</v>
          </cell>
        </row>
        <row r="38">
          <cell r="G38" t="str">
            <v/>
          </cell>
          <cell r="H38">
            <v>51156</v>
          </cell>
          <cell r="I38">
            <v>5316643</v>
          </cell>
          <cell r="J38">
            <v>82903</v>
          </cell>
          <cell r="K38">
            <v>8616108.6999999993</v>
          </cell>
          <cell r="L38">
            <v>146</v>
          </cell>
          <cell r="M38">
            <v>15173.7</v>
          </cell>
        </row>
        <row r="39">
          <cell r="G39">
            <v>18673679</v>
          </cell>
          <cell r="I39">
            <v>7476908</v>
          </cell>
          <cell r="K39">
            <v>11178087</v>
          </cell>
          <cell r="M39">
            <v>18684</v>
          </cell>
        </row>
        <row r="41">
          <cell r="G41" t="str">
            <v>개소당</v>
          </cell>
          <cell r="H41">
            <v>0</v>
          </cell>
          <cell r="I41" t="str">
            <v/>
          </cell>
          <cell r="J41">
            <v>0</v>
          </cell>
          <cell r="K41" t="str">
            <v/>
          </cell>
          <cell r="M41" t="str">
            <v/>
          </cell>
        </row>
        <row r="42">
          <cell r="H42">
            <v>135</v>
          </cell>
          <cell r="I42">
            <v>2682.9</v>
          </cell>
          <cell r="J42">
            <v>1882</v>
          </cell>
          <cell r="K42">
            <v>37402.800000000003</v>
          </cell>
          <cell r="L42">
            <v>179</v>
          </cell>
          <cell r="M42">
            <v>3557.4</v>
          </cell>
        </row>
        <row r="43">
          <cell r="G43" t="str">
            <v/>
          </cell>
          <cell r="H43">
            <v>0</v>
          </cell>
          <cell r="I43">
            <v>0</v>
          </cell>
          <cell r="J43">
            <v>7410</v>
          </cell>
          <cell r="K43">
            <v>91380.1</v>
          </cell>
          <cell r="L43">
            <v>0</v>
          </cell>
          <cell r="M43">
            <v>0</v>
          </cell>
        </row>
        <row r="44">
          <cell r="G44" t="str">
            <v/>
          </cell>
          <cell r="H44">
            <v>0</v>
          </cell>
          <cell r="I44">
            <v>0</v>
          </cell>
          <cell r="J44">
            <v>7780</v>
          </cell>
          <cell r="K44">
            <v>58676.7</v>
          </cell>
          <cell r="L44">
            <v>0</v>
          </cell>
          <cell r="M44">
            <v>0</v>
          </cell>
        </row>
        <row r="45">
          <cell r="H45">
            <v>13500</v>
          </cell>
          <cell r="I45">
            <v>39892.5</v>
          </cell>
          <cell r="J45">
            <v>40757</v>
          </cell>
          <cell r="K45">
            <v>120436.9</v>
          </cell>
          <cell r="L45">
            <v>815</v>
          </cell>
          <cell r="M45">
            <v>2408.3000000000002</v>
          </cell>
        </row>
        <row r="46">
          <cell r="G46" t="str">
            <v/>
          </cell>
          <cell r="H46">
            <v>3377</v>
          </cell>
          <cell r="I46">
            <v>21646.5</v>
          </cell>
          <cell r="J46">
            <v>10908</v>
          </cell>
          <cell r="K46">
            <v>69920.2</v>
          </cell>
          <cell r="L46">
            <v>0</v>
          </cell>
          <cell r="M46">
            <v>0</v>
          </cell>
        </row>
        <row r="47">
          <cell r="G47" t="str">
            <v/>
          </cell>
          <cell r="H47">
            <v>42127</v>
          </cell>
          <cell r="I47">
            <v>221798.6</v>
          </cell>
          <cell r="J47">
            <v>21677</v>
          </cell>
          <cell r="K47">
            <v>114129.4</v>
          </cell>
          <cell r="L47">
            <v>0</v>
          </cell>
          <cell r="M47">
            <v>0</v>
          </cell>
        </row>
        <row r="48">
          <cell r="G48" t="str">
            <v/>
          </cell>
          <cell r="H48">
            <v>320</v>
          </cell>
          <cell r="I48">
            <v>111576.9</v>
          </cell>
          <cell r="K48">
            <v>0</v>
          </cell>
          <cell r="M48">
            <v>0</v>
          </cell>
        </row>
        <row r="49">
          <cell r="G49" t="str">
            <v/>
          </cell>
          <cell r="H49">
            <v>4</v>
          </cell>
          <cell r="I49">
            <v>1354</v>
          </cell>
          <cell r="J49">
            <v>656</v>
          </cell>
          <cell r="K49">
            <v>222071</v>
          </cell>
          <cell r="L49">
            <v>0</v>
          </cell>
          <cell r="M49">
            <v>0</v>
          </cell>
        </row>
        <row r="50">
          <cell r="G50" t="str">
            <v/>
          </cell>
          <cell r="H50">
            <v>2397</v>
          </cell>
          <cell r="I50">
            <v>75026.100000000006</v>
          </cell>
          <cell r="J50">
            <v>15258</v>
          </cell>
          <cell r="K50">
            <v>477575.4</v>
          </cell>
          <cell r="L50">
            <v>0</v>
          </cell>
          <cell r="M50">
            <v>0</v>
          </cell>
        </row>
        <row r="51">
          <cell r="G51" t="str">
            <v/>
          </cell>
          <cell r="H51">
            <v>45177</v>
          </cell>
          <cell r="I51">
            <v>47300.3</v>
          </cell>
          <cell r="J51">
            <v>37052</v>
          </cell>
          <cell r="K51">
            <v>38793.4</v>
          </cell>
          <cell r="L51">
            <v>0</v>
          </cell>
          <cell r="M51">
            <v>0</v>
          </cell>
        </row>
        <row r="52">
          <cell r="G52" t="str">
            <v/>
          </cell>
          <cell r="H52">
            <v>53796</v>
          </cell>
          <cell r="I52">
            <v>14094.5</v>
          </cell>
          <cell r="J52">
            <v>37052</v>
          </cell>
          <cell r="K52">
            <v>9707.6</v>
          </cell>
          <cell r="L52">
            <v>0</v>
          </cell>
          <cell r="M52">
            <v>0</v>
          </cell>
        </row>
        <row r="53">
          <cell r="G53" t="str">
            <v/>
          </cell>
          <cell r="H53">
            <v>35000</v>
          </cell>
          <cell r="I53">
            <v>1064000</v>
          </cell>
          <cell r="K53">
            <v>0</v>
          </cell>
          <cell r="M53">
            <v>0</v>
          </cell>
        </row>
        <row r="54">
          <cell r="G54" t="str">
            <v/>
          </cell>
          <cell r="H54">
            <v>0</v>
          </cell>
          <cell r="I54">
            <v>0</v>
          </cell>
          <cell r="J54">
            <v>54031</v>
          </cell>
          <cell r="K54">
            <v>1492876.5</v>
          </cell>
          <cell r="L54">
            <v>0</v>
          </cell>
          <cell r="M54">
            <v>0</v>
          </cell>
        </row>
        <row r="55">
          <cell r="G55" t="str">
            <v/>
          </cell>
          <cell r="H55">
            <v>11500</v>
          </cell>
          <cell r="I55">
            <v>1035000</v>
          </cell>
          <cell r="K55">
            <v>0</v>
          </cell>
          <cell r="M55">
            <v>0</v>
          </cell>
        </row>
        <row r="56">
          <cell r="G56" t="str">
            <v/>
          </cell>
          <cell r="I56">
            <v>0</v>
          </cell>
          <cell r="J56">
            <v>51490</v>
          </cell>
          <cell r="K56">
            <v>50666.1</v>
          </cell>
          <cell r="M56">
            <v>0</v>
          </cell>
        </row>
        <row r="57">
          <cell r="G57" t="str">
            <v/>
          </cell>
          <cell r="I57">
            <v>0</v>
          </cell>
          <cell r="J57">
            <v>37052</v>
          </cell>
          <cell r="K57">
            <v>48612.2</v>
          </cell>
          <cell r="M57">
            <v>0</v>
          </cell>
        </row>
        <row r="58">
          <cell r="G58" t="str">
            <v/>
          </cell>
          <cell r="H58">
            <v>100</v>
          </cell>
          <cell r="I58">
            <v>-710.8</v>
          </cell>
          <cell r="K58">
            <v>0</v>
          </cell>
          <cell r="M58">
            <v>0</v>
          </cell>
        </row>
        <row r="59">
          <cell r="G59">
            <v>5471874</v>
          </cell>
          <cell r="I59">
            <v>2633661</v>
          </cell>
          <cell r="K59">
            <v>2832248</v>
          </cell>
          <cell r="M59">
            <v>5965</v>
          </cell>
        </row>
        <row r="61">
          <cell r="G61" t="str">
            <v>m당</v>
          </cell>
          <cell r="H61">
            <v>0</v>
          </cell>
          <cell r="I61" t="str">
            <v/>
          </cell>
          <cell r="J61">
            <v>0</v>
          </cell>
          <cell r="K61" t="str">
            <v/>
          </cell>
          <cell r="M61" t="str">
            <v/>
          </cell>
        </row>
        <row r="62"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 t="str">
            <v/>
          </cell>
          <cell r="H63">
            <v>0</v>
          </cell>
          <cell r="I63">
            <v>0</v>
          </cell>
          <cell r="J63">
            <v>7410</v>
          </cell>
          <cell r="K63">
            <v>1259.7</v>
          </cell>
          <cell r="L63">
            <v>0</v>
          </cell>
          <cell r="M63">
            <v>0</v>
          </cell>
        </row>
        <row r="64">
          <cell r="G64" t="str">
            <v/>
          </cell>
          <cell r="H64">
            <v>0</v>
          </cell>
          <cell r="I64">
            <v>0</v>
          </cell>
          <cell r="J64">
            <v>7780</v>
          </cell>
          <cell r="K64">
            <v>311.2</v>
          </cell>
          <cell r="L64">
            <v>0</v>
          </cell>
          <cell r="M64">
            <v>0</v>
          </cell>
        </row>
        <row r="65">
          <cell r="H65">
            <v>13500</v>
          </cell>
          <cell r="I65">
            <v>729</v>
          </cell>
          <cell r="J65">
            <v>40757</v>
          </cell>
          <cell r="K65">
            <v>2200.8000000000002</v>
          </cell>
          <cell r="L65">
            <v>815</v>
          </cell>
          <cell r="M65">
            <v>44</v>
          </cell>
        </row>
        <row r="66">
          <cell r="G66" t="str">
            <v/>
          </cell>
          <cell r="H66">
            <v>3377</v>
          </cell>
          <cell r="I66">
            <v>2363.9</v>
          </cell>
          <cell r="J66">
            <v>10908</v>
          </cell>
          <cell r="K66">
            <v>7635.6</v>
          </cell>
          <cell r="L66">
            <v>0</v>
          </cell>
          <cell r="M66">
            <v>0</v>
          </cell>
        </row>
        <row r="67">
          <cell r="G67" t="str">
            <v/>
          </cell>
          <cell r="H67">
            <v>42127</v>
          </cell>
          <cell r="I67">
            <v>2148.4</v>
          </cell>
          <cell r="J67">
            <v>21677</v>
          </cell>
          <cell r="K67">
            <v>1105.5</v>
          </cell>
          <cell r="L67">
            <v>0</v>
          </cell>
          <cell r="M67">
            <v>0</v>
          </cell>
        </row>
        <row r="68">
          <cell r="G68" t="str">
            <v/>
          </cell>
          <cell r="H68">
            <v>320</v>
          </cell>
          <cell r="I68">
            <v>1246</v>
          </cell>
          <cell r="K68">
            <v>0</v>
          </cell>
          <cell r="M68">
            <v>0</v>
          </cell>
        </row>
        <row r="69">
          <cell r="G69" t="str">
            <v/>
          </cell>
          <cell r="H69">
            <v>4</v>
          </cell>
          <cell r="I69">
            <v>15.1</v>
          </cell>
          <cell r="J69">
            <v>656</v>
          </cell>
          <cell r="K69">
            <v>2480.3000000000002</v>
          </cell>
          <cell r="L69">
            <v>0</v>
          </cell>
          <cell r="M69">
            <v>0</v>
          </cell>
        </row>
        <row r="70">
          <cell r="G70" t="str">
            <v/>
          </cell>
          <cell r="H70">
            <v>2397</v>
          </cell>
          <cell r="I70">
            <v>719.1</v>
          </cell>
          <cell r="J70">
            <v>15258</v>
          </cell>
          <cell r="K70">
            <v>4577.3999999999996</v>
          </cell>
          <cell r="L70">
            <v>0</v>
          </cell>
          <cell r="M70">
            <v>0</v>
          </cell>
        </row>
        <row r="71">
          <cell r="G71" t="str">
            <v/>
          </cell>
          <cell r="H71">
            <v>45177</v>
          </cell>
          <cell r="I71">
            <v>496.9</v>
          </cell>
          <cell r="J71">
            <v>37052</v>
          </cell>
          <cell r="K71">
            <v>407.5</v>
          </cell>
          <cell r="L71">
            <v>0</v>
          </cell>
          <cell r="M71">
            <v>0</v>
          </cell>
        </row>
        <row r="72">
          <cell r="G72" t="str">
            <v/>
          </cell>
          <cell r="H72">
            <v>53796</v>
          </cell>
          <cell r="I72">
            <v>161.30000000000001</v>
          </cell>
          <cell r="J72">
            <v>37052</v>
          </cell>
          <cell r="K72">
            <v>111.1</v>
          </cell>
          <cell r="L72">
            <v>0</v>
          </cell>
          <cell r="M72">
            <v>0</v>
          </cell>
        </row>
        <row r="73">
          <cell r="G73" t="str">
            <v/>
          </cell>
          <cell r="H73">
            <v>35000</v>
          </cell>
          <cell r="I73">
            <v>7700</v>
          </cell>
          <cell r="K73">
            <v>0</v>
          </cell>
          <cell r="M73">
            <v>0</v>
          </cell>
        </row>
        <row r="74">
          <cell r="G74" t="str">
            <v/>
          </cell>
          <cell r="H74">
            <v>0</v>
          </cell>
          <cell r="I74">
            <v>0</v>
          </cell>
          <cell r="J74">
            <v>54031</v>
          </cell>
          <cell r="K74">
            <v>10806.2</v>
          </cell>
          <cell r="L74">
            <v>0</v>
          </cell>
          <cell r="M74">
            <v>0</v>
          </cell>
        </row>
        <row r="75">
          <cell r="G75" t="str">
            <v/>
          </cell>
          <cell r="H75">
            <v>11500</v>
          </cell>
          <cell r="I75">
            <v>11500</v>
          </cell>
          <cell r="K75">
            <v>0</v>
          </cell>
          <cell r="M75">
            <v>0</v>
          </cell>
        </row>
        <row r="76">
          <cell r="G76" t="str">
            <v/>
          </cell>
          <cell r="I76">
            <v>0</v>
          </cell>
          <cell r="J76">
            <v>51490</v>
          </cell>
          <cell r="K76">
            <v>617.79999999999995</v>
          </cell>
          <cell r="M76">
            <v>0</v>
          </cell>
        </row>
        <row r="77">
          <cell r="G77" t="str">
            <v/>
          </cell>
          <cell r="I77">
            <v>0</v>
          </cell>
          <cell r="J77">
            <v>37052</v>
          </cell>
          <cell r="K77">
            <v>592.79999999999995</v>
          </cell>
          <cell r="M77">
            <v>0</v>
          </cell>
        </row>
        <row r="78">
          <cell r="G78" t="str">
            <v/>
          </cell>
          <cell r="H78">
            <v>100</v>
          </cell>
          <cell r="I78">
            <v>-7.9</v>
          </cell>
          <cell r="K78">
            <v>0</v>
          </cell>
          <cell r="M78">
            <v>0</v>
          </cell>
        </row>
        <row r="79">
          <cell r="G79">
            <v>59220</v>
          </cell>
          <cell r="I79">
            <v>27071</v>
          </cell>
          <cell r="K79">
            <v>32105</v>
          </cell>
          <cell r="M79">
            <v>44</v>
          </cell>
        </row>
        <row r="81">
          <cell r="G81" t="str">
            <v>m2당</v>
          </cell>
          <cell r="H81">
            <v>0</v>
          </cell>
          <cell r="I81" t="str">
            <v/>
          </cell>
          <cell r="J81">
            <v>0</v>
          </cell>
          <cell r="K81" t="str">
            <v/>
          </cell>
          <cell r="M81" t="str">
            <v/>
          </cell>
        </row>
        <row r="82">
          <cell r="H82">
            <v>14</v>
          </cell>
          <cell r="I82">
            <v>7.8</v>
          </cell>
          <cell r="J82">
            <v>120</v>
          </cell>
          <cell r="K82">
            <v>67.2</v>
          </cell>
          <cell r="L82">
            <v>43</v>
          </cell>
          <cell r="M82">
            <v>24</v>
          </cell>
        </row>
        <row r="83">
          <cell r="G83" t="str">
            <v/>
          </cell>
          <cell r="H83">
            <v>0</v>
          </cell>
          <cell r="I83">
            <v>0</v>
          </cell>
          <cell r="J83">
            <v>7410</v>
          </cell>
          <cell r="K83">
            <v>4149.6000000000004</v>
          </cell>
          <cell r="L83">
            <v>0</v>
          </cell>
          <cell r="M83">
            <v>0</v>
          </cell>
        </row>
        <row r="84">
          <cell r="H84">
            <v>13500</v>
          </cell>
          <cell r="I84">
            <v>2025</v>
          </cell>
          <cell r="J84">
            <v>40757</v>
          </cell>
          <cell r="K84">
            <v>6113.5</v>
          </cell>
          <cell r="L84">
            <v>815</v>
          </cell>
          <cell r="M84">
            <v>122.2</v>
          </cell>
        </row>
        <row r="85">
          <cell r="G85" t="str">
            <v/>
          </cell>
          <cell r="H85">
            <v>42127</v>
          </cell>
          <cell r="I85">
            <v>4212.7</v>
          </cell>
          <cell r="J85">
            <v>21677</v>
          </cell>
          <cell r="K85">
            <v>2167.6999999999998</v>
          </cell>
          <cell r="L85">
            <v>0</v>
          </cell>
          <cell r="M85">
            <v>0</v>
          </cell>
        </row>
        <row r="86">
          <cell r="G86" t="str">
            <v/>
          </cell>
          <cell r="H86">
            <v>320</v>
          </cell>
          <cell r="I86">
            <v>2623.6</v>
          </cell>
          <cell r="K86">
            <v>0</v>
          </cell>
          <cell r="M86">
            <v>0</v>
          </cell>
        </row>
        <row r="87">
          <cell r="G87" t="str">
            <v/>
          </cell>
          <cell r="H87">
            <v>4</v>
          </cell>
          <cell r="I87">
            <v>0</v>
          </cell>
          <cell r="J87">
            <v>656</v>
          </cell>
          <cell r="K87">
            <v>5.2</v>
          </cell>
          <cell r="L87">
            <v>0</v>
          </cell>
          <cell r="M87">
            <v>0</v>
          </cell>
        </row>
        <row r="88">
          <cell r="G88" t="str">
            <v/>
          </cell>
          <cell r="H88">
            <v>2397</v>
          </cell>
          <cell r="I88">
            <v>2397</v>
          </cell>
          <cell r="J88">
            <v>15258</v>
          </cell>
          <cell r="K88">
            <v>15258</v>
          </cell>
          <cell r="L88">
            <v>0</v>
          </cell>
          <cell r="M88">
            <v>0</v>
          </cell>
        </row>
        <row r="89">
          <cell r="G89" t="str">
            <v/>
          </cell>
          <cell r="H89">
            <v>45177</v>
          </cell>
          <cell r="I89">
            <v>1084.2</v>
          </cell>
          <cell r="J89">
            <v>37052</v>
          </cell>
          <cell r="K89">
            <v>889.2</v>
          </cell>
          <cell r="L89">
            <v>0</v>
          </cell>
          <cell r="M89">
            <v>0</v>
          </cell>
        </row>
        <row r="90">
          <cell r="G90" t="str">
            <v/>
          </cell>
          <cell r="H90">
            <v>53796</v>
          </cell>
          <cell r="I90">
            <v>322.7</v>
          </cell>
          <cell r="J90">
            <v>37052</v>
          </cell>
          <cell r="K90">
            <v>222.3</v>
          </cell>
          <cell r="L90">
            <v>0</v>
          </cell>
          <cell r="M90">
            <v>0</v>
          </cell>
        </row>
        <row r="91">
          <cell r="G91" t="str">
            <v/>
          </cell>
          <cell r="H91">
            <v>35000</v>
          </cell>
          <cell r="I91">
            <v>38500</v>
          </cell>
          <cell r="K91">
            <v>0</v>
          </cell>
          <cell r="M91">
            <v>0</v>
          </cell>
        </row>
        <row r="92">
          <cell r="G92" t="str">
            <v/>
          </cell>
          <cell r="H92">
            <v>0</v>
          </cell>
          <cell r="I92">
            <v>0</v>
          </cell>
          <cell r="J92">
            <v>54031</v>
          </cell>
          <cell r="K92">
            <v>54031</v>
          </cell>
          <cell r="L92">
            <v>0</v>
          </cell>
          <cell r="M92">
            <v>0</v>
          </cell>
        </row>
        <row r="93">
          <cell r="G93" t="str">
            <v/>
          </cell>
          <cell r="H93">
            <v>100</v>
          </cell>
          <cell r="I93">
            <v>-16.7</v>
          </cell>
          <cell r="K93">
            <v>0</v>
          </cell>
          <cell r="M93">
            <v>0</v>
          </cell>
        </row>
        <row r="94">
          <cell r="G94">
            <v>134205</v>
          </cell>
          <cell r="I94">
            <v>51156</v>
          </cell>
          <cell r="K94">
            <v>82903</v>
          </cell>
          <cell r="M94">
            <v>146</v>
          </cell>
        </row>
        <row r="96">
          <cell r="G96" t="str">
            <v>개소당</v>
          </cell>
          <cell r="H96">
            <v>0</v>
          </cell>
          <cell r="I96" t="str">
            <v/>
          </cell>
          <cell r="J96">
            <v>0</v>
          </cell>
          <cell r="K96" t="str">
            <v/>
          </cell>
          <cell r="M96" t="str">
            <v/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9263</v>
          </cell>
          <cell r="K97">
            <v>97502.3</v>
          </cell>
          <cell r="L97">
            <v>0</v>
          </cell>
          <cell r="M97">
            <v>0</v>
          </cell>
        </row>
        <row r="98">
          <cell r="G98" t="str">
            <v/>
          </cell>
          <cell r="H98">
            <v>0</v>
          </cell>
          <cell r="I98">
            <v>0</v>
          </cell>
          <cell r="J98">
            <v>7410</v>
          </cell>
          <cell r="K98">
            <v>57464.5</v>
          </cell>
          <cell r="L98">
            <v>0</v>
          </cell>
          <cell r="M98">
            <v>0</v>
          </cell>
        </row>
        <row r="99">
          <cell r="G99" t="str">
            <v/>
          </cell>
          <cell r="H99">
            <v>0</v>
          </cell>
          <cell r="I99">
            <v>0</v>
          </cell>
          <cell r="J99">
            <v>7780</v>
          </cell>
          <cell r="K99">
            <v>21558.3</v>
          </cell>
          <cell r="L99">
            <v>0</v>
          </cell>
          <cell r="M99">
            <v>0</v>
          </cell>
        </row>
        <row r="100">
          <cell r="H100">
            <v>13500</v>
          </cell>
          <cell r="I100">
            <v>49072.5</v>
          </cell>
          <cell r="J100">
            <v>40757</v>
          </cell>
          <cell r="K100">
            <v>148151.6</v>
          </cell>
          <cell r="L100">
            <v>815</v>
          </cell>
          <cell r="M100">
            <v>2962.5</v>
          </cell>
        </row>
        <row r="101">
          <cell r="G101" t="str">
            <v/>
          </cell>
          <cell r="H101">
            <v>3377</v>
          </cell>
          <cell r="I101">
            <v>91938.8</v>
          </cell>
          <cell r="J101">
            <v>10908</v>
          </cell>
          <cell r="K101">
            <v>296970.3</v>
          </cell>
          <cell r="L101">
            <v>0</v>
          </cell>
          <cell r="M101">
            <v>0</v>
          </cell>
        </row>
        <row r="102">
          <cell r="G102" t="str">
            <v/>
          </cell>
          <cell r="H102">
            <v>42127</v>
          </cell>
          <cell r="I102">
            <v>352013.2</v>
          </cell>
          <cell r="J102">
            <v>21677</v>
          </cell>
          <cell r="K102">
            <v>181133</v>
          </cell>
          <cell r="L102">
            <v>0</v>
          </cell>
          <cell r="M102">
            <v>0</v>
          </cell>
        </row>
        <row r="103">
          <cell r="G103" t="str">
            <v/>
          </cell>
          <cell r="H103">
            <v>320</v>
          </cell>
          <cell r="I103">
            <v>118154.2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4</v>
          </cell>
          <cell r="I104">
            <v>1412</v>
          </cell>
          <cell r="J104">
            <v>656</v>
          </cell>
          <cell r="K104">
            <v>231568</v>
          </cell>
          <cell r="L104">
            <v>0</v>
          </cell>
          <cell r="M104">
            <v>0</v>
          </cell>
        </row>
        <row r="105">
          <cell r="G105" t="str">
            <v/>
          </cell>
          <cell r="H105">
            <v>36000</v>
          </cell>
          <cell r="I105">
            <v>2736000</v>
          </cell>
          <cell r="K105">
            <v>0</v>
          </cell>
          <cell r="M105">
            <v>0</v>
          </cell>
        </row>
        <row r="106">
          <cell r="G106" t="str">
            <v/>
          </cell>
          <cell r="H106">
            <v>0</v>
          </cell>
          <cell r="I106">
            <v>0</v>
          </cell>
          <cell r="J106">
            <v>792305</v>
          </cell>
          <cell r="K106">
            <v>3452072.8</v>
          </cell>
          <cell r="L106">
            <v>0</v>
          </cell>
          <cell r="M106">
            <v>0</v>
          </cell>
        </row>
        <row r="107">
          <cell r="G107" t="str">
            <v/>
          </cell>
          <cell r="H107">
            <v>45177</v>
          </cell>
          <cell r="I107">
            <v>91347.8</v>
          </cell>
          <cell r="J107">
            <v>37052</v>
          </cell>
          <cell r="K107">
            <v>74919.100000000006</v>
          </cell>
          <cell r="L107">
            <v>0</v>
          </cell>
          <cell r="M107">
            <v>0</v>
          </cell>
        </row>
        <row r="108">
          <cell r="G108" t="str">
            <v/>
          </cell>
          <cell r="H108">
            <v>53796</v>
          </cell>
          <cell r="I108">
            <v>8499.7000000000007</v>
          </cell>
          <cell r="J108">
            <v>37052</v>
          </cell>
          <cell r="K108">
            <v>5854.2</v>
          </cell>
          <cell r="L108">
            <v>0</v>
          </cell>
          <cell r="M108">
            <v>0</v>
          </cell>
        </row>
        <row r="109">
          <cell r="G109" t="str">
            <v/>
          </cell>
          <cell r="H109">
            <v>137349</v>
          </cell>
          <cell r="I109">
            <v>137349</v>
          </cell>
          <cell r="J109">
            <v>150452</v>
          </cell>
          <cell r="K109">
            <v>150452</v>
          </cell>
          <cell r="L109">
            <v>3715</v>
          </cell>
          <cell r="M109">
            <v>3715</v>
          </cell>
        </row>
        <row r="110">
          <cell r="G110" t="str">
            <v/>
          </cell>
          <cell r="H110">
            <v>100</v>
          </cell>
          <cell r="I110">
            <v>-742.6</v>
          </cell>
          <cell r="K110">
            <v>0</v>
          </cell>
          <cell r="M110">
            <v>0</v>
          </cell>
        </row>
        <row r="111">
          <cell r="G111">
            <v>8309367</v>
          </cell>
          <cell r="I111">
            <v>3585044</v>
          </cell>
          <cell r="K111">
            <v>4717646</v>
          </cell>
          <cell r="M111">
            <v>6677</v>
          </cell>
        </row>
        <row r="113">
          <cell r="G113" t="str">
            <v>개소당</v>
          </cell>
          <cell r="I113" t="str">
            <v/>
          </cell>
          <cell r="J113">
            <v>0</v>
          </cell>
          <cell r="K113" t="str">
            <v/>
          </cell>
          <cell r="M113" t="str">
            <v/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9263</v>
          </cell>
          <cell r="K114">
            <v>117992</v>
          </cell>
          <cell r="L114">
            <v>0</v>
          </cell>
          <cell r="M114">
            <v>0</v>
          </cell>
        </row>
        <row r="115">
          <cell r="G115" t="str">
            <v/>
          </cell>
          <cell r="H115">
            <v>0</v>
          </cell>
          <cell r="I115">
            <v>0</v>
          </cell>
          <cell r="J115">
            <v>7410</v>
          </cell>
          <cell r="K115">
            <v>71914</v>
          </cell>
          <cell r="L115">
            <v>0</v>
          </cell>
          <cell r="M115">
            <v>0</v>
          </cell>
        </row>
        <row r="116">
          <cell r="G116" t="str">
            <v/>
          </cell>
          <cell r="H116">
            <v>0</v>
          </cell>
          <cell r="I116">
            <v>0</v>
          </cell>
          <cell r="J116">
            <v>7780</v>
          </cell>
          <cell r="K116">
            <v>23596.7</v>
          </cell>
          <cell r="L116">
            <v>0</v>
          </cell>
          <cell r="M116">
            <v>0</v>
          </cell>
        </row>
        <row r="117">
          <cell r="H117">
            <v>13500</v>
          </cell>
          <cell r="I117">
            <v>60291</v>
          </cell>
          <cell r="J117">
            <v>40757</v>
          </cell>
          <cell r="K117">
            <v>182020.7</v>
          </cell>
          <cell r="L117">
            <v>815</v>
          </cell>
          <cell r="M117">
            <v>3639.7</v>
          </cell>
        </row>
        <row r="118">
          <cell r="G118" t="str">
            <v/>
          </cell>
          <cell r="H118">
            <v>3377</v>
          </cell>
          <cell r="I118">
            <v>110147.6</v>
          </cell>
          <cell r="J118">
            <v>10908</v>
          </cell>
          <cell r="K118">
            <v>355786.2</v>
          </cell>
          <cell r="L118">
            <v>0</v>
          </cell>
          <cell r="M118">
            <v>0</v>
          </cell>
        </row>
        <row r="119">
          <cell r="G119" t="str">
            <v/>
          </cell>
          <cell r="H119">
            <v>42127</v>
          </cell>
          <cell r="I119">
            <v>439005.4</v>
          </cell>
          <cell r="J119">
            <v>21677</v>
          </cell>
          <cell r="K119">
            <v>225896</v>
          </cell>
          <cell r="L119">
            <v>0</v>
          </cell>
          <cell r="M119">
            <v>0</v>
          </cell>
        </row>
        <row r="120">
          <cell r="G120" t="str">
            <v/>
          </cell>
          <cell r="H120">
            <v>320</v>
          </cell>
          <cell r="I120">
            <v>113200.6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4</v>
          </cell>
          <cell r="I121">
            <v>1756</v>
          </cell>
          <cell r="J121">
            <v>656</v>
          </cell>
          <cell r="K121">
            <v>287984</v>
          </cell>
          <cell r="L121">
            <v>0</v>
          </cell>
          <cell r="M121">
            <v>0</v>
          </cell>
        </row>
        <row r="122">
          <cell r="G122" t="str">
            <v/>
          </cell>
          <cell r="H122">
            <v>36000</v>
          </cell>
          <cell r="I122">
            <v>3456000</v>
          </cell>
          <cell r="K122">
            <v>0</v>
          </cell>
          <cell r="M122">
            <v>0</v>
          </cell>
        </row>
        <row r="123">
          <cell r="G123" t="str">
            <v/>
          </cell>
          <cell r="H123">
            <v>0</v>
          </cell>
          <cell r="I123">
            <v>0</v>
          </cell>
          <cell r="J123">
            <v>792305</v>
          </cell>
          <cell r="K123">
            <v>4406800.4000000004</v>
          </cell>
          <cell r="L123">
            <v>0</v>
          </cell>
          <cell r="M123">
            <v>0</v>
          </cell>
        </row>
        <row r="124">
          <cell r="G124" t="str">
            <v/>
          </cell>
          <cell r="H124">
            <v>45177</v>
          </cell>
          <cell r="I124">
            <v>117415</v>
          </cell>
          <cell r="J124">
            <v>37052</v>
          </cell>
          <cell r="K124">
            <v>96298.1</v>
          </cell>
          <cell r="L124">
            <v>0</v>
          </cell>
          <cell r="M124">
            <v>0</v>
          </cell>
        </row>
        <row r="125">
          <cell r="G125" t="str">
            <v/>
          </cell>
          <cell r="H125">
            <v>53796</v>
          </cell>
          <cell r="I125">
            <v>1560</v>
          </cell>
          <cell r="J125">
            <v>37052</v>
          </cell>
          <cell r="K125">
            <v>1074.5</v>
          </cell>
          <cell r="L125">
            <v>0</v>
          </cell>
          <cell r="M125">
            <v>0</v>
          </cell>
        </row>
        <row r="126">
          <cell r="G126" t="str">
            <v/>
          </cell>
          <cell r="H126">
            <v>281902</v>
          </cell>
          <cell r="I126">
            <v>281902</v>
          </cell>
          <cell r="J126">
            <v>315520</v>
          </cell>
          <cell r="K126">
            <v>315520</v>
          </cell>
          <cell r="L126">
            <v>7636</v>
          </cell>
          <cell r="M126">
            <v>7636</v>
          </cell>
        </row>
        <row r="127">
          <cell r="G127" t="str">
            <v/>
          </cell>
          <cell r="H127">
            <v>100</v>
          </cell>
          <cell r="I127">
            <v>-925.1</v>
          </cell>
          <cell r="K127">
            <v>0</v>
          </cell>
          <cell r="M127">
            <v>0</v>
          </cell>
        </row>
        <row r="128">
          <cell r="G128">
            <v>10676509</v>
          </cell>
          <cell r="I128">
            <v>4580352</v>
          </cell>
          <cell r="K128">
            <v>6084882</v>
          </cell>
          <cell r="M128">
            <v>11275</v>
          </cell>
        </row>
        <row r="131">
          <cell r="G131" t="str">
            <v>개소당</v>
          </cell>
          <cell r="H131">
            <v>0</v>
          </cell>
          <cell r="I131" t="str">
            <v/>
          </cell>
          <cell r="J131">
            <v>0</v>
          </cell>
          <cell r="K131" t="str">
            <v/>
          </cell>
          <cell r="M131" t="str">
            <v/>
          </cell>
        </row>
        <row r="132">
          <cell r="G132" t="str">
            <v/>
          </cell>
          <cell r="H132">
            <v>0</v>
          </cell>
          <cell r="I132">
            <v>0</v>
          </cell>
          <cell r="J132">
            <v>9263</v>
          </cell>
          <cell r="K132">
            <v>10207.799999999999</v>
          </cell>
          <cell r="L132">
            <v>0</v>
          </cell>
          <cell r="M132">
            <v>0</v>
          </cell>
        </row>
        <row r="133">
          <cell r="G133" t="str">
            <v/>
          </cell>
          <cell r="H133">
            <v>0</v>
          </cell>
          <cell r="I133">
            <v>0</v>
          </cell>
          <cell r="J133">
            <v>7410</v>
          </cell>
          <cell r="K133">
            <v>4742.3999999999996</v>
          </cell>
          <cell r="L133">
            <v>0</v>
          </cell>
          <cell r="M133">
            <v>0</v>
          </cell>
        </row>
        <row r="134">
          <cell r="G134" t="str">
            <v/>
          </cell>
          <cell r="H134">
            <v>0</v>
          </cell>
          <cell r="I134">
            <v>0</v>
          </cell>
          <cell r="J134">
            <v>7780</v>
          </cell>
          <cell r="K134">
            <v>3594.3</v>
          </cell>
          <cell r="L134">
            <v>0</v>
          </cell>
          <cell r="M134">
            <v>0</v>
          </cell>
        </row>
        <row r="135">
          <cell r="H135">
            <v>13500</v>
          </cell>
          <cell r="I135">
            <v>8248.5</v>
          </cell>
          <cell r="J135">
            <v>40757</v>
          </cell>
          <cell r="K135">
            <v>24902.5</v>
          </cell>
          <cell r="L135">
            <v>815</v>
          </cell>
          <cell r="M135">
            <v>497.9</v>
          </cell>
        </row>
        <row r="136">
          <cell r="G136" t="str">
            <v/>
          </cell>
          <cell r="H136">
            <v>3377</v>
          </cell>
          <cell r="I136">
            <v>14892.5</v>
          </cell>
          <cell r="J136">
            <v>10908</v>
          </cell>
          <cell r="K136">
            <v>48104.2</v>
          </cell>
          <cell r="L136">
            <v>0</v>
          </cell>
          <cell r="M136">
            <v>0</v>
          </cell>
        </row>
        <row r="137">
          <cell r="G137" t="str">
            <v/>
          </cell>
          <cell r="H137">
            <v>42127</v>
          </cell>
          <cell r="I137">
            <v>25823.8</v>
          </cell>
          <cell r="J137">
            <v>21677</v>
          </cell>
          <cell r="K137">
            <v>13288</v>
          </cell>
          <cell r="L137">
            <v>0</v>
          </cell>
          <cell r="M137">
            <v>0</v>
          </cell>
        </row>
        <row r="138">
          <cell r="G138" t="str">
            <v/>
          </cell>
          <cell r="H138">
            <v>320</v>
          </cell>
          <cell r="I138">
            <v>13642.5</v>
          </cell>
          <cell r="K138">
            <v>0</v>
          </cell>
          <cell r="M138">
            <v>0</v>
          </cell>
        </row>
        <row r="139">
          <cell r="G139" t="str">
            <v/>
          </cell>
          <cell r="H139">
            <v>4</v>
          </cell>
          <cell r="I139">
            <v>165.5</v>
          </cell>
          <cell r="J139">
            <v>656</v>
          </cell>
          <cell r="K139">
            <v>27153.1</v>
          </cell>
          <cell r="L139">
            <v>0</v>
          </cell>
          <cell r="M139">
            <v>0</v>
          </cell>
        </row>
        <row r="140">
          <cell r="G140" t="str">
            <v/>
          </cell>
          <cell r="H140">
            <v>31653</v>
          </cell>
          <cell r="I140">
            <v>84830</v>
          </cell>
          <cell r="J140">
            <v>9466</v>
          </cell>
          <cell r="K140">
            <v>25368.799999999999</v>
          </cell>
          <cell r="L140">
            <v>0</v>
          </cell>
          <cell r="M140">
            <v>0</v>
          </cell>
        </row>
        <row r="141">
          <cell r="G141" t="str">
            <v/>
          </cell>
          <cell r="H141">
            <v>42211</v>
          </cell>
          <cell r="I141">
            <v>62050.1</v>
          </cell>
          <cell r="J141">
            <v>8780</v>
          </cell>
          <cell r="K141">
            <v>12906.6</v>
          </cell>
          <cell r="L141">
            <v>0</v>
          </cell>
          <cell r="M141">
            <v>0</v>
          </cell>
        </row>
        <row r="142">
          <cell r="G142" t="str">
            <v/>
          </cell>
          <cell r="H142">
            <v>100</v>
          </cell>
          <cell r="I142">
            <v>-86.8</v>
          </cell>
          <cell r="K142">
            <v>0</v>
          </cell>
          <cell r="M142">
            <v>0</v>
          </cell>
        </row>
        <row r="143">
          <cell r="G143">
            <v>380330</v>
          </cell>
          <cell r="I143">
            <v>209566</v>
          </cell>
          <cell r="K143">
            <v>170267</v>
          </cell>
          <cell r="M143">
            <v>497</v>
          </cell>
        </row>
        <row r="145">
          <cell r="G145" t="str">
            <v>개소당</v>
          </cell>
          <cell r="H145">
            <v>0</v>
          </cell>
          <cell r="I145" t="str">
            <v/>
          </cell>
          <cell r="J145">
            <v>0</v>
          </cell>
          <cell r="K145" t="str">
            <v/>
          </cell>
          <cell r="M145" t="str">
            <v/>
          </cell>
        </row>
        <row r="146">
          <cell r="G146" t="str">
            <v/>
          </cell>
          <cell r="H146">
            <v>0</v>
          </cell>
          <cell r="I146">
            <v>0</v>
          </cell>
          <cell r="J146">
            <v>9263</v>
          </cell>
          <cell r="K146">
            <v>7419.6</v>
          </cell>
          <cell r="L146">
            <v>0</v>
          </cell>
          <cell r="M146">
            <v>0</v>
          </cell>
        </row>
        <row r="147">
          <cell r="G147" t="str">
            <v/>
          </cell>
          <cell r="H147">
            <v>0</v>
          </cell>
          <cell r="I147">
            <v>0</v>
          </cell>
          <cell r="J147">
            <v>7410</v>
          </cell>
          <cell r="K147">
            <v>3445.6</v>
          </cell>
          <cell r="L147">
            <v>0</v>
          </cell>
          <cell r="M147">
            <v>0</v>
          </cell>
        </row>
        <row r="148">
          <cell r="G148" t="str">
            <v/>
          </cell>
          <cell r="H148">
            <v>0</v>
          </cell>
          <cell r="I148">
            <v>0</v>
          </cell>
          <cell r="J148">
            <v>7780</v>
          </cell>
          <cell r="K148">
            <v>2614</v>
          </cell>
          <cell r="L148">
            <v>0</v>
          </cell>
          <cell r="M148">
            <v>0</v>
          </cell>
        </row>
        <row r="149">
          <cell r="H149">
            <v>13500</v>
          </cell>
          <cell r="I149">
            <v>21303</v>
          </cell>
          <cell r="J149">
            <v>40757</v>
          </cell>
          <cell r="K149">
            <v>64314.5</v>
          </cell>
          <cell r="L149">
            <v>815</v>
          </cell>
          <cell r="M149">
            <v>1286</v>
          </cell>
        </row>
        <row r="150">
          <cell r="G150" t="str">
            <v/>
          </cell>
          <cell r="H150">
            <v>3377</v>
          </cell>
          <cell r="I150">
            <v>23402.6</v>
          </cell>
          <cell r="J150">
            <v>10908</v>
          </cell>
          <cell r="K150">
            <v>75592.399999999994</v>
          </cell>
          <cell r="L150">
            <v>0</v>
          </cell>
          <cell r="M150">
            <v>0</v>
          </cell>
        </row>
        <row r="151">
          <cell r="G151" t="str">
            <v/>
          </cell>
          <cell r="H151">
            <v>42127</v>
          </cell>
          <cell r="I151">
            <v>81094.399999999994</v>
          </cell>
          <cell r="J151">
            <v>21677</v>
          </cell>
          <cell r="K151">
            <v>41728.199999999997</v>
          </cell>
          <cell r="L151">
            <v>0</v>
          </cell>
          <cell r="M151">
            <v>0</v>
          </cell>
        </row>
        <row r="152">
          <cell r="G152" t="str">
            <v/>
          </cell>
          <cell r="H152">
            <v>320</v>
          </cell>
          <cell r="I152">
            <v>32037.4</v>
          </cell>
          <cell r="K152">
            <v>0</v>
          </cell>
          <cell r="M152">
            <v>0</v>
          </cell>
        </row>
        <row r="153">
          <cell r="G153" t="str">
            <v/>
          </cell>
          <cell r="H153">
            <v>4</v>
          </cell>
          <cell r="I153">
            <v>388.8</v>
          </cell>
          <cell r="J153">
            <v>656</v>
          </cell>
          <cell r="K153">
            <v>63763.8</v>
          </cell>
          <cell r="L153">
            <v>0</v>
          </cell>
          <cell r="M153">
            <v>0</v>
          </cell>
        </row>
        <row r="154">
          <cell r="G154" t="str">
            <v/>
          </cell>
          <cell r="H154">
            <v>31653</v>
          </cell>
          <cell r="I154">
            <v>277913.3</v>
          </cell>
          <cell r="J154">
            <v>9466</v>
          </cell>
          <cell r="K154">
            <v>83111.399999999994</v>
          </cell>
          <cell r="L154">
            <v>0</v>
          </cell>
          <cell r="M154">
            <v>0</v>
          </cell>
        </row>
        <row r="155">
          <cell r="G155" t="str">
            <v/>
          </cell>
          <cell r="H155">
            <v>42211</v>
          </cell>
          <cell r="I155">
            <v>202612.8</v>
          </cell>
          <cell r="J155">
            <v>8780</v>
          </cell>
          <cell r="K155">
            <v>42144</v>
          </cell>
          <cell r="L155">
            <v>0</v>
          </cell>
          <cell r="M155">
            <v>0</v>
          </cell>
        </row>
        <row r="156">
          <cell r="G156" t="str">
            <v/>
          </cell>
          <cell r="H156">
            <v>100</v>
          </cell>
          <cell r="I156">
            <v>-204.1</v>
          </cell>
          <cell r="K156">
            <v>0</v>
          </cell>
          <cell r="M156">
            <v>0</v>
          </cell>
        </row>
        <row r="157">
          <cell r="G157">
            <v>1023967</v>
          </cell>
          <cell r="I157">
            <v>638548</v>
          </cell>
          <cell r="K157">
            <v>384133</v>
          </cell>
          <cell r="M157">
            <v>1286</v>
          </cell>
        </row>
        <row r="159">
          <cell r="G159" t="str">
            <v>개소당</v>
          </cell>
          <cell r="H159">
            <v>0</v>
          </cell>
          <cell r="I159" t="str">
            <v/>
          </cell>
          <cell r="J159">
            <v>0</v>
          </cell>
          <cell r="K159" t="str">
            <v/>
          </cell>
          <cell r="M159" t="str">
            <v/>
          </cell>
        </row>
        <row r="160">
          <cell r="G160" t="str">
            <v/>
          </cell>
          <cell r="H160">
            <v>0</v>
          </cell>
          <cell r="I160">
            <v>0</v>
          </cell>
          <cell r="J160">
            <v>9263</v>
          </cell>
          <cell r="K160">
            <v>7289.9</v>
          </cell>
          <cell r="L160">
            <v>0</v>
          </cell>
          <cell r="M160">
            <v>0</v>
          </cell>
        </row>
        <row r="161">
          <cell r="G161" t="str">
            <v/>
          </cell>
          <cell r="H161">
            <v>0</v>
          </cell>
          <cell r="I161">
            <v>0</v>
          </cell>
          <cell r="J161">
            <v>7410</v>
          </cell>
          <cell r="K161">
            <v>3386.3</v>
          </cell>
          <cell r="L161">
            <v>0</v>
          </cell>
          <cell r="M161">
            <v>0</v>
          </cell>
        </row>
        <row r="162">
          <cell r="G162" t="str">
            <v/>
          </cell>
          <cell r="H162">
            <v>0</v>
          </cell>
          <cell r="I162">
            <v>0</v>
          </cell>
          <cell r="J162">
            <v>7780</v>
          </cell>
          <cell r="K162">
            <v>2567.4</v>
          </cell>
          <cell r="L162">
            <v>0</v>
          </cell>
          <cell r="M162">
            <v>0</v>
          </cell>
        </row>
        <row r="163">
          <cell r="H163">
            <v>13500</v>
          </cell>
          <cell r="I163">
            <v>18522</v>
          </cell>
          <cell r="J163">
            <v>40757</v>
          </cell>
          <cell r="K163">
            <v>55918.6</v>
          </cell>
          <cell r="L163">
            <v>815</v>
          </cell>
          <cell r="M163">
            <v>1118.0999999999999</v>
          </cell>
        </row>
        <row r="164">
          <cell r="G164" t="str">
            <v/>
          </cell>
          <cell r="H164">
            <v>3377</v>
          </cell>
          <cell r="I164">
            <v>26137.9</v>
          </cell>
          <cell r="J164">
            <v>10908</v>
          </cell>
          <cell r="K164">
            <v>84427.9</v>
          </cell>
          <cell r="L164">
            <v>0</v>
          </cell>
          <cell r="M164">
            <v>0</v>
          </cell>
        </row>
        <row r="165">
          <cell r="G165" t="str">
            <v/>
          </cell>
          <cell r="H165">
            <v>42127</v>
          </cell>
          <cell r="I165">
            <v>63569.599999999999</v>
          </cell>
          <cell r="J165">
            <v>21677</v>
          </cell>
          <cell r="K165">
            <v>32710.5</v>
          </cell>
          <cell r="L165">
            <v>0</v>
          </cell>
          <cell r="M165">
            <v>0</v>
          </cell>
        </row>
        <row r="166">
          <cell r="G166" t="str">
            <v/>
          </cell>
          <cell r="H166">
            <v>320</v>
          </cell>
          <cell r="I166">
            <v>23940.400000000001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4</v>
          </cell>
          <cell r="I167">
            <v>290.5</v>
          </cell>
          <cell r="J167">
            <v>656</v>
          </cell>
          <cell r="K167">
            <v>47648.5</v>
          </cell>
          <cell r="L167">
            <v>0</v>
          </cell>
          <cell r="M167">
            <v>0</v>
          </cell>
        </row>
        <row r="168">
          <cell r="G168" t="str">
            <v/>
          </cell>
          <cell r="H168">
            <v>31653</v>
          </cell>
          <cell r="I168">
            <v>212708.1</v>
          </cell>
          <cell r="J168">
            <v>9466</v>
          </cell>
          <cell r="K168">
            <v>63611.5</v>
          </cell>
          <cell r="L168">
            <v>0</v>
          </cell>
          <cell r="M168">
            <v>0</v>
          </cell>
        </row>
        <row r="169">
          <cell r="G169" t="str">
            <v/>
          </cell>
          <cell r="H169">
            <v>42211</v>
          </cell>
          <cell r="I169">
            <v>154914.29999999999</v>
          </cell>
          <cell r="J169">
            <v>8780</v>
          </cell>
          <cell r="K169">
            <v>32222.6</v>
          </cell>
          <cell r="L169">
            <v>0</v>
          </cell>
          <cell r="M169">
            <v>0</v>
          </cell>
        </row>
        <row r="170">
          <cell r="G170" t="str">
            <v/>
          </cell>
          <cell r="H170">
            <v>100</v>
          </cell>
          <cell r="I170">
            <v>-152.5</v>
          </cell>
          <cell r="K170">
            <v>0</v>
          </cell>
          <cell r="M170">
            <v>0</v>
          </cell>
        </row>
        <row r="171">
          <cell r="G171">
            <v>830831</v>
          </cell>
          <cell r="I171">
            <v>499930</v>
          </cell>
          <cell r="K171">
            <v>329783</v>
          </cell>
          <cell r="M171">
            <v>1118</v>
          </cell>
        </row>
        <row r="173">
          <cell r="G173" t="str">
            <v>개소당</v>
          </cell>
          <cell r="H173">
            <v>0</v>
          </cell>
          <cell r="I173" t="str">
            <v/>
          </cell>
          <cell r="J173">
            <v>0</v>
          </cell>
          <cell r="K173" t="str">
            <v/>
          </cell>
          <cell r="M173" t="str">
            <v/>
          </cell>
        </row>
        <row r="174">
          <cell r="G174" t="str">
            <v/>
          </cell>
          <cell r="H174">
            <v>0</v>
          </cell>
          <cell r="I174">
            <v>0</v>
          </cell>
          <cell r="J174">
            <v>9263</v>
          </cell>
          <cell r="K174">
            <v>4298</v>
          </cell>
          <cell r="L174">
            <v>0</v>
          </cell>
          <cell r="M174">
            <v>0</v>
          </cell>
        </row>
        <row r="175">
          <cell r="G175" t="str">
            <v/>
          </cell>
          <cell r="H175">
            <v>0</v>
          </cell>
          <cell r="I175">
            <v>0</v>
          </cell>
          <cell r="J175">
            <v>7410</v>
          </cell>
          <cell r="K175">
            <v>1993.2</v>
          </cell>
          <cell r="L175">
            <v>0</v>
          </cell>
          <cell r="M175">
            <v>0</v>
          </cell>
        </row>
        <row r="176">
          <cell r="G176" t="str">
            <v/>
          </cell>
          <cell r="H176">
            <v>0</v>
          </cell>
          <cell r="I176">
            <v>0</v>
          </cell>
          <cell r="J176">
            <v>7780</v>
          </cell>
          <cell r="K176">
            <v>1517.1</v>
          </cell>
          <cell r="L176">
            <v>0</v>
          </cell>
          <cell r="M176">
            <v>0</v>
          </cell>
        </row>
        <row r="177">
          <cell r="H177">
            <v>13500</v>
          </cell>
          <cell r="I177">
            <v>10921.5</v>
          </cell>
          <cell r="J177">
            <v>40757</v>
          </cell>
          <cell r="K177">
            <v>32972.400000000001</v>
          </cell>
          <cell r="L177">
            <v>815</v>
          </cell>
          <cell r="M177">
            <v>659.3</v>
          </cell>
        </row>
        <row r="178">
          <cell r="G178" t="str">
            <v/>
          </cell>
          <cell r="H178">
            <v>3377</v>
          </cell>
          <cell r="I178">
            <v>21612.799999999999</v>
          </cell>
          <cell r="J178">
            <v>10908</v>
          </cell>
          <cell r="K178">
            <v>69811.199999999997</v>
          </cell>
          <cell r="L178">
            <v>0</v>
          </cell>
          <cell r="M178">
            <v>0</v>
          </cell>
        </row>
        <row r="179">
          <cell r="G179" t="str">
            <v/>
          </cell>
          <cell r="H179">
            <v>42127</v>
          </cell>
          <cell r="I179">
            <v>81094.399999999994</v>
          </cell>
          <cell r="J179">
            <v>21677</v>
          </cell>
          <cell r="K179">
            <v>41728.199999999997</v>
          </cell>
          <cell r="L179">
            <v>0</v>
          </cell>
          <cell r="M179">
            <v>0</v>
          </cell>
        </row>
        <row r="180">
          <cell r="G180" t="str">
            <v/>
          </cell>
          <cell r="H180">
            <v>320</v>
          </cell>
          <cell r="I180">
            <v>15856.3</v>
          </cell>
          <cell r="K180">
            <v>0</v>
          </cell>
          <cell r="M180">
            <v>0</v>
          </cell>
        </row>
        <row r="181">
          <cell r="G181" t="str">
            <v/>
          </cell>
          <cell r="H181">
            <v>4</v>
          </cell>
          <cell r="I181">
            <v>196.4</v>
          </cell>
          <cell r="J181">
            <v>656</v>
          </cell>
          <cell r="K181">
            <v>32214.799999999999</v>
          </cell>
          <cell r="L181">
            <v>0</v>
          </cell>
          <cell r="M181">
            <v>0</v>
          </cell>
        </row>
        <row r="182">
          <cell r="G182" t="str">
            <v/>
          </cell>
          <cell r="H182">
            <v>31653</v>
          </cell>
          <cell r="I182">
            <v>143388</v>
          </cell>
          <cell r="J182">
            <v>9466</v>
          </cell>
          <cell r="K182">
            <v>42880.9</v>
          </cell>
          <cell r="L182">
            <v>0</v>
          </cell>
          <cell r="M182">
            <v>0</v>
          </cell>
        </row>
        <row r="183">
          <cell r="G183" t="str">
            <v/>
          </cell>
          <cell r="H183">
            <v>42211</v>
          </cell>
          <cell r="I183">
            <v>104261.1</v>
          </cell>
          <cell r="J183">
            <v>8780</v>
          </cell>
          <cell r="K183">
            <v>21686.6</v>
          </cell>
          <cell r="L183">
            <v>0</v>
          </cell>
          <cell r="M183">
            <v>0</v>
          </cell>
        </row>
        <row r="184">
          <cell r="G184" t="str">
            <v/>
          </cell>
          <cell r="H184">
            <v>100</v>
          </cell>
          <cell r="I184">
            <v>-101</v>
          </cell>
          <cell r="K184">
            <v>0</v>
          </cell>
          <cell r="M184">
            <v>0</v>
          </cell>
        </row>
        <row r="185">
          <cell r="G185">
            <v>626990</v>
          </cell>
          <cell r="I185">
            <v>377229</v>
          </cell>
          <cell r="K185">
            <v>249102</v>
          </cell>
          <cell r="M185">
            <v>659</v>
          </cell>
        </row>
        <row r="187">
          <cell r="G187" t="str">
            <v>개소당</v>
          </cell>
          <cell r="H187">
            <v>0</v>
          </cell>
          <cell r="I187" t="str">
            <v/>
          </cell>
          <cell r="J187">
            <v>0</v>
          </cell>
          <cell r="K187" t="str">
            <v/>
          </cell>
          <cell r="M187" t="str">
            <v/>
          </cell>
        </row>
        <row r="188">
          <cell r="G188" t="str">
            <v/>
          </cell>
          <cell r="H188">
            <v>0</v>
          </cell>
          <cell r="I188">
            <v>0</v>
          </cell>
          <cell r="J188">
            <v>9263</v>
          </cell>
          <cell r="K188">
            <v>6076.5</v>
          </cell>
          <cell r="L188">
            <v>0</v>
          </cell>
          <cell r="M188">
            <v>0</v>
          </cell>
        </row>
        <row r="189">
          <cell r="G189" t="str">
            <v/>
          </cell>
          <cell r="H189">
            <v>0</v>
          </cell>
          <cell r="I189">
            <v>0</v>
          </cell>
          <cell r="J189">
            <v>7410</v>
          </cell>
          <cell r="K189">
            <v>2823.2</v>
          </cell>
          <cell r="L189">
            <v>0</v>
          </cell>
          <cell r="M189">
            <v>0</v>
          </cell>
        </row>
        <row r="190">
          <cell r="G190" t="str">
            <v/>
          </cell>
          <cell r="H190">
            <v>0</v>
          </cell>
          <cell r="I190">
            <v>0</v>
          </cell>
          <cell r="J190">
            <v>7780</v>
          </cell>
          <cell r="K190">
            <v>2139.5</v>
          </cell>
          <cell r="L190">
            <v>0</v>
          </cell>
          <cell r="M190">
            <v>0</v>
          </cell>
        </row>
        <row r="191">
          <cell r="H191">
            <v>13500</v>
          </cell>
          <cell r="I191">
            <v>19710</v>
          </cell>
          <cell r="J191">
            <v>40757</v>
          </cell>
          <cell r="K191">
            <v>59505.2</v>
          </cell>
          <cell r="L191">
            <v>815</v>
          </cell>
          <cell r="M191">
            <v>1189.9000000000001</v>
          </cell>
        </row>
        <row r="192">
          <cell r="G192" t="str">
            <v/>
          </cell>
          <cell r="H192">
            <v>3377</v>
          </cell>
          <cell r="I192">
            <v>19586.599999999999</v>
          </cell>
          <cell r="J192">
            <v>10908</v>
          </cell>
          <cell r="K192">
            <v>63266.400000000001</v>
          </cell>
          <cell r="L192">
            <v>0</v>
          </cell>
          <cell r="M192">
            <v>0</v>
          </cell>
        </row>
        <row r="193">
          <cell r="G193" t="str">
            <v/>
          </cell>
          <cell r="H193">
            <v>42127</v>
          </cell>
          <cell r="I193">
            <v>67403.199999999997</v>
          </cell>
          <cell r="J193">
            <v>21677</v>
          </cell>
          <cell r="K193">
            <v>34683.199999999997</v>
          </cell>
          <cell r="L193">
            <v>0</v>
          </cell>
          <cell r="M193">
            <v>0</v>
          </cell>
        </row>
        <row r="194">
          <cell r="G194" t="str">
            <v/>
          </cell>
          <cell r="H194">
            <v>320</v>
          </cell>
          <cell r="I194">
            <v>23185.9</v>
          </cell>
          <cell r="K194">
            <v>0</v>
          </cell>
          <cell r="M194">
            <v>0</v>
          </cell>
        </row>
        <row r="195">
          <cell r="G195" t="str">
            <v/>
          </cell>
          <cell r="H195">
            <v>4</v>
          </cell>
          <cell r="I195">
            <v>281.3</v>
          </cell>
          <cell r="J195">
            <v>656</v>
          </cell>
          <cell r="K195">
            <v>46146.9</v>
          </cell>
          <cell r="L195">
            <v>0</v>
          </cell>
          <cell r="M195">
            <v>0</v>
          </cell>
        </row>
        <row r="196">
          <cell r="G196" t="str">
            <v/>
          </cell>
          <cell r="H196">
            <v>12480</v>
          </cell>
          <cell r="I196">
            <v>748.8</v>
          </cell>
          <cell r="J196">
            <v>9263</v>
          </cell>
          <cell r="K196">
            <v>555.70000000000005</v>
          </cell>
          <cell r="L196">
            <v>0</v>
          </cell>
          <cell r="M196">
            <v>0</v>
          </cell>
        </row>
        <row r="197">
          <cell r="G197" t="str">
            <v/>
          </cell>
          <cell r="H197">
            <v>31653</v>
          </cell>
          <cell r="I197">
            <v>262719.90000000002</v>
          </cell>
          <cell r="J197">
            <v>9466</v>
          </cell>
          <cell r="K197">
            <v>78567.8</v>
          </cell>
          <cell r="L197">
            <v>0</v>
          </cell>
          <cell r="M197">
            <v>0</v>
          </cell>
        </row>
        <row r="198">
          <cell r="G198" t="str">
            <v/>
          </cell>
          <cell r="H198">
            <v>42211</v>
          </cell>
          <cell r="I198">
            <v>156602.79999999999</v>
          </cell>
          <cell r="J198">
            <v>8780</v>
          </cell>
          <cell r="K198">
            <v>32573.8</v>
          </cell>
          <cell r="L198">
            <v>0</v>
          </cell>
          <cell r="M198">
            <v>0</v>
          </cell>
        </row>
        <row r="199">
          <cell r="G199" t="str">
            <v/>
          </cell>
          <cell r="H199">
            <v>100</v>
          </cell>
          <cell r="I199">
            <v>-147.69999999999999</v>
          </cell>
          <cell r="K199">
            <v>0</v>
          </cell>
          <cell r="M199">
            <v>0</v>
          </cell>
        </row>
        <row r="200">
          <cell r="G200">
            <v>877617</v>
          </cell>
          <cell r="I200">
            <v>550090</v>
          </cell>
          <cell r="K200">
            <v>326338</v>
          </cell>
          <cell r="M200">
            <v>1189</v>
          </cell>
        </row>
        <row r="202">
          <cell r="G202" t="str">
            <v>개소당</v>
          </cell>
          <cell r="H202">
            <v>0</v>
          </cell>
          <cell r="I202" t="str">
            <v/>
          </cell>
          <cell r="J202">
            <v>0</v>
          </cell>
          <cell r="K202" t="str">
            <v/>
          </cell>
          <cell r="M202" t="str">
            <v/>
          </cell>
        </row>
        <row r="203">
          <cell r="G203" t="str">
            <v/>
          </cell>
          <cell r="H203">
            <v>0</v>
          </cell>
          <cell r="I203">
            <v>0</v>
          </cell>
          <cell r="J203">
            <v>9263</v>
          </cell>
          <cell r="K203">
            <v>11180.4</v>
          </cell>
          <cell r="L203">
            <v>0</v>
          </cell>
          <cell r="M203">
            <v>0</v>
          </cell>
        </row>
        <row r="204">
          <cell r="G204" t="str">
            <v/>
          </cell>
          <cell r="H204">
            <v>0</v>
          </cell>
          <cell r="I204">
            <v>0</v>
          </cell>
          <cell r="J204">
            <v>7410</v>
          </cell>
          <cell r="K204">
            <v>5194.3999999999996</v>
          </cell>
          <cell r="L204">
            <v>0</v>
          </cell>
          <cell r="M204">
            <v>0</v>
          </cell>
        </row>
        <row r="205">
          <cell r="G205" t="str">
            <v/>
          </cell>
          <cell r="H205">
            <v>0</v>
          </cell>
          <cell r="I205">
            <v>0</v>
          </cell>
          <cell r="J205">
            <v>7780</v>
          </cell>
          <cell r="K205">
            <v>3936.6</v>
          </cell>
          <cell r="L205">
            <v>0</v>
          </cell>
          <cell r="M205">
            <v>0</v>
          </cell>
        </row>
        <row r="206">
          <cell r="H206">
            <v>13500</v>
          </cell>
          <cell r="I206">
            <v>19710</v>
          </cell>
          <cell r="J206">
            <v>40757</v>
          </cell>
          <cell r="K206">
            <v>59505.2</v>
          </cell>
          <cell r="L206">
            <v>815</v>
          </cell>
          <cell r="M206">
            <v>1189.9000000000001</v>
          </cell>
        </row>
        <row r="207">
          <cell r="G207" t="str">
            <v/>
          </cell>
          <cell r="H207">
            <v>3377</v>
          </cell>
          <cell r="I207">
            <v>37721</v>
          </cell>
          <cell r="J207">
            <v>10908</v>
          </cell>
          <cell r="K207">
            <v>121842.3</v>
          </cell>
          <cell r="L207">
            <v>0</v>
          </cell>
          <cell r="M207">
            <v>0</v>
          </cell>
        </row>
        <row r="208">
          <cell r="G208" t="str">
            <v/>
          </cell>
          <cell r="H208">
            <v>42127</v>
          </cell>
          <cell r="I208">
            <v>114332.6</v>
          </cell>
          <cell r="J208">
            <v>21677</v>
          </cell>
          <cell r="K208">
            <v>58831.3</v>
          </cell>
          <cell r="L208">
            <v>0</v>
          </cell>
          <cell r="M208">
            <v>0</v>
          </cell>
        </row>
        <row r="209">
          <cell r="G209" t="str">
            <v/>
          </cell>
          <cell r="H209">
            <v>320</v>
          </cell>
          <cell r="I209">
            <v>41298.800000000003</v>
          </cell>
          <cell r="K209">
            <v>0</v>
          </cell>
          <cell r="M209">
            <v>0</v>
          </cell>
        </row>
        <row r="210">
          <cell r="G210" t="str">
            <v/>
          </cell>
          <cell r="H210">
            <v>4</v>
          </cell>
          <cell r="I210">
            <v>501.2</v>
          </cell>
          <cell r="J210">
            <v>656</v>
          </cell>
          <cell r="K210">
            <v>82196.800000000003</v>
          </cell>
          <cell r="L210">
            <v>0</v>
          </cell>
          <cell r="M210">
            <v>0</v>
          </cell>
        </row>
        <row r="211">
          <cell r="G211" t="str">
            <v/>
          </cell>
          <cell r="H211">
            <v>12480</v>
          </cell>
          <cell r="I211">
            <v>773.7</v>
          </cell>
          <cell r="J211">
            <v>9263</v>
          </cell>
          <cell r="K211">
            <v>574.29999999999995</v>
          </cell>
          <cell r="L211">
            <v>0</v>
          </cell>
          <cell r="M211">
            <v>0</v>
          </cell>
        </row>
        <row r="212">
          <cell r="G212" t="str">
            <v/>
          </cell>
          <cell r="H212">
            <v>31653</v>
          </cell>
          <cell r="I212">
            <v>422251</v>
          </cell>
          <cell r="J212">
            <v>9466</v>
          </cell>
          <cell r="K212">
            <v>126276.4</v>
          </cell>
          <cell r="L212">
            <v>0</v>
          </cell>
          <cell r="M212">
            <v>0</v>
          </cell>
        </row>
        <row r="213">
          <cell r="G213" t="str">
            <v/>
          </cell>
          <cell r="H213">
            <v>42211</v>
          </cell>
          <cell r="I213">
            <v>271838.8</v>
          </cell>
          <cell r="J213">
            <v>8780</v>
          </cell>
          <cell r="K213">
            <v>56543.199999999997</v>
          </cell>
          <cell r="L213">
            <v>0</v>
          </cell>
          <cell r="M213">
            <v>0</v>
          </cell>
        </row>
        <row r="214">
          <cell r="G214" t="str">
            <v/>
          </cell>
          <cell r="H214">
            <v>100</v>
          </cell>
          <cell r="I214">
            <v>-263.10000000000002</v>
          </cell>
          <cell r="K214">
            <v>0</v>
          </cell>
          <cell r="M214">
            <v>0</v>
          </cell>
        </row>
        <row r="215">
          <cell r="G215">
            <v>1435433</v>
          </cell>
          <cell r="I215">
            <v>908164</v>
          </cell>
          <cell r="K215">
            <v>526080</v>
          </cell>
          <cell r="M215">
            <v>1189</v>
          </cell>
        </row>
        <row r="217">
          <cell r="G217" t="str">
            <v>개소당</v>
          </cell>
          <cell r="H217">
            <v>0</v>
          </cell>
          <cell r="I217" t="str">
            <v/>
          </cell>
          <cell r="J217">
            <v>0</v>
          </cell>
          <cell r="K217" t="str">
            <v/>
          </cell>
          <cell r="M217" t="str">
            <v/>
          </cell>
        </row>
        <row r="218">
          <cell r="G218" t="str">
            <v/>
          </cell>
          <cell r="H218">
            <v>0</v>
          </cell>
          <cell r="I218">
            <v>0</v>
          </cell>
          <cell r="J218">
            <v>9263</v>
          </cell>
          <cell r="K218">
            <v>6317.3</v>
          </cell>
          <cell r="L218">
            <v>0</v>
          </cell>
          <cell r="M218">
            <v>0</v>
          </cell>
        </row>
        <row r="219">
          <cell r="G219" t="str">
            <v/>
          </cell>
          <cell r="H219">
            <v>0</v>
          </cell>
          <cell r="I219">
            <v>0</v>
          </cell>
          <cell r="J219">
            <v>7410</v>
          </cell>
          <cell r="K219">
            <v>2934.3</v>
          </cell>
          <cell r="L219">
            <v>0</v>
          </cell>
          <cell r="M219">
            <v>0</v>
          </cell>
        </row>
        <row r="220">
          <cell r="G220" t="str">
            <v/>
          </cell>
          <cell r="H220">
            <v>0</v>
          </cell>
          <cell r="I220">
            <v>0</v>
          </cell>
          <cell r="J220">
            <v>7780</v>
          </cell>
          <cell r="K220">
            <v>2225</v>
          </cell>
          <cell r="L220">
            <v>0</v>
          </cell>
          <cell r="M220">
            <v>0</v>
          </cell>
        </row>
        <row r="221">
          <cell r="H221">
            <v>13500</v>
          </cell>
          <cell r="I221">
            <v>25002</v>
          </cell>
          <cell r="J221">
            <v>40757</v>
          </cell>
          <cell r="K221">
            <v>75481.899999999994</v>
          </cell>
          <cell r="L221">
            <v>815</v>
          </cell>
          <cell r="M221">
            <v>1509.3</v>
          </cell>
        </row>
        <row r="222">
          <cell r="G222" t="str">
            <v/>
          </cell>
          <cell r="H222">
            <v>3377</v>
          </cell>
          <cell r="I222">
            <v>24213</v>
          </cell>
          <cell r="J222">
            <v>10908</v>
          </cell>
          <cell r="K222">
            <v>78210.3</v>
          </cell>
          <cell r="L222">
            <v>0</v>
          </cell>
          <cell r="M222">
            <v>0</v>
          </cell>
        </row>
        <row r="223">
          <cell r="G223" t="str">
            <v/>
          </cell>
          <cell r="H223">
            <v>42127</v>
          </cell>
          <cell r="I223">
            <v>84338.2</v>
          </cell>
          <cell r="J223">
            <v>21677</v>
          </cell>
          <cell r="K223">
            <v>43397.3</v>
          </cell>
          <cell r="L223">
            <v>0</v>
          </cell>
          <cell r="M223">
            <v>0</v>
          </cell>
        </row>
        <row r="224">
          <cell r="G224" t="str">
            <v/>
          </cell>
          <cell r="H224">
            <v>320</v>
          </cell>
          <cell r="I224">
            <v>30072.9</v>
          </cell>
          <cell r="K224">
            <v>0</v>
          </cell>
          <cell r="M224">
            <v>0</v>
          </cell>
        </row>
        <row r="225">
          <cell r="G225" t="str">
            <v/>
          </cell>
          <cell r="H225">
            <v>4</v>
          </cell>
          <cell r="I225">
            <v>364.9</v>
          </cell>
          <cell r="J225">
            <v>656</v>
          </cell>
          <cell r="K225">
            <v>59854</v>
          </cell>
          <cell r="L225">
            <v>0</v>
          </cell>
          <cell r="M225">
            <v>0</v>
          </cell>
        </row>
        <row r="226">
          <cell r="G226" t="str">
            <v/>
          </cell>
          <cell r="H226">
            <v>12480</v>
          </cell>
          <cell r="I226">
            <v>773.7</v>
          </cell>
          <cell r="J226">
            <v>9263</v>
          </cell>
          <cell r="K226">
            <v>574.29999999999995</v>
          </cell>
          <cell r="L226">
            <v>0</v>
          </cell>
          <cell r="M226">
            <v>0</v>
          </cell>
        </row>
        <row r="227">
          <cell r="G227" t="str">
            <v/>
          </cell>
          <cell r="H227">
            <v>31653</v>
          </cell>
          <cell r="I227">
            <v>339003.6</v>
          </cell>
          <cell r="J227">
            <v>9466</v>
          </cell>
          <cell r="K227">
            <v>101380.8</v>
          </cell>
          <cell r="L227">
            <v>0</v>
          </cell>
          <cell r="M227">
            <v>0</v>
          </cell>
        </row>
        <row r="228">
          <cell r="G228" t="str">
            <v/>
          </cell>
          <cell r="H228">
            <v>42211</v>
          </cell>
          <cell r="I228">
            <v>211055</v>
          </cell>
          <cell r="J228">
            <v>8780</v>
          </cell>
          <cell r="K228">
            <v>43900</v>
          </cell>
          <cell r="L228">
            <v>0</v>
          </cell>
          <cell r="M228">
            <v>0</v>
          </cell>
        </row>
        <row r="229">
          <cell r="G229" t="str">
            <v/>
          </cell>
          <cell r="H229">
            <v>100</v>
          </cell>
          <cell r="I229">
            <v>-191.5</v>
          </cell>
          <cell r="K229">
            <v>0</v>
          </cell>
          <cell r="M229">
            <v>0</v>
          </cell>
        </row>
        <row r="230">
          <cell r="G230">
            <v>1130415</v>
          </cell>
          <cell r="I230">
            <v>714631</v>
          </cell>
          <cell r="K230">
            <v>414275</v>
          </cell>
          <cell r="M230">
            <v>1509</v>
          </cell>
        </row>
        <row r="232">
          <cell r="G232" t="str">
            <v>개소당</v>
          </cell>
          <cell r="H232">
            <v>0</v>
          </cell>
          <cell r="I232" t="str">
            <v/>
          </cell>
          <cell r="J232">
            <v>0</v>
          </cell>
          <cell r="K232" t="str">
            <v/>
          </cell>
          <cell r="M232" t="str">
            <v/>
          </cell>
        </row>
        <row r="233">
          <cell r="G233" t="str">
            <v/>
          </cell>
          <cell r="H233">
            <v>0</v>
          </cell>
          <cell r="I233">
            <v>0</v>
          </cell>
          <cell r="J233">
            <v>9263</v>
          </cell>
          <cell r="K233">
            <v>6317.3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0</v>
          </cell>
          <cell r="I234">
            <v>0</v>
          </cell>
          <cell r="J234">
            <v>7410</v>
          </cell>
          <cell r="K234">
            <v>2934.3</v>
          </cell>
          <cell r="L234">
            <v>0</v>
          </cell>
          <cell r="M234">
            <v>0</v>
          </cell>
        </row>
        <row r="235">
          <cell r="G235" t="str">
            <v/>
          </cell>
          <cell r="H235">
            <v>0</v>
          </cell>
          <cell r="I235">
            <v>0</v>
          </cell>
          <cell r="J235">
            <v>7780</v>
          </cell>
          <cell r="K235">
            <v>2225</v>
          </cell>
          <cell r="L235">
            <v>0</v>
          </cell>
          <cell r="M235">
            <v>0</v>
          </cell>
        </row>
        <row r="236">
          <cell r="H236">
            <v>13500</v>
          </cell>
          <cell r="I236">
            <v>16132.5</v>
          </cell>
          <cell r="J236">
            <v>40757</v>
          </cell>
          <cell r="K236">
            <v>48704.6</v>
          </cell>
          <cell r="L236">
            <v>815</v>
          </cell>
          <cell r="M236">
            <v>973.9</v>
          </cell>
        </row>
        <row r="237">
          <cell r="G237" t="str">
            <v/>
          </cell>
          <cell r="H237">
            <v>3377</v>
          </cell>
          <cell r="I237">
            <v>19620.3</v>
          </cell>
          <cell r="J237">
            <v>10908</v>
          </cell>
          <cell r="K237">
            <v>63375.4</v>
          </cell>
          <cell r="L237">
            <v>0</v>
          </cell>
          <cell r="M237">
            <v>0</v>
          </cell>
        </row>
        <row r="238">
          <cell r="G238" t="str">
            <v/>
          </cell>
          <cell r="H238">
            <v>42127</v>
          </cell>
          <cell r="I238">
            <v>64622.8</v>
          </cell>
          <cell r="J238">
            <v>21677</v>
          </cell>
          <cell r="K238">
            <v>33252.5</v>
          </cell>
          <cell r="L238">
            <v>0</v>
          </cell>
          <cell r="M238">
            <v>0</v>
          </cell>
        </row>
        <row r="239">
          <cell r="G239" t="str">
            <v/>
          </cell>
          <cell r="H239">
            <v>320</v>
          </cell>
          <cell r="I239">
            <v>22710.400000000001</v>
          </cell>
          <cell r="K239">
            <v>0</v>
          </cell>
          <cell r="M239">
            <v>0</v>
          </cell>
        </row>
        <row r="240">
          <cell r="G240" t="str">
            <v/>
          </cell>
          <cell r="H240">
            <v>4</v>
          </cell>
          <cell r="I240">
            <v>275.60000000000002</v>
          </cell>
          <cell r="J240">
            <v>656</v>
          </cell>
          <cell r="K240">
            <v>45200.3</v>
          </cell>
          <cell r="L240">
            <v>0</v>
          </cell>
          <cell r="M240">
            <v>0</v>
          </cell>
        </row>
        <row r="241">
          <cell r="G241" t="str">
            <v/>
          </cell>
          <cell r="H241">
            <v>31653</v>
          </cell>
          <cell r="I241">
            <v>210492.4</v>
          </cell>
          <cell r="J241">
            <v>9466</v>
          </cell>
          <cell r="K241">
            <v>62948.9</v>
          </cell>
          <cell r="L241">
            <v>0</v>
          </cell>
          <cell r="M241">
            <v>0</v>
          </cell>
        </row>
        <row r="242">
          <cell r="G242" t="str">
            <v/>
          </cell>
          <cell r="H242">
            <v>42211</v>
          </cell>
          <cell r="I242">
            <v>153648</v>
          </cell>
          <cell r="J242">
            <v>8780</v>
          </cell>
          <cell r="K242">
            <v>31959.200000000001</v>
          </cell>
          <cell r="L242">
            <v>0</v>
          </cell>
          <cell r="M242">
            <v>0</v>
          </cell>
        </row>
        <row r="243">
          <cell r="G243" t="str">
            <v/>
          </cell>
          <cell r="H243">
            <v>100</v>
          </cell>
          <cell r="I243">
            <v>-144.6</v>
          </cell>
          <cell r="K243">
            <v>0</v>
          </cell>
          <cell r="M243">
            <v>0</v>
          </cell>
        </row>
        <row r="244">
          <cell r="G244">
            <v>785247</v>
          </cell>
          <cell r="I244">
            <v>487357</v>
          </cell>
          <cell r="K244">
            <v>296917</v>
          </cell>
          <cell r="M244">
            <v>973</v>
          </cell>
        </row>
        <row r="246">
          <cell r="G246" t="str">
            <v>개소당</v>
          </cell>
          <cell r="H246">
            <v>0</v>
          </cell>
          <cell r="I246" t="str">
            <v/>
          </cell>
          <cell r="J246">
            <v>0</v>
          </cell>
          <cell r="K246" t="str">
            <v/>
          </cell>
          <cell r="M246" t="str">
            <v/>
          </cell>
        </row>
        <row r="247">
          <cell r="G247" t="str">
            <v/>
          </cell>
          <cell r="H247">
            <v>0</v>
          </cell>
          <cell r="I247">
            <v>0</v>
          </cell>
          <cell r="J247">
            <v>9263</v>
          </cell>
          <cell r="K247">
            <v>6317.3</v>
          </cell>
          <cell r="L247">
            <v>0</v>
          </cell>
          <cell r="M247">
            <v>0</v>
          </cell>
        </row>
        <row r="248">
          <cell r="G248" t="str">
            <v/>
          </cell>
          <cell r="H248">
            <v>0</v>
          </cell>
          <cell r="I248">
            <v>0</v>
          </cell>
          <cell r="J248">
            <v>7410</v>
          </cell>
          <cell r="K248">
            <v>2934.3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0</v>
          </cell>
          <cell r="I249">
            <v>0</v>
          </cell>
          <cell r="J249">
            <v>7780</v>
          </cell>
          <cell r="K249">
            <v>2225</v>
          </cell>
          <cell r="L249">
            <v>0</v>
          </cell>
          <cell r="M249">
            <v>0</v>
          </cell>
        </row>
        <row r="250">
          <cell r="H250">
            <v>13500</v>
          </cell>
          <cell r="I250">
            <v>19953</v>
          </cell>
          <cell r="J250">
            <v>40757</v>
          </cell>
          <cell r="K250">
            <v>60238.8</v>
          </cell>
          <cell r="L250">
            <v>815</v>
          </cell>
          <cell r="M250">
            <v>1204.5</v>
          </cell>
        </row>
        <row r="251">
          <cell r="G251" t="str">
            <v/>
          </cell>
          <cell r="H251">
            <v>3377</v>
          </cell>
          <cell r="I251">
            <v>22693.4</v>
          </cell>
          <cell r="J251">
            <v>10908</v>
          </cell>
          <cell r="K251">
            <v>73301.7</v>
          </cell>
          <cell r="L251">
            <v>0</v>
          </cell>
          <cell r="M251">
            <v>0</v>
          </cell>
        </row>
        <row r="252">
          <cell r="G252" t="str">
            <v/>
          </cell>
          <cell r="H252">
            <v>42127</v>
          </cell>
          <cell r="I252">
            <v>76671.100000000006</v>
          </cell>
          <cell r="J252">
            <v>21677</v>
          </cell>
          <cell r="K252">
            <v>39452.1</v>
          </cell>
          <cell r="L252">
            <v>0</v>
          </cell>
          <cell r="M252">
            <v>0</v>
          </cell>
        </row>
        <row r="253">
          <cell r="G253" t="str">
            <v/>
          </cell>
          <cell r="H253">
            <v>320</v>
          </cell>
          <cell r="I253">
            <v>27842.799999999999</v>
          </cell>
          <cell r="K253">
            <v>0</v>
          </cell>
          <cell r="M253">
            <v>0</v>
          </cell>
        </row>
        <row r="254">
          <cell r="G254" t="str">
            <v/>
          </cell>
          <cell r="H254">
            <v>4</v>
          </cell>
          <cell r="I254">
            <v>337.9</v>
          </cell>
          <cell r="J254">
            <v>656</v>
          </cell>
          <cell r="K254">
            <v>55415.6</v>
          </cell>
          <cell r="L254">
            <v>0</v>
          </cell>
          <cell r="M254">
            <v>0</v>
          </cell>
        </row>
        <row r="255">
          <cell r="G255" t="str">
            <v/>
          </cell>
          <cell r="H255">
            <v>31653</v>
          </cell>
          <cell r="I255">
            <v>263352.90000000002</v>
          </cell>
          <cell r="J255">
            <v>9466</v>
          </cell>
          <cell r="K255">
            <v>78757.100000000006</v>
          </cell>
          <cell r="L255">
            <v>0</v>
          </cell>
          <cell r="M255">
            <v>0</v>
          </cell>
        </row>
        <row r="256">
          <cell r="G256" t="str">
            <v/>
          </cell>
          <cell r="H256">
            <v>42211</v>
          </cell>
          <cell r="I256">
            <v>192060</v>
          </cell>
          <cell r="J256">
            <v>8780</v>
          </cell>
          <cell r="K256">
            <v>39949</v>
          </cell>
          <cell r="L256">
            <v>0</v>
          </cell>
          <cell r="M256">
            <v>0</v>
          </cell>
        </row>
        <row r="257">
          <cell r="G257" t="str">
            <v/>
          </cell>
          <cell r="H257">
            <v>100</v>
          </cell>
          <cell r="I257">
            <v>-177.3</v>
          </cell>
          <cell r="K257">
            <v>0</v>
          </cell>
          <cell r="M257">
            <v>0</v>
          </cell>
        </row>
        <row r="258">
          <cell r="G258">
            <v>962527</v>
          </cell>
          <cell r="I258">
            <v>602733</v>
          </cell>
          <cell r="K258">
            <v>358590</v>
          </cell>
          <cell r="M258">
            <v>1204</v>
          </cell>
        </row>
        <row r="260">
          <cell r="G260" t="str">
            <v>개소당</v>
          </cell>
          <cell r="H260">
            <v>0</v>
          </cell>
          <cell r="I260" t="str">
            <v/>
          </cell>
          <cell r="J260">
            <v>0</v>
          </cell>
          <cell r="K260" t="str">
            <v/>
          </cell>
          <cell r="M260" t="str">
            <v/>
          </cell>
        </row>
        <row r="261">
          <cell r="G261" t="str">
            <v/>
          </cell>
          <cell r="H261">
            <v>0</v>
          </cell>
          <cell r="I261">
            <v>0</v>
          </cell>
          <cell r="J261">
            <v>9263</v>
          </cell>
          <cell r="K261">
            <v>3566.2</v>
          </cell>
          <cell r="L261">
            <v>0</v>
          </cell>
          <cell r="M261">
            <v>0</v>
          </cell>
        </row>
        <row r="262">
          <cell r="G262" t="str">
            <v/>
          </cell>
          <cell r="H262">
            <v>0</v>
          </cell>
          <cell r="I262">
            <v>0</v>
          </cell>
          <cell r="J262">
            <v>7410</v>
          </cell>
          <cell r="K262">
            <v>1548.6</v>
          </cell>
          <cell r="L262">
            <v>0</v>
          </cell>
          <cell r="M262">
            <v>0</v>
          </cell>
        </row>
        <row r="263">
          <cell r="G263" t="str">
            <v/>
          </cell>
          <cell r="H263">
            <v>0</v>
          </cell>
          <cell r="I263">
            <v>0</v>
          </cell>
          <cell r="J263">
            <v>7780</v>
          </cell>
          <cell r="K263">
            <v>1369.2</v>
          </cell>
          <cell r="L263">
            <v>0</v>
          </cell>
          <cell r="M263">
            <v>0</v>
          </cell>
        </row>
        <row r="264">
          <cell r="G264" t="str">
            <v/>
          </cell>
          <cell r="H264">
            <v>3377</v>
          </cell>
          <cell r="I264">
            <v>4322.5</v>
          </cell>
          <cell r="J264">
            <v>10908</v>
          </cell>
          <cell r="K264">
            <v>13962.2</v>
          </cell>
          <cell r="L264">
            <v>0</v>
          </cell>
          <cell r="M264">
            <v>0</v>
          </cell>
        </row>
        <row r="265">
          <cell r="G265" t="str">
            <v/>
          </cell>
          <cell r="H265">
            <v>39188</v>
          </cell>
          <cell r="I265">
            <v>8190.2</v>
          </cell>
          <cell r="J265">
            <v>19650</v>
          </cell>
          <cell r="K265">
            <v>4106.8</v>
          </cell>
          <cell r="L265">
            <v>0</v>
          </cell>
          <cell r="M265">
            <v>0</v>
          </cell>
        </row>
        <row r="266">
          <cell r="H266">
            <v>23000</v>
          </cell>
          <cell r="I266">
            <v>42780</v>
          </cell>
          <cell r="K266">
            <v>0</v>
          </cell>
          <cell r="M266">
            <v>0</v>
          </cell>
        </row>
        <row r="267">
          <cell r="H267">
            <v>133000</v>
          </cell>
          <cell r="I267">
            <v>718200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75.5</v>
          </cell>
          <cell r="I268">
            <v>4530</v>
          </cell>
          <cell r="K268">
            <v>0</v>
          </cell>
          <cell r="M268">
            <v>0</v>
          </cell>
        </row>
        <row r="269">
          <cell r="H269">
            <v>0</v>
          </cell>
          <cell r="I269">
            <v>0</v>
          </cell>
          <cell r="J269">
            <v>107349</v>
          </cell>
          <cell r="K269">
            <v>499172.8</v>
          </cell>
          <cell r="L269">
            <v>0</v>
          </cell>
          <cell r="M269">
            <v>0</v>
          </cell>
        </row>
        <row r="270">
          <cell r="G270">
            <v>1301747</v>
          </cell>
          <cell r="I270">
            <v>778022</v>
          </cell>
          <cell r="K270">
            <v>523725</v>
          </cell>
          <cell r="M270">
            <v>0</v>
          </cell>
        </row>
        <row r="272">
          <cell r="G272" t="str">
            <v>개소당</v>
          </cell>
          <cell r="H272">
            <v>0</v>
          </cell>
          <cell r="I272" t="str">
            <v/>
          </cell>
          <cell r="J272">
            <v>0</v>
          </cell>
          <cell r="K272" t="str">
            <v/>
          </cell>
          <cell r="M272" t="str">
            <v/>
          </cell>
        </row>
        <row r="273">
          <cell r="G273" t="str">
            <v/>
          </cell>
          <cell r="H273">
            <v>0</v>
          </cell>
          <cell r="I273">
            <v>0</v>
          </cell>
          <cell r="J273">
            <v>9263</v>
          </cell>
          <cell r="K273">
            <v>7743.8</v>
          </cell>
          <cell r="L273">
            <v>0</v>
          </cell>
          <cell r="M273">
            <v>0</v>
          </cell>
        </row>
        <row r="274">
          <cell r="G274" t="str">
            <v/>
          </cell>
          <cell r="H274">
            <v>0</v>
          </cell>
          <cell r="I274">
            <v>0</v>
          </cell>
          <cell r="J274">
            <v>7410</v>
          </cell>
          <cell r="K274">
            <v>4564.5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0</v>
          </cell>
          <cell r="I275">
            <v>0</v>
          </cell>
          <cell r="J275">
            <v>7780</v>
          </cell>
          <cell r="K275">
            <v>1711.6</v>
          </cell>
          <cell r="L275">
            <v>0</v>
          </cell>
          <cell r="M275">
            <v>0</v>
          </cell>
        </row>
        <row r="276">
          <cell r="G276" t="str">
            <v/>
          </cell>
          <cell r="H276">
            <v>3377</v>
          </cell>
          <cell r="I276">
            <v>9138.1</v>
          </cell>
          <cell r="J276">
            <v>10908</v>
          </cell>
          <cell r="K276">
            <v>29517</v>
          </cell>
          <cell r="L276">
            <v>0</v>
          </cell>
          <cell r="M276">
            <v>0</v>
          </cell>
        </row>
        <row r="277">
          <cell r="G277" t="str">
            <v/>
          </cell>
          <cell r="H277">
            <v>42127</v>
          </cell>
          <cell r="I277">
            <v>14955</v>
          </cell>
          <cell r="J277">
            <v>21677</v>
          </cell>
          <cell r="K277">
            <v>7695.3</v>
          </cell>
          <cell r="L277">
            <v>0</v>
          </cell>
          <cell r="M277">
            <v>0</v>
          </cell>
        </row>
        <row r="278">
          <cell r="G278" t="str">
            <v/>
          </cell>
          <cell r="H278">
            <v>42211</v>
          </cell>
          <cell r="I278">
            <v>104261.1</v>
          </cell>
          <cell r="J278">
            <v>8780</v>
          </cell>
          <cell r="K278">
            <v>21686.6</v>
          </cell>
          <cell r="L278">
            <v>0</v>
          </cell>
          <cell r="M278">
            <v>0</v>
          </cell>
        </row>
        <row r="279">
          <cell r="G279" t="str">
            <v/>
          </cell>
          <cell r="H279">
            <v>31653</v>
          </cell>
          <cell r="I279">
            <v>61406.8</v>
          </cell>
          <cell r="J279">
            <v>9466</v>
          </cell>
          <cell r="K279">
            <v>18364</v>
          </cell>
          <cell r="L279">
            <v>0</v>
          </cell>
          <cell r="M279">
            <v>0</v>
          </cell>
        </row>
        <row r="280">
          <cell r="G280" t="str">
            <v/>
          </cell>
          <cell r="H280">
            <v>10393</v>
          </cell>
          <cell r="I280">
            <v>17148.400000000001</v>
          </cell>
          <cell r="J280">
            <v>20339</v>
          </cell>
          <cell r="K280">
            <v>33559.300000000003</v>
          </cell>
          <cell r="L280">
            <v>0</v>
          </cell>
          <cell r="M280">
            <v>0</v>
          </cell>
        </row>
        <row r="281">
          <cell r="G281" t="str">
            <v/>
          </cell>
          <cell r="H281">
            <v>4857</v>
          </cell>
          <cell r="I281">
            <v>3982.7</v>
          </cell>
          <cell r="J281">
            <v>11173</v>
          </cell>
          <cell r="K281">
            <v>9161.7999999999993</v>
          </cell>
          <cell r="L281">
            <v>0</v>
          </cell>
          <cell r="M281">
            <v>0</v>
          </cell>
        </row>
        <row r="282">
          <cell r="G282">
            <v>344895</v>
          </cell>
          <cell r="I282">
            <v>210892</v>
          </cell>
          <cell r="K282">
            <v>134003</v>
          </cell>
          <cell r="M282">
            <v>0</v>
          </cell>
        </row>
        <row r="284">
          <cell r="G284" t="str">
            <v>개소당</v>
          </cell>
          <cell r="H284">
            <v>0</v>
          </cell>
          <cell r="I284" t="str">
            <v/>
          </cell>
          <cell r="J284">
            <v>0</v>
          </cell>
          <cell r="K284" t="str">
            <v/>
          </cell>
          <cell r="M284" t="str">
            <v/>
          </cell>
        </row>
        <row r="285">
          <cell r="G285" t="str">
            <v/>
          </cell>
          <cell r="H285">
            <v>0</v>
          </cell>
          <cell r="I285">
            <v>0</v>
          </cell>
          <cell r="J285">
            <v>9263</v>
          </cell>
          <cell r="K285">
            <v>37283.5</v>
          </cell>
          <cell r="L285">
            <v>0</v>
          </cell>
          <cell r="M285">
            <v>0</v>
          </cell>
        </row>
        <row r="286">
          <cell r="G286" t="str">
            <v/>
          </cell>
          <cell r="H286">
            <v>0</v>
          </cell>
          <cell r="I286">
            <v>0</v>
          </cell>
          <cell r="J286">
            <v>7410</v>
          </cell>
          <cell r="K286">
            <v>20095.900000000001</v>
          </cell>
          <cell r="L286">
            <v>0</v>
          </cell>
          <cell r="M286">
            <v>0</v>
          </cell>
        </row>
        <row r="287">
          <cell r="G287" t="str">
            <v/>
          </cell>
          <cell r="H287">
            <v>0</v>
          </cell>
          <cell r="I287">
            <v>0</v>
          </cell>
          <cell r="J287">
            <v>7780</v>
          </cell>
          <cell r="K287">
            <v>10215.1</v>
          </cell>
          <cell r="L287">
            <v>0</v>
          </cell>
          <cell r="M287">
            <v>0</v>
          </cell>
        </row>
        <row r="288">
          <cell r="H288">
            <v>13500</v>
          </cell>
          <cell r="I288">
            <v>11434.5</v>
          </cell>
          <cell r="J288">
            <v>40757</v>
          </cell>
          <cell r="K288">
            <v>34521.1</v>
          </cell>
          <cell r="L288">
            <v>815</v>
          </cell>
          <cell r="M288">
            <v>690.3</v>
          </cell>
        </row>
        <row r="289">
          <cell r="G289" t="str">
            <v/>
          </cell>
          <cell r="H289">
            <v>9734</v>
          </cell>
          <cell r="I289">
            <v>659867.80000000005</v>
          </cell>
          <cell r="J289">
            <v>34089</v>
          </cell>
          <cell r="K289">
            <v>2310893.2999999998</v>
          </cell>
          <cell r="L289">
            <v>0</v>
          </cell>
          <cell r="M289">
            <v>0</v>
          </cell>
        </row>
        <row r="290">
          <cell r="G290" t="str">
            <v/>
          </cell>
          <cell r="H290">
            <v>42127</v>
          </cell>
          <cell r="I290">
            <v>337353</v>
          </cell>
          <cell r="J290">
            <v>21677</v>
          </cell>
          <cell r="K290">
            <v>173589.4</v>
          </cell>
          <cell r="L290">
            <v>0</v>
          </cell>
          <cell r="M290">
            <v>0</v>
          </cell>
        </row>
        <row r="291">
          <cell r="G291" t="str">
            <v/>
          </cell>
          <cell r="H291">
            <v>320</v>
          </cell>
          <cell r="I291">
            <v>110086.7</v>
          </cell>
          <cell r="K291">
            <v>0</v>
          </cell>
          <cell r="M291">
            <v>0</v>
          </cell>
        </row>
        <row r="292">
          <cell r="G292" t="str">
            <v/>
          </cell>
          <cell r="H292">
            <v>4</v>
          </cell>
          <cell r="I292">
            <v>1336</v>
          </cell>
          <cell r="J292">
            <v>656</v>
          </cell>
          <cell r="K292">
            <v>219104.6</v>
          </cell>
          <cell r="L292">
            <v>0</v>
          </cell>
          <cell r="M292">
            <v>0</v>
          </cell>
        </row>
        <row r="293">
          <cell r="G293" t="str">
            <v/>
          </cell>
          <cell r="H293">
            <v>100</v>
          </cell>
          <cell r="I293">
            <v>-701.4</v>
          </cell>
          <cell r="K293">
            <v>0</v>
          </cell>
          <cell r="M293">
            <v>0</v>
          </cell>
        </row>
        <row r="294">
          <cell r="G294">
            <v>3925768</v>
          </cell>
          <cell r="I294">
            <v>1119376</v>
          </cell>
          <cell r="K294">
            <v>2805702</v>
          </cell>
          <cell r="M294">
            <v>690</v>
          </cell>
        </row>
        <row r="296">
          <cell r="G296" t="str">
            <v>개소당</v>
          </cell>
          <cell r="H296">
            <v>0</v>
          </cell>
          <cell r="I296" t="str">
            <v/>
          </cell>
          <cell r="J296">
            <v>0</v>
          </cell>
          <cell r="K296" t="str">
            <v/>
          </cell>
          <cell r="M296" t="str">
            <v/>
          </cell>
        </row>
        <row r="297">
          <cell r="G297" t="str">
            <v/>
          </cell>
          <cell r="H297">
            <v>0</v>
          </cell>
          <cell r="I297">
            <v>0</v>
          </cell>
          <cell r="J297">
            <v>9263</v>
          </cell>
          <cell r="K297">
            <v>41340.699999999997</v>
          </cell>
          <cell r="L297">
            <v>0</v>
          </cell>
          <cell r="M297">
            <v>0</v>
          </cell>
        </row>
        <row r="298">
          <cell r="G298" t="str">
            <v/>
          </cell>
          <cell r="H298">
            <v>0</v>
          </cell>
          <cell r="I298">
            <v>0</v>
          </cell>
          <cell r="J298">
            <v>7410</v>
          </cell>
          <cell r="K298">
            <v>17020.7</v>
          </cell>
          <cell r="L298">
            <v>0</v>
          </cell>
          <cell r="M298">
            <v>0</v>
          </cell>
        </row>
        <row r="299">
          <cell r="G299" t="str">
            <v/>
          </cell>
          <cell r="H299">
            <v>0</v>
          </cell>
          <cell r="I299">
            <v>0</v>
          </cell>
          <cell r="J299">
            <v>7780</v>
          </cell>
          <cell r="K299">
            <v>16851.400000000001</v>
          </cell>
          <cell r="L299">
            <v>0</v>
          </cell>
          <cell r="M299">
            <v>0</v>
          </cell>
        </row>
        <row r="300">
          <cell r="H300">
            <v>13500</v>
          </cell>
          <cell r="I300">
            <v>7857</v>
          </cell>
          <cell r="J300">
            <v>40757</v>
          </cell>
          <cell r="K300">
            <v>23720.5</v>
          </cell>
          <cell r="L300">
            <v>815</v>
          </cell>
          <cell r="M300">
            <v>474.3</v>
          </cell>
        </row>
        <row r="301">
          <cell r="G301" t="str">
            <v/>
          </cell>
          <cell r="H301">
            <v>9734</v>
          </cell>
          <cell r="I301">
            <v>177645.5</v>
          </cell>
          <cell r="J301">
            <v>34089</v>
          </cell>
          <cell r="K301">
            <v>622124.19999999995</v>
          </cell>
          <cell r="L301">
            <v>0</v>
          </cell>
          <cell r="M301">
            <v>0</v>
          </cell>
        </row>
        <row r="302">
          <cell r="G302" t="str">
            <v/>
          </cell>
          <cell r="H302">
            <v>42127</v>
          </cell>
          <cell r="I302">
            <v>100599.2</v>
          </cell>
          <cell r="J302">
            <v>21677</v>
          </cell>
          <cell r="K302">
            <v>51764.6</v>
          </cell>
          <cell r="L302">
            <v>0</v>
          </cell>
          <cell r="M302">
            <v>0</v>
          </cell>
        </row>
        <row r="303">
          <cell r="G303" t="str">
            <v/>
          </cell>
          <cell r="H303">
            <v>320</v>
          </cell>
          <cell r="I303">
            <v>34664.300000000003</v>
          </cell>
          <cell r="K303">
            <v>0</v>
          </cell>
          <cell r="M303">
            <v>0</v>
          </cell>
        </row>
        <row r="304">
          <cell r="G304" t="str">
            <v/>
          </cell>
          <cell r="H304">
            <v>4</v>
          </cell>
          <cell r="I304">
            <v>420.6</v>
          </cell>
          <cell r="J304">
            <v>656</v>
          </cell>
          <cell r="K304">
            <v>68992.100000000006</v>
          </cell>
          <cell r="L304">
            <v>0</v>
          </cell>
          <cell r="M304">
            <v>0</v>
          </cell>
        </row>
        <row r="305">
          <cell r="G305" t="str">
            <v/>
          </cell>
          <cell r="H305">
            <v>100</v>
          </cell>
          <cell r="I305">
            <v>-220.8</v>
          </cell>
          <cell r="K305">
            <v>0</v>
          </cell>
          <cell r="M305">
            <v>0</v>
          </cell>
        </row>
        <row r="306">
          <cell r="G306">
            <v>1163253</v>
          </cell>
          <cell r="I306">
            <v>320965</v>
          </cell>
          <cell r="K306">
            <v>841814</v>
          </cell>
          <cell r="M306">
            <v>474</v>
          </cell>
        </row>
        <row r="308">
          <cell r="G308" t="str">
            <v>개소당</v>
          </cell>
          <cell r="H308">
            <v>0</v>
          </cell>
          <cell r="I308" t="str">
            <v/>
          </cell>
          <cell r="J308">
            <v>0</v>
          </cell>
          <cell r="K308" t="str">
            <v/>
          </cell>
          <cell r="M308" t="str">
            <v/>
          </cell>
        </row>
        <row r="309">
          <cell r="G309" t="str">
            <v/>
          </cell>
          <cell r="H309">
            <v>0</v>
          </cell>
          <cell r="I309">
            <v>0</v>
          </cell>
          <cell r="J309">
            <v>9263</v>
          </cell>
          <cell r="K309">
            <v>15534</v>
          </cell>
          <cell r="L309">
            <v>0</v>
          </cell>
          <cell r="M309">
            <v>0</v>
          </cell>
        </row>
        <row r="310">
          <cell r="G310" t="str">
            <v/>
          </cell>
          <cell r="H310">
            <v>0</v>
          </cell>
          <cell r="I310">
            <v>0</v>
          </cell>
          <cell r="J310">
            <v>7410</v>
          </cell>
          <cell r="K310">
            <v>5861.3</v>
          </cell>
          <cell r="L310">
            <v>0</v>
          </cell>
          <cell r="M310">
            <v>0</v>
          </cell>
        </row>
        <row r="311">
          <cell r="G311" t="str">
            <v/>
          </cell>
          <cell r="H311">
            <v>0</v>
          </cell>
          <cell r="I311">
            <v>0</v>
          </cell>
          <cell r="J311">
            <v>7780</v>
          </cell>
          <cell r="K311">
            <v>6893</v>
          </cell>
          <cell r="L311">
            <v>0</v>
          </cell>
          <cell r="M311">
            <v>0</v>
          </cell>
        </row>
        <row r="312">
          <cell r="H312">
            <v>13500</v>
          </cell>
          <cell r="I312">
            <v>3078</v>
          </cell>
          <cell r="J312">
            <v>40757</v>
          </cell>
          <cell r="K312">
            <v>9292.5</v>
          </cell>
          <cell r="L312">
            <v>815</v>
          </cell>
          <cell r="M312">
            <v>185.8</v>
          </cell>
        </row>
        <row r="313">
          <cell r="G313" t="str">
            <v/>
          </cell>
          <cell r="H313">
            <v>3377</v>
          </cell>
          <cell r="I313">
            <v>2566.5</v>
          </cell>
          <cell r="J313">
            <v>10908</v>
          </cell>
          <cell r="K313">
            <v>8290</v>
          </cell>
          <cell r="L313">
            <v>0</v>
          </cell>
          <cell r="M313">
            <v>0</v>
          </cell>
        </row>
        <row r="314">
          <cell r="G314" t="str">
            <v/>
          </cell>
          <cell r="H314">
            <v>42127</v>
          </cell>
          <cell r="I314">
            <v>14491.6</v>
          </cell>
          <cell r="J314">
            <v>21677</v>
          </cell>
          <cell r="K314">
            <v>7456.8</v>
          </cell>
          <cell r="L314">
            <v>0</v>
          </cell>
          <cell r="M314">
            <v>0</v>
          </cell>
        </row>
        <row r="315">
          <cell r="G315" t="str">
            <v/>
          </cell>
          <cell r="H315">
            <v>26636</v>
          </cell>
          <cell r="I315">
            <v>159816</v>
          </cell>
          <cell r="K315">
            <v>0</v>
          </cell>
          <cell r="M315">
            <v>0</v>
          </cell>
        </row>
        <row r="316">
          <cell r="G316" t="str">
            <v/>
          </cell>
          <cell r="H316">
            <v>0</v>
          </cell>
          <cell r="I316">
            <v>0</v>
          </cell>
          <cell r="J316">
            <v>792305</v>
          </cell>
          <cell r="K316">
            <v>285229.8</v>
          </cell>
          <cell r="L316">
            <v>0</v>
          </cell>
          <cell r="M316">
            <v>0</v>
          </cell>
        </row>
        <row r="317">
          <cell r="G317" t="str">
            <v/>
          </cell>
          <cell r="H317">
            <v>53796</v>
          </cell>
          <cell r="I317">
            <v>64.5</v>
          </cell>
          <cell r="J317">
            <v>37052</v>
          </cell>
          <cell r="K317">
            <v>44.4</v>
          </cell>
          <cell r="L317">
            <v>0</v>
          </cell>
          <cell r="M317">
            <v>0</v>
          </cell>
        </row>
        <row r="318">
          <cell r="G318">
            <v>518802</v>
          </cell>
          <cell r="I318">
            <v>180016</v>
          </cell>
          <cell r="K318">
            <v>338601</v>
          </cell>
          <cell r="M318">
            <v>185</v>
          </cell>
        </row>
        <row r="320">
          <cell r="G320" t="str">
            <v>개소당</v>
          </cell>
          <cell r="H320">
            <v>0</v>
          </cell>
          <cell r="I320" t="str">
            <v/>
          </cell>
          <cell r="J320">
            <v>0</v>
          </cell>
          <cell r="K320" t="str">
            <v/>
          </cell>
          <cell r="M320" t="str">
            <v/>
          </cell>
        </row>
        <row r="321">
          <cell r="G321" t="str">
            <v/>
          </cell>
          <cell r="H321">
            <v>0</v>
          </cell>
          <cell r="I321">
            <v>0</v>
          </cell>
          <cell r="J321">
            <v>9263</v>
          </cell>
          <cell r="K321">
            <v>8735</v>
          </cell>
          <cell r="L321">
            <v>0</v>
          </cell>
          <cell r="M321">
            <v>0</v>
          </cell>
        </row>
        <row r="322">
          <cell r="G322" t="str">
            <v/>
          </cell>
          <cell r="H322">
            <v>0</v>
          </cell>
          <cell r="I322">
            <v>0</v>
          </cell>
          <cell r="J322">
            <v>7410</v>
          </cell>
          <cell r="K322">
            <v>3423.4</v>
          </cell>
          <cell r="L322">
            <v>0</v>
          </cell>
          <cell r="M322">
            <v>0</v>
          </cell>
        </row>
        <row r="323">
          <cell r="G323" t="str">
            <v/>
          </cell>
          <cell r="H323">
            <v>0</v>
          </cell>
          <cell r="I323">
            <v>0</v>
          </cell>
          <cell r="J323">
            <v>7780</v>
          </cell>
          <cell r="K323">
            <v>3742.1</v>
          </cell>
          <cell r="L323">
            <v>0</v>
          </cell>
          <cell r="M323">
            <v>0</v>
          </cell>
        </row>
        <row r="324">
          <cell r="H324">
            <v>13500</v>
          </cell>
          <cell r="I324">
            <v>3402</v>
          </cell>
          <cell r="J324">
            <v>40757</v>
          </cell>
          <cell r="K324">
            <v>10270.700000000001</v>
          </cell>
          <cell r="L324">
            <v>815</v>
          </cell>
          <cell r="M324">
            <v>205.3</v>
          </cell>
        </row>
        <row r="325">
          <cell r="G325" t="str">
            <v/>
          </cell>
          <cell r="H325">
            <v>3377</v>
          </cell>
          <cell r="I325">
            <v>3005.5</v>
          </cell>
          <cell r="J325">
            <v>10908</v>
          </cell>
          <cell r="K325">
            <v>9708.1</v>
          </cell>
          <cell r="L325">
            <v>0</v>
          </cell>
          <cell r="M325">
            <v>0</v>
          </cell>
        </row>
        <row r="326">
          <cell r="G326" t="str">
            <v/>
          </cell>
          <cell r="H326">
            <v>42127</v>
          </cell>
          <cell r="I326">
            <v>6445.4</v>
          </cell>
          <cell r="J326">
            <v>21677</v>
          </cell>
          <cell r="K326">
            <v>3316.5</v>
          </cell>
          <cell r="L326">
            <v>0</v>
          </cell>
          <cell r="M326">
            <v>0</v>
          </cell>
        </row>
        <row r="327">
          <cell r="G327" t="str">
            <v/>
          </cell>
          <cell r="H327">
            <v>42211</v>
          </cell>
          <cell r="I327">
            <v>118190.8</v>
          </cell>
          <cell r="J327">
            <v>8780</v>
          </cell>
          <cell r="K327">
            <v>24584</v>
          </cell>
          <cell r="L327">
            <v>0</v>
          </cell>
          <cell r="M327">
            <v>0</v>
          </cell>
        </row>
        <row r="328">
          <cell r="G328" t="str">
            <v/>
          </cell>
          <cell r="H328">
            <v>31653</v>
          </cell>
          <cell r="I328">
            <v>22790.1</v>
          </cell>
          <cell r="J328">
            <v>9466</v>
          </cell>
          <cell r="K328">
            <v>6815.5</v>
          </cell>
          <cell r="L328">
            <v>0</v>
          </cell>
          <cell r="M328">
            <v>0</v>
          </cell>
        </row>
        <row r="329">
          <cell r="G329" t="str">
            <v/>
          </cell>
          <cell r="H329">
            <v>10393</v>
          </cell>
          <cell r="I329">
            <v>19746.7</v>
          </cell>
          <cell r="J329">
            <v>20339</v>
          </cell>
          <cell r="K329">
            <v>38644.1</v>
          </cell>
          <cell r="L329">
            <v>0</v>
          </cell>
          <cell r="M329">
            <v>0</v>
          </cell>
        </row>
        <row r="330">
          <cell r="G330" t="str">
            <v/>
          </cell>
          <cell r="H330">
            <v>4857</v>
          </cell>
          <cell r="I330">
            <v>3788.4</v>
          </cell>
          <cell r="J330">
            <v>11173</v>
          </cell>
          <cell r="K330">
            <v>8714.9</v>
          </cell>
          <cell r="L330">
            <v>0</v>
          </cell>
          <cell r="M330">
            <v>0</v>
          </cell>
        </row>
        <row r="331">
          <cell r="G331">
            <v>295527</v>
          </cell>
          <cell r="I331">
            <v>177368</v>
          </cell>
          <cell r="K331">
            <v>117954</v>
          </cell>
          <cell r="M331">
            <v>205</v>
          </cell>
        </row>
        <row r="333">
          <cell r="G333" t="str">
            <v>개소당</v>
          </cell>
          <cell r="H333">
            <v>0</v>
          </cell>
          <cell r="I333" t="str">
            <v/>
          </cell>
          <cell r="J333">
            <v>0</v>
          </cell>
          <cell r="K333" t="str">
            <v/>
          </cell>
          <cell r="M333" t="str">
            <v/>
          </cell>
        </row>
        <row r="334">
          <cell r="G334" t="str">
            <v/>
          </cell>
          <cell r="H334">
            <v>0</v>
          </cell>
          <cell r="I334">
            <v>0</v>
          </cell>
          <cell r="J334">
            <v>9263</v>
          </cell>
          <cell r="K334">
            <v>36125.699999999997</v>
          </cell>
          <cell r="L334">
            <v>0</v>
          </cell>
          <cell r="M334">
            <v>0</v>
          </cell>
        </row>
        <row r="335">
          <cell r="G335" t="str">
            <v/>
          </cell>
          <cell r="H335">
            <v>0</v>
          </cell>
          <cell r="I335">
            <v>0</v>
          </cell>
          <cell r="J335">
            <v>7410</v>
          </cell>
          <cell r="K335">
            <v>13626.9</v>
          </cell>
          <cell r="L335">
            <v>0</v>
          </cell>
          <cell r="M335">
            <v>0</v>
          </cell>
        </row>
        <row r="336">
          <cell r="G336" t="str">
            <v/>
          </cell>
          <cell r="H336">
            <v>0</v>
          </cell>
          <cell r="I336">
            <v>0</v>
          </cell>
          <cell r="J336">
            <v>7780</v>
          </cell>
          <cell r="K336">
            <v>16034.5</v>
          </cell>
          <cell r="L336">
            <v>0</v>
          </cell>
          <cell r="M336">
            <v>0</v>
          </cell>
        </row>
        <row r="337">
          <cell r="H337">
            <v>13500</v>
          </cell>
          <cell r="I337">
            <v>10368</v>
          </cell>
          <cell r="J337">
            <v>40757</v>
          </cell>
          <cell r="K337">
            <v>31301.3</v>
          </cell>
          <cell r="L337">
            <v>815</v>
          </cell>
          <cell r="M337">
            <v>625.9</v>
          </cell>
        </row>
        <row r="338">
          <cell r="G338" t="str">
            <v/>
          </cell>
          <cell r="H338">
            <v>9734</v>
          </cell>
          <cell r="I338">
            <v>247340.9</v>
          </cell>
          <cell r="J338">
            <v>34089</v>
          </cell>
          <cell r="K338">
            <v>866201.4</v>
          </cell>
          <cell r="L338">
            <v>0</v>
          </cell>
          <cell r="M338">
            <v>0</v>
          </cell>
        </row>
        <row r="339">
          <cell r="G339" t="str">
            <v/>
          </cell>
          <cell r="H339">
            <v>42127</v>
          </cell>
          <cell r="I339">
            <v>132531.5</v>
          </cell>
          <cell r="J339">
            <v>21677</v>
          </cell>
          <cell r="K339">
            <v>68195.8</v>
          </cell>
          <cell r="L339">
            <v>0</v>
          </cell>
          <cell r="M339">
            <v>0</v>
          </cell>
        </row>
        <row r="340">
          <cell r="G340" t="str">
            <v/>
          </cell>
          <cell r="H340">
            <v>320</v>
          </cell>
          <cell r="I340">
            <v>44074.5</v>
          </cell>
          <cell r="K340">
            <v>0</v>
          </cell>
          <cell r="M340">
            <v>0</v>
          </cell>
        </row>
        <row r="341">
          <cell r="G341" t="str">
            <v/>
          </cell>
          <cell r="H341">
            <v>4</v>
          </cell>
          <cell r="I341">
            <v>534.79999999999995</v>
          </cell>
          <cell r="J341">
            <v>656</v>
          </cell>
          <cell r="K341">
            <v>87721.600000000006</v>
          </cell>
          <cell r="L341">
            <v>0</v>
          </cell>
          <cell r="M341">
            <v>0</v>
          </cell>
        </row>
        <row r="342">
          <cell r="G342" t="str">
            <v/>
          </cell>
          <cell r="H342">
            <v>335065</v>
          </cell>
          <cell r="I342">
            <v>335065</v>
          </cell>
          <cell r="J342">
            <v>377947</v>
          </cell>
          <cell r="K342">
            <v>377947</v>
          </cell>
          <cell r="L342">
            <v>8840</v>
          </cell>
          <cell r="M342">
            <v>8840</v>
          </cell>
        </row>
        <row r="343">
          <cell r="G343" t="str">
            <v/>
          </cell>
          <cell r="H343">
            <v>100</v>
          </cell>
          <cell r="I343">
            <v>-280.7</v>
          </cell>
          <cell r="K343">
            <v>0</v>
          </cell>
          <cell r="M343">
            <v>0</v>
          </cell>
        </row>
        <row r="344">
          <cell r="G344">
            <v>2276253</v>
          </cell>
          <cell r="I344">
            <v>769634</v>
          </cell>
          <cell r="K344">
            <v>1497154</v>
          </cell>
          <cell r="M344">
            <v>9465</v>
          </cell>
        </row>
        <row r="346">
          <cell r="G346" t="str">
            <v>개소당</v>
          </cell>
          <cell r="H346">
            <v>0</v>
          </cell>
          <cell r="I346" t="str">
            <v/>
          </cell>
          <cell r="J346">
            <v>0</v>
          </cell>
          <cell r="K346" t="str">
            <v/>
          </cell>
          <cell r="M346" t="str">
            <v/>
          </cell>
        </row>
        <row r="347">
          <cell r="G347" t="str">
            <v/>
          </cell>
          <cell r="H347">
            <v>0</v>
          </cell>
          <cell r="I347">
            <v>0</v>
          </cell>
          <cell r="J347">
            <v>9263</v>
          </cell>
          <cell r="K347">
            <v>31679.4</v>
          </cell>
          <cell r="L347">
            <v>0</v>
          </cell>
          <cell r="M347">
            <v>0</v>
          </cell>
        </row>
        <row r="348">
          <cell r="G348" t="str">
            <v/>
          </cell>
          <cell r="H348">
            <v>0</v>
          </cell>
          <cell r="I348">
            <v>0</v>
          </cell>
          <cell r="J348">
            <v>7410</v>
          </cell>
          <cell r="K348">
            <v>11907.8</v>
          </cell>
          <cell r="L348">
            <v>0</v>
          </cell>
          <cell r="M348">
            <v>0</v>
          </cell>
        </row>
        <row r="349">
          <cell r="G349" t="str">
            <v/>
          </cell>
          <cell r="H349">
            <v>0</v>
          </cell>
          <cell r="I349">
            <v>0</v>
          </cell>
          <cell r="J349">
            <v>7780</v>
          </cell>
          <cell r="K349">
            <v>14105.1</v>
          </cell>
          <cell r="L349">
            <v>0</v>
          </cell>
          <cell r="M349">
            <v>0</v>
          </cell>
        </row>
        <row r="350">
          <cell r="H350">
            <v>13500</v>
          </cell>
          <cell r="I350">
            <v>5670</v>
          </cell>
          <cell r="J350">
            <v>40757</v>
          </cell>
          <cell r="K350">
            <v>17117.900000000001</v>
          </cell>
          <cell r="L350">
            <v>815</v>
          </cell>
          <cell r="M350">
            <v>342.3</v>
          </cell>
        </row>
        <row r="351">
          <cell r="G351" t="str">
            <v/>
          </cell>
          <cell r="H351">
            <v>9734</v>
          </cell>
          <cell r="I351">
            <v>207528.8</v>
          </cell>
          <cell r="J351">
            <v>34089</v>
          </cell>
          <cell r="K351">
            <v>726777.4</v>
          </cell>
          <cell r="L351">
            <v>0</v>
          </cell>
          <cell r="M351">
            <v>0</v>
          </cell>
        </row>
        <row r="352">
          <cell r="G352" t="str">
            <v/>
          </cell>
          <cell r="H352">
            <v>42127</v>
          </cell>
          <cell r="I352">
            <v>111383.7</v>
          </cell>
          <cell r="J352">
            <v>21677</v>
          </cell>
          <cell r="K352">
            <v>57313.9</v>
          </cell>
          <cell r="L352">
            <v>0</v>
          </cell>
          <cell r="M352">
            <v>0</v>
          </cell>
        </row>
        <row r="353">
          <cell r="G353" t="str">
            <v/>
          </cell>
          <cell r="H353">
            <v>320</v>
          </cell>
          <cell r="I353">
            <v>37166.400000000001</v>
          </cell>
          <cell r="K353">
            <v>0</v>
          </cell>
          <cell r="M353">
            <v>0</v>
          </cell>
        </row>
        <row r="354">
          <cell r="G354" t="str">
            <v/>
          </cell>
          <cell r="H354">
            <v>4</v>
          </cell>
          <cell r="I354">
            <v>451</v>
          </cell>
          <cell r="J354">
            <v>656</v>
          </cell>
          <cell r="K354">
            <v>73972.5</v>
          </cell>
          <cell r="L354">
            <v>0</v>
          </cell>
          <cell r="M354">
            <v>0</v>
          </cell>
        </row>
        <row r="355">
          <cell r="G355" t="str">
            <v/>
          </cell>
          <cell r="H355">
            <v>328252</v>
          </cell>
          <cell r="I355">
            <v>328252</v>
          </cell>
          <cell r="J355">
            <v>372443</v>
          </cell>
          <cell r="K355">
            <v>372443</v>
          </cell>
          <cell r="L355">
            <v>8668</v>
          </cell>
          <cell r="M355">
            <v>8668</v>
          </cell>
        </row>
        <row r="356">
          <cell r="G356" t="str">
            <v/>
          </cell>
          <cell r="H356">
            <v>100</v>
          </cell>
          <cell r="I356">
            <v>-236.7</v>
          </cell>
          <cell r="K356">
            <v>0</v>
          </cell>
          <cell r="M356">
            <v>0</v>
          </cell>
        </row>
        <row r="357">
          <cell r="G357">
            <v>2004542</v>
          </cell>
          <cell r="I357">
            <v>690215</v>
          </cell>
          <cell r="K357">
            <v>1305317</v>
          </cell>
          <cell r="M357">
            <v>9010</v>
          </cell>
        </row>
        <row r="359">
          <cell r="G359" t="str">
            <v>개소당</v>
          </cell>
          <cell r="H359">
            <v>0</v>
          </cell>
          <cell r="I359" t="str">
            <v/>
          </cell>
          <cell r="J359">
            <v>0</v>
          </cell>
          <cell r="K359" t="str">
            <v/>
          </cell>
          <cell r="M359" t="str">
            <v/>
          </cell>
        </row>
        <row r="360">
          <cell r="G360" t="str">
            <v/>
          </cell>
          <cell r="H360">
            <v>0</v>
          </cell>
          <cell r="I360">
            <v>0</v>
          </cell>
          <cell r="J360">
            <v>9263</v>
          </cell>
          <cell r="K360">
            <v>43906.6</v>
          </cell>
          <cell r="L360">
            <v>0</v>
          </cell>
          <cell r="M360">
            <v>0</v>
          </cell>
        </row>
        <row r="361">
          <cell r="G361" t="str">
            <v/>
          </cell>
          <cell r="H361">
            <v>0</v>
          </cell>
          <cell r="I361">
            <v>0</v>
          </cell>
          <cell r="J361">
            <v>7410</v>
          </cell>
          <cell r="K361">
            <v>16635.400000000001</v>
          </cell>
          <cell r="L361">
            <v>0</v>
          </cell>
          <cell r="M361">
            <v>0</v>
          </cell>
        </row>
        <row r="362">
          <cell r="G362" t="str">
            <v/>
          </cell>
          <cell r="H362">
            <v>0</v>
          </cell>
          <cell r="I362">
            <v>0</v>
          </cell>
          <cell r="J362">
            <v>7780</v>
          </cell>
          <cell r="K362">
            <v>19411.099999999999</v>
          </cell>
          <cell r="L362">
            <v>0</v>
          </cell>
          <cell r="M362">
            <v>0</v>
          </cell>
        </row>
        <row r="363">
          <cell r="H363">
            <v>13500</v>
          </cell>
          <cell r="I363">
            <v>7897.5</v>
          </cell>
          <cell r="J363">
            <v>40757</v>
          </cell>
          <cell r="K363">
            <v>23842.799999999999</v>
          </cell>
          <cell r="L363">
            <v>815</v>
          </cell>
          <cell r="M363">
            <v>476.7</v>
          </cell>
        </row>
        <row r="364">
          <cell r="G364" t="str">
            <v/>
          </cell>
          <cell r="H364">
            <v>9734</v>
          </cell>
          <cell r="I364">
            <v>372812.2</v>
          </cell>
          <cell r="J364">
            <v>34089</v>
          </cell>
          <cell r="K364">
            <v>1305608.7</v>
          </cell>
          <cell r="L364">
            <v>0</v>
          </cell>
          <cell r="M364">
            <v>0</v>
          </cell>
        </row>
        <row r="365">
          <cell r="G365" t="str">
            <v/>
          </cell>
          <cell r="H365">
            <v>42127</v>
          </cell>
          <cell r="I365">
            <v>181314.6</v>
          </cell>
          <cell r="J365">
            <v>21677</v>
          </cell>
          <cell r="K365">
            <v>93297.8</v>
          </cell>
          <cell r="L365">
            <v>0</v>
          </cell>
          <cell r="M365">
            <v>0</v>
          </cell>
        </row>
        <row r="366">
          <cell r="G366" t="str">
            <v/>
          </cell>
          <cell r="H366">
            <v>320</v>
          </cell>
          <cell r="I366">
            <v>62699.8</v>
          </cell>
          <cell r="K366">
            <v>0</v>
          </cell>
          <cell r="M366">
            <v>0</v>
          </cell>
        </row>
        <row r="367">
          <cell r="G367" t="str">
            <v/>
          </cell>
          <cell r="H367">
            <v>4</v>
          </cell>
          <cell r="I367">
            <v>760.9</v>
          </cell>
          <cell r="J367">
            <v>656</v>
          </cell>
          <cell r="K367">
            <v>124791.5</v>
          </cell>
          <cell r="L367">
            <v>0</v>
          </cell>
          <cell r="M367">
            <v>0</v>
          </cell>
        </row>
        <row r="368">
          <cell r="G368" t="str">
            <v/>
          </cell>
          <cell r="H368">
            <v>346575</v>
          </cell>
          <cell r="I368">
            <v>346575</v>
          </cell>
          <cell r="J368">
            <v>386472</v>
          </cell>
          <cell r="K368">
            <v>386472</v>
          </cell>
          <cell r="L368">
            <v>9098</v>
          </cell>
          <cell r="M368">
            <v>9098</v>
          </cell>
        </row>
        <row r="369">
          <cell r="G369" t="str">
            <v/>
          </cell>
          <cell r="H369">
            <v>100</v>
          </cell>
          <cell r="I369">
            <v>-399.4</v>
          </cell>
          <cell r="K369">
            <v>0</v>
          </cell>
          <cell r="M369">
            <v>0</v>
          </cell>
        </row>
        <row r="370">
          <cell r="G370">
            <v>2995199</v>
          </cell>
          <cell r="I370">
            <v>971660</v>
          </cell>
          <cell r="K370">
            <v>2013965</v>
          </cell>
          <cell r="M370">
            <v>9574</v>
          </cell>
        </row>
        <row r="372">
          <cell r="G372" t="str">
            <v>개소당</v>
          </cell>
          <cell r="H372">
            <v>0</v>
          </cell>
          <cell r="I372" t="str">
            <v/>
          </cell>
          <cell r="J372">
            <v>0</v>
          </cell>
          <cell r="K372" t="str">
            <v/>
          </cell>
          <cell r="M372" t="str">
            <v/>
          </cell>
        </row>
        <row r="373">
          <cell r="G373" t="str">
            <v/>
          </cell>
          <cell r="H373">
            <v>0</v>
          </cell>
          <cell r="I373">
            <v>0</v>
          </cell>
          <cell r="J373">
            <v>9263</v>
          </cell>
          <cell r="K373">
            <v>12643.9</v>
          </cell>
          <cell r="L373">
            <v>0</v>
          </cell>
          <cell r="M373">
            <v>0</v>
          </cell>
        </row>
        <row r="374">
          <cell r="G374" t="str">
            <v/>
          </cell>
          <cell r="H374">
            <v>0</v>
          </cell>
          <cell r="I374">
            <v>0</v>
          </cell>
          <cell r="J374">
            <v>7410</v>
          </cell>
          <cell r="K374">
            <v>6580</v>
          </cell>
          <cell r="L374">
            <v>0</v>
          </cell>
          <cell r="M374">
            <v>0</v>
          </cell>
        </row>
        <row r="375">
          <cell r="G375" t="str">
            <v/>
          </cell>
          <cell r="H375">
            <v>0</v>
          </cell>
          <cell r="I375">
            <v>0</v>
          </cell>
          <cell r="J375">
            <v>7780</v>
          </cell>
          <cell r="K375">
            <v>3711</v>
          </cell>
          <cell r="L375">
            <v>0</v>
          </cell>
          <cell r="M375">
            <v>0</v>
          </cell>
        </row>
        <row r="376">
          <cell r="H376">
            <v>13500</v>
          </cell>
          <cell r="I376">
            <v>3739.5</v>
          </cell>
          <cell r="J376">
            <v>40757</v>
          </cell>
          <cell r="K376">
            <v>11289.6</v>
          </cell>
          <cell r="L376">
            <v>815</v>
          </cell>
          <cell r="M376">
            <v>225.7</v>
          </cell>
        </row>
        <row r="377">
          <cell r="G377" t="str">
            <v/>
          </cell>
          <cell r="H377">
            <v>9734</v>
          </cell>
          <cell r="I377">
            <v>292506.7</v>
          </cell>
          <cell r="J377">
            <v>34089</v>
          </cell>
          <cell r="K377">
            <v>1024374.4</v>
          </cell>
          <cell r="L377">
            <v>0</v>
          </cell>
          <cell r="M377">
            <v>0</v>
          </cell>
        </row>
        <row r="378">
          <cell r="G378" t="str">
            <v/>
          </cell>
          <cell r="H378">
            <v>42127</v>
          </cell>
          <cell r="I378">
            <v>139187.6</v>
          </cell>
          <cell r="J378">
            <v>21677</v>
          </cell>
          <cell r="K378">
            <v>71620.800000000003</v>
          </cell>
          <cell r="L378">
            <v>0</v>
          </cell>
          <cell r="M378">
            <v>0</v>
          </cell>
        </row>
        <row r="379">
          <cell r="G379" t="str">
            <v/>
          </cell>
          <cell r="H379">
            <v>320</v>
          </cell>
          <cell r="I379">
            <v>44732.4</v>
          </cell>
          <cell r="K379">
            <v>0</v>
          </cell>
          <cell r="M379">
            <v>0</v>
          </cell>
        </row>
        <row r="380">
          <cell r="G380" t="str">
            <v/>
          </cell>
          <cell r="H380">
            <v>4</v>
          </cell>
          <cell r="I380">
            <v>542.79999999999995</v>
          </cell>
          <cell r="J380">
            <v>656</v>
          </cell>
          <cell r="K380">
            <v>89031</v>
          </cell>
          <cell r="L380">
            <v>0</v>
          </cell>
          <cell r="M380">
            <v>0</v>
          </cell>
        </row>
        <row r="381">
          <cell r="G381" t="str">
            <v/>
          </cell>
          <cell r="H381">
            <v>100</v>
          </cell>
          <cell r="I381">
            <v>-284.89999999999998</v>
          </cell>
          <cell r="K381">
            <v>0</v>
          </cell>
          <cell r="M381">
            <v>0</v>
          </cell>
        </row>
        <row r="382">
          <cell r="G382">
            <v>1699899</v>
          </cell>
          <cell r="I382">
            <v>480424</v>
          </cell>
          <cell r="K382">
            <v>1219250</v>
          </cell>
          <cell r="M382">
            <v>225</v>
          </cell>
        </row>
        <row r="384">
          <cell r="G384" t="str">
            <v>개소당</v>
          </cell>
          <cell r="H384">
            <v>0</v>
          </cell>
          <cell r="I384" t="str">
            <v/>
          </cell>
          <cell r="J384">
            <v>0</v>
          </cell>
          <cell r="K384" t="str">
            <v/>
          </cell>
          <cell r="M384" t="str">
            <v/>
          </cell>
        </row>
        <row r="385">
          <cell r="G385" t="str">
            <v/>
          </cell>
          <cell r="H385">
            <v>0</v>
          </cell>
          <cell r="I385">
            <v>0</v>
          </cell>
          <cell r="J385">
            <v>9263</v>
          </cell>
          <cell r="K385">
            <v>14589.2</v>
          </cell>
          <cell r="L385">
            <v>0</v>
          </cell>
          <cell r="M385">
            <v>0</v>
          </cell>
        </row>
        <row r="386">
          <cell r="G386" t="str">
            <v/>
          </cell>
          <cell r="H386">
            <v>0</v>
          </cell>
          <cell r="I386">
            <v>0</v>
          </cell>
          <cell r="J386">
            <v>7410</v>
          </cell>
          <cell r="K386">
            <v>7647.1</v>
          </cell>
          <cell r="L386">
            <v>0</v>
          </cell>
          <cell r="M386">
            <v>0</v>
          </cell>
        </row>
        <row r="387">
          <cell r="G387" t="str">
            <v/>
          </cell>
          <cell r="H387">
            <v>0</v>
          </cell>
          <cell r="I387">
            <v>0</v>
          </cell>
          <cell r="J387">
            <v>7780</v>
          </cell>
          <cell r="K387">
            <v>4224.5</v>
          </cell>
          <cell r="L387">
            <v>0</v>
          </cell>
          <cell r="M387">
            <v>0</v>
          </cell>
        </row>
        <row r="388">
          <cell r="H388">
            <v>13500</v>
          </cell>
          <cell r="I388">
            <v>6966</v>
          </cell>
          <cell r="J388">
            <v>40757</v>
          </cell>
          <cell r="K388">
            <v>21030.6</v>
          </cell>
          <cell r="L388">
            <v>815</v>
          </cell>
          <cell r="M388">
            <v>420.5</v>
          </cell>
        </row>
        <row r="389">
          <cell r="G389" t="str">
            <v/>
          </cell>
          <cell r="H389">
            <v>9734</v>
          </cell>
          <cell r="I389">
            <v>404253</v>
          </cell>
          <cell r="J389">
            <v>34089</v>
          </cell>
          <cell r="K389">
            <v>1415716.1</v>
          </cell>
          <cell r="L389">
            <v>0</v>
          </cell>
          <cell r="M389">
            <v>0</v>
          </cell>
        </row>
        <row r="390">
          <cell r="G390" t="str">
            <v/>
          </cell>
          <cell r="H390">
            <v>42127</v>
          </cell>
          <cell r="I390">
            <v>189402.9</v>
          </cell>
          <cell r="J390">
            <v>21677</v>
          </cell>
          <cell r="K390">
            <v>97459.7</v>
          </cell>
          <cell r="L390">
            <v>0</v>
          </cell>
          <cell r="M390">
            <v>0</v>
          </cell>
        </row>
        <row r="391">
          <cell r="G391" t="str">
            <v/>
          </cell>
          <cell r="H391">
            <v>320</v>
          </cell>
          <cell r="I391">
            <v>60802.2</v>
          </cell>
          <cell r="K391">
            <v>0</v>
          </cell>
          <cell r="M391">
            <v>0</v>
          </cell>
        </row>
        <row r="392">
          <cell r="G392" t="str">
            <v/>
          </cell>
          <cell r="H392">
            <v>4</v>
          </cell>
          <cell r="I392">
            <v>737.8</v>
          </cell>
          <cell r="J392">
            <v>656</v>
          </cell>
          <cell r="K392">
            <v>121014.2</v>
          </cell>
          <cell r="L392">
            <v>0</v>
          </cell>
          <cell r="M392">
            <v>0</v>
          </cell>
        </row>
        <row r="393">
          <cell r="G393" t="str">
            <v/>
          </cell>
          <cell r="H393">
            <v>100</v>
          </cell>
          <cell r="I393">
            <v>-387.3</v>
          </cell>
          <cell r="K393">
            <v>0</v>
          </cell>
          <cell r="M393">
            <v>0</v>
          </cell>
        </row>
        <row r="394">
          <cell r="G394">
            <v>2343875</v>
          </cell>
          <cell r="I394">
            <v>661774</v>
          </cell>
          <cell r="K394">
            <v>1681681</v>
          </cell>
          <cell r="M394">
            <v>420</v>
          </cell>
        </row>
        <row r="396">
          <cell r="G396" t="str">
            <v>개소당</v>
          </cell>
          <cell r="H396">
            <v>0</v>
          </cell>
          <cell r="I396" t="str">
            <v/>
          </cell>
          <cell r="J396">
            <v>0</v>
          </cell>
          <cell r="K396" t="str">
            <v/>
          </cell>
          <cell r="M396" t="str">
            <v/>
          </cell>
        </row>
        <row r="397">
          <cell r="G397" t="str">
            <v/>
          </cell>
          <cell r="H397">
            <v>0</v>
          </cell>
          <cell r="I397">
            <v>0</v>
          </cell>
          <cell r="J397">
            <v>9263</v>
          </cell>
          <cell r="K397">
            <v>50900.1</v>
          </cell>
          <cell r="L397">
            <v>0</v>
          </cell>
          <cell r="M397">
            <v>0</v>
          </cell>
        </row>
        <row r="398">
          <cell r="G398" t="str">
            <v/>
          </cell>
          <cell r="H398">
            <v>0</v>
          </cell>
          <cell r="I398">
            <v>0</v>
          </cell>
          <cell r="J398">
            <v>7410</v>
          </cell>
          <cell r="K398">
            <v>27387.3</v>
          </cell>
          <cell r="L398">
            <v>0</v>
          </cell>
          <cell r="M398">
            <v>0</v>
          </cell>
        </row>
        <row r="399">
          <cell r="G399" t="str">
            <v/>
          </cell>
          <cell r="H399">
            <v>0</v>
          </cell>
          <cell r="I399">
            <v>0</v>
          </cell>
          <cell r="J399">
            <v>7780</v>
          </cell>
          <cell r="K399">
            <v>13996.2</v>
          </cell>
          <cell r="L399">
            <v>0</v>
          </cell>
          <cell r="M399">
            <v>0</v>
          </cell>
        </row>
        <row r="400">
          <cell r="H400">
            <v>13500</v>
          </cell>
          <cell r="I400">
            <v>25110</v>
          </cell>
          <cell r="J400">
            <v>40757</v>
          </cell>
          <cell r="K400">
            <v>75808</v>
          </cell>
          <cell r="L400">
            <v>815</v>
          </cell>
          <cell r="M400">
            <v>1515.9</v>
          </cell>
        </row>
        <row r="401">
          <cell r="G401" t="str">
            <v/>
          </cell>
          <cell r="H401">
            <v>9734</v>
          </cell>
          <cell r="I401">
            <v>819992.1</v>
          </cell>
          <cell r="J401">
            <v>34089</v>
          </cell>
          <cell r="K401">
            <v>2871657.3</v>
          </cell>
          <cell r="L401">
            <v>0</v>
          </cell>
          <cell r="M401">
            <v>0</v>
          </cell>
        </row>
        <row r="402">
          <cell r="G402" t="str">
            <v/>
          </cell>
          <cell r="H402">
            <v>42127</v>
          </cell>
          <cell r="I402">
            <v>402565.6</v>
          </cell>
          <cell r="J402">
            <v>21677</v>
          </cell>
          <cell r="K402">
            <v>207145.4</v>
          </cell>
          <cell r="L402">
            <v>0</v>
          </cell>
          <cell r="M402">
            <v>0</v>
          </cell>
        </row>
        <row r="403">
          <cell r="G403" t="str">
            <v/>
          </cell>
          <cell r="H403">
            <v>320</v>
          </cell>
          <cell r="I403">
            <v>123129.2</v>
          </cell>
          <cell r="K403">
            <v>0</v>
          </cell>
          <cell r="M403">
            <v>0</v>
          </cell>
        </row>
        <row r="404">
          <cell r="G404" t="str">
            <v/>
          </cell>
          <cell r="H404">
            <v>4</v>
          </cell>
          <cell r="I404">
            <v>1494.2</v>
          </cell>
          <cell r="J404">
            <v>656</v>
          </cell>
          <cell r="K404">
            <v>245063.2</v>
          </cell>
          <cell r="L404">
            <v>0</v>
          </cell>
          <cell r="M404">
            <v>0</v>
          </cell>
        </row>
        <row r="405">
          <cell r="G405" t="str">
            <v/>
          </cell>
          <cell r="H405">
            <v>100</v>
          </cell>
          <cell r="I405">
            <v>-784.5</v>
          </cell>
          <cell r="K405">
            <v>0</v>
          </cell>
          <cell r="M405">
            <v>0</v>
          </cell>
        </row>
        <row r="406">
          <cell r="G406">
            <v>4864978</v>
          </cell>
          <cell r="I406">
            <v>1371506</v>
          </cell>
          <cell r="K406">
            <v>3491957</v>
          </cell>
          <cell r="M406">
            <v>1515</v>
          </cell>
        </row>
        <row r="408">
          <cell r="G408" t="str">
            <v>개소당</v>
          </cell>
          <cell r="H408">
            <v>0</v>
          </cell>
          <cell r="I408" t="str">
            <v/>
          </cell>
          <cell r="J408">
            <v>0</v>
          </cell>
          <cell r="K408" t="str">
            <v/>
          </cell>
          <cell r="M408" t="str">
            <v/>
          </cell>
        </row>
        <row r="409">
          <cell r="G409" t="str">
            <v/>
          </cell>
          <cell r="H409">
            <v>0</v>
          </cell>
          <cell r="I409">
            <v>0</v>
          </cell>
          <cell r="J409">
            <v>9263</v>
          </cell>
          <cell r="K409">
            <v>49927.5</v>
          </cell>
          <cell r="L409">
            <v>0</v>
          </cell>
          <cell r="M409">
            <v>0</v>
          </cell>
        </row>
        <row r="410">
          <cell r="G410" t="str">
            <v/>
          </cell>
          <cell r="H410">
            <v>0</v>
          </cell>
          <cell r="I410">
            <v>0</v>
          </cell>
          <cell r="J410">
            <v>7410</v>
          </cell>
          <cell r="K410">
            <v>26853.8</v>
          </cell>
          <cell r="L410">
            <v>0</v>
          </cell>
          <cell r="M410">
            <v>0</v>
          </cell>
        </row>
        <row r="411">
          <cell r="G411" t="str">
            <v/>
          </cell>
          <cell r="H411">
            <v>0</v>
          </cell>
          <cell r="I411">
            <v>0</v>
          </cell>
          <cell r="J411">
            <v>7780</v>
          </cell>
          <cell r="K411">
            <v>13739.4</v>
          </cell>
          <cell r="L411">
            <v>0</v>
          </cell>
          <cell r="M411">
            <v>0</v>
          </cell>
        </row>
        <row r="412">
          <cell r="H412">
            <v>13500</v>
          </cell>
          <cell r="I412">
            <v>25110</v>
          </cell>
          <cell r="J412">
            <v>40757</v>
          </cell>
          <cell r="K412">
            <v>75808</v>
          </cell>
          <cell r="L412">
            <v>815</v>
          </cell>
          <cell r="M412">
            <v>1515.9</v>
          </cell>
        </row>
        <row r="413">
          <cell r="G413" t="str">
            <v/>
          </cell>
          <cell r="H413">
            <v>9734</v>
          </cell>
          <cell r="I413">
            <v>718271.8</v>
          </cell>
          <cell r="J413">
            <v>34089</v>
          </cell>
          <cell r="K413">
            <v>2515427.2999999998</v>
          </cell>
          <cell r="L413">
            <v>0</v>
          </cell>
          <cell r="M413">
            <v>0</v>
          </cell>
        </row>
        <row r="414">
          <cell r="G414" t="str">
            <v/>
          </cell>
          <cell r="H414">
            <v>42127</v>
          </cell>
          <cell r="I414">
            <v>348558.7</v>
          </cell>
          <cell r="J414">
            <v>21677</v>
          </cell>
          <cell r="K414">
            <v>179355.4</v>
          </cell>
          <cell r="L414">
            <v>0</v>
          </cell>
          <cell r="M414">
            <v>0</v>
          </cell>
        </row>
        <row r="415">
          <cell r="G415" t="str">
            <v/>
          </cell>
          <cell r="H415">
            <v>320</v>
          </cell>
          <cell r="I415">
            <v>115111</v>
          </cell>
          <cell r="K415">
            <v>0</v>
          </cell>
          <cell r="M415">
            <v>0</v>
          </cell>
        </row>
        <row r="416">
          <cell r="G416" t="str">
            <v/>
          </cell>
          <cell r="H416">
            <v>4</v>
          </cell>
          <cell r="I416">
            <v>1396.9</v>
          </cell>
          <cell r="J416">
            <v>656</v>
          </cell>
          <cell r="K416">
            <v>229104.7</v>
          </cell>
          <cell r="L416">
            <v>0</v>
          </cell>
          <cell r="M416">
            <v>0</v>
          </cell>
        </row>
        <row r="417">
          <cell r="G417" t="str">
            <v/>
          </cell>
          <cell r="H417">
            <v>100</v>
          </cell>
          <cell r="I417">
            <v>-733.4</v>
          </cell>
          <cell r="K417">
            <v>0</v>
          </cell>
          <cell r="M417">
            <v>0</v>
          </cell>
        </row>
        <row r="418">
          <cell r="G418">
            <v>4299446</v>
          </cell>
          <cell r="I418">
            <v>1207715</v>
          </cell>
          <cell r="K418">
            <v>3090216</v>
          </cell>
          <cell r="M418">
            <v>1515</v>
          </cell>
        </row>
        <row r="420">
          <cell r="G420" t="str">
            <v>m당</v>
          </cell>
          <cell r="H420">
            <v>0</v>
          </cell>
          <cell r="I420" t="str">
            <v/>
          </cell>
          <cell r="J420">
            <v>0</v>
          </cell>
          <cell r="K420" t="str">
            <v/>
          </cell>
          <cell r="M420" t="str">
            <v/>
          </cell>
        </row>
        <row r="421">
          <cell r="G421" t="str">
            <v/>
          </cell>
          <cell r="H421">
            <v>0</v>
          </cell>
          <cell r="I421">
            <v>0</v>
          </cell>
          <cell r="J421">
            <v>9263</v>
          </cell>
          <cell r="K421">
            <v>11458.3</v>
          </cell>
          <cell r="L421">
            <v>0</v>
          </cell>
          <cell r="M421">
            <v>0</v>
          </cell>
        </row>
        <row r="422">
          <cell r="G422" t="str">
            <v/>
          </cell>
          <cell r="H422">
            <v>0</v>
          </cell>
          <cell r="I422">
            <v>0</v>
          </cell>
          <cell r="J422">
            <v>7410</v>
          </cell>
          <cell r="K422">
            <v>3075.1</v>
          </cell>
          <cell r="L422">
            <v>0</v>
          </cell>
          <cell r="M422">
            <v>0</v>
          </cell>
        </row>
        <row r="423">
          <cell r="G423" t="str">
            <v/>
          </cell>
          <cell r="H423">
            <v>0</v>
          </cell>
          <cell r="I423">
            <v>0</v>
          </cell>
          <cell r="J423">
            <v>7780</v>
          </cell>
          <cell r="K423">
            <v>6395.1</v>
          </cell>
          <cell r="L423">
            <v>0</v>
          </cell>
          <cell r="M423">
            <v>0</v>
          </cell>
        </row>
        <row r="424">
          <cell r="G424" t="str">
            <v/>
          </cell>
          <cell r="H424">
            <v>3377</v>
          </cell>
          <cell r="I424">
            <v>12494.9</v>
          </cell>
          <cell r="J424">
            <v>10908</v>
          </cell>
          <cell r="K424">
            <v>40359.599999999999</v>
          </cell>
          <cell r="L424">
            <v>0</v>
          </cell>
          <cell r="M424">
            <v>0</v>
          </cell>
        </row>
        <row r="425">
          <cell r="G425" t="str">
            <v/>
          </cell>
          <cell r="H425">
            <v>27989</v>
          </cell>
          <cell r="I425">
            <v>1763.3</v>
          </cell>
          <cell r="J425">
            <v>133348</v>
          </cell>
          <cell r="K425">
            <v>8400.9</v>
          </cell>
          <cell r="L425">
            <v>0</v>
          </cell>
          <cell r="M425">
            <v>0</v>
          </cell>
        </row>
        <row r="426">
          <cell r="G426" t="str">
            <v/>
          </cell>
          <cell r="H426">
            <v>42127</v>
          </cell>
          <cell r="I426">
            <v>17356.3</v>
          </cell>
          <cell r="J426">
            <v>21677</v>
          </cell>
          <cell r="K426">
            <v>8930.9</v>
          </cell>
          <cell r="L426">
            <v>0</v>
          </cell>
          <cell r="M426">
            <v>0</v>
          </cell>
        </row>
        <row r="427">
          <cell r="G427" t="str">
            <v/>
          </cell>
          <cell r="H427">
            <v>320</v>
          </cell>
          <cell r="I427">
            <v>7149.4</v>
          </cell>
          <cell r="K427">
            <v>0</v>
          </cell>
          <cell r="M427">
            <v>0</v>
          </cell>
        </row>
        <row r="428">
          <cell r="G428" t="str">
            <v/>
          </cell>
          <cell r="H428">
            <v>4</v>
          </cell>
          <cell r="I428">
            <v>86.7</v>
          </cell>
          <cell r="J428">
            <v>656</v>
          </cell>
          <cell r="K428">
            <v>14229.2</v>
          </cell>
          <cell r="L428">
            <v>0</v>
          </cell>
          <cell r="M428">
            <v>0</v>
          </cell>
        </row>
        <row r="429">
          <cell r="G429" t="str">
            <v/>
          </cell>
          <cell r="H429">
            <v>2423</v>
          </cell>
          <cell r="I429">
            <v>1986.8</v>
          </cell>
          <cell r="K429">
            <v>0</v>
          </cell>
          <cell r="M429">
            <v>0</v>
          </cell>
        </row>
        <row r="430">
          <cell r="G430" t="str">
            <v/>
          </cell>
          <cell r="H430">
            <v>0</v>
          </cell>
          <cell r="I430">
            <v>0</v>
          </cell>
          <cell r="J430">
            <v>54031</v>
          </cell>
          <cell r="K430">
            <v>40523.199999999997</v>
          </cell>
          <cell r="L430">
            <v>0</v>
          </cell>
          <cell r="M430">
            <v>0</v>
          </cell>
        </row>
        <row r="431">
          <cell r="G431" t="str">
            <v/>
          </cell>
          <cell r="H431">
            <v>24500</v>
          </cell>
          <cell r="I431">
            <v>20090</v>
          </cell>
          <cell r="K431">
            <v>0</v>
          </cell>
          <cell r="M431">
            <v>0</v>
          </cell>
        </row>
        <row r="432">
          <cell r="G432" t="str">
            <v/>
          </cell>
          <cell r="H432">
            <v>0</v>
          </cell>
          <cell r="I432">
            <v>0</v>
          </cell>
          <cell r="J432">
            <v>22887</v>
          </cell>
          <cell r="K432">
            <v>18309.599999999999</v>
          </cell>
          <cell r="L432">
            <v>686</v>
          </cell>
          <cell r="M432">
            <v>548.79999999999995</v>
          </cell>
        </row>
        <row r="433">
          <cell r="G433" t="str">
            <v/>
          </cell>
          <cell r="H433">
            <v>45177</v>
          </cell>
          <cell r="I433">
            <v>7725.2</v>
          </cell>
          <cell r="J433">
            <v>37052</v>
          </cell>
          <cell r="K433">
            <v>6335.8</v>
          </cell>
          <cell r="L433">
            <v>0</v>
          </cell>
          <cell r="M433">
            <v>0</v>
          </cell>
        </row>
        <row r="434">
          <cell r="G434" t="str">
            <v/>
          </cell>
          <cell r="H434">
            <v>1550</v>
          </cell>
          <cell r="I434">
            <v>30380</v>
          </cell>
          <cell r="K434">
            <v>0</v>
          </cell>
          <cell r="M434">
            <v>0</v>
          </cell>
        </row>
        <row r="435">
          <cell r="G435" t="str">
            <v/>
          </cell>
          <cell r="H435">
            <v>456</v>
          </cell>
          <cell r="I435">
            <v>980.4</v>
          </cell>
          <cell r="J435">
            <v>3688</v>
          </cell>
          <cell r="K435">
            <v>7929.2</v>
          </cell>
          <cell r="L435">
            <v>0</v>
          </cell>
          <cell r="M435">
            <v>0</v>
          </cell>
        </row>
        <row r="436">
          <cell r="G436" t="str">
            <v/>
          </cell>
          <cell r="H436">
            <v>6300</v>
          </cell>
          <cell r="I436">
            <v>42210</v>
          </cell>
          <cell r="K436">
            <v>0</v>
          </cell>
          <cell r="M436">
            <v>0</v>
          </cell>
        </row>
        <row r="437">
          <cell r="G437" t="str">
            <v/>
          </cell>
          <cell r="H437">
            <v>5400</v>
          </cell>
          <cell r="I437">
            <v>73980</v>
          </cell>
          <cell r="K437">
            <v>0</v>
          </cell>
          <cell r="M437">
            <v>0</v>
          </cell>
        </row>
        <row r="438">
          <cell r="G438" t="str">
            <v/>
          </cell>
          <cell r="H438">
            <v>1800</v>
          </cell>
          <cell r="I438">
            <v>24660</v>
          </cell>
          <cell r="K438">
            <v>0</v>
          </cell>
          <cell r="M438">
            <v>0</v>
          </cell>
        </row>
        <row r="439">
          <cell r="G439" t="str">
            <v/>
          </cell>
          <cell r="H439">
            <v>3600</v>
          </cell>
          <cell r="I439">
            <v>24840</v>
          </cell>
          <cell r="K439">
            <v>0</v>
          </cell>
          <cell r="M439">
            <v>0</v>
          </cell>
        </row>
        <row r="440">
          <cell r="G440" t="str">
            <v/>
          </cell>
          <cell r="H440">
            <v>1300</v>
          </cell>
          <cell r="I440">
            <v>22360</v>
          </cell>
          <cell r="K440">
            <v>0</v>
          </cell>
          <cell r="M440">
            <v>0</v>
          </cell>
        </row>
        <row r="441">
          <cell r="G441" t="str">
            <v/>
          </cell>
          <cell r="H441">
            <v>1800</v>
          </cell>
          <cell r="I441">
            <v>6120</v>
          </cell>
          <cell r="K441">
            <v>0</v>
          </cell>
          <cell r="M441">
            <v>0</v>
          </cell>
        </row>
        <row r="442">
          <cell r="G442" t="str">
            <v/>
          </cell>
          <cell r="H442">
            <v>363</v>
          </cell>
          <cell r="I442">
            <v>363</v>
          </cell>
          <cell r="J442">
            <v>32685</v>
          </cell>
          <cell r="K442">
            <v>32685</v>
          </cell>
          <cell r="L442">
            <v>0</v>
          </cell>
          <cell r="M442">
            <v>0</v>
          </cell>
        </row>
        <row r="443">
          <cell r="G443" t="str">
            <v/>
          </cell>
          <cell r="I443">
            <v>0</v>
          </cell>
          <cell r="J443">
            <v>51490</v>
          </cell>
          <cell r="K443">
            <v>1544.7</v>
          </cell>
          <cell r="M443">
            <v>0</v>
          </cell>
        </row>
        <row r="444">
          <cell r="G444" t="str">
            <v/>
          </cell>
          <cell r="I444">
            <v>0</v>
          </cell>
          <cell r="J444">
            <v>37052</v>
          </cell>
          <cell r="K444">
            <v>741</v>
          </cell>
          <cell r="M444">
            <v>0</v>
          </cell>
        </row>
        <row r="445">
          <cell r="G445" t="str">
            <v/>
          </cell>
          <cell r="H445">
            <v>100</v>
          </cell>
          <cell r="I445">
            <v>-45.5</v>
          </cell>
          <cell r="K445">
            <v>0</v>
          </cell>
          <cell r="M445">
            <v>0</v>
          </cell>
        </row>
        <row r="446">
          <cell r="G446">
            <v>495965</v>
          </cell>
          <cell r="I446">
            <v>294500</v>
          </cell>
          <cell r="K446">
            <v>200917</v>
          </cell>
          <cell r="M446">
            <v>548</v>
          </cell>
        </row>
        <row r="448">
          <cell r="G448" t="str">
            <v>m당</v>
          </cell>
          <cell r="H448">
            <v>0</v>
          </cell>
          <cell r="I448" t="str">
            <v/>
          </cell>
          <cell r="J448">
            <v>0</v>
          </cell>
          <cell r="K448" t="str">
            <v/>
          </cell>
          <cell r="M448" t="str">
            <v/>
          </cell>
        </row>
        <row r="449">
          <cell r="G449" t="str">
            <v/>
          </cell>
          <cell r="H449">
            <v>0</v>
          </cell>
          <cell r="I449">
            <v>0</v>
          </cell>
          <cell r="J449">
            <v>9263</v>
          </cell>
          <cell r="K449">
            <v>2084.1</v>
          </cell>
          <cell r="L449">
            <v>0</v>
          </cell>
          <cell r="M449">
            <v>0</v>
          </cell>
        </row>
        <row r="450">
          <cell r="G450" t="str">
            <v/>
          </cell>
          <cell r="H450">
            <v>0</v>
          </cell>
          <cell r="I450">
            <v>0</v>
          </cell>
          <cell r="J450">
            <v>7410</v>
          </cell>
          <cell r="K450">
            <v>1296.7</v>
          </cell>
          <cell r="L450">
            <v>0</v>
          </cell>
          <cell r="M450">
            <v>0</v>
          </cell>
        </row>
        <row r="451">
          <cell r="G451" t="str">
            <v/>
          </cell>
          <cell r="H451">
            <v>0</v>
          </cell>
          <cell r="I451">
            <v>0</v>
          </cell>
          <cell r="J451">
            <v>7780</v>
          </cell>
          <cell r="K451">
            <v>389</v>
          </cell>
          <cell r="L451">
            <v>0</v>
          </cell>
          <cell r="M451">
            <v>0</v>
          </cell>
        </row>
        <row r="452">
          <cell r="G452" t="str">
            <v/>
          </cell>
          <cell r="H452">
            <v>3377</v>
          </cell>
          <cell r="I452">
            <v>1350.8</v>
          </cell>
          <cell r="J452">
            <v>10908</v>
          </cell>
          <cell r="K452">
            <v>4363.2</v>
          </cell>
          <cell r="L452">
            <v>0</v>
          </cell>
          <cell r="M452">
            <v>0</v>
          </cell>
        </row>
        <row r="453">
          <cell r="G453" t="str">
            <v/>
          </cell>
          <cell r="H453">
            <v>31004</v>
          </cell>
          <cell r="I453">
            <v>4340.5</v>
          </cell>
          <cell r="J453">
            <v>133348</v>
          </cell>
          <cell r="K453">
            <v>18668.7</v>
          </cell>
          <cell r="L453">
            <v>0</v>
          </cell>
          <cell r="M453">
            <v>0</v>
          </cell>
        </row>
        <row r="454">
          <cell r="G454" t="str">
            <v/>
          </cell>
          <cell r="H454">
            <v>138240</v>
          </cell>
          <cell r="I454">
            <v>345600</v>
          </cell>
          <cell r="K454">
            <v>0</v>
          </cell>
          <cell r="M454">
            <v>0</v>
          </cell>
        </row>
        <row r="455">
          <cell r="G455" t="str">
            <v/>
          </cell>
          <cell r="H455">
            <v>0</v>
          </cell>
          <cell r="I455">
            <v>0</v>
          </cell>
          <cell r="J455">
            <v>51490</v>
          </cell>
          <cell r="K455">
            <v>58698.6</v>
          </cell>
          <cell r="L455">
            <v>0</v>
          </cell>
          <cell r="M455">
            <v>0</v>
          </cell>
        </row>
        <row r="456">
          <cell r="G456" t="str">
            <v/>
          </cell>
          <cell r="H456">
            <v>0</v>
          </cell>
          <cell r="I456">
            <v>0</v>
          </cell>
          <cell r="J456">
            <v>37052</v>
          </cell>
          <cell r="K456">
            <v>56689.5</v>
          </cell>
          <cell r="L456">
            <v>0</v>
          </cell>
          <cell r="M456">
            <v>0</v>
          </cell>
        </row>
        <row r="457">
          <cell r="G457" t="str">
            <v/>
          </cell>
          <cell r="H457">
            <v>3260</v>
          </cell>
          <cell r="I457">
            <v>1186.5999999999999</v>
          </cell>
          <cell r="K457">
            <v>0</v>
          </cell>
          <cell r="M457">
            <v>0</v>
          </cell>
        </row>
        <row r="458">
          <cell r="G458" t="str">
            <v/>
          </cell>
          <cell r="H458">
            <v>289</v>
          </cell>
          <cell r="I458">
            <v>80.900000000000006</v>
          </cell>
          <cell r="J458">
            <v>1851</v>
          </cell>
          <cell r="K458">
            <v>518.20000000000005</v>
          </cell>
          <cell r="L458">
            <v>62</v>
          </cell>
          <cell r="M458">
            <v>17.3</v>
          </cell>
        </row>
        <row r="459">
          <cell r="G459" t="str">
            <v/>
          </cell>
          <cell r="H459">
            <v>10456</v>
          </cell>
          <cell r="I459">
            <v>8364.7999999999993</v>
          </cell>
          <cell r="J459">
            <v>6763</v>
          </cell>
          <cell r="K459">
            <v>5410.4</v>
          </cell>
          <cell r="L459">
            <v>0</v>
          </cell>
          <cell r="M459">
            <v>0</v>
          </cell>
        </row>
        <row r="460">
          <cell r="G460" t="str">
            <v/>
          </cell>
          <cell r="H460">
            <v>9540</v>
          </cell>
          <cell r="I460">
            <v>2833.3</v>
          </cell>
          <cell r="J460">
            <v>4816</v>
          </cell>
          <cell r="K460">
            <v>1430.3</v>
          </cell>
          <cell r="L460">
            <v>0</v>
          </cell>
          <cell r="M460">
            <v>0</v>
          </cell>
        </row>
        <row r="461">
          <cell r="G461" t="str">
            <v/>
          </cell>
          <cell r="H461">
            <v>10080</v>
          </cell>
          <cell r="I461">
            <v>10080</v>
          </cell>
          <cell r="J461">
            <v>303</v>
          </cell>
          <cell r="K461">
            <v>303</v>
          </cell>
          <cell r="L461">
            <v>0</v>
          </cell>
          <cell r="M461">
            <v>0</v>
          </cell>
        </row>
        <row r="462">
          <cell r="G462" t="str">
            <v/>
          </cell>
          <cell r="H462">
            <v>53796</v>
          </cell>
          <cell r="I462">
            <v>107.5</v>
          </cell>
          <cell r="J462">
            <v>37052</v>
          </cell>
          <cell r="K462">
            <v>74.099999999999994</v>
          </cell>
          <cell r="L462">
            <v>0</v>
          </cell>
          <cell r="M462">
            <v>0</v>
          </cell>
        </row>
        <row r="463">
          <cell r="G463" t="str">
            <v/>
          </cell>
          <cell r="H463">
            <v>750</v>
          </cell>
          <cell r="I463">
            <v>-44.2</v>
          </cell>
          <cell r="K463">
            <v>0</v>
          </cell>
          <cell r="M463">
            <v>0</v>
          </cell>
        </row>
        <row r="464">
          <cell r="G464">
            <v>523842</v>
          </cell>
          <cell r="I464">
            <v>373900</v>
          </cell>
          <cell r="K464">
            <v>149925</v>
          </cell>
          <cell r="M464">
            <v>17</v>
          </cell>
        </row>
        <row r="466">
          <cell r="G466" t="str">
            <v>m2당</v>
          </cell>
          <cell r="H466">
            <v>0</v>
          </cell>
          <cell r="I466" t="str">
            <v/>
          </cell>
          <cell r="J466">
            <v>0</v>
          </cell>
          <cell r="K466" t="str">
            <v/>
          </cell>
          <cell r="M466" t="str">
            <v/>
          </cell>
        </row>
        <row r="467">
          <cell r="G467" t="str">
            <v/>
          </cell>
          <cell r="H467">
            <v>0</v>
          </cell>
          <cell r="I467">
            <v>0</v>
          </cell>
          <cell r="J467">
            <v>5928</v>
          </cell>
          <cell r="K467">
            <v>148.19999999999999</v>
          </cell>
          <cell r="L467">
            <v>0</v>
          </cell>
          <cell r="M467">
            <v>0</v>
          </cell>
        </row>
        <row r="468">
          <cell r="G468" t="str">
            <v/>
          </cell>
          <cell r="H468">
            <v>0</v>
          </cell>
          <cell r="I468">
            <v>0</v>
          </cell>
          <cell r="J468">
            <v>7410</v>
          </cell>
          <cell r="K468">
            <v>185.2</v>
          </cell>
          <cell r="L468">
            <v>0</v>
          </cell>
          <cell r="M468">
            <v>0</v>
          </cell>
        </row>
        <row r="469">
          <cell r="G469" t="str">
            <v/>
          </cell>
          <cell r="H469">
            <v>14</v>
          </cell>
          <cell r="I469">
            <v>14</v>
          </cell>
          <cell r="J469">
            <v>120</v>
          </cell>
          <cell r="K469">
            <v>120</v>
          </cell>
          <cell r="L469">
            <v>43</v>
          </cell>
          <cell r="M469">
            <v>43</v>
          </cell>
        </row>
        <row r="470">
          <cell r="H470">
            <v>13500</v>
          </cell>
          <cell r="I470">
            <v>2227.5</v>
          </cell>
          <cell r="K470">
            <v>0</v>
          </cell>
          <cell r="M470">
            <v>0</v>
          </cell>
        </row>
        <row r="471">
          <cell r="G471" t="str">
            <v/>
          </cell>
          <cell r="H471">
            <v>0</v>
          </cell>
          <cell r="I471">
            <v>0</v>
          </cell>
          <cell r="J471">
            <v>51490</v>
          </cell>
          <cell r="K471">
            <v>51.4</v>
          </cell>
          <cell r="L471">
            <v>0</v>
          </cell>
          <cell r="M471">
            <v>0</v>
          </cell>
        </row>
        <row r="472">
          <cell r="G472" t="str">
            <v/>
          </cell>
          <cell r="H472">
            <v>0</v>
          </cell>
          <cell r="I472">
            <v>0</v>
          </cell>
          <cell r="J472">
            <v>37052</v>
          </cell>
          <cell r="K472">
            <v>1111.5</v>
          </cell>
          <cell r="L472">
            <v>0</v>
          </cell>
          <cell r="M472">
            <v>0</v>
          </cell>
        </row>
        <row r="473">
          <cell r="G473" t="str">
            <v/>
          </cell>
          <cell r="H473">
            <v>11</v>
          </cell>
          <cell r="I473">
            <v>11</v>
          </cell>
          <cell r="J473">
            <v>90</v>
          </cell>
          <cell r="K473">
            <v>90</v>
          </cell>
          <cell r="L473">
            <v>32</v>
          </cell>
          <cell r="M473">
            <v>32</v>
          </cell>
        </row>
        <row r="474">
          <cell r="G474" t="str">
            <v/>
          </cell>
          <cell r="H474">
            <v>12000</v>
          </cell>
          <cell r="I474">
            <v>528</v>
          </cell>
          <cell r="K474">
            <v>0</v>
          </cell>
          <cell r="M474">
            <v>0</v>
          </cell>
        </row>
        <row r="475">
          <cell r="G475" t="str">
            <v/>
          </cell>
          <cell r="H475">
            <v>0</v>
          </cell>
          <cell r="I475">
            <v>0</v>
          </cell>
          <cell r="J475">
            <v>37052</v>
          </cell>
          <cell r="K475">
            <v>185.2</v>
          </cell>
          <cell r="L475">
            <v>0</v>
          </cell>
          <cell r="M475">
            <v>0</v>
          </cell>
        </row>
        <row r="476">
          <cell r="H476">
            <v>670</v>
          </cell>
          <cell r="I476">
            <v>27604</v>
          </cell>
          <cell r="K476">
            <v>0</v>
          </cell>
          <cell r="M476">
            <v>0</v>
          </cell>
        </row>
        <row r="477">
          <cell r="G477" t="str">
            <v/>
          </cell>
          <cell r="H477">
            <v>0</v>
          </cell>
          <cell r="I477">
            <v>0</v>
          </cell>
          <cell r="J477">
            <v>51490</v>
          </cell>
          <cell r="K477">
            <v>1596.1</v>
          </cell>
          <cell r="L477">
            <v>0</v>
          </cell>
          <cell r="M477">
            <v>0</v>
          </cell>
        </row>
        <row r="478">
          <cell r="G478" t="str">
            <v/>
          </cell>
          <cell r="H478">
            <v>0</v>
          </cell>
          <cell r="I478">
            <v>0</v>
          </cell>
          <cell r="J478">
            <v>37052</v>
          </cell>
          <cell r="K478">
            <v>3408.7</v>
          </cell>
          <cell r="L478">
            <v>0</v>
          </cell>
          <cell r="M478">
            <v>0</v>
          </cell>
        </row>
        <row r="479">
          <cell r="G479" t="str">
            <v/>
          </cell>
          <cell r="H479">
            <v>15</v>
          </cell>
          <cell r="I479">
            <v>15</v>
          </cell>
          <cell r="J479">
            <v>109</v>
          </cell>
          <cell r="K479">
            <v>109</v>
          </cell>
          <cell r="L479">
            <v>6</v>
          </cell>
          <cell r="M479">
            <v>6</v>
          </cell>
        </row>
        <row r="480">
          <cell r="G480" t="str">
            <v/>
          </cell>
          <cell r="H480">
            <v>5004.7999999999993</v>
          </cell>
          <cell r="I480">
            <v>250.2</v>
          </cell>
          <cell r="K480">
            <v>0</v>
          </cell>
          <cell r="L480">
            <v>0</v>
          </cell>
          <cell r="M480">
            <v>0</v>
          </cell>
        </row>
        <row r="481">
          <cell r="G481">
            <v>37735</v>
          </cell>
          <cell r="I481">
            <v>30649</v>
          </cell>
          <cell r="K481">
            <v>7005</v>
          </cell>
          <cell r="M481">
            <v>81</v>
          </cell>
        </row>
        <row r="483">
          <cell r="G483" t="str">
            <v>m2당</v>
          </cell>
          <cell r="H483">
            <v>0</v>
          </cell>
          <cell r="I483" t="str">
            <v/>
          </cell>
          <cell r="J483">
            <v>0</v>
          </cell>
          <cell r="K483" t="str">
            <v/>
          </cell>
          <cell r="M483" t="str">
            <v/>
          </cell>
        </row>
        <row r="484">
          <cell r="G484" t="str">
            <v/>
          </cell>
          <cell r="H484">
            <v>0</v>
          </cell>
          <cell r="I484">
            <v>0</v>
          </cell>
          <cell r="J484">
            <v>5928</v>
          </cell>
          <cell r="K484">
            <v>1570.9</v>
          </cell>
          <cell r="L484">
            <v>0</v>
          </cell>
          <cell r="M484">
            <v>0</v>
          </cell>
        </row>
        <row r="485">
          <cell r="G485" t="str">
            <v/>
          </cell>
          <cell r="H485">
            <v>0</v>
          </cell>
          <cell r="I485">
            <v>0</v>
          </cell>
          <cell r="J485">
            <v>7410</v>
          </cell>
          <cell r="K485">
            <v>1963.6</v>
          </cell>
          <cell r="L485">
            <v>0</v>
          </cell>
          <cell r="M485">
            <v>0</v>
          </cell>
        </row>
        <row r="486">
          <cell r="G486" t="str">
            <v/>
          </cell>
          <cell r="H486">
            <v>14</v>
          </cell>
          <cell r="I486">
            <v>14</v>
          </cell>
          <cell r="J486">
            <v>120</v>
          </cell>
          <cell r="K486">
            <v>120</v>
          </cell>
          <cell r="L486">
            <v>43</v>
          </cell>
          <cell r="M486">
            <v>43</v>
          </cell>
        </row>
        <row r="487">
          <cell r="H487">
            <v>13500</v>
          </cell>
          <cell r="I487">
            <v>405</v>
          </cell>
          <cell r="K487">
            <v>0</v>
          </cell>
          <cell r="M487">
            <v>0</v>
          </cell>
        </row>
        <row r="488">
          <cell r="G488" t="str">
            <v/>
          </cell>
          <cell r="H488">
            <v>0</v>
          </cell>
          <cell r="I488">
            <v>0</v>
          </cell>
          <cell r="J488">
            <v>51490</v>
          </cell>
          <cell r="K488">
            <v>8495.7999999999993</v>
          </cell>
          <cell r="L488">
            <v>0</v>
          </cell>
          <cell r="M488">
            <v>0</v>
          </cell>
        </row>
        <row r="489">
          <cell r="G489" t="str">
            <v/>
          </cell>
          <cell r="H489">
            <v>0</v>
          </cell>
          <cell r="I489">
            <v>0</v>
          </cell>
          <cell r="J489">
            <v>37052</v>
          </cell>
          <cell r="K489">
            <v>37</v>
          </cell>
          <cell r="L489">
            <v>0</v>
          </cell>
          <cell r="M489">
            <v>0</v>
          </cell>
        </row>
        <row r="490">
          <cell r="G490" t="str">
            <v/>
          </cell>
          <cell r="H490">
            <v>11</v>
          </cell>
          <cell r="I490">
            <v>11</v>
          </cell>
          <cell r="J490">
            <v>90</v>
          </cell>
          <cell r="K490">
            <v>90</v>
          </cell>
          <cell r="L490">
            <v>32</v>
          </cell>
          <cell r="M490">
            <v>32</v>
          </cell>
        </row>
        <row r="491">
          <cell r="G491" t="str">
            <v/>
          </cell>
          <cell r="H491">
            <v>12000</v>
          </cell>
          <cell r="I491">
            <v>528</v>
          </cell>
          <cell r="K491">
            <v>0</v>
          </cell>
          <cell r="M491">
            <v>0</v>
          </cell>
        </row>
        <row r="492">
          <cell r="G492" t="str">
            <v/>
          </cell>
          <cell r="H492">
            <v>0</v>
          </cell>
          <cell r="I492">
            <v>0</v>
          </cell>
          <cell r="J492">
            <v>37052</v>
          </cell>
          <cell r="K492">
            <v>185.2</v>
          </cell>
          <cell r="L492">
            <v>0</v>
          </cell>
          <cell r="M492">
            <v>0</v>
          </cell>
        </row>
        <row r="493">
          <cell r="H493">
            <v>800</v>
          </cell>
          <cell r="I493">
            <v>32960</v>
          </cell>
          <cell r="K493">
            <v>0</v>
          </cell>
          <cell r="M493">
            <v>0</v>
          </cell>
        </row>
        <row r="494">
          <cell r="G494" t="str">
            <v/>
          </cell>
          <cell r="H494">
            <v>0</v>
          </cell>
          <cell r="I494">
            <v>0</v>
          </cell>
          <cell r="J494">
            <v>51490</v>
          </cell>
          <cell r="K494">
            <v>1596.1</v>
          </cell>
          <cell r="L494">
            <v>0</v>
          </cell>
          <cell r="M494">
            <v>0</v>
          </cell>
        </row>
        <row r="495">
          <cell r="G495" t="str">
            <v/>
          </cell>
          <cell r="H495">
            <v>0</v>
          </cell>
          <cell r="I495">
            <v>0</v>
          </cell>
          <cell r="J495">
            <v>37052</v>
          </cell>
          <cell r="K495">
            <v>3408.7</v>
          </cell>
          <cell r="L495">
            <v>0</v>
          </cell>
          <cell r="M495">
            <v>0</v>
          </cell>
        </row>
        <row r="496">
          <cell r="G496" t="str">
            <v/>
          </cell>
          <cell r="H496">
            <v>15</v>
          </cell>
          <cell r="I496">
            <v>15</v>
          </cell>
          <cell r="J496">
            <v>109</v>
          </cell>
          <cell r="K496">
            <v>109</v>
          </cell>
          <cell r="L496">
            <v>6</v>
          </cell>
          <cell r="M496">
            <v>6</v>
          </cell>
        </row>
        <row r="497">
          <cell r="G497" t="str">
            <v/>
          </cell>
          <cell r="H497">
            <v>5004.7999999999993</v>
          </cell>
          <cell r="I497">
            <v>250.2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51840</v>
          </cell>
          <cell r="I498">
            <v>34183</v>
          </cell>
          <cell r="K498">
            <v>17576</v>
          </cell>
          <cell r="M498">
            <v>81</v>
          </cell>
        </row>
        <row r="500">
          <cell r="G500" t="str">
            <v>m2당</v>
          </cell>
          <cell r="H500">
            <v>0</v>
          </cell>
          <cell r="I500" t="str">
            <v/>
          </cell>
          <cell r="J500">
            <v>0</v>
          </cell>
          <cell r="K500" t="str">
            <v/>
          </cell>
          <cell r="M500" t="str">
            <v/>
          </cell>
        </row>
        <row r="501">
          <cell r="G501" t="str">
            <v/>
          </cell>
          <cell r="H501">
            <v>12000</v>
          </cell>
          <cell r="I501">
            <v>528</v>
          </cell>
          <cell r="K501">
            <v>0</v>
          </cell>
          <cell r="M501">
            <v>0</v>
          </cell>
        </row>
        <row r="502">
          <cell r="G502" t="str">
            <v/>
          </cell>
          <cell r="H502">
            <v>0</v>
          </cell>
          <cell r="I502">
            <v>0</v>
          </cell>
          <cell r="J502">
            <v>37052</v>
          </cell>
          <cell r="K502">
            <v>185.2</v>
          </cell>
          <cell r="L502">
            <v>0</v>
          </cell>
          <cell r="M502">
            <v>0</v>
          </cell>
        </row>
        <row r="503">
          <cell r="H503">
            <v>800</v>
          </cell>
          <cell r="I503">
            <v>32960</v>
          </cell>
          <cell r="K503">
            <v>0</v>
          </cell>
          <cell r="M503">
            <v>0</v>
          </cell>
        </row>
        <row r="504">
          <cell r="G504" t="str">
            <v/>
          </cell>
          <cell r="H504">
            <v>0</v>
          </cell>
          <cell r="I504">
            <v>0</v>
          </cell>
          <cell r="J504">
            <v>51490</v>
          </cell>
          <cell r="K504">
            <v>1596.1</v>
          </cell>
          <cell r="L504">
            <v>0</v>
          </cell>
          <cell r="M504">
            <v>0</v>
          </cell>
        </row>
        <row r="505">
          <cell r="G505" t="str">
            <v/>
          </cell>
          <cell r="H505">
            <v>0</v>
          </cell>
          <cell r="I505">
            <v>0</v>
          </cell>
          <cell r="J505">
            <v>37052</v>
          </cell>
          <cell r="K505">
            <v>3408.7</v>
          </cell>
          <cell r="L505">
            <v>0</v>
          </cell>
          <cell r="M505">
            <v>0</v>
          </cell>
        </row>
        <row r="506">
          <cell r="G506" t="str">
            <v/>
          </cell>
          <cell r="H506">
            <v>15</v>
          </cell>
          <cell r="I506">
            <v>15</v>
          </cell>
          <cell r="J506">
            <v>109</v>
          </cell>
          <cell r="K506">
            <v>109</v>
          </cell>
          <cell r="L506">
            <v>6</v>
          </cell>
          <cell r="M506">
            <v>6</v>
          </cell>
        </row>
        <row r="507">
          <cell r="G507" t="str">
            <v/>
          </cell>
          <cell r="H507">
            <v>5004.7999999999993</v>
          </cell>
          <cell r="I507">
            <v>250.2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39058</v>
          </cell>
          <cell r="I508">
            <v>33753</v>
          </cell>
          <cell r="K508">
            <v>5299</v>
          </cell>
          <cell r="M508">
            <v>6</v>
          </cell>
        </row>
        <row r="510">
          <cell r="G510" t="str">
            <v>m2당</v>
          </cell>
          <cell r="H510">
            <v>0</v>
          </cell>
          <cell r="I510" t="str">
            <v/>
          </cell>
          <cell r="J510">
            <v>0</v>
          </cell>
          <cell r="K510" t="str">
            <v/>
          </cell>
          <cell r="M510" t="str">
            <v/>
          </cell>
        </row>
        <row r="511">
          <cell r="G511" t="str">
            <v/>
          </cell>
          <cell r="H511">
            <v>0</v>
          </cell>
          <cell r="I511">
            <v>0</v>
          </cell>
          <cell r="J511">
            <v>5928</v>
          </cell>
          <cell r="K511">
            <v>1541.2</v>
          </cell>
          <cell r="L511">
            <v>0</v>
          </cell>
          <cell r="M511">
            <v>0</v>
          </cell>
        </row>
        <row r="512">
          <cell r="G512" t="str">
            <v/>
          </cell>
          <cell r="H512">
            <v>0</v>
          </cell>
          <cell r="I512">
            <v>0</v>
          </cell>
          <cell r="J512">
            <v>7410</v>
          </cell>
          <cell r="K512">
            <v>1926.6</v>
          </cell>
          <cell r="L512">
            <v>0</v>
          </cell>
          <cell r="M512">
            <v>0</v>
          </cell>
        </row>
        <row r="513">
          <cell r="G513" t="str">
            <v/>
          </cell>
          <cell r="H513">
            <v>14</v>
          </cell>
          <cell r="I513">
            <v>14</v>
          </cell>
          <cell r="J513">
            <v>120</v>
          </cell>
          <cell r="K513">
            <v>120</v>
          </cell>
          <cell r="L513">
            <v>43</v>
          </cell>
          <cell r="M513">
            <v>43</v>
          </cell>
        </row>
        <row r="514">
          <cell r="H514">
            <v>13500</v>
          </cell>
          <cell r="I514">
            <v>1485</v>
          </cell>
          <cell r="K514">
            <v>0</v>
          </cell>
          <cell r="M514">
            <v>0</v>
          </cell>
        </row>
        <row r="515">
          <cell r="G515" t="str">
            <v/>
          </cell>
          <cell r="H515">
            <v>0</v>
          </cell>
          <cell r="I515">
            <v>0</v>
          </cell>
          <cell r="J515">
            <v>51490</v>
          </cell>
          <cell r="K515">
            <v>51.4</v>
          </cell>
          <cell r="L515">
            <v>0</v>
          </cell>
          <cell r="M515">
            <v>0</v>
          </cell>
        </row>
        <row r="516">
          <cell r="G516" t="str">
            <v/>
          </cell>
          <cell r="H516">
            <v>0</v>
          </cell>
          <cell r="I516">
            <v>0</v>
          </cell>
          <cell r="J516">
            <v>37052</v>
          </cell>
          <cell r="K516">
            <v>741</v>
          </cell>
          <cell r="L516">
            <v>0</v>
          </cell>
          <cell r="M516">
            <v>0</v>
          </cell>
        </row>
        <row r="517">
          <cell r="G517" t="str">
            <v/>
          </cell>
          <cell r="H517">
            <v>11</v>
          </cell>
          <cell r="I517">
            <v>11</v>
          </cell>
          <cell r="J517">
            <v>90</v>
          </cell>
          <cell r="K517">
            <v>90</v>
          </cell>
          <cell r="L517">
            <v>32</v>
          </cell>
          <cell r="M517">
            <v>32</v>
          </cell>
        </row>
        <row r="518">
          <cell r="G518" t="str">
            <v/>
          </cell>
          <cell r="H518">
            <v>42127</v>
          </cell>
          <cell r="I518">
            <v>4212.7</v>
          </cell>
          <cell r="J518">
            <v>21677</v>
          </cell>
          <cell r="K518">
            <v>2167.6999999999998</v>
          </cell>
          <cell r="L518">
            <v>0</v>
          </cell>
          <cell r="M518">
            <v>0</v>
          </cell>
        </row>
        <row r="519">
          <cell r="G519" t="str">
            <v/>
          </cell>
          <cell r="H519">
            <v>847</v>
          </cell>
          <cell r="I519">
            <v>847</v>
          </cell>
          <cell r="J519">
            <v>800</v>
          </cell>
          <cell r="K519">
            <v>800</v>
          </cell>
          <cell r="L519">
            <v>0</v>
          </cell>
          <cell r="M519">
            <v>0</v>
          </cell>
        </row>
        <row r="520">
          <cell r="G520" t="str">
            <v/>
          </cell>
          <cell r="H520">
            <v>45177</v>
          </cell>
          <cell r="I520">
            <v>1084.2</v>
          </cell>
          <cell r="J520">
            <v>37052</v>
          </cell>
          <cell r="K520">
            <v>889.2</v>
          </cell>
          <cell r="L520">
            <v>0</v>
          </cell>
          <cell r="M520">
            <v>0</v>
          </cell>
        </row>
        <row r="521">
          <cell r="G521" t="str">
            <v/>
          </cell>
          <cell r="H521">
            <v>10456</v>
          </cell>
          <cell r="I521">
            <v>62.7</v>
          </cell>
          <cell r="J521">
            <v>6763</v>
          </cell>
          <cell r="K521">
            <v>40.5</v>
          </cell>
          <cell r="L521">
            <v>135</v>
          </cell>
          <cell r="M521">
            <v>0.8</v>
          </cell>
        </row>
        <row r="522">
          <cell r="G522" t="str">
            <v/>
          </cell>
          <cell r="H522">
            <v>35000</v>
          </cell>
          <cell r="I522">
            <v>38500</v>
          </cell>
          <cell r="K522">
            <v>0</v>
          </cell>
          <cell r="M522">
            <v>0</v>
          </cell>
        </row>
        <row r="523">
          <cell r="G523" t="str">
            <v/>
          </cell>
          <cell r="H523">
            <v>0</v>
          </cell>
          <cell r="I523">
            <v>0</v>
          </cell>
          <cell r="J523">
            <v>41059</v>
          </cell>
          <cell r="K523">
            <v>41059</v>
          </cell>
          <cell r="L523">
            <v>0</v>
          </cell>
          <cell r="M523">
            <v>0</v>
          </cell>
        </row>
        <row r="524">
          <cell r="G524">
            <v>95717</v>
          </cell>
          <cell r="I524">
            <v>46216</v>
          </cell>
          <cell r="K524">
            <v>49426</v>
          </cell>
          <cell r="M524">
            <v>75</v>
          </cell>
        </row>
        <row r="526">
          <cell r="G526" t="str">
            <v>m2당</v>
          </cell>
          <cell r="H526">
            <v>0</v>
          </cell>
          <cell r="I526" t="str">
            <v/>
          </cell>
          <cell r="J526">
            <v>0</v>
          </cell>
          <cell r="K526" t="str">
            <v/>
          </cell>
          <cell r="M526" t="str">
            <v/>
          </cell>
        </row>
        <row r="527">
          <cell r="G527" t="str">
            <v/>
          </cell>
          <cell r="H527">
            <v>0</v>
          </cell>
          <cell r="I527">
            <v>0</v>
          </cell>
          <cell r="J527">
            <v>5928</v>
          </cell>
          <cell r="K527">
            <v>1482</v>
          </cell>
          <cell r="L527">
            <v>0</v>
          </cell>
          <cell r="M527">
            <v>0</v>
          </cell>
        </row>
        <row r="528">
          <cell r="G528" t="str">
            <v/>
          </cell>
          <cell r="H528">
            <v>0</v>
          </cell>
          <cell r="I528">
            <v>0</v>
          </cell>
          <cell r="J528">
            <v>7410</v>
          </cell>
          <cell r="K528">
            <v>1852.5</v>
          </cell>
          <cell r="L528">
            <v>0</v>
          </cell>
          <cell r="M528">
            <v>0</v>
          </cell>
        </row>
        <row r="529">
          <cell r="G529" t="str">
            <v/>
          </cell>
          <cell r="H529">
            <v>14</v>
          </cell>
          <cell r="I529">
            <v>14</v>
          </cell>
          <cell r="J529">
            <v>120</v>
          </cell>
          <cell r="K529">
            <v>120</v>
          </cell>
          <cell r="L529">
            <v>43</v>
          </cell>
          <cell r="M529">
            <v>43</v>
          </cell>
        </row>
        <row r="530">
          <cell r="H530">
            <v>13500</v>
          </cell>
          <cell r="I530">
            <v>1485</v>
          </cell>
          <cell r="K530">
            <v>0</v>
          </cell>
          <cell r="M530">
            <v>0</v>
          </cell>
        </row>
        <row r="531">
          <cell r="G531" t="str">
            <v/>
          </cell>
          <cell r="H531">
            <v>0</v>
          </cell>
          <cell r="I531">
            <v>0</v>
          </cell>
          <cell r="J531">
            <v>51490</v>
          </cell>
          <cell r="K531">
            <v>51.4</v>
          </cell>
          <cell r="L531">
            <v>0</v>
          </cell>
          <cell r="M531">
            <v>0</v>
          </cell>
        </row>
        <row r="532">
          <cell r="G532" t="str">
            <v/>
          </cell>
          <cell r="H532">
            <v>0</v>
          </cell>
          <cell r="I532">
            <v>0</v>
          </cell>
          <cell r="J532">
            <v>37052</v>
          </cell>
          <cell r="K532">
            <v>741</v>
          </cell>
          <cell r="L532">
            <v>0</v>
          </cell>
          <cell r="M532">
            <v>0</v>
          </cell>
        </row>
        <row r="533">
          <cell r="G533" t="str">
            <v/>
          </cell>
          <cell r="H533">
            <v>11</v>
          </cell>
          <cell r="I533">
            <v>11</v>
          </cell>
          <cell r="J533">
            <v>90</v>
          </cell>
          <cell r="K533">
            <v>90</v>
          </cell>
          <cell r="L533">
            <v>32</v>
          </cell>
          <cell r="M533">
            <v>32</v>
          </cell>
        </row>
        <row r="534">
          <cell r="G534" t="str">
            <v/>
          </cell>
          <cell r="H534">
            <v>12000</v>
          </cell>
          <cell r="I534">
            <v>660</v>
          </cell>
          <cell r="K534">
            <v>0</v>
          </cell>
          <cell r="M534">
            <v>0</v>
          </cell>
        </row>
        <row r="535">
          <cell r="G535" t="str">
            <v/>
          </cell>
          <cell r="H535">
            <v>0</v>
          </cell>
          <cell r="I535">
            <v>0</v>
          </cell>
          <cell r="J535">
            <v>37052</v>
          </cell>
          <cell r="K535">
            <v>259.3</v>
          </cell>
          <cell r="L535">
            <v>0</v>
          </cell>
          <cell r="M535">
            <v>0</v>
          </cell>
        </row>
        <row r="536">
          <cell r="H536">
            <v>1998</v>
          </cell>
          <cell r="I536">
            <v>11588.4</v>
          </cell>
          <cell r="K536">
            <v>0</v>
          </cell>
          <cell r="M536">
            <v>0</v>
          </cell>
        </row>
        <row r="537">
          <cell r="G537" t="str">
            <v/>
          </cell>
          <cell r="H537">
            <v>0</v>
          </cell>
          <cell r="I537">
            <v>0</v>
          </cell>
          <cell r="J537">
            <v>51490</v>
          </cell>
          <cell r="K537">
            <v>1596.1</v>
          </cell>
          <cell r="L537">
            <v>0</v>
          </cell>
          <cell r="M537">
            <v>0</v>
          </cell>
        </row>
        <row r="538">
          <cell r="G538" t="str">
            <v/>
          </cell>
          <cell r="H538">
            <v>0</v>
          </cell>
          <cell r="I538">
            <v>0</v>
          </cell>
          <cell r="J538">
            <v>37052</v>
          </cell>
          <cell r="K538">
            <v>3408.7</v>
          </cell>
          <cell r="L538">
            <v>0</v>
          </cell>
          <cell r="M538">
            <v>0</v>
          </cell>
        </row>
        <row r="539">
          <cell r="G539" t="str">
            <v/>
          </cell>
          <cell r="H539">
            <v>15</v>
          </cell>
          <cell r="I539">
            <v>15</v>
          </cell>
          <cell r="J539">
            <v>109</v>
          </cell>
          <cell r="K539">
            <v>109</v>
          </cell>
          <cell r="L539">
            <v>6</v>
          </cell>
          <cell r="M539">
            <v>6</v>
          </cell>
        </row>
        <row r="540">
          <cell r="G540" t="str">
            <v/>
          </cell>
          <cell r="I540">
            <v>0</v>
          </cell>
          <cell r="K540">
            <v>0</v>
          </cell>
          <cell r="M540">
            <v>0</v>
          </cell>
        </row>
        <row r="541">
          <cell r="G541" t="str">
            <v/>
          </cell>
          <cell r="H541">
            <v>5004.7999999999993</v>
          </cell>
          <cell r="I541">
            <v>250.2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23814</v>
          </cell>
          <cell r="I542">
            <v>14023</v>
          </cell>
          <cell r="K542">
            <v>9710</v>
          </cell>
          <cell r="M542">
            <v>81</v>
          </cell>
        </row>
        <row r="544">
          <cell r="G544" t="str">
            <v>m2당</v>
          </cell>
          <cell r="H544">
            <v>0</v>
          </cell>
          <cell r="I544" t="str">
            <v/>
          </cell>
          <cell r="J544">
            <v>0</v>
          </cell>
          <cell r="K544" t="str">
            <v/>
          </cell>
          <cell r="M544" t="str">
            <v/>
          </cell>
        </row>
        <row r="545">
          <cell r="G545" t="str">
            <v/>
          </cell>
          <cell r="H545">
            <v>0</v>
          </cell>
          <cell r="I545">
            <v>0</v>
          </cell>
          <cell r="J545">
            <v>5928</v>
          </cell>
          <cell r="K545">
            <v>1600.5</v>
          </cell>
          <cell r="L545">
            <v>0</v>
          </cell>
          <cell r="M545">
            <v>0</v>
          </cell>
        </row>
        <row r="546">
          <cell r="G546" t="str">
            <v/>
          </cell>
          <cell r="H546">
            <v>0</v>
          </cell>
          <cell r="I546">
            <v>0</v>
          </cell>
          <cell r="J546">
            <v>7410</v>
          </cell>
          <cell r="K546">
            <v>2000.7</v>
          </cell>
          <cell r="L546">
            <v>0</v>
          </cell>
          <cell r="M546">
            <v>0</v>
          </cell>
        </row>
        <row r="547">
          <cell r="G547" t="str">
            <v/>
          </cell>
          <cell r="H547">
            <v>14</v>
          </cell>
          <cell r="I547">
            <v>14</v>
          </cell>
          <cell r="J547">
            <v>120</v>
          </cell>
          <cell r="K547">
            <v>120</v>
          </cell>
          <cell r="L547">
            <v>43</v>
          </cell>
          <cell r="M547">
            <v>43</v>
          </cell>
        </row>
        <row r="548">
          <cell r="H548">
            <v>13500</v>
          </cell>
          <cell r="I548">
            <v>1485</v>
          </cell>
          <cell r="K548">
            <v>0</v>
          </cell>
          <cell r="M548">
            <v>0</v>
          </cell>
        </row>
        <row r="549">
          <cell r="G549" t="str">
            <v/>
          </cell>
          <cell r="H549">
            <v>0</v>
          </cell>
          <cell r="I549">
            <v>0</v>
          </cell>
          <cell r="J549">
            <v>51490</v>
          </cell>
          <cell r="K549">
            <v>51.4</v>
          </cell>
          <cell r="L549">
            <v>0</v>
          </cell>
          <cell r="M549">
            <v>0</v>
          </cell>
        </row>
        <row r="550">
          <cell r="G550" t="str">
            <v/>
          </cell>
          <cell r="H550">
            <v>0</v>
          </cell>
          <cell r="I550">
            <v>0</v>
          </cell>
          <cell r="J550">
            <v>37052</v>
          </cell>
          <cell r="K550">
            <v>741</v>
          </cell>
          <cell r="L550">
            <v>0</v>
          </cell>
          <cell r="M550">
            <v>0</v>
          </cell>
        </row>
        <row r="551">
          <cell r="G551" t="str">
            <v/>
          </cell>
          <cell r="H551">
            <v>11</v>
          </cell>
          <cell r="I551">
            <v>11</v>
          </cell>
          <cell r="J551">
            <v>90</v>
          </cell>
          <cell r="K551">
            <v>90</v>
          </cell>
          <cell r="L551">
            <v>32</v>
          </cell>
          <cell r="M551">
            <v>32</v>
          </cell>
        </row>
        <row r="552">
          <cell r="G552" t="str">
            <v/>
          </cell>
          <cell r="H552">
            <v>42127</v>
          </cell>
          <cell r="I552">
            <v>4212.7</v>
          </cell>
          <cell r="J552">
            <v>21677</v>
          </cell>
          <cell r="K552">
            <v>2167.6999999999998</v>
          </cell>
          <cell r="L552">
            <v>0</v>
          </cell>
          <cell r="M552">
            <v>0</v>
          </cell>
        </row>
        <row r="553">
          <cell r="G553" t="str">
            <v/>
          </cell>
          <cell r="H553">
            <v>847</v>
          </cell>
          <cell r="I553">
            <v>847</v>
          </cell>
          <cell r="J553">
            <v>800</v>
          </cell>
          <cell r="K553">
            <v>800</v>
          </cell>
          <cell r="L553">
            <v>0</v>
          </cell>
          <cell r="M553">
            <v>0</v>
          </cell>
        </row>
        <row r="554">
          <cell r="G554" t="str">
            <v/>
          </cell>
          <cell r="H554">
            <v>45177</v>
          </cell>
          <cell r="I554">
            <v>1355.3</v>
          </cell>
          <cell r="J554">
            <v>37052</v>
          </cell>
          <cell r="K554">
            <v>1111.5</v>
          </cell>
          <cell r="L554">
            <v>0</v>
          </cell>
          <cell r="M554">
            <v>0</v>
          </cell>
        </row>
        <row r="555">
          <cell r="G555" t="str">
            <v/>
          </cell>
          <cell r="H555">
            <v>53796</v>
          </cell>
          <cell r="I555">
            <v>1075.9000000000001</v>
          </cell>
          <cell r="J555">
            <v>37052</v>
          </cell>
          <cell r="K555">
            <v>741</v>
          </cell>
          <cell r="L555">
            <v>0</v>
          </cell>
          <cell r="M555">
            <v>0</v>
          </cell>
        </row>
        <row r="556">
          <cell r="G556" t="str">
            <v/>
          </cell>
          <cell r="H556">
            <v>35000</v>
          </cell>
          <cell r="I556">
            <v>38500</v>
          </cell>
          <cell r="K556">
            <v>0</v>
          </cell>
          <cell r="M556">
            <v>0</v>
          </cell>
        </row>
        <row r="557">
          <cell r="G557" t="str">
            <v/>
          </cell>
          <cell r="H557">
            <v>0</v>
          </cell>
          <cell r="I557">
            <v>0</v>
          </cell>
          <cell r="J557">
            <v>41059</v>
          </cell>
          <cell r="K557">
            <v>41059</v>
          </cell>
          <cell r="L557">
            <v>0</v>
          </cell>
          <cell r="M557">
            <v>0</v>
          </cell>
        </row>
        <row r="558">
          <cell r="G558">
            <v>98057</v>
          </cell>
          <cell r="I558">
            <v>47500</v>
          </cell>
          <cell r="K558">
            <v>50482</v>
          </cell>
          <cell r="M558">
            <v>75</v>
          </cell>
        </row>
        <row r="560">
          <cell r="G560" t="str">
            <v>m당</v>
          </cell>
          <cell r="H560">
            <v>0</v>
          </cell>
          <cell r="I560" t="str">
            <v/>
          </cell>
          <cell r="J560">
            <v>0</v>
          </cell>
          <cell r="K560" t="str">
            <v/>
          </cell>
          <cell r="M560" t="str">
            <v/>
          </cell>
        </row>
        <row r="561">
          <cell r="G561" t="str">
            <v/>
          </cell>
          <cell r="H561">
            <v>0</v>
          </cell>
          <cell r="I561">
            <v>0</v>
          </cell>
          <cell r="J561">
            <v>5928</v>
          </cell>
          <cell r="K561">
            <v>1404.9</v>
          </cell>
          <cell r="L561">
            <v>0</v>
          </cell>
          <cell r="M561">
            <v>0</v>
          </cell>
        </row>
        <row r="562">
          <cell r="G562" t="str">
            <v/>
          </cell>
          <cell r="H562">
            <v>0</v>
          </cell>
          <cell r="I562">
            <v>0</v>
          </cell>
          <cell r="J562">
            <v>7410</v>
          </cell>
          <cell r="K562">
            <v>1756.1</v>
          </cell>
          <cell r="L562">
            <v>0</v>
          </cell>
          <cell r="M562">
            <v>0</v>
          </cell>
        </row>
        <row r="563">
          <cell r="G563" t="str">
            <v/>
          </cell>
          <cell r="H563">
            <v>15</v>
          </cell>
          <cell r="I563">
            <v>18.7</v>
          </cell>
          <cell r="J563">
            <v>109</v>
          </cell>
          <cell r="K563">
            <v>136.19999999999999</v>
          </cell>
          <cell r="L563">
            <v>6</v>
          </cell>
          <cell r="M563">
            <v>7.5</v>
          </cell>
        </row>
        <row r="564">
          <cell r="G564" t="str">
            <v/>
          </cell>
          <cell r="H564">
            <v>12000</v>
          </cell>
          <cell r="I564">
            <v>660</v>
          </cell>
          <cell r="K564">
            <v>0</v>
          </cell>
          <cell r="M564">
            <v>0</v>
          </cell>
        </row>
        <row r="565">
          <cell r="G565" t="str">
            <v/>
          </cell>
          <cell r="H565">
            <v>0</v>
          </cell>
          <cell r="I565">
            <v>0</v>
          </cell>
          <cell r="J565">
            <v>37052</v>
          </cell>
          <cell r="K565">
            <v>259.3</v>
          </cell>
          <cell r="L565">
            <v>0</v>
          </cell>
          <cell r="M565">
            <v>0</v>
          </cell>
        </row>
        <row r="566">
          <cell r="G566" t="str">
            <v/>
          </cell>
          <cell r="H566">
            <v>45864</v>
          </cell>
          <cell r="I566">
            <v>96314.4</v>
          </cell>
          <cell r="K566">
            <v>0</v>
          </cell>
          <cell r="M566">
            <v>0</v>
          </cell>
        </row>
        <row r="567">
          <cell r="G567" t="str">
            <v/>
          </cell>
          <cell r="H567">
            <v>800</v>
          </cell>
          <cell r="I567">
            <v>6640</v>
          </cell>
          <cell r="K567">
            <v>0</v>
          </cell>
          <cell r="M567">
            <v>0</v>
          </cell>
        </row>
        <row r="568">
          <cell r="G568" t="str">
            <v/>
          </cell>
          <cell r="H568">
            <v>320</v>
          </cell>
          <cell r="I568">
            <v>492.1</v>
          </cell>
          <cell r="K568">
            <v>0</v>
          </cell>
          <cell r="M568">
            <v>0</v>
          </cell>
        </row>
        <row r="569">
          <cell r="H569">
            <v>0</v>
          </cell>
          <cell r="I569">
            <v>0</v>
          </cell>
          <cell r="J569">
            <v>107349</v>
          </cell>
          <cell r="K569">
            <v>134186.20000000001</v>
          </cell>
          <cell r="L569">
            <v>0</v>
          </cell>
          <cell r="M569">
            <v>0</v>
          </cell>
        </row>
        <row r="570">
          <cell r="G570">
            <v>241874</v>
          </cell>
          <cell r="I570">
            <v>104125</v>
          </cell>
          <cell r="K570">
            <v>137742</v>
          </cell>
          <cell r="M570">
            <v>7</v>
          </cell>
        </row>
        <row r="572">
          <cell r="G572" t="str">
            <v>m당</v>
          </cell>
          <cell r="H572">
            <v>0</v>
          </cell>
          <cell r="I572" t="str">
            <v/>
          </cell>
          <cell r="J572">
            <v>0</v>
          </cell>
          <cell r="K572" t="str">
            <v/>
          </cell>
          <cell r="M572" t="str">
            <v/>
          </cell>
        </row>
        <row r="573">
          <cell r="G573" t="str">
            <v/>
          </cell>
          <cell r="H573">
            <v>0</v>
          </cell>
          <cell r="I573">
            <v>0</v>
          </cell>
          <cell r="J573">
            <v>9263</v>
          </cell>
          <cell r="K573">
            <v>1509.8</v>
          </cell>
          <cell r="L573">
            <v>0</v>
          </cell>
          <cell r="M573">
            <v>0</v>
          </cell>
        </row>
        <row r="574">
          <cell r="G574" t="str">
            <v/>
          </cell>
          <cell r="H574">
            <v>0</v>
          </cell>
          <cell r="I574">
            <v>0</v>
          </cell>
          <cell r="J574">
            <v>7410</v>
          </cell>
          <cell r="K574">
            <v>355.6</v>
          </cell>
          <cell r="L574">
            <v>0</v>
          </cell>
          <cell r="M574">
            <v>0</v>
          </cell>
        </row>
        <row r="575">
          <cell r="G575" t="str">
            <v/>
          </cell>
          <cell r="H575">
            <v>0</v>
          </cell>
          <cell r="I575">
            <v>0</v>
          </cell>
          <cell r="J575">
            <v>7780</v>
          </cell>
          <cell r="K575">
            <v>894.7</v>
          </cell>
          <cell r="L575">
            <v>0</v>
          </cell>
          <cell r="M575">
            <v>0</v>
          </cell>
        </row>
        <row r="576">
          <cell r="G576" t="str">
            <v/>
          </cell>
          <cell r="H576">
            <v>3377</v>
          </cell>
          <cell r="I576">
            <v>675.4</v>
          </cell>
          <cell r="J576">
            <v>10908</v>
          </cell>
          <cell r="K576">
            <v>2181.6</v>
          </cell>
          <cell r="L576">
            <v>0</v>
          </cell>
          <cell r="M576">
            <v>0</v>
          </cell>
        </row>
        <row r="577">
          <cell r="G577" t="str">
            <v/>
          </cell>
          <cell r="H577">
            <v>39188</v>
          </cell>
          <cell r="I577">
            <v>979.7</v>
          </cell>
          <cell r="J577">
            <v>19650</v>
          </cell>
          <cell r="K577">
            <v>491.2</v>
          </cell>
          <cell r="L577">
            <v>0</v>
          </cell>
          <cell r="M577">
            <v>0</v>
          </cell>
        </row>
        <row r="578">
          <cell r="G578" t="str">
            <v/>
          </cell>
          <cell r="H578">
            <v>45177</v>
          </cell>
          <cell r="I578">
            <v>9</v>
          </cell>
          <cell r="J578">
            <v>37052</v>
          </cell>
          <cell r="K578">
            <v>7.4</v>
          </cell>
          <cell r="L578">
            <v>0</v>
          </cell>
          <cell r="M578">
            <v>0</v>
          </cell>
        </row>
        <row r="579">
          <cell r="G579" t="str">
            <v/>
          </cell>
          <cell r="H579">
            <v>6164</v>
          </cell>
          <cell r="I579">
            <v>6287.2</v>
          </cell>
          <cell r="K579">
            <v>0</v>
          </cell>
          <cell r="M579">
            <v>0</v>
          </cell>
        </row>
        <row r="580">
          <cell r="G580" t="str">
            <v/>
          </cell>
          <cell r="H580">
            <v>0</v>
          </cell>
          <cell r="I580">
            <v>0</v>
          </cell>
          <cell r="J580">
            <v>51490</v>
          </cell>
          <cell r="K580">
            <v>2574.5</v>
          </cell>
          <cell r="L580">
            <v>0</v>
          </cell>
          <cell r="M580">
            <v>0</v>
          </cell>
        </row>
        <row r="581">
          <cell r="G581" t="str">
            <v/>
          </cell>
          <cell r="H581">
            <v>0</v>
          </cell>
          <cell r="I581">
            <v>0</v>
          </cell>
          <cell r="J581">
            <v>37052</v>
          </cell>
          <cell r="K581">
            <v>2593.6</v>
          </cell>
          <cell r="L581">
            <v>0</v>
          </cell>
          <cell r="M581">
            <v>0</v>
          </cell>
        </row>
        <row r="582">
          <cell r="G582">
            <v>18559</v>
          </cell>
          <cell r="I582">
            <v>7951</v>
          </cell>
          <cell r="K582">
            <v>10608</v>
          </cell>
          <cell r="M582">
            <v>0</v>
          </cell>
        </row>
        <row r="584">
          <cell r="G584" t="str">
            <v>m당</v>
          </cell>
          <cell r="H584">
            <v>0</v>
          </cell>
          <cell r="I584" t="str">
            <v/>
          </cell>
          <cell r="J584">
            <v>0</v>
          </cell>
          <cell r="K584" t="str">
            <v/>
          </cell>
          <cell r="M584" t="str">
            <v/>
          </cell>
        </row>
        <row r="585">
          <cell r="G585" t="str">
            <v/>
          </cell>
          <cell r="H585">
            <v>0</v>
          </cell>
          <cell r="I585">
            <v>0</v>
          </cell>
          <cell r="J585">
            <v>5928</v>
          </cell>
          <cell r="K585">
            <v>355.6</v>
          </cell>
          <cell r="L585">
            <v>0</v>
          </cell>
          <cell r="M585">
            <v>0</v>
          </cell>
        </row>
        <row r="586">
          <cell r="G586" t="str">
            <v/>
          </cell>
          <cell r="H586">
            <v>0</v>
          </cell>
          <cell r="I586">
            <v>0</v>
          </cell>
          <cell r="J586">
            <v>7410</v>
          </cell>
          <cell r="K586">
            <v>148.19999999999999</v>
          </cell>
          <cell r="L586">
            <v>0</v>
          </cell>
          <cell r="M586">
            <v>0</v>
          </cell>
        </row>
        <row r="587">
          <cell r="G587" t="str">
            <v/>
          </cell>
          <cell r="H587">
            <v>0</v>
          </cell>
          <cell r="I587">
            <v>0</v>
          </cell>
          <cell r="J587">
            <v>7780</v>
          </cell>
          <cell r="K587">
            <v>311.2</v>
          </cell>
          <cell r="L587">
            <v>0</v>
          </cell>
          <cell r="M587">
            <v>0</v>
          </cell>
        </row>
        <row r="588">
          <cell r="G588" t="str">
            <v/>
          </cell>
          <cell r="H588">
            <v>3377</v>
          </cell>
          <cell r="I588">
            <v>506.5</v>
          </cell>
          <cell r="J588">
            <v>10908</v>
          </cell>
          <cell r="K588">
            <v>1636.2</v>
          </cell>
          <cell r="L588">
            <v>0</v>
          </cell>
          <cell r="M588">
            <v>0</v>
          </cell>
        </row>
        <row r="589">
          <cell r="G589" t="str">
            <v/>
          </cell>
          <cell r="H589">
            <v>39188</v>
          </cell>
          <cell r="I589">
            <v>470.2</v>
          </cell>
          <cell r="J589">
            <v>19650</v>
          </cell>
          <cell r="K589">
            <v>235.8</v>
          </cell>
          <cell r="L589">
            <v>0</v>
          </cell>
          <cell r="M589">
            <v>0</v>
          </cell>
        </row>
        <row r="590">
          <cell r="G590" t="str">
            <v/>
          </cell>
          <cell r="H590">
            <v>45177</v>
          </cell>
          <cell r="I590">
            <v>9</v>
          </cell>
          <cell r="J590">
            <v>37052</v>
          </cell>
          <cell r="K590">
            <v>7.4</v>
          </cell>
          <cell r="L590">
            <v>0</v>
          </cell>
          <cell r="M590">
            <v>0</v>
          </cell>
        </row>
        <row r="591">
          <cell r="G591" t="str">
            <v/>
          </cell>
          <cell r="H591">
            <v>11655</v>
          </cell>
          <cell r="I591">
            <v>11888.1</v>
          </cell>
          <cell r="K591">
            <v>0</v>
          </cell>
          <cell r="M591">
            <v>0</v>
          </cell>
        </row>
        <row r="592">
          <cell r="G592" t="str">
            <v/>
          </cell>
          <cell r="H592">
            <v>0</v>
          </cell>
          <cell r="I592">
            <v>0</v>
          </cell>
          <cell r="J592">
            <v>51490</v>
          </cell>
          <cell r="K592">
            <v>2574.5</v>
          </cell>
          <cell r="L592">
            <v>0</v>
          </cell>
          <cell r="M592">
            <v>0</v>
          </cell>
        </row>
        <row r="593">
          <cell r="G593" t="str">
            <v/>
          </cell>
          <cell r="H593">
            <v>0</v>
          </cell>
          <cell r="I593">
            <v>0</v>
          </cell>
          <cell r="J593">
            <v>37052</v>
          </cell>
          <cell r="K593">
            <v>2593.6</v>
          </cell>
          <cell r="L593">
            <v>0</v>
          </cell>
          <cell r="M593">
            <v>0</v>
          </cell>
        </row>
        <row r="594">
          <cell r="G594">
            <v>20735</v>
          </cell>
          <cell r="I594">
            <v>12873</v>
          </cell>
          <cell r="K594">
            <v>7862</v>
          </cell>
          <cell r="M594">
            <v>0</v>
          </cell>
        </row>
        <row r="596">
          <cell r="G596" t="str">
            <v>개소당</v>
          </cell>
          <cell r="H596">
            <v>0</v>
          </cell>
          <cell r="I596" t="str">
            <v/>
          </cell>
          <cell r="J596">
            <v>0</v>
          </cell>
          <cell r="K596" t="str">
            <v/>
          </cell>
          <cell r="M596" t="str">
            <v/>
          </cell>
        </row>
        <row r="597">
          <cell r="G597" t="str">
            <v/>
          </cell>
          <cell r="H597">
            <v>0</v>
          </cell>
          <cell r="I597">
            <v>0</v>
          </cell>
          <cell r="J597">
            <v>5928</v>
          </cell>
          <cell r="K597">
            <v>8536.2999999999993</v>
          </cell>
          <cell r="L597">
            <v>0</v>
          </cell>
          <cell r="M597">
            <v>0</v>
          </cell>
        </row>
        <row r="598">
          <cell r="G598" t="str">
            <v/>
          </cell>
          <cell r="H598">
            <v>0</v>
          </cell>
          <cell r="I598">
            <v>0</v>
          </cell>
          <cell r="J598">
            <v>7410</v>
          </cell>
          <cell r="K598">
            <v>7039.5</v>
          </cell>
          <cell r="L598">
            <v>0</v>
          </cell>
          <cell r="M598">
            <v>0</v>
          </cell>
        </row>
        <row r="599">
          <cell r="G599" t="str">
            <v/>
          </cell>
          <cell r="H599">
            <v>0</v>
          </cell>
          <cell r="I599">
            <v>0</v>
          </cell>
          <cell r="J599">
            <v>7780</v>
          </cell>
          <cell r="K599">
            <v>3812.2</v>
          </cell>
          <cell r="L599">
            <v>0</v>
          </cell>
          <cell r="M599">
            <v>0</v>
          </cell>
        </row>
        <row r="600">
          <cell r="G600" t="str">
            <v/>
          </cell>
          <cell r="H600">
            <v>3377</v>
          </cell>
          <cell r="I600">
            <v>10266</v>
          </cell>
          <cell r="J600">
            <v>10908</v>
          </cell>
          <cell r="K600">
            <v>33160.300000000003</v>
          </cell>
          <cell r="L600">
            <v>0</v>
          </cell>
          <cell r="M600">
            <v>0</v>
          </cell>
        </row>
        <row r="601">
          <cell r="G601" t="str">
            <v/>
          </cell>
          <cell r="H601">
            <v>31004</v>
          </cell>
          <cell r="I601">
            <v>23563</v>
          </cell>
          <cell r="J601">
            <v>133348</v>
          </cell>
          <cell r="K601">
            <v>101344.4</v>
          </cell>
          <cell r="L601">
            <v>0</v>
          </cell>
          <cell r="M601">
            <v>0</v>
          </cell>
        </row>
        <row r="602">
          <cell r="G602" t="str">
            <v/>
          </cell>
          <cell r="H602">
            <v>138240</v>
          </cell>
          <cell r="I602">
            <v>1105920</v>
          </cell>
          <cell r="K602">
            <v>0</v>
          </cell>
          <cell r="M602">
            <v>0</v>
          </cell>
        </row>
        <row r="603">
          <cell r="G603" t="str">
            <v/>
          </cell>
          <cell r="H603">
            <v>0</v>
          </cell>
          <cell r="I603">
            <v>0</v>
          </cell>
          <cell r="J603">
            <v>51490</v>
          </cell>
          <cell r="K603">
            <v>94123.7</v>
          </cell>
          <cell r="L603">
            <v>0</v>
          </cell>
          <cell r="M603">
            <v>0</v>
          </cell>
        </row>
        <row r="604">
          <cell r="G604" t="str">
            <v/>
          </cell>
          <cell r="H604">
            <v>0</v>
          </cell>
          <cell r="I604">
            <v>0</v>
          </cell>
          <cell r="J604">
            <v>37052</v>
          </cell>
          <cell r="K604">
            <v>90332.7</v>
          </cell>
          <cell r="L604">
            <v>0</v>
          </cell>
          <cell r="M604">
            <v>0</v>
          </cell>
        </row>
        <row r="605">
          <cell r="G605" t="str">
            <v/>
          </cell>
          <cell r="H605">
            <v>53796</v>
          </cell>
          <cell r="I605">
            <v>344.2</v>
          </cell>
          <cell r="J605">
            <v>37052</v>
          </cell>
          <cell r="K605">
            <v>237.1</v>
          </cell>
          <cell r="L605">
            <v>0</v>
          </cell>
          <cell r="M605">
            <v>0</v>
          </cell>
        </row>
        <row r="606">
          <cell r="G606">
            <v>1478679</v>
          </cell>
          <cell r="I606">
            <v>1140093</v>
          </cell>
          <cell r="K606">
            <v>338586</v>
          </cell>
          <cell r="M606">
            <v>0</v>
          </cell>
        </row>
        <row r="607">
          <cell r="G607">
            <v>0</v>
          </cell>
          <cell r="I607">
            <v>0</v>
          </cell>
          <cell r="K607">
            <v>0</v>
          </cell>
          <cell r="M607">
            <v>0</v>
          </cell>
        </row>
        <row r="608">
          <cell r="G608" t="str">
            <v>m당</v>
          </cell>
          <cell r="H608">
            <v>0</v>
          </cell>
          <cell r="I608" t="str">
            <v/>
          </cell>
          <cell r="J608">
            <v>0</v>
          </cell>
          <cell r="K608" t="str">
            <v/>
          </cell>
          <cell r="M608" t="str">
            <v/>
          </cell>
        </row>
        <row r="609">
          <cell r="G609" t="str">
            <v/>
          </cell>
          <cell r="H609">
            <v>0</v>
          </cell>
          <cell r="I609">
            <v>0</v>
          </cell>
          <cell r="J609">
            <v>5928</v>
          </cell>
          <cell r="K609">
            <v>711.3</v>
          </cell>
          <cell r="L609">
            <v>0</v>
          </cell>
          <cell r="M609">
            <v>0</v>
          </cell>
        </row>
        <row r="610">
          <cell r="G610" t="str">
            <v/>
          </cell>
          <cell r="H610">
            <v>0</v>
          </cell>
          <cell r="I610">
            <v>0</v>
          </cell>
          <cell r="J610">
            <v>7410</v>
          </cell>
          <cell r="K610">
            <v>889.2</v>
          </cell>
          <cell r="L610">
            <v>0</v>
          </cell>
          <cell r="M610">
            <v>0</v>
          </cell>
        </row>
        <row r="611">
          <cell r="G611" t="str">
            <v/>
          </cell>
          <cell r="H611">
            <v>95000</v>
          </cell>
          <cell r="I611">
            <v>137370</v>
          </cell>
          <cell r="K611">
            <v>0</v>
          </cell>
          <cell r="M611">
            <v>0</v>
          </cell>
        </row>
        <row r="612">
          <cell r="G612" t="str">
            <v/>
          </cell>
          <cell r="H612">
            <v>0</v>
          </cell>
          <cell r="I612">
            <v>0</v>
          </cell>
          <cell r="J612">
            <v>53468</v>
          </cell>
          <cell r="K612">
            <v>193286.8</v>
          </cell>
          <cell r="L612">
            <v>0</v>
          </cell>
          <cell r="M612">
            <v>0</v>
          </cell>
        </row>
        <row r="613">
          <cell r="G613" t="str">
            <v/>
          </cell>
          <cell r="H613">
            <v>0</v>
          </cell>
          <cell r="I613">
            <v>0</v>
          </cell>
          <cell r="J613">
            <v>37052</v>
          </cell>
          <cell r="K613">
            <v>133942.9</v>
          </cell>
          <cell r="L613">
            <v>0</v>
          </cell>
          <cell r="M613">
            <v>0</v>
          </cell>
        </row>
        <row r="614">
          <cell r="G614" t="str">
            <v/>
          </cell>
          <cell r="I614">
            <v>0</v>
          </cell>
          <cell r="K614">
            <v>0</v>
          </cell>
          <cell r="M614">
            <v>0</v>
          </cell>
        </row>
        <row r="615">
          <cell r="G615">
            <v>466200</v>
          </cell>
          <cell r="I615">
            <v>137370</v>
          </cell>
          <cell r="K615">
            <v>328830</v>
          </cell>
          <cell r="M615">
            <v>0</v>
          </cell>
        </row>
        <row r="616">
          <cell r="G616">
            <v>0</v>
          </cell>
          <cell r="I616">
            <v>0</v>
          </cell>
          <cell r="K616">
            <v>0</v>
          </cell>
          <cell r="M616">
            <v>0</v>
          </cell>
        </row>
        <row r="617">
          <cell r="G617" t="str">
            <v>개소당</v>
          </cell>
        </row>
        <row r="618">
          <cell r="G618" t="str">
            <v/>
          </cell>
          <cell r="H618">
            <v>2054</v>
          </cell>
          <cell r="I618">
            <v>72300.800000000003</v>
          </cell>
          <cell r="K618">
            <v>0</v>
          </cell>
          <cell r="M618">
            <v>0</v>
          </cell>
        </row>
        <row r="619">
          <cell r="G619" t="str">
            <v/>
          </cell>
          <cell r="H619">
            <v>2232</v>
          </cell>
          <cell r="I619">
            <v>27498.2</v>
          </cell>
          <cell r="K619">
            <v>0</v>
          </cell>
          <cell r="M619">
            <v>0</v>
          </cell>
        </row>
        <row r="620">
          <cell r="G620" t="str">
            <v/>
          </cell>
          <cell r="H620">
            <v>1610</v>
          </cell>
          <cell r="I620">
            <v>12880</v>
          </cell>
          <cell r="K620">
            <v>0</v>
          </cell>
          <cell r="M620">
            <v>0</v>
          </cell>
        </row>
        <row r="621">
          <cell r="G621" t="str">
            <v/>
          </cell>
          <cell r="H621">
            <v>0</v>
          </cell>
          <cell r="I621">
            <v>0</v>
          </cell>
          <cell r="J621">
            <v>4520</v>
          </cell>
          <cell r="K621">
            <v>36160</v>
          </cell>
          <cell r="L621">
            <v>0</v>
          </cell>
          <cell r="M621">
            <v>0</v>
          </cell>
        </row>
        <row r="622">
          <cell r="G622" t="str">
            <v/>
          </cell>
          <cell r="H622">
            <v>404</v>
          </cell>
          <cell r="I622">
            <v>17452.8</v>
          </cell>
          <cell r="J622">
            <v>2591</v>
          </cell>
          <cell r="K622">
            <v>111931.2</v>
          </cell>
          <cell r="L622">
            <v>86</v>
          </cell>
          <cell r="M622">
            <v>3715.2</v>
          </cell>
        </row>
        <row r="623">
          <cell r="G623" t="str">
            <v/>
          </cell>
          <cell r="H623">
            <v>269461</v>
          </cell>
          <cell r="I623">
            <v>6467</v>
          </cell>
          <cell r="K623">
            <v>0</v>
          </cell>
          <cell r="M623">
            <v>0</v>
          </cell>
        </row>
        <row r="624">
          <cell r="H624">
            <v>0</v>
          </cell>
          <cell r="I624">
            <v>0</v>
          </cell>
          <cell r="J624">
            <v>107349</v>
          </cell>
          <cell r="K624">
            <v>2361.6</v>
          </cell>
          <cell r="L624">
            <v>0</v>
          </cell>
          <cell r="M624">
            <v>0</v>
          </cell>
        </row>
        <row r="625">
          <cell r="G625" t="str">
            <v/>
          </cell>
          <cell r="H625">
            <v>119760</v>
          </cell>
          <cell r="I625">
            <v>2634.7</v>
          </cell>
          <cell r="K625">
            <v>0</v>
          </cell>
          <cell r="M625">
            <v>0</v>
          </cell>
        </row>
        <row r="626">
          <cell r="G626" t="str">
            <v/>
          </cell>
          <cell r="H626">
            <v>32</v>
          </cell>
          <cell r="I626">
            <v>384</v>
          </cell>
          <cell r="K626">
            <v>0</v>
          </cell>
          <cell r="M626">
            <v>0</v>
          </cell>
        </row>
        <row r="627">
          <cell r="G627" t="str">
            <v/>
          </cell>
          <cell r="H627">
            <v>750</v>
          </cell>
          <cell r="I627">
            <v>-2268</v>
          </cell>
          <cell r="K627">
            <v>0</v>
          </cell>
          <cell r="M627">
            <v>0</v>
          </cell>
        </row>
        <row r="628">
          <cell r="G628">
            <v>291516</v>
          </cell>
          <cell r="H628">
            <v>0</v>
          </cell>
          <cell r="I628">
            <v>137349</v>
          </cell>
          <cell r="J628">
            <v>0</v>
          </cell>
          <cell r="K628">
            <v>150452</v>
          </cell>
          <cell r="M628">
            <v>3715</v>
          </cell>
        </row>
        <row r="629">
          <cell r="M629" t="str">
            <v/>
          </cell>
        </row>
        <row r="630">
          <cell r="G630" t="str">
            <v>개소당</v>
          </cell>
        </row>
        <row r="631">
          <cell r="G631" t="str">
            <v/>
          </cell>
          <cell r="H631">
            <v>2054</v>
          </cell>
          <cell r="I631">
            <v>162676.79999999999</v>
          </cell>
          <cell r="K631">
            <v>0</v>
          </cell>
          <cell r="M631">
            <v>0</v>
          </cell>
        </row>
        <row r="632">
          <cell r="G632" t="str">
            <v/>
          </cell>
          <cell r="H632">
            <v>2232</v>
          </cell>
          <cell r="I632">
            <v>41247.300000000003</v>
          </cell>
          <cell r="K632">
            <v>0</v>
          </cell>
          <cell r="M632">
            <v>0</v>
          </cell>
        </row>
        <row r="633">
          <cell r="G633" t="str">
            <v/>
          </cell>
          <cell r="H633">
            <v>1610</v>
          </cell>
          <cell r="I633">
            <v>30590</v>
          </cell>
          <cell r="K633">
            <v>0</v>
          </cell>
          <cell r="M633">
            <v>0</v>
          </cell>
        </row>
        <row r="634">
          <cell r="G634" t="str">
            <v/>
          </cell>
          <cell r="H634">
            <v>0</v>
          </cell>
          <cell r="I634">
            <v>0</v>
          </cell>
          <cell r="J634">
            <v>4520</v>
          </cell>
          <cell r="K634">
            <v>81360</v>
          </cell>
          <cell r="L634">
            <v>0</v>
          </cell>
          <cell r="M634">
            <v>0</v>
          </cell>
        </row>
        <row r="635">
          <cell r="G635" t="str">
            <v/>
          </cell>
          <cell r="H635">
            <v>404</v>
          </cell>
          <cell r="I635">
            <v>35875.199999999997</v>
          </cell>
          <cell r="J635">
            <v>2591</v>
          </cell>
          <cell r="K635">
            <v>230080.8</v>
          </cell>
          <cell r="L635">
            <v>86</v>
          </cell>
          <cell r="M635">
            <v>7636.8</v>
          </cell>
        </row>
        <row r="636">
          <cell r="G636" t="str">
            <v/>
          </cell>
          <cell r="H636">
            <v>269461</v>
          </cell>
          <cell r="I636">
            <v>11047.9</v>
          </cell>
          <cell r="K636">
            <v>0</v>
          </cell>
          <cell r="M636">
            <v>0</v>
          </cell>
        </row>
        <row r="637">
          <cell r="H637">
            <v>0</v>
          </cell>
          <cell r="I637">
            <v>0</v>
          </cell>
          <cell r="J637">
            <v>107349</v>
          </cell>
          <cell r="K637">
            <v>4079.2</v>
          </cell>
          <cell r="L637">
            <v>0</v>
          </cell>
          <cell r="M637">
            <v>0</v>
          </cell>
        </row>
        <row r="638">
          <cell r="G638" t="str">
            <v/>
          </cell>
          <cell r="H638">
            <v>119760</v>
          </cell>
          <cell r="I638">
            <v>4550.8</v>
          </cell>
          <cell r="K638">
            <v>0</v>
          </cell>
          <cell r="M638">
            <v>0</v>
          </cell>
        </row>
        <row r="639">
          <cell r="G639" t="str">
            <v/>
          </cell>
          <cell r="H639">
            <v>32</v>
          </cell>
          <cell r="I639">
            <v>576</v>
          </cell>
          <cell r="K639">
            <v>0</v>
          </cell>
          <cell r="M639">
            <v>0</v>
          </cell>
        </row>
        <row r="640">
          <cell r="G640" t="str">
            <v/>
          </cell>
          <cell r="H640">
            <v>750</v>
          </cell>
          <cell r="I640">
            <v>-4662</v>
          </cell>
          <cell r="K640">
            <v>0</v>
          </cell>
          <cell r="M640">
            <v>0</v>
          </cell>
        </row>
        <row r="641">
          <cell r="G641">
            <v>605058</v>
          </cell>
          <cell r="H641">
            <v>0</v>
          </cell>
          <cell r="I641">
            <v>281902</v>
          </cell>
          <cell r="J641">
            <v>0</v>
          </cell>
          <cell r="K641">
            <v>315520</v>
          </cell>
          <cell r="M641">
            <v>7636</v>
          </cell>
        </row>
        <row r="642">
          <cell r="M642" t="str">
            <v/>
          </cell>
        </row>
        <row r="643">
          <cell r="G643" t="str">
            <v>개소당</v>
          </cell>
        </row>
        <row r="644">
          <cell r="G644" t="str">
            <v/>
          </cell>
          <cell r="H644">
            <v>2054</v>
          </cell>
          <cell r="I644">
            <v>196567.8</v>
          </cell>
          <cell r="K644">
            <v>0</v>
          </cell>
          <cell r="M644">
            <v>0</v>
          </cell>
        </row>
        <row r="645">
          <cell r="G645" t="str">
            <v/>
          </cell>
          <cell r="H645">
            <v>2232</v>
          </cell>
          <cell r="I645">
            <v>38792.1</v>
          </cell>
          <cell r="K645">
            <v>0</v>
          </cell>
          <cell r="M645">
            <v>0</v>
          </cell>
        </row>
        <row r="646">
          <cell r="G646" t="str">
            <v/>
          </cell>
          <cell r="H646">
            <v>1610</v>
          </cell>
          <cell r="I646">
            <v>41860</v>
          </cell>
          <cell r="K646">
            <v>0</v>
          </cell>
          <cell r="M646">
            <v>0</v>
          </cell>
        </row>
        <row r="647">
          <cell r="G647" t="str">
            <v/>
          </cell>
          <cell r="H647">
            <v>0</v>
          </cell>
          <cell r="I647">
            <v>0</v>
          </cell>
          <cell r="J647">
            <v>4520</v>
          </cell>
          <cell r="K647">
            <v>108480</v>
          </cell>
          <cell r="L647">
            <v>0</v>
          </cell>
          <cell r="M647">
            <v>0</v>
          </cell>
        </row>
        <row r="648">
          <cell r="G648" t="str">
            <v/>
          </cell>
          <cell r="H648">
            <v>495</v>
          </cell>
          <cell r="I648">
            <v>9405</v>
          </cell>
          <cell r="K648">
            <v>0</v>
          </cell>
          <cell r="M648">
            <v>0</v>
          </cell>
        </row>
        <row r="649">
          <cell r="G649" t="str">
            <v/>
          </cell>
          <cell r="H649">
            <v>404</v>
          </cell>
          <cell r="I649">
            <v>41531.199999999997</v>
          </cell>
          <cell r="J649">
            <v>2591</v>
          </cell>
          <cell r="K649">
            <v>266354.8</v>
          </cell>
          <cell r="L649">
            <v>86</v>
          </cell>
          <cell r="M649">
            <v>8840.7999999999993</v>
          </cell>
        </row>
        <row r="650">
          <cell r="G650" t="str">
            <v/>
          </cell>
          <cell r="H650">
            <v>269461</v>
          </cell>
          <cell r="I650">
            <v>8353.2000000000007</v>
          </cell>
          <cell r="K650">
            <v>0</v>
          </cell>
          <cell r="M650">
            <v>0</v>
          </cell>
        </row>
        <row r="651">
          <cell r="H651">
            <v>0</v>
          </cell>
          <cell r="I651">
            <v>0</v>
          </cell>
          <cell r="J651">
            <v>107349</v>
          </cell>
          <cell r="K651">
            <v>3113.1</v>
          </cell>
          <cell r="L651">
            <v>0</v>
          </cell>
          <cell r="M651">
            <v>0</v>
          </cell>
        </row>
        <row r="652">
          <cell r="G652" t="str">
            <v/>
          </cell>
          <cell r="H652">
            <v>119760</v>
          </cell>
          <cell r="I652">
            <v>3473</v>
          </cell>
          <cell r="K652">
            <v>0</v>
          </cell>
          <cell r="M652">
            <v>0</v>
          </cell>
        </row>
        <row r="653">
          <cell r="G653" t="str">
            <v/>
          </cell>
          <cell r="H653">
            <v>32</v>
          </cell>
          <cell r="I653">
            <v>480</v>
          </cell>
          <cell r="K653">
            <v>0</v>
          </cell>
          <cell r="M653">
            <v>0</v>
          </cell>
        </row>
        <row r="654">
          <cell r="G654" t="str">
            <v/>
          </cell>
          <cell r="H654">
            <v>750</v>
          </cell>
          <cell r="I654">
            <v>-5397</v>
          </cell>
          <cell r="K654">
            <v>0</v>
          </cell>
          <cell r="M654">
            <v>0</v>
          </cell>
        </row>
        <row r="655">
          <cell r="G655">
            <v>721852</v>
          </cell>
          <cell r="H655">
            <v>0</v>
          </cell>
          <cell r="I655">
            <v>335065</v>
          </cell>
          <cell r="J655">
            <v>0</v>
          </cell>
          <cell r="K655">
            <v>377947</v>
          </cell>
          <cell r="M655">
            <v>8840</v>
          </cell>
        </row>
        <row r="656">
          <cell r="M656" t="str">
            <v/>
          </cell>
        </row>
        <row r="657">
          <cell r="G657" t="str">
            <v>개소당</v>
          </cell>
        </row>
        <row r="658">
          <cell r="G658" t="str">
            <v/>
          </cell>
          <cell r="H658">
            <v>2054</v>
          </cell>
          <cell r="I658">
            <v>196567.8</v>
          </cell>
          <cell r="K658">
            <v>0</v>
          </cell>
          <cell r="M658">
            <v>0</v>
          </cell>
        </row>
        <row r="659">
          <cell r="G659" t="str">
            <v/>
          </cell>
          <cell r="H659">
            <v>2232</v>
          </cell>
          <cell r="I659">
            <v>33881.699999999997</v>
          </cell>
          <cell r="K659">
            <v>0</v>
          </cell>
          <cell r="M659">
            <v>0</v>
          </cell>
        </row>
        <row r="660">
          <cell r="G660" t="str">
            <v/>
          </cell>
          <cell r="H660">
            <v>1610</v>
          </cell>
          <cell r="I660">
            <v>41860</v>
          </cell>
          <cell r="K660">
            <v>0</v>
          </cell>
          <cell r="M660">
            <v>0</v>
          </cell>
        </row>
        <row r="661">
          <cell r="G661" t="str">
            <v/>
          </cell>
          <cell r="H661">
            <v>0</v>
          </cell>
          <cell r="I661">
            <v>0</v>
          </cell>
          <cell r="J661">
            <v>4520</v>
          </cell>
          <cell r="K661">
            <v>108480</v>
          </cell>
          <cell r="L661">
            <v>0</v>
          </cell>
          <cell r="M661">
            <v>0</v>
          </cell>
        </row>
        <row r="662">
          <cell r="G662" t="str">
            <v/>
          </cell>
          <cell r="H662">
            <v>495</v>
          </cell>
          <cell r="I662">
            <v>9405</v>
          </cell>
          <cell r="K662">
            <v>0</v>
          </cell>
          <cell r="M662">
            <v>0</v>
          </cell>
        </row>
        <row r="663">
          <cell r="G663" t="str">
            <v/>
          </cell>
          <cell r="H663">
            <v>404</v>
          </cell>
          <cell r="I663">
            <v>40723.199999999997</v>
          </cell>
          <cell r="J663">
            <v>2591</v>
          </cell>
          <cell r="K663">
            <v>261172.8</v>
          </cell>
          <cell r="L663">
            <v>86</v>
          </cell>
          <cell r="M663">
            <v>8668.7999999999993</v>
          </cell>
        </row>
        <row r="664">
          <cell r="G664" t="str">
            <v/>
          </cell>
          <cell r="H664">
            <v>269461</v>
          </cell>
          <cell r="I664">
            <v>7544.9</v>
          </cell>
          <cell r="K664">
            <v>0</v>
          </cell>
          <cell r="M664">
            <v>0</v>
          </cell>
        </row>
        <row r="665">
          <cell r="H665">
            <v>0</v>
          </cell>
          <cell r="I665">
            <v>0</v>
          </cell>
          <cell r="J665">
            <v>107349</v>
          </cell>
          <cell r="K665">
            <v>2791</v>
          </cell>
          <cell r="L665">
            <v>0</v>
          </cell>
          <cell r="M665">
            <v>0</v>
          </cell>
        </row>
        <row r="666">
          <cell r="G666" t="str">
            <v/>
          </cell>
          <cell r="H666">
            <v>119760</v>
          </cell>
          <cell r="I666">
            <v>3113.7</v>
          </cell>
          <cell r="K666">
            <v>0</v>
          </cell>
          <cell r="M666">
            <v>0</v>
          </cell>
        </row>
        <row r="667">
          <cell r="G667" t="str">
            <v/>
          </cell>
          <cell r="H667">
            <v>32</v>
          </cell>
          <cell r="I667">
            <v>448</v>
          </cell>
          <cell r="K667">
            <v>0</v>
          </cell>
          <cell r="M667">
            <v>0</v>
          </cell>
        </row>
        <row r="668">
          <cell r="G668" t="str">
            <v/>
          </cell>
          <cell r="H668">
            <v>750</v>
          </cell>
          <cell r="I668">
            <v>-5292</v>
          </cell>
          <cell r="K668">
            <v>0</v>
          </cell>
          <cell r="M668">
            <v>0</v>
          </cell>
        </row>
        <row r="669">
          <cell r="G669">
            <v>709363</v>
          </cell>
          <cell r="H669">
            <v>0</v>
          </cell>
          <cell r="I669">
            <v>328252</v>
          </cell>
          <cell r="J669">
            <v>0</v>
          </cell>
          <cell r="K669">
            <v>372443</v>
          </cell>
          <cell r="M669">
            <v>8668</v>
          </cell>
        </row>
        <row r="670">
          <cell r="M670" t="str">
            <v/>
          </cell>
        </row>
        <row r="671">
          <cell r="G671" t="str">
            <v>개소당</v>
          </cell>
        </row>
        <row r="672">
          <cell r="G672" t="str">
            <v/>
          </cell>
          <cell r="H672">
            <v>2054</v>
          </cell>
          <cell r="I672">
            <v>196567.8</v>
          </cell>
          <cell r="K672">
            <v>0</v>
          </cell>
          <cell r="M672">
            <v>0</v>
          </cell>
        </row>
        <row r="673">
          <cell r="G673" t="str">
            <v/>
          </cell>
          <cell r="H673">
            <v>2232</v>
          </cell>
          <cell r="I673">
            <v>46157.7</v>
          </cell>
          <cell r="K673">
            <v>0</v>
          </cell>
          <cell r="M673">
            <v>0</v>
          </cell>
        </row>
        <row r="674">
          <cell r="G674" t="str">
            <v/>
          </cell>
          <cell r="H674">
            <v>1610</v>
          </cell>
          <cell r="I674">
            <v>41860</v>
          </cell>
          <cell r="K674">
            <v>0</v>
          </cell>
          <cell r="M674">
            <v>0</v>
          </cell>
        </row>
        <row r="675">
          <cell r="G675" t="str">
            <v/>
          </cell>
          <cell r="H675">
            <v>0</v>
          </cell>
          <cell r="I675">
            <v>0</v>
          </cell>
          <cell r="J675">
            <v>4520</v>
          </cell>
          <cell r="K675">
            <v>108480</v>
          </cell>
          <cell r="L675">
            <v>0</v>
          </cell>
          <cell r="M675">
            <v>0</v>
          </cell>
        </row>
        <row r="676">
          <cell r="G676" t="str">
            <v/>
          </cell>
          <cell r="H676">
            <v>495</v>
          </cell>
          <cell r="I676">
            <v>9405</v>
          </cell>
          <cell r="K676">
            <v>0</v>
          </cell>
          <cell r="M676">
            <v>0</v>
          </cell>
        </row>
        <row r="677">
          <cell r="G677" t="str">
            <v/>
          </cell>
          <cell r="H677">
            <v>404</v>
          </cell>
          <cell r="I677">
            <v>42743.199999999997</v>
          </cell>
          <cell r="J677">
            <v>2591</v>
          </cell>
          <cell r="K677">
            <v>274127.8</v>
          </cell>
          <cell r="L677">
            <v>86</v>
          </cell>
          <cell r="M677">
            <v>9098.7999999999993</v>
          </cell>
        </row>
        <row r="678">
          <cell r="G678" t="str">
            <v/>
          </cell>
          <cell r="H678">
            <v>269461</v>
          </cell>
          <cell r="I678">
            <v>10508.9</v>
          </cell>
          <cell r="K678">
            <v>0</v>
          </cell>
          <cell r="M678">
            <v>0</v>
          </cell>
        </row>
        <row r="679">
          <cell r="H679">
            <v>0</v>
          </cell>
          <cell r="I679">
            <v>0</v>
          </cell>
          <cell r="J679">
            <v>107349</v>
          </cell>
          <cell r="K679">
            <v>3864.5</v>
          </cell>
          <cell r="L679">
            <v>0</v>
          </cell>
          <cell r="M679">
            <v>0</v>
          </cell>
        </row>
        <row r="680">
          <cell r="G680" t="str">
            <v/>
          </cell>
          <cell r="H680">
            <v>119760</v>
          </cell>
          <cell r="I680">
            <v>4311.3</v>
          </cell>
          <cell r="K680">
            <v>0</v>
          </cell>
          <cell r="M680">
            <v>0</v>
          </cell>
        </row>
        <row r="681">
          <cell r="G681" t="str">
            <v/>
          </cell>
          <cell r="H681">
            <v>32</v>
          </cell>
          <cell r="I681">
            <v>576</v>
          </cell>
          <cell r="K681">
            <v>0</v>
          </cell>
          <cell r="M681">
            <v>0</v>
          </cell>
        </row>
        <row r="682">
          <cell r="G682" t="str">
            <v/>
          </cell>
          <cell r="H682">
            <v>750</v>
          </cell>
          <cell r="I682">
            <v>-5554.5</v>
          </cell>
          <cell r="K682">
            <v>0</v>
          </cell>
          <cell r="M682">
            <v>0</v>
          </cell>
        </row>
        <row r="683">
          <cell r="G683">
            <v>742145</v>
          </cell>
          <cell r="H683">
            <v>0</v>
          </cell>
          <cell r="I683">
            <v>346575</v>
          </cell>
          <cell r="J683">
            <v>0</v>
          </cell>
          <cell r="K683">
            <v>386472</v>
          </cell>
          <cell r="M683">
            <v>9098</v>
          </cell>
        </row>
        <row r="684">
          <cell r="M684" t="str">
            <v/>
          </cell>
        </row>
        <row r="685">
          <cell r="G685">
            <v>0</v>
          </cell>
          <cell r="I685">
            <v>0</v>
          </cell>
          <cell r="K685">
            <v>0</v>
          </cell>
          <cell r="M685">
            <v>0</v>
          </cell>
        </row>
        <row r="686">
          <cell r="G686">
            <v>0</v>
          </cell>
          <cell r="I686">
            <v>0</v>
          </cell>
          <cell r="K686">
            <v>0</v>
          </cell>
          <cell r="M686">
            <v>0</v>
          </cell>
        </row>
      </sheetData>
      <sheetData sheetId="11">
        <row r="1">
          <cell r="B1" t="str">
            <v>공   종</v>
          </cell>
          <cell r="C1" t="str">
            <v>규  격</v>
          </cell>
          <cell r="D1" t="str">
            <v>수 량</v>
          </cell>
          <cell r="E1" t="str">
            <v>단</v>
          </cell>
          <cell r="F1" t="str">
            <v>총     액</v>
          </cell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E2" t="str">
            <v>위</v>
          </cell>
          <cell r="F2" t="str">
            <v>단 가</v>
          </cell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B3">
            <v>146</v>
          </cell>
          <cell r="C3" t="str">
            <v>광섬유조명</v>
          </cell>
          <cell r="G3" t="str">
            <v>식당</v>
          </cell>
          <cell r="M3" t="str">
            <v/>
          </cell>
        </row>
        <row r="4">
          <cell r="B4" t="str">
            <v>광섬유설치(측면)</v>
          </cell>
          <cell r="C4" t="str">
            <v>0.75mmx105C</v>
          </cell>
          <cell r="D4">
            <v>365.65000000000003</v>
          </cell>
          <cell r="E4" t="str">
            <v>M</v>
          </cell>
          <cell r="H4">
            <v>70000</v>
          </cell>
          <cell r="I4">
            <v>25595500</v>
          </cell>
          <cell r="J4">
            <v>4859</v>
          </cell>
          <cell r="K4">
            <v>1776693.3</v>
          </cell>
          <cell r="M4">
            <v>0</v>
          </cell>
        </row>
        <row r="5">
          <cell r="B5" t="str">
            <v>트랙설치</v>
          </cell>
          <cell r="C5" t="str">
            <v>TRK125</v>
          </cell>
          <cell r="D5">
            <v>186</v>
          </cell>
          <cell r="E5" t="str">
            <v>M</v>
          </cell>
          <cell r="H5">
            <v>12000</v>
          </cell>
          <cell r="I5">
            <v>2232000</v>
          </cell>
          <cell r="J5">
            <v>7995</v>
          </cell>
          <cell r="K5">
            <v>1487070</v>
          </cell>
          <cell r="M5">
            <v>0</v>
          </cell>
        </row>
        <row r="6">
          <cell r="B6" t="str">
            <v>아크릴트랙설치</v>
          </cell>
          <cell r="C6" t="str">
            <v>30x20</v>
          </cell>
          <cell r="D6">
            <v>90</v>
          </cell>
          <cell r="E6" t="str">
            <v>M</v>
          </cell>
          <cell r="H6">
            <v>25000</v>
          </cell>
          <cell r="I6">
            <v>2250000</v>
          </cell>
          <cell r="J6">
            <v>7995</v>
          </cell>
          <cell r="K6">
            <v>719550</v>
          </cell>
          <cell r="M6">
            <v>0</v>
          </cell>
        </row>
        <row r="7">
          <cell r="B7" t="str">
            <v>조광기설치</v>
          </cell>
          <cell r="C7" t="str">
            <v>HQI-150W</v>
          </cell>
          <cell r="D7">
            <v>4</v>
          </cell>
          <cell r="E7" t="str">
            <v>식</v>
          </cell>
          <cell r="H7">
            <v>1465000</v>
          </cell>
          <cell r="I7">
            <v>5860000</v>
          </cell>
          <cell r="J7">
            <v>105810</v>
          </cell>
          <cell r="K7">
            <v>423240</v>
          </cell>
          <cell r="M7">
            <v>0</v>
          </cell>
        </row>
        <row r="8">
          <cell r="B8" t="str">
            <v>1등용외함설치</v>
          </cell>
          <cell r="C8" t="str">
            <v>500x600x200</v>
          </cell>
          <cell r="D8">
            <v>4</v>
          </cell>
          <cell r="E8" t="str">
            <v>면</v>
          </cell>
          <cell r="H8">
            <v>450000</v>
          </cell>
          <cell r="I8">
            <v>1800000</v>
          </cell>
          <cell r="J8">
            <v>149907</v>
          </cell>
          <cell r="K8">
            <v>599628</v>
          </cell>
          <cell r="M8">
            <v>0</v>
          </cell>
        </row>
        <row r="9">
          <cell r="B9" t="str">
            <v>제어선</v>
          </cell>
          <cell r="D9">
            <v>49.500000000000007</v>
          </cell>
          <cell r="E9" t="str">
            <v>M</v>
          </cell>
          <cell r="H9">
            <v>801</v>
          </cell>
          <cell r="I9">
            <v>39649.5</v>
          </cell>
          <cell r="J9">
            <v>1475</v>
          </cell>
          <cell r="K9">
            <v>73012.5</v>
          </cell>
          <cell r="M9">
            <v>0</v>
          </cell>
        </row>
        <row r="10">
          <cell r="B10" t="str">
            <v>CD 전선관</v>
          </cell>
          <cell r="C10" t="str">
            <v>16mm</v>
          </cell>
          <cell r="D10">
            <v>45.1</v>
          </cell>
          <cell r="E10" t="str">
            <v>M</v>
          </cell>
          <cell r="H10">
            <v>290</v>
          </cell>
          <cell r="I10">
            <v>13079</v>
          </cell>
          <cell r="J10">
            <v>2464</v>
          </cell>
          <cell r="K10">
            <v>111126.39999999999</v>
          </cell>
          <cell r="M10">
            <v>0</v>
          </cell>
        </row>
        <row r="11">
          <cell r="B11" t="str">
            <v>잡자재</v>
          </cell>
          <cell r="C11" t="str">
            <v>재료비의 2.3%</v>
          </cell>
          <cell r="D11">
            <v>1</v>
          </cell>
          <cell r="E11" t="str">
            <v>식</v>
          </cell>
          <cell r="H11">
            <v>37737500</v>
          </cell>
          <cell r="I11">
            <v>867962.5</v>
          </cell>
          <cell r="K11">
            <v>0</v>
          </cell>
          <cell r="M11">
            <v>0</v>
          </cell>
        </row>
        <row r="12">
          <cell r="B12" t="str">
            <v>공구손료</v>
          </cell>
          <cell r="C12" t="str">
            <v>노무비의 3%</v>
          </cell>
          <cell r="D12">
            <v>1</v>
          </cell>
          <cell r="E12" t="str">
            <v>식</v>
          </cell>
          <cell r="J12">
            <v>5190320.2</v>
          </cell>
          <cell r="K12">
            <v>155709.6</v>
          </cell>
          <cell r="M12">
            <v>0</v>
          </cell>
        </row>
        <row r="13">
          <cell r="B13" t="str">
            <v>소계</v>
          </cell>
          <cell r="G13">
            <v>44004220</v>
          </cell>
          <cell r="I13">
            <v>38658191</v>
          </cell>
          <cell r="K13">
            <v>5346029</v>
          </cell>
          <cell r="M13">
            <v>0</v>
          </cell>
        </row>
        <row r="14">
          <cell r="M14">
            <v>0</v>
          </cell>
        </row>
        <row r="15">
          <cell r="B15">
            <v>147</v>
          </cell>
          <cell r="C15" t="str">
            <v>광섬유설치(Line)</v>
          </cell>
          <cell r="G15" t="str">
            <v>m당</v>
          </cell>
          <cell r="M15">
            <v>0</v>
          </cell>
        </row>
        <row r="16">
          <cell r="B16" t="str">
            <v>광섬유(측면)</v>
          </cell>
          <cell r="C16" t="str">
            <v>0.75mmx105C</v>
          </cell>
          <cell r="D16">
            <v>1</v>
          </cell>
          <cell r="E16" t="str">
            <v>M</v>
          </cell>
          <cell r="H16">
            <v>70000</v>
          </cell>
          <cell r="I16">
            <v>70000</v>
          </cell>
          <cell r="K16">
            <v>0</v>
          </cell>
          <cell r="M16">
            <v>0</v>
          </cell>
        </row>
        <row r="17">
          <cell r="B17" t="str">
            <v>광케이블기사</v>
          </cell>
          <cell r="D17">
            <v>0.05</v>
          </cell>
          <cell r="E17" t="str">
            <v>인</v>
          </cell>
          <cell r="I17">
            <v>0</v>
          </cell>
          <cell r="J17">
            <v>97185</v>
          </cell>
          <cell r="K17">
            <v>4859.2</v>
          </cell>
          <cell r="M17">
            <v>0</v>
          </cell>
        </row>
        <row r="18">
          <cell r="B18" t="str">
            <v>소계</v>
          </cell>
          <cell r="G18">
            <v>74859</v>
          </cell>
          <cell r="I18">
            <v>70000</v>
          </cell>
          <cell r="K18">
            <v>4859</v>
          </cell>
          <cell r="M18">
            <v>0</v>
          </cell>
        </row>
        <row r="19">
          <cell r="M19">
            <v>0</v>
          </cell>
        </row>
        <row r="20">
          <cell r="B20">
            <v>148</v>
          </cell>
          <cell r="C20" t="str">
            <v>트랙설치</v>
          </cell>
          <cell r="G20" t="str">
            <v>m당</v>
          </cell>
          <cell r="M20">
            <v>0</v>
          </cell>
        </row>
        <row r="21">
          <cell r="B21" t="str">
            <v>트랙</v>
          </cell>
          <cell r="C21" t="str">
            <v>TRK125</v>
          </cell>
          <cell r="D21">
            <v>1</v>
          </cell>
          <cell r="E21" t="str">
            <v>M</v>
          </cell>
          <cell r="H21">
            <v>12000</v>
          </cell>
          <cell r="I21">
            <v>12000</v>
          </cell>
          <cell r="K21">
            <v>0</v>
          </cell>
          <cell r="M21">
            <v>0</v>
          </cell>
        </row>
        <row r="22">
          <cell r="B22" t="str">
            <v>내선전공</v>
          </cell>
          <cell r="C22" t="str">
            <v>몰딩신설품</v>
          </cell>
          <cell r="D22">
            <v>0.16</v>
          </cell>
          <cell r="E22" t="str">
            <v>인</v>
          </cell>
          <cell r="I22">
            <v>0</v>
          </cell>
          <cell r="J22">
            <v>49969</v>
          </cell>
          <cell r="K22">
            <v>7995</v>
          </cell>
          <cell r="M22">
            <v>0</v>
          </cell>
        </row>
        <row r="23">
          <cell r="B23" t="str">
            <v>내선전공</v>
          </cell>
          <cell r="C23" t="str">
            <v>칼블럭설치</v>
          </cell>
          <cell r="D23">
            <v>2.8000000000000001E-2</v>
          </cell>
          <cell r="E23" t="str">
            <v>인</v>
          </cell>
          <cell r="I23">
            <v>0</v>
          </cell>
          <cell r="J23">
            <v>49969</v>
          </cell>
          <cell r="K23">
            <v>1399.1</v>
          </cell>
          <cell r="M23">
            <v>0</v>
          </cell>
        </row>
        <row r="24">
          <cell r="B24" t="str">
            <v>소계</v>
          </cell>
          <cell r="G24">
            <v>19995</v>
          </cell>
          <cell r="I24">
            <v>12000</v>
          </cell>
          <cell r="K24">
            <v>7995</v>
          </cell>
          <cell r="M24">
            <v>0</v>
          </cell>
        </row>
        <row r="25">
          <cell r="M25">
            <v>0</v>
          </cell>
        </row>
        <row r="26">
          <cell r="B26">
            <v>149</v>
          </cell>
          <cell r="C26" t="str">
            <v>아크릴트랙설치</v>
          </cell>
          <cell r="G26" t="str">
            <v>m당</v>
          </cell>
          <cell r="M26">
            <v>0</v>
          </cell>
        </row>
        <row r="27">
          <cell r="B27" t="str">
            <v>아크릴트랙</v>
          </cell>
          <cell r="C27" t="str">
            <v>30x20</v>
          </cell>
          <cell r="D27">
            <v>1</v>
          </cell>
          <cell r="E27" t="str">
            <v>M</v>
          </cell>
          <cell r="H27">
            <v>25000</v>
          </cell>
          <cell r="I27">
            <v>25000</v>
          </cell>
          <cell r="K27">
            <v>0</v>
          </cell>
          <cell r="M27">
            <v>0</v>
          </cell>
        </row>
        <row r="28">
          <cell r="B28" t="str">
            <v>내선전공</v>
          </cell>
          <cell r="C28" t="str">
            <v>몰딩신설품</v>
          </cell>
          <cell r="D28">
            <v>0.16</v>
          </cell>
          <cell r="E28" t="str">
            <v>인</v>
          </cell>
          <cell r="I28">
            <v>0</v>
          </cell>
          <cell r="J28">
            <v>49969</v>
          </cell>
          <cell r="K28">
            <v>7995</v>
          </cell>
          <cell r="M28">
            <v>0</v>
          </cell>
        </row>
        <row r="29">
          <cell r="B29" t="str">
            <v>소계</v>
          </cell>
          <cell r="G29">
            <v>32995</v>
          </cell>
          <cell r="I29">
            <v>25000</v>
          </cell>
          <cell r="K29">
            <v>7995</v>
          </cell>
          <cell r="M29">
            <v>0</v>
          </cell>
        </row>
        <row r="30">
          <cell r="M30">
            <v>0</v>
          </cell>
        </row>
        <row r="31">
          <cell r="B31">
            <v>150</v>
          </cell>
          <cell r="C31" t="str">
            <v>조광기설치 PL150-SM-4C</v>
          </cell>
          <cell r="G31" t="str">
            <v>식당</v>
          </cell>
          <cell r="M31">
            <v>0</v>
          </cell>
        </row>
        <row r="32">
          <cell r="B32" t="str">
            <v>입광부(COMMON END)</v>
          </cell>
          <cell r="D32">
            <v>1</v>
          </cell>
          <cell r="E32" t="str">
            <v>EA</v>
          </cell>
          <cell r="H32">
            <v>35000</v>
          </cell>
          <cell r="I32">
            <v>35000</v>
          </cell>
          <cell r="K32">
            <v>0</v>
          </cell>
          <cell r="M32">
            <v>0</v>
          </cell>
        </row>
        <row r="33">
          <cell r="B33" t="str">
            <v>조광기</v>
          </cell>
          <cell r="C33" t="str">
            <v>HQI-150W</v>
          </cell>
          <cell r="D33">
            <v>1</v>
          </cell>
          <cell r="E33" t="str">
            <v>EA</v>
          </cell>
          <cell r="H33">
            <v>1280000</v>
          </cell>
          <cell r="I33">
            <v>1280000</v>
          </cell>
          <cell r="K33">
            <v>0</v>
          </cell>
          <cell r="M33">
            <v>0</v>
          </cell>
        </row>
        <row r="34">
          <cell r="B34" t="str">
            <v>동기제어</v>
          </cell>
          <cell r="C34" t="str">
            <v>SM,SY(내장형)</v>
          </cell>
          <cell r="D34">
            <v>1</v>
          </cell>
          <cell r="E34" t="str">
            <v>SET</v>
          </cell>
          <cell r="H34">
            <v>100000</v>
          </cell>
          <cell r="I34">
            <v>100000</v>
          </cell>
          <cell r="K34">
            <v>0</v>
          </cell>
          <cell r="M34">
            <v>0</v>
          </cell>
        </row>
        <row r="35">
          <cell r="B35" t="str">
            <v>Color Wheel</v>
          </cell>
          <cell r="C35" t="str">
            <v>4C</v>
          </cell>
          <cell r="D35">
            <v>1</v>
          </cell>
          <cell r="E35" t="str">
            <v>SET</v>
          </cell>
          <cell r="H35">
            <v>50000</v>
          </cell>
          <cell r="I35">
            <v>50000</v>
          </cell>
          <cell r="K35">
            <v>0</v>
          </cell>
          <cell r="M35">
            <v>0</v>
          </cell>
        </row>
        <row r="36">
          <cell r="B36" t="str">
            <v>광케이블기사</v>
          </cell>
          <cell r="C36" t="str">
            <v>외피접속품</v>
          </cell>
          <cell r="D36">
            <v>0.67</v>
          </cell>
          <cell r="E36" t="str">
            <v>인</v>
          </cell>
          <cell r="I36">
            <v>0</v>
          </cell>
          <cell r="J36">
            <v>97185</v>
          </cell>
          <cell r="K36">
            <v>65113.9</v>
          </cell>
          <cell r="M36">
            <v>0</v>
          </cell>
        </row>
        <row r="37">
          <cell r="B37" t="str">
            <v>특별인부</v>
          </cell>
          <cell r="C37" t="str">
            <v>외피접속품</v>
          </cell>
          <cell r="D37">
            <v>0.31</v>
          </cell>
          <cell r="E37" t="str">
            <v>인</v>
          </cell>
          <cell r="I37">
            <v>0</v>
          </cell>
          <cell r="J37">
            <v>51490</v>
          </cell>
          <cell r="K37">
            <v>15961.9</v>
          </cell>
          <cell r="M37">
            <v>0</v>
          </cell>
        </row>
        <row r="38">
          <cell r="B38" t="str">
            <v>내선전공</v>
          </cell>
          <cell r="C38" t="str">
            <v>투광기부설품</v>
          </cell>
          <cell r="D38">
            <v>0.495</v>
          </cell>
          <cell r="E38" t="str">
            <v>인</v>
          </cell>
          <cell r="I38">
            <v>0</v>
          </cell>
          <cell r="J38">
            <v>49969</v>
          </cell>
          <cell r="K38">
            <v>24734.6</v>
          </cell>
          <cell r="M38">
            <v>0</v>
          </cell>
        </row>
        <row r="39">
          <cell r="B39" t="str">
            <v>소계</v>
          </cell>
          <cell r="G39">
            <v>1570810</v>
          </cell>
          <cell r="I39">
            <v>1465000</v>
          </cell>
          <cell r="K39">
            <v>105810</v>
          </cell>
          <cell r="M39">
            <v>0</v>
          </cell>
        </row>
        <row r="40">
          <cell r="M40">
            <v>0</v>
          </cell>
        </row>
        <row r="41">
          <cell r="B41">
            <v>151</v>
          </cell>
          <cell r="C41" t="str">
            <v>1등용외함설치</v>
          </cell>
          <cell r="G41" t="str">
            <v>면당</v>
          </cell>
          <cell r="M41">
            <v>0</v>
          </cell>
        </row>
        <row r="42">
          <cell r="B42" t="str">
            <v>광원외함(1등용)</v>
          </cell>
          <cell r="C42" t="str">
            <v>500x600x200</v>
          </cell>
          <cell r="D42">
            <v>1</v>
          </cell>
          <cell r="E42" t="str">
            <v>EA</v>
          </cell>
          <cell r="H42">
            <v>450000</v>
          </cell>
          <cell r="I42">
            <v>450000</v>
          </cell>
          <cell r="K42">
            <v>0</v>
          </cell>
          <cell r="M42">
            <v>0</v>
          </cell>
        </row>
        <row r="43">
          <cell r="B43" t="str">
            <v>내선전공</v>
          </cell>
          <cell r="C43" t="str">
            <v>풀박스설치품</v>
          </cell>
          <cell r="D43">
            <v>3</v>
          </cell>
          <cell r="E43" t="str">
            <v>인</v>
          </cell>
          <cell r="I43">
            <v>0</v>
          </cell>
          <cell r="J43">
            <v>49969</v>
          </cell>
          <cell r="K43">
            <v>149907</v>
          </cell>
          <cell r="M43">
            <v>0</v>
          </cell>
        </row>
        <row r="44">
          <cell r="B44" t="str">
            <v>내선전공</v>
          </cell>
          <cell r="C44" t="str">
            <v>앙카볼트설치</v>
          </cell>
          <cell r="D44">
            <v>0.08</v>
          </cell>
          <cell r="E44" t="str">
            <v>인</v>
          </cell>
          <cell r="I44">
            <v>0</v>
          </cell>
          <cell r="J44">
            <v>49969</v>
          </cell>
          <cell r="K44">
            <v>3997.5</v>
          </cell>
          <cell r="M44">
            <v>0</v>
          </cell>
        </row>
        <row r="45">
          <cell r="B45" t="str">
            <v>소계</v>
          </cell>
          <cell r="G45">
            <v>603904</v>
          </cell>
          <cell r="I45">
            <v>450000</v>
          </cell>
          <cell r="K45">
            <v>153904</v>
          </cell>
          <cell r="M45">
            <v>0</v>
          </cell>
        </row>
        <row r="46">
          <cell r="M46">
            <v>0</v>
          </cell>
        </row>
        <row r="47">
          <cell r="B47">
            <v>152</v>
          </cell>
          <cell r="C47" t="str">
            <v>제어케이블신설</v>
          </cell>
          <cell r="G47" t="str">
            <v>m당</v>
          </cell>
          <cell r="M47">
            <v>0</v>
          </cell>
        </row>
        <row r="48">
          <cell r="B48" t="str">
            <v>제어용비닐절연전선(CVV)</v>
          </cell>
          <cell r="C48" t="str">
            <v>3.5㎟,3심</v>
          </cell>
          <cell r="D48">
            <v>1</v>
          </cell>
          <cell r="E48" t="str">
            <v>M</v>
          </cell>
          <cell r="H48">
            <v>801</v>
          </cell>
          <cell r="I48">
            <v>801</v>
          </cell>
          <cell r="K48">
            <v>0</v>
          </cell>
          <cell r="M48">
            <v>0</v>
          </cell>
        </row>
        <row r="49">
          <cell r="B49" t="str">
            <v>저압케이블전공</v>
          </cell>
          <cell r="D49">
            <v>2.1999999999999999E-2</v>
          </cell>
          <cell r="E49" t="str">
            <v>인</v>
          </cell>
          <cell r="I49">
            <v>0</v>
          </cell>
          <cell r="J49">
            <v>67062</v>
          </cell>
          <cell r="K49">
            <v>1475.3</v>
          </cell>
          <cell r="M49">
            <v>0</v>
          </cell>
        </row>
        <row r="50">
          <cell r="B50" t="str">
            <v>소계</v>
          </cell>
          <cell r="G50">
            <v>2276</v>
          </cell>
          <cell r="I50">
            <v>801</v>
          </cell>
          <cell r="K50">
            <v>1475</v>
          </cell>
          <cell r="M50">
            <v>0</v>
          </cell>
        </row>
        <row r="51">
          <cell r="M51">
            <v>0</v>
          </cell>
        </row>
        <row r="52">
          <cell r="B52">
            <v>153</v>
          </cell>
          <cell r="C52" t="str">
            <v>전선관부설</v>
          </cell>
          <cell r="G52" t="str">
            <v>m당</v>
          </cell>
          <cell r="M52">
            <v>0</v>
          </cell>
        </row>
        <row r="53">
          <cell r="B53" t="str">
            <v>합성수지가요관(CD)</v>
          </cell>
          <cell r="C53" t="str">
            <v>16mm</v>
          </cell>
          <cell r="D53">
            <v>1</v>
          </cell>
          <cell r="E53" t="str">
            <v>M</v>
          </cell>
          <cell r="H53">
            <v>242</v>
          </cell>
          <cell r="I53">
            <v>242</v>
          </cell>
          <cell r="K53">
            <v>0</v>
          </cell>
          <cell r="M53">
            <v>0</v>
          </cell>
        </row>
        <row r="54">
          <cell r="B54" t="str">
            <v>전선관 부속품</v>
          </cell>
          <cell r="C54" t="str">
            <v>부속품율 20%</v>
          </cell>
          <cell r="D54">
            <v>0.2</v>
          </cell>
          <cell r="E54" t="str">
            <v>식</v>
          </cell>
          <cell r="H54">
            <v>242</v>
          </cell>
          <cell r="I54">
            <v>48.4</v>
          </cell>
          <cell r="K54">
            <v>0</v>
          </cell>
          <cell r="M54">
            <v>0</v>
          </cell>
        </row>
        <row r="55">
          <cell r="B55" t="str">
            <v>내선전공</v>
          </cell>
          <cell r="D55">
            <v>0.05</v>
          </cell>
          <cell r="E55" t="str">
            <v>인</v>
          </cell>
          <cell r="I55">
            <v>0</v>
          </cell>
          <cell r="J55">
            <v>49296</v>
          </cell>
          <cell r="K55">
            <v>2464.8000000000002</v>
          </cell>
          <cell r="M55">
            <v>0</v>
          </cell>
        </row>
        <row r="56">
          <cell r="B56" t="str">
            <v>소계</v>
          </cell>
          <cell r="G56">
            <v>2754</v>
          </cell>
          <cell r="I56">
            <v>290</v>
          </cell>
          <cell r="K56">
            <v>2464</v>
          </cell>
          <cell r="M56">
            <v>0</v>
          </cell>
        </row>
        <row r="57">
          <cell r="M57">
            <v>0</v>
          </cell>
        </row>
        <row r="58">
          <cell r="G58">
            <v>0</v>
          </cell>
          <cell r="I58">
            <v>0</v>
          </cell>
          <cell r="K58">
            <v>0</v>
          </cell>
          <cell r="M58">
            <v>0</v>
          </cell>
        </row>
        <row r="59">
          <cell r="M59">
            <v>0</v>
          </cell>
        </row>
        <row r="72">
          <cell r="G72">
            <v>0</v>
          </cell>
          <cell r="I72">
            <v>0</v>
          </cell>
          <cell r="K72">
            <v>0</v>
          </cell>
          <cell r="M72">
            <v>0</v>
          </cell>
        </row>
        <row r="73">
          <cell r="G73">
            <v>0</v>
          </cell>
          <cell r="I73">
            <v>0</v>
          </cell>
          <cell r="K73">
            <v>0</v>
          </cell>
          <cell r="M73">
            <v>0</v>
          </cell>
        </row>
      </sheetData>
      <sheetData sheetId="12">
        <row r="1">
          <cell r="H1" t="str">
            <v>재  료  비</v>
          </cell>
          <cell r="J1" t="str">
            <v>노  무  비</v>
          </cell>
          <cell r="L1" t="str">
            <v>경     비</v>
          </cell>
        </row>
        <row r="2">
          <cell r="G2" t="str">
            <v>금 액</v>
          </cell>
          <cell r="H2" t="str">
            <v>단 가</v>
          </cell>
          <cell r="I2" t="str">
            <v>금 액</v>
          </cell>
          <cell r="J2" t="str">
            <v>단 가</v>
          </cell>
          <cell r="K2" t="str">
            <v>금 액</v>
          </cell>
          <cell r="L2" t="str">
            <v>단 가</v>
          </cell>
          <cell r="M2" t="str">
            <v>금 액</v>
          </cell>
        </row>
        <row r="3">
          <cell r="G3" t="str">
            <v>m3당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M3">
            <v>0</v>
          </cell>
        </row>
        <row r="4">
          <cell r="G4" t="str">
            <v/>
          </cell>
          <cell r="I4">
            <v>0</v>
          </cell>
          <cell r="J4">
            <v>37052</v>
          </cell>
          <cell r="K4">
            <v>7410.4</v>
          </cell>
          <cell r="M4">
            <v>0</v>
          </cell>
        </row>
        <row r="5">
          <cell r="G5">
            <v>7410</v>
          </cell>
          <cell r="I5">
            <v>0</v>
          </cell>
          <cell r="K5">
            <v>7410</v>
          </cell>
          <cell r="M5">
            <v>0</v>
          </cell>
        </row>
        <row r="6">
          <cell r="G6">
            <v>0</v>
          </cell>
          <cell r="I6">
            <v>0</v>
          </cell>
          <cell r="K6">
            <v>0</v>
          </cell>
          <cell r="M6">
            <v>0</v>
          </cell>
        </row>
        <row r="7">
          <cell r="G7" t="str">
            <v>m3당</v>
          </cell>
          <cell r="H7">
            <v>0</v>
          </cell>
          <cell r="I7">
            <v>0</v>
          </cell>
          <cell r="K7">
            <v>0</v>
          </cell>
          <cell r="M7">
            <v>0</v>
          </cell>
        </row>
        <row r="8">
          <cell r="G8" t="str">
            <v/>
          </cell>
          <cell r="I8">
            <v>0</v>
          </cell>
          <cell r="J8">
            <v>37052</v>
          </cell>
          <cell r="K8">
            <v>9263</v>
          </cell>
          <cell r="M8">
            <v>0</v>
          </cell>
        </row>
        <row r="9">
          <cell r="G9">
            <v>9263</v>
          </cell>
          <cell r="I9">
            <v>0</v>
          </cell>
          <cell r="K9">
            <v>9263</v>
          </cell>
          <cell r="M9">
            <v>0</v>
          </cell>
        </row>
        <row r="10">
          <cell r="G10">
            <v>0</v>
          </cell>
          <cell r="I10">
            <v>0</v>
          </cell>
          <cell r="K10">
            <v>0</v>
          </cell>
          <cell r="M10">
            <v>0</v>
          </cell>
        </row>
        <row r="11">
          <cell r="G11" t="str">
            <v>m3당</v>
          </cell>
          <cell r="H11">
            <v>0</v>
          </cell>
          <cell r="I11">
            <v>0</v>
          </cell>
          <cell r="K11">
            <v>0</v>
          </cell>
          <cell r="M11">
            <v>0</v>
          </cell>
        </row>
        <row r="12">
          <cell r="G12" t="str">
            <v/>
          </cell>
          <cell r="I12">
            <v>0</v>
          </cell>
          <cell r="J12">
            <v>37052</v>
          </cell>
          <cell r="K12">
            <v>5928.3</v>
          </cell>
          <cell r="M12">
            <v>0</v>
          </cell>
        </row>
        <row r="13">
          <cell r="G13">
            <v>5928</v>
          </cell>
          <cell r="I13">
            <v>0</v>
          </cell>
          <cell r="K13">
            <v>5928</v>
          </cell>
          <cell r="M13">
            <v>0</v>
          </cell>
        </row>
        <row r="15">
          <cell r="G15" t="str">
            <v>m3당</v>
          </cell>
          <cell r="H15">
            <v>0</v>
          </cell>
          <cell r="I15">
            <v>0</v>
          </cell>
          <cell r="K15">
            <v>0</v>
          </cell>
          <cell r="M15">
            <v>0</v>
          </cell>
        </row>
        <row r="16">
          <cell r="G16" t="str">
            <v/>
          </cell>
          <cell r="I16">
            <v>0</v>
          </cell>
          <cell r="J16">
            <v>37052</v>
          </cell>
          <cell r="K16">
            <v>7410.4</v>
          </cell>
          <cell r="M16">
            <v>0</v>
          </cell>
        </row>
        <row r="17">
          <cell r="G17">
            <v>7410</v>
          </cell>
          <cell r="I17">
            <v>0</v>
          </cell>
          <cell r="K17">
            <v>7410</v>
          </cell>
          <cell r="M17">
            <v>0</v>
          </cell>
        </row>
        <row r="19">
          <cell r="G19" t="str">
            <v>m3당</v>
          </cell>
          <cell r="H19">
            <v>0</v>
          </cell>
          <cell r="I19">
            <v>0</v>
          </cell>
          <cell r="K19">
            <v>0</v>
          </cell>
          <cell r="M19">
            <v>0</v>
          </cell>
        </row>
        <row r="20">
          <cell r="G20" t="str">
            <v/>
          </cell>
          <cell r="I20">
            <v>0</v>
          </cell>
          <cell r="J20">
            <v>37052</v>
          </cell>
          <cell r="K20">
            <v>3705</v>
          </cell>
          <cell r="M20">
            <v>0</v>
          </cell>
        </row>
        <row r="21">
          <cell r="G21" t="str">
            <v/>
          </cell>
          <cell r="I21">
            <v>0</v>
          </cell>
          <cell r="J21">
            <v>37052</v>
          </cell>
          <cell r="K21">
            <v>4075.7</v>
          </cell>
          <cell r="M21">
            <v>0</v>
          </cell>
        </row>
        <row r="22">
          <cell r="G22">
            <v>7780</v>
          </cell>
          <cell r="I22">
            <v>0</v>
          </cell>
          <cell r="K22">
            <v>7780</v>
          </cell>
          <cell r="M22">
            <v>0</v>
          </cell>
        </row>
        <row r="24">
          <cell r="G24" t="str">
            <v>m3당</v>
          </cell>
          <cell r="H24">
            <v>0</v>
          </cell>
          <cell r="I24">
            <v>0</v>
          </cell>
          <cell r="K24">
            <v>0</v>
          </cell>
          <cell r="M24">
            <v>0</v>
          </cell>
        </row>
        <row r="25">
          <cell r="G25" t="str">
            <v/>
          </cell>
          <cell r="I25">
            <v>0</v>
          </cell>
          <cell r="J25">
            <v>37052</v>
          </cell>
          <cell r="K25">
            <v>4075.7</v>
          </cell>
          <cell r="M25">
            <v>0</v>
          </cell>
        </row>
        <row r="26">
          <cell r="G26">
            <v>4075</v>
          </cell>
          <cell r="I26">
            <v>0</v>
          </cell>
          <cell r="K26">
            <v>4075</v>
          </cell>
          <cell r="M26">
            <v>0</v>
          </cell>
        </row>
        <row r="28">
          <cell r="G28" t="str">
            <v>m2당</v>
          </cell>
          <cell r="H28">
            <v>0</v>
          </cell>
          <cell r="I28">
            <v>0</v>
          </cell>
          <cell r="K28">
            <v>0</v>
          </cell>
          <cell r="M28">
            <v>0</v>
          </cell>
        </row>
        <row r="29">
          <cell r="G29" t="str">
            <v/>
          </cell>
          <cell r="I29">
            <v>0</v>
          </cell>
          <cell r="J29">
            <v>37052</v>
          </cell>
          <cell r="K29">
            <v>703.9</v>
          </cell>
          <cell r="M29">
            <v>0</v>
          </cell>
        </row>
        <row r="30">
          <cell r="G30">
            <v>703</v>
          </cell>
          <cell r="I30">
            <v>0</v>
          </cell>
          <cell r="K30">
            <v>703</v>
          </cell>
          <cell r="M30">
            <v>0</v>
          </cell>
        </row>
        <row r="31">
          <cell r="G31">
            <v>0</v>
          </cell>
          <cell r="I31">
            <v>0</v>
          </cell>
          <cell r="K31">
            <v>0</v>
          </cell>
          <cell r="M31">
            <v>0</v>
          </cell>
        </row>
        <row r="32">
          <cell r="G32" t="str">
            <v>m3당</v>
          </cell>
          <cell r="I32">
            <v>0</v>
          </cell>
          <cell r="K32">
            <v>0</v>
          </cell>
          <cell r="M32">
            <v>0</v>
          </cell>
        </row>
        <row r="33">
          <cell r="G33" t="str">
            <v/>
          </cell>
          <cell r="H33">
            <v>12000</v>
          </cell>
          <cell r="I33">
            <v>3600</v>
          </cell>
          <cell r="K33">
            <v>0</v>
          </cell>
          <cell r="M33">
            <v>0</v>
          </cell>
        </row>
        <row r="34">
          <cell r="G34" t="str">
            <v/>
          </cell>
          <cell r="H34">
            <v>9000</v>
          </cell>
          <cell r="I34">
            <v>9900</v>
          </cell>
          <cell r="K34">
            <v>0</v>
          </cell>
          <cell r="M34">
            <v>0</v>
          </cell>
        </row>
        <row r="35">
          <cell r="G35" t="str">
            <v/>
          </cell>
          <cell r="I35">
            <v>0</v>
          </cell>
          <cell r="J35">
            <v>37052</v>
          </cell>
          <cell r="K35">
            <v>40757.199999999997</v>
          </cell>
          <cell r="M35">
            <v>0</v>
          </cell>
        </row>
        <row r="36">
          <cell r="G36" t="str">
            <v/>
          </cell>
          <cell r="I36">
            <v>0</v>
          </cell>
          <cell r="K36">
            <v>0</v>
          </cell>
          <cell r="L36">
            <v>40757</v>
          </cell>
          <cell r="M36">
            <v>815.1</v>
          </cell>
        </row>
        <row r="37">
          <cell r="G37">
            <v>55072</v>
          </cell>
          <cell r="I37">
            <v>13500</v>
          </cell>
          <cell r="K37">
            <v>40757</v>
          </cell>
          <cell r="M37">
            <v>815</v>
          </cell>
        </row>
        <row r="38">
          <cell r="G38">
            <v>0</v>
          </cell>
          <cell r="I38">
            <v>0</v>
          </cell>
          <cell r="K38">
            <v>0</v>
          </cell>
          <cell r="M38">
            <v>0</v>
          </cell>
        </row>
        <row r="39">
          <cell r="G39" t="str">
            <v>m3당</v>
          </cell>
          <cell r="I39">
            <v>0</v>
          </cell>
          <cell r="K39">
            <v>0</v>
          </cell>
          <cell r="M39">
            <v>0</v>
          </cell>
        </row>
        <row r="40">
          <cell r="G40" t="str">
            <v/>
          </cell>
          <cell r="H40">
            <v>12000</v>
          </cell>
          <cell r="I40">
            <v>12480</v>
          </cell>
          <cell r="K40">
            <v>0</v>
          </cell>
          <cell r="M40">
            <v>0</v>
          </cell>
        </row>
        <row r="41">
          <cell r="G41" t="str">
            <v/>
          </cell>
          <cell r="I41">
            <v>0</v>
          </cell>
          <cell r="J41">
            <v>37052</v>
          </cell>
          <cell r="K41">
            <v>9263</v>
          </cell>
          <cell r="M41">
            <v>0</v>
          </cell>
        </row>
        <row r="42">
          <cell r="G42">
            <v>21743</v>
          </cell>
          <cell r="I42">
            <v>12480</v>
          </cell>
          <cell r="K42">
            <v>9263</v>
          </cell>
          <cell r="M42">
            <v>0</v>
          </cell>
        </row>
        <row r="44">
          <cell r="G44">
            <v>0</v>
          </cell>
          <cell r="I44">
            <v>0</v>
          </cell>
          <cell r="K44">
            <v>0</v>
          </cell>
          <cell r="M44">
            <v>0</v>
          </cell>
        </row>
        <row r="45">
          <cell r="G45" t="str">
            <v>m3당</v>
          </cell>
          <cell r="I45">
            <v>0</v>
          </cell>
          <cell r="K45">
            <v>0</v>
          </cell>
          <cell r="M45">
            <v>0</v>
          </cell>
        </row>
        <row r="46">
          <cell r="G46" t="str">
            <v/>
          </cell>
          <cell r="H46">
            <v>62.7</v>
          </cell>
          <cell r="I46">
            <v>68531</v>
          </cell>
          <cell r="J46">
            <v>0</v>
          </cell>
          <cell r="K46">
            <v>0</v>
          </cell>
          <cell r="M46">
            <v>0</v>
          </cell>
        </row>
        <row r="47">
          <cell r="G47" t="str">
            <v/>
          </cell>
          <cell r="H47">
            <v>12000</v>
          </cell>
          <cell r="I47">
            <v>9360</v>
          </cell>
          <cell r="K47">
            <v>0</v>
          </cell>
          <cell r="M47">
            <v>0</v>
          </cell>
        </row>
        <row r="48">
          <cell r="G48" t="str">
            <v/>
          </cell>
          <cell r="I48">
            <v>0</v>
          </cell>
          <cell r="J48">
            <v>37052</v>
          </cell>
          <cell r="K48">
            <v>37052</v>
          </cell>
          <cell r="M48">
            <v>0</v>
          </cell>
        </row>
        <row r="49">
          <cell r="G49">
            <v>114943</v>
          </cell>
          <cell r="I49">
            <v>77891</v>
          </cell>
          <cell r="K49">
            <v>37052</v>
          </cell>
          <cell r="M49">
            <v>0</v>
          </cell>
        </row>
        <row r="50">
          <cell r="G50">
            <v>0</v>
          </cell>
          <cell r="I50">
            <v>0</v>
          </cell>
          <cell r="K50">
            <v>0</v>
          </cell>
          <cell r="M50">
            <v>0</v>
          </cell>
        </row>
        <row r="51">
          <cell r="G51" t="str">
            <v>m3당</v>
          </cell>
          <cell r="I51">
            <v>0</v>
          </cell>
          <cell r="K51">
            <v>0</v>
          </cell>
          <cell r="M51">
            <v>0</v>
          </cell>
        </row>
        <row r="52">
          <cell r="G52" t="str">
            <v/>
          </cell>
          <cell r="H52">
            <v>62.7</v>
          </cell>
          <cell r="I52">
            <v>42636</v>
          </cell>
          <cell r="K52">
            <v>0</v>
          </cell>
          <cell r="M52">
            <v>0</v>
          </cell>
        </row>
        <row r="53">
          <cell r="G53" t="str">
            <v/>
          </cell>
          <cell r="H53">
            <v>12000</v>
          </cell>
          <cell r="I53">
            <v>11160</v>
          </cell>
          <cell r="K53">
            <v>0</v>
          </cell>
          <cell r="M53">
            <v>0</v>
          </cell>
        </row>
        <row r="54">
          <cell r="G54" t="str">
            <v/>
          </cell>
          <cell r="I54">
            <v>0</v>
          </cell>
          <cell r="J54">
            <v>37052</v>
          </cell>
          <cell r="K54">
            <v>37052</v>
          </cell>
          <cell r="M54">
            <v>0</v>
          </cell>
        </row>
        <row r="55">
          <cell r="G55">
            <v>90848</v>
          </cell>
          <cell r="I55">
            <v>53796</v>
          </cell>
          <cell r="K55">
            <v>37052</v>
          </cell>
          <cell r="M55">
            <v>0</v>
          </cell>
        </row>
        <row r="56">
          <cell r="G56">
            <v>0</v>
          </cell>
          <cell r="I56">
            <v>0</v>
          </cell>
          <cell r="K56">
            <v>0</v>
          </cell>
          <cell r="M56">
            <v>0</v>
          </cell>
        </row>
        <row r="57">
          <cell r="G57" t="str">
            <v>m3당</v>
          </cell>
          <cell r="I57">
            <v>0</v>
          </cell>
          <cell r="K57">
            <v>0</v>
          </cell>
          <cell r="M57">
            <v>0</v>
          </cell>
        </row>
        <row r="58">
          <cell r="G58" t="str">
            <v/>
          </cell>
          <cell r="H58">
            <v>62.7</v>
          </cell>
          <cell r="I58">
            <v>31977</v>
          </cell>
          <cell r="K58">
            <v>0</v>
          </cell>
          <cell r="M58">
            <v>0</v>
          </cell>
        </row>
        <row r="59">
          <cell r="G59" t="str">
            <v/>
          </cell>
          <cell r="H59">
            <v>12000</v>
          </cell>
          <cell r="I59">
            <v>13200</v>
          </cell>
          <cell r="K59">
            <v>0</v>
          </cell>
          <cell r="M59">
            <v>0</v>
          </cell>
        </row>
        <row r="60">
          <cell r="G60" t="str">
            <v/>
          </cell>
          <cell r="I60">
            <v>0</v>
          </cell>
          <cell r="J60">
            <v>37052</v>
          </cell>
          <cell r="K60">
            <v>37052</v>
          </cell>
          <cell r="M60">
            <v>0</v>
          </cell>
        </row>
        <row r="61">
          <cell r="G61">
            <v>82229</v>
          </cell>
          <cell r="I61">
            <v>45177</v>
          </cell>
          <cell r="K61">
            <v>37052</v>
          </cell>
          <cell r="M61">
            <v>0</v>
          </cell>
        </row>
        <row r="62">
          <cell r="G62">
            <v>0</v>
          </cell>
          <cell r="I62">
            <v>0</v>
          </cell>
          <cell r="K62">
            <v>0</v>
          </cell>
          <cell r="M62">
            <v>0</v>
          </cell>
        </row>
        <row r="63">
          <cell r="G63" t="str">
            <v>m2당</v>
          </cell>
          <cell r="I63">
            <v>0</v>
          </cell>
          <cell r="K63">
            <v>0</v>
          </cell>
          <cell r="M63">
            <v>0</v>
          </cell>
        </row>
        <row r="64">
          <cell r="G64" t="str">
            <v/>
          </cell>
          <cell r="H64">
            <v>8500</v>
          </cell>
          <cell r="I64">
            <v>10200</v>
          </cell>
          <cell r="K64">
            <v>0</v>
          </cell>
          <cell r="M64">
            <v>0</v>
          </cell>
        </row>
        <row r="65">
          <cell r="G65" t="str">
            <v/>
          </cell>
          <cell r="H65">
            <v>1283</v>
          </cell>
          <cell r="I65">
            <v>256</v>
          </cell>
          <cell r="K65">
            <v>0</v>
          </cell>
          <cell r="M65">
            <v>0</v>
          </cell>
        </row>
        <row r="66">
          <cell r="G66" t="str">
            <v/>
          </cell>
          <cell r="I66">
            <v>0</v>
          </cell>
          <cell r="J66">
            <v>56361</v>
          </cell>
          <cell r="K66">
            <v>6763.3</v>
          </cell>
          <cell r="M66">
            <v>0</v>
          </cell>
        </row>
        <row r="67">
          <cell r="G67" t="str">
            <v/>
          </cell>
          <cell r="I67">
            <v>0</v>
          </cell>
          <cell r="K67">
            <v>0</v>
          </cell>
          <cell r="L67">
            <v>6763</v>
          </cell>
          <cell r="M67">
            <v>135.19999999999999</v>
          </cell>
        </row>
        <row r="68">
          <cell r="G68">
            <v>17354</v>
          </cell>
          <cell r="I68">
            <v>10456</v>
          </cell>
          <cell r="K68">
            <v>6763</v>
          </cell>
          <cell r="M68">
            <v>135</v>
          </cell>
        </row>
        <row r="69">
          <cell r="G69">
            <v>0</v>
          </cell>
          <cell r="I69">
            <v>0</v>
          </cell>
          <cell r="K69">
            <v>0</v>
          </cell>
          <cell r="M69">
            <v>0</v>
          </cell>
        </row>
        <row r="70">
          <cell r="G70" t="str">
            <v>m2당</v>
          </cell>
          <cell r="I70">
            <v>0</v>
          </cell>
          <cell r="K70">
            <v>0</v>
          </cell>
          <cell r="M70">
            <v>0</v>
          </cell>
        </row>
        <row r="71">
          <cell r="G71" t="str">
            <v/>
          </cell>
          <cell r="H71">
            <v>8500</v>
          </cell>
          <cell r="I71">
            <v>10200</v>
          </cell>
          <cell r="K71">
            <v>0</v>
          </cell>
          <cell r="M71">
            <v>0</v>
          </cell>
        </row>
        <row r="72">
          <cell r="G72" t="str">
            <v/>
          </cell>
          <cell r="H72">
            <v>1283</v>
          </cell>
          <cell r="I72">
            <v>256</v>
          </cell>
          <cell r="K72">
            <v>0</v>
          </cell>
          <cell r="M72">
            <v>0</v>
          </cell>
        </row>
        <row r="73">
          <cell r="G73" t="str">
            <v/>
          </cell>
          <cell r="I73">
            <v>0</v>
          </cell>
          <cell r="J73">
            <v>56361</v>
          </cell>
          <cell r="K73">
            <v>6763.3</v>
          </cell>
          <cell r="M73">
            <v>0</v>
          </cell>
        </row>
        <row r="74">
          <cell r="G74">
            <v>17219</v>
          </cell>
          <cell r="I74">
            <v>10456</v>
          </cell>
          <cell r="K74">
            <v>6763</v>
          </cell>
          <cell r="M74">
            <v>0</v>
          </cell>
        </row>
        <row r="75">
          <cell r="G75">
            <v>0</v>
          </cell>
          <cell r="I75">
            <v>0</v>
          </cell>
          <cell r="K75">
            <v>0</v>
          </cell>
          <cell r="M75">
            <v>0</v>
          </cell>
        </row>
        <row r="76">
          <cell r="G76" t="str">
            <v>m3당</v>
          </cell>
          <cell r="I76">
            <v>0</v>
          </cell>
          <cell r="K76">
            <v>0</v>
          </cell>
          <cell r="M76">
            <v>0</v>
          </cell>
        </row>
        <row r="77">
          <cell r="G77" t="str">
            <v/>
          </cell>
          <cell r="H77">
            <v>41710</v>
          </cell>
          <cell r="I77">
            <v>42127</v>
          </cell>
          <cell r="K77">
            <v>0</v>
          </cell>
          <cell r="M77">
            <v>0</v>
          </cell>
        </row>
        <row r="78">
          <cell r="G78" t="str">
            <v/>
          </cell>
          <cell r="I78">
            <v>0</v>
          </cell>
          <cell r="J78">
            <v>64308</v>
          </cell>
          <cell r="K78">
            <v>10932.3</v>
          </cell>
          <cell r="M78">
            <v>0</v>
          </cell>
        </row>
        <row r="79">
          <cell r="G79" t="str">
            <v/>
          </cell>
          <cell r="I79">
            <v>0</v>
          </cell>
          <cell r="J79">
            <v>37052</v>
          </cell>
          <cell r="K79">
            <v>10745</v>
          </cell>
          <cell r="M79">
            <v>0</v>
          </cell>
        </row>
        <row r="80">
          <cell r="G80">
            <v>63804</v>
          </cell>
          <cell r="I80">
            <v>42127</v>
          </cell>
          <cell r="K80">
            <v>21677</v>
          </cell>
          <cell r="M80">
            <v>0</v>
          </cell>
        </row>
        <row r="82">
          <cell r="G82" t="str">
            <v>m3당</v>
          </cell>
          <cell r="I82">
            <v>0</v>
          </cell>
          <cell r="K82">
            <v>0</v>
          </cell>
          <cell r="M82">
            <v>0</v>
          </cell>
        </row>
        <row r="83">
          <cell r="G83" t="str">
            <v/>
          </cell>
          <cell r="H83">
            <v>38800</v>
          </cell>
          <cell r="I83">
            <v>39188</v>
          </cell>
          <cell r="K83">
            <v>0</v>
          </cell>
          <cell r="M83">
            <v>0</v>
          </cell>
        </row>
        <row r="84">
          <cell r="G84" t="str">
            <v/>
          </cell>
          <cell r="I84">
            <v>0</v>
          </cell>
          <cell r="J84">
            <v>64308</v>
          </cell>
          <cell r="K84">
            <v>10932.3</v>
          </cell>
          <cell r="M84">
            <v>0</v>
          </cell>
        </row>
        <row r="85">
          <cell r="G85" t="str">
            <v/>
          </cell>
          <cell r="I85">
            <v>0</v>
          </cell>
          <cell r="J85">
            <v>37052</v>
          </cell>
          <cell r="K85">
            <v>10745</v>
          </cell>
          <cell r="M85">
            <v>0</v>
          </cell>
        </row>
        <row r="86">
          <cell r="G86">
            <v>60865</v>
          </cell>
          <cell r="I86">
            <v>39188</v>
          </cell>
          <cell r="K86">
            <v>21677</v>
          </cell>
          <cell r="M86">
            <v>0</v>
          </cell>
        </row>
        <row r="87">
          <cell r="G87" t="str">
            <v>m3당</v>
          </cell>
          <cell r="I87">
            <v>0</v>
          </cell>
          <cell r="K87">
            <v>0</v>
          </cell>
          <cell r="M87">
            <v>0</v>
          </cell>
        </row>
        <row r="88">
          <cell r="G88" t="str">
            <v/>
          </cell>
          <cell r="H88">
            <v>38800</v>
          </cell>
          <cell r="I88">
            <v>39188</v>
          </cell>
          <cell r="K88">
            <v>0</v>
          </cell>
          <cell r="M88">
            <v>0</v>
          </cell>
        </row>
        <row r="89">
          <cell r="G89" t="str">
            <v/>
          </cell>
          <cell r="I89">
            <v>0</v>
          </cell>
          <cell r="J89">
            <v>64308</v>
          </cell>
          <cell r="K89">
            <v>9646.2000000000007</v>
          </cell>
          <cell r="M89">
            <v>0</v>
          </cell>
        </row>
        <row r="90">
          <cell r="G90" t="str">
            <v/>
          </cell>
          <cell r="I90">
            <v>0</v>
          </cell>
          <cell r="J90">
            <v>37052</v>
          </cell>
          <cell r="K90">
            <v>10004</v>
          </cell>
          <cell r="M90">
            <v>0</v>
          </cell>
        </row>
        <row r="91">
          <cell r="G91">
            <v>58838</v>
          </cell>
          <cell r="I91">
            <v>39188</v>
          </cell>
          <cell r="K91">
            <v>19650</v>
          </cell>
          <cell r="M91">
            <v>0</v>
          </cell>
        </row>
        <row r="92">
          <cell r="G92">
            <v>0</v>
          </cell>
          <cell r="I92">
            <v>0</v>
          </cell>
          <cell r="K92">
            <v>0</v>
          </cell>
          <cell r="M92">
            <v>0</v>
          </cell>
        </row>
        <row r="93">
          <cell r="G93" t="str">
            <v>m3당</v>
          </cell>
          <cell r="I93">
            <v>0</v>
          </cell>
          <cell r="K93">
            <v>0</v>
          </cell>
          <cell r="M93">
            <v>0</v>
          </cell>
        </row>
        <row r="94">
          <cell r="G94" t="str">
            <v/>
          </cell>
          <cell r="H94">
            <v>62.7</v>
          </cell>
          <cell r="I94">
            <v>13229</v>
          </cell>
          <cell r="K94">
            <v>0</v>
          </cell>
          <cell r="M94">
            <v>0</v>
          </cell>
        </row>
        <row r="95">
          <cell r="G95" t="str">
            <v/>
          </cell>
          <cell r="H95">
            <v>12000</v>
          </cell>
          <cell r="I95">
            <v>6000</v>
          </cell>
          <cell r="K95">
            <v>0</v>
          </cell>
          <cell r="M95">
            <v>0</v>
          </cell>
        </row>
        <row r="96">
          <cell r="G96" t="str">
            <v/>
          </cell>
          <cell r="H96">
            <v>12000</v>
          </cell>
          <cell r="I96">
            <v>8760</v>
          </cell>
          <cell r="K96">
            <v>0</v>
          </cell>
          <cell r="M96">
            <v>0</v>
          </cell>
        </row>
        <row r="97">
          <cell r="G97" t="str">
            <v/>
          </cell>
          <cell r="H97">
            <v>0</v>
          </cell>
          <cell r="I97">
            <v>0</v>
          </cell>
          <cell r="J97">
            <v>64308</v>
          </cell>
          <cell r="K97">
            <v>82957.3</v>
          </cell>
          <cell r="M97">
            <v>0</v>
          </cell>
        </row>
        <row r="98">
          <cell r="G98" t="str">
            <v/>
          </cell>
          <cell r="I98">
            <v>0</v>
          </cell>
          <cell r="J98">
            <v>37052</v>
          </cell>
          <cell r="K98">
            <v>50390.7</v>
          </cell>
          <cell r="M98">
            <v>0</v>
          </cell>
        </row>
        <row r="99">
          <cell r="G99">
            <v>161337</v>
          </cell>
          <cell r="I99">
            <v>27989</v>
          </cell>
          <cell r="K99">
            <v>133348</v>
          </cell>
          <cell r="M99">
            <v>0</v>
          </cell>
        </row>
        <row r="101">
          <cell r="G101" t="str">
            <v>m3당</v>
          </cell>
          <cell r="I101">
            <v>0</v>
          </cell>
          <cell r="K101">
            <v>0</v>
          </cell>
          <cell r="M101">
            <v>0</v>
          </cell>
        </row>
        <row r="102">
          <cell r="G102" t="str">
            <v/>
          </cell>
          <cell r="H102">
            <v>62.7</v>
          </cell>
          <cell r="I102">
            <v>16364</v>
          </cell>
          <cell r="K102">
            <v>0</v>
          </cell>
          <cell r="M102">
            <v>0</v>
          </cell>
        </row>
        <row r="103">
          <cell r="G103" t="str">
            <v/>
          </cell>
          <cell r="H103">
            <v>12000</v>
          </cell>
          <cell r="I103">
            <v>5760</v>
          </cell>
          <cell r="K103">
            <v>0</v>
          </cell>
          <cell r="M103">
            <v>0</v>
          </cell>
        </row>
        <row r="104">
          <cell r="G104" t="str">
            <v/>
          </cell>
          <cell r="H104">
            <v>12000</v>
          </cell>
          <cell r="I104">
            <v>8880</v>
          </cell>
          <cell r="K104">
            <v>0</v>
          </cell>
          <cell r="M104">
            <v>0</v>
          </cell>
        </row>
        <row r="105">
          <cell r="G105" t="str">
            <v/>
          </cell>
          <cell r="H105">
            <v>0</v>
          </cell>
          <cell r="I105">
            <v>0</v>
          </cell>
          <cell r="J105">
            <v>64308</v>
          </cell>
          <cell r="K105">
            <v>82957.3</v>
          </cell>
          <cell r="M105">
            <v>0</v>
          </cell>
        </row>
        <row r="106">
          <cell r="G106" t="str">
            <v/>
          </cell>
          <cell r="I106">
            <v>0</v>
          </cell>
          <cell r="J106">
            <v>37052</v>
          </cell>
          <cell r="K106">
            <v>50390.7</v>
          </cell>
          <cell r="M106">
            <v>0</v>
          </cell>
        </row>
        <row r="107">
          <cell r="G107">
            <v>164352</v>
          </cell>
          <cell r="I107">
            <v>31004</v>
          </cell>
          <cell r="K107">
            <v>133348</v>
          </cell>
          <cell r="M107">
            <v>0</v>
          </cell>
        </row>
        <row r="108">
          <cell r="G108" t="str">
            <v>m2당</v>
          </cell>
          <cell r="I108">
            <v>0</v>
          </cell>
          <cell r="K108">
            <v>0</v>
          </cell>
          <cell r="M108">
            <v>0</v>
          </cell>
        </row>
        <row r="109">
          <cell r="G109" t="str">
            <v/>
          </cell>
          <cell r="H109">
            <v>5542</v>
          </cell>
          <cell r="I109">
            <v>5708</v>
          </cell>
          <cell r="K109">
            <v>0</v>
          </cell>
          <cell r="M109">
            <v>0</v>
          </cell>
        </row>
        <row r="110">
          <cell r="G110" t="str">
            <v/>
          </cell>
          <cell r="H110">
            <v>204137</v>
          </cell>
          <cell r="I110">
            <v>7757.2</v>
          </cell>
          <cell r="K110">
            <v>0</v>
          </cell>
          <cell r="M110">
            <v>0</v>
          </cell>
        </row>
        <row r="111">
          <cell r="G111" t="str">
            <v/>
          </cell>
          <cell r="H111">
            <v>503</v>
          </cell>
          <cell r="I111">
            <v>145</v>
          </cell>
          <cell r="K111">
            <v>0</v>
          </cell>
          <cell r="M111">
            <v>0</v>
          </cell>
        </row>
        <row r="112">
          <cell r="G112" t="str">
            <v/>
          </cell>
          <cell r="H112">
            <v>552</v>
          </cell>
          <cell r="I112">
            <v>110.4</v>
          </cell>
          <cell r="K112">
            <v>0</v>
          </cell>
          <cell r="M112">
            <v>0</v>
          </cell>
        </row>
        <row r="113">
          <cell r="G113" t="str">
            <v/>
          </cell>
          <cell r="H113">
            <v>278.5</v>
          </cell>
          <cell r="I113">
            <v>52.9</v>
          </cell>
          <cell r="K113">
            <v>0</v>
          </cell>
          <cell r="M113">
            <v>0</v>
          </cell>
        </row>
        <row r="114">
          <cell r="G114" t="str">
            <v/>
          </cell>
          <cell r="H114">
            <v>0</v>
          </cell>
          <cell r="I114">
            <v>0</v>
          </cell>
          <cell r="J114">
            <v>63219</v>
          </cell>
          <cell r="K114">
            <v>17701.3</v>
          </cell>
          <cell r="M114">
            <v>0</v>
          </cell>
        </row>
        <row r="115">
          <cell r="G115" t="str">
            <v/>
          </cell>
          <cell r="I115">
            <v>0</v>
          </cell>
          <cell r="J115">
            <v>37052</v>
          </cell>
          <cell r="K115">
            <v>8521.9</v>
          </cell>
          <cell r="M115">
            <v>0</v>
          </cell>
        </row>
        <row r="116">
          <cell r="G116" t="str">
            <v/>
          </cell>
          <cell r="H116">
            <v>13465</v>
          </cell>
          <cell r="I116">
            <v>-4039</v>
          </cell>
          <cell r="J116">
            <v>0</v>
          </cell>
          <cell r="K116">
            <v>0</v>
          </cell>
          <cell r="M116">
            <v>0</v>
          </cell>
        </row>
        <row r="117">
          <cell r="G117">
            <v>35957</v>
          </cell>
          <cell r="I117">
            <v>9734</v>
          </cell>
          <cell r="K117">
            <v>26223</v>
          </cell>
          <cell r="M117">
            <v>0</v>
          </cell>
        </row>
        <row r="119">
          <cell r="G119" t="str">
            <v>m2당</v>
          </cell>
          <cell r="I119">
            <v>0</v>
          </cell>
          <cell r="K119">
            <v>0</v>
          </cell>
          <cell r="M119">
            <v>0</v>
          </cell>
        </row>
        <row r="120">
          <cell r="G120" t="str">
            <v/>
          </cell>
          <cell r="H120">
            <v>9734</v>
          </cell>
          <cell r="I120">
            <v>3903.3</v>
          </cell>
          <cell r="J120">
            <v>0</v>
          </cell>
          <cell r="K120">
            <v>0</v>
          </cell>
          <cell r="M120">
            <v>0</v>
          </cell>
        </row>
        <row r="121">
          <cell r="G121" t="str">
            <v/>
          </cell>
          <cell r="H121">
            <v>0</v>
          </cell>
          <cell r="I121">
            <v>0</v>
          </cell>
          <cell r="J121">
            <v>26223</v>
          </cell>
          <cell r="K121">
            <v>10489.2</v>
          </cell>
          <cell r="M121">
            <v>0</v>
          </cell>
        </row>
        <row r="122">
          <cell r="G122">
            <v>14392</v>
          </cell>
          <cell r="I122">
            <v>3903</v>
          </cell>
          <cell r="K122">
            <v>10489</v>
          </cell>
          <cell r="M122">
            <v>0</v>
          </cell>
        </row>
        <row r="123">
          <cell r="G123">
            <v>0</v>
          </cell>
          <cell r="I123">
            <v>0</v>
          </cell>
          <cell r="K123">
            <v>0</v>
          </cell>
          <cell r="M123">
            <v>0</v>
          </cell>
        </row>
        <row r="124">
          <cell r="G124" t="str">
            <v>m2당</v>
          </cell>
          <cell r="I124">
            <v>0</v>
          </cell>
          <cell r="K124">
            <v>0</v>
          </cell>
          <cell r="M124">
            <v>0</v>
          </cell>
        </row>
        <row r="125">
          <cell r="G125" t="str">
            <v/>
          </cell>
          <cell r="H125">
            <v>9734</v>
          </cell>
          <cell r="I125">
            <v>3377.6</v>
          </cell>
          <cell r="J125">
            <v>0</v>
          </cell>
          <cell r="K125">
            <v>0</v>
          </cell>
          <cell r="M125">
            <v>0</v>
          </cell>
        </row>
        <row r="126">
          <cell r="G126" t="str">
            <v/>
          </cell>
          <cell r="H126">
            <v>0</v>
          </cell>
          <cell r="I126">
            <v>0</v>
          </cell>
          <cell r="J126">
            <v>26223</v>
          </cell>
          <cell r="K126">
            <v>8391.2999999999993</v>
          </cell>
          <cell r="M126">
            <v>0</v>
          </cell>
        </row>
        <row r="127">
          <cell r="G127">
            <v>11768</v>
          </cell>
          <cell r="I127">
            <v>3377</v>
          </cell>
          <cell r="K127">
            <v>8391</v>
          </cell>
          <cell r="M127">
            <v>0</v>
          </cell>
        </row>
        <row r="129">
          <cell r="G129" t="str">
            <v>m2당</v>
          </cell>
          <cell r="I129">
            <v>0</v>
          </cell>
          <cell r="K129">
            <v>0</v>
          </cell>
          <cell r="M129">
            <v>0</v>
          </cell>
        </row>
        <row r="130">
          <cell r="G130" t="str">
            <v/>
          </cell>
          <cell r="H130">
            <v>9734</v>
          </cell>
          <cell r="I130">
            <v>9734</v>
          </cell>
          <cell r="J130">
            <v>0</v>
          </cell>
          <cell r="K130">
            <v>0</v>
          </cell>
          <cell r="M130">
            <v>0</v>
          </cell>
        </row>
        <row r="131">
          <cell r="G131" t="str">
            <v/>
          </cell>
          <cell r="H131">
            <v>0</v>
          </cell>
          <cell r="I131">
            <v>0</v>
          </cell>
          <cell r="J131">
            <v>26223</v>
          </cell>
          <cell r="K131">
            <v>34089.9</v>
          </cell>
          <cell r="M131">
            <v>0</v>
          </cell>
        </row>
        <row r="132">
          <cell r="G132">
            <v>43823</v>
          </cell>
          <cell r="I132">
            <v>9734</v>
          </cell>
          <cell r="K132">
            <v>34089</v>
          </cell>
          <cell r="M132">
            <v>0</v>
          </cell>
        </row>
        <row r="133">
          <cell r="G133">
            <v>0</v>
          </cell>
          <cell r="I133">
            <v>0</v>
          </cell>
          <cell r="K133">
            <v>0</v>
          </cell>
          <cell r="M133">
            <v>0</v>
          </cell>
        </row>
        <row r="134">
          <cell r="G134" t="str">
            <v>m2당</v>
          </cell>
          <cell r="I134">
            <v>0</v>
          </cell>
          <cell r="K134">
            <v>0</v>
          </cell>
          <cell r="M134">
            <v>0</v>
          </cell>
        </row>
        <row r="135">
          <cell r="G135" t="str">
            <v/>
          </cell>
          <cell r="H135">
            <v>3903</v>
          </cell>
          <cell r="I135">
            <v>3903</v>
          </cell>
          <cell r="J135">
            <v>0</v>
          </cell>
          <cell r="K135">
            <v>0</v>
          </cell>
          <cell r="M135">
            <v>0</v>
          </cell>
        </row>
        <row r="136">
          <cell r="G136" t="str">
            <v/>
          </cell>
          <cell r="H136">
            <v>0</v>
          </cell>
          <cell r="I136">
            <v>0</v>
          </cell>
          <cell r="J136">
            <v>10489</v>
          </cell>
          <cell r="K136">
            <v>13635.7</v>
          </cell>
          <cell r="M136">
            <v>0</v>
          </cell>
        </row>
        <row r="137">
          <cell r="G137">
            <v>17538</v>
          </cell>
          <cell r="I137">
            <v>3903</v>
          </cell>
          <cell r="K137">
            <v>13635</v>
          </cell>
          <cell r="M137">
            <v>0</v>
          </cell>
        </row>
        <row r="138">
          <cell r="G138">
            <v>0</v>
          </cell>
          <cell r="I138">
            <v>0</v>
          </cell>
          <cell r="K138">
            <v>0</v>
          </cell>
          <cell r="M138">
            <v>0</v>
          </cell>
        </row>
        <row r="139">
          <cell r="G139" t="str">
            <v>m2당</v>
          </cell>
          <cell r="I139">
            <v>0</v>
          </cell>
          <cell r="K139">
            <v>0</v>
          </cell>
          <cell r="M139">
            <v>0</v>
          </cell>
        </row>
        <row r="140">
          <cell r="G140" t="str">
            <v/>
          </cell>
          <cell r="H140">
            <v>3377</v>
          </cell>
          <cell r="I140">
            <v>3377</v>
          </cell>
          <cell r="J140">
            <v>0</v>
          </cell>
          <cell r="K140">
            <v>0</v>
          </cell>
          <cell r="M140">
            <v>0</v>
          </cell>
        </row>
        <row r="141">
          <cell r="G141" t="str">
            <v/>
          </cell>
          <cell r="H141">
            <v>0</v>
          </cell>
          <cell r="I141">
            <v>0</v>
          </cell>
          <cell r="J141">
            <v>8391</v>
          </cell>
          <cell r="K141">
            <v>10908.3</v>
          </cell>
          <cell r="M141">
            <v>0</v>
          </cell>
        </row>
        <row r="142">
          <cell r="G142">
            <v>14285</v>
          </cell>
          <cell r="I142">
            <v>3377</v>
          </cell>
          <cell r="K142">
            <v>10908</v>
          </cell>
          <cell r="M142">
            <v>0</v>
          </cell>
        </row>
        <row r="143">
          <cell r="G143">
            <v>0</v>
          </cell>
          <cell r="I143">
            <v>0</v>
          </cell>
          <cell r="K143">
            <v>0</v>
          </cell>
          <cell r="M143">
            <v>0</v>
          </cell>
        </row>
        <row r="144">
          <cell r="G144" t="str">
            <v>kg당</v>
          </cell>
          <cell r="I144">
            <v>0</v>
          </cell>
          <cell r="K144">
            <v>0</v>
          </cell>
          <cell r="M144">
            <v>0</v>
          </cell>
        </row>
        <row r="145">
          <cell r="G145" t="str">
            <v/>
          </cell>
          <cell r="H145">
            <v>616</v>
          </cell>
          <cell r="I145">
            <v>3080</v>
          </cell>
          <cell r="J145">
            <v>0</v>
          </cell>
          <cell r="K145">
            <v>0</v>
          </cell>
          <cell r="M145">
            <v>0</v>
          </cell>
        </row>
        <row r="146">
          <cell r="G146" t="str">
            <v/>
          </cell>
          <cell r="I146">
            <v>0</v>
          </cell>
          <cell r="J146">
            <v>66745</v>
          </cell>
          <cell r="K146">
            <v>290340.7</v>
          </cell>
          <cell r="M146">
            <v>0</v>
          </cell>
        </row>
        <row r="147">
          <cell r="G147" t="str">
            <v/>
          </cell>
          <cell r="I147">
            <v>0</v>
          </cell>
          <cell r="J147">
            <v>37052</v>
          </cell>
          <cell r="K147">
            <v>88924.800000000003</v>
          </cell>
          <cell r="M147">
            <v>0</v>
          </cell>
        </row>
        <row r="148">
          <cell r="G148">
            <v>382345</v>
          </cell>
          <cell r="I148">
            <v>3080</v>
          </cell>
          <cell r="K148">
            <v>379265</v>
          </cell>
          <cell r="M148">
            <v>0</v>
          </cell>
        </row>
        <row r="149">
          <cell r="G149">
            <v>382</v>
          </cell>
          <cell r="H149">
            <v>0</v>
          </cell>
          <cell r="I149">
            <v>3</v>
          </cell>
          <cell r="J149">
            <v>0</v>
          </cell>
          <cell r="K149">
            <v>379</v>
          </cell>
          <cell r="M149">
            <v>0</v>
          </cell>
        </row>
        <row r="150">
          <cell r="G150" t="str">
            <v>kg당</v>
          </cell>
          <cell r="I150">
            <v>0</v>
          </cell>
          <cell r="K150">
            <v>0</v>
          </cell>
          <cell r="M150">
            <v>0</v>
          </cell>
        </row>
        <row r="151">
          <cell r="G151" t="str">
            <v/>
          </cell>
          <cell r="H151">
            <v>616</v>
          </cell>
          <cell r="I151">
            <v>4004</v>
          </cell>
          <cell r="J151">
            <v>0</v>
          </cell>
          <cell r="K151">
            <v>0</v>
          </cell>
          <cell r="M151">
            <v>0</v>
          </cell>
        </row>
        <row r="152">
          <cell r="G152" t="str">
            <v/>
          </cell>
          <cell r="I152">
            <v>0</v>
          </cell>
          <cell r="J152">
            <v>66745</v>
          </cell>
          <cell r="K152">
            <v>266980</v>
          </cell>
          <cell r="M152">
            <v>0</v>
          </cell>
        </row>
        <row r="153">
          <cell r="G153" t="str">
            <v/>
          </cell>
          <cell r="I153">
            <v>0</v>
          </cell>
          <cell r="J153">
            <v>37052</v>
          </cell>
          <cell r="K153">
            <v>81514.399999999994</v>
          </cell>
          <cell r="M153">
            <v>0</v>
          </cell>
        </row>
        <row r="154">
          <cell r="G154">
            <v>352498</v>
          </cell>
          <cell r="I154">
            <v>4004</v>
          </cell>
          <cell r="K154">
            <v>348494</v>
          </cell>
          <cell r="M154">
            <v>0</v>
          </cell>
        </row>
        <row r="155">
          <cell r="G155">
            <v>352</v>
          </cell>
          <cell r="H155">
            <v>0</v>
          </cell>
          <cell r="I155">
            <v>4</v>
          </cell>
          <cell r="J155">
            <v>0</v>
          </cell>
          <cell r="K155">
            <v>348</v>
          </cell>
          <cell r="M155">
            <v>0</v>
          </cell>
        </row>
        <row r="157">
          <cell r="G157" t="str">
            <v>kg당</v>
          </cell>
          <cell r="I157">
            <v>0</v>
          </cell>
          <cell r="K157">
            <v>0</v>
          </cell>
          <cell r="M157">
            <v>0</v>
          </cell>
        </row>
        <row r="158">
          <cell r="G158" t="str">
            <v/>
          </cell>
          <cell r="H158">
            <v>616</v>
          </cell>
          <cell r="I158">
            <v>4928</v>
          </cell>
          <cell r="J158">
            <v>0</v>
          </cell>
          <cell r="K158">
            <v>0</v>
          </cell>
          <cell r="M158">
            <v>0</v>
          </cell>
        </row>
        <row r="159">
          <cell r="G159" t="str">
            <v/>
          </cell>
          <cell r="I159">
            <v>0</v>
          </cell>
          <cell r="J159">
            <v>66745</v>
          </cell>
          <cell r="K159">
            <v>500587.5</v>
          </cell>
          <cell r="M159">
            <v>0</v>
          </cell>
        </row>
        <row r="160">
          <cell r="G160" t="str">
            <v/>
          </cell>
          <cell r="I160">
            <v>0</v>
          </cell>
          <cell r="J160">
            <v>37052</v>
          </cell>
          <cell r="K160">
            <v>155618.4</v>
          </cell>
          <cell r="M160">
            <v>0</v>
          </cell>
        </row>
        <row r="161">
          <cell r="G161">
            <v>661133</v>
          </cell>
          <cell r="I161">
            <v>4928</v>
          </cell>
          <cell r="K161">
            <v>656205</v>
          </cell>
          <cell r="M161">
            <v>0</v>
          </cell>
        </row>
        <row r="162">
          <cell r="G162">
            <v>660</v>
          </cell>
          <cell r="H162">
            <v>0</v>
          </cell>
          <cell r="I162">
            <v>4</v>
          </cell>
          <cell r="J162">
            <v>0</v>
          </cell>
          <cell r="K162">
            <v>656</v>
          </cell>
          <cell r="M162">
            <v>0</v>
          </cell>
        </row>
        <row r="164">
          <cell r="G164" t="str">
            <v>kg당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M164">
            <v>0</v>
          </cell>
        </row>
        <row r="165">
          <cell r="G165" t="str">
            <v/>
          </cell>
          <cell r="H165">
            <v>1410</v>
          </cell>
          <cell r="I165">
            <v>26056.799999999999</v>
          </cell>
          <cell r="K165">
            <v>0</v>
          </cell>
          <cell r="M165">
            <v>0</v>
          </cell>
        </row>
        <row r="166">
          <cell r="G166" t="str">
            <v/>
          </cell>
          <cell r="H166">
            <v>1.3</v>
          </cell>
          <cell r="I166">
            <v>8190</v>
          </cell>
          <cell r="K166">
            <v>0</v>
          </cell>
          <cell r="M166">
            <v>0</v>
          </cell>
        </row>
        <row r="167">
          <cell r="G167" t="str">
            <v/>
          </cell>
          <cell r="H167">
            <v>10000</v>
          </cell>
          <cell r="I167">
            <v>28000</v>
          </cell>
          <cell r="K167">
            <v>0</v>
          </cell>
          <cell r="M167">
            <v>0</v>
          </cell>
        </row>
        <row r="168">
          <cell r="G168" t="str">
            <v/>
          </cell>
          <cell r="I168">
            <v>0</v>
          </cell>
          <cell r="J168">
            <v>68851</v>
          </cell>
          <cell r="K168">
            <v>1903730.1</v>
          </cell>
          <cell r="M168">
            <v>0</v>
          </cell>
        </row>
        <row r="169">
          <cell r="G169" t="str">
            <v/>
          </cell>
          <cell r="I169">
            <v>0</v>
          </cell>
          <cell r="J169">
            <v>37052</v>
          </cell>
          <cell r="K169">
            <v>24454.3</v>
          </cell>
          <cell r="M169">
            <v>0</v>
          </cell>
        </row>
        <row r="170">
          <cell r="G170" t="str">
            <v/>
          </cell>
          <cell r="I170">
            <v>0</v>
          </cell>
          <cell r="J170">
            <v>60370</v>
          </cell>
          <cell r="K170">
            <v>156962</v>
          </cell>
          <cell r="M170">
            <v>0</v>
          </cell>
        </row>
        <row r="171">
          <cell r="G171" t="str">
            <v/>
          </cell>
          <cell r="I171">
            <v>0</v>
          </cell>
          <cell r="J171">
            <v>51490</v>
          </cell>
          <cell r="K171">
            <v>38102.6</v>
          </cell>
          <cell r="M171">
            <v>0</v>
          </cell>
        </row>
        <row r="172">
          <cell r="G172" t="str">
            <v/>
          </cell>
          <cell r="I172">
            <v>0</v>
          </cell>
          <cell r="K172">
            <v>0</v>
          </cell>
          <cell r="L172">
            <v>71</v>
          </cell>
          <cell r="M172">
            <v>1478.9</v>
          </cell>
        </row>
        <row r="173">
          <cell r="G173" t="str">
            <v/>
          </cell>
          <cell r="I173">
            <v>0</v>
          </cell>
          <cell r="K173">
            <v>0</v>
          </cell>
          <cell r="L173">
            <v>42.3</v>
          </cell>
          <cell r="M173">
            <v>5329.8</v>
          </cell>
        </row>
        <row r="174">
          <cell r="G174" t="str">
            <v/>
          </cell>
          <cell r="H174">
            <v>0</v>
          </cell>
          <cell r="I174">
            <v>0</v>
          </cell>
          <cell r="K174">
            <v>0</v>
          </cell>
          <cell r="L174">
            <v>2123249</v>
          </cell>
          <cell r="M174">
            <v>63697.4</v>
          </cell>
        </row>
        <row r="175">
          <cell r="G175">
            <v>2256001</v>
          </cell>
          <cell r="H175">
            <v>0</v>
          </cell>
          <cell r="I175">
            <v>62246</v>
          </cell>
          <cell r="J175">
            <v>0</v>
          </cell>
          <cell r="K175">
            <v>2123249</v>
          </cell>
          <cell r="M175">
            <v>70506</v>
          </cell>
        </row>
        <row r="176">
          <cell r="G176">
            <v>2255</v>
          </cell>
          <cell r="H176">
            <v>0</v>
          </cell>
          <cell r="I176">
            <v>62</v>
          </cell>
          <cell r="J176">
            <v>0</v>
          </cell>
          <cell r="K176">
            <v>2123</v>
          </cell>
          <cell r="M176">
            <v>70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M177">
            <v>0</v>
          </cell>
        </row>
        <row r="178">
          <cell r="G178" t="str">
            <v>kg당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M178">
            <v>0</v>
          </cell>
        </row>
        <row r="179">
          <cell r="G179" t="str">
            <v/>
          </cell>
          <cell r="H179">
            <v>62</v>
          </cell>
          <cell r="I179">
            <v>74.400000000000006</v>
          </cell>
          <cell r="M179">
            <v>0</v>
          </cell>
        </row>
        <row r="180">
          <cell r="G180" t="str">
            <v/>
          </cell>
          <cell r="J180">
            <v>2123</v>
          </cell>
          <cell r="K180">
            <v>2547.6</v>
          </cell>
          <cell r="M180">
            <v>0</v>
          </cell>
        </row>
        <row r="181">
          <cell r="G181" t="str">
            <v/>
          </cell>
          <cell r="H181">
            <v>0</v>
          </cell>
          <cell r="I181">
            <v>0</v>
          </cell>
          <cell r="K181">
            <v>0</v>
          </cell>
          <cell r="L181">
            <v>70</v>
          </cell>
          <cell r="M181">
            <v>84</v>
          </cell>
        </row>
        <row r="182">
          <cell r="G182">
            <v>2705</v>
          </cell>
          <cell r="H182">
            <v>0</v>
          </cell>
          <cell r="I182">
            <v>74</v>
          </cell>
          <cell r="J182">
            <v>0</v>
          </cell>
          <cell r="K182">
            <v>2547</v>
          </cell>
          <cell r="M182">
            <v>84</v>
          </cell>
        </row>
        <row r="184">
          <cell r="G184" t="str">
            <v>kg당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M184">
            <v>0</v>
          </cell>
        </row>
        <row r="185">
          <cell r="G185" t="str">
            <v/>
          </cell>
          <cell r="H185">
            <v>62</v>
          </cell>
          <cell r="I185">
            <v>86.8</v>
          </cell>
          <cell r="M185">
            <v>0</v>
          </cell>
        </row>
        <row r="186">
          <cell r="G186" t="str">
            <v/>
          </cell>
          <cell r="J186">
            <v>2123</v>
          </cell>
          <cell r="K186">
            <v>2972.2</v>
          </cell>
          <cell r="M186">
            <v>0</v>
          </cell>
        </row>
        <row r="187">
          <cell r="G187" t="str">
            <v/>
          </cell>
          <cell r="H187">
            <v>0</v>
          </cell>
          <cell r="I187">
            <v>0</v>
          </cell>
          <cell r="K187">
            <v>0</v>
          </cell>
          <cell r="L187">
            <v>70</v>
          </cell>
          <cell r="M187">
            <v>98</v>
          </cell>
        </row>
        <row r="188">
          <cell r="G188">
            <v>3156</v>
          </cell>
          <cell r="H188">
            <v>0</v>
          </cell>
          <cell r="I188">
            <v>86</v>
          </cell>
          <cell r="J188">
            <v>0</v>
          </cell>
          <cell r="K188">
            <v>2972</v>
          </cell>
          <cell r="M188">
            <v>98</v>
          </cell>
        </row>
        <row r="189"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M189">
            <v>0</v>
          </cell>
        </row>
        <row r="190">
          <cell r="G190" t="str">
            <v>kg당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M190">
            <v>0</v>
          </cell>
        </row>
        <row r="191">
          <cell r="G191" t="str">
            <v/>
          </cell>
          <cell r="H191">
            <v>8650</v>
          </cell>
          <cell r="I191">
            <v>159852</v>
          </cell>
          <cell r="K191">
            <v>0</v>
          </cell>
          <cell r="M191">
            <v>0</v>
          </cell>
        </row>
        <row r="192">
          <cell r="G192" t="str">
            <v/>
          </cell>
          <cell r="H192">
            <v>10000</v>
          </cell>
          <cell r="I192">
            <v>28000</v>
          </cell>
          <cell r="K192">
            <v>0</v>
          </cell>
          <cell r="M192">
            <v>0</v>
          </cell>
        </row>
        <row r="193">
          <cell r="G193" t="str">
            <v/>
          </cell>
          <cell r="H193">
            <v>4.3</v>
          </cell>
          <cell r="I193">
            <v>101209.1</v>
          </cell>
          <cell r="K193">
            <v>0</v>
          </cell>
          <cell r="M193">
            <v>0</v>
          </cell>
        </row>
        <row r="194">
          <cell r="G194" t="str">
            <v/>
          </cell>
          <cell r="I194">
            <v>0</v>
          </cell>
          <cell r="J194">
            <v>59039</v>
          </cell>
          <cell r="K194">
            <v>1632428.3</v>
          </cell>
          <cell r="M194">
            <v>0</v>
          </cell>
        </row>
        <row r="195">
          <cell r="G195" t="str">
            <v/>
          </cell>
          <cell r="I195">
            <v>0</v>
          </cell>
          <cell r="J195">
            <v>37052</v>
          </cell>
          <cell r="K195">
            <v>24454.3</v>
          </cell>
          <cell r="M195">
            <v>0</v>
          </cell>
        </row>
        <row r="196">
          <cell r="G196" t="str">
            <v/>
          </cell>
          <cell r="I196">
            <v>0</v>
          </cell>
          <cell r="J196">
            <v>60370</v>
          </cell>
          <cell r="K196">
            <v>156962</v>
          </cell>
          <cell r="M196">
            <v>0</v>
          </cell>
        </row>
        <row r="197">
          <cell r="G197" t="str">
            <v/>
          </cell>
          <cell r="I197">
            <v>0</v>
          </cell>
          <cell r="J197">
            <v>51490</v>
          </cell>
          <cell r="K197">
            <v>38102.6</v>
          </cell>
          <cell r="M197">
            <v>0</v>
          </cell>
        </row>
        <row r="198">
          <cell r="G198" t="str">
            <v/>
          </cell>
          <cell r="I198">
            <v>0</v>
          </cell>
          <cell r="K198">
            <v>0</v>
          </cell>
          <cell r="L198">
            <v>71</v>
          </cell>
          <cell r="M198">
            <v>1478.9</v>
          </cell>
        </row>
        <row r="199">
          <cell r="G199" t="str">
            <v/>
          </cell>
          <cell r="I199">
            <v>0</v>
          </cell>
          <cell r="K199">
            <v>0</v>
          </cell>
          <cell r="L199">
            <v>42.3</v>
          </cell>
          <cell r="M199">
            <v>5329.8</v>
          </cell>
        </row>
        <row r="200">
          <cell r="G200" t="str">
            <v/>
          </cell>
          <cell r="H200">
            <v>0</v>
          </cell>
          <cell r="I200">
            <v>0</v>
          </cell>
          <cell r="K200">
            <v>0</v>
          </cell>
          <cell r="L200">
            <v>1851947</v>
          </cell>
          <cell r="M200">
            <v>55558.400000000001</v>
          </cell>
        </row>
        <row r="201">
          <cell r="G201">
            <v>2203375</v>
          </cell>
          <cell r="H201">
            <v>0</v>
          </cell>
          <cell r="I201">
            <v>289061</v>
          </cell>
          <cell r="J201">
            <v>0</v>
          </cell>
          <cell r="K201">
            <v>1851947</v>
          </cell>
          <cell r="M201">
            <v>62367</v>
          </cell>
        </row>
        <row r="202">
          <cell r="G202">
            <v>2202</v>
          </cell>
          <cell r="H202">
            <v>0</v>
          </cell>
          <cell r="I202">
            <v>289</v>
          </cell>
          <cell r="J202">
            <v>0</v>
          </cell>
          <cell r="K202">
            <v>1851</v>
          </cell>
          <cell r="M202">
            <v>62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M203">
            <v>0</v>
          </cell>
        </row>
        <row r="204">
          <cell r="G204" t="str">
            <v>kg당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M204">
            <v>0</v>
          </cell>
        </row>
        <row r="205">
          <cell r="G205" t="str">
            <v/>
          </cell>
          <cell r="H205">
            <v>289</v>
          </cell>
          <cell r="I205">
            <v>346.8</v>
          </cell>
          <cell r="M205">
            <v>0</v>
          </cell>
        </row>
        <row r="206">
          <cell r="G206" t="str">
            <v/>
          </cell>
          <cell r="J206">
            <v>1851</v>
          </cell>
          <cell r="K206">
            <v>2221.1999999999998</v>
          </cell>
          <cell r="M206">
            <v>0</v>
          </cell>
        </row>
        <row r="207">
          <cell r="G207" t="str">
            <v/>
          </cell>
          <cell r="H207">
            <v>0</v>
          </cell>
          <cell r="I207">
            <v>0</v>
          </cell>
          <cell r="K207">
            <v>0</v>
          </cell>
          <cell r="L207">
            <v>62</v>
          </cell>
          <cell r="M207">
            <v>74.400000000000006</v>
          </cell>
        </row>
        <row r="208">
          <cell r="G208">
            <v>2641</v>
          </cell>
          <cell r="H208">
            <v>0</v>
          </cell>
          <cell r="I208">
            <v>346</v>
          </cell>
          <cell r="J208">
            <v>0</v>
          </cell>
          <cell r="K208">
            <v>2221</v>
          </cell>
          <cell r="M208">
            <v>74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M209">
            <v>0</v>
          </cell>
        </row>
        <row r="210">
          <cell r="G210" t="str">
            <v>kg당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M210">
            <v>0</v>
          </cell>
        </row>
        <row r="211">
          <cell r="G211" t="str">
            <v/>
          </cell>
          <cell r="H211">
            <v>289</v>
          </cell>
          <cell r="I211">
            <v>404.6</v>
          </cell>
          <cell r="M211">
            <v>0</v>
          </cell>
        </row>
        <row r="212">
          <cell r="G212" t="str">
            <v/>
          </cell>
          <cell r="J212">
            <v>1851</v>
          </cell>
          <cell r="K212">
            <v>2591.4</v>
          </cell>
          <cell r="M212">
            <v>0</v>
          </cell>
        </row>
        <row r="213">
          <cell r="G213" t="str">
            <v/>
          </cell>
          <cell r="H213">
            <v>0</v>
          </cell>
          <cell r="I213">
            <v>0</v>
          </cell>
          <cell r="K213">
            <v>0</v>
          </cell>
          <cell r="L213">
            <v>62</v>
          </cell>
          <cell r="M213">
            <v>86.8</v>
          </cell>
        </row>
        <row r="214">
          <cell r="G214">
            <v>3081</v>
          </cell>
          <cell r="H214">
            <v>0</v>
          </cell>
          <cell r="I214">
            <v>404</v>
          </cell>
          <cell r="J214">
            <v>0</v>
          </cell>
          <cell r="K214">
            <v>2591</v>
          </cell>
          <cell r="M214">
            <v>86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M215">
            <v>0</v>
          </cell>
        </row>
        <row r="216">
          <cell r="G216" t="str">
            <v>m2당</v>
          </cell>
          <cell r="I216" t="str">
            <v/>
          </cell>
          <cell r="J216">
            <v>0</v>
          </cell>
          <cell r="K216">
            <v>0</v>
          </cell>
          <cell r="M216">
            <v>0</v>
          </cell>
        </row>
        <row r="217">
          <cell r="G217" t="str">
            <v/>
          </cell>
          <cell r="H217">
            <v>700</v>
          </cell>
          <cell r="I217">
            <v>816.2</v>
          </cell>
          <cell r="K217">
            <v>0</v>
          </cell>
          <cell r="M217">
            <v>0</v>
          </cell>
        </row>
        <row r="218">
          <cell r="G218" t="str">
            <v/>
          </cell>
          <cell r="H218">
            <v>616</v>
          </cell>
          <cell r="I218">
            <v>30.8</v>
          </cell>
          <cell r="J218">
            <v>0</v>
          </cell>
          <cell r="K218">
            <v>0</v>
          </cell>
          <cell r="M218">
            <v>0</v>
          </cell>
        </row>
        <row r="219">
          <cell r="G219" t="str">
            <v/>
          </cell>
          <cell r="I219">
            <v>0</v>
          </cell>
          <cell r="J219">
            <v>66745</v>
          </cell>
          <cell r="K219">
            <v>800.9</v>
          </cell>
          <cell r="M219">
            <v>0</v>
          </cell>
        </row>
        <row r="220">
          <cell r="G220">
            <v>1647</v>
          </cell>
          <cell r="I220">
            <v>847</v>
          </cell>
          <cell r="K220">
            <v>800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M221">
            <v>0</v>
          </cell>
        </row>
        <row r="222">
          <cell r="G222" t="str">
            <v>m2당</v>
          </cell>
          <cell r="J222">
            <v>0</v>
          </cell>
        </row>
        <row r="223">
          <cell r="G223" t="str">
            <v/>
          </cell>
          <cell r="H223">
            <v>62.7</v>
          </cell>
          <cell r="I223">
            <v>818</v>
          </cell>
          <cell r="K223">
            <v>0</v>
          </cell>
          <cell r="M223">
            <v>0</v>
          </cell>
        </row>
        <row r="224">
          <cell r="G224" t="str">
            <v/>
          </cell>
          <cell r="H224">
            <v>12000</v>
          </cell>
          <cell r="I224">
            <v>204</v>
          </cell>
          <cell r="K224">
            <v>0</v>
          </cell>
          <cell r="M224">
            <v>0</v>
          </cell>
        </row>
        <row r="225">
          <cell r="H225">
            <v>2100</v>
          </cell>
          <cell r="I225">
            <v>1375</v>
          </cell>
        </row>
        <row r="226">
          <cell r="G226" t="str">
            <v/>
          </cell>
          <cell r="I226">
            <v>0</v>
          </cell>
          <cell r="J226">
            <v>48704</v>
          </cell>
          <cell r="K226">
            <v>4870.3999999999996</v>
          </cell>
          <cell r="M226">
            <v>0</v>
          </cell>
        </row>
        <row r="227">
          <cell r="G227" t="str">
            <v/>
          </cell>
          <cell r="I227">
            <v>0</v>
          </cell>
          <cell r="J227">
            <v>58263</v>
          </cell>
          <cell r="K227">
            <v>3903.6</v>
          </cell>
          <cell r="M227">
            <v>0</v>
          </cell>
        </row>
        <row r="228">
          <cell r="G228" t="str">
            <v/>
          </cell>
          <cell r="I228">
            <v>0</v>
          </cell>
          <cell r="J228">
            <v>37052</v>
          </cell>
          <cell r="K228">
            <v>6484.1</v>
          </cell>
          <cell r="M228">
            <v>0</v>
          </cell>
        </row>
        <row r="229">
          <cell r="G229">
            <v>17655</v>
          </cell>
          <cell r="H229">
            <v>0</v>
          </cell>
          <cell r="I229">
            <v>2397</v>
          </cell>
          <cell r="J229">
            <v>0</v>
          </cell>
          <cell r="K229">
            <v>15258</v>
          </cell>
          <cell r="M229">
            <v>0</v>
          </cell>
        </row>
        <row r="231">
          <cell r="G231" t="str">
            <v>m2당</v>
          </cell>
          <cell r="J231">
            <v>0</v>
          </cell>
        </row>
        <row r="232">
          <cell r="G232" t="str">
            <v/>
          </cell>
          <cell r="H232">
            <v>670</v>
          </cell>
          <cell r="I232">
            <v>28810</v>
          </cell>
          <cell r="J232">
            <v>0</v>
          </cell>
          <cell r="K232">
            <v>0</v>
          </cell>
          <cell r="M232">
            <v>0</v>
          </cell>
        </row>
        <row r="233">
          <cell r="G233" t="str">
            <v/>
          </cell>
          <cell r="H233">
            <v>45177</v>
          </cell>
          <cell r="I233">
            <v>1400.4</v>
          </cell>
          <cell r="J233">
            <v>37052</v>
          </cell>
          <cell r="K233">
            <v>1148.5999999999999</v>
          </cell>
          <cell r="L233">
            <v>0</v>
          </cell>
          <cell r="M233">
            <v>0</v>
          </cell>
        </row>
        <row r="234">
          <cell r="G234" t="str">
            <v/>
          </cell>
          <cell r="H234">
            <v>62.7</v>
          </cell>
          <cell r="I234">
            <v>1023.2</v>
          </cell>
          <cell r="K234">
            <v>0</v>
          </cell>
          <cell r="M234">
            <v>0</v>
          </cell>
        </row>
        <row r="235">
          <cell r="G235" t="str">
            <v/>
          </cell>
          <cell r="H235">
            <v>12000</v>
          </cell>
          <cell r="I235">
            <v>420</v>
          </cell>
          <cell r="K235">
            <v>0</v>
          </cell>
          <cell r="M235">
            <v>0</v>
          </cell>
        </row>
        <row r="236">
          <cell r="G236" t="str">
            <v/>
          </cell>
          <cell r="I236">
            <v>0</v>
          </cell>
          <cell r="J236">
            <v>56969</v>
          </cell>
          <cell r="K236">
            <v>6836.2</v>
          </cell>
          <cell r="M236">
            <v>0</v>
          </cell>
        </row>
        <row r="237">
          <cell r="G237" t="str">
            <v/>
          </cell>
          <cell r="I237">
            <v>0</v>
          </cell>
          <cell r="J237">
            <v>37052</v>
          </cell>
          <cell r="K237">
            <v>1482</v>
          </cell>
          <cell r="M237">
            <v>0</v>
          </cell>
        </row>
        <row r="238">
          <cell r="G238">
            <v>41119</v>
          </cell>
          <cell r="H238">
            <v>0</v>
          </cell>
          <cell r="I238">
            <v>31653</v>
          </cell>
          <cell r="J238">
            <v>0</v>
          </cell>
          <cell r="K238">
            <v>9466</v>
          </cell>
          <cell r="M238">
            <v>0</v>
          </cell>
        </row>
        <row r="240">
          <cell r="G240" t="str">
            <v>m2당</v>
          </cell>
          <cell r="J240">
            <v>0</v>
          </cell>
        </row>
        <row r="241">
          <cell r="G241" t="str">
            <v/>
          </cell>
          <cell r="H241">
            <v>45177</v>
          </cell>
          <cell r="I241">
            <v>1852.2</v>
          </cell>
          <cell r="J241">
            <v>37052</v>
          </cell>
          <cell r="K241">
            <v>1519.1</v>
          </cell>
          <cell r="L241">
            <v>0</v>
          </cell>
          <cell r="M241">
            <v>0</v>
          </cell>
        </row>
        <row r="242">
          <cell r="G242" t="str">
            <v/>
          </cell>
          <cell r="I242">
            <v>0</v>
          </cell>
          <cell r="J242">
            <v>56969</v>
          </cell>
          <cell r="K242">
            <v>11393.8</v>
          </cell>
          <cell r="M242">
            <v>0</v>
          </cell>
        </row>
        <row r="243">
          <cell r="G243" t="str">
            <v/>
          </cell>
          <cell r="I243">
            <v>0</v>
          </cell>
          <cell r="J243">
            <v>37052</v>
          </cell>
          <cell r="K243">
            <v>2593.6</v>
          </cell>
          <cell r="M243">
            <v>0</v>
          </cell>
        </row>
        <row r="244">
          <cell r="G244">
            <v>17358</v>
          </cell>
          <cell r="H244">
            <v>0</v>
          </cell>
          <cell r="I244">
            <v>1852</v>
          </cell>
          <cell r="J244">
            <v>0</v>
          </cell>
          <cell r="K244">
            <v>15506</v>
          </cell>
          <cell r="M244">
            <v>0</v>
          </cell>
        </row>
        <row r="246">
          <cell r="G246" t="str">
            <v>m2당</v>
          </cell>
          <cell r="J246">
            <v>0</v>
          </cell>
        </row>
        <row r="247">
          <cell r="G247" t="str">
            <v/>
          </cell>
          <cell r="H247">
            <v>670</v>
          </cell>
          <cell r="I247">
            <v>40870</v>
          </cell>
          <cell r="J247">
            <v>0</v>
          </cell>
          <cell r="K247">
            <v>0</v>
          </cell>
          <cell r="M247">
            <v>0</v>
          </cell>
        </row>
        <row r="248">
          <cell r="G248" t="str">
            <v/>
          </cell>
          <cell r="H248">
            <v>45177</v>
          </cell>
          <cell r="I248">
            <v>677.6</v>
          </cell>
          <cell r="J248">
            <v>37052</v>
          </cell>
          <cell r="K248">
            <v>555.70000000000005</v>
          </cell>
          <cell r="L248">
            <v>0</v>
          </cell>
          <cell r="M248">
            <v>0</v>
          </cell>
        </row>
        <row r="249">
          <cell r="G249" t="str">
            <v/>
          </cell>
          <cell r="H249">
            <v>62.7</v>
          </cell>
          <cell r="I249">
            <v>471.6</v>
          </cell>
          <cell r="K249">
            <v>0</v>
          </cell>
          <cell r="M249">
            <v>0</v>
          </cell>
        </row>
        <row r="250">
          <cell r="G250" t="str">
            <v/>
          </cell>
          <cell r="H250">
            <v>12000</v>
          </cell>
          <cell r="I250">
            <v>192</v>
          </cell>
          <cell r="K250">
            <v>0</v>
          </cell>
          <cell r="M250">
            <v>0</v>
          </cell>
        </row>
        <row r="251">
          <cell r="G251" t="str">
            <v/>
          </cell>
          <cell r="I251">
            <v>0</v>
          </cell>
          <cell r="J251">
            <v>56969</v>
          </cell>
          <cell r="K251">
            <v>6038.7</v>
          </cell>
          <cell r="M251">
            <v>0</v>
          </cell>
        </row>
        <row r="252">
          <cell r="G252" t="str">
            <v/>
          </cell>
          <cell r="I252">
            <v>0</v>
          </cell>
          <cell r="J252">
            <v>37052</v>
          </cell>
          <cell r="K252">
            <v>2186</v>
          </cell>
          <cell r="M252">
            <v>0</v>
          </cell>
        </row>
        <row r="253">
          <cell r="G253">
            <v>50991</v>
          </cell>
          <cell r="H253">
            <v>0</v>
          </cell>
          <cell r="I253">
            <v>42211</v>
          </cell>
          <cell r="J253">
            <v>0</v>
          </cell>
          <cell r="K253">
            <v>8780</v>
          </cell>
          <cell r="M253">
            <v>0</v>
          </cell>
        </row>
        <row r="255">
          <cell r="G255" t="str">
            <v>m2당</v>
          </cell>
          <cell r="J255">
            <v>0</v>
          </cell>
        </row>
        <row r="256">
          <cell r="G256" t="str">
            <v/>
          </cell>
          <cell r="H256">
            <v>40</v>
          </cell>
          <cell r="I256">
            <v>3160</v>
          </cell>
          <cell r="J256">
            <v>0</v>
          </cell>
          <cell r="K256">
            <v>0</v>
          </cell>
          <cell r="M256">
            <v>0</v>
          </cell>
        </row>
        <row r="257">
          <cell r="G257" t="str">
            <v/>
          </cell>
          <cell r="H257">
            <v>45177</v>
          </cell>
          <cell r="I257">
            <v>858.3</v>
          </cell>
          <cell r="J257">
            <v>37052</v>
          </cell>
          <cell r="K257">
            <v>703.9</v>
          </cell>
          <cell r="L257">
            <v>0</v>
          </cell>
          <cell r="M257">
            <v>0</v>
          </cell>
        </row>
        <row r="258">
          <cell r="G258" t="str">
            <v/>
          </cell>
          <cell r="H258">
            <v>62.7</v>
          </cell>
          <cell r="I258">
            <v>599.5</v>
          </cell>
          <cell r="K258">
            <v>0</v>
          </cell>
          <cell r="M258">
            <v>0</v>
          </cell>
        </row>
        <row r="259">
          <cell r="G259" t="str">
            <v/>
          </cell>
          <cell r="H259">
            <v>12000</v>
          </cell>
          <cell r="I259">
            <v>240</v>
          </cell>
          <cell r="K259">
            <v>0</v>
          </cell>
          <cell r="M259">
            <v>0</v>
          </cell>
        </row>
        <row r="260">
          <cell r="G260" t="str">
            <v/>
          </cell>
          <cell r="I260">
            <v>0</v>
          </cell>
          <cell r="J260">
            <v>56969</v>
          </cell>
          <cell r="K260">
            <v>7690.8</v>
          </cell>
          <cell r="M260">
            <v>0</v>
          </cell>
        </row>
        <row r="261">
          <cell r="G261" t="str">
            <v/>
          </cell>
          <cell r="I261">
            <v>0</v>
          </cell>
          <cell r="J261">
            <v>37052</v>
          </cell>
          <cell r="K261">
            <v>2778.9</v>
          </cell>
          <cell r="M261">
            <v>0</v>
          </cell>
        </row>
        <row r="262">
          <cell r="G262">
            <v>16030</v>
          </cell>
          <cell r="H262">
            <v>0</v>
          </cell>
          <cell r="I262">
            <v>4857</v>
          </cell>
          <cell r="J262">
            <v>0</v>
          </cell>
          <cell r="K262">
            <v>11173</v>
          </cell>
          <cell r="M262">
            <v>0</v>
          </cell>
        </row>
        <row r="264">
          <cell r="G264" t="str">
            <v>m2당</v>
          </cell>
          <cell r="J264">
            <v>0</v>
          </cell>
        </row>
        <row r="265">
          <cell r="G265" t="str">
            <v/>
          </cell>
          <cell r="H265">
            <v>40</v>
          </cell>
          <cell r="I265">
            <v>5960</v>
          </cell>
          <cell r="J265">
            <v>0</v>
          </cell>
          <cell r="K265">
            <v>0</v>
          </cell>
          <cell r="M265">
            <v>0</v>
          </cell>
        </row>
        <row r="266">
          <cell r="G266" t="str">
            <v/>
          </cell>
          <cell r="H266">
            <v>45177</v>
          </cell>
          <cell r="I266">
            <v>2213.6</v>
          </cell>
          <cell r="J266">
            <v>37052</v>
          </cell>
          <cell r="K266">
            <v>1815.5</v>
          </cell>
          <cell r="L266">
            <v>0</v>
          </cell>
          <cell r="M266">
            <v>0</v>
          </cell>
        </row>
        <row r="267">
          <cell r="G267" t="str">
            <v/>
          </cell>
          <cell r="H267">
            <v>62.7</v>
          </cell>
          <cell r="I267">
            <v>1572.3</v>
          </cell>
          <cell r="K267">
            <v>0</v>
          </cell>
          <cell r="M267">
            <v>0</v>
          </cell>
        </row>
        <row r="268">
          <cell r="G268" t="str">
            <v/>
          </cell>
          <cell r="H268">
            <v>12000</v>
          </cell>
          <cell r="I268">
            <v>648</v>
          </cell>
          <cell r="K268">
            <v>0</v>
          </cell>
          <cell r="M268">
            <v>0</v>
          </cell>
        </row>
        <row r="269">
          <cell r="G269" t="str">
            <v/>
          </cell>
          <cell r="I269">
            <v>0</v>
          </cell>
          <cell r="J269">
            <v>56969</v>
          </cell>
          <cell r="K269">
            <v>13558.6</v>
          </cell>
          <cell r="M269">
            <v>0</v>
          </cell>
        </row>
        <row r="270">
          <cell r="G270" t="str">
            <v/>
          </cell>
          <cell r="I270">
            <v>0</v>
          </cell>
          <cell r="J270">
            <v>37052</v>
          </cell>
          <cell r="K270">
            <v>4964.8999999999996</v>
          </cell>
          <cell r="M270">
            <v>0</v>
          </cell>
        </row>
        <row r="271">
          <cell r="G271">
            <v>30732</v>
          </cell>
          <cell r="H271">
            <v>0</v>
          </cell>
          <cell r="I271">
            <v>10393</v>
          </cell>
          <cell r="J271">
            <v>0</v>
          </cell>
          <cell r="K271">
            <v>20339</v>
          </cell>
          <cell r="M271">
            <v>0</v>
          </cell>
        </row>
        <row r="273">
          <cell r="G273" t="str">
            <v>m2당</v>
          </cell>
          <cell r="J273">
            <v>0</v>
          </cell>
        </row>
        <row r="274">
          <cell r="H274">
            <v>77891</v>
          </cell>
          <cell r="I274">
            <v>233.6</v>
          </cell>
          <cell r="J274">
            <v>37052</v>
          </cell>
          <cell r="K274">
            <v>111.1</v>
          </cell>
          <cell r="L274">
            <v>0</v>
          </cell>
          <cell r="M274">
            <v>0</v>
          </cell>
        </row>
        <row r="275">
          <cell r="G275" t="str">
            <v/>
          </cell>
          <cell r="H275">
            <v>62.7</v>
          </cell>
          <cell r="I275">
            <v>199.3</v>
          </cell>
          <cell r="K275">
            <v>0</v>
          </cell>
          <cell r="M275">
            <v>0</v>
          </cell>
        </row>
        <row r="276">
          <cell r="G276" t="str">
            <v/>
          </cell>
          <cell r="H276">
            <v>12000</v>
          </cell>
          <cell r="I276">
            <v>24</v>
          </cell>
          <cell r="K276">
            <v>0</v>
          </cell>
          <cell r="M276">
            <v>0</v>
          </cell>
        </row>
        <row r="277">
          <cell r="G277" t="str">
            <v/>
          </cell>
          <cell r="I277">
            <v>0</v>
          </cell>
          <cell r="J277">
            <v>53392</v>
          </cell>
          <cell r="K277">
            <v>3577.2</v>
          </cell>
          <cell r="M277">
            <v>0</v>
          </cell>
        </row>
        <row r="278">
          <cell r="G278">
            <v>4144</v>
          </cell>
          <cell r="H278" t="str">
            <v/>
          </cell>
          <cell r="I278">
            <v>456</v>
          </cell>
          <cell r="K278">
            <v>3688</v>
          </cell>
          <cell r="M278">
            <v>0</v>
          </cell>
        </row>
        <row r="279">
          <cell r="H279" t="str">
            <v/>
          </cell>
          <cell r="J279" t="str">
            <v/>
          </cell>
        </row>
        <row r="280">
          <cell r="G280" t="str">
            <v>m2당</v>
          </cell>
          <cell r="H280" t="str">
            <v/>
          </cell>
        </row>
        <row r="281">
          <cell r="G281" t="str">
            <v/>
          </cell>
          <cell r="J281">
            <v>56154</v>
          </cell>
          <cell r="K281">
            <v>11230.8</v>
          </cell>
          <cell r="M281">
            <v>0</v>
          </cell>
        </row>
        <row r="282">
          <cell r="G282" t="str">
            <v/>
          </cell>
          <cell r="J282">
            <v>53392</v>
          </cell>
          <cell r="K282">
            <v>854.2</v>
          </cell>
          <cell r="M282">
            <v>0</v>
          </cell>
        </row>
        <row r="283">
          <cell r="G283" t="str">
            <v/>
          </cell>
          <cell r="J283">
            <v>37052</v>
          </cell>
          <cell r="K283">
            <v>3556.9</v>
          </cell>
          <cell r="M283">
            <v>0</v>
          </cell>
        </row>
        <row r="284">
          <cell r="G284" t="str">
            <v/>
          </cell>
          <cell r="J284">
            <v>37052</v>
          </cell>
          <cell r="K284">
            <v>3112.3</v>
          </cell>
          <cell r="M284">
            <v>0</v>
          </cell>
        </row>
        <row r="285">
          <cell r="G285" t="str">
            <v/>
          </cell>
          <cell r="I285">
            <v>0</v>
          </cell>
          <cell r="K285">
            <v>0</v>
          </cell>
          <cell r="L285">
            <v>18754</v>
          </cell>
          <cell r="M285">
            <v>562.6</v>
          </cell>
        </row>
        <row r="286">
          <cell r="G286">
            <v>19316</v>
          </cell>
          <cell r="H286" t="str">
            <v/>
          </cell>
          <cell r="I286">
            <v>0</v>
          </cell>
          <cell r="K286">
            <v>18754</v>
          </cell>
          <cell r="M286">
            <v>562</v>
          </cell>
        </row>
        <row r="287">
          <cell r="H287" t="str">
            <v/>
          </cell>
          <cell r="J287" t="str">
            <v/>
          </cell>
        </row>
        <row r="288">
          <cell r="G288" t="str">
            <v>m2당</v>
          </cell>
          <cell r="H288" t="str">
            <v/>
          </cell>
        </row>
        <row r="289">
          <cell r="G289" t="str">
            <v/>
          </cell>
          <cell r="I289">
            <v>0</v>
          </cell>
          <cell r="J289">
            <v>56154</v>
          </cell>
          <cell r="K289">
            <v>14038.5</v>
          </cell>
          <cell r="M289">
            <v>0</v>
          </cell>
        </row>
        <row r="290">
          <cell r="G290" t="str">
            <v/>
          </cell>
          <cell r="I290">
            <v>0</v>
          </cell>
          <cell r="J290">
            <v>53392</v>
          </cell>
          <cell r="K290">
            <v>1067.8</v>
          </cell>
          <cell r="M290">
            <v>0</v>
          </cell>
        </row>
        <row r="291">
          <cell r="G291" t="str">
            <v/>
          </cell>
          <cell r="I291">
            <v>0</v>
          </cell>
          <cell r="J291">
            <v>37052</v>
          </cell>
          <cell r="K291">
            <v>4446.2</v>
          </cell>
          <cell r="M291">
            <v>0</v>
          </cell>
        </row>
        <row r="292">
          <cell r="G292" t="str">
            <v/>
          </cell>
          <cell r="I292">
            <v>0</v>
          </cell>
          <cell r="J292">
            <v>37052</v>
          </cell>
          <cell r="K292">
            <v>3334.6</v>
          </cell>
          <cell r="M292">
            <v>0</v>
          </cell>
        </row>
        <row r="293">
          <cell r="G293" t="str">
            <v/>
          </cell>
          <cell r="I293">
            <v>0</v>
          </cell>
          <cell r="K293">
            <v>0</v>
          </cell>
          <cell r="L293">
            <v>22887</v>
          </cell>
          <cell r="M293">
            <v>686.6</v>
          </cell>
        </row>
        <row r="294">
          <cell r="G294">
            <v>23573</v>
          </cell>
          <cell r="H294" t="str">
            <v/>
          </cell>
          <cell r="I294">
            <v>0</v>
          </cell>
          <cell r="K294">
            <v>22887</v>
          </cell>
          <cell r="M294">
            <v>686</v>
          </cell>
        </row>
        <row r="295">
          <cell r="H295" t="str">
            <v/>
          </cell>
          <cell r="J295" t="str">
            <v/>
          </cell>
        </row>
        <row r="296">
          <cell r="G296" t="str">
            <v>m2당</v>
          </cell>
          <cell r="J296">
            <v>0</v>
          </cell>
        </row>
        <row r="297">
          <cell r="G297" t="str">
            <v/>
          </cell>
          <cell r="I297">
            <v>0</v>
          </cell>
          <cell r="J297">
            <v>64890</v>
          </cell>
          <cell r="K297">
            <v>31796.1</v>
          </cell>
          <cell r="M297">
            <v>0</v>
          </cell>
        </row>
        <row r="298">
          <cell r="G298" t="str">
            <v/>
          </cell>
          <cell r="I298">
            <v>0</v>
          </cell>
          <cell r="J298">
            <v>37052</v>
          </cell>
          <cell r="K298">
            <v>9263</v>
          </cell>
          <cell r="M298">
            <v>0</v>
          </cell>
        </row>
        <row r="299">
          <cell r="G299">
            <v>41059</v>
          </cell>
          <cell r="H299">
            <v>0</v>
          </cell>
          <cell r="I299">
            <v>0</v>
          </cell>
          <cell r="J299">
            <v>0</v>
          </cell>
          <cell r="K299">
            <v>41059</v>
          </cell>
          <cell r="M299">
            <v>0</v>
          </cell>
        </row>
        <row r="301">
          <cell r="G301" t="str">
            <v>m2당</v>
          </cell>
          <cell r="J301">
            <v>0</v>
          </cell>
        </row>
        <row r="302">
          <cell r="G302" t="str">
            <v/>
          </cell>
          <cell r="I302">
            <v>0</v>
          </cell>
          <cell r="J302">
            <v>64890</v>
          </cell>
          <cell r="K302">
            <v>36987.300000000003</v>
          </cell>
          <cell r="M302">
            <v>0</v>
          </cell>
        </row>
        <row r="303">
          <cell r="G303" t="str">
            <v/>
          </cell>
          <cell r="I303">
            <v>0</v>
          </cell>
          <cell r="J303">
            <v>37052</v>
          </cell>
          <cell r="K303">
            <v>17043.900000000001</v>
          </cell>
          <cell r="M303">
            <v>0</v>
          </cell>
        </row>
        <row r="304">
          <cell r="G304">
            <v>54031</v>
          </cell>
          <cell r="H304">
            <v>0</v>
          </cell>
          <cell r="I304">
            <v>0</v>
          </cell>
          <cell r="J304">
            <v>0</v>
          </cell>
          <cell r="K304">
            <v>54031</v>
          </cell>
          <cell r="M304">
            <v>0</v>
          </cell>
        </row>
        <row r="306">
          <cell r="G306" t="str">
            <v>M3당</v>
          </cell>
          <cell r="I306" t="str">
            <v/>
          </cell>
          <cell r="J306">
            <v>0</v>
          </cell>
          <cell r="K306">
            <v>0</v>
          </cell>
          <cell r="M306">
            <v>0</v>
          </cell>
        </row>
        <row r="307">
          <cell r="G307" t="str">
            <v/>
          </cell>
          <cell r="I307">
            <v>0</v>
          </cell>
          <cell r="J307">
            <v>64890</v>
          </cell>
          <cell r="K307">
            <v>421785</v>
          </cell>
          <cell r="M307">
            <v>0</v>
          </cell>
        </row>
        <row r="308">
          <cell r="G308" t="str">
            <v/>
          </cell>
          <cell r="I308">
            <v>0</v>
          </cell>
          <cell r="J308">
            <v>37052</v>
          </cell>
          <cell r="K308">
            <v>370520</v>
          </cell>
          <cell r="M308">
            <v>0</v>
          </cell>
        </row>
        <row r="309">
          <cell r="G309">
            <v>792305</v>
          </cell>
          <cell r="I309">
            <v>0</v>
          </cell>
          <cell r="K309">
            <v>792305</v>
          </cell>
          <cell r="M309">
            <v>0</v>
          </cell>
        </row>
        <row r="310">
          <cell r="G310" t="str">
            <v>M2당</v>
          </cell>
          <cell r="I310" t="str">
            <v/>
          </cell>
          <cell r="J310">
            <v>0</v>
          </cell>
          <cell r="K310">
            <v>0</v>
          </cell>
          <cell r="M310">
            <v>0</v>
          </cell>
        </row>
        <row r="311">
          <cell r="G311" t="str">
            <v/>
          </cell>
          <cell r="I311">
            <v>0</v>
          </cell>
          <cell r="J311">
            <v>61692</v>
          </cell>
          <cell r="K311">
            <v>101791.8</v>
          </cell>
          <cell r="M311">
            <v>0</v>
          </cell>
        </row>
        <row r="312">
          <cell r="G312" t="str">
            <v/>
          </cell>
          <cell r="I312">
            <v>0</v>
          </cell>
          <cell r="J312">
            <v>37052</v>
          </cell>
          <cell r="K312">
            <v>5557.8</v>
          </cell>
          <cell r="M312">
            <v>0</v>
          </cell>
        </row>
        <row r="313">
          <cell r="G313">
            <v>107349</v>
          </cell>
          <cell r="I313">
            <v>0</v>
          </cell>
          <cell r="K313">
            <v>107349</v>
          </cell>
          <cell r="M313">
            <v>0</v>
          </cell>
        </row>
        <row r="315">
          <cell r="G315" t="str">
            <v>m당</v>
          </cell>
        </row>
        <row r="316">
          <cell r="G316" t="str">
            <v/>
          </cell>
          <cell r="H316">
            <v>9600</v>
          </cell>
          <cell r="I316">
            <v>10080</v>
          </cell>
          <cell r="K316">
            <v>0</v>
          </cell>
          <cell r="M316">
            <v>0</v>
          </cell>
        </row>
        <row r="317">
          <cell r="G317" t="str">
            <v/>
          </cell>
          <cell r="I317">
            <v>0</v>
          </cell>
          <cell r="J317">
            <v>49542</v>
          </cell>
          <cell r="K317">
            <v>148.6</v>
          </cell>
          <cell r="M317">
            <v>0</v>
          </cell>
        </row>
        <row r="318">
          <cell r="G318" t="str">
            <v/>
          </cell>
          <cell r="I318">
            <v>0</v>
          </cell>
          <cell r="J318">
            <v>51490</v>
          </cell>
          <cell r="K318">
            <v>154.4</v>
          </cell>
          <cell r="M318">
            <v>0</v>
          </cell>
        </row>
        <row r="319">
          <cell r="G319">
            <v>10383</v>
          </cell>
          <cell r="H319">
            <v>0</v>
          </cell>
          <cell r="I319">
            <v>10080</v>
          </cell>
          <cell r="J319">
            <v>0</v>
          </cell>
          <cell r="K319">
            <v>303</v>
          </cell>
          <cell r="M319">
            <v>0</v>
          </cell>
        </row>
        <row r="321">
          <cell r="G321" t="str">
            <v>m당</v>
          </cell>
        </row>
        <row r="322">
          <cell r="G322" t="str">
            <v/>
          </cell>
          <cell r="H322">
            <v>14400</v>
          </cell>
          <cell r="I322">
            <v>15120</v>
          </cell>
          <cell r="K322">
            <v>0</v>
          </cell>
          <cell r="M322">
            <v>0</v>
          </cell>
        </row>
        <row r="323">
          <cell r="G323" t="str">
            <v/>
          </cell>
          <cell r="I323">
            <v>0</v>
          </cell>
          <cell r="J323">
            <v>49542</v>
          </cell>
          <cell r="K323">
            <v>198.1</v>
          </cell>
          <cell r="M323">
            <v>0</v>
          </cell>
        </row>
        <row r="324">
          <cell r="G324" t="str">
            <v/>
          </cell>
          <cell r="I324">
            <v>0</v>
          </cell>
          <cell r="J324">
            <v>51490</v>
          </cell>
          <cell r="K324">
            <v>205.9</v>
          </cell>
          <cell r="M324">
            <v>0</v>
          </cell>
        </row>
        <row r="325">
          <cell r="G325">
            <v>15524</v>
          </cell>
          <cell r="H325">
            <v>0</v>
          </cell>
          <cell r="I325">
            <v>15120</v>
          </cell>
          <cell r="J325">
            <v>0</v>
          </cell>
          <cell r="K325">
            <v>404</v>
          </cell>
          <cell r="M325">
            <v>0</v>
          </cell>
        </row>
        <row r="327">
          <cell r="G327" t="str">
            <v>M2 당</v>
          </cell>
        </row>
        <row r="328">
          <cell r="G328" t="str">
            <v/>
          </cell>
          <cell r="H328">
            <v>800</v>
          </cell>
          <cell r="I328">
            <v>880</v>
          </cell>
          <cell r="K328">
            <v>0</v>
          </cell>
          <cell r="M328">
            <v>0</v>
          </cell>
        </row>
        <row r="329">
          <cell r="G329" t="str">
            <v/>
          </cell>
          <cell r="I329">
            <v>0</v>
          </cell>
          <cell r="J329">
            <v>37052</v>
          </cell>
          <cell r="K329">
            <v>111.1</v>
          </cell>
          <cell r="M329">
            <v>0</v>
          </cell>
        </row>
        <row r="330">
          <cell r="G330">
            <v>991</v>
          </cell>
          <cell r="H330">
            <v>0</v>
          </cell>
          <cell r="I330">
            <v>880</v>
          </cell>
          <cell r="J330">
            <v>0</v>
          </cell>
          <cell r="K330">
            <v>111</v>
          </cell>
          <cell r="M330">
            <v>0</v>
          </cell>
        </row>
        <row r="331">
          <cell r="G331" t="str">
            <v>ton당</v>
          </cell>
        </row>
        <row r="332">
          <cell r="G332" t="str">
            <v/>
          </cell>
          <cell r="H332">
            <v>95000</v>
          </cell>
          <cell r="I332">
            <v>95000</v>
          </cell>
          <cell r="K332">
            <v>0</v>
          </cell>
          <cell r="M332">
            <v>0</v>
          </cell>
        </row>
        <row r="333">
          <cell r="G333" t="str">
            <v/>
          </cell>
          <cell r="I333">
            <v>0</v>
          </cell>
          <cell r="J333">
            <v>53468</v>
          </cell>
          <cell r="K333">
            <v>133670</v>
          </cell>
          <cell r="M333">
            <v>0</v>
          </cell>
        </row>
        <row r="334">
          <cell r="G334" t="str">
            <v/>
          </cell>
          <cell r="I334">
            <v>0</v>
          </cell>
          <cell r="J334">
            <v>37052</v>
          </cell>
          <cell r="K334">
            <v>92630</v>
          </cell>
          <cell r="M334">
            <v>0</v>
          </cell>
        </row>
        <row r="335">
          <cell r="G335">
            <v>321300</v>
          </cell>
          <cell r="H335">
            <v>0</v>
          </cell>
          <cell r="I335">
            <v>95000</v>
          </cell>
          <cell r="J335">
            <v>0</v>
          </cell>
          <cell r="K335">
            <v>226300</v>
          </cell>
          <cell r="M335">
            <v>0</v>
          </cell>
        </row>
        <row r="337">
          <cell r="G337" t="str">
            <v>ton당</v>
          </cell>
        </row>
        <row r="338">
          <cell r="G338" t="str">
            <v/>
          </cell>
          <cell r="H338">
            <v>95000</v>
          </cell>
          <cell r="I338">
            <v>95000</v>
          </cell>
          <cell r="K338">
            <v>0</v>
          </cell>
          <cell r="M338">
            <v>0</v>
          </cell>
        </row>
        <row r="339">
          <cell r="G339" t="str">
            <v/>
          </cell>
          <cell r="I339">
            <v>0</v>
          </cell>
          <cell r="J339">
            <v>53468</v>
          </cell>
          <cell r="K339">
            <v>106936</v>
          </cell>
          <cell r="M339">
            <v>0</v>
          </cell>
        </row>
        <row r="340">
          <cell r="G340" t="str">
            <v/>
          </cell>
          <cell r="I340">
            <v>0</v>
          </cell>
          <cell r="J340">
            <v>37052</v>
          </cell>
          <cell r="K340">
            <v>74104</v>
          </cell>
          <cell r="M340">
            <v>0</v>
          </cell>
        </row>
        <row r="341">
          <cell r="G341">
            <v>276040</v>
          </cell>
          <cell r="H341">
            <v>0</v>
          </cell>
          <cell r="I341">
            <v>95000</v>
          </cell>
          <cell r="J341">
            <v>0</v>
          </cell>
          <cell r="K341">
            <v>181040</v>
          </cell>
          <cell r="M341">
            <v>0</v>
          </cell>
        </row>
        <row r="343">
          <cell r="G343" t="str">
            <v>m3당</v>
          </cell>
        </row>
        <row r="344">
          <cell r="G344" t="str">
            <v/>
          </cell>
          <cell r="H344">
            <v>9000</v>
          </cell>
          <cell r="I344">
            <v>9540</v>
          </cell>
          <cell r="K344">
            <v>0</v>
          </cell>
          <cell r="M344">
            <v>0</v>
          </cell>
        </row>
        <row r="345">
          <cell r="G345" t="str">
            <v/>
          </cell>
          <cell r="I345">
            <v>0</v>
          </cell>
          <cell r="J345">
            <v>37052</v>
          </cell>
          <cell r="K345">
            <v>4816.7</v>
          </cell>
          <cell r="M345">
            <v>0</v>
          </cell>
        </row>
        <row r="346">
          <cell r="G346">
            <v>14356</v>
          </cell>
          <cell r="H346">
            <v>0</v>
          </cell>
          <cell r="I346">
            <v>9540</v>
          </cell>
          <cell r="J346">
            <v>0</v>
          </cell>
          <cell r="K346">
            <v>4816</v>
          </cell>
          <cell r="M346">
            <v>0</v>
          </cell>
        </row>
        <row r="348">
          <cell r="G348" t="str">
            <v>m당</v>
          </cell>
        </row>
        <row r="349">
          <cell r="G349" t="str">
            <v/>
          </cell>
          <cell r="H349">
            <v>62.7</v>
          </cell>
          <cell r="I349">
            <v>255.8</v>
          </cell>
          <cell r="K349">
            <v>0</v>
          </cell>
          <cell r="M349">
            <v>0</v>
          </cell>
        </row>
        <row r="350">
          <cell r="G350" t="str">
            <v/>
          </cell>
          <cell r="H350">
            <v>12000</v>
          </cell>
          <cell r="I350">
            <v>108</v>
          </cell>
          <cell r="K350">
            <v>0</v>
          </cell>
          <cell r="M350">
            <v>0</v>
          </cell>
        </row>
        <row r="351">
          <cell r="G351" t="str">
            <v/>
          </cell>
          <cell r="I351">
            <v>0</v>
          </cell>
          <cell r="J351">
            <v>138273</v>
          </cell>
          <cell r="K351">
            <v>13827.3</v>
          </cell>
          <cell r="M351">
            <v>0</v>
          </cell>
        </row>
        <row r="352">
          <cell r="G352" t="str">
            <v/>
          </cell>
          <cell r="I352">
            <v>0</v>
          </cell>
          <cell r="J352">
            <v>88063</v>
          </cell>
          <cell r="K352">
            <v>11448.1</v>
          </cell>
          <cell r="M352">
            <v>0</v>
          </cell>
        </row>
        <row r="353">
          <cell r="G353" t="str">
            <v/>
          </cell>
          <cell r="I353">
            <v>0</v>
          </cell>
          <cell r="J353">
            <v>37052</v>
          </cell>
          <cell r="K353">
            <v>7410.4</v>
          </cell>
          <cell r="M353">
            <v>0</v>
          </cell>
        </row>
        <row r="354">
          <cell r="G354">
            <v>33048</v>
          </cell>
          <cell r="H354">
            <v>0</v>
          </cell>
          <cell r="I354">
            <v>363</v>
          </cell>
          <cell r="J354">
            <v>0</v>
          </cell>
          <cell r="K354">
            <v>32685</v>
          </cell>
          <cell r="M354">
            <v>0</v>
          </cell>
        </row>
        <row r="355">
          <cell r="M355" t="str">
            <v/>
          </cell>
        </row>
        <row r="356">
          <cell r="G356" t="str">
            <v>개소당</v>
          </cell>
        </row>
        <row r="357">
          <cell r="G357" t="str">
            <v/>
          </cell>
          <cell r="I357">
            <v>0</v>
          </cell>
          <cell r="J357">
            <v>64572</v>
          </cell>
          <cell r="K357">
            <v>4520</v>
          </cell>
          <cell r="M357">
            <v>0</v>
          </cell>
        </row>
        <row r="358">
          <cell r="G358">
            <v>4520</v>
          </cell>
          <cell r="H358">
            <v>0</v>
          </cell>
          <cell r="I358">
            <v>0</v>
          </cell>
          <cell r="J358">
            <v>0</v>
          </cell>
          <cell r="K358">
            <v>4520</v>
          </cell>
          <cell r="M358">
            <v>0</v>
          </cell>
        </row>
        <row r="359">
          <cell r="M359" t="str">
            <v/>
          </cell>
        </row>
      </sheetData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갑지"/>
      <sheetName val="실행기성고조"/>
      <sheetName val="건축내역"/>
      <sheetName val="DATE"/>
    </sheetNames>
    <definedNames>
      <definedName name="복사"/>
    </definedNames>
    <sheetDataSet>
      <sheetData sheetId="0" refreshError="1"/>
      <sheetData sheetId="1"/>
      <sheetData sheetId="2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ABUT수량-A1"/>
      <sheetName val="말뚝지지력산정"/>
      <sheetName val="99노임기준"/>
      <sheetName val="일위대가"/>
      <sheetName val="#REF"/>
      <sheetName val="산출내역서집계표"/>
      <sheetName val="신우"/>
      <sheetName val="2000전체분"/>
      <sheetName val="2000년1차"/>
      <sheetName val="DATE"/>
      <sheetName val="신당동집계표"/>
      <sheetName val="조명시설"/>
      <sheetName val="흄관기초"/>
      <sheetName val="danga"/>
      <sheetName val="ilch"/>
    </sheetNames>
    <sheetDataSet>
      <sheetData sheetId="0" refreshError="1">
        <row r="5">
          <cell r="E5">
            <v>180</v>
          </cell>
          <cell r="G5">
            <v>180</v>
          </cell>
        </row>
        <row r="14">
          <cell r="E14">
            <v>9017</v>
          </cell>
          <cell r="G14">
            <v>9017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전기일위대가"/>
      <sheetName val="조명시설"/>
      <sheetName val="깨기"/>
      <sheetName val="자재단가조사표-수목"/>
      <sheetName val="금액내역서"/>
      <sheetName val="기성 총괄내역"/>
      <sheetName val="기성부분내역서"/>
      <sheetName val="총괄내역서"/>
      <sheetName val="내역서"/>
      <sheetName val="공정별 시공 및 집행내역"/>
      <sheetName val="말뚝지지력산정"/>
      <sheetName val="hvac(제어동)"/>
      <sheetName val="입찰안"/>
      <sheetName val="담장산출"/>
      <sheetName val="노임단가"/>
      <sheetName val="기초일위"/>
      <sheetName val="시설일위"/>
      <sheetName val="조명일위"/>
      <sheetName val="조경"/>
      <sheetName val="갑지(추정)"/>
      <sheetName val="ETC"/>
      <sheetName val="골조시행"/>
      <sheetName val="woo(mac)"/>
      <sheetName val="토공사"/>
      <sheetName val=" ｹ-ﾌﾞﾙ"/>
      <sheetName val="I.설계조건"/>
      <sheetName val="danga"/>
      <sheetName val="ilch"/>
      <sheetName val="지급자재"/>
      <sheetName val="Y-WORK"/>
      <sheetName val="밸브설치"/>
      <sheetName val="FORM-0"/>
      <sheetName val="CODE"/>
      <sheetName val="특색있는 녹화거리 조성공사(2월 10일)"/>
      <sheetName val="빙장비사양"/>
      <sheetName val="장비사양"/>
      <sheetName val="대비"/>
      <sheetName val="현장지지물물량"/>
      <sheetName val="품셈"/>
      <sheetName val="데이타"/>
      <sheetName val="식재인부"/>
      <sheetName val="실행내역 "/>
      <sheetName val="단면 (2)"/>
      <sheetName val="내력서"/>
      <sheetName val="설직재-1"/>
      <sheetName val="Sheet2"/>
      <sheetName val="장비"/>
      <sheetName val="노무"/>
      <sheetName val="2002상반기노임기준"/>
      <sheetName val="공통가설"/>
      <sheetName val="기둥(원형)"/>
      <sheetName val="기본단가표"/>
      <sheetName val="AV시스템"/>
      <sheetName val="Sheet3"/>
      <sheetName val="기본일위"/>
      <sheetName val="토공"/>
      <sheetName val="Sheet5"/>
      <sheetName val="간접"/>
      <sheetName val="98지급계획"/>
      <sheetName val="FB25JN"/>
      <sheetName val="세부내역"/>
      <sheetName val="내역"/>
      <sheetName val="99노임기준"/>
      <sheetName val="품셈TABLE"/>
      <sheetName val="견적서"/>
      <sheetName val="BOQ건축"/>
      <sheetName val="자재"/>
      <sheetName val="1.설계기준"/>
      <sheetName val="TYPE-A"/>
      <sheetName val="기초자료"/>
      <sheetName val="진주방향"/>
      <sheetName val="1-1"/>
      <sheetName val="송라터널총괄"/>
      <sheetName val="Macro(전선)"/>
      <sheetName val="직공비"/>
      <sheetName val="UNSTEADY"/>
      <sheetName val="기계시공"/>
      <sheetName val="총괄표"/>
      <sheetName val="1.설계조건"/>
      <sheetName val="수량산출"/>
      <sheetName val="내역서 "/>
      <sheetName val="DATA1"/>
      <sheetName val="코드표"/>
      <sheetName val="단면가정"/>
      <sheetName val="설계조건"/>
      <sheetName val="교각1"/>
      <sheetName val="내역(전체)"/>
      <sheetName val="빌딩 안내"/>
      <sheetName val="1.우편집중내역서"/>
      <sheetName val="기성_총괄내역"/>
      <sheetName val="공정별_시공_및_집행내역"/>
      <sheetName val="단면_(2)"/>
      <sheetName val="I_설계조건"/>
      <sheetName val="지수"/>
      <sheetName val="ITEM"/>
      <sheetName val="4안전율"/>
      <sheetName val="#REF"/>
      <sheetName val="표지 (2)"/>
      <sheetName val="내역서중"/>
      <sheetName val="소비자가"/>
      <sheetName val="설비내역서"/>
      <sheetName val="건축내역서"/>
      <sheetName val="전기내역서"/>
      <sheetName val="1공구산출내역서"/>
      <sheetName val="신우"/>
      <sheetName val="갑지"/>
      <sheetName val="96노임기준"/>
      <sheetName val="자재단가비교표"/>
      <sheetName val="guard(mac)"/>
      <sheetName val="APT내역"/>
      <sheetName val="배수철근"/>
      <sheetName val="1차증가원가계산"/>
      <sheetName val="토목"/>
      <sheetName val="설계개요"/>
      <sheetName val="104동"/>
      <sheetName val="WORK"/>
      <sheetName val="목록"/>
      <sheetName val="연습"/>
      <sheetName val="data"/>
      <sheetName val="토사(PE)"/>
      <sheetName val="식재"/>
      <sheetName val="시설물"/>
      <sheetName val="식재출력용"/>
      <sheetName val="유지관리"/>
      <sheetName val="단가"/>
      <sheetName val="단위단가"/>
      <sheetName val="원형맨홀수량"/>
      <sheetName val="sub"/>
      <sheetName val="지장물C"/>
      <sheetName val="Total"/>
      <sheetName val="부표총괄"/>
      <sheetName val="포장복구집계"/>
      <sheetName val="갑지1"/>
      <sheetName val="퇴비산출근거"/>
      <sheetName val="_ｹ-ﾌﾞﾙ"/>
      <sheetName val="특색있는_녹화거리_조성공사(2월_10일)"/>
      <sheetName val="DATE"/>
      <sheetName val="청천내"/>
      <sheetName val="정부노임단가"/>
      <sheetName val="식재(1)"/>
      <sheetName val="식재부대(2)"/>
      <sheetName val="식재유지(3)"/>
      <sheetName val="조경시설(4)"/>
      <sheetName val="놀이시설(5)"/>
      <sheetName val="심사승인"/>
      <sheetName val="일위대가표"/>
      <sheetName val="일위목록"/>
      <sheetName val="인건-측정"/>
      <sheetName val="견적990322"/>
      <sheetName val="dtt0301"/>
      <sheetName val="철근단면적"/>
      <sheetName val="단가대비"/>
      <sheetName val="터파기및재료"/>
      <sheetName val="금융비용"/>
      <sheetName val="수목데이타 "/>
      <sheetName val="DC-2303"/>
      <sheetName val="예산변경원인분석"/>
      <sheetName val="plan&amp;section of foundation"/>
      <sheetName val=" 냉각수펌프"/>
      <sheetName val="SORCE1"/>
      <sheetName val="설계명세서"/>
      <sheetName val="제경비"/>
      <sheetName val="공사내역서(을)실행"/>
      <sheetName val="을"/>
      <sheetName val="3.하중산정4.지지력"/>
      <sheetName val="표지"/>
      <sheetName val="일위대가목록"/>
      <sheetName val="단"/>
      <sheetName val="SLAB&quot;1&quot;"/>
      <sheetName val="쌍송교"/>
      <sheetName val="Y_WORK"/>
      <sheetName val="계산서(곡선부)"/>
      <sheetName val="-치수표(곡선부)"/>
      <sheetName val="물량표S"/>
      <sheetName val="점수계산1-2"/>
      <sheetName val="COPING"/>
      <sheetName val="분석"/>
      <sheetName val="제수변수량"/>
      <sheetName val="MOTOR"/>
      <sheetName val="지주목시비량산출서"/>
      <sheetName val="단가조사"/>
      <sheetName val="11.자재단가"/>
      <sheetName val="전기"/>
      <sheetName val="주경기-오배수"/>
      <sheetName val="수량BOQ"/>
      <sheetName val="hvac내역서(제어동)"/>
      <sheetName val="계산근거"/>
      <sheetName val="명세서"/>
      <sheetName val="심사계산"/>
      <sheetName val="심사물량"/>
      <sheetName val="FRP내역서"/>
      <sheetName val="산출내역서집계표"/>
      <sheetName val="수량산출서"/>
      <sheetName val="손익분석"/>
      <sheetName val="교각계산"/>
      <sheetName val="내역표지"/>
      <sheetName val="3BL공동구 수량"/>
      <sheetName val="6PILE  (돌출)"/>
      <sheetName val="ABUT수량-A1"/>
      <sheetName val="1월"/>
      <sheetName val="crude.SLAB RE-bar"/>
      <sheetName val="대가표(품셈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중기일위대가"/>
      <sheetName val="COPING-1"/>
      <sheetName val="역T형교대-2수량"/>
      <sheetName val="대치판정"/>
      <sheetName val="2공구산출내역"/>
      <sheetName val="분류작업"/>
      <sheetName val="일위"/>
      <sheetName val="조작대(1연)"/>
      <sheetName val="단재적표"/>
      <sheetName val="토 적 표"/>
      <sheetName val="감가상각"/>
      <sheetName val="유기공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기초공"/>
      <sheetName val="기둥(원형)"/>
      <sheetName val="내역서"/>
      <sheetName val="입출재고현황 (2)"/>
      <sheetName val="TEL"/>
      <sheetName val="공사개요"/>
      <sheetName val="담장산출"/>
      <sheetName val="RAHMEN"/>
      <sheetName val="1련박스"/>
      <sheetName val="수량산출"/>
      <sheetName val="재집"/>
      <sheetName val="직재"/>
      <sheetName val="공사비집계"/>
      <sheetName val="98지급계획"/>
      <sheetName val="부대대비"/>
      <sheetName val="냉연집계"/>
      <sheetName val="design criteria"/>
      <sheetName val="working load at the btm ft."/>
      <sheetName val="plan&amp;section of foundation"/>
      <sheetName val="member design"/>
      <sheetName val="대비"/>
      <sheetName val="견적서"/>
      <sheetName val="type-F"/>
      <sheetName val="영업.일"/>
      <sheetName val="Total"/>
      <sheetName val="조명시설"/>
      <sheetName val="Sheet2"/>
      <sheetName val="단가조사"/>
      <sheetName val="DATA"/>
      <sheetName val="데이타"/>
      <sheetName val="ABUT수량-A1"/>
      <sheetName val="옹벽"/>
      <sheetName val="설계조건"/>
      <sheetName val="일위대가"/>
      <sheetName val="8공구투찰내역서"/>
      <sheetName val="내역"/>
      <sheetName val="수량산출서"/>
      <sheetName val="DATE"/>
      <sheetName val="I.설계조건"/>
      <sheetName val="CTEMCOST"/>
      <sheetName val="단가조건"/>
      <sheetName val="일위대가목차"/>
      <sheetName val="Sheet3"/>
      <sheetName val="물가"/>
      <sheetName val="공사내역"/>
      <sheetName val="첨부파일"/>
      <sheetName val="Sheet1"/>
      <sheetName val="가격조사서"/>
      <sheetName val="설 계"/>
      <sheetName val="Macro1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코드표"/>
      <sheetName val="지급자재"/>
      <sheetName val="경비2내역"/>
      <sheetName val="청천내"/>
      <sheetName val="2000.05"/>
      <sheetName val="단위중기"/>
      <sheetName val="2.대외공문"/>
      <sheetName val="BSD (2)"/>
      <sheetName val="BSD _2_"/>
      <sheetName val="M1"/>
      <sheetName val="실행철강하도"/>
      <sheetName val="BOQ건축"/>
      <sheetName val="토목주소"/>
      <sheetName val="프랜트면허"/>
      <sheetName val="품종별-이름"/>
      <sheetName val="단면검토"/>
      <sheetName val="soil bearing check"/>
      <sheetName val="기계내역"/>
      <sheetName val="집계표"/>
      <sheetName val="설비내역서"/>
      <sheetName val="건축내역서"/>
      <sheetName val="전기내역서"/>
      <sheetName val="터파기및재료"/>
      <sheetName val="공사비예산서(토목분)"/>
      <sheetName val="Budget 2004(DW)"/>
      <sheetName val="첨"/>
      <sheetName val="9-1차이내역"/>
      <sheetName val="PROJECT BRIEF(EX.NEW)"/>
      <sheetName val="가정급수관"/>
      <sheetName val="Proposal"/>
      <sheetName val="11"/>
      <sheetName val="전체"/>
      <sheetName val="음료실행"/>
      <sheetName val="설계명세서"/>
      <sheetName val="1단계"/>
      <sheetName val="자재단가비교표"/>
      <sheetName val="1.설계조건"/>
      <sheetName val="6.OUTPUT"/>
      <sheetName val="표지"/>
      <sheetName val="예산M12A"/>
      <sheetName val="보도경계블럭"/>
      <sheetName val="총괄"/>
      <sheetName val="EACT10"/>
      <sheetName val="전기일위대가"/>
      <sheetName val="말뚝지지력산정"/>
      <sheetName val="계약내역서"/>
      <sheetName val="출력표"/>
      <sheetName val="단면가정"/>
      <sheetName val="결과조달"/>
      <sheetName val="EKOG10건축"/>
      <sheetName val="정렬"/>
      <sheetName val="1.우편집중내역서"/>
      <sheetName val="부대내역"/>
      <sheetName val="Y-WORK"/>
      <sheetName val="을"/>
      <sheetName val="토공(완충)"/>
      <sheetName val="구미4단2"/>
      <sheetName val="진주방향"/>
      <sheetName val="안정검토"/>
      <sheetName val="노임단가"/>
      <sheetName val="danga"/>
      <sheetName val="ilch"/>
      <sheetName val="내역(입찰)"/>
      <sheetName val="날개벽(좌,우=45도,75도)"/>
      <sheetName val="노원열병합  건축공사기성내역서"/>
      <sheetName val="말뚝물량"/>
      <sheetName val="정부노임단가"/>
      <sheetName val="토공계산서(부체도로)"/>
      <sheetName val="1호맨홀토공"/>
      <sheetName val="토공집계"/>
      <sheetName val="배수통관(좌)"/>
      <sheetName val="1"/>
      <sheetName val="부대공자재집계표"/>
      <sheetName val="unitpric"/>
      <sheetName val="날개벽수량표"/>
      <sheetName val="1. 설계조건 2.단면가정 3. 하중계산"/>
      <sheetName val="DATA 입력란"/>
      <sheetName val="건축내역"/>
      <sheetName val="포장공"/>
      <sheetName val="토공"/>
      <sheetName val="기계"/>
      <sheetName val="협조전"/>
      <sheetName val="정보매체A동"/>
      <sheetName val="UNIT"/>
      <sheetName val="ITB COST"/>
      <sheetName val="PUMP"/>
      <sheetName val="세부내역"/>
      <sheetName val="6PILE  (돌출)"/>
      <sheetName val="#REF"/>
      <sheetName val="시멘트"/>
      <sheetName val="조명율표"/>
      <sheetName val="공틀공사"/>
      <sheetName val="공통(20-91)"/>
      <sheetName val="깨기"/>
      <sheetName val="CAPVC"/>
      <sheetName val="현장"/>
      <sheetName val="첨부1"/>
      <sheetName val="도"/>
      <sheetName val="INPUT"/>
      <sheetName val="토적계산"/>
      <sheetName val="목차"/>
      <sheetName val="연결임시"/>
      <sheetName val="날개벽"/>
      <sheetName val="FRT_O"/>
      <sheetName val="FAB_I"/>
      <sheetName val="MOTOR"/>
      <sheetName val="일위목록"/>
      <sheetName val="TB-내역서"/>
      <sheetName val="교각1"/>
      <sheetName val="공통가설"/>
      <sheetName val="산출근거"/>
      <sheetName val="내역서(총)"/>
      <sheetName val="Discount Group"/>
      <sheetName val="접속 SLAB,BRACKET 설계"/>
      <sheetName val="흄관기초"/>
      <sheetName val="교량전기"/>
      <sheetName val="기성내역서표지"/>
      <sheetName val="전기"/>
      <sheetName val="6호기"/>
      <sheetName val="2002상반기노임기준"/>
      <sheetName val="재1"/>
      <sheetName val="영업소실적"/>
      <sheetName val="eq_data"/>
      <sheetName val="가시설단위수량"/>
      <sheetName val="직접비"/>
      <sheetName val="Sheet4"/>
      <sheetName val="재무가정"/>
      <sheetName val="hvac(제어동)"/>
      <sheetName val="노임이"/>
      <sheetName val="보일러"/>
      <sheetName val="포장복구집계"/>
      <sheetName val="적용환율"/>
      <sheetName val="견적조건"/>
      <sheetName val="12용지"/>
      <sheetName val="Main"/>
      <sheetName val="토적"/>
      <sheetName val="Budget 2005(DW)"/>
      <sheetName val="사용성검토"/>
      <sheetName val="건축원가계산서"/>
      <sheetName val="통합"/>
      <sheetName val="간접재료비산출표-27-30"/>
      <sheetName val="숙소"/>
      <sheetName val="2000년1차"/>
      <sheetName val="간접경상비"/>
      <sheetName val=" 견적서"/>
      <sheetName val="소운반"/>
      <sheetName val="내역표지"/>
      <sheetName val="대대터널 설계서"/>
      <sheetName val="wall"/>
      <sheetName val="Macro(전선)"/>
      <sheetName val="98수문일위"/>
      <sheetName val="수로교총재료집계"/>
      <sheetName val="소업1교"/>
      <sheetName val="직노"/>
      <sheetName val="소비자가"/>
      <sheetName val="CODE"/>
      <sheetName val="골조시행"/>
      <sheetName val="COVER"/>
      <sheetName val="퇴비산출근거"/>
      <sheetName val="99노임기준"/>
      <sheetName val="CAL"/>
      <sheetName val="분석"/>
      <sheetName val="일위대가표"/>
      <sheetName val="부재예실"/>
      <sheetName val="SUMMARY(S)"/>
      <sheetName val="분류작업"/>
      <sheetName val="1.설계기준"/>
      <sheetName val="1-1"/>
      <sheetName val="전체도급"/>
      <sheetName val="AP1"/>
      <sheetName val="96수출"/>
      <sheetName val="BREAKDOWN(철거설치)"/>
      <sheetName val="FAB별"/>
      <sheetName val="Sheet5"/>
      <sheetName val="기본"/>
      <sheetName val="물가자료"/>
      <sheetName val="투찰금액"/>
      <sheetName val="건축공사"/>
      <sheetName val="중동공구"/>
      <sheetName val="기초일위"/>
      <sheetName val="시설일위"/>
      <sheetName val="조명일위"/>
      <sheetName val="F4-F7"/>
      <sheetName val="요율"/>
      <sheetName val="소방"/>
      <sheetName val="산출"/>
      <sheetName val="계약내력"/>
      <sheetName val="Sheet1 (2)"/>
      <sheetName val="삼성전기"/>
      <sheetName val="갑지1"/>
      <sheetName val="공내역"/>
      <sheetName val="유출부"/>
      <sheetName val="안정계산"/>
      <sheetName val="A"/>
      <sheetName val="단가표"/>
      <sheetName val="노무비단가"/>
      <sheetName val="3차토목내역"/>
      <sheetName val="WORK"/>
      <sheetName val="계산근거"/>
      <sheetName val="토사(PE)"/>
      <sheetName val="단면치수"/>
      <sheetName val="DATA1"/>
      <sheetName val="인건비 "/>
      <sheetName val="SLAB&quot;1&quot;"/>
      <sheetName val="COPING"/>
      <sheetName val="단가조사서"/>
      <sheetName val="전신환매도율"/>
      <sheetName val="개요"/>
      <sheetName val="123"/>
      <sheetName val="건축(충일분)"/>
      <sheetName val="공사개요설명서"/>
      <sheetName val="대로근거"/>
      <sheetName val="중로근거"/>
      <sheetName val="현금"/>
      <sheetName val="단면 (2)"/>
      <sheetName val="토목내역"/>
      <sheetName val="sheets"/>
      <sheetName val="별표집계"/>
      <sheetName val="인건비"/>
      <sheetName val="중기사용료"/>
      <sheetName val="SG"/>
      <sheetName val="실행"/>
      <sheetName val="토목"/>
      <sheetName val="000000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설계예산"/>
      <sheetName val="설계"/>
      <sheetName val="단가비교"/>
      <sheetName val="OD"/>
      <sheetName val="h-013211-2"/>
      <sheetName val="토적1"/>
      <sheetName val="마산월령동골조물량변경"/>
      <sheetName val="근고 블록 유형별 수량"/>
      <sheetName val="당진생산팀"/>
      <sheetName val="대차대조표"/>
      <sheetName val="단가조건(02년)"/>
      <sheetName val="간선계산"/>
      <sheetName val="8.PILE  (돌출)"/>
      <sheetName val="입력값"/>
      <sheetName val="도대하도변경최종정산조경"/>
      <sheetName val="원가계산서구조조정"/>
      <sheetName val="45,46"/>
      <sheetName val="일위대가표(DEEP)"/>
      <sheetName val="TEST1"/>
      <sheetName val="4)유동표"/>
      <sheetName val="부표총괄"/>
      <sheetName val="관리비"/>
      <sheetName val="갑지"/>
      <sheetName val="갑지(추정)"/>
      <sheetName val="건축"/>
      <sheetName val="공문"/>
      <sheetName val="UR2-Calculation"/>
      <sheetName val="3본사"/>
      <sheetName val="공종별 집계"/>
      <sheetName val="상가지급현황"/>
      <sheetName val="J直材4"/>
      <sheetName val="FB25JN"/>
      <sheetName val="유림골조"/>
      <sheetName val="맨홀수량산출"/>
      <sheetName val="가감수량"/>
      <sheetName val="가로등기초"/>
      <sheetName val="설비원가"/>
      <sheetName val="일위대가(계측기설치)"/>
      <sheetName val="총괄표"/>
      <sheetName val="노임"/>
      <sheetName val="수목데이타 "/>
      <sheetName val="Ext. Stone-P"/>
      <sheetName val="노무단가"/>
      <sheetName val="방식총괄"/>
      <sheetName val="Ⅴ-2.공종별내역"/>
      <sheetName val="기본DATA"/>
      <sheetName val="ITEM"/>
      <sheetName val="VENDOR LIST"/>
      <sheetName val="보온자재단가표"/>
      <sheetName val="조경"/>
      <sheetName val="조도계산서 (도서)"/>
      <sheetName val="실행견적"/>
      <sheetName val="내역서 "/>
      <sheetName val="바닥판"/>
      <sheetName val="입력DATA"/>
      <sheetName val="집수정수량총집계"/>
      <sheetName val="Front"/>
      <sheetName val="DESCRIPTION"/>
      <sheetName val="예산M5A"/>
      <sheetName val="공통비"/>
      <sheetName val="Piping(Methanol)"/>
      <sheetName val="견적가 검토"/>
      <sheetName val="FUND"/>
      <sheetName val="토공(우물통,기타) "/>
      <sheetName val="예가표"/>
      <sheetName val="통계연보"/>
      <sheetName val="바.한일양산"/>
      <sheetName val="케이블및전선관규격표"/>
      <sheetName val="SIL98"/>
      <sheetName val="6-2차"/>
      <sheetName val="일위(설)"/>
      <sheetName val="중기(목록)"/>
      <sheetName val="일위대가(목록)"/>
      <sheetName val="산근(목록)"/>
      <sheetName val="노무비"/>
      <sheetName val="재료비"/>
      <sheetName val="경비"/>
      <sheetName val="woo(mac)"/>
      <sheetName val="환률"/>
      <sheetName val="FOB발"/>
      <sheetName val="일위대가표 (2)"/>
      <sheetName val="본장"/>
      <sheetName val="일집"/>
      <sheetName val="일위"/>
      <sheetName val="대전21토목내역서"/>
      <sheetName val="9GNG운반"/>
      <sheetName val="3차준공"/>
      <sheetName val="일위_파일"/>
      <sheetName val="여과지동"/>
      <sheetName val="기초자료"/>
      <sheetName val="예산서"/>
      <sheetName val="차수"/>
      <sheetName val="Material Specification"/>
      <sheetName val="AABS내역"/>
      <sheetName val="품종코드"/>
      <sheetName val="견적집계표"/>
      <sheetName val="손익(10월)"/>
      <sheetName val="항목"/>
      <sheetName val="J"/>
      <sheetName val="진행 DATA (2)"/>
      <sheetName val="자재단가"/>
      <sheetName val="2000전체분"/>
      <sheetName val="crude.SLAB RE-bar"/>
      <sheetName val="예산내역서"/>
      <sheetName val="설계예산서"/>
      <sheetName val="총계"/>
      <sheetName val="수문일1"/>
      <sheetName val="하중계산"/>
      <sheetName val="자단"/>
      <sheetName val="인공산출"/>
      <sheetName val="combi(wall)"/>
      <sheetName val="가로등내역서"/>
      <sheetName val="96까지"/>
      <sheetName val="97년"/>
      <sheetName val="98이후"/>
      <sheetName val="보고서"/>
      <sheetName val="주관사업"/>
      <sheetName val="20관리비율"/>
      <sheetName val="설계내역서"/>
      <sheetName val="수량산출서 갑지"/>
      <sheetName val="A-4"/>
      <sheetName val="산출내역서집계표"/>
      <sheetName val="sk(4)"/>
      <sheetName val="금액내역서"/>
      <sheetName val="배수공 시멘트 및 골재량 산출"/>
      <sheetName val="NS"/>
      <sheetName val="1근거"/>
      <sheetName val="간접비"/>
      <sheetName val="적용기준"/>
      <sheetName val="예정공정표(도급)"/>
      <sheetName val="주식"/>
      <sheetName val="작성"/>
      <sheetName val="취수탑"/>
      <sheetName val="오억미만"/>
      <sheetName val="직접기초설계"/>
      <sheetName val="모델링"/>
      <sheetName val="변화치수"/>
      <sheetName val="기본입력표"/>
      <sheetName val="경비_원본"/>
      <sheetName val="TYPE-A"/>
      <sheetName val="측구터파기공수량집계"/>
      <sheetName val="구조물터파기수량집계"/>
      <sheetName val="과거교육훈련비"/>
      <sheetName val="PO-BOQ"/>
      <sheetName val="기기리스트"/>
      <sheetName val="입력"/>
      <sheetName val="변경내역대비표(2)"/>
      <sheetName val="#34 CIVL_Original"/>
      <sheetName val="TOEC"/>
      <sheetName val="INDIRECT"/>
      <sheetName val="calculation-1"/>
      <sheetName val="MCC제원"/>
      <sheetName val="c_balju"/>
      <sheetName val="내역(전체)"/>
      <sheetName val="Sheet14"/>
      <sheetName val="Sheet13"/>
      <sheetName val="T13(P68~72,78)"/>
      <sheetName val="방송(체육관)"/>
      <sheetName val="기둥(하중)"/>
      <sheetName val="MAT_N048"/>
      <sheetName val="한강운반비"/>
      <sheetName val="5사남"/>
      <sheetName val="토공정보"/>
      <sheetName val="ERECTION"/>
      <sheetName val="POL설치공정"/>
      <sheetName val="공정양식"/>
      <sheetName val="물량표"/>
      <sheetName val="당진1,2호기전선관설치및접지4차공사내역서-을지"/>
      <sheetName val="guard(mac)"/>
      <sheetName val="교각계산"/>
      <sheetName val="AILC004"/>
      <sheetName val="설계서"/>
      <sheetName val="신우"/>
      <sheetName val="설계개요"/>
      <sheetName val="36+45-113-18+19+20I"/>
      <sheetName val="자재표"/>
      <sheetName val="내역서(당초변경)"/>
      <sheetName val="토 적 표"/>
      <sheetName val="투찰"/>
      <sheetName val="참조"/>
      <sheetName val="P&amp;L01-02GR"/>
      <sheetName val="건축집계표"/>
      <sheetName val="3BL공동구 수량"/>
      <sheetName val="시설물"/>
      <sheetName val="내역서2안"/>
      <sheetName val="6공구(당초)"/>
      <sheetName val="설산1.나"/>
      <sheetName val="본사S"/>
      <sheetName val="CAT_5"/>
      <sheetName val="좌측"/>
      <sheetName val="원가계산서"/>
      <sheetName val="계수시트"/>
      <sheetName val="횡날개수집"/>
      <sheetName val="품셈1-17"/>
      <sheetName val="평가데이터"/>
      <sheetName val="투자양식"/>
      <sheetName val="수목표준대가"/>
      <sheetName val="정읍농소"/>
      <sheetName val="실행내역"/>
      <sheetName val="원형1호맨홀토공수량"/>
      <sheetName val="전기BOX내역서"/>
      <sheetName val="TAIHAN"/>
      <sheetName val="금액집계"/>
      <sheetName val="9811"/>
      <sheetName val="9509"/>
      <sheetName val="3련 BOX"/>
      <sheetName val="TABLE"/>
      <sheetName val="KMT물량"/>
      <sheetName val="2F 회의실견적(5_14 일대)"/>
      <sheetName val="페이징 배관배선"/>
      <sheetName val="전기공사"/>
      <sheetName val="건축공사 집계표"/>
      <sheetName val="골조"/>
      <sheetName val="GAEYO"/>
      <sheetName val="플랜트 설치"/>
      <sheetName val="설계예시"/>
      <sheetName val="물량표S"/>
      <sheetName val="총집계표"/>
      <sheetName val="수량명세서"/>
      <sheetName val="손익분석"/>
      <sheetName val="soil_bearing_check"/>
      <sheetName val="노원열병합__건축공사기성내역서"/>
      <sheetName val="실정보고내역서"/>
      <sheetName val="자료"/>
      <sheetName val="대림경상68억"/>
      <sheetName val="저판(버림100)"/>
      <sheetName val="REINF."/>
      <sheetName val="CHECK1"/>
      <sheetName val="약품설비"/>
      <sheetName val="빈"/>
      <sheetName val="기초목"/>
      <sheetName val="비용"/>
      <sheetName val="1월"/>
      <sheetName val="VXXXXXXX"/>
      <sheetName val="#3E1_GCR"/>
      <sheetName val="자판실행"/>
      <sheetName val="신규일위대가"/>
      <sheetName val="기성내역서"/>
      <sheetName val="수량 산출서(당초)"/>
      <sheetName val="외자배분"/>
      <sheetName val="횡배수관토공수량"/>
      <sheetName val="2000년 임금추정"/>
      <sheetName val="지주목시비량산출서"/>
      <sheetName val="가공비"/>
      <sheetName val="2.하자처리현황(CS)"/>
      <sheetName val="총 원가계산"/>
      <sheetName val="견적대비표"/>
      <sheetName val="SLAB근거-1"/>
      <sheetName val="TYPE별집계"/>
      <sheetName val="960318-1"/>
      <sheetName val="APT내역"/>
      <sheetName val="dtxl"/>
      <sheetName val="냉천부속동"/>
      <sheetName val="MM"/>
      <sheetName val="LOADS"/>
      <sheetName val="역T형"/>
      <sheetName val="3.공통공사대비"/>
      <sheetName val="Breakdown"/>
      <sheetName val="변경비교-을"/>
      <sheetName val="서울대규장각(가시설흙막이)"/>
      <sheetName val="간접"/>
      <sheetName val="총괄내역서"/>
      <sheetName val="LinerWt"/>
      <sheetName val="서울산업대(토)"/>
      <sheetName val="INPUT(덕도방향-시점)"/>
      <sheetName val="우수"/>
      <sheetName val="운반"/>
      <sheetName val="품셈TABLE"/>
      <sheetName val="성남여성복지내역"/>
      <sheetName val="재료집계"/>
      <sheetName val="내역을"/>
      <sheetName val="3.하중산정4.지지력"/>
      <sheetName val="1.관로"/>
      <sheetName val="Load Total"/>
      <sheetName val="Pengalaman Per"/>
      <sheetName val="VOR"/>
      <sheetName val="노임,재료비"/>
      <sheetName val="교통시설 표지판"/>
      <sheetName val="초기화면"/>
      <sheetName val="이름정의"/>
      <sheetName val="원가계산서(건축)"/>
      <sheetName val="유화"/>
      <sheetName val="보통예금"/>
      <sheetName val="일위대가(1)"/>
      <sheetName val="전 기"/>
      <sheetName val="추가예산"/>
      <sheetName val="견적내역서"/>
      <sheetName val="o현장경비"/>
      <sheetName val="대전(세창동)"/>
      <sheetName val="unit 4"/>
      <sheetName val="과천MAIN"/>
      <sheetName val="도급정산"/>
      <sheetName val="국내총괄"/>
      <sheetName val="일위대가목록"/>
      <sheetName val="약품공급2"/>
      <sheetName val="가시설(TYPE-A)"/>
      <sheetName val="1호맨홀가감수량"/>
      <sheetName val="1-1평균터파기고(1)"/>
      <sheetName val="1호맨홀수량산출"/>
      <sheetName val="업무분장"/>
      <sheetName val="준검 내역서"/>
      <sheetName val="깨기집계"/>
      <sheetName val="수원공공사비"/>
      <sheetName val="회사기본자료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내역(2000년)"/>
      <sheetName val="단가"/>
      <sheetName val="구분자"/>
      <sheetName val="CAUDIT"/>
      <sheetName val="품의"/>
      <sheetName val="CLAUSE"/>
      <sheetName val="구성비"/>
      <sheetName val="물량"/>
      <sheetName val="경산"/>
      <sheetName val="SLAB"/>
      <sheetName val="기성2"/>
      <sheetName val="F-Assump"/>
      <sheetName val="산출근거1"/>
      <sheetName val="2.단면가정"/>
      <sheetName val="4.말뚝설계"/>
      <sheetName val="N賃率-職"/>
      <sheetName val="준공조서갑지"/>
      <sheetName val="Sheet15"/>
      <sheetName val="갑지(비계타입)"/>
      <sheetName val="간지"/>
      <sheetName val="전체현황"/>
      <sheetName val="2003.4.1."/>
      <sheetName val="신규품셈목차"/>
      <sheetName val="시중노임단가"/>
      <sheetName val="JUCKEYK"/>
      <sheetName val="하조서"/>
      <sheetName val="단가일람표"/>
      <sheetName val="산출내역서"/>
      <sheetName val="DI1"/>
      <sheetName val="직접재료비"/>
      <sheetName val="CRUDE RE-bar"/>
      <sheetName val="옥내아파트(전기)"/>
      <sheetName val="11.자재단가"/>
      <sheetName val="표  지"/>
      <sheetName val="날개벽(시점좌측)"/>
      <sheetName val="SILICATE"/>
      <sheetName val="단위중량"/>
      <sheetName val="ins"/>
      <sheetName val="견적3"/>
      <sheetName val="라멘수량"/>
      <sheetName val="FD"/>
      <sheetName val="LD"/>
      <sheetName val="감가상각"/>
      <sheetName val="FIRE FIGHTING"/>
      <sheetName val="단중표"/>
      <sheetName val="BEND LOSS"/>
      <sheetName val="기계내역서"/>
      <sheetName val="EE-PROP"/>
      <sheetName val="증감대비"/>
      <sheetName val="주소(한문)"/>
      <sheetName val="옹벽1"/>
      <sheetName val="날개벽(TYPE3)"/>
      <sheetName val="1.설계설명서"/>
      <sheetName val="교통대책내역"/>
      <sheetName val="준공평가"/>
      <sheetName val="중간부"/>
      <sheetName val="Co-ef"/>
      <sheetName val="설비"/>
      <sheetName val="Galaxy 소비자가격표"/>
      <sheetName val="장외반출및폐기물 "/>
      <sheetName val="사통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정산입력"/>
      <sheetName val="기별수량산출서"/>
      <sheetName val="설계서(7)"/>
      <sheetName val="원형맨홀수량"/>
      <sheetName val="외주비"/>
      <sheetName val="토량1-1"/>
      <sheetName val="Basic Input"/>
      <sheetName val="Notes "/>
      <sheetName val="Bank charge"/>
      <sheetName val="Notes_"/>
      <sheetName val="Bank_charge"/>
      <sheetName val="매크로"/>
      <sheetName val="외주가공"/>
      <sheetName val="시행후면적"/>
      <sheetName val="개소별수량산출"/>
      <sheetName val="가도공"/>
      <sheetName val="static.cal"/>
      <sheetName val="Sheet9"/>
      <sheetName val="NEYOK"/>
      <sheetName val="배수내역 (2)"/>
      <sheetName val="자재목록"/>
      <sheetName val="base"/>
      <sheetName val="빙설"/>
      <sheetName val="터널조도"/>
      <sheetName val="실행내역서 "/>
      <sheetName val="기초설계"/>
      <sheetName val="라멘"/>
      <sheetName val="내역서(기성청구)"/>
      <sheetName val="3.현장배치"/>
      <sheetName val="현장배치"/>
      <sheetName val="견적대비"/>
      <sheetName val="gvl"/>
      <sheetName val="BOX규격및 설계조건입력"/>
      <sheetName val="콤보박스와 리스트박스의 연결"/>
      <sheetName val="화전내"/>
      <sheetName val="10월"/>
      <sheetName val="2공구산출내역"/>
      <sheetName val="HP1AMLIST"/>
      <sheetName val="분양가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강북라우터"/>
      <sheetName val="일위대가(가설)"/>
      <sheetName val="업체별기성내역"/>
      <sheetName val="1차 내역서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돈암사업"/>
      <sheetName val="일위대가(출입)"/>
      <sheetName val="단가산출서"/>
      <sheetName val="장비사양"/>
      <sheetName val="식재일위대가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0"/>
      <sheetName val="Sheet11"/>
      <sheetName val="Sheet12"/>
      <sheetName val="Sheet16"/>
      <sheetName val="설비2차"/>
      <sheetName val="접속슬래브"/>
      <sheetName val="견적의뢰"/>
      <sheetName val="I一般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 refreshError="1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DATA"/>
      <sheetName val="정부노임단가"/>
      <sheetName val="단면가정"/>
      <sheetName val="을"/>
      <sheetName val="2F 회의실견적(5_14 일대)"/>
      <sheetName val="토목내역"/>
      <sheetName val="Y-WORK"/>
      <sheetName val="일위대가목차"/>
      <sheetName val="맨홀수량집계"/>
      <sheetName val="3BL공동구 수량"/>
      <sheetName val="JUCKEYK"/>
      <sheetName val="공통가설"/>
      <sheetName val="내역서"/>
      <sheetName val="교각계산"/>
      <sheetName val="평가데이터"/>
      <sheetName val="일반물자(한국통신)"/>
      <sheetName val="Sheet4"/>
      <sheetName val="내역1"/>
      <sheetName val="마산방향철근집계"/>
      <sheetName val="진주방향"/>
      <sheetName val="마산방향"/>
      <sheetName val="일위대가"/>
      <sheetName val="LEGEND"/>
      <sheetName val="직공비"/>
      <sheetName val="토공"/>
      <sheetName val="code"/>
      <sheetName val="1-1"/>
      <sheetName val="일위대가표"/>
      <sheetName val="기둥(원형)"/>
      <sheetName val="TABLE"/>
      <sheetName val="INPUT(덕도방향-시점)"/>
      <sheetName val="내역"/>
      <sheetName val="전기"/>
      <sheetName val="연령현황"/>
      <sheetName val="토공(완충)"/>
      <sheetName val="input"/>
      <sheetName val="Sheet5"/>
      <sheetName val="원형맨홀수량"/>
      <sheetName val="VXXXXXXX"/>
      <sheetName val="현장"/>
      <sheetName val=" 견적서"/>
      <sheetName val="총괄-1"/>
      <sheetName val="품셈"/>
      <sheetName val="교각1"/>
      <sheetName val="설계변경원가계산총괄표"/>
      <sheetName val="3.하중산정4.지지력"/>
      <sheetName val="쌍송교"/>
      <sheetName val="변화치수"/>
      <sheetName val="대비"/>
      <sheetName val="직노"/>
      <sheetName val="계화배수"/>
      <sheetName val="I一般比"/>
      <sheetName val="1월"/>
      <sheetName val="가설건물"/>
      <sheetName val="COPING"/>
      <sheetName val="SLAB&quot;1&quot;"/>
      <sheetName val="공사비명세서"/>
      <sheetName val="설산1.나"/>
      <sheetName val="본사S"/>
      <sheetName val="목록"/>
      <sheetName val="Sheet1"/>
      <sheetName val="#REF"/>
      <sheetName val="깨기"/>
      <sheetName val="가공비"/>
      <sheetName val="Total"/>
      <sheetName val="부하(성남)"/>
      <sheetName val="BID"/>
      <sheetName val="일반맨홀수량집계"/>
      <sheetName val="투찰"/>
      <sheetName val="기본단가표"/>
      <sheetName val="D-3503"/>
      <sheetName val="SORCE1"/>
      <sheetName val="가시설단위수량"/>
      <sheetName val="20관리비율"/>
      <sheetName val="날개벽(시점좌측)"/>
      <sheetName val="정보매체A동"/>
      <sheetName val="96수출"/>
      <sheetName val="설계조건"/>
      <sheetName val="안정계산"/>
      <sheetName val="단면검토"/>
      <sheetName val="공사비예산서(토목분)"/>
      <sheetName val="수량3"/>
      <sheetName val="차액보증"/>
      <sheetName val="데이타"/>
      <sheetName val="공통부대비"/>
      <sheetName val="기성내역"/>
      <sheetName val="표지"/>
      <sheetName val="포장절단"/>
      <sheetName val="woo(mac)"/>
      <sheetName val="우배수"/>
      <sheetName val="조건표"/>
      <sheetName val="2F_회의실견적(5_14_일대)"/>
      <sheetName val="3BL공동구_수량"/>
      <sheetName val="단가"/>
      <sheetName val="전기품산출"/>
      <sheetName val="주경기-오배수"/>
      <sheetName val="자재단가비교표"/>
      <sheetName val="N賃率-職"/>
      <sheetName val="품목"/>
      <sheetName val="간선계산"/>
      <sheetName val="남양시작동자105노65기1.3화1.2"/>
      <sheetName val="갑지(추정)"/>
      <sheetName val="수량산출"/>
      <sheetName val="토목품셈"/>
      <sheetName val="기초공"/>
      <sheetName val="전압강하계산"/>
      <sheetName val="부대내역"/>
      <sheetName val="입찰안"/>
      <sheetName val="기계내역"/>
      <sheetName val="CIVIL"/>
      <sheetName val="집계표"/>
      <sheetName val="TB-내역서"/>
      <sheetName val="열린교실"/>
      <sheetName val="일반맨홀수량집계(A-7 LINE)"/>
      <sheetName val="LOPCALC"/>
      <sheetName val="물량산출근거"/>
      <sheetName val="공사개요"/>
      <sheetName val="예산서"/>
      <sheetName val="b_gunmul"/>
      <sheetName val="b_balju (2)"/>
      <sheetName val="J直材4"/>
      <sheetName val="단위수량"/>
      <sheetName val="연부97-1"/>
      <sheetName val="갑지1"/>
      <sheetName val="공정집계_국별"/>
      <sheetName val="적용률"/>
      <sheetName val="기본일위"/>
      <sheetName val="총괄"/>
      <sheetName val="ITB COST"/>
      <sheetName val="Macro1"/>
      <sheetName val="증감분석"/>
      <sheetName val="노임단가"/>
      <sheetName val="단가조사서"/>
      <sheetName val="공구원가계산"/>
      <sheetName val="날개벽"/>
      <sheetName val="대치판정"/>
      <sheetName val="식재품셈"/>
      <sheetName val="DATA1"/>
      <sheetName val="경산"/>
      <sheetName val="제품"/>
      <sheetName val="DATA-1"/>
      <sheetName val="1.우편집중내역서"/>
      <sheetName val="교각1(좌)"/>
      <sheetName val="공통가설공사"/>
      <sheetName val="BEND LOSS"/>
      <sheetName val="guard(mac)"/>
      <sheetName val="RING WALL"/>
      <sheetName val="모니터"/>
      <sheetName val="내역서(갑)"/>
      <sheetName val="DATE"/>
      <sheetName val="세부내역"/>
      <sheetName val="기둥"/>
      <sheetName val="저판(버림100)"/>
      <sheetName val="간노_콘"/>
      <sheetName val="ITEM"/>
      <sheetName val="공사요율"/>
      <sheetName val="마감물량3"/>
      <sheetName val="CPM챠트"/>
      <sheetName val="방송일위대가"/>
      <sheetName val="FRT_O"/>
      <sheetName val="FAB_I"/>
      <sheetName val="단면 (2)"/>
      <sheetName val="부재력정리"/>
      <sheetName val="TYPE-A"/>
      <sheetName val="기계경비"/>
      <sheetName val="인건비(환율)"/>
      <sheetName val="단가표 "/>
      <sheetName val="공사비"/>
      <sheetName val="건축내역"/>
      <sheetName val="CAT_5"/>
      <sheetName val="방송노임"/>
      <sheetName val="백암비스타내역"/>
      <sheetName val="DATA(BAC)"/>
      <sheetName val="작성"/>
      <sheetName val="산출내역"/>
      <sheetName val="부속동"/>
      <sheetName val="내역서2안"/>
      <sheetName val="월선수금"/>
      <sheetName val="WORK"/>
      <sheetName val="SILICATE"/>
      <sheetName val="06-BATCH "/>
      <sheetName val="실행내역"/>
      <sheetName val="견적대비표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STORAGE"/>
      <sheetName val="Y-WORK"/>
      <sheetName val="설계예산서"/>
      <sheetName val="수량집계"/>
      <sheetName val="총괄"/>
      <sheetName val="토목"/>
      <sheetName val="가로등내역서"/>
      <sheetName val="DATA"/>
      <sheetName val="일위대가"/>
      <sheetName val="수량산출서"/>
      <sheetName val="2000.11월설계내역"/>
      <sheetName val="#REF"/>
      <sheetName val="터파기및재료"/>
      <sheetName val="BID"/>
      <sheetName val="설계내역서"/>
      <sheetName val="현장관리비집계표"/>
      <sheetName val="Macro1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기안"/>
      <sheetName val="갑지"/>
      <sheetName val="견적서"/>
      <sheetName val="내역서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점수계산1-2"/>
      <sheetName val="예산변경사항"/>
      <sheetName val="단가비교표"/>
      <sheetName val="Module11"/>
      <sheetName val="집계표"/>
      <sheetName val="단가"/>
      <sheetName val="총괄표"/>
      <sheetName val="말뚝지지력산정"/>
      <sheetName val="전선 및 전선관"/>
      <sheetName val="실행철강하도"/>
      <sheetName val="내역서2안"/>
      <sheetName val="조명율표"/>
      <sheetName val="단가산출"/>
      <sheetName val="소야공정계획표"/>
      <sheetName val="입찰안"/>
      <sheetName val="봉양~조차장간고하개명(신설)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내역"/>
      <sheetName val="대비"/>
      <sheetName val="JUCK"/>
      <sheetName val="MOTOR"/>
      <sheetName val="기계경비일람"/>
      <sheetName val="3련 BOX"/>
      <sheetName val="WORK"/>
      <sheetName val="공사비예비관리공감측설산출내역"/>
      <sheetName val="ABUT수량-A1"/>
      <sheetName val="부하계산서"/>
      <sheetName val="자재단가"/>
      <sheetName val="양식"/>
      <sheetName val="DATE"/>
      <sheetName val="CTEMCOST"/>
      <sheetName val="일반공사"/>
      <sheetName val="매립"/>
      <sheetName val="을"/>
      <sheetName val="FILE1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98지급계획"/>
      <sheetName val="견적조건"/>
      <sheetName val="견적조건(을지)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대구실행"/>
      <sheetName val="Baby일위대가"/>
      <sheetName val="0.집계"/>
      <sheetName val="기초단가"/>
      <sheetName val="간선계산"/>
      <sheetName val="을지"/>
      <sheetName val="N賃率-職"/>
      <sheetName val="표지 (2)"/>
      <sheetName val="인건비"/>
      <sheetName val="Sheet17"/>
      <sheetName val="부하LOAD"/>
      <sheetName val="000000"/>
      <sheetName val="보도경계블럭"/>
      <sheetName val="날개벽"/>
      <sheetName val="안정검토(온1)"/>
      <sheetName val="조도계산서 (도서)"/>
      <sheetName val="정부노임단가"/>
      <sheetName val="일위대가목차"/>
      <sheetName val="부안변전"/>
      <sheetName val="1.설계조건"/>
      <sheetName val="설계조건"/>
      <sheetName val="안정계산"/>
      <sheetName val="단면검토"/>
      <sheetName val="간접"/>
      <sheetName val="자재대"/>
      <sheetName val="계화배수"/>
      <sheetName val="노임"/>
      <sheetName val="요율"/>
      <sheetName val="2공구산출내역"/>
      <sheetName val="직공비"/>
      <sheetName val="표지세로"/>
      <sheetName val="ⴭⴭⴭⴭ"/>
      <sheetName val="가공비"/>
      <sheetName val="대치판정"/>
      <sheetName val="철거산출근거"/>
      <sheetName val="제-노임"/>
      <sheetName val="제직재"/>
      <sheetName val="노무비"/>
      <sheetName val="AIR SHOWER(3인용)"/>
      <sheetName val="부대공Ⅱ"/>
      <sheetName val="2F 회의실견적(5_14 일대)"/>
      <sheetName val="재집"/>
      <sheetName val="직재"/>
      <sheetName val="전차선로 물량표"/>
      <sheetName val="일위대가(가설)"/>
      <sheetName val="48전력선로일위"/>
      <sheetName val="접지수량"/>
      <sheetName val="TOT"/>
      <sheetName val="1.수인터널"/>
      <sheetName val="손익분석"/>
      <sheetName val="인건-측정"/>
      <sheetName val="보차도경계석"/>
      <sheetName val="아산추가1220"/>
      <sheetName val="당초"/>
      <sheetName val="3-1.CB"/>
      <sheetName val="부대내역"/>
      <sheetName val="unit 4"/>
      <sheetName val="ITB COST"/>
      <sheetName val="수량"/>
      <sheetName val="연습"/>
      <sheetName val="부대공사비"/>
      <sheetName val="본공사"/>
      <sheetName val="식생블럭단위수량"/>
      <sheetName val="가로등부표"/>
      <sheetName val="보합"/>
      <sheetName val="입찰보고"/>
      <sheetName val="재료"/>
      <sheetName val="MAIN_TABLE"/>
      <sheetName val="LOPCALC"/>
      <sheetName val="제경비율"/>
      <sheetName val="XL4Poppy"/>
      <sheetName val="자료입력"/>
      <sheetName val="예산명세서"/>
      <sheetName val="단가조사"/>
      <sheetName val="우배수"/>
      <sheetName val="맨홀"/>
      <sheetName val="금호"/>
      <sheetName val="I一般比"/>
      <sheetName val="49-119"/>
      <sheetName val="Macro(전선)"/>
      <sheetName val="발신정보"/>
      <sheetName val="준검 내역서"/>
      <sheetName val="부하(성남)"/>
      <sheetName val="연부97-1"/>
      <sheetName val="갑지1"/>
      <sheetName val="J直材4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토공"/>
      <sheetName val="구역화물"/>
      <sheetName val="단가일람"/>
      <sheetName val="신우"/>
      <sheetName val="DATA1"/>
      <sheetName val="3BL공동구 수량"/>
      <sheetName val="전기일위대가"/>
      <sheetName val="ilch"/>
      <sheetName val="BQ"/>
      <sheetName val="시설물일위"/>
      <sheetName val="데이타"/>
      <sheetName val="목차"/>
      <sheetName val="BLOCK(1)"/>
      <sheetName val="오산갈곳"/>
      <sheetName val="비교표"/>
      <sheetName val="기계내역"/>
      <sheetName val="단면(RW1)"/>
      <sheetName val="소비자가"/>
      <sheetName val="A-4"/>
      <sheetName val="IMP(MAIN)"/>
      <sheetName val="IMP (REACTOR)"/>
      <sheetName val="날개벽(TYPE3)"/>
      <sheetName val="맨홀수량집계"/>
      <sheetName val="차액보증"/>
      <sheetName val="경비2내역"/>
      <sheetName val="b_balju_cho"/>
      <sheetName val="6호기"/>
      <sheetName val="수량산출"/>
      <sheetName val="보증수수료산출"/>
      <sheetName val="하조서"/>
      <sheetName val="단가 및 재료비"/>
      <sheetName val="EACT10"/>
      <sheetName val="단가산출서(기계)"/>
      <sheetName val="20관리비율"/>
      <sheetName val="일위대가표(유단가)"/>
      <sheetName val="수목데이타 "/>
      <sheetName val="변압기 및 발전기 용량"/>
      <sheetName val="교각1"/>
      <sheetName val="점검총괄"/>
      <sheetName val="자재목록"/>
      <sheetName val="일위대가표"/>
      <sheetName val="주상도"/>
      <sheetName val="기계경비"/>
      <sheetName val="INPUT"/>
      <sheetName val="가로등"/>
      <sheetName val="동력부하(도산)"/>
      <sheetName val="공사비예산서(토목분)"/>
      <sheetName val="각형맨홀"/>
      <sheetName val="수목단가"/>
      <sheetName val="시설수량표"/>
      <sheetName val="식재수량표"/>
      <sheetName val="일위목록"/>
      <sheetName val="총괄집계표"/>
      <sheetName val="참조-(1)"/>
      <sheetName val="부속동"/>
      <sheetName val="ASP포장"/>
      <sheetName val="ETC"/>
      <sheetName val="돌망태단위수량"/>
      <sheetName val="2000년1차"/>
      <sheetName val="2006기계경비산출표"/>
      <sheetName val="내역서(전기)"/>
      <sheetName val="공종별원가계산"/>
      <sheetName val="교각계산"/>
      <sheetName val="단면 (2)"/>
      <sheetName val="CABLE SIZE-3"/>
      <sheetName val="종합기별"/>
      <sheetName val="노무비명세서"/>
      <sheetName val="소요자재명세서"/>
      <sheetName val="MACRO(MCC)"/>
      <sheetName val="일위대가(목록)"/>
      <sheetName val="재료비"/>
      <sheetName val="상수도토공집계표"/>
      <sheetName val="에너지동"/>
      <sheetName val="Total"/>
      <sheetName val="입찰결과(DATA)"/>
      <sheetName val="공구원가계산"/>
      <sheetName val="1차증가원가계산"/>
      <sheetName val="EQUIP-H"/>
      <sheetName val="경비_원본"/>
      <sheetName val="견적대비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본선차로수량집계표"/>
      <sheetName val="22단가(철거)"/>
      <sheetName val="49단가"/>
      <sheetName val="49단가(철거)"/>
      <sheetName val="22단가"/>
      <sheetName val="소요자재"/>
      <sheetName val="노무산출서"/>
      <sheetName val="AS포장복구 "/>
      <sheetName val="기계경비시간당손료목록"/>
      <sheetName val="참고"/>
      <sheetName val="공사개요"/>
      <sheetName val="기계경비(시간당)"/>
      <sheetName val="램머"/>
      <sheetName val=" 상부공통집계(총괄)"/>
      <sheetName val="말뚝물량"/>
      <sheetName val="산출내역서집계표"/>
      <sheetName val="우수맨홀공제단위수량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토공유동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구조물철거타공정이월"/>
      <sheetName val="수로교총재료집계"/>
      <sheetName val="단가산출서"/>
      <sheetName val="LD일"/>
      <sheetName val="FA설치명세"/>
      <sheetName val="FD"/>
      <sheetName val="증감대비"/>
      <sheetName val="공종단가"/>
      <sheetName val="BASIC (2)"/>
      <sheetName val="AILC004"/>
      <sheetName val="단가조사서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가감수량"/>
      <sheetName val="맨홀수량산출"/>
      <sheetName val="고창터널(고창방향)"/>
      <sheetName val="터널조도"/>
      <sheetName val="예산갑지"/>
      <sheetName val="결과조달"/>
      <sheetName val="금액내역서"/>
      <sheetName val="밸브설치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토량1-1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설계"/>
      <sheetName val="경상직원"/>
      <sheetName val="조건"/>
      <sheetName val="2000전체분"/>
      <sheetName val="포장공"/>
      <sheetName val="일위대가(1)"/>
      <sheetName val="원가계산서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설 계"/>
      <sheetName val="전체도급"/>
      <sheetName val="CODE"/>
      <sheetName val="전기"/>
      <sheetName val="부대대비"/>
      <sheetName val="냉연집계"/>
      <sheetName val="충주"/>
      <sheetName val="입출재고현황 (2)"/>
      <sheetName val="조명시설"/>
      <sheetName val="조경일람"/>
      <sheetName val="말고개터널조명전압강하"/>
      <sheetName val="9-1차이내역"/>
      <sheetName val="교통량조사"/>
      <sheetName val="일반수량"/>
      <sheetName val="VA_code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조건표"/>
      <sheetName val="JJ"/>
      <sheetName val="예정(3)"/>
      <sheetName val="동원(3)"/>
      <sheetName val="DANGA"/>
      <sheetName val="1.설계기준"/>
      <sheetName val="현황CODE"/>
      <sheetName val="손익현황"/>
      <sheetName val="3차설계"/>
      <sheetName val="기둥(원형)"/>
      <sheetName val="주형"/>
      <sheetName val="3.바닥판설계"/>
      <sheetName val="원가"/>
      <sheetName val="제수변수량"/>
      <sheetName val="공기변수량"/>
      <sheetName val="연결관산출조서"/>
      <sheetName val="적용(기계)"/>
      <sheetName val="약품설비"/>
      <sheetName val="일위대가목록"/>
      <sheetName val="관로"/>
      <sheetName val="일위집계표"/>
      <sheetName val="Macro(차단기)"/>
      <sheetName val="외주"/>
      <sheetName val="통장출금액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아파트기별"/>
      <sheetName val="공리일"/>
      <sheetName val="5.정산서"/>
      <sheetName val="BOX전기내역"/>
      <sheetName val="간접비"/>
      <sheetName val="하수급견적대비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단면가정"/>
      <sheetName val="산수배수"/>
      <sheetName val="0"/>
      <sheetName val="자재단가표"/>
      <sheetName val="PO-BOQ"/>
      <sheetName val="일반수량총괄"/>
      <sheetName val="의왕내역"/>
      <sheetName val="변경비교-을"/>
      <sheetName val="노무비단가"/>
      <sheetName val="인건비 "/>
      <sheetName val="설직재-1"/>
      <sheetName val="sw1"/>
      <sheetName val="진접"/>
      <sheetName val="사각맨홀"/>
      <sheetName val="건축개요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2000_11월설계내역"/>
      <sheetName val="전선_및_전선관"/>
      <sheetName val="98수문일위"/>
      <sheetName val="FOOTING단면력"/>
      <sheetName val="지급자재"/>
      <sheetName val="토사(PE)"/>
      <sheetName val="품종별-이름"/>
      <sheetName val="인사자료총집계"/>
      <sheetName val=" 갑  지 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소방사항"/>
      <sheetName val="토목내역"/>
      <sheetName val="지수"/>
      <sheetName val="빌딩 안내"/>
      <sheetName val="기계설비"/>
      <sheetName val="견적내역"/>
      <sheetName val="날개벽수량표"/>
      <sheetName val="VENDOR LIST"/>
      <sheetName val="유림총괄"/>
      <sheetName val="토목검측서"/>
      <sheetName val="토공정보"/>
      <sheetName val="하중계산"/>
      <sheetName val="설계일반"/>
      <sheetName val="Macro2"/>
      <sheetName val="공사비"/>
      <sheetName val="공통비"/>
      <sheetName val="G.R300경비"/>
      <sheetName val="96보완계획7.12"/>
      <sheetName val="basic"/>
      <sheetName val="산출근거#2-3"/>
      <sheetName val="앉음벽 (2)"/>
      <sheetName val="노무비 근거"/>
      <sheetName val="현장관리비내역서"/>
      <sheetName val="SORCE1"/>
      <sheetName val="가시설단위수량"/>
      <sheetName val="D-3503"/>
      <sheetName val="포장복구집계"/>
      <sheetName val="CONCRETE"/>
      <sheetName val="단가대비표"/>
      <sheetName val="지장물C"/>
      <sheetName val="NOMUBI"/>
      <sheetName val="sum1 (2)"/>
      <sheetName val="IP좌표"/>
      <sheetName val="토공계산서(부체도로)"/>
      <sheetName val="일위대가표 (2)"/>
      <sheetName val="REACTION(USD지진시)"/>
      <sheetName val="안정검토"/>
      <sheetName val="REACTION(USE평시)"/>
      <sheetName val="부재력정리"/>
      <sheetName val="Testing"/>
      <sheetName val="견적서세부내용"/>
      <sheetName val="견적내용입력"/>
      <sheetName val="철거집계"/>
      <sheetName val="가설건물"/>
      <sheetName val="1차설계변경내역"/>
      <sheetName val="금리계산"/>
      <sheetName val="부대시설"/>
      <sheetName val="Apt내역"/>
      <sheetName val="대외공문"/>
      <sheetName val="001"/>
      <sheetName val="총계"/>
      <sheetName val="실행내역서"/>
      <sheetName val="계수시트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중기일위대가"/>
      <sheetName val="Vari by Vendor"/>
      <sheetName val="DATA-UPS"/>
      <sheetName val="90.03실행 "/>
      <sheetName val="내력서"/>
      <sheetName val="BID-도로"/>
      <sheetName val="3.공통공사대비"/>
      <sheetName val="EQUIPMENT -2"/>
      <sheetName val="지주목시비량산출서"/>
      <sheetName val="단중표-ST"/>
      <sheetName val="계산식"/>
      <sheetName val="가도공"/>
      <sheetName val="적용공정"/>
      <sheetName val="L_RPTB02_01"/>
      <sheetName val="내역서(토목)"/>
      <sheetName val="공종별내역서"/>
      <sheetName val="6PILE  (돌출)"/>
      <sheetName val="99총공사내역서"/>
      <sheetName val="98NS-N"/>
      <sheetName val="토량산출서"/>
      <sheetName val="L_RPTA05_목록"/>
      <sheetName val="지진시"/>
      <sheetName val="설비내역서"/>
      <sheetName val="건축내역서"/>
      <sheetName val="전기내역서"/>
      <sheetName val="한강운반비"/>
      <sheetName val="자재"/>
      <sheetName val="공통(20-91)"/>
      <sheetName val="고분전시관"/>
      <sheetName val="설비"/>
      <sheetName val="데리네이타현황"/>
      <sheetName val="총괄내역서"/>
      <sheetName val="율촌법률사무소2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MBR9"/>
      <sheetName val="역T형교대(말뚝기초)"/>
      <sheetName val="공비대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설계명세서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대창(함평)-창열"/>
      <sheetName val="대창(장성)"/>
      <sheetName val="품셈TABLE"/>
      <sheetName val="SCHEDULE"/>
      <sheetName val="ELECTRIC"/>
      <sheetName val="3-4호기 내역서"/>
      <sheetName val="예산M12A"/>
      <sheetName val="노원열병합  건축공사기성내역서"/>
      <sheetName val="6.OUTPUT"/>
      <sheetName val="할증 "/>
      <sheetName val="제수"/>
      <sheetName val="공기"/>
      <sheetName val="내역서(총)"/>
      <sheetName val="9811"/>
      <sheetName val="기성내역서"/>
      <sheetName val="PAD TR보호대기초"/>
      <sheetName val="가로등기초"/>
      <sheetName val="HANDHOLE(2)"/>
      <sheetName val="CB"/>
      <sheetName val="사진"/>
      <sheetName val="암거날개벽재료집계"/>
      <sheetName val="COL"/>
      <sheetName val="설계가"/>
      <sheetName val="설계예시"/>
      <sheetName val="DATA 입력란"/>
      <sheetName val="1. 설계조건 2.단면가정 3. 하중계산"/>
      <sheetName val="주차구획선수량"/>
      <sheetName val="CA지입"/>
      <sheetName val="품셈"/>
      <sheetName val="C3"/>
      <sheetName val="개요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새공통(96임금인상기준)"/>
      <sheetName val="기본단가"/>
      <sheetName val="몰탈재료산출"/>
      <sheetName val="단위목록"/>
      <sheetName val="기계경비목록"/>
      <sheetName val="관급"/>
      <sheetName val="물량표"/>
      <sheetName val="단가목록"/>
      <sheetName val="대,유,램"/>
      <sheetName val="중간부"/>
      <sheetName val="기자재대비표"/>
      <sheetName val="정화조동내역"/>
      <sheetName val="단위수량"/>
      <sheetName val="관리사무소"/>
      <sheetName val="대구-교대(A1-A2)"/>
      <sheetName val="원형1호맨홀토공수량"/>
      <sheetName val="방음벽 기초 일반수량"/>
      <sheetName val="I.설계조건"/>
      <sheetName val="단면치수"/>
      <sheetName val="NEYOK"/>
      <sheetName val="수안보-MBR1"/>
      <sheetName val="입력DATA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8. 안정검토"/>
      <sheetName val="건축"/>
      <sheetName val="단가산출서 (2)"/>
      <sheetName val="재정비직인"/>
      <sheetName val="재정비내역"/>
      <sheetName val="지적고시내역"/>
      <sheetName val="BJJIN"/>
      <sheetName val="시공계획"/>
      <sheetName val="단가산출집계"/>
      <sheetName val="물량산출근거"/>
      <sheetName val="type-F"/>
      <sheetName val="일용노임단가"/>
      <sheetName val="설산1.나"/>
      <sheetName val="본사S"/>
      <sheetName val="Site Expenses"/>
      <sheetName val="발주설계서(당초)"/>
      <sheetName val="일위대가 집계표"/>
      <sheetName val="9GNG운반"/>
      <sheetName val="횡배수관토공수량"/>
      <sheetName val="수문일1"/>
      <sheetName val="공사비집계"/>
      <sheetName val="전압강하계산"/>
      <sheetName val="c_balju"/>
      <sheetName val="TYPE-A"/>
      <sheetName val="IMPEADENCE MAP 취수장"/>
      <sheetName val="예산서"/>
      <sheetName val="월선수금"/>
      <sheetName val="집1"/>
      <sheetName val="계산근거"/>
      <sheetName val="원형맨홀수량"/>
      <sheetName val="모델링"/>
      <sheetName val="General Data"/>
      <sheetName val="단위세대"/>
      <sheetName val="woo(mac)"/>
      <sheetName val="제원.설계조건"/>
      <sheetName val="SLAB"/>
      <sheetName val="관람석제출"/>
      <sheetName val="TABLE"/>
      <sheetName val="출력-내역서"/>
      <sheetName val="골조시행"/>
      <sheetName val="96수출"/>
      <sheetName val="소업1교"/>
      <sheetName val="변화치수"/>
      <sheetName val="SE-611"/>
      <sheetName val="단중표"/>
      <sheetName val="단가표 "/>
      <sheetName val="연령현황"/>
      <sheetName val="가설공사"/>
      <sheetName val="기초공"/>
      <sheetName val="기자재비"/>
      <sheetName val="투자효율분석"/>
      <sheetName val="투찰"/>
      <sheetName val="설계내역(2001)"/>
      <sheetName val="EUPDAT2"/>
      <sheetName val="hvac내역서(제어동)"/>
      <sheetName val="우각부보강"/>
      <sheetName val="DATA(BAC)"/>
      <sheetName val="SLAB&quot;1&quot;"/>
      <sheetName val="단락전류-A"/>
      <sheetName val="DPRKMHDT"/>
      <sheetName val="공통부대비"/>
      <sheetName val="STBOX"/>
      <sheetName val="통합"/>
      <sheetName val="BOX"/>
      <sheetName val="주관사업"/>
      <sheetName val="공사기본자료"/>
      <sheetName val="H-PILE수량집계"/>
      <sheetName val="과천MAIN"/>
      <sheetName val="여흥"/>
      <sheetName val="工완성공사율"/>
      <sheetName val="기술자료 (연수)"/>
      <sheetName val="산출(전주P7)"/>
      <sheetName val="철근량 검토"/>
      <sheetName val="TC표지"/>
      <sheetName val="H PILE수량"/>
      <sheetName val="현금"/>
      <sheetName val="현장"/>
      <sheetName val="유기공정"/>
      <sheetName val="공사진행"/>
      <sheetName val="nys"/>
      <sheetName val="기준액"/>
      <sheetName val="교량하부공"/>
      <sheetName val="guard(mac)"/>
      <sheetName val="품셈표"/>
      <sheetName val="BSD (2)"/>
      <sheetName val="산출내역서"/>
      <sheetName val="저"/>
      <sheetName val="wall"/>
      <sheetName val="와동25-3(변경)"/>
      <sheetName val="기계"/>
      <sheetName val="현장지지물물량"/>
      <sheetName val="영업소실적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Mc1"/>
      <sheetName val="2000,9월 일위"/>
      <sheetName val="8.PILE  (돌출)"/>
      <sheetName val="70%"/>
      <sheetName val="본체"/>
      <sheetName val="7.1유효폭"/>
      <sheetName val="Piping Design Data"/>
      <sheetName val="Ampecity Data"/>
      <sheetName val="MCC제원"/>
      <sheetName val="변경서식"/>
      <sheetName val="MACRO(전선관)"/>
      <sheetName val="T6-6(2)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집계(총괄)"/>
      <sheetName val="구성비"/>
      <sheetName val="실적보고"/>
      <sheetName val="표준안전집계"/>
      <sheetName val="표준안전내역"/>
      <sheetName val="36신설수량"/>
      <sheetName val="cost"/>
      <sheetName val="제품별"/>
      <sheetName val="산근"/>
      <sheetName val="15"/>
      <sheetName val="백호우계수"/>
      <sheetName val="견적의뢰서"/>
      <sheetName val="공사별 가중치 산출근거(토목)"/>
      <sheetName val="가중치근거(조경)"/>
      <sheetName val="목동1절주.bh01"/>
      <sheetName val="48일위"/>
      <sheetName val="48수량"/>
      <sheetName val="22수량"/>
      <sheetName val="49일위"/>
      <sheetName val="22일위"/>
      <sheetName val="49수량"/>
      <sheetName val="실행(표지,갑,을)"/>
      <sheetName val="금액결정"/>
      <sheetName val="unit"/>
      <sheetName val="일위산출"/>
      <sheetName val="사전공사"/>
      <sheetName val="적상기초자료"/>
      <sheetName val="주사무실종합"/>
      <sheetName val="세부견적서(DAS Call Back)"/>
      <sheetName val="OPGW기별"/>
      <sheetName val="기초자료"/>
      <sheetName val="여과지동"/>
      <sheetName val="내역표지"/>
      <sheetName val="경비"/>
      <sheetName val="Customer Databas"/>
      <sheetName val="금광1터널"/>
      <sheetName val="총(신설)"/>
      <sheetName val="공사비 내역 (가)"/>
      <sheetName val="역삼"/>
      <sheetName val="b_balju"/>
      <sheetName val="CALCULATION"/>
      <sheetName val="적용단가"/>
      <sheetName val="신공항A-9(원가수정)"/>
      <sheetName val="평교-내역"/>
      <sheetName val="접속슬라브"/>
      <sheetName val="1호맨홀토공"/>
      <sheetName val="123"/>
      <sheetName val="토공(완충)"/>
      <sheetName val="공내역"/>
      <sheetName val="접속도로1"/>
      <sheetName val="기기리스트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노임(1차)"/>
      <sheetName val="현장관리비 "/>
      <sheetName val="기본DATA"/>
      <sheetName val="전기 원가계산서"/>
      <sheetName val="실행갑지"/>
      <sheetName val="판"/>
      <sheetName val="두앙"/>
      <sheetName val="2"/>
      <sheetName val="수압집계"/>
      <sheetName val="공사내역"/>
      <sheetName val="가설공사비"/>
      <sheetName val="도로구조공사비"/>
      <sheetName val="도로토공공사비"/>
      <sheetName val="여수토공사비"/>
      <sheetName val="적용단위길이"/>
      <sheetName val="U-TYPE(1)"/>
      <sheetName val="일위대가(원본)"/>
      <sheetName val="전기공사일위대가"/>
      <sheetName val="일위(설)"/>
      <sheetName val="건축공사실행"/>
      <sheetName val="일위단가"/>
      <sheetName val="A 견적"/>
      <sheetName val="일위목차"/>
      <sheetName val="건축원가"/>
      <sheetName val="투찰내역"/>
      <sheetName val="당사실시1"/>
      <sheetName val="토목주소"/>
      <sheetName val="프랜트면허"/>
      <sheetName val="내역전기"/>
      <sheetName val="증감분석"/>
      <sheetName val="가시설흙막이"/>
      <sheetName val="동해title"/>
      <sheetName val="플랜트 설치"/>
      <sheetName val="관접합및부설"/>
      <sheetName val="파형강관집계"/>
      <sheetName val="노무비산출"/>
      <sheetName val="DWPM"/>
      <sheetName val="주방환기"/>
      <sheetName val="총인원"/>
      <sheetName val="직급인원"/>
      <sheetName val="변경내역을"/>
      <sheetName val="BOQ"/>
      <sheetName val="본부소개"/>
      <sheetName val="전기2005"/>
      <sheetName val="통신2005"/>
      <sheetName val="현관"/>
      <sheetName val="실행(1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노임변동률"/>
      <sheetName val="COMPRESSOR"/>
      <sheetName val="BOQ(전체)"/>
      <sheetName val="백암비스타내역"/>
      <sheetName val="DB"/>
      <sheetName val="내역서 (2)"/>
      <sheetName val="1공구(을)"/>
      <sheetName val="품셈기준"/>
      <sheetName val="COPING"/>
      <sheetName val="표층포설및다짐"/>
      <sheetName val="POOM_MOTO"/>
      <sheetName val="12월31일"/>
      <sheetName val="집수정(600-700)"/>
      <sheetName val="고등학교"/>
      <sheetName val="96정변2"/>
      <sheetName val="유동표(변경)"/>
      <sheetName val="토공산출(주차장)"/>
      <sheetName val="토목공사"/>
      <sheetName val="급명"/>
      <sheetName val=" 토목 처리장도급내역서 "/>
      <sheetName val="기본단가표"/>
      <sheetName val="단가표"/>
      <sheetName val="실행예산서"/>
      <sheetName val="BOX 본체"/>
      <sheetName val="99년신청"/>
      <sheetName val="COVER"/>
      <sheetName val="진우+대광"/>
      <sheetName val="총수량집계표"/>
      <sheetName val="기본설계도급항목"/>
      <sheetName val="PROJECT BRIEF"/>
      <sheetName val="유첨#2"/>
      <sheetName val="펌프장수량산출(토)"/>
      <sheetName val="EKOG10건축"/>
      <sheetName val="TRE TABLE"/>
      <sheetName val="MAT"/>
      <sheetName val="년도별노임표"/>
      <sheetName val="중기목록표"/>
      <sheetName val="경로,구간현황"/>
      <sheetName val="단  가  대  비  표"/>
      <sheetName val="일  위  대  가  목  록"/>
      <sheetName val="입적표"/>
      <sheetName val="공종"/>
      <sheetName val="과세내역(세부)"/>
      <sheetName val="CIVIL"/>
      <sheetName val="자  재"/>
      <sheetName val="3.내역서"/>
      <sheetName val="별표"/>
      <sheetName val="합천내역"/>
      <sheetName val="2000년 공정표"/>
      <sheetName val="내역서(전체)"/>
      <sheetName val="단"/>
      <sheetName val="교통대책내역"/>
      <sheetName val="대공종"/>
      <sheetName val="보할공정"/>
      <sheetName val="전선"/>
      <sheetName val="CABLE"/>
      <sheetName val="기계경비및산출근거서"/>
      <sheetName val="시중노임단가"/>
      <sheetName val="내역총괄"/>
      <sheetName val="내역총괄2"/>
      <sheetName val="내역총괄3"/>
      <sheetName val="건설장비기초단가"/>
      <sheetName val="현장관리비"/>
      <sheetName val="단가비교표_공통1"/>
      <sheetName val="실행"/>
      <sheetName val="단가조사-1"/>
      <sheetName val="단가조사-2"/>
      <sheetName val="내역(토목)"/>
      <sheetName val="깨기수량"/>
      <sheetName val="세목전체"/>
      <sheetName val="교각별철근수량집계표"/>
      <sheetName val="갑지(추정)"/>
      <sheetName val="경산"/>
      <sheetName val="차종별"/>
      <sheetName val="구동"/>
      <sheetName val="화재 탐지 설비"/>
      <sheetName val=" 견적서"/>
      <sheetName val="PIPE"/>
      <sheetName val="VALVE"/>
      <sheetName val="5.공종별예산내역서"/>
      <sheetName val="대림산업"/>
      <sheetName val="구리토평1전기"/>
      <sheetName val="220 (2)"/>
      <sheetName val="실행간접비용"/>
      <sheetName val="2002하반기노임기준"/>
      <sheetName val="본부장"/>
      <sheetName val="4)유동표"/>
      <sheetName val="시멘트"/>
      <sheetName val="견적990322"/>
      <sheetName val="명세서"/>
      <sheetName val="발전기"/>
      <sheetName val="GEN"/>
      <sheetName val="송우내역서"/>
      <sheetName val="참조자료"/>
      <sheetName val="수량이동"/>
      <sheetName val="참조"/>
      <sheetName val="차수공개요"/>
      <sheetName val="단가 "/>
      <sheetName val="const."/>
      <sheetName val="바닥판"/>
      <sheetName val="s"/>
      <sheetName val="교각별수량"/>
      <sheetName val="원가산출서"/>
      <sheetName val="Dae_Jiju"/>
      <sheetName val="Sikje_ingun"/>
      <sheetName val="TREE_D"/>
      <sheetName val="품셈집계표"/>
      <sheetName val="자재조사표(참고용)"/>
      <sheetName val="일반부표집계표"/>
      <sheetName val="분전함신설"/>
      <sheetName val="접지1종"/>
      <sheetName val="버스운행안내"/>
      <sheetName val="예방접종계획"/>
      <sheetName val="근태계획서"/>
      <sheetName val="L형측구단위수량"/>
      <sheetName val="L형측구연장조서"/>
      <sheetName val="도로경계블럭단위수량"/>
      <sheetName val="도로경계블럭단위토공"/>
      <sheetName val="설계개요"/>
      <sheetName val="청하배수"/>
      <sheetName val="국공유지및사유지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입상내역"/>
      <sheetName val="장비집계"/>
      <sheetName val="1단계"/>
      <sheetName val="현장유지관리비"/>
      <sheetName val="A-8 PD(도로중앙)"/>
      <sheetName val="사원등록"/>
      <sheetName val="호봉 (2)"/>
      <sheetName val="산#2-1 (2)"/>
      <sheetName val="11+040(통로)"/>
      <sheetName val="제3장 기술업무"/>
      <sheetName val="효성CB 1P기초"/>
      <sheetName val="EQ-R1"/>
      <sheetName val="품목"/>
      <sheetName val="의왕실행"/>
      <sheetName val="보집계표"/>
      <sheetName val="A________________LOTUS_9605P__2"/>
      <sheetName val="A________________LOTUS_9605P__3"/>
      <sheetName val="A________________LOTUS_9605P__4"/>
      <sheetName val="A________________LOTUS_9605P__5"/>
      <sheetName val="종배수관(신)"/>
      <sheetName val="가시설수량"/>
      <sheetName val="총집계표"/>
      <sheetName val="plan&amp;section of foundation"/>
      <sheetName val="COVER-P"/>
      <sheetName val="재료집계"/>
      <sheetName val="일위대가(계측기설치)"/>
      <sheetName val="차도조도계산"/>
      <sheetName val="제진기"/>
      <sheetName val="환"/>
      <sheetName val="역집계1"/>
      <sheetName val="기초자료입력"/>
      <sheetName val="적용기준표(98년상반기)"/>
      <sheetName val="예산내역서"/>
      <sheetName val="mcc일위대가"/>
      <sheetName val="전류"/>
      <sheetName val="포장절단"/>
      <sheetName val="TYPE-U800"/>
      <sheetName val="소운반"/>
      <sheetName val="일위대가-1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A________________LOTUS_9605P__6"/>
      <sheetName val="가로등제어반 설치공사(수량)"/>
    </sheetNames>
    <sheetDataSet>
      <sheetData sheetId="0" refreshError="1"/>
      <sheetData sheetId="1"/>
      <sheetData sheetId="2"/>
      <sheetData sheetId="3"/>
      <sheetData sheetId="4"/>
      <sheetData sheetId="5"/>
      <sheetData sheetId="6">
        <row r="22">
          <cell r="F22">
            <v>148</v>
          </cell>
        </row>
      </sheetData>
      <sheetData sheetId="7">
        <row r="22">
          <cell r="F22">
            <v>148</v>
          </cell>
        </row>
      </sheetData>
      <sheetData sheetId="8">
        <row r="22">
          <cell r="F22">
            <v>148</v>
          </cell>
        </row>
      </sheetData>
      <sheetData sheetId="9">
        <row r="22">
          <cell r="F22">
            <v>148</v>
          </cell>
        </row>
      </sheetData>
      <sheetData sheetId="10">
        <row r="22">
          <cell r="F22">
            <v>148</v>
          </cell>
        </row>
      </sheetData>
      <sheetData sheetId="11">
        <row r="22">
          <cell r="F22">
            <v>148</v>
          </cell>
        </row>
      </sheetData>
      <sheetData sheetId="12">
        <row r="22">
          <cell r="F22">
            <v>148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/>
      <sheetData sheetId="271" refreshError="1"/>
      <sheetData sheetId="272" refreshError="1"/>
      <sheetData sheetId="273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/>
      <sheetData sheetId="659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/>
      <sheetData sheetId="671" refreshError="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/>
      <sheetData sheetId="695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/>
      <sheetData sheetId="708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/>
      <sheetData sheetId="999"/>
      <sheetData sheetId="1000"/>
      <sheetData sheetId="1001"/>
      <sheetData sheetId="1002"/>
      <sheetData sheetId="1003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/>
      <sheetData sheetId="1019"/>
      <sheetData sheetId="1020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/>
      <sheetData sheetId="1297"/>
      <sheetData sheetId="1298"/>
      <sheetData sheetId="1299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/>
      <sheetData sheetId="1321" refreshError="1"/>
      <sheetData sheetId="1322" refreshError="1"/>
      <sheetData sheetId="1323" refreshError="1"/>
      <sheetData sheetId="1324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재료계산서"/>
      <sheetName val="설계계산"/>
      <sheetName val="봉암총"/>
      <sheetName val="지급"/>
      <sheetName val="내역"/>
      <sheetName val="한전"/>
      <sheetName val="노임"/>
      <sheetName val="99하노임"/>
      <sheetName val="도면"/>
      <sheetName val="간지"/>
      <sheetName val="Sheet1"/>
      <sheetName val="간지 (세)"/>
      <sheetName val="상수도갑지"/>
      <sheetName val="상수도을지"/>
      <sheetName val="요율"/>
      <sheetName val="MOTOR"/>
      <sheetName val="A 견적"/>
      <sheetName val="일반공사"/>
      <sheetName val="조도계산서 (도서)"/>
      <sheetName val="물가대비표"/>
      <sheetName val="인건비 "/>
      <sheetName val="설계명세서"/>
      <sheetName val="데이타"/>
      <sheetName val="일위대가"/>
      <sheetName val="3련 BOX"/>
      <sheetName val="일위대가 "/>
      <sheetName val="DATE"/>
      <sheetName val="일위(통합 기존)"/>
      <sheetName val="9909봉암"/>
      <sheetName val="부하(성남)"/>
      <sheetName val="내역서1"/>
      <sheetName val="측량요율"/>
      <sheetName val="자재대"/>
      <sheetName val="을"/>
      <sheetName val="제비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구단가"/>
      <sheetName val="부분합"/>
      <sheetName val="consol"/>
      <sheetName val="CON-ETC"/>
      <sheetName val="단가표"/>
      <sheetName val="001"/>
      <sheetName val="002"/>
      <sheetName val="003"/>
      <sheetName val="004"/>
      <sheetName val="005"/>
      <sheetName val="006"/>
      <sheetName val="007"/>
      <sheetName val="008"/>
      <sheetName val="S001"/>
      <sheetName val="S002"/>
      <sheetName val="S003"/>
      <sheetName val="S004"/>
      <sheetName val="S006"/>
      <sheetName val="S008"/>
      <sheetName val="SS1"/>
      <sheetName val="SS2"/>
      <sheetName val="SS3"/>
      <sheetName val="SS4"/>
      <sheetName val="SS5"/>
      <sheetName val="SS6"/>
      <sheetName val="SS7"/>
      <sheetName val="SS8"/>
      <sheetName val="T3(실)"/>
      <sheetName val="TT3(실)"/>
      <sheetName val="T4"/>
      <sheetName val="consum"/>
      <sheetName val="CON(구)"/>
      <sheetName val="SUMMARY"/>
      <sheetName val="ELT"/>
      <sheetName val="Sheet1"/>
      <sheetName val="Sheet2"/>
      <sheetName val="Sheet3"/>
      <sheetName val="견적의뢰"/>
      <sheetName val="차례"/>
      <sheetName val="비교"/>
      <sheetName val="단가"/>
      <sheetName val="외자재LIST"/>
      <sheetName val="T3"/>
      <sheetName val="CON"/>
      <sheetName val="내역"/>
      <sheetName val="1-1"/>
      <sheetName val="MOTOR"/>
      <sheetName val="맨홀수량산출"/>
      <sheetName val="가감수량"/>
      <sheetName val="정부노임단가"/>
      <sheetName val="ITEM"/>
      <sheetName val="차액보증"/>
      <sheetName val="06 일위대가목록"/>
      <sheetName val="01"/>
      <sheetName val="가시설수량"/>
      <sheetName val="부대내역"/>
      <sheetName val="조도계산서 (도서)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현산지구200420"/>
      <sheetName val="설비"/>
      <sheetName val="__MAIN"/>
      <sheetName val="실행철강하도"/>
      <sheetName val="MOTOR"/>
      <sheetName val="수안보-MBR1"/>
      <sheetName val="설계개요"/>
      <sheetName val="VXXXXX"/>
      <sheetName val="ABUT수량-A1"/>
      <sheetName val="J형측구단위수량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 지"/>
      <sheetName val="간지"/>
      <sheetName val="사업비수지예산서"/>
      <sheetName val="원가계산서"/>
      <sheetName val="변경사항"/>
      <sheetName val="증감대비표"/>
      <sheetName val="결재표지"/>
      <sheetName val="공사비"/>
      <sheetName val="내역서"/>
      <sheetName val="제2공구자재집계표"/>
      <sheetName val="수량집계표"/>
      <sheetName val="제2-1공구자재집계표"/>
      <sheetName val="2-1공구콘크리트깨기"/>
      <sheetName val="제2-1공구토적표"/>
      <sheetName val="제2-1수량집계표"/>
      <sheetName val="제2-2공구수량집계표"/>
      <sheetName val="제2-3공구수량집계표"/>
      <sheetName val="표준횡단면도"/>
      <sheetName val="단가산출서"/>
      <sheetName val="000000"/>
      <sheetName val="요율"/>
      <sheetName val="산출내역서집계표"/>
      <sheetName val="ABUT수량-A1"/>
      <sheetName val="배수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Book3"/>
      <sheetName val="#REF"/>
      <sheetName val="관로토공수량산출"/>
      <sheetName val="자재비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우수"/>
      <sheetName val="Sheet1"/>
      <sheetName val="#REF"/>
      <sheetName val="ABUT수량-A1"/>
      <sheetName val="서해안(투찰)"/>
      <sheetName val="부하계산서"/>
      <sheetName val="주형"/>
      <sheetName val="자재비"/>
      <sheetName val="노임단가"/>
      <sheetName val="충주"/>
      <sheetName val="공량산출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수곡내역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광활총괄표"/>
      <sheetName val="옥포배수갑문"/>
      <sheetName val="배수장"/>
      <sheetName val="제진기"/>
      <sheetName val="광활배수갑문"/>
      <sheetName val="일위대캧"/>
      <sheetName val="자재단가"/>
      <sheetName val="SOMOJAJ"/>
      <sheetName val="JANGBIC"/>
      <sheetName val="JANGBI"/>
      <sheetName val="JAJEBI"/>
      <sheetName val="ILDEGA"/>
      <sheetName val="INGEONB"/>
      <sheetName val="GYUNGBI"/>
      <sheetName val="DOJANGB"/>
      <sheetName val="설계개요"/>
      <sheetName val="2000전체분"/>
      <sheetName val="2000년1차"/>
      <sheetName val="광할-옥포내역(pinjack)"/>
      <sheetName val="내역서"/>
      <sheetName val="하남내역"/>
      <sheetName val="SG"/>
      <sheetName val="노임단가"/>
      <sheetName val="MOTOR"/>
      <sheetName val="청하배수"/>
      <sheetName val="사업수지"/>
      <sheetName val="취수탑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0년1월"/>
      <sheetName val="자동비보수"/>
      <sheetName val="제진기"/>
      <sheetName val="내역"/>
      <sheetName val="남평내역"/>
      <sheetName val="2000전체분"/>
      <sheetName val="2000년1차"/>
      <sheetName val="일위대가목차"/>
      <sheetName val="DATA"/>
      <sheetName val="BID"/>
      <sheetName val="상 부"/>
      <sheetName val="기기리스트"/>
      <sheetName val="설계개요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"/>
      <sheetName val="D일위"/>
      <sheetName val="설계개요"/>
      <sheetName val="총괄"/>
      <sheetName val="수문 "/>
      <sheetName val="물량산출표"/>
      <sheetName val="SG"/>
      <sheetName val="제진기"/>
      <sheetName val="하남내역"/>
      <sheetName val="Inform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"/>
      <sheetName val="남평내역"/>
      <sheetName val="옥산내역"/>
      <sheetName val="제진기"/>
      <sheetName val="일위대가"/>
      <sheetName val="제진기일위대가"/>
      <sheetName val="스크린"/>
      <sheetName val="남평수문3x2"/>
      <sheetName val="물량산출표3x2"/>
      <sheetName val="옥산수문2x1.5"/>
      <sheetName val="물량산출표2x1.5"/>
      <sheetName val="자재단가"/>
      <sheetName val="수문일위 "/>
      <sheetName val="설계개요"/>
      <sheetName val="총괄 (2)"/>
      <sheetName val="내역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내역집계"/>
      <sheetName val="총괄철근"/>
      <sheetName val="교대"/>
      <sheetName val="교각"/>
      <sheetName val="총괄수량"/>
      <sheetName val="총괄자재(교량공)"/>
      <sheetName val="자재산근"/>
      <sheetName val="골재수량"/>
      <sheetName val="상부집계"/>
      <sheetName val="상부1"/>
      <sheetName val="상부2"/>
      <sheetName val="부대공집계"/>
      <sheetName val="부대공"/>
      <sheetName val="Sheet1"/>
      <sheetName val="Sheet2"/>
      <sheetName val="Sheet3"/>
      <sheetName val="교량공내역"/>
      <sheetName val="집수정(600-700)"/>
      <sheetName val="기기리스트"/>
      <sheetName val="대치판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"/>
      <sheetName val="식재총괄"/>
      <sheetName val="시설수량표"/>
      <sheetName val="주공목록"/>
      <sheetName val="일위목록"/>
      <sheetName val="식재일위"/>
      <sheetName val="기초일위"/>
      <sheetName val="시설일위"/>
      <sheetName val="설비내역서"/>
      <sheetName val="설비일위"/>
      <sheetName val="설비단가대비"/>
      <sheetName val="식재가격"/>
      <sheetName val="시설가격"/>
      <sheetName val="노임"/>
      <sheetName val="노임단가"/>
      <sheetName val="기계경비개요"/>
      <sheetName val="2000기계경비산출표"/>
      <sheetName val="경비"/>
      <sheetName val="경목"/>
      <sheetName val="해상장비조정원"/>
      <sheetName val="표지"/>
      <sheetName val="표지2"/>
      <sheetName val="ABUT수량-A1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3">
          <cell r="A3" t="str">
            <v>MATE001</v>
          </cell>
          <cell r="B3" t="str">
            <v>해송A</v>
          </cell>
          <cell r="C3" t="str">
            <v>H3.0xW1.2</v>
          </cell>
          <cell r="D3" t="str">
            <v>주</v>
          </cell>
          <cell r="E3">
            <v>179000</v>
          </cell>
          <cell r="F3">
            <v>179000</v>
          </cell>
        </row>
        <row r="4">
          <cell r="A4" t="str">
            <v>MATE002</v>
          </cell>
          <cell r="B4" t="str">
            <v>해송B</v>
          </cell>
          <cell r="C4" t="str">
            <v>H4.0xW1.5</v>
          </cell>
          <cell r="D4" t="str">
            <v>주</v>
          </cell>
          <cell r="E4">
            <v>420000</v>
          </cell>
          <cell r="F4">
            <v>420000</v>
          </cell>
        </row>
        <row r="5">
          <cell r="A5" t="str">
            <v>MATE003</v>
          </cell>
          <cell r="B5" t="str">
            <v>편백</v>
          </cell>
          <cell r="C5" t="str">
            <v>H2.0xW0.8</v>
          </cell>
          <cell r="D5" t="str">
            <v>주</v>
          </cell>
          <cell r="E5">
            <v>4700</v>
          </cell>
          <cell r="F5">
            <v>4700</v>
          </cell>
        </row>
        <row r="6">
          <cell r="A6" t="str">
            <v>MATE004</v>
          </cell>
          <cell r="B6" t="str">
            <v>동백나무</v>
          </cell>
          <cell r="C6" t="str">
            <v>H2.0xW1.0</v>
          </cell>
          <cell r="D6" t="str">
            <v>주</v>
          </cell>
          <cell r="E6">
            <v>78600</v>
          </cell>
          <cell r="F6">
            <v>78600</v>
          </cell>
        </row>
        <row r="7">
          <cell r="A7" t="str">
            <v>MATE005</v>
          </cell>
          <cell r="B7" t="str">
            <v>후박나무</v>
          </cell>
          <cell r="C7" t="str">
            <v>H4.0xW2.0</v>
          </cell>
          <cell r="D7" t="str">
            <v>주</v>
          </cell>
          <cell r="E7">
            <v>206000</v>
          </cell>
          <cell r="F7">
            <v>206000</v>
          </cell>
        </row>
        <row r="8">
          <cell r="A8" t="str">
            <v>MATE006</v>
          </cell>
          <cell r="B8" t="str">
            <v>참식나무</v>
          </cell>
          <cell r="C8" t="str">
            <v>H2.5xR6</v>
          </cell>
          <cell r="D8" t="str">
            <v>주</v>
          </cell>
          <cell r="E8">
            <v>65000</v>
          </cell>
          <cell r="F8">
            <v>65000</v>
          </cell>
        </row>
        <row r="9">
          <cell r="A9" t="str">
            <v>MATE007</v>
          </cell>
          <cell r="B9" t="str">
            <v>스트로브잣</v>
          </cell>
          <cell r="C9" t="str">
            <v>H2.5xW1.2</v>
          </cell>
          <cell r="D9" t="str">
            <v>주</v>
          </cell>
          <cell r="E9">
            <v>38900</v>
          </cell>
          <cell r="F9">
            <v>38900</v>
          </cell>
        </row>
        <row r="10">
          <cell r="A10" t="str">
            <v>MATL001</v>
          </cell>
          <cell r="B10" t="str">
            <v>느티나무A</v>
          </cell>
          <cell r="C10" t="str">
            <v>H4.5xR30</v>
          </cell>
          <cell r="D10" t="str">
            <v>주</v>
          </cell>
          <cell r="E10">
            <v>2180000</v>
          </cell>
          <cell r="F10">
            <v>2180000</v>
          </cell>
        </row>
        <row r="11">
          <cell r="A11" t="str">
            <v>MATL002</v>
          </cell>
          <cell r="B11" t="str">
            <v>느티나무B</v>
          </cell>
          <cell r="C11" t="str">
            <v>H4.0xR12</v>
          </cell>
          <cell r="D11" t="str">
            <v>주</v>
          </cell>
          <cell r="E11">
            <v>168000</v>
          </cell>
          <cell r="F11">
            <v>168000</v>
          </cell>
        </row>
        <row r="12">
          <cell r="A12" t="str">
            <v>MATL003</v>
          </cell>
          <cell r="B12" t="str">
            <v>왕벚나무</v>
          </cell>
          <cell r="C12" t="str">
            <v>H4.0xB10</v>
          </cell>
          <cell r="D12" t="str">
            <v>주</v>
          </cell>
          <cell r="E12">
            <v>225500</v>
          </cell>
          <cell r="F12">
            <v>225500</v>
          </cell>
        </row>
        <row r="13">
          <cell r="A13" t="str">
            <v>MATL004</v>
          </cell>
          <cell r="B13" t="str">
            <v>중국단풍A</v>
          </cell>
          <cell r="C13" t="str">
            <v>H3.5xR12</v>
          </cell>
          <cell r="D13" t="str">
            <v>주</v>
          </cell>
          <cell r="E13">
            <v>150500</v>
          </cell>
          <cell r="F13">
            <v>150500</v>
          </cell>
        </row>
        <row r="14">
          <cell r="A14" t="str">
            <v>MATL005</v>
          </cell>
          <cell r="B14" t="str">
            <v>중국단풍B</v>
          </cell>
          <cell r="C14" t="str">
            <v>H2.5xR6</v>
          </cell>
          <cell r="D14" t="str">
            <v>주</v>
          </cell>
          <cell r="E14">
            <v>43000</v>
          </cell>
          <cell r="F14">
            <v>43000</v>
          </cell>
        </row>
        <row r="15">
          <cell r="A15" t="str">
            <v>MATL006</v>
          </cell>
          <cell r="B15" t="str">
            <v>때죽나무</v>
          </cell>
          <cell r="C15" t="str">
            <v>H3.0xR6</v>
          </cell>
          <cell r="D15" t="str">
            <v>주</v>
          </cell>
          <cell r="E15">
            <v>47800</v>
          </cell>
          <cell r="F15">
            <v>47800</v>
          </cell>
        </row>
        <row r="16">
          <cell r="A16" t="str">
            <v>MATL007</v>
          </cell>
          <cell r="B16" t="str">
            <v>모감주나무</v>
          </cell>
          <cell r="C16" t="str">
            <v>H3.0xR6</v>
          </cell>
          <cell r="D16" t="str">
            <v>주</v>
          </cell>
          <cell r="E16">
            <v>50600</v>
          </cell>
          <cell r="F16">
            <v>50600</v>
          </cell>
        </row>
        <row r="17">
          <cell r="A17" t="str">
            <v>MATL008</v>
          </cell>
          <cell r="B17" t="str">
            <v>감나무</v>
          </cell>
          <cell r="C17" t="str">
            <v>H2.5xR6</v>
          </cell>
          <cell r="D17" t="str">
            <v>주</v>
          </cell>
          <cell r="E17">
            <v>77700</v>
          </cell>
          <cell r="F17">
            <v>77700</v>
          </cell>
        </row>
        <row r="18">
          <cell r="A18" t="str">
            <v>MATL009</v>
          </cell>
          <cell r="B18" t="str">
            <v>꽃사과나무</v>
          </cell>
          <cell r="C18" t="str">
            <v>H2.5xR6</v>
          </cell>
          <cell r="D18" t="str">
            <v>주</v>
          </cell>
          <cell r="E18">
            <v>57000</v>
          </cell>
          <cell r="F18">
            <v>57000</v>
          </cell>
        </row>
        <row r="19">
          <cell r="A19" t="str">
            <v>MATL010</v>
          </cell>
          <cell r="B19" t="str">
            <v>살구나무</v>
          </cell>
          <cell r="C19" t="str">
            <v>H2.5xR6</v>
          </cell>
          <cell r="D19" t="str">
            <v>주</v>
          </cell>
          <cell r="E19">
            <v>57200</v>
          </cell>
          <cell r="F19">
            <v>57200</v>
          </cell>
        </row>
        <row r="20">
          <cell r="A20" t="str">
            <v>MATL011</v>
          </cell>
          <cell r="B20" t="str">
            <v>산수유</v>
          </cell>
          <cell r="C20" t="str">
            <v>H2.5xR6</v>
          </cell>
          <cell r="D20" t="str">
            <v>주</v>
          </cell>
          <cell r="E20">
            <v>98400</v>
          </cell>
          <cell r="F20">
            <v>98400</v>
          </cell>
        </row>
        <row r="21">
          <cell r="A21" t="str">
            <v>MATL012</v>
          </cell>
          <cell r="B21" t="str">
            <v>이팝나무</v>
          </cell>
          <cell r="C21" t="str">
            <v>H4.0xR15</v>
          </cell>
          <cell r="D21" t="str">
            <v>주</v>
          </cell>
          <cell r="E21">
            <v>380000</v>
          </cell>
          <cell r="F21">
            <v>380000</v>
          </cell>
        </row>
        <row r="22">
          <cell r="A22" t="str">
            <v>MATL013</v>
          </cell>
          <cell r="B22" t="str">
            <v>배롱나무</v>
          </cell>
          <cell r="C22" t="str">
            <v>H2.5xR8</v>
          </cell>
          <cell r="D22" t="str">
            <v>주</v>
          </cell>
          <cell r="E22">
            <v>170000</v>
          </cell>
          <cell r="F22">
            <v>170000</v>
          </cell>
        </row>
        <row r="23">
          <cell r="A23" t="str">
            <v>MATR001</v>
          </cell>
          <cell r="B23" t="str">
            <v>치자나무</v>
          </cell>
          <cell r="C23" t="str">
            <v>H0.4xW0.3</v>
          </cell>
          <cell r="D23" t="str">
            <v>주</v>
          </cell>
          <cell r="E23">
            <v>14400</v>
          </cell>
          <cell r="F23">
            <v>14400</v>
          </cell>
        </row>
        <row r="24">
          <cell r="A24" t="str">
            <v>MATR002</v>
          </cell>
          <cell r="B24" t="str">
            <v>피라칸사</v>
          </cell>
          <cell r="C24" t="str">
            <v>H1.0xW0.3</v>
          </cell>
          <cell r="D24" t="str">
            <v>주</v>
          </cell>
          <cell r="E24">
            <v>4600</v>
          </cell>
          <cell r="F24">
            <v>4600</v>
          </cell>
        </row>
        <row r="25">
          <cell r="A25" t="str">
            <v>MATR003</v>
          </cell>
          <cell r="B25" t="str">
            <v>꽝꽝나무</v>
          </cell>
          <cell r="C25" t="str">
            <v>H0.3xW0.4</v>
          </cell>
          <cell r="D25" t="str">
            <v>주</v>
          </cell>
          <cell r="E25">
            <v>19320</v>
          </cell>
          <cell r="F25">
            <v>19320</v>
          </cell>
        </row>
        <row r="26">
          <cell r="A26" t="str">
            <v>MATR004</v>
          </cell>
          <cell r="B26" t="str">
            <v>영산홍</v>
          </cell>
          <cell r="C26" t="str">
            <v>H0.3xW0.4</v>
          </cell>
          <cell r="D26" t="str">
            <v>주</v>
          </cell>
          <cell r="E26">
            <v>2570</v>
          </cell>
          <cell r="F26">
            <v>2570</v>
          </cell>
        </row>
        <row r="27">
          <cell r="A27" t="str">
            <v>MATR005</v>
          </cell>
          <cell r="B27" t="str">
            <v>호랑가시나무</v>
          </cell>
          <cell r="C27" t="str">
            <v>H1.2xW0.4</v>
          </cell>
          <cell r="D27" t="str">
            <v>주</v>
          </cell>
          <cell r="E27">
            <v>17500</v>
          </cell>
          <cell r="F27">
            <v>17500</v>
          </cell>
        </row>
        <row r="28">
          <cell r="A28" t="str">
            <v>MATR006</v>
          </cell>
          <cell r="B28" t="str">
            <v>사철나무</v>
          </cell>
          <cell r="C28" t="str">
            <v>H1.0xW0.3</v>
          </cell>
          <cell r="D28" t="str">
            <v>주</v>
          </cell>
          <cell r="E28">
            <v>2070</v>
          </cell>
          <cell r="F28">
            <v>2070</v>
          </cell>
        </row>
        <row r="29">
          <cell r="A29" t="str">
            <v>MATR007</v>
          </cell>
          <cell r="B29" t="str">
            <v>산철쭉</v>
          </cell>
          <cell r="C29" t="str">
            <v>H0.3xW0.4</v>
          </cell>
          <cell r="D29" t="str">
            <v>주</v>
          </cell>
          <cell r="E29">
            <v>2200</v>
          </cell>
          <cell r="F29">
            <v>2200</v>
          </cell>
        </row>
        <row r="30">
          <cell r="A30" t="str">
            <v>MATR008</v>
          </cell>
          <cell r="B30" t="str">
            <v>조팝나무</v>
          </cell>
          <cell r="C30" t="str">
            <v>H0.6xW0.3</v>
          </cell>
          <cell r="D30" t="str">
            <v>주</v>
          </cell>
          <cell r="E30">
            <v>1500</v>
          </cell>
          <cell r="F30">
            <v>1500</v>
          </cell>
        </row>
        <row r="31">
          <cell r="A31" t="str">
            <v>MATR009</v>
          </cell>
          <cell r="B31" t="str">
            <v>낙상홍</v>
          </cell>
          <cell r="C31" t="str">
            <v>H1.0xW0.4</v>
          </cell>
          <cell r="D31" t="str">
            <v>주</v>
          </cell>
          <cell r="E31">
            <v>6720</v>
          </cell>
          <cell r="F31">
            <v>6720</v>
          </cell>
        </row>
        <row r="32">
          <cell r="A32" t="str">
            <v>MATR010</v>
          </cell>
          <cell r="B32" t="str">
            <v>병꽃나무</v>
          </cell>
          <cell r="C32" t="str">
            <v>H1.0xW0.4</v>
          </cell>
          <cell r="D32" t="str">
            <v>주</v>
          </cell>
          <cell r="E32">
            <v>2060</v>
          </cell>
          <cell r="F32">
            <v>2060</v>
          </cell>
        </row>
        <row r="33">
          <cell r="A33" t="str">
            <v>MATR011</v>
          </cell>
          <cell r="B33" t="str">
            <v>남천</v>
          </cell>
          <cell r="C33" t="str">
            <v>H1.0x3가지</v>
          </cell>
          <cell r="D33" t="str">
            <v>주</v>
          </cell>
          <cell r="E33">
            <v>5500</v>
          </cell>
          <cell r="F33">
            <v>5500</v>
          </cell>
        </row>
        <row r="34">
          <cell r="A34" t="str">
            <v>MATR012</v>
          </cell>
          <cell r="B34" t="str">
            <v>말발도리</v>
          </cell>
          <cell r="C34" t="str">
            <v>H1.0xW0.3</v>
          </cell>
          <cell r="D34" t="str">
            <v>주</v>
          </cell>
          <cell r="E34">
            <v>1760</v>
          </cell>
          <cell r="F34">
            <v>1760</v>
          </cell>
        </row>
        <row r="35">
          <cell r="A35" t="str">
            <v>MATj001</v>
          </cell>
          <cell r="B35" t="str">
            <v>감국</v>
          </cell>
          <cell r="C35" t="str">
            <v>4치</v>
          </cell>
          <cell r="D35" t="str">
            <v>본</v>
          </cell>
          <cell r="E35">
            <v>1500</v>
          </cell>
          <cell r="F35">
            <v>1500</v>
          </cell>
        </row>
        <row r="36">
          <cell r="A36" t="str">
            <v>MATj002</v>
          </cell>
          <cell r="B36" t="str">
            <v>노란꽃창포</v>
          </cell>
          <cell r="C36" t="str">
            <v>2~3분얼</v>
          </cell>
          <cell r="D36" t="str">
            <v>본</v>
          </cell>
          <cell r="E36">
            <v>1500</v>
          </cell>
          <cell r="F36">
            <v>1500</v>
          </cell>
        </row>
        <row r="37">
          <cell r="A37" t="str">
            <v>MATj003</v>
          </cell>
          <cell r="B37" t="str">
            <v>동의나물</v>
          </cell>
          <cell r="C37" t="str">
            <v>3치</v>
          </cell>
          <cell r="D37" t="str">
            <v>본</v>
          </cell>
          <cell r="E37">
            <v>1500</v>
          </cell>
          <cell r="F37">
            <v>1500</v>
          </cell>
        </row>
        <row r="38">
          <cell r="A38" t="str">
            <v>MATj004</v>
          </cell>
          <cell r="B38" t="str">
            <v>맥문동</v>
          </cell>
          <cell r="C38" t="str">
            <v>3~5분얼</v>
          </cell>
          <cell r="D38" t="str">
            <v>본</v>
          </cell>
          <cell r="E38">
            <v>400</v>
          </cell>
          <cell r="F38">
            <v>400</v>
          </cell>
        </row>
        <row r="39">
          <cell r="A39" t="str">
            <v>MATj005</v>
          </cell>
          <cell r="B39" t="str">
            <v>물옥잠</v>
          </cell>
          <cell r="C39" t="str">
            <v>2~3분얼</v>
          </cell>
          <cell r="D39" t="str">
            <v>본</v>
          </cell>
          <cell r="E39">
            <v>2000</v>
          </cell>
          <cell r="F39">
            <v>2000</v>
          </cell>
        </row>
        <row r="40">
          <cell r="A40" t="str">
            <v>MATj006</v>
          </cell>
          <cell r="B40" t="str">
            <v>송악</v>
          </cell>
          <cell r="C40" t="str">
            <v>2~2분얼</v>
          </cell>
          <cell r="D40" t="str">
            <v>본</v>
          </cell>
          <cell r="E40">
            <v>2500</v>
          </cell>
          <cell r="F40">
            <v>2500</v>
          </cell>
        </row>
        <row r="41">
          <cell r="A41" t="str">
            <v>MATj007</v>
          </cell>
          <cell r="B41" t="str">
            <v>자금우</v>
          </cell>
          <cell r="C41" t="str">
            <v>H0.3</v>
          </cell>
          <cell r="D41" t="str">
            <v>본</v>
          </cell>
          <cell r="E41">
            <v>2000</v>
          </cell>
          <cell r="F41">
            <v>2000</v>
          </cell>
        </row>
        <row r="42">
          <cell r="A42" t="str">
            <v>MATj008</v>
          </cell>
          <cell r="B42" t="str">
            <v>수선화</v>
          </cell>
          <cell r="C42" t="str">
            <v>개화구</v>
          </cell>
          <cell r="D42" t="str">
            <v>본</v>
          </cell>
          <cell r="E42">
            <v>1700</v>
          </cell>
          <cell r="F42">
            <v>1700</v>
          </cell>
        </row>
        <row r="43">
          <cell r="A43" t="str">
            <v>MATj009</v>
          </cell>
          <cell r="B43" t="str">
            <v>쑥부쟁이</v>
          </cell>
          <cell r="C43" t="str">
            <v>4치포트</v>
          </cell>
          <cell r="D43" t="str">
            <v>본</v>
          </cell>
          <cell r="E43">
            <v>1800</v>
          </cell>
          <cell r="F43">
            <v>1800</v>
          </cell>
        </row>
        <row r="44">
          <cell r="A44" t="str">
            <v>MATj010</v>
          </cell>
          <cell r="B44" t="str">
            <v>둥글레</v>
          </cell>
          <cell r="C44" t="str">
            <v>4치포트</v>
          </cell>
          <cell r="D44" t="str">
            <v>매</v>
          </cell>
          <cell r="E44">
            <v>1500</v>
          </cell>
          <cell r="F44">
            <v>1500</v>
          </cell>
        </row>
        <row r="45">
          <cell r="A45" t="str">
            <v>MATj011</v>
          </cell>
          <cell r="B45" t="str">
            <v>도라지(청색)</v>
          </cell>
          <cell r="C45" t="str">
            <v>4치포트</v>
          </cell>
          <cell r="D45" t="str">
            <v>매</v>
          </cell>
          <cell r="E45">
            <v>500</v>
          </cell>
          <cell r="F45">
            <v>500</v>
          </cell>
        </row>
        <row r="46">
          <cell r="A46" t="str">
            <v>MATj012</v>
          </cell>
          <cell r="B46" t="str">
            <v>꽃향유</v>
          </cell>
          <cell r="C46" t="str">
            <v>4치포트</v>
          </cell>
          <cell r="D46" t="str">
            <v>매</v>
          </cell>
          <cell r="E46">
            <v>1000</v>
          </cell>
          <cell r="F46">
            <v>1000</v>
          </cell>
        </row>
        <row r="47">
          <cell r="A47" t="str">
            <v>MATj013</v>
          </cell>
          <cell r="B47" t="str">
            <v>애기원추리</v>
          </cell>
          <cell r="C47" t="str">
            <v>4치포트</v>
          </cell>
          <cell r="D47" t="str">
            <v>매</v>
          </cell>
          <cell r="E47">
            <v>2000</v>
          </cell>
          <cell r="F47">
            <v>2000</v>
          </cell>
        </row>
        <row r="48">
          <cell r="A48" t="str">
            <v>MATj014</v>
          </cell>
          <cell r="B48" t="str">
            <v>백리향</v>
          </cell>
          <cell r="C48" t="str">
            <v>4치포트</v>
          </cell>
          <cell r="D48" t="str">
            <v>본</v>
          </cell>
          <cell r="E48">
            <v>2000</v>
          </cell>
          <cell r="F48">
            <v>2000</v>
          </cell>
        </row>
        <row r="49">
          <cell r="A49" t="str">
            <v>MATj015</v>
          </cell>
          <cell r="B49" t="str">
            <v>잔디(평떼)</v>
          </cell>
          <cell r="C49" t="str">
            <v>0.3x0.3x0.03</v>
          </cell>
          <cell r="D49" t="str">
            <v>매</v>
          </cell>
          <cell r="E49">
            <v>270</v>
          </cell>
          <cell r="F49">
            <v>270</v>
          </cell>
        </row>
        <row r="50">
          <cell r="A50" t="str">
            <v>MAT0001</v>
          </cell>
          <cell r="B50" t="str">
            <v>유기질  비료</v>
          </cell>
          <cell r="C50" t="str">
            <v>20kg/포</v>
          </cell>
          <cell r="D50" t="str">
            <v>포</v>
          </cell>
          <cell r="E50">
            <v>1500</v>
          </cell>
          <cell r="F50">
            <v>1500</v>
          </cell>
        </row>
        <row r="51">
          <cell r="A51" t="str">
            <v>MAT0003</v>
          </cell>
          <cell r="B51" t="str">
            <v>지하지주</v>
          </cell>
          <cell r="C51" t="str">
            <v>턴버클</v>
          </cell>
          <cell r="D51" t="str">
            <v>조</v>
          </cell>
          <cell r="E51">
            <v>22800</v>
          </cell>
          <cell r="F51">
            <v>22800</v>
          </cell>
        </row>
        <row r="52">
          <cell r="A52" t="str">
            <v>MAT0006</v>
          </cell>
          <cell r="B52" t="str">
            <v>인 공  토 양</v>
          </cell>
          <cell r="C52" t="str">
            <v>파라그린 GN400</v>
          </cell>
          <cell r="D52" t="str">
            <v>M3</v>
          </cell>
          <cell r="E52">
            <v>90000</v>
          </cell>
          <cell r="F52">
            <v>90000</v>
          </cell>
        </row>
        <row r="53">
          <cell r="A53" t="str">
            <v>MAT0007</v>
          </cell>
          <cell r="B53" t="str">
            <v>자   연   석</v>
          </cell>
          <cell r="C53" t="str">
            <v>300x500x400</v>
          </cell>
          <cell r="D53" t="str">
            <v>Ton</v>
          </cell>
          <cell r="E53">
            <v>70000</v>
          </cell>
          <cell r="F53">
            <v>70000</v>
          </cell>
        </row>
        <row r="54">
          <cell r="A54" t="str">
            <v>MAT0008</v>
          </cell>
          <cell r="B54" t="str">
            <v>점 적  호 스</v>
          </cell>
          <cell r="C54" t="str">
            <v>램 16mm</v>
          </cell>
          <cell r="D54" t="str">
            <v>M</v>
          </cell>
          <cell r="E54">
            <v>1500</v>
          </cell>
          <cell r="F54">
            <v>1500</v>
          </cell>
        </row>
      </sheetData>
      <sheetData sheetId="13" refreshError="1"/>
      <sheetData sheetId="14" refreshError="1"/>
      <sheetData sheetId="15" refreshError="1">
        <row r="1">
          <cell r="B1" t="str">
            <v>직 종 명</v>
          </cell>
          <cell r="C1" t="str">
            <v>'2000.1.1</v>
          </cell>
          <cell r="D1" t="str">
            <v>'2000.9.1.</v>
          </cell>
          <cell r="E1" t="str">
            <v>낙찰율적용가</v>
          </cell>
        </row>
        <row r="2">
          <cell r="B2" t="str">
            <v>갱부</v>
          </cell>
          <cell r="C2">
            <v>51318</v>
          </cell>
          <cell r="D2">
            <v>53322</v>
          </cell>
          <cell r="E2">
            <v>53322</v>
          </cell>
        </row>
        <row r="3">
          <cell r="B3" t="str">
            <v>도목수</v>
          </cell>
          <cell r="E3">
            <v>0</v>
          </cell>
        </row>
        <row r="4">
          <cell r="B4" t="str">
            <v>건축목공</v>
          </cell>
          <cell r="C4">
            <v>60176</v>
          </cell>
          <cell r="D4">
            <v>61692</v>
          </cell>
          <cell r="E4">
            <v>61692</v>
          </cell>
        </row>
        <row r="5">
          <cell r="B5" t="str">
            <v>형틀목공</v>
          </cell>
          <cell r="C5">
            <v>61483</v>
          </cell>
          <cell r="D5">
            <v>63219</v>
          </cell>
          <cell r="E5">
            <v>63219</v>
          </cell>
        </row>
        <row r="6">
          <cell r="B6" t="str">
            <v>창호목공</v>
          </cell>
          <cell r="C6">
            <v>51776</v>
          </cell>
          <cell r="D6">
            <v>55960</v>
          </cell>
          <cell r="E6">
            <v>55960</v>
          </cell>
        </row>
        <row r="7">
          <cell r="B7" t="str">
            <v>철골공</v>
          </cell>
          <cell r="C7">
            <v>64454</v>
          </cell>
          <cell r="D7">
            <v>64572</v>
          </cell>
          <cell r="E7">
            <v>64572</v>
          </cell>
        </row>
        <row r="8">
          <cell r="B8" t="str">
            <v>철공</v>
          </cell>
          <cell r="C8">
            <v>63441</v>
          </cell>
          <cell r="D8">
            <v>68851</v>
          </cell>
          <cell r="E8">
            <v>68851</v>
          </cell>
        </row>
        <row r="9">
          <cell r="B9" t="str">
            <v>철근공</v>
          </cell>
          <cell r="C9">
            <v>63607</v>
          </cell>
          <cell r="D9">
            <v>66745</v>
          </cell>
          <cell r="E9">
            <v>66745</v>
          </cell>
        </row>
        <row r="10">
          <cell r="B10" t="str">
            <v>철판공</v>
          </cell>
          <cell r="C10">
            <v>58465</v>
          </cell>
          <cell r="D10">
            <v>59039</v>
          </cell>
          <cell r="E10">
            <v>59039</v>
          </cell>
        </row>
        <row r="11">
          <cell r="B11" t="str">
            <v>셧터공</v>
          </cell>
          <cell r="E11">
            <v>0</v>
          </cell>
        </row>
        <row r="12">
          <cell r="B12" t="str">
            <v>샷시공</v>
          </cell>
          <cell r="C12">
            <v>56652</v>
          </cell>
          <cell r="D12">
            <v>60072</v>
          </cell>
          <cell r="E12">
            <v>60072</v>
          </cell>
        </row>
        <row r="13">
          <cell r="B13" t="str">
            <v>절단공</v>
          </cell>
          <cell r="C13">
            <v>61395</v>
          </cell>
          <cell r="D13">
            <v>61292</v>
          </cell>
          <cell r="E13">
            <v>61292</v>
          </cell>
        </row>
        <row r="14">
          <cell r="B14" t="str">
            <v>석공</v>
          </cell>
          <cell r="C14">
            <v>60879</v>
          </cell>
          <cell r="D14">
            <v>64890</v>
          </cell>
          <cell r="E14">
            <v>64890</v>
          </cell>
        </row>
        <row r="15">
          <cell r="B15" t="str">
            <v>특수비계공</v>
          </cell>
          <cell r="C15">
            <v>66312</v>
          </cell>
          <cell r="D15">
            <v>72456</v>
          </cell>
          <cell r="E15">
            <v>72456</v>
          </cell>
        </row>
        <row r="16">
          <cell r="B16" t="str">
            <v>비계공</v>
          </cell>
          <cell r="C16">
            <v>66149</v>
          </cell>
          <cell r="D16">
            <v>67640</v>
          </cell>
          <cell r="E16">
            <v>67640</v>
          </cell>
        </row>
        <row r="17">
          <cell r="B17" t="str">
            <v>동발공(터널)</v>
          </cell>
          <cell r="C17">
            <v>58938</v>
          </cell>
          <cell r="D17">
            <v>58692</v>
          </cell>
          <cell r="E17">
            <v>58692</v>
          </cell>
        </row>
        <row r="18">
          <cell r="B18" t="str">
            <v>조적공</v>
          </cell>
          <cell r="C18">
            <v>57968</v>
          </cell>
          <cell r="D18">
            <v>56969</v>
          </cell>
          <cell r="E18">
            <v>56969</v>
          </cell>
        </row>
        <row r="19">
          <cell r="B19" t="str">
            <v>치장벽돌공</v>
          </cell>
          <cell r="C19">
            <v>61553</v>
          </cell>
          <cell r="D19">
            <v>64167</v>
          </cell>
          <cell r="E19">
            <v>64167</v>
          </cell>
        </row>
        <row r="20">
          <cell r="B20" t="str">
            <v>벽돌(블럭)제작공</v>
          </cell>
          <cell r="C20">
            <v>57286</v>
          </cell>
          <cell r="D20">
            <v>56981</v>
          </cell>
          <cell r="E20">
            <v>56981</v>
          </cell>
        </row>
        <row r="21">
          <cell r="B21" t="str">
            <v>연돌공</v>
          </cell>
          <cell r="E21">
            <v>0</v>
          </cell>
        </row>
        <row r="22">
          <cell r="B22" t="str">
            <v>미장공</v>
          </cell>
          <cell r="C22">
            <v>54467</v>
          </cell>
          <cell r="D22">
            <v>58263</v>
          </cell>
          <cell r="E22">
            <v>58263</v>
          </cell>
        </row>
        <row r="23">
          <cell r="B23" t="str">
            <v>방수공</v>
          </cell>
          <cell r="C23">
            <v>49062</v>
          </cell>
          <cell r="D23">
            <v>48704</v>
          </cell>
          <cell r="E23">
            <v>48704</v>
          </cell>
        </row>
        <row r="24">
          <cell r="B24" t="str">
            <v>타일공</v>
          </cell>
          <cell r="C24">
            <v>56533</v>
          </cell>
          <cell r="D24">
            <v>56154</v>
          </cell>
          <cell r="E24">
            <v>56154</v>
          </cell>
        </row>
        <row r="25">
          <cell r="B25" t="str">
            <v>줄눈공</v>
          </cell>
          <cell r="C25">
            <v>52633</v>
          </cell>
          <cell r="D25">
            <v>53392</v>
          </cell>
          <cell r="E25">
            <v>53392</v>
          </cell>
        </row>
        <row r="26">
          <cell r="B26" t="str">
            <v>연마공</v>
          </cell>
          <cell r="C26">
            <v>56884</v>
          </cell>
          <cell r="D26">
            <v>60073</v>
          </cell>
          <cell r="E26">
            <v>60073</v>
          </cell>
        </row>
        <row r="27">
          <cell r="B27" t="str">
            <v>콘크리트공</v>
          </cell>
          <cell r="C27">
            <v>62281</v>
          </cell>
          <cell r="D27">
            <v>64308</v>
          </cell>
          <cell r="E27">
            <v>64308</v>
          </cell>
        </row>
        <row r="28">
          <cell r="B28" t="str">
            <v>바이브레타공</v>
          </cell>
          <cell r="E28">
            <v>0</v>
          </cell>
        </row>
        <row r="29">
          <cell r="B29" t="str">
            <v>콘크리트공(광의)</v>
          </cell>
          <cell r="E29">
            <v>0</v>
          </cell>
        </row>
        <row r="30">
          <cell r="B30" t="str">
            <v>보일러공</v>
          </cell>
          <cell r="C30">
            <v>46165</v>
          </cell>
          <cell r="D30">
            <v>47931</v>
          </cell>
          <cell r="E30">
            <v>47931</v>
          </cell>
        </row>
        <row r="31">
          <cell r="B31" t="str">
            <v>배관공</v>
          </cell>
          <cell r="C31">
            <v>47537</v>
          </cell>
          <cell r="D31">
            <v>49542</v>
          </cell>
          <cell r="E31">
            <v>49542</v>
          </cell>
        </row>
        <row r="32">
          <cell r="B32" t="str">
            <v>온돌공</v>
          </cell>
          <cell r="E32">
            <v>0</v>
          </cell>
        </row>
        <row r="33">
          <cell r="B33" t="str">
            <v>위생공</v>
          </cell>
          <cell r="C33">
            <v>49691</v>
          </cell>
          <cell r="D33">
            <v>48198</v>
          </cell>
          <cell r="E33">
            <v>48198</v>
          </cell>
        </row>
        <row r="34">
          <cell r="B34" t="str">
            <v>보온공</v>
          </cell>
          <cell r="C34">
            <v>51700</v>
          </cell>
          <cell r="D34">
            <v>50900</v>
          </cell>
          <cell r="E34">
            <v>50900</v>
          </cell>
        </row>
        <row r="35">
          <cell r="B35" t="str">
            <v>도장공</v>
          </cell>
          <cell r="C35">
            <v>53370</v>
          </cell>
          <cell r="D35">
            <v>56361</v>
          </cell>
          <cell r="E35">
            <v>56361</v>
          </cell>
        </row>
        <row r="36">
          <cell r="B36" t="str">
            <v>내장공</v>
          </cell>
          <cell r="C36">
            <v>53250</v>
          </cell>
          <cell r="D36">
            <v>56117</v>
          </cell>
          <cell r="E36">
            <v>56117</v>
          </cell>
        </row>
        <row r="37">
          <cell r="B37" t="str">
            <v>도배공</v>
          </cell>
          <cell r="C37">
            <v>53277</v>
          </cell>
          <cell r="D37">
            <v>52655</v>
          </cell>
          <cell r="E37">
            <v>52655</v>
          </cell>
        </row>
        <row r="38">
          <cell r="B38" t="str">
            <v>아스타일공</v>
          </cell>
          <cell r="E38">
            <v>0</v>
          </cell>
        </row>
        <row r="39">
          <cell r="B39" t="str">
            <v>기와공</v>
          </cell>
          <cell r="E39">
            <v>0</v>
          </cell>
        </row>
        <row r="40">
          <cell r="B40" t="str">
            <v>슬레이트공</v>
          </cell>
          <cell r="E40">
            <v>0</v>
          </cell>
        </row>
        <row r="41">
          <cell r="B41" t="str">
            <v>지붕잇기공</v>
          </cell>
          <cell r="C41">
            <v>67057</v>
          </cell>
          <cell r="D41">
            <v>67216</v>
          </cell>
          <cell r="E41">
            <v>67216</v>
          </cell>
        </row>
        <row r="42">
          <cell r="B42" t="str">
            <v>견출공</v>
          </cell>
          <cell r="C42">
            <v>55628</v>
          </cell>
          <cell r="D42">
            <v>57314</v>
          </cell>
          <cell r="E42">
            <v>57314</v>
          </cell>
        </row>
        <row r="43">
          <cell r="B43" t="str">
            <v>판넬조립공</v>
          </cell>
          <cell r="C43">
            <v>58823</v>
          </cell>
          <cell r="D43">
            <v>58910</v>
          </cell>
          <cell r="E43">
            <v>58910</v>
          </cell>
        </row>
        <row r="44">
          <cell r="B44" t="str">
            <v>화약취급공</v>
          </cell>
          <cell r="C44">
            <v>70920</v>
          </cell>
          <cell r="D44">
            <v>67924</v>
          </cell>
          <cell r="E44">
            <v>67924</v>
          </cell>
        </row>
        <row r="45">
          <cell r="B45" t="str">
            <v>착암공</v>
          </cell>
          <cell r="C45">
            <v>52818</v>
          </cell>
          <cell r="D45">
            <v>52647</v>
          </cell>
          <cell r="E45">
            <v>52647</v>
          </cell>
        </row>
        <row r="46">
          <cell r="B46" t="str">
            <v>보안공</v>
          </cell>
          <cell r="C46">
            <v>41597</v>
          </cell>
          <cell r="D46">
            <v>41261</v>
          </cell>
          <cell r="E46">
            <v>41261</v>
          </cell>
        </row>
        <row r="47">
          <cell r="B47" t="str">
            <v>포장공</v>
          </cell>
          <cell r="C47">
            <v>63929</v>
          </cell>
          <cell r="D47">
            <v>63034</v>
          </cell>
          <cell r="E47">
            <v>63034</v>
          </cell>
        </row>
        <row r="48">
          <cell r="B48" t="str">
            <v>포설공</v>
          </cell>
          <cell r="C48">
            <v>55613</v>
          </cell>
          <cell r="D48">
            <v>56843</v>
          </cell>
          <cell r="E48">
            <v>56843</v>
          </cell>
        </row>
        <row r="49">
          <cell r="B49" t="str">
            <v>궤도공</v>
          </cell>
          <cell r="C49">
            <v>58339</v>
          </cell>
          <cell r="D49">
            <v>57795</v>
          </cell>
          <cell r="E49">
            <v>57795</v>
          </cell>
        </row>
        <row r="50">
          <cell r="B50" t="str">
            <v>용접공(철도)</v>
          </cell>
          <cell r="C50">
            <v>58398</v>
          </cell>
          <cell r="D50">
            <v>61016</v>
          </cell>
          <cell r="E50">
            <v>61016</v>
          </cell>
        </row>
        <row r="51">
          <cell r="B51" t="str">
            <v>잠수부</v>
          </cell>
          <cell r="C51">
            <v>85405</v>
          </cell>
          <cell r="D51">
            <v>90140</v>
          </cell>
          <cell r="E51">
            <v>90140</v>
          </cell>
        </row>
        <row r="52">
          <cell r="B52" t="str">
            <v>잠함공</v>
          </cell>
          <cell r="E52">
            <v>0</v>
          </cell>
        </row>
        <row r="53">
          <cell r="B53" t="str">
            <v>보링공(지질조사)</v>
          </cell>
          <cell r="C53">
            <v>48651</v>
          </cell>
          <cell r="D53">
            <v>48022</v>
          </cell>
          <cell r="E53">
            <v>48022</v>
          </cell>
        </row>
        <row r="54">
          <cell r="B54" t="str">
            <v>우물공</v>
          </cell>
          <cell r="E54">
            <v>0</v>
          </cell>
        </row>
        <row r="55">
          <cell r="B55" t="str">
            <v>영림기사</v>
          </cell>
          <cell r="E55">
            <v>0</v>
          </cell>
        </row>
        <row r="56">
          <cell r="B56" t="str">
            <v>조경공</v>
          </cell>
          <cell r="C56">
            <v>51756</v>
          </cell>
          <cell r="D56">
            <v>53468</v>
          </cell>
          <cell r="E56">
            <v>53468</v>
          </cell>
        </row>
        <row r="57">
          <cell r="B57" t="str">
            <v>벌목부</v>
          </cell>
          <cell r="C57">
            <v>60289</v>
          </cell>
          <cell r="D57">
            <v>62409</v>
          </cell>
          <cell r="E57">
            <v>62409</v>
          </cell>
        </row>
        <row r="58">
          <cell r="B58" t="str">
            <v>조림인부</v>
          </cell>
          <cell r="C58">
            <v>44577</v>
          </cell>
          <cell r="D58">
            <v>44544</v>
          </cell>
          <cell r="E58">
            <v>44544</v>
          </cell>
        </row>
        <row r="59">
          <cell r="B59" t="str">
            <v>플랜트기계설치공</v>
          </cell>
          <cell r="C59">
            <v>65612</v>
          </cell>
          <cell r="D59">
            <v>64281</v>
          </cell>
          <cell r="E59">
            <v>64281</v>
          </cell>
        </row>
        <row r="60">
          <cell r="B60" t="str">
            <v>플랜트특수용접공</v>
          </cell>
          <cell r="C60">
            <v>88272</v>
          </cell>
          <cell r="D60">
            <v>87594</v>
          </cell>
          <cell r="E60">
            <v>87594</v>
          </cell>
        </row>
        <row r="61">
          <cell r="B61" t="str">
            <v>플랜트용접공</v>
          </cell>
          <cell r="C61">
            <v>57021</v>
          </cell>
          <cell r="D61">
            <v>60712</v>
          </cell>
          <cell r="E61">
            <v>60712</v>
          </cell>
        </row>
        <row r="62">
          <cell r="B62" t="str">
            <v>플랜트배관공</v>
          </cell>
          <cell r="C62">
            <v>63995</v>
          </cell>
          <cell r="D62">
            <v>63923</v>
          </cell>
          <cell r="E62">
            <v>63923</v>
          </cell>
        </row>
        <row r="63">
          <cell r="B63" t="str">
            <v>플랜트제관공</v>
          </cell>
          <cell r="C63">
            <v>53914</v>
          </cell>
          <cell r="D63">
            <v>57994</v>
          </cell>
          <cell r="E63">
            <v>57994</v>
          </cell>
        </row>
        <row r="64">
          <cell r="B64" t="str">
            <v>시공측량사</v>
          </cell>
          <cell r="C64">
            <v>50453</v>
          </cell>
          <cell r="D64">
            <v>49167</v>
          </cell>
          <cell r="E64">
            <v>49167</v>
          </cell>
        </row>
        <row r="65">
          <cell r="B65" t="str">
            <v>시공측량사조수</v>
          </cell>
          <cell r="C65">
            <v>34386</v>
          </cell>
          <cell r="D65">
            <v>34305</v>
          </cell>
          <cell r="E65">
            <v>34305</v>
          </cell>
        </row>
        <row r="66">
          <cell r="B66" t="str">
            <v>측부</v>
          </cell>
          <cell r="C66">
            <v>29428</v>
          </cell>
          <cell r="D66">
            <v>31115</v>
          </cell>
          <cell r="E66">
            <v>31115</v>
          </cell>
        </row>
        <row r="67">
          <cell r="B67" t="str">
            <v>검조부</v>
          </cell>
          <cell r="E67">
            <v>0</v>
          </cell>
        </row>
        <row r="68">
          <cell r="B68" t="str">
            <v>송전전공</v>
          </cell>
          <cell r="C68">
            <v>217032</v>
          </cell>
          <cell r="D68">
            <v>223961</v>
          </cell>
          <cell r="E68">
            <v>223961</v>
          </cell>
        </row>
        <row r="69">
          <cell r="B69" t="str">
            <v>송전활선전공</v>
          </cell>
          <cell r="C69">
            <v>238668</v>
          </cell>
          <cell r="D69">
            <v>245138</v>
          </cell>
          <cell r="E69">
            <v>245138</v>
          </cell>
        </row>
        <row r="70">
          <cell r="B70" t="str">
            <v>배전전공</v>
          </cell>
          <cell r="C70">
            <v>182333</v>
          </cell>
          <cell r="D70">
            <v>184746</v>
          </cell>
          <cell r="E70">
            <v>184746</v>
          </cell>
        </row>
        <row r="71">
          <cell r="B71" t="str">
            <v>배전활선전공</v>
          </cell>
          <cell r="C71">
            <v>189457</v>
          </cell>
          <cell r="D71">
            <v>202982</v>
          </cell>
          <cell r="E71">
            <v>202982</v>
          </cell>
        </row>
        <row r="72">
          <cell r="B72" t="str">
            <v>플랜트전공</v>
          </cell>
          <cell r="C72">
            <v>53292</v>
          </cell>
          <cell r="D72">
            <v>57299</v>
          </cell>
          <cell r="E72">
            <v>57299</v>
          </cell>
        </row>
        <row r="73">
          <cell r="B73" t="str">
            <v>내선전공</v>
          </cell>
          <cell r="C73">
            <v>49296</v>
          </cell>
          <cell r="D73">
            <v>49969</v>
          </cell>
          <cell r="E73">
            <v>49969</v>
          </cell>
        </row>
        <row r="74">
          <cell r="B74" t="str">
            <v>특고압케이블전공</v>
          </cell>
          <cell r="C74">
            <v>111738</v>
          </cell>
          <cell r="D74">
            <v>105463</v>
          </cell>
          <cell r="E74">
            <v>105463</v>
          </cell>
        </row>
        <row r="75">
          <cell r="B75" t="str">
            <v>고압케이블전공</v>
          </cell>
          <cell r="C75">
            <v>70455</v>
          </cell>
          <cell r="D75">
            <v>75996</v>
          </cell>
          <cell r="E75">
            <v>75996</v>
          </cell>
        </row>
        <row r="76">
          <cell r="B76" t="str">
            <v>저압케이블전공</v>
          </cell>
          <cell r="C76">
            <v>62694</v>
          </cell>
          <cell r="D76">
            <v>67062</v>
          </cell>
          <cell r="E76">
            <v>67062</v>
          </cell>
        </row>
        <row r="77">
          <cell r="B77" t="str">
            <v>철도신호공</v>
          </cell>
          <cell r="C77">
            <v>86699</v>
          </cell>
          <cell r="D77">
            <v>88161</v>
          </cell>
          <cell r="E77">
            <v>88161</v>
          </cell>
        </row>
        <row r="78">
          <cell r="B78" t="str">
            <v>계장공</v>
          </cell>
          <cell r="C78">
            <v>56174</v>
          </cell>
          <cell r="D78">
            <v>59029</v>
          </cell>
          <cell r="E78">
            <v>59029</v>
          </cell>
        </row>
        <row r="79">
          <cell r="B79" t="str">
            <v>통신외선공</v>
          </cell>
          <cell r="C79">
            <v>80630</v>
          </cell>
          <cell r="D79">
            <v>86391</v>
          </cell>
          <cell r="E79">
            <v>86391</v>
          </cell>
        </row>
        <row r="80">
          <cell r="B80" t="str">
            <v>통신설비공</v>
          </cell>
          <cell r="C80">
            <v>68225</v>
          </cell>
          <cell r="D80">
            <v>71782</v>
          </cell>
          <cell r="E80">
            <v>71782</v>
          </cell>
        </row>
        <row r="81">
          <cell r="B81" t="str">
            <v>통신내선공</v>
          </cell>
          <cell r="C81">
            <v>56623</v>
          </cell>
          <cell r="D81">
            <v>57139</v>
          </cell>
          <cell r="E81">
            <v>57139</v>
          </cell>
        </row>
        <row r="82">
          <cell r="B82" t="str">
            <v>통신케이블공</v>
          </cell>
          <cell r="C82">
            <v>83279</v>
          </cell>
          <cell r="D82">
            <v>89004</v>
          </cell>
          <cell r="E82">
            <v>89004</v>
          </cell>
        </row>
        <row r="83">
          <cell r="B83" t="str">
            <v>무선안테나공</v>
          </cell>
          <cell r="C83">
            <v>96205</v>
          </cell>
          <cell r="D83">
            <v>91530</v>
          </cell>
          <cell r="E83">
            <v>91530</v>
          </cell>
        </row>
        <row r="84">
          <cell r="B84" t="str">
            <v>수작업반장</v>
          </cell>
          <cell r="E84">
            <v>0</v>
          </cell>
        </row>
        <row r="85">
          <cell r="B85" t="str">
            <v>작업반장</v>
          </cell>
          <cell r="C85">
            <v>57379</v>
          </cell>
          <cell r="D85">
            <v>56204</v>
          </cell>
          <cell r="E85">
            <v>56204</v>
          </cell>
        </row>
        <row r="86">
          <cell r="B86" t="str">
            <v>목도</v>
          </cell>
          <cell r="C86">
            <v>61182</v>
          </cell>
          <cell r="D86">
            <v>65233</v>
          </cell>
          <cell r="E86">
            <v>65233</v>
          </cell>
        </row>
        <row r="87">
          <cell r="B87" t="str">
            <v>조력공</v>
          </cell>
          <cell r="C87">
            <v>39572</v>
          </cell>
          <cell r="D87">
            <v>40070</v>
          </cell>
          <cell r="E87">
            <v>40070</v>
          </cell>
        </row>
        <row r="88">
          <cell r="B88" t="str">
            <v>특별인부</v>
          </cell>
          <cell r="C88">
            <v>50160</v>
          </cell>
          <cell r="D88">
            <v>51490</v>
          </cell>
          <cell r="E88">
            <v>51490</v>
          </cell>
        </row>
        <row r="89">
          <cell r="B89" t="str">
            <v>보통인부</v>
          </cell>
          <cell r="C89">
            <v>34360</v>
          </cell>
          <cell r="D89">
            <v>37052</v>
          </cell>
          <cell r="E89">
            <v>37052</v>
          </cell>
        </row>
        <row r="90">
          <cell r="B90" t="str">
            <v>중기운전기사</v>
          </cell>
          <cell r="C90">
            <v>56517</v>
          </cell>
          <cell r="D90">
            <v>56369</v>
          </cell>
          <cell r="E90">
            <v>56369</v>
          </cell>
        </row>
        <row r="91">
          <cell r="B91" t="str">
            <v>중기조장</v>
          </cell>
          <cell r="C91">
            <v>63589</v>
          </cell>
          <cell r="D91">
            <v>65668</v>
          </cell>
          <cell r="E91">
            <v>65668</v>
          </cell>
        </row>
        <row r="92">
          <cell r="B92" t="str">
            <v>운전사(운반차)</v>
          </cell>
          <cell r="C92">
            <v>53633</v>
          </cell>
          <cell r="D92">
            <v>53094</v>
          </cell>
          <cell r="E92">
            <v>53094</v>
          </cell>
        </row>
        <row r="93">
          <cell r="B93" t="str">
            <v>운전사(기계)</v>
          </cell>
          <cell r="C93">
            <v>47972</v>
          </cell>
          <cell r="D93">
            <v>47371</v>
          </cell>
          <cell r="E93">
            <v>47371</v>
          </cell>
        </row>
        <row r="94">
          <cell r="B94" t="str">
            <v>중기운전조수</v>
          </cell>
          <cell r="C94">
            <v>42524</v>
          </cell>
          <cell r="D94">
            <v>44521</v>
          </cell>
          <cell r="E94">
            <v>44521</v>
          </cell>
        </row>
        <row r="95">
          <cell r="B95" t="str">
            <v>고 급  선 원</v>
          </cell>
          <cell r="C95">
            <v>64343</v>
          </cell>
          <cell r="D95">
            <v>64242</v>
          </cell>
          <cell r="E95">
            <v>64242</v>
          </cell>
        </row>
        <row r="96">
          <cell r="B96" t="str">
            <v>보 통  선 원</v>
          </cell>
          <cell r="C96">
            <v>49156</v>
          </cell>
          <cell r="D96">
            <v>50686</v>
          </cell>
          <cell r="E96">
            <v>50686</v>
          </cell>
        </row>
        <row r="97">
          <cell r="B97" t="str">
            <v>선        부</v>
          </cell>
          <cell r="C97">
            <v>38787</v>
          </cell>
          <cell r="D97">
            <v>40188</v>
          </cell>
          <cell r="E97">
            <v>40188</v>
          </cell>
        </row>
        <row r="98">
          <cell r="B98" t="str">
            <v>준설선  선장</v>
          </cell>
          <cell r="C98">
            <v>79639</v>
          </cell>
          <cell r="D98">
            <v>75444</v>
          </cell>
          <cell r="E98">
            <v>75444</v>
          </cell>
        </row>
        <row r="99">
          <cell r="B99" t="str">
            <v>준설선기관장</v>
          </cell>
          <cell r="C99">
            <v>78016</v>
          </cell>
          <cell r="D99">
            <v>73482</v>
          </cell>
          <cell r="E99">
            <v>73482</v>
          </cell>
        </row>
        <row r="100">
          <cell r="B100" t="str">
            <v>준설선기관사</v>
          </cell>
          <cell r="C100">
            <v>64781</v>
          </cell>
          <cell r="D100">
            <v>58361</v>
          </cell>
          <cell r="E100">
            <v>58361</v>
          </cell>
        </row>
        <row r="101">
          <cell r="B101" t="str">
            <v>준설선운전사</v>
          </cell>
          <cell r="C101">
            <v>61555</v>
          </cell>
          <cell r="D101">
            <v>55028</v>
          </cell>
          <cell r="E101">
            <v>55028</v>
          </cell>
        </row>
        <row r="102">
          <cell r="B102" t="str">
            <v>준설선전기사</v>
          </cell>
          <cell r="C102">
            <v>58341</v>
          </cell>
          <cell r="D102">
            <v>58324</v>
          </cell>
          <cell r="E102">
            <v>58324</v>
          </cell>
        </row>
        <row r="103">
          <cell r="B103" t="str">
            <v>기계  설치공</v>
          </cell>
          <cell r="C103">
            <v>52839</v>
          </cell>
          <cell r="D103">
            <v>54218</v>
          </cell>
          <cell r="E103">
            <v>54218</v>
          </cell>
        </row>
        <row r="104">
          <cell r="B104" t="str">
            <v>기   계   공</v>
          </cell>
          <cell r="C104">
            <v>46967</v>
          </cell>
          <cell r="D104">
            <v>47926</v>
          </cell>
        </row>
        <row r="105">
          <cell r="B105" t="str">
            <v>선   반   공</v>
          </cell>
          <cell r="E105">
            <v>0</v>
          </cell>
        </row>
        <row r="106">
          <cell r="B106" t="str">
            <v>정   비   공</v>
          </cell>
          <cell r="E106">
            <v>0</v>
          </cell>
        </row>
        <row r="107">
          <cell r="B107" t="str">
            <v>벨트컨베이어작업공</v>
          </cell>
          <cell r="E107">
            <v>0</v>
          </cell>
        </row>
        <row r="108">
          <cell r="B108" t="str">
            <v>현   도   사</v>
          </cell>
          <cell r="C108">
            <v>60150</v>
          </cell>
          <cell r="D108">
            <v>60543</v>
          </cell>
          <cell r="E108">
            <v>60543</v>
          </cell>
        </row>
        <row r="109">
          <cell r="B109" t="str">
            <v>제   도   사</v>
          </cell>
          <cell r="C109">
            <v>49792</v>
          </cell>
          <cell r="D109">
            <v>50526</v>
          </cell>
          <cell r="E109">
            <v>50526</v>
          </cell>
        </row>
        <row r="110">
          <cell r="B110" t="str">
            <v>시 험 사 1급</v>
          </cell>
          <cell r="C110">
            <v>54542</v>
          </cell>
          <cell r="D110">
            <v>53359</v>
          </cell>
          <cell r="E110">
            <v>53359</v>
          </cell>
        </row>
        <row r="111">
          <cell r="B111" t="str">
            <v>시 험 사 2급</v>
          </cell>
          <cell r="C111">
            <v>42241</v>
          </cell>
          <cell r="D111">
            <v>41450</v>
          </cell>
          <cell r="E111">
            <v>41450</v>
          </cell>
        </row>
        <row r="112">
          <cell r="B112" t="str">
            <v>시 험 사 3급</v>
          </cell>
          <cell r="E112">
            <v>0</v>
          </cell>
        </row>
        <row r="113">
          <cell r="B113" t="str">
            <v>시 험 사 4급</v>
          </cell>
          <cell r="E113">
            <v>0</v>
          </cell>
        </row>
        <row r="114">
          <cell r="B114" t="str">
            <v>시험  보조수</v>
          </cell>
          <cell r="C114">
            <v>31443</v>
          </cell>
          <cell r="D114">
            <v>30537</v>
          </cell>
          <cell r="E114">
            <v>30537</v>
          </cell>
        </row>
        <row r="115">
          <cell r="B115" t="str">
            <v>유리공</v>
          </cell>
          <cell r="C115">
            <v>56548</v>
          </cell>
          <cell r="D115">
            <v>58188</v>
          </cell>
          <cell r="E115">
            <v>58188</v>
          </cell>
        </row>
        <row r="116">
          <cell r="B116" t="str">
            <v>함석공</v>
          </cell>
          <cell r="C116">
            <v>60537</v>
          </cell>
          <cell r="D116">
            <v>60061</v>
          </cell>
          <cell r="E116">
            <v>60061</v>
          </cell>
        </row>
        <row r="117">
          <cell r="B117" t="str">
            <v>용접공</v>
          </cell>
          <cell r="C117">
            <v>59048</v>
          </cell>
          <cell r="D117">
            <v>60370</v>
          </cell>
          <cell r="E117">
            <v>60370</v>
          </cell>
        </row>
        <row r="118">
          <cell r="B118" t="str">
            <v>리벳공</v>
          </cell>
          <cell r="E118">
            <v>0</v>
          </cell>
        </row>
        <row r="119">
          <cell r="B119" t="str">
            <v>루핑공</v>
          </cell>
          <cell r="E119">
            <v>0</v>
          </cell>
        </row>
        <row r="120">
          <cell r="B120" t="str">
            <v>닥트공</v>
          </cell>
          <cell r="C120">
            <v>47860</v>
          </cell>
          <cell r="D120">
            <v>48494</v>
          </cell>
          <cell r="E120">
            <v>48494</v>
          </cell>
        </row>
        <row r="121">
          <cell r="B121" t="str">
            <v>대장공</v>
          </cell>
          <cell r="E121">
            <v>0</v>
          </cell>
        </row>
        <row r="122">
          <cell r="B122" t="str">
            <v>할석공</v>
          </cell>
          <cell r="C122">
            <v>63951</v>
          </cell>
          <cell r="D122">
            <v>64153</v>
          </cell>
          <cell r="E122">
            <v>64153</v>
          </cell>
        </row>
        <row r="123">
          <cell r="B123" t="str">
            <v>제철축로공</v>
          </cell>
          <cell r="C123">
            <v>92241</v>
          </cell>
          <cell r="D123">
            <v>92079</v>
          </cell>
          <cell r="E123">
            <v>92079</v>
          </cell>
        </row>
        <row r="124">
          <cell r="B124" t="str">
            <v>양생공</v>
          </cell>
          <cell r="E124">
            <v>0</v>
          </cell>
        </row>
        <row r="125">
          <cell r="B125" t="str">
            <v>계령공</v>
          </cell>
          <cell r="E125">
            <v>0</v>
          </cell>
        </row>
        <row r="126">
          <cell r="B126" t="str">
            <v>모래분사공</v>
          </cell>
          <cell r="E126">
            <v>0</v>
          </cell>
        </row>
        <row r="127">
          <cell r="B127" t="str">
            <v>사공(배포함)</v>
          </cell>
          <cell r="E127">
            <v>0</v>
          </cell>
        </row>
        <row r="128">
          <cell r="B128" t="str">
            <v>마부(우마차포함)</v>
          </cell>
          <cell r="E128">
            <v>0</v>
          </cell>
        </row>
        <row r="129">
          <cell r="B129" t="str">
            <v>제재공</v>
          </cell>
          <cell r="E129">
            <v>0</v>
          </cell>
        </row>
        <row r="130">
          <cell r="B130" t="str">
            <v>철도궤도공</v>
          </cell>
          <cell r="E130">
            <v>0</v>
          </cell>
        </row>
        <row r="131">
          <cell r="B131" t="str">
            <v>지적기사 1급</v>
          </cell>
          <cell r="C131">
            <v>88613</v>
          </cell>
          <cell r="D131">
            <v>90205</v>
          </cell>
          <cell r="E131">
            <v>90205</v>
          </cell>
        </row>
        <row r="132">
          <cell r="B132" t="str">
            <v>지적기사 2급</v>
          </cell>
          <cell r="C132">
            <v>74075</v>
          </cell>
          <cell r="D132">
            <v>74735</v>
          </cell>
          <cell r="E132">
            <v>74735</v>
          </cell>
        </row>
        <row r="133">
          <cell r="B133" t="str">
            <v>지적기능사1급</v>
          </cell>
          <cell r="C133">
            <v>52771</v>
          </cell>
          <cell r="D133">
            <v>53516</v>
          </cell>
          <cell r="E133">
            <v>53516</v>
          </cell>
        </row>
        <row r="134">
          <cell r="B134" t="str">
            <v>지적기능사2급</v>
          </cell>
          <cell r="C134">
            <v>37466</v>
          </cell>
          <cell r="D134">
            <v>39603</v>
          </cell>
          <cell r="E134">
            <v>39603</v>
          </cell>
        </row>
        <row r="135">
          <cell r="B135" t="str">
            <v>H/W설치기사</v>
          </cell>
          <cell r="C135">
            <v>83518</v>
          </cell>
          <cell r="D135">
            <v>80720</v>
          </cell>
          <cell r="E135">
            <v>80720</v>
          </cell>
        </row>
        <row r="136">
          <cell r="B136" t="str">
            <v>H/W시험기사</v>
          </cell>
          <cell r="C136">
            <v>85899</v>
          </cell>
          <cell r="D136">
            <v>85172</v>
          </cell>
          <cell r="E136">
            <v>85172</v>
          </cell>
        </row>
        <row r="137">
          <cell r="B137" t="str">
            <v>S/W시험기사</v>
          </cell>
          <cell r="C137">
            <v>87283</v>
          </cell>
          <cell r="D137">
            <v>88655</v>
          </cell>
          <cell r="E137">
            <v>88655</v>
          </cell>
        </row>
        <row r="138">
          <cell r="B138" t="str">
            <v>CPU시험기사</v>
          </cell>
          <cell r="C138">
            <v>82349</v>
          </cell>
          <cell r="D138">
            <v>82953</v>
          </cell>
          <cell r="E138">
            <v>82953</v>
          </cell>
        </row>
        <row r="139">
          <cell r="B139" t="str">
            <v>광통신기사</v>
          </cell>
          <cell r="C139">
            <v>109868</v>
          </cell>
          <cell r="D139">
            <v>100881</v>
          </cell>
          <cell r="E139">
            <v>100881</v>
          </cell>
        </row>
        <row r="140">
          <cell r="B140" t="str">
            <v>광케이블기사</v>
          </cell>
          <cell r="C140">
            <v>93734</v>
          </cell>
          <cell r="D140">
            <v>97185</v>
          </cell>
          <cell r="E140">
            <v>97185</v>
          </cell>
        </row>
        <row r="141">
          <cell r="B141" t="str">
            <v>도편수</v>
          </cell>
          <cell r="C141">
            <v>138573</v>
          </cell>
          <cell r="D141">
            <v>133019</v>
          </cell>
          <cell r="E141">
            <v>133019</v>
          </cell>
        </row>
        <row r="142">
          <cell r="B142" t="str">
            <v>목조각공</v>
          </cell>
          <cell r="C142">
            <v>100732</v>
          </cell>
          <cell r="D142">
            <v>100282</v>
          </cell>
          <cell r="E142">
            <v>100282</v>
          </cell>
        </row>
        <row r="143">
          <cell r="B143" t="str">
            <v>한식목공</v>
          </cell>
          <cell r="C143">
            <v>100201</v>
          </cell>
          <cell r="D143">
            <v>94374</v>
          </cell>
          <cell r="E143">
            <v>94374</v>
          </cell>
        </row>
        <row r="144">
          <cell r="B144" t="str">
            <v>한식목공조공</v>
          </cell>
          <cell r="C144">
            <v>70045</v>
          </cell>
          <cell r="D144">
            <v>67241</v>
          </cell>
          <cell r="E144">
            <v>67241</v>
          </cell>
        </row>
        <row r="145">
          <cell r="B145" t="str">
            <v>드잡이공</v>
          </cell>
          <cell r="C145">
            <v>104584</v>
          </cell>
          <cell r="D145">
            <v>105185</v>
          </cell>
          <cell r="E145">
            <v>105185</v>
          </cell>
        </row>
        <row r="146">
          <cell r="B146" t="str">
            <v>한식와공</v>
          </cell>
          <cell r="C146">
            <v>146203</v>
          </cell>
          <cell r="D146">
            <v>138273</v>
          </cell>
          <cell r="E146">
            <v>138273</v>
          </cell>
        </row>
        <row r="147">
          <cell r="B147" t="str">
            <v>한식와공조공</v>
          </cell>
          <cell r="C147">
            <v>96400</v>
          </cell>
          <cell r="D147">
            <v>88063</v>
          </cell>
          <cell r="E147">
            <v>88063</v>
          </cell>
        </row>
        <row r="148">
          <cell r="B148" t="str">
            <v>석조각공</v>
          </cell>
          <cell r="C148">
            <v>106541</v>
          </cell>
          <cell r="D148">
            <v>103966</v>
          </cell>
          <cell r="E148">
            <v>103966</v>
          </cell>
        </row>
        <row r="149">
          <cell r="B149" t="str">
            <v>특수화공</v>
          </cell>
          <cell r="C149">
            <v>125780</v>
          </cell>
          <cell r="D149">
            <v>125000</v>
          </cell>
          <cell r="E149">
            <v>125000</v>
          </cell>
        </row>
        <row r="150">
          <cell r="B150" t="str">
            <v>화공</v>
          </cell>
          <cell r="C150">
            <v>93768</v>
          </cell>
          <cell r="D150">
            <v>92041</v>
          </cell>
          <cell r="E150">
            <v>92041</v>
          </cell>
        </row>
        <row r="151">
          <cell r="B151" t="str">
            <v>한식미장공</v>
          </cell>
          <cell r="C151">
            <v>84709</v>
          </cell>
          <cell r="D151">
            <v>83959</v>
          </cell>
          <cell r="E151">
            <v>83959</v>
          </cell>
        </row>
        <row r="152">
          <cell r="B152" t="str">
            <v>원자력배관공</v>
          </cell>
          <cell r="C152">
            <v>91915</v>
          </cell>
          <cell r="D152">
            <v>93495</v>
          </cell>
          <cell r="E152">
            <v>93495</v>
          </cell>
        </row>
        <row r="153">
          <cell r="B153" t="str">
            <v>원자력용접공</v>
          </cell>
          <cell r="C153">
            <v>83851</v>
          </cell>
          <cell r="D153">
            <v>94222</v>
          </cell>
          <cell r="E153">
            <v>94222</v>
          </cell>
        </row>
        <row r="154">
          <cell r="B154" t="str">
            <v>원자력기계설치공</v>
          </cell>
          <cell r="C154">
            <v>79232</v>
          </cell>
          <cell r="D154">
            <v>87672</v>
          </cell>
          <cell r="E154">
            <v>87672</v>
          </cell>
        </row>
        <row r="155">
          <cell r="B155" t="str">
            <v>원자력덕트공</v>
          </cell>
          <cell r="C155">
            <v>81702</v>
          </cell>
          <cell r="D155">
            <v>85120</v>
          </cell>
          <cell r="E155">
            <v>85120</v>
          </cell>
        </row>
        <row r="156">
          <cell r="B156" t="str">
            <v>원자력제관공</v>
          </cell>
          <cell r="C156">
            <v>81702</v>
          </cell>
          <cell r="D156">
            <v>85933</v>
          </cell>
          <cell r="E156">
            <v>85933</v>
          </cell>
        </row>
        <row r="157">
          <cell r="B157" t="str">
            <v>원자력케이블전공</v>
          </cell>
          <cell r="C157">
            <v>76596</v>
          </cell>
          <cell r="D157">
            <v>81920</v>
          </cell>
          <cell r="E157">
            <v>81920</v>
          </cell>
        </row>
        <row r="158">
          <cell r="B158" t="str">
            <v>원자력계장공</v>
          </cell>
          <cell r="C158">
            <v>67250</v>
          </cell>
          <cell r="D158">
            <v>74219</v>
          </cell>
          <cell r="E158">
            <v>74219</v>
          </cell>
        </row>
        <row r="159">
          <cell r="B159" t="str">
            <v>원자력기술자</v>
          </cell>
          <cell r="C159">
            <v>73226</v>
          </cell>
          <cell r="D159">
            <v>82316</v>
          </cell>
          <cell r="E159">
            <v>82316</v>
          </cell>
        </row>
        <row r="160">
          <cell r="B160" t="str">
            <v>중급원자력기술자</v>
          </cell>
          <cell r="C160">
            <v>82845</v>
          </cell>
          <cell r="D160">
            <v>92187</v>
          </cell>
          <cell r="E160">
            <v>92187</v>
          </cell>
        </row>
        <row r="161">
          <cell r="B161" t="str">
            <v>상급원자력기술자</v>
          </cell>
          <cell r="C161">
            <v>92071</v>
          </cell>
          <cell r="D161">
            <v>100664</v>
          </cell>
          <cell r="E161">
            <v>100664</v>
          </cell>
        </row>
        <row r="162">
          <cell r="B162" t="str">
            <v>원자력품질관리사</v>
          </cell>
          <cell r="C162">
            <v>94012</v>
          </cell>
          <cell r="D162">
            <v>97811</v>
          </cell>
          <cell r="E162">
            <v>97811</v>
          </cell>
        </row>
        <row r="163">
          <cell r="B163" t="str">
            <v>원자력특별인부</v>
          </cell>
          <cell r="C163">
            <v>73191</v>
          </cell>
          <cell r="D163">
            <v>74351</v>
          </cell>
          <cell r="E163">
            <v>74351</v>
          </cell>
        </row>
        <row r="164">
          <cell r="B164" t="str">
            <v>원자력보온공</v>
          </cell>
          <cell r="C164">
            <v>74349</v>
          </cell>
          <cell r="D164">
            <v>76989</v>
          </cell>
          <cell r="E164">
            <v>76989</v>
          </cell>
        </row>
        <row r="165">
          <cell r="B165" t="str">
            <v>원자력플랜트전공</v>
          </cell>
          <cell r="C165">
            <v>77225</v>
          </cell>
          <cell r="D165">
            <v>82298</v>
          </cell>
          <cell r="E165">
            <v>82298</v>
          </cell>
        </row>
        <row r="166">
          <cell r="B166" t="str">
            <v>고급원자력비파괴시험</v>
          </cell>
          <cell r="C166">
            <v>72526</v>
          </cell>
          <cell r="D166">
            <v>78665</v>
          </cell>
          <cell r="E166">
            <v>78665</v>
          </cell>
        </row>
        <row r="167">
          <cell r="B167" t="str">
            <v>특급원자력비파괴시험</v>
          </cell>
          <cell r="C167">
            <v>130155</v>
          </cell>
          <cell r="D167">
            <v>118155</v>
          </cell>
          <cell r="E167">
            <v>118155</v>
          </cell>
        </row>
        <row r="168">
          <cell r="B168" t="str">
            <v>전기공사기사1급</v>
          </cell>
          <cell r="C168">
            <v>56924</v>
          </cell>
          <cell r="D168">
            <v>64247</v>
          </cell>
          <cell r="E168">
            <v>64247</v>
          </cell>
        </row>
        <row r="169">
          <cell r="B169" t="str">
            <v>전기공사기사2급</v>
          </cell>
          <cell r="C169">
            <v>52819</v>
          </cell>
          <cell r="D169">
            <v>57654</v>
          </cell>
          <cell r="E169">
            <v>57654</v>
          </cell>
        </row>
        <row r="170">
          <cell r="B170" t="str">
            <v>통신기사1급</v>
          </cell>
          <cell r="C170">
            <v>89331</v>
          </cell>
          <cell r="D170">
            <v>95528</v>
          </cell>
          <cell r="E170">
            <v>95528</v>
          </cell>
        </row>
        <row r="171">
          <cell r="B171" t="str">
            <v>통신기사2급</v>
          </cell>
          <cell r="C171">
            <v>85223</v>
          </cell>
          <cell r="D171">
            <v>91106</v>
          </cell>
          <cell r="E171">
            <v>91106</v>
          </cell>
        </row>
        <row r="172">
          <cell r="B172" t="str">
            <v>통신기능사</v>
          </cell>
          <cell r="C172">
            <v>73535</v>
          </cell>
          <cell r="D172">
            <v>78296</v>
          </cell>
          <cell r="E172">
            <v>78296</v>
          </cell>
        </row>
        <row r="173">
          <cell r="B173" t="str">
            <v>안전관리기사1급</v>
          </cell>
          <cell r="E173">
            <v>0</v>
          </cell>
        </row>
        <row r="174">
          <cell r="B174" t="str">
            <v>안전관리기사2급</v>
          </cell>
          <cell r="E174">
            <v>0</v>
          </cell>
        </row>
        <row r="175">
          <cell r="B175" t="str">
            <v>노즐공</v>
          </cell>
          <cell r="C175">
            <v>70400</v>
          </cell>
          <cell r="D175">
            <v>68514</v>
          </cell>
          <cell r="E175">
            <v>68514</v>
          </cell>
        </row>
        <row r="176">
          <cell r="B176" t="str">
            <v>코킹공</v>
          </cell>
          <cell r="C176">
            <v>53986</v>
          </cell>
          <cell r="D176">
            <v>54767</v>
          </cell>
          <cell r="E176">
            <v>54767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총괄"/>
      <sheetName val="갑,을"/>
      <sheetName val="표지"/>
      <sheetName val="개요"/>
      <sheetName val="사통"/>
      <sheetName val="단가검토"/>
      <sheetName val="설치중량 "/>
      <sheetName val="철거중량"/>
      <sheetName val="수문일위 "/>
      <sheetName val="자재단가"/>
      <sheetName val="단가"/>
      <sheetName val="발주내역"/>
      <sheetName val="설계개요"/>
      <sheetName val="ABUT수량-A1"/>
      <sheetName val="내역"/>
      <sheetName val="실행철강하도"/>
      <sheetName val="계약일반사항"/>
      <sheetName val="사유서(출)"/>
      <sheetName val="사리부설"/>
      <sheetName val="#REF"/>
      <sheetName val="예가표"/>
      <sheetName val="자재견적 (대왕) (2)"/>
      <sheetName val="재료값"/>
      <sheetName val="내역서"/>
      <sheetName val="도로구조공사비"/>
      <sheetName val="도로토공공사비"/>
      <sheetName val="여수토공사비"/>
      <sheetName val="재료비"/>
      <sheetName val="제경비요율"/>
      <sheetName val="한전납입금"/>
      <sheetName val="약품설비"/>
      <sheetName val="노무비"/>
      <sheetName val="총괄표"/>
      <sheetName val="입상내역"/>
      <sheetName val="결과조달"/>
      <sheetName val="집계표"/>
      <sheetName val="unit"/>
      <sheetName val="철집"/>
      <sheetName val="Sheet1"/>
      <sheetName val="DATE"/>
      <sheetName val="수량산출"/>
      <sheetName val="DATA"/>
      <sheetName val="VXXXXX"/>
      <sheetName val="구조물철거타공정이월"/>
      <sheetName val="산출근거"/>
      <sheetName val="현장관리비 산출내역"/>
      <sheetName val="NYS"/>
      <sheetName val="요율"/>
      <sheetName val="수토공단위당"/>
      <sheetName val="공사비"/>
      <sheetName val="8.PILE  (돌출)"/>
      <sheetName val="계산근거"/>
      <sheetName val="_x0000__x000c__x0000__x000c__x0000__x0000_耀僵䅛_x0000__x0000__x0000__x0000__x0001__x0000__x0000__x0000_‎ӥ_x001b__x0000__x000c__x0000__x000c__x0000__x0000_"/>
      <sheetName val="설치중량_"/>
      <sheetName val="수문일위_"/>
      <sheetName val="품셈(기초)"/>
      <sheetName val="_x0000__x000c__x0000__x000c__x0000__x0000_렀హ䆍_x0000__x0000__x0000__x0000__x0001__x0000__x0000__x0000_2_x0000__x0000__x0000__x0000__x0000__x001c__x0000__x000c__x0000_"/>
      <sheetName val="청하배수"/>
      <sheetName val="작업일보"/>
      <sheetName val="표준계약서"/>
      <sheetName val="전차선로 물량표"/>
      <sheetName val="부안일위"/>
      <sheetName val="98수문일위"/>
      <sheetName val="금액내역서"/>
      <sheetName val="CCTV내역서"/>
      <sheetName val="Sheet1 (2)"/>
      <sheetName val="상 부"/>
      <sheetName val="전기"/>
      <sheetName val="조경일람"/>
      <sheetName val="단위가격 "/>
      <sheetName val="교각계산"/>
      <sheetName val="내역표지"/>
      <sheetName val="참조"/>
      <sheetName val="날개벽(시점좌측)"/>
      <sheetName val="공사비집계"/>
      <sheetName val="입찰안"/>
      <sheetName val="1.동력공사"/>
      <sheetName val="토적"/>
      <sheetName val="공내역"/>
      <sheetName val="일위대가(가설)"/>
      <sheetName val="산수배수"/>
      <sheetName val="1,2공구원가계산서"/>
      <sheetName val="2공구산출내역"/>
      <sheetName val="1공구산출내역서"/>
      <sheetName val="투찰내역"/>
      <sheetName val="설계(원가)"/>
      <sheetName val="내역서(변경2)"/>
      <sheetName val="내역서 (변경)"/>
      <sheetName val="자재집계표"/>
      <sheetName val="환토"/>
      <sheetName val="단가산출(운반장비)"/>
      <sheetName val="토공집계표"/>
      <sheetName val="토공계산서"/>
      <sheetName val="운반성토집계"/>
      <sheetName val="토적집계"/>
      <sheetName val="토적표"/>
      <sheetName val="비탈면보호공수량"/>
      <sheetName val="구조물깨기"/>
      <sheetName val="구조물깨기산근"/>
      <sheetName val="배수공집계표"/>
      <sheetName val="배수토공"/>
      <sheetName val="측구공"/>
      <sheetName val="L형측구"/>
      <sheetName val="도로경계석"/>
      <sheetName val="산마루측구"/>
      <sheetName val=" U형배수관"/>
      <sheetName val="도수로"/>
      <sheetName val="집수정(측구)"/>
      <sheetName val="용수로"/>
      <sheetName val="우오수공"/>
      <sheetName val="관수량"/>
      <sheetName val="우수받이"/>
      <sheetName val="집수정 (우오수)"/>
      <sheetName val="암거공"/>
      <sheetName val="박스암거"/>
      <sheetName val="맹암거공"/>
      <sheetName val="설계변경(운동장)"/>
      <sheetName val="운동장맹암거1"/>
      <sheetName val="운동장맹암거2"/>
      <sheetName val="집수정(맹암거)"/>
      <sheetName val="운동장맹암거(평면도)"/>
      <sheetName val="옹벽공"/>
      <sheetName val="포장공"/>
      <sheetName val="소로수량"/>
      <sheetName val="소로수량산출"/>
      <sheetName val="보도수량"/>
      <sheetName val="가로수수량"/>
      <sheetName val="차선도색"/>
      <sheetName val="차선수량"/>
      <sheetName val="도수로원가"/>
      <sheetName val="도수로내역"/>
      <sheetName val="도수로수량"/>
      <sheetName val="유입량"/>
      <sheetName val=" 냉각수펌프"/>
      <sheetName val="총괄내역서"/>
      <sheetName val="조명시설"/>
      <sheetName val="배수내역"/>
      <sheetName val="찍기"/>
      <sheetName val="P-산#1-1(WOWA1)"/>
      <sheetName val="일위대가"/>
      <sheetName val="중기비"/>
      <sheetName val="BID"/>
      <sheetName val="매립"/>
      <sheetName val="터파기및재료"/>
      <sheetName val="PAD TR보호대기초"/>
      <sheetName val="가로등기초"/>
      <sheetName val="HANDHOLE(2)"/>
      <sheetName val="일위대가(계측기설치)"/>
      <sheetName val="일위대가표"/>
      <sheetName val="일위집계표"/>
      <sheetName val="Sheet2"/>
      <sheetName val="년도별"/>
      <sheetName val="단면 (2)"/>
      <sheetName val="밸브설치"/>
      <sheetName val="공사비총괄표"/>
      <sheetName val="남양내역"/>
      <sheetName val="횡배수관집현황(2공구)"/>
      <sheetName val="설명"/>
      <sheetName val="시공여유율"/>
      <sheetName val="전선 및 전선관"/>
      <sheetName val="98NS-N"/>
      <sheetName val="양수장내역"/>
      <sheetName val="양수장"/>
      <sheetName val="대치판정"/>
      <sheetName val="MACRO(MCC)"/>
      <sheetName val="샌딩 에폭시 도장"/>
      <sheetName val="스텐문틀설치"/>
      <sheetName val="일반문틀 설치"/>
      <sheetName val="자재단가비교표"/>
      <sheetName val="1호맨홀토공"/>
      <sheetName val="제출내역 (2)"/>
      <sheetName val="전기혼잡제경비(45)"/>
      <sheetName val="유림골조"/>
      <sheetName val="설계조건"/>
      <sheetName val="안정계산"/>
      <sheetName val="단면검토"/>
      <sheetName val="가공비"/>
      <sheetName val="일위"/>
      <sheetName val="관급수량총"/>
      <sheetName val="원가계산서(집계)"/>
      <sheetName val="날개벽"/>
      <sheetName val="PIPE내역_FCN_"/>
      <sheetName val="가설공사비"/>
      <sheetName val="설계"/>
      <sheetName val="1단계"/>
      <sheetName val="건              축"/>
      <sheetName val="공장유"/>
      <sheetName val="문학간접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참조자료"/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분전반설치비 일위대가"/>
      <sheetName val="그림갑지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여과지동"/>
      <sheetName val="1.토공"/>
      <sheetName val="고창방향"/>
      <sheetName val="일위대가(목록)"/>
      <sheetName val="자원리스트"/>
      <sheetName val="조건표"/>
      <sheetName val="공사비예산서(토목분)"/>
      <sheetName val="대비"/>
      <sheetName val="단면가정"/>
      <sheetName val="부대내역"/>
      <sheetName val="별첨1-임식"/>
      <sheetName val="기본자료"/>
      <sheetName val="천방교접속"/>
      <sheetName val="일위_파일"/>
      <sheetName val="견적대비"/>
      <sheetName val="지급자재"/>
      <sheetName val="변경집계표"/>
      <sheetName val="원가계산서 "/>
      <sheetName val="고용보험료"/>
      <sheetName val="예산내역서"/>
      <sheetName val="9509"/>
      <sheetName val="96보완계획7.12"/>
      <sheetName val="업무처리전"/>
      <sheetName val="설계내역서"/>
      <sheetName val="INPUT"/>
      <sheetName val="SG"/>
      <sheetName val="가도공"/>
      <sheetName val="분전함신설"/>
      <sheetName val="접지1종"/>
      <sheetName val="기존구조물철거집계계표"/>
      <sheetName val="일위대가목차"/>
      <sheetName val="INPUT(덕도방향-시점)"/>
      <sheetName val="장문교(대전)"/>
      <sheetName val="주재료비"/>
      <sheetName val="본지점중"/>
      <sheetName val="교각1"/>
      <sheetName val="CODE"/>
      <sheetName val="COPING"/>
      <sheetName val="기초공"/>
      <sheetName val="기둥(원형)"/>
      <sheetName val="기계경비일람"/>
      <sheetName val="본선 토공 분배표"/>
      <sheetName val="장비"/>
      <sheetName val="부하계산서"/>
      <sheetName val="부하(성남)"/>
      <sheetName val="하수급견적대비"/>
      <sheetName val="산근1"/>
      <sheetName val="관리,공감"/>
      <sheetName val="입찰"/>
      <sheetName val="설계내역"/>
      <sheetName val="소야공정계획표"/>
      <sheetName val="현경"/>
      <sheetName val="간선계산"/>
      <sheetName val="점수계산1-2"/>
      <sheetName val="전화번호DATA (2001)"/>
      <sheetName val="A-4"/>
      <sheetName val="노무"/>
      <sheetName val="자압"/>
      <sheetName val="주형"/>
      <sheetName val="자재"/>
      <sheetName val="공  종  별  집  계  표"/>
      <sheetName val="일  위  대  가  목  록"/>
      <sheetName val="일 위 대 가 표"/>
      <sheetName val="단  가  대  비  표"/>
      <sheetName val="연습"/>
      <sheetName val="건축내역"/>
      <sheetName val="자재일위(경)"/>
      <sheetName val="COPING-1"/>
      <sheetName val="역T형교대-2수량"/>
      <sheetName val="CAT_5"/>
      <sheetName val="공문"/>
      <sheetName val="M-EQPT-Z"/>
      <sheetName val="갑지"/>
      <sheetName val="토공총괄표"/>
      <sheetName val="TYPE-A"/>
      <sheetName val="건축"/>
      <sheetName val="건축-물가변동"/>
      <sheetName val="주beam"/>
      <sheetName val="1.설계조건"/>
      <sheetName val="단가산출서(표지)"/>
      <sheetName val="목차"/>
      <sheetName val="요율산출"/>
      <sheetName val="공종별예산조사"/>
      <sheetName val="수량산출서"/>
      <sheetName val="터파기,맨홀"/>
      <sheetName val="1공구8.개소"/>
      <sheetName val="운반"/>
      <sheetName val="운반산출"/>
      <sheetName val="작업부산물수량"/>
      <sheetName val="산업폐기물"/>
      <sheetName val="조립식 가설건물"/>
      <sheetName val="감독차량유지"/>
      <sheetName val="실행내역서"/>
      <sheetName val="2000년1차"/>
      <sheetName val="증감내역서"/>
      <sheetName val="석탄2.3물량"/>
      <sheetName val="수문일위(2012)"/>
      <sheetName val="안정검토"/>
      <sheetName val="산출내역서집계표"/>
      <sheetName val="1공구 건정토건 철콘"/>
      <sheetName val="2공구하도급내역서"/>
      <sheetName val="토량1-1"/>
      <sheetName val="적현로"/>
      <sheetName val="변경내역서"/>
      <sheetName val="수목단가"/>
      <sheetName val="시설수량표"/>
      <sheetName val="식재수량표"/>
      <sheetName val="전체"/>
      <sheetName val="관급자재"/>
      <sheetName val="제경비"/>
      <sheetName val="초기화면"/>
      <sheetName val="토공사"/>
      <sheetName val="정렬"/>
      <sheetName val="계약내역서"/>
      <sheetName val="직공비"/>
      <sheetName val="을"/>
      <sheetName val="단가산출"/>
      <sheetName val="반중력식옹벽"/>
      <sheetName val="당초명세(평)"/>
      <sheetName val="기기리스트"/>
      <sheetName val="충돌 내용"/>
      <sheetName val="계화총괄"/>
      <sheetName val="계화배수(3대)"/>
      <sheetName val="현산지구200420"/>
      <sheetName val="Macro2"/>
      <sheetName val="공통"/>
      <sheetName val="인부신상자료"/>
      <sheetName val="BLOCK(1)"/>
      <sheetName val="위치조서"/>
      <sheetName val="약품공급2"/>
      <sheetName val="기자재비"/>
      <sheetName val="EP0618"/>
      <sheetName val="수지예산서(세부) (2)"/>
      <sheetName val="경비2내역"/>
      <sheetName val="아파트 "/>
      <sheetName val="A(Rev.3)"/>
      <sheetName val="Macro"/>
      <sheetName val="Taux"/>
      <sheetName val="이설도로유용토"/>
      <sheetName val="단가일람"/>
      <sheetName val="6PILE  (돌출)"/>
      <sheetName val="지장물C"/>
      <sheetName val="단가산출내역(노임부분수정)"/>
      <sheetName val="공통비총괄표"/>
      <sheetName val="재개발"/>
      <sheetName val="토총괄 (2)"/>
      <sheetName val="음봉방향"/>
      <sheetName val="원형1호맨홀토공수량"/>
      <sheetName val="내역서1"/>
      <sheetName val="차액보증"/>
      <sheetName val="자재견적_(대왕)_(2)"/>
      <sheetName val="계화배수"/>
      <sheetName val="Total"/>
      <sheetName val="Y-WORK"/>
      <sheetName val="새공통"/>
      <sheetName val="화해(함평)"/>
      <sheetName val="화해(장성)"/>
      <sheetName val="D-623D"/>
      <sheetName val="정공공사"/>
      <sheetName val="기계경비(시간당)"/>
      <sheetName val="램머"/>
      <sheetName val="단가조사"/>
      <sheetName val="Baby일위대가"/>
      <sheetName val="조건"/>
      <sheetName val="전체도급"/>
      <sheetName val="부대대비"/>
      <sheetName val="냉연집계"/>
      <sheetName val="1-1"/>
      <sheetName val="수량이동"/>
      <sheetName val="굴화내역"/>
      <sheetName val="굴화적격"/>
      <sheetName val="재료노무비율"/>
      <sheetName val="설계단가"/>
      <sheetName val="아파트내역"/>
      <sheetName val="48일위"/>
      <sheetName val="48수량"/>
      <sheetName val="22수량"/>
      <sheetName val="49일위"/>
      <sheetName val="22일위"/>
      <sheetName val="49수량"/>
      <sheetName val="MOTOR"/>
      <sheetName val="준검 내역서"/>
      <sheetName val="strut type"/>
      <sheetName val="DATA1"/>
      <sheetName val="1NYS(당)"/>
      <sheetName val="부표총괄"/>
      <sheetName val="원가계산서"/>
      <sheetName val="간접비"/>
      <sheetName val="설계명세서"/>
      <sheetName val="예산명세서"/>
      <sheetName val="자료입력"/>
      <sheetName val="200"/>
      <sheetName val="단위수량"/>
      <sheetName val="SHL"/>
      <sheetName val="소일위대가코드표"/>
      <sheetName val="각형맨홀"/>
      <sheetName val="공사총원가계산서"/>
      <sheetName val="하수처리장-토목원가"/>
      <sheetName val="하수처리장-토목"/>
      <sheetName val="지장물취득비"/>
      <sheetName val="국내"/>
      <sheetName val="입력시트"/>
      <sheetName val="3.하중산정4.지지력"/>
      <sheetName val="공사비내역서"/>
      <sheetName val="산근터빈"/>
      <sheetName val="3.공통공사대비"/>
      <sheetName val="견적"/>
      <sheetName val="제진기"/>
      <sheetName val="조경원가"/>
      <sheetName val="조경내역"/>
      <sheetName val="하수처리장-건축원가"/>
      <sheetName val="하수처리장-건축"/>
      <sheetName val="설비집계"/>
      <sheetName val="설비내역"/>
      <sheetName val="기계원가계산"/>
      <sheetName val="하수처리장-기계내역"/>
      <sheetName val="중계펌프장-기계내역"/>
      <sheetName val="전기원가"/>
      <sheetName val="전기집계"/>
      <sheetName val="하수처리장-전기집계"/>
      <sheetName val="하수처리장-전기내역"/>
      <sheetName val="중계펌프장-전기집계"/>
      <sheetName val="중계펌프장-전기내역"/>
      <sheetName val="하수처리장-사급자재대"/>
      <sheetName val="사급자재대-기계"/>
      <sheetName val="사급자재대-전기"/>
      <sheetName val="시운전비"/>
      <sheetName val="차집관로, 중계펌프장원가"/>
      <sheetName val="총괄내역"/>
      <sheetName val="Sheet4"/>
      <sheetName val="3도로"/>
      <sheetName val="제수변수량"/>
      <sheetName val="단면설계"/>
      <sheetName val="DATA-UPS"/>
      <sheetName val="b_balju_cho"/>
      <sheetName val="투찰"/>
      <sheetName val="노무비계"/>
      <sheetName val="제출내역_(2)"/>
      <sheetName val="전차선로_물량표"/>
      <sheetName val="국공유지및사유지"/>
      <sheetName val="공사비증감"/>
      <sheetName val="포장물량집계"/>
      <sheetName val="단위가격"/>
      <sheetName val="단가보완"/>
      <sheetName val="교대(A1)"/>
      <sheetName val="직원유류수불현황"/>
      <sheetName val="GI-LIST"/>
      <sheetName val="TOTAL3"/>
      <sheetName val="간접비총계"/>
      <sheetName val="부안변전"/>
      <sheetName val="연면적(평)단가"/>
      <sheetName val="구의33고"/>
      <sheetName val="공통부대비"/>
      <sheetName val="Macro1"/>
      <sheetName val="아울렛박스"/>
      <sheetName val="BSD (2)"/>
      <sheetName val="수로단위수량"/>
      <sheetName val="손익분석"/>
      <sheetName val="1.설계기준"/>
      <sheetName val="NAI"/>
      <sheetName val="플랜트 설치"/>
      <sheetName val="교량하부공"/>
      <sheetName val="갑지(추정)"/>
      <sheetName val="일반부표"/>
      <sheetName val="IW-LIST"/>
      <sheetName val="tggwan(mac)"/>
      <sheetName val="A1"/>
      <sheetName val="다곡2교"/>
      <sheetName val="착공내역서"/>
      <sheetName val="견적대비표"/>
      <sheetName val="집계표(육상)"/>
      <sheetName val="집수정(600-700)"/>
      <sheetName val="신표지1"/>
      <sheetName val="입출재고현황 (2)"/>
      <sheetName val="경상비"/>
      <sheetName val="입력값"/>
      <sheetName val="설계기준 및 하중계산"/>
      <sheetName val="DHEQSUPT"/>
      <sheetName val="수문보고"/>
      <sheetName val="차집관로, 중계펌프장"/>
      <sheetName val="중계펌프장-건축"/>
      <sheetName val="중계펌프장-사급자재대"/>
      <sheetName val="JUCK"/>
      <sheetName val="연결관암거"/>
      <sheetName val="Sheet3"/>
      <sheetName val="T13(P68~72,78)"/>
      <sheetName val="신규일위대가"/>
      <sheetName val="C3"/>
      <sheetName val="1차네트공정"/>
      <sheetName val="PIPE내역(FCN)"/>
      <sheetName val="집계"/>
      <sheetName val="CC16-내역서"/>
      <sheetName val="진로도급"/>
      <sheetName val="백호우계수"/>
      <sheetName val="S0"/>
      <sheetName val="옹벽수량집계"/>
      <sheetName val="포장복구집계"/>
      <sheetName val=""/>
      <sheetName val="3.하중산정枵⿯_x0000__x0000_肨"/>
      <sheetName val="실행예산(97.12.17)"/>
      <sheetName val="TOWER 12TON"/>
      <sheetName val="TOWER 10TON"/>
      <sheetName val="9GNG운반"/>
      <sheetName val="000000"/>
      <sheetName val="입력단가"/>
      <sheetName val="시행후면적"/>
      <sheetName val="수지예산"/>
      <sheetName val="I一般比"/>
      <sheetName val="도근좌표"/>
      <sheetName val="DANGA"/>
      <sheetName val="소산진입"/>
      <sheetName val="사업수지"/>
      <sheetName val="다곡땭⾘"/>
      <sheetName val="Macro(전선)"/>
      <sheetName val="TARGET"/>
      <sheetName val="U-TYPE(1)"/>
      <sheetName val="S.중기사용료"/>
      <sheetName val="입력란"/>
      <sheetName val="97노임단가"/>
      <sheetName val="1062-X방향 "/>
      <sheetName val="도급"/>
      <sheetName val="실행대비"/>
      <sheetName val="공사개요"/>
      <sheetName val="청천내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JUCKEYK"/>
      <sheetName val="부대공"/>
      <sheetName val="도급금액"/>
      <sheetName val="재노경"/>
      <sheetName val="배수공"/>
      <sheetName val="일위대가(1)"/>
      <sheetName val="총공사내역서"/>
      <sheetName val="토공"/>
      <sheetName val="설 계"/>
      <sheetName val="WORK"/>
      <sheetName val="일반공사"/>
      <sheetName val="노임"/>
      <sheetName val="충주"/>
      <sheetName val="2000전체분"/>
      <sheetName val="B.O.M"/>
      <sheetName val="ESC(K치)"/>
      <sheetName val="CTEMCOST"/>
      <sheetName val="대림경상68억"/>
      <sheetName val="cal"/>
      <sheetName val="Eq. Mobilization"/>
      <sheetName val="PI"/>
      <sheetName val="계수시트"/>
      <sheetName val="용수간선"/>
      <sheetName val="대로근거"/>
      <sheetName val="중로근거"/>
      <sheetName val="N賃率-職"/>
      <sheetName val="연돌일위집계"/>
      <sheetName val="G.R300경비"/>
      <sheetName val="노임이"/>
      <sheetName val="북방3터널"/>
      <sheetName val="1.취수장"/>
      <sheetName val="중기조종사 단위단가"/>
      <sheetName val="흥양2교토공집계표"/>
      <sheetName val="발주"/>
      <sheetName val="계약조건"/>
      <sheetName val="----"/>
      <sheetName val="VXXX"/>
      <sheetName val="갑지1"/>
      <sheetName val="갑지2"/>
      <sheetName val="원가"/>
      <sheetName val="가로등기초대"/>
      <sheetName val="점멸기기초"/>
      <sheetName val="대관"/>
      <sheetName val="사급"/>
      <sheetName val="관급"/>
      <sheetName val="수량(총괄)"/>
      <sheetName val="수량기초"/>
      <sheetName val="공량"/>
      <sheetName val="부하계산"/>
      <sheetName val="부목"/>
      <sheetName val="간지"/>
      <sheetName val="소총괄"/>
      <sheetName val="내1"/>
      <sheetName val="내2"/>
      <sheetName val="내3"/>
      <sheetName val="내4"/>
      <sheetName val="내5"/>
      <sheetName val="사급자재"/>
      <sheetName val="터파기"/>
      <sheetName val="수1"/>
      <sheetName val="수2"/>
      <sheetName val="수3"/>
      <sheetName val="수4"/>
      <sheetName val="수5"/>
      <sheetName val="공1"/>
      <sheetName val="공2"/>
      <sheetName val="공3"/>
      <sheetName val="공4"/>
      <sheetName val="공5"/>
      <sheetName val="6공구(당초)"/>
      <sheetName val="연결도로"/>
      <sheetName val="연결교량"/>
      <sheetName val="방수제집계"/>
      <sheetName val="진입도로"/>
      <sheetName val="확장(총괄)"/>
      <sheetName val="확장(부대)"/>
      <sheetName val="공사비내역서(1)"/>
      <sheetName val="BOX-1510"/>
      <sheetName val="케이슨Type-A(제원)"/>
      <sheetName val="총집계표"/>
      <sheetName val="LRT Style BOQ"/>
      <sheetName val="3.바닥판설계"/>
      <sheetName val="호안블럭단가"/>
      <sheetName val="맨홀수량산출"/>
      <sheetName val="말뚝지지력산정"/>
      <sheetName val="DT"/>
      <sheetName val="골조시행"/>
      <sheetName val="FOOTING단면력"/>
      <sheetName val="총괄집계표"/>
      <sheetName val="list"/>
      <sheetName val="석문"/>
      <sheetName val="인지"/>
      <sheetName val="신흑2"/>
      <sheetName val="괴산"/>
      <sheetName val="단월"/>
      <sheetName val="산척"/>
      <sheetName val="바인드"/>
      <sheetName val="가격조사서"/>
      <sheetName val="공구원가계산"/>
      <sheetName val="3련 BOX"/>
      <sheetName val="YES-T"/>
      <sheetName val="데이타"/>
      <sheetName val="식재인부"/>
      <sheetName val="기계경비"/>
      <sheetName val="대부예산서"/>
      <sheetName val="포장공위치조서"/>
      <sheetName val="사  업  비  수  지  예  산  서"/>
      <sheetName val="롤러"/>
      <sheetName val="BH"/>
      <sheetName val="펌프차타설"/>
      <sheetName val="관리비"/>
      <sheetName val="내역적용"/>
      <sheetName val="1.레미콘집계"/>
      <sheetName val="2.아스콘집계"/>
      <sheetName val="3.보도집계"/>
      <sheetName val="4.보차도경계석및 도로경계블럭"/>
      <sheetName val="Ⅰ.골재집계 "/>
      <sheetName val="토사(PE)"/>
      <sheetName val="(A)내역서"/>
      <sheetName val="세골재  T2 변경 현황"/>
      <sheetName val="데리네이타현황"/>
      <sheetName val="96노임기준"/>
      <sheetName val="보온 회사분"/>
      <sheetName val="RING WALL"/>
      <sheetName val="관로조서"/>
      <sheetName val="토적계산서(전체)"/>
      <sheetName val="종단유용(전체)"/>
      <sheetName val="data2"/>
      <sheetName val="수량산출서 갑지"/>
      <sheetName val="환경기계공정표 (3)"/>
      <sheetName val="깨기"/>
      <sheetName val="내역서적용집계표"/>
      <sheetName val="용역비내역-진짜"/>
      <sheetName val="MODELING"/>
      <sheetName val="공종단가"/>
      <sheetName val="산근(PE,300)"/>
      <sheetName val="특2호부관하천산근"/>
      <sheetName val="바닥판"/>
      <sheetName val="3.공통공사_x0000__x0000_"/>
      <sheetName val="인건비"/>
      <sheetName val="빗물받이(910-510-410)"/>
      <sheetName val="주행"/>
      <sheetName val="송라터널총괄"/>
      <sheetName val="정_x0000__x0000__x0005_"/>
      <sheetName val="Electricity"/>
      <sheetName val="최적단면"/>
      <sheetName val="48일위(기존)"/>
      <sheetName val="청구서 (별지)(3차분)"/>
      <sheetName val="기성내역서(전체,3차)"/>
      <sheetName val="자재일람"/>
      <sheetName val="COVER"/>
      <sheetName val="P.M 별"/>
      <sheetName val="전력"/>
      <sheetName val="woo(mac)"/>
      <sheetName val="설계예시"/>
      <sheetName val="화설내"/>
      <sheetName val="정부노임단가"/>
      <sheetName val="날개벽(TYPE1)"/>
      <sheetName val="우수공"/>
      <sheetName val="PKG"/>
      <sheetName val="본부소개"/>
      <sheetName val="자료"/>
      <sheetName val="무근깨기"/>
      <sheetName val="공사총원가계多⾊"/>
      <sheetName val="기계원가계_xd800_"/>
      <sheetName val="Requirement(Work Crew)"/>
      <sheetName val="목표세부명세"/>
      <sheetName val="순공사비"/>
      <sheetName val="일_방수"/>
      <sheetName val="대상1"/>
      <sheetName val="배관배선 단가조사"/>
      <sheetName val="일위대가집계"/>
      <sheetName val="요약서"/>
      <sheetName val="단"/>
      <sheetName val="시설물일위"/>
      <sheetName val="견"/>
      <sheetName val="연결관산출조서"/>
      <sheetName val="내역서01"/>
      <sheetName val="3BL공동구 수량"/>
      <sheetName val="1공구원가계산서"/>
      <sheetName val="AHU집계"/>
      <sheetName val="공조기휀"/>
      <sheetName val="공조기"/>
      <sheetName val="건축내역서"/>
      <sheetName val="설비내역서"/>
      <sheetName val="전기내역서"/>
      <sheetName val="왕십리방향"/>
      <sheetName val="현금"/>
      <sheetName val="지선량"/>
      <sheetName val="제당(원도급내역)"/>
      <sheetName val="제당 (13신규)원도급내역"/>
      <sheetName val="제당 (14신규)원도급내역"/>
      <sheetName val="제당(하도급내역)"/>
      <sheetName val="제당 (13신규)하도급내역"/>
      <sheetName val="제당 (14신규)하도급내역 "/>
      <sheetName val="여수토방수로(원도급내역)"/>
      <sheetName val="여수토방수로 (13신규)원도급내역"/>
      <sheetName val="여수토방수로 (14신규)원도급내역"/>
      <sheetName val="여수토방수로(하도급내역)"/>
      <sheetName val="여수토방수로 (13신규)하도급내역 "/>
      <sheetName val="여수토방수로 (14신규)하도급내역 "/>
      <sheetName val="이설도로(원도급내역)"/>
      <sheetName val="이설도로 (14신규)원도급내역 "/>
      <sheetName val="이설도로(하도급내역)"/>
      <sheetName val="이설도로 (14신규)하도급내역"/>
      <sheetName val="2호이설도로(원도급내역)"/>
      <sheetName val="2호이설도로 (14신규)원도급내역"/>
      <sheetName val="2호이설도로(하도급내역) "/>
      <sheetName val="2호이설도로 (14신규)하도급내역"/>
      <sheetName val="사통(원도급내역)"/>
      <sheetName val="사통(하도급내역) "/>
      <sheetName val="제1호용수지선(원도급)"/>
      <sheetName val="제1호용수지선 (하도급)"/>
      <sheetName val="신당동집계표"/>
      <sheetName val="6.7.8.우물통"/>
      <sheetName val="김포IO"/>
      <sheetName val="일지-H"/>
      <sheetName val="약전닥트"/>
      <sheetName val="FD"/>
      <sheetName val="건축부하"/>
      <sheetName val="FA설치명세"/>
      <sheetName val="처리단락"/>
      <sheetName val="99관저"/>
      <sheetName val="LD"/>
      <sheetName val="2.단면가정"/>
      <sheetName val="평균H"/>
      <sheetName val="4.포장집계"/>
      <sheetName val="설계서을"/>
      <sheetName val="전체내역서"/>
      <sheetName val="우수"/>
      <sheetName val="와동수량"/>
      <sheetName val="입력정보"/>
      <sheetName val="철근단면적"/>
      <sheetName val="전기일위대가"/>
      <sheetName val="수량산출표"/>
      <sheetName val="1TL종점(1)"/>
      <sheetName val="집계표(OPTION)"/>
      <sheetName val="외주비"/>
      <sheetName val="SLAB"/>
      <sheetName val="공종"/>
      <sheetName val="견적조건"/>
      <sheetName val="날개벽수량표"/>
      <sheetName val="마-2.전화"/>
      <sheetName val="구천"/>
      <sheetName val="제직재"/>
      <sheetName val="설직재-1"/>
      <sheetName val="제-노임"/>
      <sheetName val="Baby일_x0000__x0000__x0005_"/>
      <sheetName val="Baby일鄀谏Û"/>
      <sheetName val="Baby일닑⾸_x0005_"/>
      <sheetName val="신고분기설정참고"/>
      <sheetName val="저리조양"/>
      <sheetName val="평가데이터"/>
      <sheetName val="b_balj_x0000__x0000__x0005__x0000_彀"/>
      <sheetName val="b_balj_x0000__x0000__x0005__x0000_㻀"/>
      <sheetName val="비탈면보호공수량산출"/>
      <sheetName val="マージン"/>
      <sheetName val="설명(1~8) "/>
      <sheetName val="화산경계"/>
      <sheetName val="횡배수관"/>
      <sheetName val="TEST1"/>
      <sheetName val="산출2-기기동력"/>
      <sheetName val="설치중량_1"/>
      <sheetName val="수문일위_1"/>
      <sheetName val="자재견적_(대왕)_(2)1"/>
      <sheetName val="현장관리비_산출내역"/>
      <sheetName val="8_PILE__(돌출)"/>
      <sheetName val="耀僵䅛‎ӥ"/>
      <sheetName val="렀హ䆍2"/>
      <sheetName val="Sheet1_(2)"/>
      <sheetName val="상_부"/>
      <sheetName val="단위가격_"/>
      <sheetName val="1_동력공사"/>
      <sheetName val="내역서_(변경)"/>
      <sheetName val="_U형배수관"/>
      <sheetName val="집수정_(우오수)"/>
      <sheetName val="_냉각수펌프"/>
      <sheetName val="PAD_TR보호대기초"/>
      <sheetName val="단면_(2)"/>
      <sheetName val="전선_및_전선관"/>
      <sheetName val="샌딩_에폭시_도장"/>
      <sheetName val="일반문틀_설치"/>
      <sheetName val="건______________축"/>
      <sheetName val="원가근거_"/>
      <sheetName val="내역서(1__옥외전력_및_수변전설비)"/>
      <sheetName val="내역서(2__접지_및_피뢰침_설비)"/>
      <sheetName val="내역서(3__CABLE_TRAY)"/>
      <sheetName val="내역서(4__가압장_동력)"/>
      <sheetName val="내역서(5__약품투입동,응집침전지_동력)"/>
      <sheetName val="내역서(6__여과지_동력)"/>
      <sheetName val="내역서(7__농축조,농축분배조_동력)"/>
      <sheetName val="내역서(8__조정농축조,조정농축분배조_동력)"/>
      <sheetName val="내역서(9__탈리액농축조,탈리액농축분배조_동력)"/>
      <sheetName val="내역서(10__탈수기동,회수펌프동_동력)"/>
      <sheetName val="내역서(11__식당_및_창고_전력간선,전열)"/>
      <sheetName val="내역서(12__식당_및_창고_전등)"/>
      <sheetName val="내역서(13__가압장_전력간선,전열)"/>
      <sheetName val="내역서(14__가압장_전등)"/>
      <sheetName val="내역서(15__여과지_전력간선,전열)"/>
      <sheetName val="내역서(16__여과지_전등)"/>
      <sheetName val="내역서(17__각_농축분배조_전등_전열)"/>
      <sheetName val="내역서(18__옥외_약전_및_방송)"/>
      <sheetName val="내역서(19__각동_약전_및_방송)"/>
      <sheetName val="분전반설치비_일위대가"/>
      <sheetName val="공량(1__옥외전력_및_수변전,_외등설비)"/>
      <sheetName val="공량(2__접지_및_피뢰침_설비)"/>
      <sheetName val="공량(3__CABLE_TRAY)"/>
      <sheetName val="공량(4__가압장_동력)"/>
      <sheetName val="공량(5__약품투입동,응집침전지_동력)"/>
      <sheetName val="공량(6__여과지_동력)"/>
      <sheetName val="공량(7__농축조,농축분배조_동력)"/>
      <sheetName val="공량(8__조정농축조,조정농축분배조_동력)"/>
      <sheetName val="공량(9__탈리액농축조,탈리액농축분배조_동력)"/>
      <sheetName val="공량(10__탈수기동,회수펌프동_동력)"/>
      <sheetName val="공량(11__식당_및_창고_전력간선,전열)"/>
      <sheetName val="공량(12__식당_및_창고_전등)"/>
      <sheetName val="공량(13__가압장_전력간선,전열)"/>
      <sheetName val="공량(14__가압장_전등)"/>
      <sheetName val="공량(15__여과지_전력간선,전열)"/>
      <sheetName val="공량(16__여과지_전등)"/>
      <sheetName val="공량(17__각_농축분배조_전등_전열)"/>
      <sheetName val="공량(18__옥외_약전_및_방송)"/>
      <sheetName val="공량(19__각동_약전_및_방송"/>
      <sheetName val="산출조서(1_옥외전력_및_수변전,_외등설비)"/>
      <sheetName val="산출조서(2__접지_및_피뢰침_설비)"/>
      <sheetName val="산출조서(3__CABLE_TRAY)"/>
      <sheetName val="산출조서(4__가압장_동력)"/>
      <sheetName val="산출조서(5__약품투입동,응집침전지_동력)"/>
      <sheetName val="산출조서(6__여과지_동력)"/>
      <sheetName val="산출조서(7__농축조,농축분배조_동력)"/>
      <sheetName val="산출조서(8__조정농축조,조정농축분배조_동력)"/>
      <sheetName val="산출조서(9__탈리액농축조,탈리액농축분배조_동력)"/>
      <sheetName val="산출조서(10__탈수기동,회수펌프동_동력)"/>
      <sheetName val="산출조서(11__식당_및_창고_전력간선,전열)"/>
      <sheetName val="산출조서(12__식당_및_창고_전등)"/>
      <sheetName val="산출조서(13__가압장_전력간선,전열)"/>
      <sheetName val="산출조서(L1__관리동_전등)"/>
      <sheetName val="산출조서(L2__침사지_전등,전열)"/>
      <sheetName val="산출조서(15__여과지_전력간선,전열)"/>
      <sheetName val="산출조서(16__여과지_전등)"/>
      <sheetName val="산출조서(17__각_농축분배조_전등_전열)"/>
      <sheetName val="산출조서(18__옥외_약전_및_방송)"/>
      <sheetName val="산출조서(19__각동_약전_및_방송)"/>
      <sheetName val="한전_수탁비_계산_내역"/>
      <sheetName val="CUBICLE설치비_일위대가_"/>
      <sheetName val="1_토공"/>
      <sheetName val="원가계산서_"/>
      <sheetName val="96보완계획7_12"/>
      <sheetName val="본선_토공_분배표"/>
      <sheetName val="전화번호DATA_(2001)"/>
      <sheetName val="충돌_내용"/>
      <sheetName val="아파트_"/>
      <sheetName val="공__종__별__집__계__표"/>
      <sheetName val="일__위__대__가__목__록"/>
      <sheetName val="일_위_대_가_표"/>
      <sheetName val="단__가__대__비__표"/>
      <sheetName val="1공구_건정토건_철콘"/>
      <sheetName val="1_설계조건"/>
      <sheetName val="1공구8_개소"/>
      <sheetName val="조립식_가설건물"/>
      <sheetName val="수지예산서(세부)_(2)"/>
      <sheetName val="석탄2_3물량"/>
      <sheetName val="A(Rev_3)"/>
      <sheetName val="6PILE__(돌출)"/>
      <sheetName val="토총괄_(2)"/>
      <sheetName val="3_하중산정4_지지력"/>
      <sheetName val="3_공통공사대비"/>
      <sheetName val="ENE-CAL 1"/>
      <sheetName val="잔여세부내역"/>
      <sheetName val="기초자료"/>
      <sheetName val="가락화장을지"/>
      <sheetName val="정"/>
      <sheetName val="이형관중량"/>
      <sheetName val="산근(목록)"/>
      <sheetName val="경비"/>
      <sheetName val="01"/>
      <sheetName val="산출내역서"/>
      <sheetName val="간접재료비산출표-27-30"/>
      <sheetName val="철골"/>
      <sheetName val="마감산출"/>
      <sheetName val="30신설일위대가"/>
      <sheetName val="30집계표"/>
      <sheetName val="토공,철콘"/>
      <sheetName val="옵션"/>
      <sheetName val="합산자재"/>
      <sheetName val="노임근거"/>
      <sheetName val="옵션1"/>
      <sheetName val="합산자재1"/>
      <sheetName val="1.설_x0000__x0000__x0005_"/>
      <sheetName val="1.설_x0000__x0000_Ā"/>
      <sheetName val="1.설壆⿜_x0000_"/>
      <sheetName val="산업_x0000__x0000__x0005_"/>
      <sheetName val="범례"/>
      <sheetName val="시운전연료"/>
      <sheetName val="외주내역"/>
      <sheetName val="취합분(터널)"/>
      <sheetName val="취합분(도로)"/>
      <sheetName val="k치단가"/>
      <sheetName val="일위집계"/>
      <sheetName val="노무집계(할증제외)"/>
      <sheetName val="노무집계(할증15%)"/>
      <sheetName val="노무집계(할증40%)"/>
      <sheetName val="노무단가(할증제외)"/>
      <sheetName val="노무단가(할증15%)"/>
      <sheetName val="노무단가(할증40%)"/>
      <sheetName val="일위산출(1)"/>
      <sheetName val="일위산출(2)"/>
      <sheetName val="일위산출(3)"/>
      <sheetName val="laroux"/>
      <sheetName val="단가조사표"/>
      <sheetName val="전관방송"/>
      <sheetName val="공연장"/>
      <sheetName val="배관,배선"/>
      <sheetName val="한국정보기술"/>
      <sheetName val="BREAKDOWN"/>
      <sheetName val="SUMMARY "/>
      <sheetName val="SUMMARY  (2)"/>
      <sheetName val="B"/>
      <sheetName val="DATA2000"/>
      <sheetName val="3. GROUNDING SYSTEM"/>
      <sheetName val="1.경관조명산출"/>
      <sheetName val="1.경관조명산출집계"/>
      <sheetName val="EACT10"/>
      <sheetName val="EKOG10 (2)"/>
      <sheetName val="EKOG10건축"/>
      <sheetName val="노원열병합  건축공사기성내역서"/>
      <sheetName val="조경"/>
      <sheetName val="판"/>
      <sheetName val="CLAUSE"/>
      <sheetName val="소비자가"/>
      <sheetName val="건축원가계산서"/>
      <sheetName val="hvac(제어동)"/>
      <sheetName val="수입"/>
      <sheetName val="도급잔고내역"/>
      <sheetName val="단락전류-A"/>
      <sheetName val="차수"/>
      <sheetName val="type-F"/>
      <sheetName val="금액집계"/>
      <sheetName val="내역서(총)"/>
      <sheetName val="견적의뢰"/>
      <sheetName val="기성내역"/>
      <sheetName val="건축집계"/>
      <sheetName val="2"/>
      <sheetName val="1을"/>
      <sheetName val="노견단위수량"/>
      <sheetName val="소운반"/>
      <sheetName val="설치중량_2"/>
      <sheetName val="수문일위_2"/>
      <sheetName val="1_동력공사1"/>
      <sheetName val="자재견적_(대왕)_(2)2"/>
      <sheetName val="전차선로_물량표1"/>
      <sheetName val="단위가격_1"/>
      <sheetName val="Sheet1_(2)1"/>
      <sheetName val="내역서_(변경)1"/>
      <sheetName val="_U형배수관1"/>
      <sheetName val="집수정_(우오수)1"/>
      <sheetName val="단면_(2)1"/>
      <sheetName val="제출내역_(2)1"/>
      <sheetName val="현장관리비_산출내역1"/>
      <sheetName val="1_토공1"/>
      <sheetName val="전선_및_전선관1"/>
      <sheetName val="6PILE__(돌출)1"/>
      <sheetName val="1_설계기준1"/>
      <sheetName val="PAD_TR보호대기초1"/>
      <sheetName val="건______________축1"/>
      <sheetName val="원가근거_1"/>
      <sheetName val="내역서(1__옥외전력_및_수변전설비)1"/>
      <sheetName val="내역서(2__접지_및_피뢰침_설비)1"/>
      <sheetName val="내역서(3__CABLE_TRAY)1"/>
      <sheetName val="내역서(4__가압장_동력)1"/>
      <sheetName val="내역서(5__약품투입동,응집침전지_동력)1"/>
      <sheetName val="내역서(6__여과지_동력)1"/>
      <sheetName val="내역서(7__농축조,농축분배조_동력)1"/>
      <sheetName val="내역서(8__조정농축조,조정농축분배조_동력)1"/>
      <sheetName val="내역서(9__탈리액농축조,탈리액농축분배조_동력)1"/>
      <sheetName val="내역서(10__탈수기동,회수펌프동_동력)1"/>
      <sheetName val="내역서(11__식당_및_창고_전력간선,전열)1"/>
      <sheetName val="내역서(12__식당_및_창고_전등)1"/>
      <sheetName val="내역서(13__가압장_전력간선,전열)1"/>
      <sheetName val="내역서(14__가압장_전등)1"/>
      <sheetName val="내역서(15__여과지_전력간선,전열)1"/>
      <sheetName val="내역서(16__여과지_전등)1"/>
      <sheetName val="내역서(17__각_농축분배조_전등_전열)1"/>
      <sheetName val="내역서(18__옥외_약전_및_방송)1"/>
      <sheetName val="내역서(19__각동_약전_및_방송)1"/>
      <sheetName val="분전반설치비_일위대가1"/>
      <sheetName val="공량(1__옥외전력_및_수변전,_외등설비)1"/>
      <sheetName val="공량(2__접지_및_피뢰침_설비)1"/>
      <sheetName val="공량(3__CABLE_TRAY)1"/>
      <sheetName val="공량(4__가압장_동력)1"/>
      <sheetName val="공량(5__약품투입동,응집침전지_동력)1"/>
      <sheetName val="공량(6__여과지_동력)1"/>
      <sheetName val="공량(7__농축조,농축분배조_동력)1"/>
      <sheetName val="공량(8__조정농축조,조정농축분배조_동력)1"/>
      <sheetName val="공량(9__탈리액농축조,탈리액농축분배조_동력)1"/>
      <sheetName val="공량(10__탈수기동,회수펌프동_동력)1"/>
      <sheetName val="공량(11__식당_및_창고_전력간선,전열)1"/>
      <sheetName val="공량(12__식당_및_창고_전등)1"/>
      <sheetName val="공량(13__가압장_전력간선,전열)1"/>
      <sheetName val="공량(14__가압장_전등)1"/>
      <sheetName val="공량(15__여과지_전력간선,전열)1"/>
      <sheetName val="공량(16__여과지_전등)1"/>
      <sheetName val="공량(17__각_농축분배조_전등_전열)1"/>
      <sheetName val="공량(18__옥외_약전_및_방송)1"/>
      <sheetName val="공량(19__각동_약전_및_방송1"/>
      <sheetName val="산출조서(1_옥외전력_및_수변전,_외등설비)1"/>
      <sheetName val="산출조서(2__접지_및_피뢰침_설비)1"/>
      <sheetName val="산출조서(3__CABLE_TRAY)1"/>
      <sheetName val="산출조서(4__가압장_동력)1"/>
      <sheetName val="산출조서(5__약품투입동,응집침전지_동력)1"/>
      <sheetName val="산출조서(6__여과지_동력)1"/>
      <sheetName val="산출조서(7__농축조,농축분배조_동력)1"/>
      <sheetName val="산출조서(8__조정농축조,조정농축분배조_동력)1"/>
      <sheetName val="산출조서(9__탈리액농축조,탈리액농축분배조_동력)1"/>
      <sheetName val="산출조서(10__탈수기동,회수펌프동_동력)1"/>
      <sheetName val="산출조서(11__식당_및_창고_전력간선,전열)1"/>
      <sheetName val="산출조서(12__식당_및_창고_전등)1"/>
      <sheetName val="산출조서(13__가압장_전력간선,전열)1"/>
      <sheetName val="산출조서(L1__관리동_전등)1"/>
      <sheetName val="산출조서(L2__침사지_전등,전열)1"/>
      <sheetName val="산출조서(15__여과지_전력간선,전열)1"/>
      <sheetName val="산출조서(16__여과지_전등)1"/>
      <sheetName val="산출조서(17__각_농축분배조_전등_전열)1"/>
      <sheetName val="산출조서(18__옥외_약전_및_방송)1"/>
      <sheetName val="산출조서(19__각동_약전_및_방송)1"/>
      <sheetName val="한전_수탁비_계산_내역1"/>
      <sheetName val="CUBICLE설치비_일위대가_1"/>
      <sheetName val="본선_토공_분배표1"/>
      <sheetName val="전화번호DATA_(2001)1"/>
      <sheetName val="원가계산서_1"/>
      <sheetName val="96보완계획7_121"/>
      <sheetName val="공__종__별__집__계__표1"/>
      <sheetName val="일__위__대__가__목__록1"/>
      <sheetName val="일_위_대_가_표1"/>
      <sheetName val="단__가__대__비__표1"/>
      <sheetName val="8_PILE__(돌출)1"/>
      <sheetName val="토총괄_(2)1"/>
      <sheetName val="아파트_1"/>
      <sheetName val="1공구_건정토건_철콘1"/>
      <sheetName val="준검_내역서1"/>
      <sheetName val="충돌_내용1"/>
      <sheetName val="일반문틀_설치1"/>
      <sheetName val="샌딩_에폭시_도장1"/>
      <sheetName val="상_부1"/>
      <sheetName val="1_설계조건1"/>
      <sheetName val="1공구8_개소1"/>
      <sheetName val="조립식_가설건물1"/>
      <sheetName val="석탄2_3물량1"/>
      <sheetName val="strut_type1"/>
      <sheetName val="차집관로,_중계펌프장원가1"/>
      <sheetName val="차집관로,_중계펌프장1"/>
      <sheetName val="A(Rev_3)1"/>
      <sheetName val="3_하중산정4_지지력1"/>
      <sheetName val="수지예산서(세부)_(2)1"/>
      <sheetName val="S_중기사용료1"/>
      <sheetName val="실행예산(97_12_17)1"/>
      <sheetName val="TOWER_12TON1"/>
      <sheetName val="TOWER_10TON1"/>
      <sheetName val="1_설계기준"/>
      <sheetName val="준검_내역서"/>
      <sheetName val="strut_type"/>
      <sheetName val="차집관로,_중계펌프장원가"/>
      <sheetName val="차집관로,_중계펌프장"/>
      <sheetName val="S_중기사용료"/>
      <sheetName val="실행예산(97_12_17)"/>
      <sheetName val="TOWER_12TON"/>
      <sheetName val="TOWER_10TON"/>
      <sheetName val="입찰보고"/>
      <sheetName val="설치중량_3"/>
      <sheetName val="수문일위_3"/>
      <sheetName val="1_동력공사2"/>
      <sheetName val="자재견적_(대왕)_(2)3"/>
      <sheetName val="전차선로_물량표2"/>
      <sheetName val="단위가격_2"/>
      <sheetName val="Sheet1_(2)2"/>
      <sheetName val="내역서_(변경)2"/>
      <sheetName val="_U형배수관2"/>
      <sheetName val="집수정_(우오수)2"/>
      <sheetName val="단면_(2)2"/>
      <sheetName val="제출내역_(2)2"/>
      <sheetName val="현장관리비_산출내역2"/>
      <sheetName val="1_토공2"/>
      <sheetName val="전선_및_전선관2"/>
      <sheetName val="6PILE__(돌출)2"/>
      <sheetName val="1_설계기준2"/>
      <sheetName val="PAD_TR보호대기초2"/>
      <sheetName val="건______________축2"/>
      <sheetName val="원가근거_2"/>
      <sheetName val="내역서(1__옥외전력_및_수변전설비)2"/>
      <sheetName val="내역서(2__접지_및_피뢰침_설비)2"/>
      <sheetName val="내역서(3__CABLE_TRAY)2"/>
      <sheetName val="내역서(4__가압장_동력)2"/>
      <sheetName val="내역서(5__약품투입동,응집침전지_동력)2"/>
      <sheetName val="내역서(6__여과지_동력)2"/>
      <sheetName val="내역서(7__농축조,농축분배조_동력)2"/>
      <sheetName val="내역서(8__조정농축조,조정농축분배조_동력)2"/>
      <sheetName val="내역서(9__탈리액농축조,탈리액농축분배조_동력)2"/>
      <sheetName val="내역서(10__탈수기동,회수펌프동_동력)2"/>
      <sheetName val="내역서(11__식당_및_창고_전력간선,전열)2"/>
      <sheetName val="내역서(12__식당_및_창고_전등)2"/>
      <sheetName val="내역서(13__가압장_전력간선,전열)2"/>
      <sheetName val="내역서(14__가압장_전등)2"/>
      <sheetName val="내역서(15__여과지_전력간선,전열)2"/>
      <sheetName val="내역서(16__여과지_전등)2"/>
      <sheetName val="내역서(17__각_농축분배조_전등_전열)2"/>
      <sheetName val="내역서(18__옥외_약전_및_방송)2"/>
      <sheetName val="내역서(19__각동_약전_및_방송)2"/>
      <sheetName val="분전반설치비_일위대가2"/>
      <sheetName val="공량(1__옥외전력_및_수변전,_외등설비)2"/>
      <sheetName val="공량(2__접지_및_피뢰침_설비)2"/>
      <sheetName val="공량(3__CABLE_TRAY)2"/>
      <sheetName val="공량(4__가압장_동력)2"/>
      <sheetName val="공량(5__약품투입동,응집침전지_동력)2"/>
      <sheetName val="공량(6__여과지_동력)2"/>
      <sheetName val="공량(7__농축조,농축분배조_동력)2"/>
      <sheetName val="공량(8__조정농축조,조정농축분배조_동력)2"/>
      <sheetName val="공량(9__탈리액농축조,탈리액농축분배조_동력)2"/>
      <sheetName val="공량(10__탈수기동,회수펌프동_동력)2"/>
      <sheetName val="공량(11__식당_및_창고_전력간선,전열)2"/>
      <sheetName val="공량(12__식당_및_창고_전등)2"/>
      <sheetName val="공량(13__가압장_전력간선,전열)2"/>
      <sheetName val="공량(14__가압장_전등)2"/>
      <sheetName val="공량(15__여과지_전력간선,전열)2"/>
      <sheetName val="공량(16__여과지_전등)2"/>
      <sheetName val="공량(17__각_농축분배조_전등_전열)2"/>
      <sheetName val="공량(18__옥외_약전_및_방송)2"/>
      <sheetName val="공량(19__각동_약전_및_방송2"/>
      <sheetName val="산출조서(1_옥외전력_및_수변전,_외등설비)2"/>
      <sheetName val="산출조서(2__접지_및_피뢰침_설비)2"/>
      <sheetName val="산출조서(3__CABLE_TRAY)2"/>
      <sheetName val="산출조서(4__가압장_동력)2"/>
      <sheetName val="산출조서(5__약품투입동,응집침전지_동력)2"/>
      <sheetName val="산출조서(6__여과지_동력)2"/>
      <sheetName val="산출조서(7__농축조,농축분배조_동력)2"/>
      <sheetName val="산출조서(8__조정농축조,조정농축분배조_동력)2"/>
      <sheetName val="산출조서(9__탈리액농축조,탈리액농축분배조_동력)2"/>
      <sheetName val="산출조서(10__탈수기동,회수펌프동_동력)2"/>
      <sheetName val="산출조서(11__식당_및_창고_전력간선,전열)2"/>
      <sheetName val="산출조서(12__식당_및_창고_전등)2"/>
      <sheetName val="산출조서(13__가압장_전력간선,전열)2"/>
      <sheetName val="산출조서(L1__관리동_전등)2"/>
      <sheetName val="산출조서(L2__침사지_전등,전열)2"/>
      <sheetName val="산출조서(15__여과지_전력간선,전열)2"/>
      <sheetName val="산출조서(16__여과지_전등)2"/>
      <sheetName val="산출조서(17__각_농축분배조_전등_전열)2"/>
      <sheetName val="산출조서(18__옥외_약전_및_방송)2"/>
      <sheetName val="산출조서(19__각동_약전_및_방송)2"/>
      <sheetName val="한전_수탁비_계산_내역2"/>
      <sheetName val="CUBICLE설치비_일위대가_2"/>
      <sheetName val="본선_토공_분배표2"/>
      <sheetName val="전화번호DATA_(2001)2"/>
      <sheetName val="원가계산서_2"/>
      <sheetName val="96보완계획7_122"/>
      <sheetName val="공__종__별__집__계__표2"/>
      <sheetName val="일__위__대__가__목__록2"/>
      <sheetName val="일_위_대_가_표2"/>
      <sheetName val="단__가__대__비__표2"/>
      <sheetName val="8_PILE__(돌출)2"/>
      <sheetName val="토총괄_(2)2"/>
      <sheetName val="아파트_2"/>
      <sheetName val="1공구_건정토건_철콘2"/>
      <sheetName val="준검_내역서2"/>
      <sheetName val="충돌_내용2"/>
      <sheetName val="일반문틀_설치2"/>
      <sheetName val="샌딩_에폭시_도장2"/>
      <sheetName val="상_부2"/>
      <sheetName val="1_설계조건2"/>
      <sheetName val="1공구8_개소2"/>
      <sheetName val="조립식_가설건물2"/>
      <sheetName val="석탄2_3물량2"/>
      <sheetName val="strut_type2"/>
      <sheetName val="차집관로,_중계펌프장원가2"/>
      <sheetName val="차집관로,_중계펌프장2"/>
      <sheetName val="A(Rev_3)2"/>
      <sheetName val="3_하중산정4_지지력2"/>
      <sheetName val="수지예산서(세부)_(2)2"/>
      <sheetName val="S_중기사용료2"/>
      <sheetName val="실행예산(97_12_17)2"/>
      <sheetName val="TOWER_12TON2"/>
      <sheetName val="TOWER_10TON2"/>
      <sheetName val="_x005f_x0000__x005f_x000c__x005f_x0000__x005f_x000c__x0"/>
      <sheetName val="40총괄"/>
      <sheetName val="40집계"/>
      <sheetName val="곡관산근원본"/>
      <sheetName val="유동표"/>
      <sheetName val="가시설(TYPE-A)"/>
      <sheetName val="1호맨홀가감수량"/>
      <sheetName val="1호맨홀수량산출"/>
      <sheetName val="펌프장토공수량산출"/>
      <sheetName val="woo_mac_"/>
      <sheetName val="예정_3_"/>
      <sheetName val="동원_3_"/>
      <sheetName val="자재 집계표"/>
      <sheetName val="I.설계조건"/>
      <sheetName val="L형옹벽(key)"/>
      <sheetName val="진주방향"/>
      <sheetName val="EQT-ESTN"/>
      <sheetName val="공사총원가계_x0000__x0000_"/>
      <sheetName val="공사총원가계芨-"/>
      <sheetName val="예산총괄표"/>
      <sheetName val="인건-측정"/>
      <sheetName val="정산내역서"/>
      <sheetName val="표준건축비"/>
      <sheetName val="전정1"/>
      <sheetName val="건축(공종별내역서)"/>
      <sheetName val="수량"/>
      <sheetName val="Summary"/>
      <sheetName val="DG3285"/>
      <sheetName val="PTVT (MAU)"/>
      <sheetName val="MTP"/>
      <sheetName val="FAB별"/>
      <sheetName val="RAB AR&amp;STR"/>
      <sheetName val="P"/>
      <sheetName val="BG"/>
      <sheetName val="BTT (CAT COC)"/>
      <sheetName val="tifico"/>
      <sheetName val="4-Lane bridge"/>
      <sheetName val="6MONTHS"/>
      <sheetName val="Tongke"/>
      <sheetName val="escon"/>
      <sheetName val="침하계"/>
      <sheetName val="F4-F7"/>
      <sheetName val="FitOutConfCentre"/>
      <sheetName val="Main"/>
      <sheetName val="Eng"/>
      <sheetName val="XL4Poppy"/>
      <sheetName val="M 67"/>
      <sheetName val="NNgung"/>
      <sheetName val="dongia (2)"/>
      <sheetName val="264"/>
      <sheetName val="Column"/>
      <sheetName val="Schedule S-Curve Revision#3"/>
      <sheetName val="Quantity"/>
      <sheetName val="unitmass"/>
      <sheetName val="HD-XUAT"/>
      <sheetName val="KET CAU CT5"/>
      <sheetName val="ERECIN"/>
      <sheetName val="Notes"/>
      <sheetName val="기안"/>
      <sheetName val="Doors(C)"/>
      <sheetName val="125x125"/>
      <sheetName val="개산공사비"/>
      <sheetName val="PTVT_(MAU)"/>
      <sheetName val="BTT_(CAT_COC)"/>
      <sheetName val="RAB_AR&amp;STR"/>
      <sheetName val="4-Lane_bridge"/>
      <sheetName val="Earthwork"/>
      <sheetName val="CỘT+VÁCH CHỜ L1-NS2"/>
      <sheetName val="CỘT+VÁCH CHỜ L1-NS2 B1-B2"/>
      <sheetName val="CỘT+VÁCH CHỜ L1-NS2 B2-B4"/>
      <sheetName val="F1-F3"/>
      <sheetName val="DivA1 - He thong nuoc cap"/>
      <sheetName val="???????-BLDG"/>
      <sheetName val="wall"/>
      <sheetName val="Nhan cong"/>
      <sheetName val="Thiet bi"/>
      <sheetName val="Vat tu"/>
      <sheetName val="DM.ChiPhi"/>
      <sheetName val="May TC"/>
      <sheetName val="Phan tich"/>
      <sheetName val="Bang KL"/>
      <sheetName val="TH Kinh phi"/>
      <sheetName val="Chiet tinh dz35"/>
      <sheetName val="98FAB계획1"/>
      <sheetName val="장비명"/>
      <sheetName val="4.MECH"/>
      <sheetName val="1995년 섹터별 매출"/>
      <sheetName val="표지 (2)"/>
      <sheetName val="dnc4"/>
      <sheetName val="감가상각비"/>
      <sheetName val="eq_data"/>
      <sheetName val="A"/>
      <sheetName val="---FAB#1업무일지---"/>
      <sheetName val="F5"/>
      <sheetName val="SILICATE"/>
      <sheetName val="품의"/>
      <sheetName val="_______-BLDG"/>
      <sheetName val="CT Thang Mo"/>
      <sheetName val="CT  PL"/>
      <sheetName val="PNT-QUOT-#3"/>
      <sheetName val="COAT&amp;WRAP-QIOT-#3"/>
      <sheetName val="M_67"/>
      <sheetName val="dongia_(2)"/>
      <sheetName val="Schedule_S-Curve_Revision#3"/>
      <sheetName val="DI-ESTI"/>
      <sheetName val="THÔNG TIN"/>
      <sheetName val="Steel"/>
      <sheetName val="VL"/>
      <sheetName val="ND"/>
      <sheetName val="Bangia"/>
      <sheetName val="tra-vat-lieu"/>
      <sheetName val="dtct cong"/>
      <sheetName val="DTCT"/>
      <sheetName val="PTVT_(MAU)1"/>
      <sheetName val="BTT_(CAT_COC)1"/>
      <sheetName val="RAB_AR&amp;STR1"/>
      <sheetName val="4-Lane_bridge1"/>
      <sheetName val="KET_CAU_CT5"/>
      <sheetName val="PNT_QUOT__3"/>
      <sheetName val="COAT_WRAP_QIOT__3"/>
      <sheetName val="149-2"/>
      <sheetName val="electrical"/>
      <sheetName val="Competitors"/>
      <sheetName val="Driver"/>
      <sheetName val="ocean voyage"/>
      <sheetName val="NVN Hotel"/>
      <sheetName val="5.모델링"/>
      <sheetName val="대운산출"/>
      <sheetName val="현장급여"/>
      <sheetName val="기초일위"/>
      <sheetName val="시설일위"/>
      <sheetName val="조명일위"/>
      <sheetName val="납부서"/>
      <sheetName val="기자재대비표"/>
      <sheetName val="일위목록"/>
      <sheetName val="기성내역1"/>
      <sheetName val="금액결정"/>
      <sheetName val="공정계획"/>
      <sheetName val="변경내역대비표(2)"/>
      <sheetName val="경산"/>
      <sheetName val="실행"/>
      <sheetName val="간접"/>
      <sheetName val="일위대가(건축)"/>
      <sheetName val="조도계산"/>
      <sheetName val="세목전체"/>
      <sheetName val="이토변실(A3-LINE)"/>
      <sheetName val="용산1(해보)"/>
      <sheetName val="산출내역_x0000__x0000_Ԁ_x0000_"/>
      <sheetName val="공사비명세서"/>
      <sheetName val="1.설"/>
      <sheetName val="Baby일"/>
      <sheetName val="산업"/>
      <sheetName val="b_balj"/>
      <sheetName val="Eq__Mobilization"/>
      <sheetName val="플랜트_설치"/>
      <sheetName val="설계기준_및_하중계산"/>
      <sheetName val="입출재고현황_(2)"/>
      <sheetName val="설_계"/>
      <sheetName val="세골재__T2_변경_현황"/>
      <sheetName val="BSD_(2)"/>
      <sheetName val="B_O_M"/>
      <sheetName val="G_R300경비"/>
      <sheetName val="1_취수장"/>
      <sheetName val="중기조종사_단위단가"/>
      <sheetName val="LRT_Style_BOQ"/>
      <sheetName val="3_바닥판설계"/>
      <sheetName val="수량산출서_갑지"/>
      <sheetName val="보온_회사분"/>
      <sheetName val="RING_WALL"/>
      <sheetName val="환경기계공정표_(3)"/>
      <sheetName val="1062-X방향_"/>
      <sheetName val="3_공통공사"/>
      <sheetName val="1_레미콘집계"/>
      <sheetName val="2_아스콘집계"/>
      <sheetName val="3_보도집계"/>
      <sheetName val="4_보차도경계석및_도로경계블럭"/>
      <sheetName val="Ⅰ_골재집계_"/>
      <sheetName val="P_M_별"/>
      <sheetName val="청구서_(별지)(3차분)"/>
      <sheetName val="사__업__비__수__지__예__산__서"/>
      <sheetName val="기계원가계"/>
      <sheetName val="배관배선_단가조사"/>
      <sheetName val="4_포장집계"/>
      <sheetName val="Requirement(Work_Crew)"/>
      <sheetName val="내역(한신APT)"/>
      <sheetName val="대가수량"/>
      <sheetName val="금융비용"/>
      <sheetName val="노임,재료비"/>
      <sheetName val="횡배수관설치현황"/>
      <sheetName val="아이콘"/>
      <sheetName val="일위대가-1"/>
      <sheetName val="제잡비집계"/>
      <sheetName val="내역(총)"/>
      <sheetName val="기계공사"/>
      <sheetName val="직재"/>
      <sheetName val="견적서갑지연속"/>
      <sheetName val="MAT"/>
      <sheetName val="유효성검사"/>
      <sheetName val="1.(5억 미만)원가계산서(지급) "/>
      <sheetName val="bm(CIcable)"/>
      <sheetName val="해전배수"/>
      <sheetName val="흄관헐기(원본)"/>
      <sheetName val="상하차비용(기계상차)"/>
      <sheetName val="수간보호"/>
      <sheetName val="운반비"/>
      <sheetName val="건축내역(안동)"/>
      <sheetName val="석탄2ဴ_x0000_倀ﰨ"/>
      <sheetName val="석탄2쎕々/_x0000_"/>
      <sheetName val="로우프"/>
      <sheetName val="데이터입력"/>
      <sheetName val="2_x0000__x0000__x0005_"/>
      <sheetName val="아파트"/>
      <sheetName val="7.PILE  (돌출)"/>
      <sheetName val="수안보-MBR1"/>
      <sheetName val="총집계"/>
      <sheetName val="GAS"/>
      <sheetName val="옹벽"/>
      <sheetName val="L형옹벽단위수량(35)"/>
      <sheetName val="MAT_N048"/>
      <sheetName val="토적계산"/>
      <sheetName val="Baby嚸×닑『"/>
      <sheetName val="[내역.XLS]A__MSOffice_Excel_wor_2"/>
      <sheetName val="[내역.XLS]A__MSOffice_Excel_wor_6"/>
      <sheetName val="[내역.XLS]A__MSOffice_Excel_wor_4"/>
      <sheetName val="[내역.XLS]A__MSOffice_Excel_wor_3"/>
      <sheetName val="[내역.XLS]A__MSOffice_Excel_wor_5"/>
      <sheetName val="감액총괄표"/>
      <sheetName val="유천배수장"/>
      <sheetName val="개거산출내역"/>
      <sheetName val="화해(장︀跕"/>
      <sheetName val="2000시행총괄"/>
      <sheetName val="사유"/>
      <sheetName val="증감내역"/>
      <sheetName val="99노임"/>
      <sheetName val="산출서"/>
      <sheetName val="증설시공분"/>
      <sheetName val="교대(A1-A2)"/>
      <sheetName val="L형옹벽_x0006__x0004__x0004__x001a__x001b__x0003__x0004__x000b_"/>
      <sheetName val="_x0000__x0006__x0000__x0000__x0000__x0000_"/>
      <sheetName val="배선DATA"/>
      <sheetName val="공통가설"/>
      <sheetName val="신_x0000__x0000_Ԁ"/>
      <sheetName val="예정(3)"/>
      <sheetName val="동원(3)"/>
      <sheetName val="화전내"/>
      <sheetName val="재료_x0000__x0000_Ԁ_x0000_"/>
      <sheetName val="FACTOR"/>
      <sheetName val="새공·"/>
      <sheetName val="토적1"/>
      <sheetName val="제진헾"/>
      <sheetName val="05년"/>
      <sheetName val="용소리교"/>
      <sheetName val="중간부"/>
      <sheetName val="총내"/>
      <sheetName val="아수배전(1회)"/>
      <sheetName val="49Ø_x0000_"/>
      <sheetName val="품셈총괄표"/>
      <sheetName val="원데이타"/>
      <sheetName val="2000양배"/>
      <sheetName val="교대"/>
      <sheetName val="단가표"/>
      <sheetName val="1공구8.개쌃"/>
      <sheetName val="집행예산"/>
      <sheetName val="수로교깨기"/>
      <sheetName val="깨기 총괄"/>
      <sheetName val="옹벽식측구단위"/>
      <sheetName val="JUCKEY_x0000_"/>
      <sheetName val="하수처리장-토_x0002__x0004__x0004_"/>
      <sheetName val="ఀ᠀갇_x0001__x0000_"/>
      <sheetName val="3.하중산정4_x0000__x0000__x0005__x0000_"/>
      <sheetName val="설산1.나"/>
      <sheetName val="본사S"/>
      <sheetName val="공종별내역서"/>
      <sheetName val="1.공사원가"/>
      <sheetName val="복통공Á_x0000_"/>
      <sheetName val="?_x000c_?_x000c_??耀僵䅛????_x0001_???‎ӥ_x001b_?_x000c_?_x000c_??"/>
      <sheetName val="?_x000c_?_x000c_??렀హ䆍????_x0001_???2?????_x001c_?_x000c_?"/>
      <sheetName val="ASCEandUBC"/>
      <sheetName val="Rekap Addendum"/>
      <sheetName val="Har-mat"/>
      <sheetName val="RefG"/>
      <sheetName val="IRR sponsor"/>
      <sheetName val="공사비SUM"/>
      <sheetName val="DESBAST"/>
      <sheetName val="2.223M_due to adj profit"/>
      <sheetName val="간접비 총괄표"/>
      <sheetName val="GAE8'97"/>
      <sheetName val="DESBASTE"/>
      <sheetName val="co-no.2"/>
      <sheetName val="inter"/>
      <sheetName val="personnel loading"/>
      <sheetName val="BALAN1"/>
      <sheetName val="MANHOLE"/>
      <sheetName val="품셈"/>
      <sheetName val="INPUT DATA HERE"/>
      <sheetName val="bridge # 1"/>
      <sheetName val="Existing PC Pavement"/>
      <sheetName val="Ex-Rate"/>
      <sheetName val="Cash2"/>
      <sheetName val="Z"/>
      <sheetName val="마감물량"/>
      <sheetName val="Bldg Pilecap &amp; bored pile"/>
      <sheetName val="List Equip"/>
      <sheetName val="LabCost"/>
      <sheetName val="MatCost"/>
      <sheetName val="Concrete"/>
      <sheetName val="Process C (1-166)"/>
      <sheetName val="RATES G-5"/>
      <sheetName val="Inputs"/>
      <sheetName val="チューブ仕様"/>
      <sheetName val="주현(해보)"/>
      <sheetName val="D+W"/>
      <sheetName val="KL THÉP MÓNG,DẦM, SÀN, CỘT B2"/>
      <sheetName val="THKLTT THÉP B2"/>
      <sheetName val="計算条件"/>
      <sheetName val="SITE-E"/>
      <sheetName val="Cao độ"/>
      <sheetName val="gvl"/>
      <sheetName val="CHITIET VL-NC-TT -1p"/>
      <sheetName val="chitiet"/>
      <sheetName val="NEW-PANEL"/>
      <sheetName val="MTL(AG)"/>
      <sheetName val="MTL$-INTER"/>
      <sheetName val="Tra_bang"/>
      <sheetName val="DG duoi"/>
      <sheetName val="Bill 1.CPC"/>
      <sheetName val="Bill 2.BoQ"/>
      <sheetName val="Bill 3.PL"/>
      <sheetName val="Bill 4.Do boc KL"/>
      <sheetName val="Bill5. VT CDT cap"/>
      <sheetName val="II.6.11"/>
      <sheetName val="BẢNG TH CỬA CC"/>
      <sheetName val="BẢNG TH PHU KIEN"/>
      <sheetName val="Bc"/>
      <sheetName val="Takeoff"/>
      <sheetName val="CT -THVLNC"/>
      <sheetName val="TBVL"/>
      <sheetName val="DGNC"/>
      <sheetName val="RAB_AR&amp;STR2"/>
      <sheetName val="PTVT_(MAU)2"/>
      <sheetName val="BTT_(CAT_COC)2"/>
      <sheetName val="4-Lane_bridge2"/>
      <sheetName val="dongia_(2)1"/>
      <sheetName val="Schedule_S-Curve_Revision#31"/>
      <sheetName val="M_671"/>
      <sheetName val="KET_CAU_CT51"/>
      <sheetName val="CỘT+VÁCH_CHỜ_L1-NS2"/>
      <sheetName val="CỘT+VÁCH_CHỜ_L1-NS2_B1-B2"/>
      <sheetName val="CỘT+VÁCH_CHỜ_L1-NS2_B2-B4"/>
      <sheetName val="DivA1_-_He_thong_nuoc_cap"/>
      <sheetName val="Nhan_cong"/>
      <sheetName val="Thiet_bi"/>
      <sheetName val="Vat_tu"/>
      <sheetName val="DM_ChiPhi"/>
      <sheetName val="May_TC"/>
      <sheetName val="Phan_tich"/>
      <sheetName val="Bang_KL"/>
      <sheetName val="TH_Kinh_phi"/>
      <sheetName val="Chiet_tinh_dz35"/>
      <sheetName val="4_MECH"/>
      <sheetName val="1995년_섹터별_매출"/>
      <sheetName val="표지_(2)"/>
      <sheetName val="CT_Thang_Mo"/>
      <sheetName val="CT__PL"/>
      <sheetName val="THÔNG_TIN"/>
      <sheetName val="dtct_cong"/>
      <sheetName val="KL_THÉP_MÓNG,DẦM,_SÀN,_CỘT_B2"/>
      <sheetName val="THKLTT_THÉP_B2"/>
      <sheetName val="ocean_voyage"/>
      <sheetName val="NVN_Hotel"/>
      <sheetName val="Gia vat tu"/>
      <sheetName val="CHITIET_VL-NC-TT_-1p"/>
      <sheetName val="Cao_độ"/>
      <sheetName val="Alat"/>
      <sheetName val="Analisa Gabungan"/>
      <sheetName val="Sub"/>
      <sheetName val="CN-CD-TN"/>
      <sheetName val="負荷集計（断熱不燃）"/>
      <sheetName val="tm"/>
      <sheetName val="Translation"/>
      <sheetName val="PROD."/>
      <sheetName val="INFO"/>
      <sheetName val="list VL"/>
      <sheetName val="Trình mẫu VL"/>
      <sheetName val="Nhap VL"/>
      <sheetName val="LIST VLĐV"/>
      <sheetName val="BB.VLDV"/>
      <sheetName val="BB.VLDV (multi)"/>
      <sheetName val="nghiệm thu hoàn thành"/>
      <sheetName val="Báo cáo hiện trường"/>
      <sheetName val="Kế hoạch nghiệm thu"/>
      <sheetName val="Quy trình"/>
      <sheetName val="List vữa"/>
      <sheetName val="Report"/>
      <sheetName val="List NT"/>
      <sheetName val="BBNT"/>
      <sheetName val="BBNT thô"/>
      <sheetName val="RESUM"/>
      <sheetName val="PTdam"/>
      <sheetName val="TK CỬA"/>
      <sheetName val="Chi tiết KL"/>
      <sheetName val="TONGKE3p "/>
      <sheetName val="TDTKP"/>
      <sheetName val="Du toan"/>
      <sheetName val="Keothep"/>
      <sheetName val="Re-bar"/>
      <sheetName val="Bill 01 - CTN"/>
      <sheetName val="built-up rate"/>
      <sheetName val="List of works"/>
      <sheetName val="CF_DT"/>
      <sheetName val="BQ-E20-02(Rp)"/>
      <sheetName val="VIN_Index"/>
      <sheetName val="Config"/>
      <sheetName val="Chenh lech vat tu"/>
      <sheetName val="KH-Q1,Q2,01"/>
      <sheetName val="Annex B"/>
      <sheetName val="Moc"/>
      <sheetName val="CFS3"/>
      <sheetName val="dtct cau"/>
      <sheetName val="KL thanh toan-Xuan Dao"/>
      <sheetName val="成本核算 "/>
      <sheetName val="投資利益率計算"/>
      <sheetName val="DGP-2002"/>
      <sheetName val="Stationary"/>
      <sheetName val="PTVT_(MAU)3"/>
      <sheetName val="RAB_AR&amp;STR3"/>
      <sheetName val="BTT_(CAT_COC)3"/>
      <sheetName val="4-Lane_bridge3"/>
      <sheetName val="아파트_3"/>
      <sheetName val="M_672"/>
      <sheetName val="dongia_(2)2"/>
      <sheetName val="Schedule_S-Curve_Revision#32"/>
      <sheetName val="KET_CAU_CT52"/>
      <sheetName val="Eq__Mobilization1"/>
      <sheetName val="설계기준_및_하중계산1"/>
      <sheetName val="CỘT+VÁCH_CHỜ_L1-NS21"/>
      <sheetName val="CỘT+VÁCH_CHỜ_L1-NS2_B1-B21"/>
      <sheetName val="CỘT+VÁCH_CHỜ_L1-NS2_B2-B41"/>
      <sheetName val="DivA1_-_He_thong_nuoc_cap1"/>
      <sheetName val="Nhan_cong1"/>
      <sheetName val="Thiet_bi1"/>
      <sheetName val="Vat_tu1"/>
      <sheetName val="DM_ChiPhi1"/>
      <sheetName val="May_TC1"/>
      <sheetName val="Phan_tich1"/>
      <sheetName val="Bang_KL1"/>
      <sheetName val="TH_Kinh_phi1"/>
      <sheetName val="Chiet_tinh_dz351"/>
      <sheetName val="4_MECH1"/>
      <sheetName val="1995년_섹터별_매출1"/>
      <sheetName val="표지_(2)1"/>
      <sheetName val="CT_Thang_Mo1"/>
      <sheetName val="CT__PL1"/>
      <sheetName val="THÔNG_TIN1"/>
      <sheetName val="dtct_cong1"/>
      <sheetName val="ocean_voyage1"/>
      <sheetName val="NVN_Hotel1"/>
      <sheetName val="KL_THÉP_MÓNG,DẦM,_SÀN,_CỘT_B21"/>
      <sheetName val="THKLTT_THÉP_B21"/>
      <sheetName val="Cao_độ1"/>
      <sheetName val="CHITIET_VL-NC-TT_-1p1"/>
      <sheetName val="CT_-THVLNC"/>
      <sheetName val="Gia_vat_tu"/>
      <sheetName val="Bill_1_CPC"/>
      <sheetName val="Bill_2_BoQ"/>
      <sheetName val="Bill_3_PL"/>
      <sheetName val="Bill_4_Do_boc_KL"/>
      <sheetName val="Bill5__VT_CDT_cap"/>
      <sheetName val="II_6_11"/>
      <sheetName val="BẢNG_TH_CỬA_CC"/>
      <sheetName val="BẢNG_TH_PHU_KIEN"/>
      <sheetName val="DG_duoi"/>
      <sheetName val="Analisa_Gabungan"/>
      <sheetName val="PROD_"/>
      <sheetName val="list_VL"/>
      <sheetName val="Trình_mẫu_VL"/>
      <sheetName val="Nhap_VL"/>
      <sheetName val="LIST_VLĐV"/>
      <sheetName val="BB_VLDV"/>
      <sheetName val="BB_VLDV_(multi)"/>
      <sheetName val="nghiệm_thu_hoàn_thành"/>
      <sheetName val="Báo_cáo_hiện_trường"/>
      <sheetName val="Kế_hoạch_nghiệm_thu"/>
      <sheetName val="Quy_trình"/>
      <sheetName val="List_vữa"/>
      <sheetName val="List_NT"/>
      <sheetName val="BBNT_thô"/>
      <sheetName val="TONGKE3p_"/>
      <sheetName val="Du_toan"/>
      <sheetName val="Bill_01_-_CTN"/>
      <sheetName val="built-up_rate"/>
      <sheetName val="List_of_works"/>
      <sheetName val="TK_CỬA"/>
      <sheetName val="Chi_tiết_KL"/>
      <sheetName val="Chenh_lech_vat_tu"/>
      <sheetName val="Annex_B"/>
      <sheetName val="Thép"/>
      <sheetName val="PRICE"/>
      <sheetName val="All_CCDC lam viec-dong phuc"/>
      <sheetName val="141119 Vinhomes - RC Ky thuat v"/>
      <sheetName val="ptnc"/>
      <sheetName val="ptvl"/>
      <sheetName val="ptm"/>
      <sheetName val="TVLIEU"/>
      <sheetName val="CFA Sumary"/>
      <sheetName val="Don gia"/>
      <sheetName val="여주,이천(명세)"/>
      <sheetName val="금융"/>
      <sheetName val="통합"/>
      <sheetName val="3.하중산정枵⿯"/>
      <sheetName val="석탄2ဴ"/>
      <sheetName val="106C0300"/>
      <sheetName val="착공내_x0000__x0000_"/>
      <sheetName val="[내역.XLS]A__MSOffice_Excel_wor_8"/>
      <sheetName val="[내역.XLS]A__MSOffice_Excel_wor_7"/>
      <sheetName val="본체"/>
      <sheetName val="[내역.XLS]A__MSOffice_Excel_wo_10"/>
      <sheetName val="[내역.XLS]A__MSOffice_Excel_wor_9"/>
      <sheetName val="[내역.XLS]A__MSOffice_Excel_wo_11"/>
      <sheetName val="Prabu"/>
      <sheetName val="PESANTREN"/>
      <sheetName val="On Time"/>
      <sheetName val="Cash Flow bulanan"/>
      <sheetName val="Galian 1"/>
      <sheetName val="schbhn"/>
      <sheetName val="schalt"/>
      <sheetName val="schtng"/>
      <sheetName val="HARGA MATERIAL"/>
      <sheetName val=" PE-F-42 MR 9 Manpower"/>
      <sheetName val="산출내역"/>
      <sheetName val="자재(원원+원대)"/>
      <sheetName val="종배수관"/>
      <sheetName val="유입_x0000_"/>
      <sheetName val="변수"/>
      <sheetName val="1.CB"/>
      <sheetName val="L형옹벽측구"/>
      <sheetName val="도급자관급자재집계"/>
      <sheetName val="관급자관급자재집계 (2)"/>
      <sheetName val="내역서적용수량"/>
      <sheetName val="수량집계"/>
      <sheetName val="아스콘덧씌우기"/>
      <sheetName val="도막형포장"/>
      <sheetName val="콘크리트블럭포장(T60)"/>
      <sheetName val="화강석경계석(150x150) (2)"/>
      <sheetName val="디자인그레이팅(500x500x70)"/>
      <sheetName val="[내역.XLS]A__MSOffice_Excel_wo_16"/>
      <sheetName val="[내역.XLS]A__MSOffice_Excel_wo_14"/>
      <sheetName val="[내역.XLS]A__MSOffice_Excel_wo_12"/>
      <sheetName val="[내역.XLS]A__MSOffice_Excel_wo_13"/>
      <sheetName val="[내역.XLS]A__MSOffice_Excel_wo_15"/>
      <sheetName val="[내역.XLS]A__MSOffice_Excel_wo_19"/>
      <sheetName val="[내역.XLS]A__MSOffice_Excel_wo_17"/>
      <sheetName val="[내역.XLS]A__MSOffice_Excel_wo_18"/>
      <sheetName val="[내역.XLS]A__MSOffice_Excel_wo_20"/>
      <sheetName val="[내역.XLS]A__MSOffice_Excel_wo_22"/>
      <sheetName val="[내역.XLS]A__MSOffice_Excel_wo_21"/>
      <sheetName val="TOTAL_BOQ"/>
      <sheetName val="J直材4"/>
      <sheetName val="기초목"/>
      <sheetName val="토적계산서"/>
      <sheetName val="내역서(전체)(횡)"/>
      <sheetName val="역T형(H=6.0) (2)"/>
      <sheetName val="남양주댠가표"/>
      <sheetName val="thao-go"/>
      <sheetName val="FB25JN"/>
      <sheetName val="부표怀_x0010_"/>
      <sheetName val="[내역.XLS]A__MSOffice_Excel_wo_23"/>
      <sheetName val="[내역.XLS]A__MSOffice_Excel_wo_24"/>
      <sheetName val="[내역.XLS]A__MSOffice_Excel_wo_26"/>
      <sheetName val="[내역.XLS]A__MSOffice_Excel_wo_25"/>
      <sheetName val="[내역.XLS]A__MSOffice_Excel_wo_27"/>
      <sheetName val="[내역.XLS]A__MSOffice_Excel_wo_28"/>
      <sheetName val="[내역.XLS]A__MSOffice_Excel_wo_29"/>
      <sheetName val="[내역.XLS]A__MSOffice_Excel_wo_30"/>
      <sheetName val="[내역.XLS]A__MSOffice_Excel_wo_31"/>
      <sheetName val="[내역.XLS]A__MSOffice_Excel_wo_32"/>
      <sheetName val="[내역.XLS]A__MSOffice_Excel_wo_33"/>
      <sheetName val="[내역.XLS]A__MSOffice_Excel_wo_34"/>
      <sheetName val="[내역.XLS]A__MSOffice_Excel_wo_35"/>
      <sheetName val="하도급대비"/>
      <sheetName val="Sensitivity"/>
      <sheetName val="설계기준"/>
      <sheetName val="내역1"/>
      <sheetName val="[내역.XLS]A__MSOffice_Excel_wo_37"/>
      <sheetName val="[내역.XLS]A__MSOffice_Excel_wo_36"/>
      <sheetName val="재료"/>
      <sheetName val="Supplement2"/>
      <sheetName val="설치중량_4"/>
      <sheetName val="수문일위_4"/>
      <sheetName val="전차선로_물량표3"/>
      <sheetName val="단위가격_3"/>
      <sheetName val="현장관리비_산출내역3"/>
      <sheetName val="내역서_(변경)3"/>
      <sheetName val="_U형배수관3"/>
      <sheetName val="집수정_(우오수)3"/>
      <sheetName val="1_동력공사3"/>
      <sheetName val="자재견적_(대왕)_(2)4"/>
      <sheetName val="단면_(2)3"/>
      <sheetName val="Sheet1_(2)3"/>
      <sheetName val="제출내역_(2)3"/>
      <sheetName val="건______________축3"/>
      <sheetName val="PAD_TR보호대기초3"/>
      <sheetName val="원가근거_3"/>
      <sheetName val="내역서(1__옥외전력_및_수변전설비)3"/>
      <sheetName val="내역서(2__접지_및_피뢰침_설비)3"/>
      <sheetName val="내역서(3__CABLE_TRAY)3"/>
      <sheetName val="내역서(4__가압장_동력)3"/>
      <sheetName val="내역서(5__약품투입동,응집침전지_동력)3"/>
      <sheetName val="내역서(6__여과지_동력)3"/>
      <sheetName val="내역서(7__농축조,농축분배조_동력)3"/>
      <sheetName val="내역서(8__조정농축조,조정농축분배조_동력)3"/>
      <sheetName val="내역서(9__탈리액농축조,탈리액농축분배조_동력)3"/>
      <sheetName val="내역서(10__탈수기동,회수펌프동_동력)3"/>
      <sheetName val="내역서(11__식당_및_창고_전력간선,전열)3"/>
      <sheetName val="내역서(12__식당_및_창고_전등)3"/>
      <sheetName val="내역서(13__가압장_전력간선,전열)3"/>
      <sheetName val="내역서(14__가압장_전등)3"/>
      <sheetName val="내역서(15__여과지_전력간선,전열)3"/>
      <sheetName val="내역서(16__여과지_전등)3"/>
      <sheetName val="내역서(17__각_농축분배조_전등_전열)3"/>
      <sheetName val="내역서(18__옥외_약전_및_방송)3"/>
      <sheetName val="내역서(19__각동_약전_및_방송)3"/>
      <sheetName val="분전반설치비_일위대가3"/>
      <sheetName val="공량(1__옥외전력_및_수변전,_외등설비)3"/>
      <sheetName val="공량(2__접지_및_피뢰침_설비)3"/>
      <sheetName val="공량(3__CABLE_TRAY)3"/>
      <sheetName val="공량(4__가압장_동력)3"/>
      <sheetName val="공량(5__약품투입동,응집침전지_동력)3"/>
      <sheetName val="공량(6__여과지_동력)3"/>
      <sheetName val="공량(7__농축조,농축분배조_동력)3"/>
      <sheetName val="공량(8__조정농축조,조정농축분배조_동력)3"/>
      <sheetName val="공량(9__탈리액농축조,탈리액농축분배조_동력)3"/>
      <sheetName val="공량(10__탈수기동,회수펌프동_동력)3"/>
      <sheetName val="공량(11__식당_및_창고_전력간선,전열)3"/>
      <sheetName val="공량(12__식당_및_창고_전등)3"/>
      <sheetName val="공량(13__가압장_전력간선,전열)3"/>
      <sheetName val="공량(14__가압장_전등)3"/>
      <sheetName val="공량(15__여과지_전력간선,전열)3"/>
      <sheetName val="공량(16__여과지_전등)3"/>
      <sheetName val="공량(17__각_농축분배조_전등_전열)3"/>
      <sheetName val="공량(18__옥외_약전_및_방송)3"/>
      <sheetName val="공량(19__각동_약전_및_방송3"/>
      <sheetName val="산출조서(1_옥외전력_및_수변전,_외등설비)3"/>
      <sheetName val="산출조서(2__접지_및_피뢰침_설비)3"/>
      <sheetName val="산출조서(3__CABLE_TRAY)3"/>
      <sheetName val="산출조서(4__가압장_동력)3"/>
      <sheetName val="산출조서(5__약품투입동,응집침전지_동력)3"/>
      <sheetName val="산출조서(6__여과지_동력)3"/>
      <sheetName val="산출조서(7__농축조,농축분배조_동력)3"/>
      <sheetName val="산출조서(8__조정농축조,조정농축분배조_동력)3"/>
      <sheetName val="산출조서(9__탈리액농축조,탈리액농축분배조_동력)3"/>
      <sheetName val="산출조서(10__탈수기동,회수펌프동_동력)3"/>
      <sheetName val="산출조서(11__식당_및_창고_전력간선,전열)3"/>
      <sheetName val="산출조서(12__식당_및_창고_전등)3"/>
      <sheetName val="산출조서(13__가압장_전력간선,전열)3"/>
      <sheetName val="산출조서(L1__관리동_전등)3"/>
      <sheetName val="산출조서(L2__침사지_전등,전열)3"/>
      <sheetName val="산출조서(15__여과지_전력간선,전열)3"/>
      <sheetName val="산출조서(16__여과지_전등)3"/>
      <sheetName val="산출조서(17__각_농축분배조_전등_전열)3"/>
      <sheetName val="산출조서(18__옥외_약전_및_방송)3"/>
      <sheetName val="산출조서(19__각동_약전_및_방송)3"/>
      <sheetName val="한전_수탁비_계산_내역3"/>
      <sheetName val="CUBICLE설치비_일위대가_3"/>
      <sheetName val="1_토공3"/>
      <sheetName val="전선_및_전선관3"/>
      <sheetName val="원가계산서_3"/>
      <sheetName val="96보완계획7_123"/>
      <sheetName val="상_부3"/>
      <sheetName val="8_PILE__(돌출)3"/>
      <sheetName val="6PILE__(돌출)3"/>
      <sheetName val="수지예산서(세부)_(2)3"/>
      <sheetName val="일반문틀_설치3"/>
      <sheetName val="샌딩_에폭시_도장3"/>
      <sheetName val="1_설계조건3"/>
      <sheetName val="3_하중산정4_지지력3"/>
      <sheetName val="본선_토공_분배표3"/>
      <sheetName val="전화번호DATA_(2001)3"/>
      <sheetName val="공__종__별__집__계__표3"/>
      <sheetName val="일__위__대__가__목__록3"/>
      <sheetName val="일_위_대_가_표3"/>
      <sheetName val="단__가__대__비__표3"/>
      <sheetName val="1공구8_개소3"/>
      <sheetName val="조립식_가설건물3"/>
      <sheetName val="1공구_건정토건_철콘3"/>
      <sheetName val="충돌_내용3"/>
      <sheetName val="토총괄_(2)3"/>
      <sheetName val="석탄2_3물량3"/>
      <sheetName val="준검_내역서3"/>
      <sheetName val="strut_type3"/>
      <sheetName val="A(Rev_3)3"/>
      <sheetName val="3_공통공사대비1"/>
      <sheetName val="_냉각수펌프1"/>
      <sheetName val="사__업__비__수__지__예__산__서1"/>
      <sheetName val="플랜트_설치1"/>
      <sheetName val="수량산출서_갑지1"/>
      <sheetName val="입찰내역 발주처 양식"/>
      <sheetName val="DATA(내업)"/>
      <sheetName val="[내역.XLS]석탄2쎕々/_x0000_"/>
      <sheetName val="본사공가현황"/>
      <sheetName val="원가계산서(변경)"/>
      <sheetName val="총투입계"/>
      <sheetName val="SORCE1"/>
      <sheetName val="[내역.XLS]A__MSOffice_Excel_wo_38"/>
      <sheetName val="[내역.XLS]A__MSOffice_Excel_wo_39"/>
      <sheetName val="[내역.XLS]A__MSOffice_Excel_wo_41"/>
      <sheetName val="[내역.XLS]A__MSOffice_Excel_wo_40"/>
      <sheetName val="[내역.XLS]A__MSOffice_Excel_wo_48"/>
      <sheetName val="예산변경사항"/>
      <sheetName val="Hauptdaten"/>
      <sheetName val="[내역.XLS]A__MSOffice_Excel_wo_42"/>
      <sheetName val="[내역.XLS]A__MSOffice_Excel_wo_46"/>
      <sheetName val="[내역.XLS]A__MSOffice_Excel_wo_43"/>
      <sheetName val="[내역.XLS]A__MSOffice_Excel_wo_44"/>
      <sheetName val="[내역.XLS]A__MSOffice_Excel_wo_45"/>
      <sheetName val="[내역.XLS]A__MSOffice_Excel_wo_47"/>
      <sheetName val="[내역.XLS]A__MSOffice_Excel_wo_49"/>
      <sheetName val="기계경비(시간_x0000__x0000_"/>
      <sheetName val="제경_x0000_"/>
      <sheetName val="Macro(차단기)"/>
      <sheetName val="중기일위대가"/>
      <sheetName val="원가계산서(남측)"/>
      <sheetName val="9호관로"/>
      <sheetName val="부하집계표"/>
      <sheetName val="식재가격"/>
      <sheetName val="식재총괄"/>
      <sheetName val="청주(철골발주의뢰서)"/>
      <sheetName val="DAN"/>
      <sheetName val="철콘공사"/>
      <sheetName val="상반기손익차2총괄"/>
      <sheetName val="2.대외공문"/>
      <sheetName val="투찰금액"/>
      <sheetName val="단가(1)"/>
      <sheetName val="자  재"/>
      <sheetName val="건축외주"/>
      <sheetName val="웅진교-S2"/>
      <sheetName val="주소록"/>
      <sheetName val="단가 "/>
      <sheetName val="가스"/>
      <sheetName val="자동차폐수처리장"/>
      <sheetName val="하부철근수량"/>
      <sheetName val="제경비율"/>
      <sheetName val="주공기준"/>
      <sheetName val="유림총괄"/>
      <sheetName val="b_balju"/>
      <sheetName val="기본1"/>
      <sheetName val="수정일위대가"/>
      <sheetName val="금광1터널"/>
      <sheetName val="포장재료집계표"/>
      <sheetName val="포장면적산출"/>
      <sheetName val="포장수량집계"/>
      <sheetName val="이름정의"/>
      <sheetName val="_x0000__x0000__x0000__x0004__x0000_"/>
      <sheetName val="설계 갑지"/>
      <sheetName val="접속도로1"/>
      <sheetName val="선로정수계산"/>
      <sheetName val="기성내역서표지"/>
      <sheetName val="골프장예산"/>
      <sheetName val="BOX"/>
      <sheetName val="기존단가 (2)"/>
      <sheetName val="직노"/>
      <sheetName val="매매"/>
      <sheetName val="전신"/>
      <sheetName val="을지"/>
      <sheetName val="산출금액내역"/>
      <sheetName val="산1~6"/>
      <sheetName val="2Ვ쭻"/>
      <sheetName val="굴화내_x0000_"/>
      <sheetName val="적용단가"/>
      <sheetName val="방지책개소별명세"/>
      <sheetName val="당진1,2호기전선관설치및접지4차공사내역서-을지"/>
      <sheetName val="내역갑지"/>
      <sheetName val="증감표"/>
      <sheetName val="원가계산서(증감)"/>
      <sheetName val="원가계산서 (변경)"/>
      <sheetName val="내역서(변경)"/>
      <sheetName val="맨홀펌프장 수량집계표(Φ1500)"/>
      <sheetName val="INSTR"/>
      <sheetName val="1.설Ꙩօ됨"/>
      <sheetName val="COPk_x0000__x0000__x0001_Ԁ"/>
      <sheetName val="단가조_x0000_"/>
      <sheetName val="입력0_x0000_"/>
      <sheetName val="부표_x0014_䠀"/>
      <sheetName val="하수처리_x0000__x0000_Ԁ_x0000_"/>
      <sheetName val="차선도색(1)"/>
      <sheetName val="모니터링"/>
      <sheetName val="설계단Ä"/>
      <sheetName val="주입재산출조서"/>
      <sheetName val="식재일위"/>
      <sheetName val="기계설비"/>
      <sheetName val="저"/>
      <sheetName val="현장관리비"/>
      <sheetName val="단위세대물량"/>
      <sheetName val="설계단®"/>
      <sheetName val="전체도_x0000_"/>
      <sheetName val="설비원가"/>
      <sheetName val="총집계2"/>
      <sheetName val="[내역.XLS]A__MSOffice_Excel_wo_65"/>
      <sheetName val="[내역.XLS]A__MSOffice_Excel_wo_52"/>
      <sheetName val="[내역.XLS]A__MSOffice_Excel_wo_50"/>
      <sheetName val="[내역.XLS]A__MSOffice_Excel_wo_51"/>
      <sheetName val="[내역.XLS]A__MSOffice_Excel_wo_53"/>
      <sheetName val="[내역.XLS]A__MSOffice_Excel_wo_58"/>
      <sheetName val="[내역.XLS]A__MSOffice_Excel_wo_54"/>
      <sheetName val="[내역.XLS]A__MSOffice_Excel_wo_55"/>
      <sheetName val="[내역.XLS]A__MSOffice_Excel_wo_56"/>
      <sheetName val="[내역.XLS]A__MSOffice_Excel_wo_57"/>
      <sheetName val="[내역.XLS]A__MSOffice_Excel_wo_60"/>
      <sheetName val="[내역.XLS]A__MSOffice_Excel_wo_59"/>
      <sheetName val="[내역.XLS]A__MSOffice_Excel_wo_61"/>
      <sheetName val="[내역.XLS]A__MSOffice_Excel_wo_64"/>
      <sheetName val="[내역.XLS]A__MSOffice_Excel_wo_62"/>
      <sheetName val="[내역.XLS]A__MSOffice_Excel_wo_63"/>
      <sheetName val="[내역.XLS]A__MSOffice_Excel_wo_66"/>
      <sheetName val="[내역.XLS]A__MSOffice_Excel_wo_67"/>
      <sheetName val="[내역.XLS]A__MSOffice_Excel_wo_70"/>
      <sheetName val="[내역.XLS]A__MSOffice_Excel_wo_69"/>
      <sheetName val="[내역.XLS]A__MSOffice_Excel_wo_68"/>
      <sheetName val="[내역.XLS]A__MSOffice_Excel_wo_72"/>
      <sheetName val="[내역.XLS]A__MSOffice_Excel_wo_71"/>
      <sheetName val="[내역.XLS]A__MSOffice_Excel_wo_73"/>
      <sheetName val="[내역.XLS]A__MSOffice_Excel_wo_74"/>
      <sheetName val="변경내역서 (1단)산정회관"/>
      <sheetName val="치수표"/>
      <sheetName val="[내역.XLS]A__MSOffice_Excel_wo_75"/>
      <sheetName val="현설갑지"/>
      <sheetName val="TinhGiaNC"/>
      <sheetName val="VCBo"/>
      <sheetName val="DMCP"/>
      <sheetName val="BocXep"/>
      <sheetName val="TinhGiaMTC"/>
      <sheetName val="TH N.Cong"/>
      <sheetName val="VCThuy"/>
      <sheetName val="Gia cuoc moi"/>
      <sheetName val="Bang gia cuoc"/>
      <sheetName val="Bu nhien lieu"/>
      <sheetName val="3.공통공사??"/>
      <sheetName val="정??_x0005_"/>
      <sheetName val="패널"/>
      <sheetName val="1-6(반품내역)"/>
      <sheetName val="건축공사 집계표"/>
      <sheetName val="골조"/>
      <sheetName val="0226"/>
      <sheetName val="부속동"/>
      <sheetName val="돈암사업"/>
      <sheetName val="동력"/>
      <sheetName val="변압기"/>
      <sheetName val="[내역.XLS]A__MSOffice_Excel_w_130"/>
      <sheetName val="[내역.XLS]A__MSOffice_Excel_w_127"/>
      <sheetName val="[내역.XLS]A__MSOffice_Excel_wo_82"/>
      <sheetName val="[내역.XLS]A__MSOffice_Excel_wo_76"/>
      <sheetName val="[내역.XLS]A__MSOffice_Excel_wo_77"/>
      <sheetName val="[내역.XLS]A__MSOffice_Excel_wo_78"/>
      <sheetName val="[내역.XLS]A__MSOffice_Excel_wo_79"/>
      <sheetName val="[내역.XLS]A__MSOffice_Excel_wo_80"/>
      <sheetName val="[내역.XLS]A__MSOffice_Excel_wo_81"/>
      <sheetName val="[내역.XLS]A__MSOffice_Excel_w_100"/>
      <sheetName val="[내역.XLS]A__MSOffice_Excel_wo_83"/>
      <sheetName val="[내역.XLS]A__MSOffice_Excel_wo_84"/>
      <sheetName val="[내역.XLS]A__MSOffice_Excel_wo_86"/>
      <sheetName val="[내역.XLS]A__MSOffice_Excel_wo_85"/>
      <sheetName val="[내역.XLS]A__MSOffice_Excel_wo_88"/>
      <sheetName val="[내역.XLS]A__MSOffice_Excel_wo_87"/>
      <sheetName val="[내역.XLS]A__MSOffice_Excel_wo_90"/>
      <sheetName val="[내역.XLS]A__MSOffice_Excel_wo_89"/>
      <sheetName val="[내역.XLS]A__MSOffice_Excel_wo_91"/>
      <sheetName val="[내역.XLS]A__MSOffice_Excel_wo_92"/>
      <sheetName val="[내역.XLS]A__MSOffice_Excel_wo_93"/>
      <sheetName val="[내역.XLS]A__MSOffice_Excel_wo_94"/>
      <sheetName val="[내역.XLS]A__MSOffice_Excel_wo_95"/>
      <sheetName val="[내역.XLS]A__MSOffice_Excel_wo_97"/>
      <sheetName val="[내역.XLS]A__MSOffice_Excel_wo_96"/>
      <sheetName val="[내역.XLS]A__MSOffice_Excel_wo_98"/>
      <sheetName val="[내역.XLS]A__MSOffice_Excel_wo_99"/>
      <sheetName val="[내역.XLS]A__MSOffice_Excel_w_102"/>
      <sheetName val="[내역.XLS]A__MSOffice_Excel_w_101"/>
      <sheetName val="[내역.XLS]A__MSOffice_Excel_w_103"/>
      <sheetName val="[내역.XLS]A__MSOffice_Excel_w_104"/>
      <sheetName val="[내역.XLS]A__MSOffice_Excel_w_105"/>
      <sheetName val="[내역.XLS]A__MSOffice_Excel_w_106"/>
      <sheetName val="[내역.XLS]A__MSOffice_Excel_w_107"/>
      <sheetName val="[내역.XLS]A__MSOffice_Excel_w_108"/>
      <sheetName val="[내역.XLS]A__MSOffice_Excel_w_109"/>
      <sheetName val="[내역.XLS]A__MSOffice_Excel_w_111"/>
      <sheetName val="[내역.XLS]A__MSOffice_Excel_w_110"/>
      <sheetName val="[내역.XLS]A__MSOffice_Excel_w_113"/>
      <sheetName val="[내역.XLS]A__MSOffice_Excel_w_112"/>
      <sheetName val="[내역.XLS]A__MSOffice_Excel_w_114"/>
      <sheetName val="[내역.XLS]A__MSOffice_Excel_w_115"/>
      <sheetName val="[내역.XLS]A__MSOffice_Excel_w_116"/>
      <sheetName val="[내역.XLS]A__MSOffice_Excel_w_117"/>
      <sheetName val="[내역.XLS]A__MSOffice_Excel_w_118"/>
      <sheetName val="건축집계표이수"/>
      <sheetName val="건축집계합계"/>
      <sheetName val="당정동경상이수"/>
      <sheetName val="당정동공통이수"/>
      <sheetName val="입찰결과보고"/>
      <sheetName val="[내역.XLS]A__MSOffice_Excel_w_119"/>
      <sheetName val="냉연집ç"/>
      <sheetName val="부대공Ⅱ"/>
      <sheetName val="구조물공수량집계표 (2)"/>
      <sheetName val="단면"/>
      <sheetName val="BM"/>
      <sheetName val="간접비총_x0000_"/>
      <sheetName val="[내역.XLS]A__MSOffice_Excel_w_121"/>
      <sheetName val="[내역.XLS]A__MSOffice_Excel_w_120"/>
      <sheetName val="[내역.XLS]A__MSOffice_Excel_w_123"/>
      <sheetName val="1_설계기준3"/>
      <sheetName val="입출재고현황_(2)1"/>
      <sheetName val="설_계1"/>
      <sheetName val="BSD_(2)1"/>
      <sheetName val="차집관로,_중계펌프장원가3"/>
      <sheetName val="차집관로,_중계펌프장3"/>
      <sheetName val="B_O_M1"/>
      <sheetName val="실행예산(97_12_17)3"/>
      <sheetName val="S_중기사용료3"/>
      <sheetName val="3_바닥판설계1"/>
      <sheetName val="보온_회사분1"/>
      <sheetName val="RING_WALL1"/>
      <sheetName val="G_R300경비1"/>
      <sheetName val="1_취수장1"/>
      <sheetName val="중기조종사_단위단가1"/>
      <sheetName val="LRT_Style_BOQ1"/>
      <sheetName val="세골재__T2_변경_현황1"/>
      <sheetName val="TOWER_12TON3"/>
      <sheetName val="TOWER_10TON3"/>
      <sheetName val="환경기계공정표_(3)1"/>
      <sheetName val="1062-X방향_1"/>
      <sheetName val="1_레미콘집계1"/>
      <sheetName val="2_아스콘집계1"/>
      <sheetName val="3_보도집계1"/>
      <sheetName val="4_보차도경계석및_도로경계블럭1"/>
      <sheetName val="Ⅰ_골재집계_1"/>
      <sheetName val="청구서_(별지)(3차분)1"/>
      <sheetName val="P_M_별1"/>
      <sheetName val="배관배선_단가조사1"/>
      <sheetName val="4_포장집계1"/>
      <sheetName val="3련_BOX"/>
      <sheetName val="제당_(13신규)원도급내역"/>
      <sheetName val="제당_(14신규)원도급내역"/>
      <sheetName val="제당_(13신규)하도급내역"/>
      <sheetName val="제당_(14신규)하도급내역_"/>
      <sheetName val="여수토방수로_(13신규)원도급내역"/>
      <sheetName val="여수토방수로_(14신규)원도급내역"/>
      <sheetName val="여수토방수로_(13신규)하도급내역_"/>
      <sheetName val="여수토방수로_(14신규)하도급내역_"/>
      <sheetName val="이설도로_(14신규)원도급내역_"/>
      <sheetName val="이설도로_(14신규)하도급내역"/>
      <sheetName val="2호이설도로_(14신규)원도급내역"/>
      <sheetName val="2호이설도로(하도급내역)_"/>
      <sheetName val="2호이설도로_(14신규)하도급내역"/>
      <sheetName val="사통(하도급내역)_"/>
      <sheetName val="제1호용수지선_(하도급)"/>
      <sheetName val="3BL공동구_수량"/>
      <sheetName val="Requirement(Work_Crew)1"/>
      <sheetName val="2_단면가정"/>
      <sheetName val="6_7_8_우물통"/>
      <sheetName val="1_설"/>
      <sheetName val="1_설Ā"/>
      <sheetName val="1_설壆⿜"/>
      <sheetName val="SUMMARY_"/>
      <sheetName val="SUMMARY__(2)"/>
      <sheetName val="설명(1~8)_"/>
      <sheetName val="EKOG10_(2)"/>
      <sheetName val="노원열병합__건축공사기성내역서"/>
      <sheetName val="3__GROUNDING_SYSTEM"/>
      <sheetName val="1_경관조명산출"/>
      <sheetName val="1_경관조명산출집계"/>
      <sheetName val="b_balj彀"/>
      <sheetName val="b_balj㻀"/>
      <sheetName val="Baby일닑⾸"/>
      <sheetName val="IRR_sponsor"/>
      <sheetName val="2_223M_due_to_adj_profit"/>
      <sheetName val="간접비_총괄표"/>
      <sheetName val="co-no_2"/>
      <sheetName val="personnel_loading"/>
      <sheetName val="INPUT_DATA_HERE"/>
      <sheetName val="bridge_#_1"/>
      <sheetName val="Existing_PC_Pavement"/>
      <sheetName val="마-2_전화"/>
      <sheetName val="자재_집계표"/>
      <sheetName val="I_설계조건"/>
      <sheetName val="ENE-CAL_1"/>
      <sheetName val="5_모델링"/>
      <sheetName val="L형옹벽"/>
      <sheetName val="설산1_나"/>
      <sheetName val="1_공사원가"/>
      <sheetName val="3_공통공사1"/>
      <sheetName val="Macro(전기)"/>
      <sheetName val="방음벽기초"/>
      <sheetName val="BQMPALOC"/>
      <sheetName val="Medagama"/>
      <sheetName val="[내역.XLS]A__MSOffice_Excel_w_122"/>
      <sheetName val="[내역.XLS]A__MSOffice_Excel_w_124"/>
      <sheetName val="J형측구단위수량"/>
      <sheetName val="[내역.XLS]A__MSOffice_Excel_w_126"/>
      <sheetName val="[내역.XLS]A__MSOffice_Excel_w_125"/>
      <sheetName val="[내역.XLS]A__MSOffice_Excel_w_128"/>
      <sheetName val="[내역.XLS]A__MSOffice_Excel_w_129"/>
      <sheetName val="[내역.XLS]A__MSOffice_Excel_w_146"/>
      <sheetName val="[내역.XLS]A__MSOffice_Excel_w_131"/>
      <sheetName val="[내역.XLS]A__MSOffice_Excel_w_132"/>
      <sheetName val="[내역.XLS]A__MSOffice_Excel_w_144"/>
      <sheetName val="[내역.XLS]A__MSOffice_Excel_w_135"/>
      <sheetName val="[내역.XLS]A__MSOffice_Excel_w_133"/>
      <sheetName val="[내역.XLS]A__MSOffice_Excel_w_134"/>
      <sheetName val="[내역.XLS]A__MSOffice_Excel_w_136"/>
      <sheetName val="[내역.XLS]A__MSOffice_Excel_w_137"/>
      <sheetName val="[내역.XLS]A__MSOffice_Excel_w_138"/>
      <sheetName val="[내역.XLS]A__MSOffice_Excel_w_143"/>
      <sheetName val="[내역.XLS]A__MSOffice_Excel_w_139"/>
      <sheetName val="[내역.XLS]A__MSOffice_Excel_w_141"/>
      <sheetName val="[내역.XLS]A__MSOffice_Excel_w_140"/>
      <sheetName val="[내역.XLS]A__MSOffice_Excel_w_142"/>
      <sheetName val="[내역.XLS]A__MSOffice_Excel_w_145"/>
      <sheetName val="[내역.XLS]A__MSOffice_Excel_w_148"/>
      <sheetName val="[내역.XLS]A__MSOffice_Excel_w_147"/>
      <sheetName val="[내역.XLS]A__MSOffice_Excel_w_183"/>
      <sheetName val="[내역.XLS]A__MSOffice_Excel_w_150"/>
      <sheetName val="[내역.XLS]A__MSOffice_Excel_w_149"/>
      <sheetName val="[내역.XLS]A__MSOffice_Excel_w_154"/>
      <sheetName val="[내역.XLS]A__MSOffice_Excel_w_151"/>
      <sheetName val="[내역.XLS]A__MSOffice_Excel_w_152"/>
      <sheetName val="[내역.XLS]A__MSOffice_Excel_w_153"/>
      <sheetName val="[내역.XLS]A__MSOffice_Excel_w_156"/>
      <sheetName val="[내역.XLS]A__MSOffice_Excel_w_155"/>
      <sheetName val="[내역.XLS]A__MSOffice_Excel_w_158"/>
      <sheetName val="[내역.XLS]A__MSOffice_Excel_w_157"/>
      <sheetName val="[내역.XLS]A__MSOffice_Excel_w_159"/>
      <sheetName val="[내역.XLS]A__MSOffice_Excel_w_160"/>
      <sheetName val="[내역.XLS]A__MSOffice_Excel_w_161"/>
      <sheetName val="[내역.XLS]A__MSOffice_Excel_w_162"/>
      <sheetName val="[내역.XLS]A__MSOffice_Excel_w_163"/>
      <sheetName val="[내역.XLS]A__MSOffice_Excel_w_165"/>
      <sheetName val="[내역.XLS]A__MSOffice_Excel_w_164"/>
      <sheetName val="[내역.XLS]A__MSOffice_Excel_w_166"/>
      <sheetName val="[내역.XLS]A__MSOffice_Excel_w_173"/>
      <sheetName val="[내역.XLS]A__MSOffice_Excel_w_169"/>
      <sheetName val="[내역.XLS]A__MSOffice_Excel_w_167"/>
      <sheetName val="[내역.XLS]A__MSOffice_Excel_w_168"/>
      <sheetName val="[내역.XLS]A__MSOffice_Excel_w_171"/>
      <sheetName val="[내역.XLS]A__MSOffice_Excel_w_170"/>
      <sheetName val="[내역.XLS]A__MSOffice_Excel_w_172"/>
      <sheetName val="[내역.XLS]A__MSOffice_Excel_w_174"/>
      <sheetName val="[내역.XLS]A__MSOffice_Excel_w_175"/>
      <sheetName val="[내역.XLS]A__MSOffice_Excel_w_176"/>
      <sheetName val="[내역.XLS]A__MSOffice_Excel_w_177"/>
      <sheetName val="[내역.XLS]A__MSOffice_Excel_w_181"/>
      <sheetName val="[내역.XLS]A__MSOffice_Excel_w_178"/>
      <sheetName val="[내역.XLS]A__MSOffice_Excel_w_179"/>
      <sheetName val="[내역.XLS]A__MSOffice_Excel_w_180"/>
      <sheetName val="[내역.XLS]A__MSOffice_Excel_w_182"/>
      <sheetName val="[내역.XLS]A__MSOffice_Excel_w_185"/>
      <sheetName val="[내역.XLS]A__MSOffice_Excel_w_184"/>
      <sheetName val="경영혁신본부"/>
      <sheetName val="Sheet17"/>
      <sheetName val="부서별(배부후)_계획"/>
      <sheetName val="아파트 기성내역서"/>
      <sheetName val="조ﱍ"/>
      <sheetName val="[내역.XLS]A__MSOffice_Excel_w_188"/>
      <sheetName val="[내역.XLS]A__MSOffice_Excel_w_186"/>
      <sheetName val="[내역.XLS]A__MSOffice_Excel_w_187"/>
      <sheetName val="DESIGN CRITERIA"/>
      <sheetName val="안산기계장치"/>
      <sheetName val="4)유동표"/>
      <sheetName val="연장조서"/>
      <sheetName val="산근"/>
      <sheetName val="토공수량집계"/>
      <sheetName val="1. 설계조건 2.단면가정 3. 하중계산"/>
      <sheetName val="DATA 입력란"/>
      <sheetName val="방배동내역(리라)"/>
      <sheetName val="마감사양"/>
      <sheetName val="부대공사총괄"/>
      <sheetName val="건축공사집계표"/>
      <sheetName val="현장경비"/>
      <sheetName val="방배동내역 (총괄)"/>
      <sheetName val="아스팔트 포장총괄집계표"/>
      <sheetName val="입력DATA"/>
      <sheetName val="cable-data"/>
      <sheetName val="정리내역"/>
      <sheetName val="[내역.XLS]A__MSOffice_Excel_w_208"/>
      <sheetName val=" 상부공통집계(총괄)"/>
      <sheetName val="유림콘도"/>
      <sheetName val="운E"/>
      <sheetName val="OCT.FDN"/>
      <sheetName val="WIND"/>
      <sheetName val="SEISMIC"/>
      <sheetName val="SIZE"/>
      <sheetName val="EXT.CHECK"/>
      <sheetName val="A.B CHECK"/>
      <sheetName val="STR.ANA"/>
      <sheetName val="DESIGN"/>
      <sheetName val="REINF."/>
      <sheetName val="L &amp; K"/>
      <sheetName val="Module1"/>
      <sheetName val="Module2"/>
      <sheetName val="OCT_FDN"/>
      <sheetName val="calcul"/>
      <sheetName val="sheet"/>
      <sheetName val="2.설계제원"/>
      <sheetName val="160-TV-301"/>
      <sheetName val="HORI. VESSEL"/>
      <sheetName val="Equipment"/>
      <sheetName val="PRO_DCI"/>
      <sheetName val="INST_DCI"/>
      <sheetName val="HVAC_DCI"/>
      <sheetName val="PIPE_DCI"/>
      <sheetName val="Regenerator  Concrete Structure"/>
      <sheetName val="CALCULATION"/>
      <sheetName val="별표총괄"/>
      <sheetName val="접속슬래브"/>
      <sheetName val="SKETCH"/>
      <sheetName val="LOADS"/>
      <sheetName val="PROCURE"/>
      <sheetName val="CAL."/>
      <sheetName val="C"/>
      <sheetName val="ind"/>
      <sheetName val="w't table"/>
      <sheetName val="Proj Cost Sumry"/>
      <sheetName val="BQ"/>
      <sheetName val="LEGEND"/>
      <sheetName val="IT-BAT"/>
      <sheetName val="뜃맟뭁돽띿맟?-BLDG"/>
      <sheetName val="BREAKDOWN(철거설치)"/>
      <sheetName val="ANX3A65"/>
      <sheetName val="cable"/>
      <sheetName val="lookup"/>
      <sheetName val="UBC(WIND)"/>
      <sheetName val="out_prog"/>
      <sheetName val="선적schedule (2)"/>
      <sheetName val="C-18"/>
      <sheetName val="COA-17"/>
      <sheetName val="mhrrate"/>
      <sheetName val=" Sum"/>
      <sheetName val="일위대가표(DEEP)"/>
      <sheetName val="QT_Ky_T11"/>
      <sheetName val="[내역.XLS]A__MSOffice_Excel_w_189"/>
      <sheetName val="[내역.XLS]A__MSOffice_Excel_w_191"/>
      <sheetName val="[내역.XLS]A__MSOffice_Excel_w_190"/>
      <sheetName val="[내역.XLS]A__MSOffice_Excel_w_205"/>
      <sheetName val="[내역.XLS]A__MSOffice_Excel_w_192"/>
      <sheetName val="[내역.XLS]A__MSOffice_Excel_w_193"/>
      <sheetName val="[내역.XLS]A__MSOffice_Excel_w_194"/>
      <sheetName val="[내역.XLS]A__MSOffice_Excel_w_195"/>
      <sheetName val="[내역.XLS]A__MSOffice_Excel_w_196"/>
      <sheetName val="[내역.XLS]A__MSOffice_Excel_w_200"/>
      <sheetName val="[내역.XLS]A__MSOffice_Excel_w_199"/>
      <sheetName val="[내역.XLS]A__MSOffice_Excel_w_198"/>
      <sheetName val="[내역.XLS]A__MSOffice_Excel_w_197"/>
      <sheetName val="[내역.XLS]A__MSOffice_Excel_w_202"/>
      <sheetName val="[내역.XLS]A__MSOffice_Excel_w_201"/>
      <sheetName val="[내역.XLS]A__MSOffice_Excel_w_203"/>
      <sheetName val="[내역.XLS]A__MSOffice_Excel_w_204"/>
      <sheetName val="[내역.XLS]A__MSOffice_Excel_w_206"/>
      <sheetName val="[내역.XLS]A__MSOffice_Excel_w_207"/>
      <sheetName val="VT,NC,M"/>
      <sheetName val="1SGATE97"/>
      <sheetName val="가⣐鳋"/>
      <sheetName val="가颌亸"/>
      <sheetName val="단가결정"/>
      <sheetName val="가도q"/>
      <sheetName val="49수게"/>
      <sheetName val="49수즌"/>
      <sheetName val="49수Ⲍ"/>
      <sheetName val="제비율"/>
      <sheetName val="일위대가목록"/>
      <sheetName val="관보호공조서"/>
      <sheetName val="화재 탐지 설비"/>
      <sheetName val="간선"/>
      <sheetName val="Benchmark"/>
      <sheetName val="Vari by Vendor"/>
      <sheetName val="백분율"/>
      <sheetName val="D-3109"/>
      <sheetName val="8-31-98"/>
      <sheetName val="worksheet inchican"/>
      <sheetName val="combined 9-30"/>
      <sheetName val="0000"/>
      <sheetName val="TRADUCTION LISTES"/>
      <sheetName val="TOSHIBA-Structure"/>
      <sheetName val="Arch"/>
      <sheetName val="h-013211-2"/>
      <sheetName val="float&amp;bear"/>
      <sheetName val="Kfracture"/>
      <sheetName val="VC2 10.99"/>
      <sheetName val="CIM"/>
      <sheetName val="Forecast"/>
      <sheetName val="PM"/>
      <sheetName val="CONPRIS"/>
      <sheetName val="Flour WH"/>
      <sheetName val="CPA_EQP"/>
      <sheetName val="ind'l cp"/>
      <sheetName val="LLEGADA"/>
      <sheetName val="Land Dev't. Ph-1"/>
      <sheetName val="Bored Pile"/>
      <sheetName val="ﾄﾞﾊﾞｲFUEL GAS追見"/>
      <sheetName val="BD"/>
      <sheetName val="THISWORKSHEET"/>
      <sheetName val="UPA(Part C,D,E,G,H)"/>
      <sheetName val="UPA(Part F)"/>
      <sheetName val="Rate Analysis"/>
      <sheetName val="REBAR"/>
      <sheetName val="Equipt Rental"/>
      <sheetName val="LABOR"/>
      <sheetName val="eqpmt"/>
      <sheetName val="mat'ls"/>
      <sheetName val="hauling"/>
      <sheetName val="UC"/>
      <sheetName val="structural ratios"/>
      <sheetName val="ok slab on grade"/>
      <sheetName val="Assump (Static)"/>
      <sheetName val="main1"/>
      <sheetName val="Direct Cost Summary"/>
      <sheetName val="COA"/>
      <sheetName val="2.2 STAFF Scedule"/>
      <sheetName val="95삼성급(본사)"/>
      <sheetName val="9-1차이내역"/>
      <sheetName val="주관사업"/>
      <sheetName val="Change Order Log"/>
      <sheetName val="UPA"/>
      <sheetName val="Material_Database"/>
      <sheetName val="TRUCK HAUL CYCLE-waste"/>
      <sheetName val="2.2 띠장의 설계"/>
      <sheetName val="Rebars"/>
      <sheetName val="INTERIOR WALLS"/>
      <sheetName val="Front Page"/>
      <sheetName val="HaulingLine hardware"/>
      <sheetName val="formul"/>
      <sheetName val="STATUS REPORT"/>
      <sheetName val="WORKER"/>
      <sheetName val="Tension"/>
      <sheetName val="공사비 내역 (가)"/>
      <sheetName val="석탄2_x0000__x0000_Ԁ_x0000_"/>
      <sheetName val="운刎"/>
      <sheetName val="운"/>
      <sheetName val="집수정"/>
      <sheetName val="중기(목록)"/>
      <sheetName val="신_x0000__x0000__x0000_"/>
      <sheetName val="신_x0000_씀"/>
      <sheetName val="신_x0000__x0011_"/>
      <sheetName val="신_x0000_甀_x000d_"/>
      <sheetName val="신_x0000_＀2"/>
      <sheetName val="토목주소"/>
      <sheetName val="포장물량집°"/>
      <sheetName val="시설물기초"/>
      <sheetName val="굴_x0000__x0000__x0005_"/>
      <sheetName val="설계단넼"/>
      <sheetName val="4월가격"/>
      <sheetName val="집계표(육_x0000__x0000_"/>
      <sheetName val="공예을"/>
      <sheetName val="기준정보"/>
      <sheetName val="TH-Dien"/>
      <sheetName val="WT-LIST"/>
      <sheetName val="NOTE"/>
      <sheetName val="MOS"/>
      <sheetName val="Analisa"/>
      <sheetName val="3-PTDGR5 "/>
      <sheetName val="Phan tich ca may"/>
      <sheetName val="Chenh lech ca may"/>
      <sheetName val="Chiet tinh don gia CM"/>
      <sheetName val="TLg CN&amp;Laixe"/>
      <sheetName val="TLg CN&amp;Laixe (2)"/>
      <sheetName val="TLg Laitau"/>
      <sheetName val="TLg Laitau (2)"/>
      <sheetName val="Gia"/>
      <sheetName val="TH-XL"/>
      <sheetName val="CHITIET VL-NC"/>
      <sheetName val="Du_lieu"/>
      <sheetName val="Elemental Breakdown+20%"/>
      <sheetName val="He so"/>
      <sheetName val="물량표"/>
      <sheetName val="Summary - Budget"/>
      <sheetName val="PARTS"/>
      <sheetName val="MOTO"/>
      <sheetName val="BOM系"/>
      <sheetName val="nhapT7"/>
      <sheetName val="THCtr đký-ProgramRegis total"/>
      <sheetName val="BM03.CODE"/>
      <sheetName val="1995 Cellular"/>
      <sheetName val="__x000c___x000c___耀僵䅛_____x0001____‎ӥ_x001b___x000c___x000c___"/>
      <sheetName val="__x000c___x000c___렀హ䆍_____x0001____2______x001c___x000c__"/>
      <sheetName val="3.공통공사__"/>
      <sheetName val="PTVT_(MAU)4"/>
      <sheetName val="RAB_AR&amp;STR4"/>
      <sheetName val="BTT_(CAT_COC)4"/>
      <sheetName val="4-Lane_bridge4"/>
      <sheetName val="아파트_4"/>
      <sheetName val="M_673"/>
      <sheetName val="dongia_(2)3"/>
      <sheetName val="Schedule_S-Curve_Revision#33"/>
      <sheetName val="KET_CAU_CT53"/>
      <sheetName val="Eq__Mobilization2"/>
      <sheetName val="설계기준_및_하중계산2"/>
      <sheetName val="CỘT+VÁCH_CHỜ_L1-NS22"/>
      <sheetName val="CỘT+VÁCH_CHỜ_L1-NS2_B1-B22"/>
      <sheetName val="CỘT+VÁCH_CHỜ_L1-NS2_B2-B42"/>
      <sheetName val="DivA1_-_He_thong_nuoc_cap2"/>
      <sheetName val="Nhan_cong2"/>
      <sheetName val="Thiet_bi2"/>
      <sheetName val="Vat_tu2"/>
      <sheetName val="DM_ChiPhi2"/>
      <sheetName val="May_TC2"/>
      <sheetName val="Phan_tich2"/>
      <sheetName val="Bang_KL2"/>
      <sheetName val="TH_Kinh_phi2"/>
      <sheetName val="Chiet_tinh_dz352"/>
      <sheetName val="4_MECH2"/>
      <sheetName val="1995년_섹터별_매출2"/>
      <sheetName val="표지_(2)2"/>
      <sheetName val="CT_Thang_Mo2"/>
      <sheetName val="CT__PL2"/>
      <sheetName val="THÔNG_TIN2"/>
      <sheetName val="dtct_cong2"/>
      <sheetName val="ocean_voyage2"/>
      <sheetName val="NVN_Hotel2"/>
      <sheetName val="KL_THÉP_MÓNG,DẦM,_SÀN,_CỘT_B22"/>
      <sheetName val="THKLTT_THÉP_B22"/>
      <sheetName val="CHITIET_VL-NC-TT_-1p2"/>
      <sheetName val="Cao_độ2"/>
      <sheetName val="Bill_1_CPC1"/>
      <sheetName val="Bill_2_BoQ1"/>
      <sheetName val="Bill_3_PL1"/>
      <sheetName val="Bill_4_Do_boc_KL1"/>
      <sheetName val="Bill5__VT_CDT_cap1"/>
      <sheetName val="II_6_111"/>
      <sheetName val="BẢNG_TH_CỬA_CC1"/>
      <sheetName val="BẢNG_TH_PHU_KIEN1"/>
      <sheetName val="DG_duoi1"/>
      <sheetName val="CT_-THVLNC1"/>
      <sheetName val="Gia_vat_tu1"/>
      <sheetName val="PROD_1"/>
      <sheetName val="list_VL1"/>
      <sheetName val="Trình_mẫu_VL1"/>
      <sheetName val="Nhap_VL1"/>
      <sheetName val="LIST_VLĐV1"/>
      <sheetName val="BB_VLDV1"/>
      <sheetName val="BB_VLDV_(multi)1"/>
      <sheetName val="nghiệm_thu_hoàn_thành1"/>
      <sheetName val="Báo_cáo_hiện_trường1"/>
      <sheetName val="Kế_hoạch_nghiệm_thu1"/>
      <sheetName val="Quy_trình1"/>
      <sheetName val="List_vữa1"/>
      <sheetName val="List_NT1"/>
      <sheetName val="BBNT_thô1"/>
      <sheetName val="Analisa_Gabungan1"/>
      <sheetName val="TONGKE3p_1"/>
      <sheetName val="Du_toan1"/>
      <sheetName val="Bill_01_-_CTN1"/>
      <sheetName val="built-up_rate1"/>
      <sheetName val="List_of_works1"/>
      <sheetName val="TK_CỬA1"/>
      <sheetName val="Chi_tiết_KL1"/>
      <sheetName val="Chenh_lech_vat_tu1"/>
      <sheetName val="Annex_B1"/>
      <sheetName val="dtct_cau"/>
      <sheetName val="TH_N_Cong"/>
      <sheetName val="All_CCDC_lam_viec-dong_phuc"/>
      <sheetName val="141119_Vinhomes_-_RC_Ky_thuat_v"/>
      <sheetName val="成本核算_"/>
      <sheetName val="CFA_Sumary"/>
      <sheetName val="SL"/>
      <sheetName val="Benefit Form"/>
      <sheetName val="_x0000__x000c__x0000__x000c__x0000__x0000_耀僵䅛_x0000__x0000__x00"/>
      <sheetName val="_x0000__x000c__x0000__x000c__x0000__x0000_렀హ䆍_x0000__x0000__x00"/>
      <sheetName val="Piano Montaggio PO-02 bozza2"/>
      <sheetName val="SEX"/>
      <sheetName val="T.KE CP1"/>
      <sheetName val="Đon gia"/>
      <sheetName val="TH_CPTB"/>
      <sheetName val="CP Khac cuoc VC"/>
      <sheetName val="BẢNG ÁP GIÁ (in)"/>
      <sheetName val="NT (KL) IN"/>
      <sheetName val="DOM D2"/>
      <sheetName val="nhà ăn"/>
      <sheetName val="Công nhật"/>
      <sheetName val="btkt cột"/>
      <sheetName val="Overview"/>
      <sheetName val="調整項目マスタ"/>
      <sheetName val="工数データ"/>
      <sheetName val="GIAVLIEU"/>
      <sheetName val="NNDN-VND"/>
      <sheetName val="Parem"/>
      <sheetName val="Thoat nuoc"/>
      <sheetName val="한일양산"/>
      <sheetName val="Sat tron"/>
      <sheetName val="Data-year2001i"/>
      <sheetName val="Tien Thuong"/>
      <sheetName val="NC XL 6T cuoi 01 CTy"/>
      <sheetName val="Data -6T dau"/>
      <sheetName val="Cong 6T"/>
      <sheetName val="GACH,CAT,DA"/>
      <sheetName val="CD"/>
      <sheetName val="GridViewExporter"/>
      <sheetName val="TONGKE-HT"/>
      <sheetName val="lam-moi"/>
      <sheetName val="THPDMoi  (2)"/>
      <sheetName val="t-h HA THE"/>
      <sheetName val="00-Pipe Schedule for QS rev01"/>
      <sheetName val="手动计画"/>
      <sheetName val="설치중량_5"/>
      <sheetName val="수문일위_5"/>
      <sheetName val="PTVT_(MAU)5"/>
      <sheetName val="RAB_AR&amp;STR5"/>
      <sheetName val="M_674"/>
      <sheetName val="BTT_(CAT_COC)5"/>
      <sheetName val="4-Lane_bridge5"/>
      <sheetName val="아파트_5"/>
      <sheetName val="dongia_(2)4"/>
      <sheetName val="Schedule_S-Curve_Revision#34"/>
      <sheetName val="KET_CAU_CT54"/>
      <sheetName val="Eq__Mobilization3"/>
      <sheetName val="설계기준_및_하중계산3"/>
      <sheetName val="CỘT+VÁCH_CHỜ_L1-NS23"/>
      <sheetName val="CỘT+VÁCH_CHỜ_L1-NS2_B1-B23"/>
      <sheetName val="CỘT+VÁCH_CHỜ_L1-NS2_B2-B43"/>
      <sheetName val="DivA1_-_He_thong_nuoc_cap3"/>
      <sheetName val="Nhan_cong3"/>
      <sheetName val="Thiet_bi3"/>
      <sheetName val="Vat_tu3"/>
      <sheetName val="DM_ChiPhi3"/>
      <sheetName val="May_TC3"/>
      <sheetName val="Phan_tich3"/>
      <sheetName val="Bang_KL3"/>
      <sheetName val="TH_Kinh_phi3"/>
      <sheetName val="Chiet_tinh_dz353"/>
      <sheetName val="4_MECH3"/>
      <sheetName val="1995년_섹터별_매출3"/>
      <sheetName val="표지_(2)3"/>
      <sheetName val="CT_Thang_Mo3"/>
      <sheetName val="CT__PL3"/>
      <sheetName val="THÔNG_TIN3"/>
      <sheetName val="dtct_cong3"/>
      <sheetName val="ocean_voyage3"/>
      <sheetName val="NVN_Hotel3"/>
      <sheetName val="KL_THÉP_MÓNG,DẦM,_SÀN,_CỘT_B23"/>
      <sheetName val="THKLTT_THÉP_B23"/>
      <sheetName val="Cao_độ3"/>
      <sheetName val="CHITIET_VL-NC-TT_-1p3"/>
      <sheetName val="Bill_1_CPC2"/>
      <sheetName val="Bill_2_BoQ2"/>
      <sheetName val="Bill_3_PL2"/>
      <sheetName val="Bill_4_Do_boc_KL2"/>
      <sheetName val="Bill5__VT_CDT_cap2"/>
      <sheetName val="II_6_112"/>
      <sheetName val="BẢNG_TH_CỬA_CC2"/>
      <sheetName val="BẢNG_TH_PHU_KIEN2"/>
      <sheetName val="DG_duoi2"/>
      <sheetName val="CT_-THVLNC2"/>
      <sheetName val="Gia_vat_tu2"/>
      <sheetName val="Analisa_Gabungan2"/>
      <sheetName val="PROD_2"/>
      <sheetName val="list_VL2"/>
      <sheetName val="Trình_mẫu_VL2"/>
      <sheetName val="Nhap_VL2"/>
      <sheetName val="LIST_VLĐV2"/>
      <sheetName val="BB_VLDV2"/>
      <sheetName val="BB_VLDV_(multi)2"/>
      <sheetName val="nghiệm_thu_hoàn_thành2"/>
      <sheetName val="Báo_cáo_hiện_trường2"/>
      <sheetName val="Kế_hoạch_nghiệm_thu2"/>
      <sheetName val="Quy_trình2"/>
      <sheetName val="List_vữa2"/>
      <sheetName val="List_NT2"/>
      <sheetName val="BBNT_thô2"/>
      <sheetName val="TONGKE3p_2"/>
      <sheetName val="Du_toan2"/>
      <sheetName val="Bill_01_-_CTN2"/>
      <sheetName val="built-up_rate2"/>
      <sheetName val="List_of_works2"/>
      <sheetName val="3_공통공사대비2"/>
      <sheetName val="_냉각수펌프2"/>
      <sheetName val="BSD_(2)2"/>
      <sheetName val="플랜트_설치2"/>
      <sheetName val="입출재고현황_(2)2"/>
      <sheetName val="설_계2"/>
      <sheetName val="B_O_M2"/>
      <sheetName val="세골재__T2_변경_현황2"/>
      <sheetName val="G_R300경비2"/>
      <sheetName val="1_취수장2"/>
      <sheetName val="중기조종사_단위단가2"/>
      <sheetName val="LRT_Style_BOQ2"/>
      <sheetName val="3_바닥판설계2"/>
      <sheetName val="수량산출서_갑지2"/>
      <sheetName val="보온_회사분2"/>
      <sheetName val="RING_WALL2"/>
      <sheetName val="환경기계공정표_(3)2"/>
      <sheetName val="1062-X방향_2"/>
      <sheetName val="배관배선_단가조사2"/>
      <sheetName val="청구서_(별지)(3차분)2"/>
      <sheetName val="1_레미콘집계2"/>
      <sheetName val="2_아스콘집계2"/>
      <sheetName val="3_보도집계2"/>
      <sheetName val="4_보차도경계석및_도로경계블럭2"/>
      <sheetName val="Ⅰ_골재집계_2"/>
      <sheetName val="사__업__비__수__지__예__산__서2"/>
      <sheetName val="TK_CỬA2"/>
      <sheetName val="Chi_tiết_KL2"/>
      <sheetName val="Chenh_lech_vat_tu2"/>
      <sheetName val="Annex_B2"/>
      <sheetName val="dtct_cau1"/>
      <sheetName val="成本核算_1"/>
      <sheetName val="KL_thanh_toan-Xuan_Dao"/>
      <sheetName val="Gia_cuoc_moi"/>
      <sheetName val="Bang_gia_cuoc"/>
      <sheetName val="Bu_nhien_lieu"/>
      <sheetName val="CFA_Sumary1"/>
      <sheetName val="Don_gia"/>
      <sheetName val="TH_N_Cong1"/>
      <sheetName val="All_CCDC_lam_viec-dong_phuc1"/>
      <sheetName val="141119_Vinhomes_-_RC_Ky_thuat_1"/>
      <sheetName val="????耀僵䅛???????‎ӥ????"/>
      <sheetName val="????렀హ䆍???????2???????"/>
      <sheetName val="3_공통공사??"/>
      <sheetName val="3-PTDGR5_"/>
      <sheetName val="Phan_tich_ca_may"/>
      <sheetName val="Chenh_lech_ca_may"/>
      <sheetName val="Chiet_tinh_don_gia_CM"/>
      <sheetName val="TLg_CN&amp;Laixe"/>
      <sheetName val="TLg_CN&amp;Laixe_(2)"/>
      <sheetName val="TLg_Laitau"/>
      <sheetName val="TLg_Laitau_(2)"/>
      <sheetName val="Elemental_Breakdown+20%"/>
      <sheetName val="He_so"/>
      <sheetName val="Summary_-_Budget"/>
      <sheetName val="CHITIET_VL-NC"/>
      <sheetName val="Sat_tron"/>
      <sheetName val="Rekap_Addendum"/>
      <sheetName val="On_Time"/>
      <sheetName val="Cash_Flow_bulanan"/>
      <sheetName val="Galian_1"/>
      <sheetName val="HARGA_MATERIAL"/>
      <sheetName val="_PE-F-42_MR_9_Manpower"/>
      <sheetName val="1995_Cellular"/>
      <sheetName val="BẢNG_ÁP_GIÁ_(in)"/>
      <sheetName val="NT_(KL)_IN"/>
      <sheetName val="DOM_D2"/>
      <sheetName val="nhà_ăn"/>
      <sheetName val="Công_nhật"/>
      <sheetName val="btkt_cột"/>
      <sheetName val="Benefit_Form"/>
      <sheetName val="耀僵䅛_x00"/>
      <sheetName val="렀హ䆍_x00"/>
      <sheetName val="Piano_Montaggio_PO-02_bozza2"/>
      <sheetName val="현장별"/>
      <sheetName val="GAEYO"/>
      <sheetName val="CTG"/>
      <sheetName val="D1000"/>
      <sheetName val="D1500 LOẠI 1"/>
      <sheetName val="D1500 LOẠI 2"/>
      <sheetName val="D1500 LOẠI 3"/>
      <sheetName val="Cp&gt;10-Ln&lt;10"/>
      <sheetName val="Ln&lt;20"/>
      <sheetName val="EIRR&gt;1&lt;1"/>
      <sheetName val="EIRR&gt; 2"/>
      <sheetName val="EIRR&lt;2"/>
      <sheetName val="hinhhoc"/>
      <sheetName val="공사개요-C"/>
      <sheetName val="1. Dashboard"/>
      <sheetName val="DONGIA"/>
      <sheetName val="GIAVL"/>
      <sheetName val="TH MTC"/>
      <sheetName val="TH Vat tu"/>
      <sheetName val="details"/>
      <sheetName val="진행 DATA (2)"/>
      <sheetName val="3.1.1"/>
      <sheetName val="3.1.4"/>
      <sheetName val="2.5.1"/>
      <sheetName val="4.1.1"/>
      <sheetName val="4.3.2"/>
      <sheetName val="5.3.1"/>
      <sheetName val="2.4.3"/>
      <sheetName val="chitimc"/>
      <sheetName val="giathanh1"/>
      <sheetName val="gtrinh"/>
      <sheetName val="phuluc1"/>
      <sheetName val="DG"/>
      <sheetName val="dtxl"/>
      <sheetName val="TONG HOP VL-NC TT"/>
      <sheetName val="TH XL"/>
      <sheetName val="VC"/>
      <sheetName val="Tiepdia"/>
      <sheetName val="CHITIET VL-NC-TT-3p"/>
      <sheetName val="TDTKP1"/>
      <sheetName val="KPVC-BD "/>
      <sheetName val="Planning"/>
      <sheetName val="Project Info"/>
      <sheetName val="GDC Data"/>
      <sheetName val="GDV Data"/>
      <sheetName val="P&amp;L (Opt 3)"/>
      <sheetName val="Dinh muc CP KTCB khac"/>
      <sheetName val="Exe Sum"/>
      <sheetName val="설치중량_6"/>
      <sheetName val="수문일위_6"/>
      <sheetName val="PTVT_(MAU)6"/>
      <sheetName val="BTT_(CAT_COC)6"/>
      <sheetName val="RAB_AR&amp;STR6"/>
      <sheetName val="4-Lane_bridge6"/>
      <sheetName val="아파트_6"/>
      <sheetName val="M_675"/>
      <sheetName val="dongia_(2)5"/>
      <sheetName val="Schedule_S-Curve_Revision#35"/>
      <sheetName val="KET_CAU_CT55"/>
      <sheetName val="Eq__Mobilization4"/>
      <sheetName val="설계기준_및_하중계산4"/>
      <sheetName val="전차선로_물량표4"/>
      <sheetName val="자재견적_(대왕)_(2)5"/>
      <sheetName val="제출내역_(2)4"/>
      <sheetName val="1_동력공사4"/>
      <sheetName val="현장관리비_산출내역4"/>
      <sheetName val="1_토공4"/>
      <sheetName val="전선_및_전선관4"/>
      <sheetName val="Sheet1_(2)4"/>
      <sheetName val="내역서_(변경)4"/>
      <sheetName val="_U형배수관4"/>
      <sheetName val="집수정_(우오수)4"/>
      <sheetName val="단위가격_4"/>
      <sheetName val="단면_(2)4"/>
      <sheetName val="6PILE__(돌출)4"/>
      <sheetName val="1_설계기준4"/>
      <sheetName val="CỘT+VÁCH_CHỜ_L1-NS24"/>
      <sheetName val="CỘT+VÁCH_CHỜ_L1-NS2_B1-B24"/>
      <sheetName val="CỘT+VÁCH_CHỜ_L1-NS2_B2-B44"/>
      <sheetName val="DivA1_-_He_thong_nuoc_cap4"/>
      <sheetName val="Nhan_cong4"/>
      <sheetName val="Thiet_bi4"/>
      <sheetName val="Vat_tu4"/>
      <sheetName val="DM_ChiPhi4"/>
      <sheetName val="May_TC4"/>
      <sheetName val="Phan_tich4"/>
      <sheetName val="Bang_KL4"/>
      <sheetName val="TH_Kinh_phi4"/>
      <sheetName val="Chiet_tinh_dz354"/>
      <sheetName val="4_MECH4"/>
      <sheetName val="1995년_섹터별_매출4"/>
      <sheetName val="표지_(2)4"/>
      <sheetName val="CT_Thang_Mo4"/>
      <sheetName val="CT__PL4"/>
      <sheetName val="THÔNG_TIN4"/>
      <sheetName val="dtct_cong4"/>
      <sheetName val="ocean_voyage4"/>
      <sheetName val="KL_THÉP_MÓNG,DẦM,_SÀN,_CỘT_B24"/>
      <sheetName val="THKLTT_THÉP_B24"/>
      <sheetName val="NVN_Hotel4"/>
      <sheetName val="Cao_độ4"/>
      <sheetName val="CHITIET_VL-NC-TT_-1p4"/>
      <sheetName val="CT_-THVLNC3"/>
      <sheetName val="Bill_1_CPC3"/>
      <sheetName val="Bill_2_BoQ3"/>
      <sheetName val="Bill_3_PL3"/>
      <sheetName val="Bill_4_Do_boc_KL3"/>
      <sheetName val="Bill5__VT_CDT_cap3"/>
      <sheetName val="II_6_113"/>
      <sheetName val="BẢNG_TH_CỬA_CC3"/>
      <sheetName val="BẢNG_TH_PHU_KIEN3"/>
      <sheetName val="DG_duoi3"/>
      <sheetName val="Gia_vat_tu3"/>
      <sheetName val="Analisa_Gabungan3"/>
      <sheetName val="PROD_3"/>
      <sheetName val="list_VL3"/>
      <sheetName val="Trình_mẫu_VL3"/>
      <sheetName val="Nhap_VL3"/>
      <sheetName val="LIST_VLĐV3"/>
      <sheetName val="BB_VLDV3"/>
      <sheetName val="BB_VLDV_(multi)3"/>
      <sheetName val="nghiệm_thu_hoàn_thành3"/>
      <sheetName val="Báo_cáo_hiện_trường3"/>
      <sheetName val="Kế_hoạch_nghiệm_thu3"/>
      <sheetName val="Quy_trình3"/>
      <sheetName val="List_vữa3"/>
      <sheetName val="List_NT3"/>
      <sheetName val="BBNT_thô3"/>
      <sheetName val="TONGKE3p_3"/>
      <sheetName val="Du_toan3"/>
      <sheetName val="Bill_01_-_CTN3"/>
      <sheetName val="built-up_rate3"/>
      <sheetName val="List_of_works3"/>
      <sheetName val="8_PILE__(돌출)4"/>
      <sheetName val="원가근거_4"/>
      <sheetName val="내역서(1__옥외전력_및_수변전설비)4"/>
      <sheetName val="내역서(2__접지_및_피뢰침_설비)4"/>
      <sheetName val="내역서(3__CABLE_TRAY)4"/>
      <sheetName val="내역서(4__가압장_동력)4"/>
      <sheetName val="내역서(5__약품투입동,응집침전지_동력)4"/>
      <sheetName val="내역서(6__여과지_동력)4"/>
      <sheetName val="내역서(7__농축조,농축분배조_동력)4"/>
      <sheetName val="내역서(8__조정농축조,조정농축분배조_동력)4"/>
      <sheetName val="내역서(9__탈리액농축조,탈리액농축분배조_동력)4"/>
      <sheetName val="내역서(10__탈수기동,회수펌프동_동력)4"/>
      <sheetName val="내역서(11__식당_및_창고_전력간선,전열)4"/>
      <sheetName val="내역서(12__식당_및_창고_전등)4"/>
      <sheetName val="내역서(13__가압장_전력간선,전열)4"/>
      <sheetName val="내역서(14__가압장_전등)4"/>
      <sheetName val="내역서(15__여과지_전력간선,전열)4"/>
      <sheetName val="내역서(16__여과지_전등)4"/>
      <sheetName val="내역서(17__각_농축분배조_전등_전열)4"/>
      <sheetName val="내역서(18__옥외_약전_및_방송)4"/>
      <sheetName val="내역서(19__각동_약전_및_방송)4"/>
      <sheetName val="분전반설치비_일위대가4"/>
      <sheetName val="공량(1__옥외전력_및_수변전,_외등설비)4"/>
      <sheetName val="공량(2__접지_및_피뢰침_설비)4"/>
      <sheetName val="공량(3__CABLE_TRAY)4"/>
      <sheetName val="공량(4__가압장_동력)4"/>
      <sheetName val="공량(5__약품투입동,응집침전지_동력)4"/>
      <sheetName val="공량(6__여과지_동력)4"/>
      <sheetName val="공량(7__농축조,농축분배조_동력)4"/>
      <sheetName val="공량(8__조정농축조,조정농축분배조_동력)4"/>
      <sheetName val="공량(9__탈리액농축조,탈리액농축분배조_동력)4"/>
      <sheetName val="공량(10__탈수기동,회수펌프동_동력)4"/>
      <sheetName val="공량(11__식당_및_창고_전력간선,전열)4"/>
      <sheetName val="공량(12__식당_및_창고_전등)4"/>
      <sheetName val="공량(13__가압장_전력간선,전열)4"/>
      <sheetName val="공량(14__가압장_전등)4"/>
      <sheetName val="공량(15__여과지_전력간선,전열)4"/>
      <sheetName val="공량(16__여과지_전등)4"/>
      <sheetName val="공량(17__각_농축분배조_전등_전열)4"/>
      <sheetName val="공량(18__옥외_약전_및_방송)4"/>
      <sheetName val="공량(19__각동_약전_및_방송4"/>
      <sheetName val="산출조서(1_옥외전력_및_수변전,_외등설비)4"/>
      <sheetName val="산출조서(2__접지_및_피뢰침_설비)4"/>
      <sheetName val="산출조서(3__CABLE_TRAY)4"/>
      <sheetName val="산출조서(4__가압장_동력)4"/>
      <sheetName val="산출조서(5__약품투입동,응집침전지_동력)4"/>
      <sheetName val="산출조서(6__여과지_동력)4"/>
      <sheetName val="산출조서(7__농축조,농축분배조_동력)4"/>
      <sheetName val="산출조서(8__조정농축조,조정농축분배조_동력)4"/>
      <sheetName val="산출조서(9__탈리액농축조,탈리액농축분배조_동력)4"/>
      <sheetName val="산출조서(10__탈수기동,회수펌프동_동력)4"/>
      <sheetName val="산출조서(11__식당_및_창고_전력간선,전열)4"/>
      <sheetName val="산출조서(12__식당_및_창고_전등)4"/>
      <sheetName val="산출조서(13__가압장_전력간선,전열)4"/>
      <sheetName val="산출조서(L1__관리동_전등)4"/>
      <sheetName val="산출조서(L2__침사지_전등,전열)4"/>
      <sheetName val="산출조서(15__여과지_전력간선,전열)4"/>
      <sheetName val="산출조서(16__여과지_전등)4"/>
      <sheetName val="산출조서(17__각_농축분배조_전등_전열)4"/>
      <sheetName val="산출조서(18__옥외_약전_및_방송)4"/>
      <sheetName val="산출조서(19__각동_약전_및_방송)4"/>
      <sheetName val="한전_수탁비_계산_내역4"/>
      <sheetName val="CUBICLE설치비_일위대가_4"/>
      <sheetName val="S_중기사용료4"/>
      <sheetName val="건______________축4"/>
      <sheetName val="PAD_TR보호대기초4"/>
      <sheetName val="원가계산서_4"/>
      <sheetName val="본선_토공_분배표4"/>
      <sheetName val="전화번호DATA_(2001)4"/>
      <sheetName val="공__종__별__집__계__표4"/>
      <sheetName val="일__위__대__가__목__록4"/>
      <sheetName val="일_위_대_가_표4"/>
      <sheetName val="단__가__대__비__표4"/>
      <sheetName val="96보완계획7_124"/>
      <sheetName val="1공구8_개소4"/>
      <sheetName val="조립식_가설건물4"/>
      <sheetName val="1공구_건정토건_철콘4"/>
      <sheetName val="일반문틀_설치4"/>
      <sheetName val="샌딩_에폭시_도장4"/>
      <sheetName val="1_설계조건4"/>
      <sheetName val="충돌_내용4"/>
      <sheetName val="상_부4"/>
      <sheetName val="토총괄_(2)4"/>
      <sheetName val="수지예산서(세부)_(2)4"/>
      <sheetName val="3_공통공사대비3"/>
      <sheetName val="석탄2_3물량4"/>
      <sheetName val="A(Rev_3)4"/>
      <sheetName val="3_하중산정4_지지력4"/>
      <sheetName val="준검_내역서4"/>
      <sheetName val="_냉각수펌프3"/>
      <sheetName val="BSD_(2)3"/>
      <sheetName val="플랜트_설치3"/>
      <sheetName val="입출재고현황_(2)3"/>
      <sheetName val="설_계3"/>
      <sheetName val="strut_type4"/>
      <sheetName val="차집관로,_중계펌프장원가4"/>
      <sheetName val="차집관로,_중계펌프장4"/>
      <sheetName val="B_O_M3"/>
      <sheetName val="세골재__T2_변경_현황3"/>
      <sheetName val="G_R300경비3"/>
      <sheetName val="1_취수장3"/>
      <sheetName val="중기조종사_단위단가3"/>
      <sheetName val="실행예산(97_12_17)4"/>
      <sheetName val="LRT_Style_BOQ3"/>
      <sheetName val="3_바닥판설계3"/>
      <sheetName val="TOWER_12TON4"/>
      <sheetName val="TOWER_10TON4"/>
      <sheetName val="수량산출서_갑지3"/>
      <sheetName val="보온_회사분3"/>
      <sheetName val="RING_WALL3"/>
      <sheetName val="환경기계공정표_(3)3"/>
      <sheetName val="1062-X방향_3"/>
      <sheetName val="배관배선_단가조사3"/>
      <sheetName val="청구서_(별지)(3차분)3"/>
      <sheetName val="1_레미콘집계3"/>
      <sheetName val="2_아스콘집계3"/>
      <sheetName val="3_보도집계3"/>
      <sheetName val="4_보차도경계석및_도로경계블럭3"/>
      <sheetName val="Ⅰ_골재집계_3"/>
      <sheetName val="사__업__비__수__지__예__산__서3"/>
      <sheetName val="TK_CỬA3"/>
      <sheetName val="Chi_tiết_KL3"/>
      <sheetName val="3_공통공사2"/>
      <sheetName val="Chenh_lech_vat_tu3"/>
      <sheetName val="Annex_B3"/>
      <sheetName val="dtct_cau2"/>
      <sheetName val="KL_thanh_toan-Xuan_Dao1"/>
      <sheetName val="成本核算_2"/>
      <sheetName val="CFA_Sumary2"/>
      <sheetName val="Don_gia1"/>
      <sheetName val="Gia_cuoc_moi1"/>
      <sheetName val="Bang_gia_cuoc1"/>
      <sheetName val="Bu_nhien_lieu1"/>
      <sheetName val="TH_N_Cong2"/>
      <sheetName val="All_CCDC_lam_viec-dong_phuc2"/>
      <sheetName val="141119_Vinhomes_-_RC_Ky_thuat_2"/>
      <sheetName val="3_공통공사??1"/>
      <sheetName val="6_7_8_우물통1"/>
      <sheetName val="3련_BOX1"/>
      <sheetName val="2_단면가정1"/>
      <sheetName val="3BL공동구_수량1"/>
      <sheetName val="3__GROUNDING_SYSTEM1"/>
      <sheetName val="1_경관조명산출1"/>
      <sheetName val="1_경관조명산출집계1"/>
      <sheetName val="제당_(13신규)원도급내역1"/>
      <sheetName val="제당_(14신규)원도급내역1"/>
      <sheetName val="제당_(13신규)하도급내역1"/>
      <sheetName val="제당_(14신규)하도급내역_1"/>
      <sheetName val="여수토방수로_(13신규)원도급내역1"/>
      <sheetName val="여수토방수로_(14신규)원도급내역1"/>
      <sheetName val="여수토방수로_(13신규)하도급내역_1"/>
      <sheetName val="여수토방수로_(14신규)하도급내역_1"/>
      <sheetName val="이설도로_(14신규)원도급내역_1"/>
      <sheetName val="이설도로_(14신규)하도급내역1"/>
      <sheetName val="2호이설도로_(14신규)원도급내역1"/>
      <sheetName val="2호이설도로(하도급내역)_1"/>
      <sheetName val="2호이설도로_(14신규)하도급내역1"/>
      <sheetName val="사통(하도급내역)_1"/>
      <sheetName val="제1호용수지선_(하도급)1"/>
      <sheetName val="설명(1~8)_1"/>
      <sheetName val="SUMMARY_1"/>
      <sheetName val="SUMMARY__(2)1"/>
      <sheetName val="EKOG10_(2)1"/>
      <sheetName val="노원열병합__건축공사기성내역서1"/>
      <sheetName val="자재_집계표1"/>
      <sheetName val="I_설계조건1"/>
      <sheetName val="5_모델링1"/>
      <sheetName val="Rekap_Addendum1"/>
      <sheetName val="On_Time1"/>
      <sheetName val="Cash_Flow_bulanan1"/>
      <sheetName val="Galian_11"/>
      <sheetName val="HARGA_MATERIAL1"/>
      <sheetName val="_PE-F-42_MR_9_Manpower1"/>
      <sheetName val="1_설1"/>
      <sheetName val="3-PTDGR5_1"/>
      <sheetName val="Phan_tich_ca_may1"/>
      <sheetName val="Chenh_lech_ca_may1"/>
      <sheetName val="Chiet_tinh_don_gia_CM1"/>
      <sheetName val="TLg_CN&amp;Laixe1"/>
      <sheetName val="TLg_CN&amp;Laixe_(2)1"/>
      <sheetName val="TLg_Laitau1"/>
      <sheetName val="TLg_Laitau_(2)1"/>
      <sheetName val="BẢNG_ÁP_GIÁ_(in)1"/>
      <sheetName val="NT_(KL)_IN1"/>
      <sheetName val="DOM_D21"/>
      <sheetName val="nhà_ăn1"/>
      <sheetName val="Công_nhật1"/>
      <sheetName val="btkt_cột1"/>
      <sheetName val="Benefit_Form1"/>
      <sheetName val="Piano_Montaggio_PO-02_bozza21"/>
      <sheetName val="Elemental_Breakdown+20%1"/>
      <sheetName val="He_so1"/>
      <sheetName val="Summary_-_Budget1"/>
      <sheetName val="1_설壆⿜1"/>
      <sheetName val="CHITIET_VL-NC1"/>
      <sheetName val="Datasheet"/>
      <sheetName val="4-Ban giao NCC"/>
      <sheetName val="VPP&amp;Tạp phẩm"/>
      <sheetName val="Div26 - Elect"/>
      <sheetName val="BXLDL"/>
      <sheetName val="MTO REV.2(ARMOR)"/>
      <sheetName val="cot_xa"/>
      <sheetName val="Ts"/>
      <sheetName val="Gld"/>
      <sheetName val="Gxd"/>
      <sheetName val="QD957"/>
      <sheetName val="KLDT DIEN"/>
      <sheetName val="대비표"/>
      <sheetName val="consol"/>
      <sheetName val="HỆ SỐ"/>
      <sheetName val="DGNCDIEN"/>
      <sheetName val="SLEEVE THÉP"/>
      <sheetName val="2호앴설도로(하도급내역) "/>
      <sheetName val="_x0000__x000c__x0000__x000c__x0"/>
      <sheetName val="CPC"/>
      <sheetName val="시산표"/>
      <sheetName val="3_공통공사3"/>
      <sheetName val="설치중량_7"/>
      <sheetName val="수문일위_7"/>
      <sheetName val="PTVT_(MAU)7"/>
      <sheetName val="BTT_(CAT_COC)7"/>
      <sheetName val="RAB_AR&amp;STR7"/>
      <sheetName val="4-Lane_bridge7"/>
      <sheetName val="아파트_7"/>
      <sheetName val="M_676"/>
      <sheetName val="dongia_(2)6"/>
      <sheetName val="Schedule_S-Curve_Revision#36"/>
      <sheetName val="KET_CAU_CT56"/>
      <sheetName val="6PILE__(돌출)5"/>
      <sheetName val="Eq__Mobilization5"/>
      <sheetName val="설계기준_및_하중계산5"/>
      <sheetName val="전차선로_물량표5"/>
      <sheetName val="자재견적_(대왕)_(2)6"/>
      <sheetName val="제출내역_(2)5"/>
      <sheetName val="1_동력공사5"/>
      <sheetName val="현장관리비_산출내역5"/>
      <sheetName val="1_토공5"/>
      <sheetName val="전선_및_전선관5"/>
      <sheetName val="Sheet1_(2)5"/>
      <sheetName val="내역서_(변경)5"/>
      <sheetName val="_U형배수관5"/>
      <sheetName val="집수정_(우오수)5"/>
      <sheetName val="단위가격_5"/>
      <sheetName val="단면_(2)5"/>
      <sheetName val="1_설계기준5"/>
      <sheetName val="DivA1_-_He_thong_nuoc_cap5"/>
      <sheetName val="Nhan_cong5"/>
      <sheetName val="Thiet_bi5"/>
      <sheetName val="Vat_tu5"/>
      <sheetName val="DM_ChiPhi5"/>
      <sheetName val="May_TC5"/>
      <sheetName val="Phan_tich5"/>
      <sheetName val="Bang_KL5"/>
      <sheetName val="TH_Kinh_phi5"/>
      <sheetName val="Chiet_tinh_dz355"/>
      <sheetName val="4_MECH5"/>
      <sheetName val="1995년_섹터별_매출5"/>
      <sheetName val="표지_(2)5"/>
      <sheetName val="CT_Thang_Mo5"/>
      <sheetName val="CT__PL5"/>
      <sheetName val="CỘT+VÁCH_CHỜ_L1-NS25"/>
      <sheetName val="CỘT+VÁCH_CHỜ_L1-NS2_B1-B25"/>
      <sheetName val="CỘT+VÁCH_CHỜ_L1-NS2_B2-B45"/>
      <sheetName val="THÔNG_TIN5"/>
      <sheetName val="dtct_cong5"/>
      <sheetName val="ocean_voyage5"/>
      <sheetName val="NVN_Hotel5"/>
      <sheetName val="KL_THÉP_MÓNG,DẦM,_SÀN,_CỘT_B25"/>
      <sheetName val="THKLTT_THÉP_B25"/>
      <sheetName val="CHITIET_VL-NC-TT_-1p5"/>
      <sheetName val="Cao_độ5"/>
      <sheetName val="DG_duoi4"/>
      <sheetName val="Bill_1_CPC4"/>
      <sheetName val="Bill_2_BoQ4"/>
      <sheetName val="Bill_3_PL4"/>
      <sheetName val="Bill_4_Do_boc_KL4"/>
      <sheetName val="Bill5__VT_CDT_cap4"/>
      <sheetName val="II_6_114"/>
      <sheetName val="BẢNG_TH_CỬA_CC4"/>
      <sheetName val="BẢNG_TH_PHU_KIEN4"/>
      <sheetName val="Gia_vat_tu4"/>
      <sheetName val="CT_-THVLNC4"/>
      <sheetName val="PROD_4"/>
      <sheetName val="list_VL4"/>
      <sheetName val="Trình_mẫu_VL4"/>
      <sheetName val="Nhap_VL4"/>
      <sheetName val="LIST_VLĐV4"/>
      <sheetName val="BB_VLDV4"/>
      <sheetName val="BB_VLDV_(multi)4"/>
      <sheetName val="nghiệm_thu_hoàn_thành4"/>
      <sheetName val="Báo_cáo_hiện_trường4"/>
      <sheetName val="Kế_hoạch_nghiệm_thu4"/>
      <sheetName val="Quy_trình4"/>
      <sheetName val="List_vữa4"/>
      <sheetName val="List_NT4"/>
      <sheetName val="BBNT_thô4"/>
      <sheetName val="Analisa_Gabungan4"/>
      <sheetName val="TK_CỬA4"/>
      <sheetName val="Chi_tiết_KL4"/>
      <sheetName val="TONGKE3p_4"/>
      <sheetName val="Du_toan4"/>
      <sheetName val="Bill_01_-_CTN4"/>
      <sheetName val="built-up_rate4"/>
      <sheetName val="List_of_works4"/>
      <sheetName val="3_공통공사대비4"/>
      <sheetName val="_냉각수펌프4"/>
      <sheetName val="BSD_(2)4"/>
      <sheetName val="플랜트_설치4"/>
      <sheetName val="입출재고현황_(2)4"/>
      <sheetName val="설_계4"/>
      <sheetName val="B_O_M4"/>
      <sheetName val="세골재__T2_변경_현황4"/>
      <sheetName val="G_R300경비4"/>
      <sheetName val="1_취수장4"/>
      <sheetName val="중기조종사_단위단가4"/>
      <sheetName val="LRT_Style_BOQ4"/>
      <sheetName val="3_바닥판설계4"/>
      <sheetName val="수량산출서_갑지4"/>
      <sheetName val="보온_회사분4"/>
      <sheetName val="RING_WALL4"/>
      <sheetName val="환경기계공정표_(3)4"/>
      <sheetName val="1062-X방향_4"/>
      <sheetName val="배관배선_단가조사4"/>
      <sheetName val="청구서_(별지)(3차분)4"/>
      <sheetName val="1_레미콘집계4"/>
      <sheetName val="2_아스콘집계4"/>
      <sheetName val="3_보도집계4"/>
      <sheetName val="4_보차도경계석및_도로경계블럭4"/>
      <sheetName val="Ⅰ_골재집계_4"/>
      <sheetName val="사__업__비__수__지__예__산__서4"/>
      <sheetName val="Chenh_lech_vat_tu4"/>
      <sheetName val="Annex_B4"/>
      <sheetName val="dtct_cau3"/>
      <sheetName val="All_CCDC_lam_viec-dong_phuc3"/>
      <sheetName val="141119_Vinhomes_-_RC_Ky_thuat_3"/>
      <sheetName val="3_공통공사4"/>
      <sheetName val="Báo cáo"/>
      <sheetName val="설치중량_8"/>
      <sheetName val="수문일위_8"/>
      <sheetName val="PTVT_(MAU)8"/>
      <sheetName val="BTT_(CAT_COC)8"/>
      <sheetName val="RAB_AR&amp;STR8"/>
      <sheetName val="4-Lane_bridge8"/>
      <sheetName val="아파트_8"/>
      <sheetName val="M_677"/>
      <sheetName val="dongia_(2)7"/>
      <sheetName val="Schedule_S-Curve_Revision#37"/>
      <sheetName val="KET_CAU_CT57"/>
      <sheetName val="6PILE__(돌출)6"/>
      <sheetName val="Eq__Mobilization6"/>
      <sheetName val="설계기준_및_하중계산6"/>
      <sheetName val="전차선로_물량표6"/>
      <sheetName val="자재견적_(대왕)_(2)7"/>
      <sheetName val="제출내역_(2)6"/>
      <sheetName val="1_동력공사6"/>
      <sheetName val="현장관리비_산출내역6"/>
      <sheetName val="1_토공6"/>
      <sheetName val="전선_및_전선관6"/>
      <sheetName val="Sheet1_(2)6"/>
      <sheetName val="내역서_(변경)6"/>
      <sheetName val="_U형배수관6"/>
      <sheetName val="집수정_(우오수)6"/>
      <sheetName val="단위가격_6"/>
      <sheetName val="단면_(2)6"/>
      <sheetName val="1_설계기준6"/>
      <sheetName val="DivA1_-_He_thong_nuoc_cap6"/>
      <sheetName val="Nhan_cong6"/>
      <sheetName val="Thiet_bi6"/>
      <sheetName val="Vat_tu6"/>
      <sheetName val="DM_ChiPhi6"/>
      <sheetName val="May_TC6"/>
      <sheetName val="Phan_tich6"/>
      <sheetName val="Bang_KL6"/>
      <sheetName val="TH_Kinh_phi6"/>
      <sheetName val="Chiet_tinh_dz356"/>
      <sheetName val="4_MECH6"/>
      <sheetName val="1995년_섹터별_매출6"/>
      <sheetName val="표지_(2)6"/>
      <sheetName val="CT_Thang_Mo6"/>
      <sheetName val="CT__PL6"/>
      <sheetName val="CỘT+VÁCH_CHỜ_L1-NS26"/>
      <sheetName val="CỘT+VÁCH_CHỜ_L1-NS2_B1-B26"/>
      <sheetName val="CỘT+VÁCH_CHỜ_L1-NS2_B2-B46"/>
      <sheetName val="THÔNG_TIN6"/>
      <sheetName val="dtct_cong6"/>
      <sheetName val="ocean_voyage6"/>
      <sheetName val="NVN_Hotel6"/>
      <sheetName val="KL_THÉP_MÓNG,DẦM,_SÀN,_CỘT_B26"/>
      <sheetName val="THKLTT_THÉP_B26"/>
      <sheetName val="CHITIET_VL-NC-TT_-1p6"/>
      <sheetName val="Cao_độ6"/>
      <sheetName val="DG_duoi5"/>
      <sheetName val="Bill_1_CPC5"/>
      <sheetName val="Bill_2_BoQ5"/>
      <sheetName val="Bill_3_PL5"/>
      <sheetName val="Bill_4_Do_boc_KL5"/>
      <sheetName val="Bill5__VT_CDT_cap5"/>
      <sheetName val="II_6_115"/>
      <sheetName val="BẢNG_TH_CỬA_CC5"/>
      <sheetName val="BẢNG_TH_PHU_KIEN5"/>
      <sheetName val="Gia_vat_tu5"/>
      <sheetName val="CT_-THVLNC5"/>
      <sheetName val="PROD_5"/>
      <sheetName val="list_VL5"/>
      <sheetName val="Trình_mẫu_VL5"/>
      <sheetName val="Nhap_VL5"/>
      <sheetName val="LIST_VLĐV5"/>
      <sheetName val="BB_VLDV5"/>
      <sheetName val="BB_VLDV_(multi)5"/>
      <sheetName val="nghiệm_thu_hoàn_thành5"/>
      <sheetName val="Báo_cáo_hiện_trường5"/>
      <sheetName val="Kế_hoạch_nghiệm_thu5"/>
      <sheetName val="Quy_trình5"/>
      <sheetName val="List_vữa5"/>
      <sheetName val="List_NT5"/>
      <sheetName val="BBNT_thô5"/>
      <sheetName val="Analisa_Gabungan5"/>
      <sheetName val="TK_CỬA5"/>
      <sheetName val="Chi_tiết_KL5"/>
      <sheetName val="TONGKE3p_5"/>
      <sheetName val="Du_toan5"/>
      <sheetName val="Bill_01_-_CTN5"/>
      <sheetName val="built-up_rate5"/>
      <sheetName val="List_of_works5"/>
      <sheetName val="8_PILE__(돌출)5"/>
      <sheetName val="원가근거_5"/>
      <sheetName val="내역서(1__옥외전력_및_수변전설비)5"/>
      <sheetName val="내역서(2__접지_및_피뢰침_설비)5"/>
      <sheetName val="내역서(3__CABLE_TRAY)5"/>
      <sheetName val="내역서(4__가압장_동력)5"/>
      <sheetName val="내역서(5__약품투입동,응집침전지_동력)5"/>
      <sheetName val="내역서(6__여과지_동력)5"/>
      <sheetName val="내역서(7__농축조,농축분배조_동력)5"/>
      <sheetName val="내역서(8__조정농축조,조정농축분배조_동력)5"/>
      <sheetName val="내역서(9__탈리액농축조,탈리액농축분배조_동력)5"/>
      <sheetName val="내역서(10__탈수기동,회수펌프동_동력)5"/>
      <sheetName val="내역서(11__식당_및_창고_전력간선,전열)5"/>
      <sheetName val="내역서(12__식당_및_창고_전등)5"/>
      <sheetName val="내역서(13__가압장_전력간선,전열)5"/>
      <sheetName val="내역서(14__가압장_전등)5"/>
      <sheetName val="내역서(15__여과지_전력간선,전열)5"/>
      <sheetName val="내역서(16__여과지_전등)5"/>
      <sheetName val="내역서(17__각_농축분배조_전등_전열)5"/>
      <sheetName val="내역서(18__옥외_약전_및_방송)5"/>
      <sheetName val="내역서(19__각동_약전_및_방송)5"/>
      <sheetName val="분전반설치비_일위대가5"/>
      <sheetName val="공량(1__옥외전력_및_수변전,_외등설비)5"/>
      <sheetName val="공량(2__접지_및_피뢰침_설비)5"/>
      <sheetName val="공량(3__CABLE_TRAY)5"/>
      <sheetName val="공량(4__가압장_동력)5"/>
      <sheetName val="공량(5__약품투입동,응집침전지_동력)5"/>
      <sheetName val="공량(6__여과지_동력)5"/>
      <sheetName val="공량(7__농축조,농축분배조_동력)5"/>
      <sheetName val="공량(8__조정농축조,조정농축분배조_동력)5"/>
      <sheetName val="공량(9__탈리액농축조,탈리액농축분배조_동력)5"/>
      <sheetName val="공량(10__탈수기동,회수펌프동_동력)5"/>
      <sheetName val="공량(11__식당_및_창고_전력간선,전열)5"/>
      <sheetName val="공량(12__식당_및_창고_전등)5"/>
      <sheetName val="공량(13__가압장_전력간선,전열)5"/>
      <sheetName val="공량(14__가압장_전등)5"/>
      <sheetName val="공량(15__여과지_전력간선,전열)5"/>
      <sheetName val="공량(16__여과지_전등)5"/>
      <sheetName val="공량(17__각_농축분배조_전등_전열)5"/>
      <sheetName val="공량(18__옥외_약전_및_방송)5"/>
      <sheetName val="공량(19__각동_약전_및_방송5"/>
      <sheetName val="산출조서(1_옥외전력_및_수변전,_외등설비)5"/>
      <sheetName val="산출조서(2__접지_및_피뢰침_설비)5"/>
      <sheetName val="산출조서(3__CABLE_TRAY)5"/>
      <sheetName val="산출조서(4__가압장_동력)5"/>
      <sheetName val="산출조서(5__약품투입동,응집침전지_동력)5"/>
      <sheetName val="산출조서(6__여과지_동력)5"/>
      <sheetName val="산출조서(7__농축조,농축분배조_동력)5"/>
      <sheetName val="산출조서(8__조정농축조,조정농축분배조_동력)5"/>
      <sheetName val="산출조서(9__탈리액농축조,탈리액농축분배조_동력)5"/>
      <sheetName val="산출조서(10__탈수기동,회수펌프동_동력)5"/>
      <sheetName val="산출조서(11__식당_및_창고_전력간선,전열)5"/>
      <sheetName val="산출조서(12__식당_및_창고_전등)5"/>
      <sheetName val="산출조서(13__가압장_전력간선,전열)5"/>
      <sheetName val="산출조서(L1__관리동_전등)5"/>
      <sheetName val="산출조서(L2__침사지_전등,전열)5"/>
      <sheetName val="산출조서(15__여과지_전력간선,전열)5"/>
      <sheetName val="산출조서(16__여과지_전등)5"/>
      <sheetName val="산출조서(17__각_농축분배조_전등_전열)5"/>
      <sheetName val="산출조서(18__옥외_약전_및_방송)5"/>
      <sheetName val="산출조서(19__각동_약전_및_방송)5"/>
      <sheetName val="한전_수탁비_계산_내역5"/>
      <sheetName val="CUBICLE설치비_일위대가_5"/>
      <sheetName val="S_중기사용료5"/>
      <sheetName val="건______________축5"/>
      <sheetName val="PAD_TR보호대기초5"/>
      <sheetName val="원가계산서_5"/>
      <sheetName val="본선_토공_분배표5"/>
      <sheetName val="전화번호DATA_(2001)5"/>
      <sheetName val="공__종__별__집__계__표5"/>
      <sheetName val="일__위__대__가__목__록5"/>
      <sheetName val="일_위_대_가_표5"/>
      <sheetName val="단__가__대__비__표5"/>
      <sheetName val="96보완계획7_125"/>
      <sheetName val="1공구8_개소5"/>
      <sheetName val="조립식_가설건물5"/>
      <sheetName val="1공구_건정토건_철콘5"/>
      <sheetName val="일반문틀_설치5"/>
      <sheetName val="샌딩_에폭시_도장5"/>
      <sheetName val="1_설계조건5"/>
      <sheetName val="충돌_내용5"/>
      <sheetName val="상_부5"/>
      <sheetName val="토총괄_(2)5"/>
      <sheetName val="수지예산서(세부)_(2)5"/>
      <sheetName val="3_공통공사대비5"/>
      <sheetName val="석탄2_3물량5"/>
      <sheetName val="A(Rev_3)5"/>
      <sheetName val="3_하중산정4_지지력5"/>
      <sheetName val="준검_내역서5"/>
      <sheetName val="_냉각수펌프5"/>
      <sheetName val="BSD_(2)5"/>
      <sheetName val="플랜트_설치5"/>
      <sheetName val="입출재고현황_(2)5"/>
      <sheetName val="설_계5"/>
      <sheetName val="strut_type5"/>
      <sheetName val="차집관로,_중계펌프장원가5"/>
      <sheetName val="차집관로,_중계펌프장5"/>
      <sheetName val="B_O_M5"/>
      <sheetName val="세골재__T2_변경_현황5"/>
      <sheetName val="G_R300경비5"/>
      <sheetName val="1_취수장5"/>
      <sheetName val="중기조종사_단위단가5"/>
      <sheetName val="실행예산(97_12_17)5"/>
      <sheetName val="LRT_Style_BOQ5"/>
      <sheetName val="3_바닥판설계5"/>
      <sheetName val="TOWER_12TON5"/>
      <sheetName val="TOWER_10TON5"/>
      <sheetName val="수량산출서_갑지5"/>
      <sheetName val="보온_회사분5"/>
      <sheetName val="RING_WALL5"/>
      <sheetName val="환경기계공정표_(3)5"/>
      <sheetName val="1062-X방향_5"/>
      <sheetName val="배관배선_단가조사5"/>
      <sheetName val="청구서_(별지)(3차분)5"/>
      <sheetName val="1_레미콘집계5"/>
      <sheetName val="2_아스콘집계5"/>
      <sheetName val="3_보도집계5"/>
      <sheetName val="4_보차도경계석및_도로경계블럭5"/>
      <sheetName val="Ⅰ_골재집계_5"/>
      <sheetName val="사__업__비__수__지__예__산__서5"/>
      <sheetName val="Chenh_lech_vat_tu5"/>
      <sheetName val="Annex_B5"/>
      <sheetName val="dtct_cau4"/>
      <sheetName val="All_CCDC_lam_viec-dong_phuc4"/>
      <sheetName val="141119_Vinhomes_-_RC_Ky_thuat_4"/>
      <sheetName val="3_공통공사5"/>
      <sheetName val="설치중량_9"/>
      <sheetName val="수문일위_9"/>
      <sheetName val="PTVT_(MAU)9"/>
      <sheetName val="BTT_(CAT_COC)9"/>
      <sheetName val="RAB_AR&amp;STR9"/>
      <sheetName val="4-Lane_bridge9"/>
      <sheetName val="아파트_9"/>
      <sheetName val="M_678"/>
      <sheetName val="dongia_(2)8"/>
      <sheetName val="Schedule_S-Curve_Revision#38"/>
      <sheetName val="KET_CAU_CT58"/>
      <sheetName val="6PILE__(돌출)7"/>
      <sheetName val="Eq__Mobilization7"/>
      <sheetName val="설계기준_및_하중계산7"/>
      <sheetName val="전차선로_물량표7"/>
      <sheetName val="자재견적_(대왕)_(2)8"/>
      <sheetName val="제출내역_(2)7"/>
      <sheetName val="1_동력공사7"/>
      <sheetName val="현장관리비_산출내역7"/>
      <sheetName val="1_토공7"/>
      <sheetName val="전선_및_전선관7"/>
      <sheetName val="Sheet1_(2)7"/>
      <sheetName val="내역서_(변경)7"/>
      <sheetName val="_U형배수관7"/>
      <sheetName val="집수정_(우오수)7"/>
      <sheetName val="단위가격_7"/>
      <sheetName val="단면_(2)7"/>
      <sheetName val="1_설계기준7"/>
      <sheetName val="DivA1_-_He_thong_nuoc_cap7"/>
      <sheetName val="Nhan_cong7"/>
      <sheetName val="Thiet_bi7"/>
      <sheetName val="Vat_tu7"/>
      <sheetName val="DM_ChiPhi7"/>
      <sheetName val="May_TC7"/>
      <sheetName val="Phan_tich7"/>
      <sheetName val="Bang_KL7"/>
      <sheetName val="TH_Kinh_phi7"/>
      <sheetName val="Chiet_tinh_dz357"/>
      <sheetName val="4_MECH7"/>
      <sheetName val="1995년_섹터별_매출7"/>
      <sheetName val="표지_(2)7"/>
      <sheetName val="CT_Thang_Mo7"/>
      <sheetName val="CT__PL7"/>
      <sheetName val="CỘT+VÁCH_CHỜ_L1-NS27"/>
      <sheetName val="CỘT+VÁCH_CHỜ_L1-NS2_B1-B27"/>
      <sheetName val="CỘT+VÁCH_CHỜ_L1-NS2_B2-B47"/>
      <sheetName val="THÔNG_TIN7"/>
      <sheetName val="dtct_cong7"/>
      <sheetName val="ocean_voyage7"/>
      <sheetName val="NVN_Hotel7"/>
      <sheetName val="KL_THÉP_MÓNG,DẦM,_SÀN,_CỘT_B27"/>
      <sheetName val="THKLTT_THÉP_B27"/>
      <sheetName val="CHITIET_VL-NC-TT_-1p7"/>
      <sheetName val="Cao_độ7"/>
      <sheetName val="DG_duoi6"/>
      <sheetName val="Bill_1_CPC6"/>
      <sheetName val="Bill_2_BoQ6"/>
      <sheetName val="Bill_3_PL6"/>
      <sheetName val="Bill_4_Do_boc_KL6"/>
      <sheetName val="Bill5__VT_CDT_cap6"/>
      <sheetName val="II_6_116"/>
      <sheetName val="BẢNG_TH_CỬA_CC6"/>
      <sheetName val="BẢNG_TH_PHU_KIEN6"/>
      <sheetName val="Gia_vat_tu6"/>
      <sheetName val="CT_-THVLNC6"/>
      <sheetName val="PROD_6"/>
      <sheetName val="list_VL6"/>
      <sheetName val="Trình_mẫu_VL6"/>
      <sheetName val="Nhap_VL6"/>
      <sheetName val="LIST_VLĐV6"/>
      <sheetName val="BB_VLDV6"/>
      <sheetName val="BB_VLDV_(multi)6"/>
      <sheetName val="nghiệm_thu_hoàn_thành6"/>
      <sheetName val="Báo_cáo_hiện_trường6"/>
      <sheetName val="Kế_hoạch_nghiệm_thu6"/>
      <sheetName val="Quy_trình6"/>
      <sheetName val="List_vữa6"/>
      <sheetName val="List_NT6"/>
      <sheetName val="BBNT_thô6"/>
      <sheetName val="Analisa_Gabungan6"/>
      <sheetName val="TK_CỬA6"/>
      <sheetName val="Chi_tiết_KL6"/>
      <sheetName val="TONGKE3p_6"/>
      <sheetName val="Du_toan6"/>
      <sheetName val="Bill_01_-_CTN6"/>
      <sheetName val="built-up_rate6"/>
      <sheetName val="List_of_works6"/>
      <sheetName val="8_PILE__(돌출)6"/>
      <sheetName val="원가근거_6"/>
      <sheetName val="내역서(1__옥외전력_및_수변전설비)6"/>
      <sheetName val="내역서(2__접지_및_피뢰침_설비)6"/>
      <sheetName val="내역서(3__CABLE_TRAY)6"/>
      <sheetName val="내역서(4__가압장_동력)6"/>
      <sheetName val="내역서(5__약품투입동,응집침전지_동력)6"/>
      <sheetName val="내역서(6__여과지_동력)6"/>
      <sheetName val="내역서(7__농축조,농축분배조_동력)6"/>
      <sheetName val="내역서(8__조정농축조,조정농축분배조_동력)6"/>
      <sheetName val="내역서(9__탈리액농축조,탈리액농축분배조_동력)6"/>
      <sheetName val="내역서(10__탈수기동,회수펌프동_동력)6"/>
      <sheetName val="내역서(11__식당_및_창고_전력간선,전열)6"/>
      <sheetName val="내역서(12__식당_및_창고_전등)6"/>
      <sheetName val="내역서(13__가압장_전력간선,전열)6"/>
      <sheetName val="내역서(14__가압장_전등)6"/>
      <sheetName val="내역서(15__여과지_전력간선,전열)6"/>
      <sheetName val="내역서(16__여과지_전등)6"/>
      <sheetName val="내역서(17__각_농축분배조_전등_전열)6"/>
      <sheetName val="내역서(18__옥외_약전_및_방송)6"/>
      <sheetName val="내역서(19__각동_약전_및_방송)6"/>
      <sheetName val="분전반설치비_일위대가6"/>
      <sheetName val="공량(1__옥외전력_및_수변전,_외등설비)6"/>
      <sheetName val="공량(2__접지_및_피뢰침_설비)6"/>
      <sheetName val="공량(3__CABLE_TRAY)6"/>
      <sheetName val="공량(4__가압장_동력)6"/>
      <sheetName val="공량(5__약품투입동,응집침전지_동력)6"/>
      <sheetName val="공량(6__여과지_동력)6"/>
      <sheetName val="공량(7__농축조,농축분배조_동력)6"/>
      <sheetName val="공량(8__조정농축조,조정농축분배조_동력)6"/>
      <sheetName val="공량(9__탈리액농축조,탈리액농축분배조_동력)6"/>
      <sheetName val="공량(10__탈수기동,회수펌프동_동력)6"/>
      <sheetName val="공량(11__식당_및_창고_전력간선,전열)6"/>
      <sheetName val="공량(12__식당_및_창고_전등)6"/>
      <sheetName val="공량(13__가압장_전력간선,전열)6"/>
      <sheetName val="공량(14__가압장_전등)6"/>
      <sheetName val="공량(15__여과지_전력간선,전열)6"/>
      <sheetName val="공량(16__여과지_전등)6"/>
      <sheetName val="공량(17__각_농축분배조_전등_전열)6"/>
      <sheetName val="공량(18__옥외_약전_및_방송)6"/>
      <sheetName val="공량(19__각동_약전_및_방송6"/>
      <sheetName val="산출조서(1_옥외전력_및_수변전,_외등설비)6"/>
      <sheetName val="산출조서(2__접지_및_피뢰침_설비)6"/>
      <sheetName val="산출조서(3__CABLE_TRAY)6"/>
      <sheetName val="산출조서(4__가압장_동력)6"/>
      <sheetName val="산출조서(5__약품투입동,응집침전지_동력)6"/>
      <sheetName val="산출조서(6__여과지_동력)6"/>
      <sheetName val="산출조서(7__농축조,농축분배조_동력)6"/>
      <sheetName val="산출조서(8__조정농축조,조정농축분배조_동력)6"/>
      <sheetName val="산출조서(9__탈리액농축조,탈리액농축분배조_동력)6"/>
      <sheetName val="산출조서(10__탈수기동,회수펌프동_동력)6"/>
      <sheetName val="산출조서(11__식당_및_창고_전력간선,전열)6"/>
      <sheetName val="산출조서(12__식당_및_창고_전등)6"/>
      <sheetName val="산출조서(13__가압장_전력간선,전열)6"/>
      <sheetName val="산출조서(L1__관리동_전등)6"/>
      <sheetName val="산출조서(L2__침사지_전등,전열)6"/>
      <sheetName val="산출조서(15__여과지_전력간선,전열)6"/>
      <sheetName val="산출조서(16__여과지_전등)6"/>
      <sheetName val="산출조서(17__각_농축분배조_전등_전열)6"/>
      <sheetName val="산출조서(18__옥외_약전_및_방송)6"/>
      <sheetName val="산출조서(19__각동_약전_및_방송)6"/>
      <sheetName val="한전_수탁비_계산_내역6"/>
      <sheetName val="CUBICLE설치비_일위대가_6"/>
      <sheetName val="S_중기사용료6"/>
      <sheetName val="건______________축6"/>
      <sheetName val="PAD_TR보호대기초6"/>
      <sheetName val="원가계산서_6"/>
      <sheetName val="본선_토공_분배표6"/>
      <sheetName val="전화번호DATA_(2001)6"/>
      <sheetName val="공__종__별__집__계__표6"/>
      <sheetName val="일__위__대__가__목__록6"/>
      <sheetName val="일_위_대_가_표6"/>
      <sheetName val="단__가__대__비__표6"/>
      <sheetName val="96보완계획7_126"/>
      <sheetName val="1공구8_개소6"/>
      <sheetName val="조립식_가설건물6"/>
      <sheetName val="1공구_건정토건_철콘6"/>
      <sheetName val="일반문틀_설치6"/>
      <sheetName val="샌딩_에폭시_도장6"/>
      <sheetName val="1_설계조건6"/>
      <sheetName val="충돌_내용6"/>
      <sheetName val="상_부6"/>
      <sheetName val="토총괄_(2)6"/>
      <sheetName val="수지예산서(세부)_(2)6"/>
      <sheetName val="3_공통공사대비6"/>
      <sheetName val="석탄2_3물량6"/>
      <sheetName val="A(Rev_3)6"/>
      <sheetName val="3_하중산정4_지지력6"/>
      <sheetName val="준검_내역서6"/>
      <sheetName val="_냉각수펌프6"/>
      <sheetName val="BSD_(2)6"/>
      <sheetName val="플랜트_설치6"/>
      <sheetName val="입출재고현황_(2)6"/>
      <sheetName val="설_계6"/>
      <sheetName val="strut_type6"/>
      <sheetName val="차집관로,_중계펌프장원가6"/>
      <sheetName val="차집관로,_중계펌프장6"/>
      <sheetName val="B_O_M6"/>
      <sheetName val="세골재__T2_변경_현황6"/>
      <sheetName val="G_R300경비6"/>
      <sheetName val="1_취수장6"/>
      <sheetName val="중기조종사_단위단가6"/>
      <sheetName val="실행예산(97_12_17)6"/>
      <sheetName val="LRT_Style_BOQ6"/>
      <sheetName val="3_바닥판설계6"/>
      <sheetName val="TOWER_12TON6"/>
      <sheetName val="TOWER_10TON6"/>
      <sheetName val="수량산출서_갑지6"/>
      <sheetName val="보온_회사분6"/>
      <sheetName val="RING_WALL6"/>
      <sheetName val="환경기계공정표_(3)6"/>
      <sheetName val="1062-X방향_6"/>
      <sheetName val="배관배선_단가조사6"/>
      <sheetName val="청구서_(별지)(3차분)6"/>
      <sheetName val="1_레미콘집계6"/>
      <sheetName val="2_아스콘집계6"/>
      <sheetName val="3_보도집계6"/>
      <sheetName val="4_보차도경계석및_도로경계블럭6"/>
      <sheetName val="Ⅰ_골재집계_6"/>
      <sheetName val="사__업__비__수__지__예__산__서6"/>
      <sheetName val="Chenh_lech_vat_tu6"/>
      <sheetName val="Annex_B6"/>
      <sheetName val="dtct_cau5"/>
      <sheetName val="All_CCDC_lam_viec-dong_phuc5"/>
      <sheetName val="141119_Vinhomes_-_RC_Ky_thuat_5"/>
      <sheetName val="3_공통공사6"/>
      <sheetName val="설치중량_10"/>
      <sheetName val="수문일위_10"/>
      <sheetName val="PTVT_(MAU)10"/>
      <sheetName val="BTT_(CAT_COC)10"/>
      <sheetName val="RAB_AR&amp;STR10"/>
      <sheetName val="4-Lane_bridge10"/>
      <sheetName val="아파트_10"/>
      <sheetName val="M_679"/>
      <sheetName val="dongia_(2)9"/>
      <sheetName val="Schedule_S-Curve_Revision#39"/>
      <sheetName val="KET_CAU_CT59"/>
      <sheetName val="6PILE__(돌출)8"/>
      <sheetName val="Eq__Mobilization8"/>
      <sheetName val="설계기준_및_하중계산8"/>
      <sheetName val="전차선로_물량표8"/>
      <sheetName val="자재견적_(대왕)_(2)9"/>
      <sheetName val="제출내역_(2)8"/>
      <sheetName val="1_동력공사8"/>
      <sheetName val="현장관리비_산출내역8"/>
      <sheetName val="1_토공8"/>
      <sheetName val="전선_및_전선관8"/>
      <sheetName val="Sheet1_(2)8"/>
      <sheetName val="내역서_(변경)8"/>
      <sheetName val="_U형배수관8"/>
      <sheetName val="집수정_(우오수)8"/>
      <sheetName val="단위가격_8"/>
      <sheetName val="단면_(2)8"/>
      <sheetName val="1_설계기준8"/>
      <sheetName val="DivA1_-_He_thong_nuoc_cap8"/>
      <sheetName val="Nhan_cong8"/>
      <sheetName val="Thiet_bi8"/>
      <sheetName val="Vat_tu8"/>
      <sheetName val="DM_ChiPhi8"/>
      <sheetName val="May_TC8"/>
      <sheetName val="Phan_tich8"/>
      <sheetName val="Bang_KL8"/>
      <sheetName val="TH_Kinh_phi8"/>
      <sheetName val="Chiet_tinh_dz358"/>
      <sheetName val="4_MECH8"/>
      <sheetName val="1995년_섹터별_매출8"/>
      <sheetName val="표지_(2)8"/>
      <sheetName val="CT_Thang_Mo8"/>
      <sheetName val="CT__PL8"/>
      <sheetName val="CỘT+VÁCH_CHỜ_L1-NS28"/>
      <sheetName val="CỘT+VÁCH_CHỜ_L1-NS2_B1-B28"/>
      <sheetName val="CỘT+VÁCH_CHỜ_L1-NS2_B2-B48"/>
      <sheetName val="THÔNG_TIN8"/>
      <sheetName val="dtct_cong8"/>
      <sheetName val="ocean_voyage8"/>
      <sheetName val="NVN_Hotel8"/>
      <sheetName val="KL_THÉP_MÓNG,DẦM,_SÀN,_CỘT_B28"/>
      <sheetName val="THKLTT_THÉP_B28"/>
      <sheetName val="CHITIET_VL-NC-TT_-1p8"/>
      <sheetName val="Cao_độ8"/>
      <sheetName val="DG_duoi7"/>
      <sheetName val="Bill_1_CPC7"/>
      <sheetName val="Bill_2_BoQ7"/>
      <sheetName val="Bill_3_PL7"/>
      <sheetName val="Bill_4_Do_boc_KL7"/>
      <sheetName val="Bill5__VT_CDT_cap7"/>
      <sheetName val="II_6_117"/>
      <sheetName val="BẢNG_TH_CỬA_CC7"/>
      <sheetName val="BẢNG_TH_PHU_KIEN7"/>
      <sheetName val="Gia_vat_tu7"/>
      <sheetName val="CT_-THVLNC7"/>
      <sheetName val="PROD_7"/>
      <sheetName val="list_VL7"/>
      <sheetName val="Trình_mẫu_VL7"/>
      <sheetName val="Nhap_VL7"/>
      <sheetName val="LIST_VLĐV7"/>
      <sheetName val="BB_VLDV7"/>
      <sheetName val="BB_VLDV_(multi)7"/>
      <sheetName val="nghiệm_thu_hoàn_thành7"/>
      <sheetName val="Báo_cáo_hiện_trường7"/>
      <sheetName val="Kế_hoạch_nghiệm_thu7"/>
      <sheetName val="Quy_trình7"/>
      <sheetName val="List_vữa7"/>
      <sheetName val="List_NT7"/>
      <sheetName val="BBNT_thô7"/>
      <sheetName val="Analisa_Gabungan7"/>
      <sheetName val="TK_CỬA7"/>
      <sheetName val="Chi_tiết_KL7"/>
      <sheetName val="TONGKE3p_7"/>
      <sheetName val="Du_toan7"/>
      <sheetName val="Bill_01_-_CTN7"/>
      <sheetName val="built-up_rate7"/>
      <sheetName val="List_of_works7"/>
      <sheetName val="8_PILE__(돌출)7"/>
      <sheetName val="원가근거_7"/>
      <sheetName val="내역서(1__옥외전력_및_수변전설비)7"/>
      <sheetName val="내역서(2__접지_및_피뢰침_설비)7"/>
      <sheetName val="내역서(3__CABLE_TRAY)7"/>
      <sheetName val="내역서(4__가압장_동력)7"/>
      <sheetName val="내역서(5__약품투입동,응집침전지_동력)7"/>
      <sheetName val="내역서(6__여과지_동력)7"/>
      <sheetName val="내역서(7__농축조,농축분배조_동력)7"/>
      <sheetName val="내역서(8__조정농축조,조정농축분배조_동력)7"/>
      <sheetName val="내역서(9__탈리액농축조,탈리액농축분배조_동력)7"/>
      <sheetName val="내역서(10__탈수기동,회수펌프동_동력)7"/>
      <sheetName val="내역서(11__식당_및_창고_전력간선,전열)7"/>
      <sheetName val="내역서(12__식당_및_창고_전등)7"/>
      <sheetName val="내역서(13__가압장_전력간선,전열)7"/>
      <sheetName val="내역서(14__가압장_전등)7"/>
      <sheetName val="내역서(15__여과지_전력간선,전열)7"/>
      <sheetName val="내역서(16__여과지_전등)7"/>
      <sheetName val="내역서(17__각_농축분배조_전등_전열)7"/>
      <sheetName val="내역서(18__옥외_약전_및_방송)7"/>
      <sheetName val="내역서(19__각동_약전_및_방송)7"/>
      <sheetName val="분전반설치비_일위대가7"/>
      <sheetName val="공량(1__옥외전력_및_수변전,_외등설비)7"/>
      <sheetName val="공량(2__접지_및_피뢰침_설비)7"/>
      <sheetName val="공량(3__CABLE_TRAY)7"/>
      <sheetName val="공량(4__가압장_동력)7"/>
      <sheetName val="공량(5__약품투입동,응집침전지_동력)7"/>
      <sheetName val="공량(6__여과지_동력)7"/>
      <sheetName val="공량(7__농축조,농축분배조_동력)7"/>
      <sheetName val="공량(8__조정농축조,조정농축분배조_동력)7"/>
      <sheetName val="공량(9__탈리액농축조,탈리액농축분배조_동력)7"/>
      <sheetName val="공량(10__탈수기동,회수펌프동_동력)7"/>
      <sheetName val="공량(11__식당_및_창고_전력간선,전열)7"/>
      <sheetName val="공량(12__식당_및_창고_전등)7"/>
      <sheetName val="공량(13__가압장_전력간선,전열)7"/>
      <sheetName val="공량(14__가압장_전등)7"/>
      <sheetName val="공량(15__여과지_전력간선,전열)7"/>
      <sheetName val="공량(16__여과지_전등)7"/>
      <sheetName val="공량(17__각_농축분배조_전등_전열)7"/>
      <sheetName val="공량(18__옥외_약전_및_방송)7"/>
      <sheetName val="공량(19__각동_약전_및_방송7"/>
      <sheetName val="산출조서(1_옥외전력_및_수변전,_외등설비)7"/>
      <sheetName val="산출조서(2__접지_및_피뢰침_설비)7"/>
      <sheetName val="산출조서(3__CABLE_TRAY)7"/>
      <sheetName val="산출조서(4__가압장_동력)7"/>
      <sheetName val="산출조서(5__약품투입동,응집침전지_동력)7"/>
      <sheetName val="산출조서(6__여과지_동력)7"/>
      <sheetName val="산출조서(7__농축조,농축분배조_동력)7"/>
      <sheetName val="산출조서(8__조정농축조,조정농축분배조_동력)7"/>
      <sheetName val="산출조서(9__탈리액농축조,탈리액농축분배조_동력)7"/>
      <sheetName val="산출조서(10__탈수기동,회수펌프동_동력)7"/>
      <sheetName val="산출조서(11__식당_및_창고_전력간선,전열)7"/>
      <sheetName val="산출조서(12__식당_및_창고_전등)7"/>
      <sheetName val="산출조서(13__가압장_전력간선,전열)7"/>
      <sheetName val="산출조서(L1__관리동_전등)7"/>
      <sheetName val="산출조서(L2__침사지_전등,전열)7"/>
      <sheetName val="산출조서(15__여과지_전력간선,전열)7"/>
      <sheetName val="산출조서(16__여과지_전등)7"/>
      <sheetName val="산출조서(17__각_농축분배조_전등_전열)7"/>
      <sheetName val="산출조서(18__옥외_약전_및_방송)7"/>
      <sheetName val="산출조서(19__각동_약전_및_방송)7"/>
      <sheetName val="한전_수탁비_계산_내역7"/>
      <sheetName val="CUBICLE설치비_일위대가_7"/>
      <sheetName val="S_중기사용료7"/>
      <sheetName val="건______________축7"/>
      <sheetName val="PAD_TR보호대기초7"/>
      <sheetName val="원가계산서_7"/>
      <sheetName val="본선_토공_분배표7"/>
      <sheetName val="전화번호DATA_(2001)7"/>
      <sheetName val="공__종__별__집__계__표7"/>
      <sheetName val="일__위__대__가__목__록7"/>
      <sheetName val="일_위_대_가_표7"/>
      <sheetName val="단__가__대__비__표7"/>
      <sheetName val="96보완계획7_127"/>
      <sheetName val="1공구8_개소7"/>
      <sheetName val="조립식_가설건물7"/>
      <sheetName val="1공구_건정토건_철콘7"/>
      <sheetName val="일반문틀_설치7"/>
      <sheetName val="샌딩_에폭시_도장7"/>
      <sheetName val="1_설계조건7"/>
      <sheetName val="충돌_내용7"/>
      <sheetName val="상_부7"/>
      <sheetName val="토총괄_(2)7"/>
      <sheetName val="수지예산서(세부)_(2)7"/>
      <sheetName val="3_공통공사대비7"/>
      <sheetName val="석탄2_3물량7"/>
      <sheetName val="A(Rev_3)7"/>
      <sheetName val="3_하중산정4_지지력7"/>
      <sheetName val="준검_내역서7"/>
      <sheetName val="_냉각수펌프7"/>
      <sheetName val="BSD_(2)7"/>
      <sheetName val="플랜트_설치7"/>
      <sheetName val="입출재고현황_(2)7"/>
      <sheetName val="설_계7"/>
      <sheetName val="strut_type7"/>
      <sheetName val="차집관로,_중계펌프장원가7"/>
      <sheetName val="차집관로,_중계펌프장7"/>
      <sheetName val="B_O_M7"/>
      <sheetName val="세골재__T2_변경_현황7"/>
      <sheetName val="G_R300경비7"/>
      <sheetName val="1_취수장7"/>
      <sheetName val="중기조종사_단위단가7"/>
      <sheetName val="실행예산(97_12_17)7"/>
      <sheetName val="LRT_Style_BOQ7"/>
      <sheetName val="3_바닥판설계7"/>
      <sheetName val="TOWER_12TON7"/>
      <sheetName val="TOWER_10TON7"/>
      <sheetName val="수량산출서_갑지7"/>
      <sheetName val="보온_회사분7"/>
      <sheetName val="RING_WALL7"/>
      <sheetName val="환경기계공정표_(3)7"/>
      <sheetName val="1062-X방향_7"/>
      <sheetName val="배관배선_단가조사7"/>
      <sheetName val="청구서_(별지)(3차분)7"/>
      <sheetName val="1_레미콘집계7"/>
      <sheetName val="2_아스콘집계7"/>
      <sheetName val="3_보도집계7"/>
      <sheetName val="4_보차도경계석및_도로경계블럭7"/>
      <sheetName val="Ⅰ_골재집계_7"/>
      <sheetName val="사__업__비__수__지__예__산__서7"/>
      <sheetName val="Chenh_lech_vat_tu7"/>
      <sheetName val="Annex_B7"/>
      <sheetName val="dtct_cau6"/>
      <sheetName val="All_CCDC_lam_viec-dong_phuc6"/>
      <sheetName val="141119_Vinhomes_-_RC_Ky_thuat_6"/>
      <sheetName val="3_공통공사7"/>
      <sheetName val="설치중량_11"/>
      <sheetName val="수문일위_11"/>
      <sheetName val="PTVT_(MAU)11"/>
      <sheetName val="BTT_(CAT_COC)11"/>
      <sheetName val="RAB_AR&amp;STR11"/>
      <sheetName val="4-Lane_bridge11"/>
      <sheetName val="아파트_11"/>
      <sheetName val="M_6710"/>
      <sheetName val="dongia_(2)10"/>
      <sheetName val="Schedule_S-Curve_Revision#310"/>
      <sheetName val="KET_CAU_CT510"/>
      <sheetName val="6PILE__(돌출)9"/>
      <sheetName val="Eq__Mobilization9"/>
      <sheetName val="설계기준_및_하중계산9"/>
      <sheetName val="전차선로_물량표9"/>
      <sheetName val="자재견적_(대왕)_(2)10"/>
      <sheetName val="제출내역_(2)9"/>
      <sheetName val="1_동력공사9"/>
      <sheetName val="현장관리비_산출내역9"/>
      <sheetName val="1_토공9"/>
      <sheetName val="전선_및_전선관9"/>
      <sheetName val="Sheet1_(2)9"/>
      <sheetName val="내역서_(변경)9"/>
      <sheetName val="_U형배수관9"/>
      <sheetName val="집수정_(우오수)9"/>
      <sheetName val="단위가격_9"/>
      <sheetName val="단면_(2)9"/>
      <sheetName val="1_설계기준9"/>
      <sheetName val="DivA1_-_He_thong_nuoc_cap9"/>
      <sheetName val="Nhan_cong9"/>
      <sheetName val="Thiet_bi9"/>
      <sheetName val="Vat_tu9"/>
      <sheetName val="DM_ChiPhi9"/>
      <sheetName val="May_TC9"/>
      <sheetName val="Phan_tich9"/>
      <sheetName val="Bang_KL9"/>
      <sheetName val="TH_Kinh_phi9"/>
      <sheetName val="Chiet_tinh_dz359"/>
      <sheetName val="4_MECH9"/>
      <sheetName val="1995년_섹터별_매출9"/>
      <sheetName val="표지_(2)9"/>
      <sheetName val="CT_Thang_Mo9"/>
      <sheetName val="CT__PL9"/>
      <sheetName val="CỘT+VÁCH_CHỜ_L1-NS29"/>
      <sheetName val="CỘT+VÁCH_CHỜ_L1-NS2_B1-B29"/>
      <sheetName val="CỘT+VÁCH_CHỜ_L1-NS2_B2-B49"/>
      <sheetName val="THÔNG_TIN9"/>
      <sheetName val="dtct_cong9"/>
      <sheetName val="ocean_voyage9"/>
      <sheetName val="NVN_Hotel9"/>
      <sheetName val="KL_THÉP_MÓNG,DẦM,_SÀN,_CỘT_B29"/>
      <sheetName val="THKLTT_THÉP_B29"/>
      <sheetName val="CHITIET_VL-NC-TT_-1p9"/>
      <sheetName val="Cao_độ9"/>
      <sheetName val="DG_duoi8"/>
      <sheetName val="Bill_1_CPC8"/>
      <sheetName val="Bill_2_BoQ8"/>
      <sheetName val="Bill_3_PL8"/>
      <sheetName val="Bill_4_Do_boc_KL8"/>
      <sheetName val="Bill5__VT_CDT_cap8"/>
      <sheetName val="II_6_118"/>
      <sheetName val="BẢNG_TH_CỬA_CC8"/>
      <sheetName val="BẢNG_TH_PHU_KIEN8"/>
      <sheetName val="Gia_vat_tu8"/>
      <sheetName val="CT_-THVLNC8"/>
      <sheetName val="PROD_8"/>
      <sheetName val="list_VL8"/>
      <sheetName val="Trình_mẫu_VL8"/>
      <sheetName val="Nhap_VL8"/>
      <sheetName val="LIST_VLĐV8"/>
      <sheetName val="BB_VLDV8"/>
      <sheetName val="BB_VLDV_(multi)8"/>
      <sheetName val="nghiệm_thu_hoàn_thành8"/>
      <sheetName val="Báo_cáo_hiện_trường8"/>
      <sheetName val="Kế_hoạch_nghiệm_thu8"/>
      <sheetName val="Quy_trình8"/>
      <sheetName val="List_vữa8"/>
      <sheetName val="List_NT8"/>
      <sheetName val="BBNT_thô8"/>
      <sheetName val="Analisa_Gabungan8"/>
      <sheetName val="TK_CỬA8"/>
      <sheetName val="Chi_tiết_KL8"/>
      <sheetName val="TONGKE3p_8"/>
      <sheetName val="Du_toan8"/>
      <sheetName val="Bill_01_-_CTN8"/>
      <sheetName val="built-up_rate8"/>
      <sheetName val="List_of_works8"/>
      <sheetName val="8_PILE__(돌출)8"/>
      <sheetName val="원가근거_8"/>
      <sheetName val="내역서(1__옥외전력_및_수변전설비)8"/>
      <sheetName val="내역서(2__접지_및_피뢰침_설비)8"/>
      <sheetName val="내역서(3__CABLE_TRAY)8"/>
      <sheetName val="내역서(4__가압장_동력)8"/>
      <sheetName val="내역서(5__약품투입동,응집침전지_동력)8"/>
      <sheetName val="내역서(6__여과지_동력)8"/>
      <sheetName val="내역서(7__농축조,농축분배조_동력)8"/>
      <sheetName val="내역서(8__조정농축조,조정농축분배조_동력)8"/>
      <sheetName val="내역서(9__탈리액농축조,탈리액농축분배조_동력)8"/>
      <sheetName val="내역서(10__탈수기동,회수펌프동_동력)8"/>
      <sheetName val="내역서(11__식당_및_창고_전력간선,전열)8"/>
      <sheetName val="내역서(12__식당_및_창고_전등)8"/>
      <sheetName val="내역서(13__가압장_전력간선,전열)8"/>
      <sheetName val="내역서(14__가압장_전등)8"/>
      <sheetName val="내역서(15__여과지_전력간선,전열)8"/>
      <sheetName val="내역서(16__여과지_전등)8"/>
      <sheetName val="내역서(17__각_농축분배조_전등_전열)8"/>
      <sheetName val="내역서(18__옥외_약전_및_방송)8"/>
      <sheetName val="내역서(19__각동_약전_및_방송)8"/>
      <sheetName val="분전반설치비_일위대가8"/>
      <sheetName val="공량(1__옥외전력_및_수변전,_외등설비)8"/>
      <sheetName val="공량(2__접지_및_피뢰침_설비)8"/>
      <sheetName val="공량(3__CABLE_TRAY)8"/>
      <sheetName val="공량(4__가압장_동력)8"/>
      <sheetName val="공량(5__약품투입동,응집침전지_동력)8"/>
      <sheetName val="공량(6__여과지_동력)8"/>
      <sheetName val="공량(7__농축조,농축분배조_동력)8"/>
      <sheetName val="공량(8__조정농축조,조정농축분배조_동력)8"/>
      <sheetName val="공량(9__탈리액농축조,탈리액농축분배조_동력)8"/>
      <sheetName val="공량(10__탈수기동,회수펌프동_동력)8"/>
      <sheetName val="공량(11__식당_및_창고_전력간선,전열)8"/>
      <sheetName val="공량(12__식당_및_창고_전등)8"/>
      <sheetName val="공량(13__가압장_전력간선,전열)8"/>
      <sheetName val="공량(14__가압장_전등)8"/>
      <sheetName val="공량(15__여과지_전력간선,전열)8"/>
      <sheetName val="공량(16__여과지_전등)8"/>
      <sheetName val="공량(17__각_농축분배조_전등_전열)8"/>
      <sheetName val="공량(18__옥외_약전_및_방송)8"/>
      <sheetName val="공량(19__각동_약전_및_방송8"/>
      <sheetName val="산출조서(1_옥외전력_및_수변전,_외등설비)8"/>
      <sheetName val="산출조서(2__접지_및_피뢰침_설비)8"/>
      <sheetName val="산출조서(3__CABLE_TRAY)8"/>
      <sheetName val="산출조서(4__가압장_동력)8"/>
      <sheetName val="산출조서(5__약품투입동,응집침전지_동력)8"/>
      <sheetName val="산출조서(6__여과지_동력)8"/>
      <sheetName val="산출조서(7__농축조,농축분배조_동력)8"/>
      <sheetName val="산출조서(8__조정농축조,조정농축분배조_동력)8"/>
      <sheetName val="산출조서(9__탈리액농축조,탈리액농축분배조_동력)8"/>
      <sheetName val="산출조서(10__탈수기동,회수펌프동_동력)8"/>
      <sheetName val="산출조서(11__식당_및_창고_전력간선,전열)8"/>
      <sheetName val="산출조서(12__식당_및_창고_전등)8"/>
      <sheetName val="산출조서(13__가압장_전력간선,전열)8"/>
      <sheetName val="산출조서(L1__관리동_전등)8"/>
      <sheetName val="산출조서(L2__침사지_전등,전열)8"/>
      <sheetName val="산출조서(15__여과지_전력간선,전열)8"/>
      <sheetName val="산출조서(16__여과지_전등)8"/>
      <sheetName val="산출조서(17__각_농축분배조_전등_전열)8"/>
      <sheetName val="산출조서(18__옥외_약전_및_방송)8"/>
      <sheetName val="산출조서(19__각동_약전_및_방송)8"/>
      <sheetName val="한전_수탁비_계산_내역8"/>
      <sheetName val="CUBICLE설치비_일위대가_8"/>
      <sheetName val="S_중기사용료8"/>
      <sheetName val="건______________축8"/>
      <sheetName val="PAD_TR보호대기초8"/>
      <sheetName val="원가계산서_8"/>
      <sheetName val="본선_토공_분배표8"/>
      <sheetName val="전화번호DATA_(2001)8"/>
      <sheetName val="공__종__별__집__계__표8"/>
      <sheetName val="일__위__대__가__목__록8"/>
      <sheetName val="일_위_대_가_표8"/>
      <sheetName val="단__가__대__비__표8"/>
      <sheetName val="96보완계획7_128"/>
      <sheetName val="1공구8_개소8"/>
      <sheetName val="조립식_가설건물8"/>
      <sheetName val="1공구_건정토건_철콘8"/>
      <sheetName val="일반문틀_설치8"/>
      <sheetName val="샌딩_에폭시_도장8"/>
      <sheetName val="1_설계조건8"/>
      <sheetName val="충돌_내용8"/>
      <sheetName val="상_부8"/>
      <sheetName val="토총괄_(2)8"/>
      <sheetName val="수지예산서(세부)_(2)8"/>
      <sheetName val="3_공통공사대비8"/>
      <sheetName val="석탄2_3물량8"/>
      <sheetName val="A(Rev_3)8"/>
      <sheetName val="3_하중산정4_지지력8"/>
      <sheetName val="준검_내역서8"/>
      <sheetName val="_냉각수펌프8"/>
      <sheetName val="BSD_(2)8"/>
      <sheetName val="플랜트_설치8"/>
      <sheetName val="입출재고현황_(2)8"/>
      <sheetName val="설_계8"/>
      <sheetName val="strut_type8"/>
      <sheetName val="차집관로,_중계펌프장원가8"/>
      <sheetName val="차집관로,_중계펌프장8"/>
      <sheetName val="B_O_M8"/>
      <sheetName val="세골재__T2_변경_현황8"/>
      <sheetName val="G_R300경비8"/>
      <sheetName val="1_취수장8"/>
      <sheetName val="중기조종사_단위단가8"/>
      <sheetName val="실행예산(97_12_17)8"/>
      <sheetName val="LRT_Style_BOQ8"/>
      <sheetName val="3_바닥판설계8"/>
      <sheetName val="TOWER_12TON8"/>
      <sheetName val="TOWER_10TON8"/>
      <sheetName val="수량산출서_갑지8"/>
      <sheetName val="보온_회사분8"/>
      <sheetName val="RING_WALL8"/>
      <sheetName val="환경기계공정표_(3)8"/>
      <sheetName val="1062-X방향_8"/>
      <sheetName val="배관배선_단가조사8"/>
      <sheetName val="청구서_(별지)(3차분)8"/>
      <sheetName val="1_레미콘집계8"/>
      <sheetName val="2_아스콘집계8"/>
      <sheetName val="3_보도집계8"/>
      <sheetName val="4_보차도경계석및_도로경계블럭8"/>
      <sheetName val="Ⅰ_골재집계_8"/>
      <sheetName val="사__업__비__수__지__예__산__서8"/>
      <sheetName val="Chenh_lech_vat_tu8"/>
      <sheetName val="Annex_B8"/>
      <sheetName val="dtct_cau7"/>
      <sheetName val="All_CCDC_lam_viec-dong_phuc7"/>
      <sheetName val="141119_Vinhomes_-_RC_Ky_thuat_7"/>
      <sheetName val="3_공통공사8"/>
      <sheetName val="成本核算_3"/>
      <sheetName val="TH_N_Cong3"/>
      <sheetName val="Báo_cáo"/>
      <sheetName val="04年度長期操業予測_金額_0408月3発反映_長計修正"/>
      <sheetName val="기계원가계_x005f_xd800_"/>
      <sheetName val="TH May TC"/>
      <sheetName val="PTVT DIEN"/>
      <sheetName val="Thong ke thiet bi"/>
      <sheetName val="Dữ liệu"/>
      <sheetName val="Gia KS"/>
      <sheetName val="진행_DATA_(2)"/>
      <sheetName val="THCtr_đký-ProgramRegis_total"/>
      <sheetName val="BM03_CODE"/>
      <sheetName val="MAXE"/>
      <sheetName val="TTL"/>
      <sheetName val="운반산_x0000_"/>
      <sheetName val="역T형"/>
      <sheetName val="TOWER 12T_x0000__x0000_"/>
      <sheetName val="Final(1)summary"/>
      <sheetName val="EQUIPOS"/>
      <sheetName val="HVAC"/>
      <sheetName val="실행내역"/>
      <sheetName val="변경현황"/>
      <sheetName val="1ST"/>
      <sheetName val="[내역.XLS][내역.XLS][내역.XLS]석탄2쎕々/_x0000_"/>
      <sheetName val="도로"/>
      <sheetName val="Hac.Lots"/>
      <sheetName val="Res.Lots"/>
      <sheetName val="Spine Road"/>
      <sheetName val="BOQ"/>
      <sheetName val="insulation-BQ"/>
      <sheetName val="Budget"/>
      <sheetName val="MAIN GATE HOUSE"/>
      <sheetName val="LIBRARY"/>
      <sheetName val="lookups"/>
      <sheetName val="ref"/>
      <sheetName val="CABLE SIZE-1"/>
      <sheetName val="변압기용량"/>
      <sheetName val="전압조건"/>
      <sheetName val="전압(성남)"/>
      <sheetName val="부하조건"/>
      <sheetName val="LOPCALC"/>
      <sheetName val="부하_성남_"/>
      <sheetName val="원가도공 (3)"/>
      <sheetName val="원가도공 (2)"/>
      <sheetName val="수배전원가"/>
      <sheetName val="수배전반"/>
      <sheetName val="수배전단가"/>
      <sheetName val="등기구내역"/>
      <sheetName val="발전기집계"/>
      <sheetName val="분전반일위대가"/>
      <sheetName val="일위대가 "/>
      <sheetName val="인공산출서"/>
      <sheetName val="단가조사서"/>
      <sheetName val="소방내역"/>
      <sheetName val="노무비조정 (%)"/>
      <sheetName val="단가대비표"/>
      <sheetName val="내역서 (2)"/>
      <sheetName val="산출집계"/>
      <sheetName val="101자탐기초"/>
      <sheetName val="101유도등기초"/>
      <sheetName val="101방송기초 "/>
      <sheetName val="102자탐기초 "/>
      <sheetName val="102유도등기초"/>
      <sheetName val="102방송기초"/>
      <sheetName val="103자탐기초"/>
      <sheetName val="103유도등기초"/>
      <sheetName val="103방송기초"/>
      <sheetName val="104자탐기초"/>
      <sheetName val="104유도등기초"/>
      <sheetName val="104방송기초"/>
      <sheetName val="105자탐기초"/>
      <sheetName val="105유도등기초"/>
      <sheetName val="105방송기초"/>
      <sheetName val="106자탐기초"/>
      <sheetName val="106유도등기초"/>
      <sheetName val="106방송기초"/>
      <sheetName val="107자탐기초"/>
      <sheetName val="107유도등기초"/>
      <sheetName val="107방송기초"/>
      <sheetName val="옥외자탐기초"/>
      <sheetName val="근생자탐기초"/>
      <sheetName val="내역서 (상가)"/>
      <sheetName val="분전반일위대가 (상가)"/>
      <sheetName val="일위대가  (상가)"/>
      <sheetName val="인공산출서 (상가)"/>
      <sheetName val="수량산출 (상가)"/>
      <sheetName val="단가조사서 (상가)"/>
      <sheetName val="인허가수행 Schedule"/>
      <sheetName val="공통(20-91)"/>
      <sheetName val="부하LOAD"/>
      <sheetName val="가설건물"/>
      <sheetName val="외천교"/>
      <sheetName val="조도계산서 (도서)"/>
      <sheetName val="토목변경"/>
      <sheetName val="관리사무소"/>
      <sheetName val="한강운반비"/>
      <sheetName val="설계예산서"/>
      <sheetName val="조명율표"/>
      <sheetName val="적용단위길이"/>
      <sheetName val="1"/>
      <sheetName val="7.1유효폭"/>
      <sheetName val="SUNGNAM1"/>
      <sheetName val="전기실및집수정"/>
      <sheetName val="여흥"/>
      <sheetName val="단가정보"/>
      <sheetName val="INPUT DATA"/>
      <sheetName val="CSTSUM"/>
      <sheetName val="금긋기 및 절단"/>
      <sheetName val="자재테이블"/>
      <sheetName val="기타유틸리티설비"/>
      <sheetName val="토공및부대2차"/>
      <sheetName val="결선list"/>
      <sheetName val="TRE TABLE"/>
      <sheetName val="L_RPTA05_목록"/>
      <sheetName val="L-type"/>
      <sheetName val="단가대비표 (3)"/>
      <sheetName val="전력구구조물산근"/>
      <sheetName val="소요자재"/>
      <sheetName val="cost"/>
      <sheetName val="발신정보"/>
      <sheetName val="일위대가내역"/>
      <sheetName val="오산갈곳"/>
      <sheetName val="품셈기준"/>
      <sheetName val="ITEM"/>
      <sheetName val="96작생능"/>
      <sheetName val="MEXICO-C"/>
      <sheetName val="c_balju"/>
      <sheetName val="중기사용료"/>
      <sheetName val="1공구(을)"/>
      <sheetName val="품목납기"/>
      <sheetName val="001"/>
      <sheetName val="주간기성"/>
      <sheetName val="적용토목"/>
      <sheetName val="공정표"/>
      <sheetName val="공사원가계산서"/>
      <sheetName val="단중표"/>
      <sheetName val="Import"/>
      <sheetName val="횡배수관단위수량"/>
      <sheetName val="맨홀토공수량"/>
      <sheetName val="수질정화시설"/>
      <sheetName val="품의서"/>
      <sheetName val="환율"/>
      <sheetName val="제잡비계산"/>
      <sheetName val="시설물총괄"/>
      <sheetName val="건축총괄"/>
      <sheetName val="식재"/>
      <sheetName val="타공종이기"/>
      <sheetName val="첨부"/>
      <sheetName val="GTG TR PIT"/>
      <sheetName val="조도계산서 _도서_"/>
      <sheetName val="CalcuSheet"/>
      <sheetName val="조명율데이타"/>
      <sheetName val="CRF"/>
      <sheetName val="현장지지물물량"/>
      <sheetName val="예정공정표"/>
      <sheetName val="총계"/>
      <sheetName val="발전기계산서"/>
      <sheetName val="guard(mac)"/>
      <sheetName val="Proposal"/>
      <sheetName val="견적시담(송포2공구)"/>
      <sheetName val="FEXS"/>
      <sheetName val="환율-LIBOR"/>
      <sheetName val="산#2-1 (2)"/>
      <sheetName val=" 견적서"/>
      <sheetName val="인허가수행_Schedule"/>
      <sheetName val="원가도공_(3)"/>
      <sheetName val="원가도공_(2)"/>
      <sheetName val="일위대가_"/>
      <sheetName val="노무비조정_(%)"/>
      <sheetName val="내역서_(2)"/>
      <sheetName val="101방송기초_"/>
      <sheetName val="102자탐기초_"/>
      <sheetName val="내역서_(상가)"/>
      <sheetName val="분전반일위대가_(상가)"/>
      <sheetName val="일위대가__(상가)"/>
      <sheetName val="인공산출서_(상가)"/>
      <sheetName val="수량산출_(상가)"/>
      <sheetName val="단가조사서_(상가)"/>
      <sheetName val="조도계산서_(도서)"/>
      <sheetName val="7_1유효폭"/>
      <sheetName val="단가대비표_(3)"/>
      <sheetName val="산#2-1_(2)"/>
      <sheetName val="횡배위치"/>
      <sheetName val="ilch"/>
      <sheetName val="추가및 공제(방파제)"/>
      <sheetName val="다이꾸"/>
      <sheetName val="49단가"/>
      <sheetName val="TABLE"/>
      <sheetName val="양식"/>
      <sheetName val="보차도경계석"/>
      <sheetName val="실행품의서"/>
      <sheetName val="주식"/>
      <sheetName val="EQUIP LIST"/>
      <sheetName val="목록"/>
      <sheetName val="mesc"/>
      <sheetName val="기초대가"/>
      <sheetName val="D-3503"/>
      <sheetName val="CNC810M"/>
      <sheetName val="지진시"/>
      <sheetName val="HRSG SMALL07220"/>
      <sheetName val="Ç¥Áö"/>
      <sheetName val="º¯¾Ð±â¿ë·®"/>
      <sheetName val="Àü¾ÐÁ¶°Ç"/>
      <sheetName val="Àü¾Ð(¼º³²)"/>
      <sheetName val="ºÎÇÏÁ¶°Ç"/>
      <sheetName val="ºÎÇÏ(¼º³²)"/>
      <sheetName val="°øÅë(20-91)"/>
      <sheetName val="ºÎÇÏ_¼º³²_"/>
      <sheetName val="ÀÎÇã°¡¼öÇà Schedule"/>
      <sheetName val="ºÎÇÏLOAD"/>
      <sheetName val="7.1À¯È¿Æø"/>
      <sheetName val="°©Áö"/>
      <sheetName val="¿ø°¡µµ°ø (3)"/>
      <sheetName val="¿ø°¡µµ°ø (2)"/>
      <sheetName val="Áö±ÞÀÚÀç"/>
      <sheetName val="¼ö¹èÀü¿ø°¡"/>
      <sheetName val="¼ö¹èÀü¹Ý"/>
      <sheetName val="¼ö¹èÀü´Ü°¡"/>
      <sheetName val="µî±â±¸³»¿ª"/>
      <sheetName val="¹ßÀü±âÁý°è"/>
      <sheetName val="Áý°èÇ¥"/>
      <sheetName val="³»¿ª¼­"/>
      <sheetName val="ºÐÀü¹ÝÀÏÀ§´ë°¡"/>
      <sheetName val="ÀÏÀ§´ë°¡ "/>
      <sheetName val="ÀÎ°ø»êÃâ¼­"/>
      <sheetName val="¼ö·®»êÃâ"/>
      <sheetName val="´Ü°¡Á¶»ç¼­"/>
      <sheetName val="¼Ò¹æ³»¿ª"/>
      <sheetName val="³ë¹«ºñÁ¶Á¤ (%)"/>
      <sheetName val="´Ü°¡´ëºñÇ¥"/>
      <sheetName val="³»¿ª¼­ (2)"/>
      <sheetName val="»êÃâÁý°è"/>
      <sheetName val="101ÀÚÅ½±âÃÊ"/>
      <sheetName val="101À¯µµµî±âÃÊ"/>
      <sheetName val="101¹æ¼Û±âÃÊ "/>
      <sheetName val="102ÀÚÅ½±âÃÊ "/>
      <sheetName val="102À¯µµµî±âÃÊ"/>
      <sheetName val="102¹æ¼Û±âÃÊ"/>
      <sheetName val="103ÀÚÅ½±âÃÊ"/>
      <sheetName val="103À¯µµµî±âÃÊ"/>
      <sheetName val="103¹æ¼Û±âÃÊ"/>
      <sheetName val="104ÀÚÅ½±âÃÊ"/>
      <sheetName val="104À¯µµµî±âÃÊ"/>
      <sheetName val="104¹æ¼Û±âÃÊ"/>
      <sheetName val="105ÀÚÅ½±âÃÊ"/>
      <sheetName val="105À¯µµµî±âÃÊ"/>
      <sheetName val="105¹æ¼Û±âÃÊ"/>
      <sheetName val="106ÀÚÅ½±âÃÊ"/>
      <sheetName val="106À¯µµµî±âÃÊ"/>
      <sheetName val="106¹æ¼Û±âÃÊ"/>
      <sheetName val="107ÀÚÅ½±âÃÊ"/>
      <sheetName val="107À¯µµµî±âÃÊ"/>
      <sheetName val="107¹æ¼Û±âÃÊ"/>
      <sheetName val="¿Á¿ÜÀÚÅ½±âÃÊ"/>
      <sheetName val="±Ù»ýÀÚÅ½±âÃÊ"/>
      <sheetName val="³»¿ª¼­ (»ó°¡)"/>
      <sheetName val="ºÐÀü¹ÝÀÏÀ§´ë°¡ (»ó°¡)"/>
      <sheetName val="ÀÏÀ§´ë°¡  (»ó°¡)"/>
      <sheetName val="ÀÎ°ø»êÃâ¼­ (»ó°¡)"/>
      <sheetName val="¼ö·®»êÃâ (»ó°¡)"/>
      <sheetName val="´Ü°¡Á¶»ç¼­ (»ó°¡)"/>
      <sheetName val="L_RPTA05_¸ñ·Ï"/>
      <sheetName val="³¯°³º®¼ö·®Ç¥"/>
      <sheetName val="Á¶µµ°è»ê¼­ (µµ¼­)"/>
      <sheetName val="Áß±âÀÏÀ§´ë°¡"/>
      <sheetName val="´ÙÀÌ²Ù"/>
      <sheetName val="INPUT_DATA"/>
      <sheetName val="TRE_TABLE"/>
      <sheetName val="금긋기_및_절단"/>
      <sheetName val="GTG_TR_PIT"/>
      <sheetName val="조도계산서__도서_"/>
      <sheetName val="Param"/>
      <sheetName val="기성집계"/>
      <sheetName val="W-현원가"/>
      <sheetName val="1.우편집중내역서"/>
      <sheetName val="배수관공"/>
      <sheetName val="프랜트면허"/>
      <sheetName val="현황산출서"/>
      <sheetName val="분뇨"/>
      <sheetName val="배관BM(일반)"/>
      <sheetName val="효율&amp;역율"/>
      <sheetName val="BEND LOSS"/>
      <sheetName val="방음벽기초(H=4m)"/>
      <sheetName val="변화치수"/>
      <sheetName val="철거산출근거"/>
      <sheetName val="자단"/>
      <sheetName val="SRC-B3U2"/>
      <sheetName val="123"/>
      <sheetName val="Oper Amount"/>
      <sheetName val="당초"/>
      <sheetName val="일위대가(원본)"/>
      <sheetName val="도"/>
      <sheetName val="1차변경내역"/>
      <sheetName val="이설도로유용_x0000_"/>
      <sheetName val="심사계산"/>
      <sheetName val="심사물량"/>
      <sheetName val="미익SUB"/>
      <sheetName val="COPk"/>
      <sheetName val="하수처리"/>
      <sheetName val="지수"/>
      <sheetName val="예총"/>
      <sheetName val="[내역.XLS]A__MSOffice_Excel_w_210"/>
      <sheetName val="[내역.XLS]A__MSOffice_Excel_w_209"/>
      <sheetName val="[내역.XLS]A__MSOffice_Excel_w_211"/>
      <sheetName val="[내역.XLS]A__MSOffice_Excel_w_216"/>
      <sheetName val="[내역.XLS]A__MSOffice_Excel_w_213"/>
      <sheetName val="[내역.XLS]A__MSOffice_Excel_w_212"/>
      <sheetName val="[내역.XLS]A__MSOffice_Excel_w_214"/>
      <sheetName val="[내역.XLS]A__MSOffice_Excel_w_215"/>
      <sheetName val="[내역.XLS]A__MSOffice_Excel_w_218"/>
      <sheetName val="[내역.XLS]A__MSOffice_Excel_w_217"/>
      <sheetName val="각형_x0000__x0000_"/>
      <sheetName val="[내역.XLS]A__MSOffice_Excel_w_220"/>
      <sheetName val="[내역.XLS]A__MSOffice_Excel_w_219"/>
      <sheetName val="[내역.XLS]A__MSOffice_Excel_w_221"/>
      <sheetName val="[내역.XLS]A__MSOffice_Excel_w_234"/>
      <sheetName val="[내역.XLS]A__MSOffice_Excel_w_222"/>
      <sheetName val="[내역.XLS]A__MSOffice_Excel_w_223"/>
      <sheetName val="[내역.XLS]A__MSOffice_Excel_w_224"/>
      <sheetName val="[내역.XLS]A__MSOffice_Excel_w_225"/>
      <sheetName val="[내역.XLS]A__MSOffice_Excel_w_232"/>
      <sheetName val="[내역.XLS]A__MSOffice_Excel_w_227"/>
      <sheetName val="[내역.XLS]A__MSOffice_Excel_w_226"/>
      <sheetName val="[내역.XLS]A__MSOffice_Excel_w_228"/>
      <sheetName val="[내역.XLS]A__MSOffice_Excel_w_230"/>
      <sheetName val="[내역.XLS]A__MSOffice_Excel_w_229"/>
      <sheetName val="[내역.XLS]A__MSOffice_Excel_w_231"/>
      <sheetName val="[내역.XLS]A__MSOffice_Excel_w_233"/>
      <sheetName val="[내역.XLS]A__MSOffice_Excel_w_235"/>
      <sheetName val="[내역.XLS]A__MSOffice_Excel_w_239"/>
      <sheetName val="[내역.XLS]A__MSOffice_Excel_w_236"/>
      <sheetName val="[내역.XLS]A__MSOffice_Excel_w_237"/>
      <sheetName val="[내역.XLS]A__MSOffice_Excel_w_238"/>
      <sheetName val="[내역.XLS]A__MSOffice_Excel_w_240"/>
      <sheetName val="[내역.XLS]A__MSOffice_Excel_w_272"/>
      <sheetName val="[내역.XLS]A__MSOffice_Excel_w_241"/>
      <sheetName val="[내역.XLS]A__MSOffice_Excel_w_242"/>
      <sheetName val="[내역.XLS]A__MSOffice_Excel_w_243"/>
      <sheetName val="[내역.XLS]A__MSOffice_Excel_w_245"/>
      <sheetName val="[내역.XLS]A__MSOffice_Excel_w_244"/>
      <sheetName val="[내역.XLS]A__MSOffice_Excel_w_246"/>
      <sheetName val="[내역.XLS]A__MSOffice_Excel_w_248"/>
      <sheetName val="[내역.XLS]A__MSOffice_Excel_w_247"/>
      <sheetName val="[내역.XLS]A__MSOffice_Excel_w_251"/>
      <sheetName val="[내역.XLS]A__MSOffice_Excel_w_250"/>
      <sheetName val="[내역.XLS]A__MSOffice_Excel_w_249"/>
      <sheetName val="[내역.XLS]A__MSOffice_Excel_w_269"/>
      <sheetName val="[내역.XLS]A__MSOffice_Excel_w_254"/>
      <sheetName val="[내역.XLS]A__MSOffice_Excel_w_253"/>
      <sheetName val="[내역.XLS]A__MSOffice_Excel_w_252"/>
      <sheetName val="[내역.XLS]A__MSOffice_Excel_w_262"/>
      <sheetName val="[내역.XLS]A__MSOffice_Excel_w_255"/>
      <sheetName val="[내역.XLS]A__MSOffice_Excel_w_261"/>
      <sheetName val="[내역.XLS]A__MSOffice_Excel_w_256"/>
      <sheetName val="[내역.XLS]A__MSOffice_Excel_w_257"/>
      <sheetName val="[내역.XLS]A__MSOffice_Excel_w_258"/>
      <sheetName val="[내역.XLS]A__MSOffice_Excel_w_259"/>
      <sheetName val="[내역.XLS]A__MSOffice_Excel_w_260"/>
      <sheetName val="[내역.XLS]A__MSOffice_Excel_w_263"/>
      <sheetName val="[내역.XLS]A__MSOffice_Excel_w_264"/>
      <sheetName val="[내역.XLS]A__MSOffice_Excel_w_265"/>
      <sheetName val="[내역.XLS]A__MSOffice_Excel_w_266"/>
      <sheetName val="[내역.XLS]A__MSOffice_Excel_w_267"/>
      <sheetName val="[내역.XLS]A__MSOffice_Excel_w_268"/>
      <sheetName val="[내역.XLS]A__MSOffice_Excel_w_270"/>
      <sheetName val="[내역.XLS]A__MSOffice_Excel_w_271"/>
      <sheetName val="[내역.XLS]A__MSOffice_Excel_w_298"/>
      <sheetName val="[내역.XLS]A__MSOffice_Excel_w_273"/>
      <sheetName val="[내역.XLS]A__MSOffice_Excel_w_274"/>
      <sheetName val="[내역.XLS]A__MSOffice_Excel_w_275"/>
      <sheetName val="[내역.XLS]A__MSOffice_Excel_w_276"/>
      <sheetName val="[내역.XLS]A__MSOffice_Excel_w_280"/>
      <sheetName val="[내역.XLS]A__MSOffice_Excel_w_277"/>
      <sheetName val="[내역.XLS]A__MSOffice_Excel_w_278"/>
      <sheetName val="[내역.XLS]A__MSOffice_Excel_w_279"/>
      <sheetName val="[내역.XLS]A__MSOffice_Excel_w_281"/>
      <sheetName val="[내역.XLS]A__MSOffice_Excel_w_283"/>
      <sheetName val="[내역.XLS]A__MSOffice_Excel_w_282"/>
      <sheetName val="[내역.XLS]A__MSOffice_Excel_w_284"/>
      <sheetName val="[내역.XLS]A__MSOffice_Excel_w_285"/>
      <sheetName val="[내역.XLS]A__MSOffice_Excel_w_287"/>
      <sheetName val="[내역.XLS]A__MSOffice_Excel_w_286"/>
      <sheetName val="[내역.XLS]A__MSOffice_Excel_w_288"/>
      <sheetName val="[내역.XLS]A__MSOffice_Excel_w_289"/>
      <sheetName val="[내역.XLS]A__MSOffice_Excel_w_292"/>
      <sheetName val="Bldg_Pilecap_&amp;_bored_pile"/>
      <sheetName val="List_Equip"/>
      <sheetName val="Process_C_(1-166)"/>
      <sheetName val="RATES_G-5"/>
      <sheetName val="3_하중산정枵⿯肨"/>
      <sheetName val="[내역_XLS]A__MSOffice_Excel_wor_2"/>
      <sheetName val="[내역_XLS]A__MSOffice_Excel_wor_6"/>
      <sheetName val="[내역_XLS]A__MSOffice_Excel_wor_4"/>
      <sheetName val="[내역_XLS]A__MSOffice_Excel_wor_3"/>
      <sheetName val="[내역_XLS]A__MSOffice_Excel_wor_5"/>
      <sheetName val="7_PILE__(돌출)"/>
      <sheetName val="3_하중산정枵⿯"/>
      <sheetName val="1_설Ꙩօ됨"/>
      <sheetName val="1안"/>
      <sheetName val="archi(본사)"/>
      <sheetName val="소방내역서"/>
      <sheetName val="1차 내역서"/>
      <sheetName val="[내역.XLS]A__MSOffice_Excel_w_290"/>
      <sheetName val="[내역.XLS]A__MSOffice_Excel_w_291"/>
      <sheetName val="[내역.XLS]A__MSOffice_Excel_w_293"/>
      <sheetName val="[내역.XLS]A__MSOffice_Excel_w_294"/>
      <sheetName val="[내역.XLS]A__MSOffice_Excel_w_295"/>
      <sheetName val="[내역.XLS]A__MSOffice_Excel_w_297"/>
      <sheetName val="[내역.XLS]A__MSOffice_Excel_w_296"/>
      <sheetName val="[내역.XLS]A__MSOffice_Excel_w_302"/>
      <sheetName val="[내역.XLS]A__MSOffice_Excel_w_299"/>
      <sheetName val="[내역.XLS]A__MSOffice_Excel_w_300"/>
      <sheetName val="[내역.XLS]A__MSOffice_Excel_w_301"/>
      <sheetName val="strutႼ_x0000_쀀⫿쌄"/>
      <sheetName val="신_x0000_蜀$"/>
      <sheetName val="신_x0000_焀/"/>
      <sheetName val="신_x0000_䘀"/>
      <sheetName val="신_x0000_!"/>
      <sheetName val="관급턠ʦ"/>
      <sheetName val="관급턠˧"/>
      <sheetName val="[내역.XLS]A__MSOffice_Excel_w_377"/>
      <sheetName val="[내역.XLS]A__MSOffice_Excel_w_304"/>
      <sheetName val="[내역.XLS]A__MSOffice_Excel_w_303"/>
      <sheetName val="[내역.XLS]A__MSOffice_Excel_w_311"/>
      <sheetName val="[내역.XLS]A__MSOffice_Excel_w_305"/>
      <sheetName val="[내역.XLS]A__MSOffice_Excel_w_306"/>
      <sheetName val="[내역.XLS]A__MSOffice_Excel_w_308"/>
      <sheetName val="[내역.XLS]A__MSOffice_Excel_w_307"/>
      <sheetName val="[내역.XLS]A__MSOffice_Excel_w_309"/>
      <sheetName val="[내역.XLS]A__MSOffice_Excel_w_310"/>
      <sheetName val="[내역.XLS]A__MSOffice_Excel_w_312"/>
      <sheetName val="초기화_x0000_"/>
      <sheetName val="6동"/>
      <sheetName val="일위대가(1_x0000_"/>
      <sheetName val="index"/>
      <sheetName val="[내역.XLS]A__MSOffice_Excel_w_316"/>
      <sheetName val="[내역.XLS]A__MSOffice_Excel_w_313"/>
      <sheetName val="[내역.XLS]A__MSOffice_Excel_w_315"/>
      <sheetName val="[내역.XLS]A__MSOffice_Excel_w_314"/>
      <sheetName val="[내역.XLS]A__MSOffice_Excel_w_318"/>
      <sheetName val="[내역.XLS]A__MSOffice_Excel_w_317"/>
      <sheetName val="[내역.XLS]A__MSOffice_Excel_w_319"/>
      <sheetName val="[내역.XLS]A__MSOffice_Excel_w_320"/>
      <sheetName val="[내역.XLS]A__MSOffice_Excel_w_323"/>
      <sheetName val="[내역.XLS]A__MSOffice_Excel_w_321"/>
      <sheetName val="[내역.XLS]A__MSOffice_Excel_w_322"/>
      <sheetName val="[내역.XLS]A__MSOffice_Excel_w_324"/>
      <sheetName val="[내역.XLS]A__MSOffice_Excel_w_325"/>
      <sheetName val="[내역.XLS]A__MSOffice_Excel_w_326"/>
      <sheetName val="[내역.XLS]A__MSOffice_Excel_w_327"/>
      <sheetName val="[내역.XLS]A__MSOffice_Excel_w_328"/>
      <sheetName val="[내역.XLS]A__MSOffice_Excel_w_329"/>
      <sheetName val="[내역.XLS]A__MSOffice_Excel_w_330"/>
      <sheetName val="토취장복È"/>
      <sheetName val="토취장복ၶ"/>
      <sheetName val="신청서"/>
      <sheetName val="[내역.XLS]A__MSOffice_Excel_w_332"/>
      <sheetName val="[내역.XLS]A__MSOffice_Excel_w_331"/>
      <sheetName val="[내역.XLS]A__MSOffice_Excel_w_333"/>
      <sheetName val="[내역.XLS]A__MSOffice_Excel_w_334"/>
      <sheetName val="[내역.XLS]A__MSOffice_Excel_w_335"/>
      <sheetName val="[내역.XLS]A__MSOffice_Excel_w_336"/>
      <sheetName val="[내역.XLS]A__MSOffice_Excel_w_338"/>
      <sheetName val="[내역.XLS]A__MSOffice_Excel_w_337"/>
      <sheetName val="[내역.XLS]A__MSOffice_Excel_w_339"/>
      <sheetName val="99노임기준"/>
      <sheetName val="토목"/>
      <sheetName val="물가대비표"/>
      <sheetName val="일위목차"/>
      <sheetName val="노무비단가"/>
      <sheetName val="효명0010"/>
      <sheetName val="기본설계기준"/>
      <sheetName val="의뢰서"/>
      <sheetName val="[내역.XLS]A__MSOffice_Excel_w_340"/>
      <sheetName val="[내역.XLS]A__MSOffice_Excel_w_341"/>
      <sheetName val="Finansal tamamlanma Eğrisi"/>
      <sheetName val="[내역.XLS]A__MSOffice_Excel_w_343"/>
      <sheetName val="[내역.XLS]A__MSOffice_Excel_w_342"/>
      <sheetName val="[내역.XLS]A__MSOffice_Excel_w_344"/>
      <sheetName val="[내역.XLS]A__MSOffice_Excel_w_346"/>
      <sheetName val="[내역.XLS]A__MSOffice_Excel_w_345"/>
      <sheetName val="[내역.XLS]A__MSOffice_Excel_w_347"/>
      <sheetName val="기본단가표"/>
      <sheetName val="表三甲"/>
      <sheetName val="补给水工程"/>
      <sheetName val="除灰"/>
      <sheetName val="地基处理"/>
      <sheetName val="电气"/>
      <sheetName val="工程性质、地区分类"/>
      <sheetName val="附属"/>
      <sheetName val="供水"/>
      <sheetName val="灰场"/>
      <sheetName val="化学"/>
      <sheetName val="交通"/>
      <sheetName val="厂外单项临时"/>
      <sheetName val="燃料"/>
      <sheetName val="热力"/>
      <sheetName val="厂外单项土方"/>
      <sheetName val="定额 (对比)"/>
      <sheetName val="定额2014"/>
      <sheetName val="机械库10年"/>
      <sheetName val="tj机械hz"/>
      <sheetName val="脱硫"/>
      <sheetName val="脱硝"/>
      <sheetName val="2010电气概算 价目表"/>
      <sheetName val="30万表三"/>
      <sheetName val="gsde06"/>
      <sheetName val="Contingency"/>
      <sheetName val="jj"/>
      <sheetName val="cespiti cet2 piombino (2)"/>
      <sheetName val="表二"/>
      <sheetName val="建筑工程统计表06月份 "/>
      <sheetName val="C-850R0.XLS"/>
      <sheetName val="DB@Acess"/>
      <sheetName val="Civil"/>
      <sheetName val="[내역.XLS][내역.XLS]석탄2쎕々/_x0000_"/>
      <sheetName val="견적서"/>
      <sheetName val="[내역.XLS]A__MSOffice_Excel_w_349"/>
      <sheetName val="[내역.XLS]A__MSOffice_Excel_w_348"/>
      <sheetName val="[내역.XLS]A__MSOffice_Excel_w_350"/>
      <sheetName val="[내역.XLS]A__MSOffice_Excel_w_351"/>
      <sheetName val="SCHEDULE"/>
      <sheetName val="Sumber Daya"/>
      <sheetName val="비고"/>
      <sheetName val="내역서을지"/>
      <sheetName val="표건"/>
      <sheetName val="집 계 표"/>
      <sheetName val="[내역.XLS]A__MSOffice_Excel_w_353"/>
      <sheetName val="[내역.XLS]A__MSOffice_Excel_w_352"/>
      <sheetName val="[내역.XLS]A__MSOffice_Excel_w_355"/>
      <sheetName val="[내역.XLS]A__MSOffice_Excel_w_354"/>
      <sheetName val="[내역.XLS]A__MSOffice_Excel_w_356"/>
      <sheetName val="[내역.XLS]A__MSOffice_Excel_w_358"/>
      <sheetName val="[내역.XLS]A__MSOffice_Excel_w_357"/>
      <sheetName val="[내역.XLS]A__MSOffice_Excel_w_359"/>
      <sheetName val="[내역.XLS]A__MSOffice_Excel_w_363"/>
      <sheetName val="[내역.XLS]A__MSOffice_Excel_w_360"/>
      <sheetName val="[내역.XLS]A__MSOffice_Excel_w_361"/>
      <sheetName val="[내역.XLS]A__MSOffice_Excel_w_362"/>
      <sheetName val="[내역.XLS]A__MSOffice_Excel_w_364"/>
      <sheetName val="[내역.XLS]A__MSOffice_Excel_w_365"/>
      <sheetName val="[내역.XLS]A__MSOffice_Excel_w_366"/>
      <sheetName val="[내역.XLS]A__MSOffice_Excel_w_368"/>
      <sheetName val="[내역.XLS]A__MSOffice_Excel_w_367"/>
      <sheetName val="[내역.XLS]A__MSOffice_Excel_w_369"/>
      <sheetName val="[내역.XLS]A__MSOffice_Excel_w_370"/>
      <sheetName val="[내역.XLS]A__MSOffice_Excel_w_375"/>
      <sheetName val="[내역.XLS]A__MSOffice_Excel_w_371"/>
      <sheetName val="[내역.XLS]A__MSOffice_Excel_w_372"/>
      <sheetName val="[내역.XLS]A__MSOffice_Excel_w_373"/>
      <sheetName val="[내역.XLS]A__MSOffice_Excel_w_374"/>
      <sheetName val="[내역.XLS]A__MSOffice_Excel_w_376"/>
      <sheetName val="배수통관(좌)"/>
      <sheetName val="[내역.XLS]A__MSOffice_Excel_w_378"/>
      <sheetName val="재_x0008_ꀀ"/>
      <sheetName val="49M_x0000_"/>
      <sheetName val="지장물_x0000__x0000_堀"/>
      <sheetName val="신우"/>
      <sheetName val="주방"/>
      <sheetName val="22퀁퍱"/>
      <sheetName val="신_x0000_㈀¨"/>
      <sheetName val="신_x0000_耀_x0006_"/>
      <sheetName val="신_x0000_猀"/>
      <sheetName val="신_x0000__xda00_#"/>
      <sheetName val="마산방향"/>
      <sheetName val="마산방향철근집계"/>
      <sheetName val="전차선로_물량刀"/>
      <sheetName val="3.하중산정4"/>
      <sheetName val="석탄2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>
        <row r="1">
          <cell r="C1" t="str">
            <v>F_CODE</v>
          </cell>
        </row>
      </sheetData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>
        <row r="1">
          <cell r="C1" t="str">
            <v>F_CODE</v>
          </cell>
        </row>
      </sheetData>
      <sheetData sheetId="1047">
        <row r="1">
          <cell r="C1" t="str">
            <v>F_CODE</v>
          </cell>
        </row>
      </sheetData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>
        <row r="1">
          <cell r="C1" t="str">
            <v>F_CODE</v>
          </cell>
        </row>
      </sheetData>
      <sheetData sheetId="1071">
        <row r="1">
          <cell r="C1" t="str">
            <v>F_CODE</v>
          </cell>
        </row>
      </sheetData>
      <sheetData sheetId="1072">
        <row r="1">
          <cell r="C1" t="str">
            <v>F_CODE</v>
          </cell>
        </row>
      </sheetData>
      <sheetData sheetId="1073">
        <row r="1">
          <cell r="C1" t="str">
            <v>F_CODE</v>
          </cell>
        </row>
      </sheetData>
      <sheetData sheetId="1074">
        <row r="1">
          <cell r="C1" t="str">
            <v>F_CODE</v>
          </cell>
        </row>
      </sheetData>
      <sheetData sheetId="1075">
        <row r="1">
          <cell r="C1" t="str">
            <v>F_CODE</v>
          </cell>
        </row>
      </sheetData>
      <sheetData sheetId="1076">
        <row r="1">
          <cell r="C1" t="str">
            <v>F_CODE</v>
          </cell>
        </row>
      </sheetData>
      <sheetData sheetId="1077">
        <row r="1">
          <cell r="C1" t="str">
            <v>F_CODE</v>
          </cell>
        </row>
      </sheetData>
      <sheetData sheetId="1078">
        <row r="1">
          <cell r="C1" t="str">
            <v>F_CODE</v>
          </cell>
        </row>
      </sheetData>
      <sheetData sheetId="1079">
        <row r="1">
          <cell r="C1" t="str">
            <v>F_CODE</v>
          </cell>
        </row>
      </sheetData>
      <sheetData sheetId="1080">
        <row r="1">
          <cell r="C1" t="str">
            <v>F_CODE</v>
          </cell>
        </row>
      </sheetData>
      <sheetData sheetId="1081">
        <row r="1">
          <cell r="C1" t="str">
            <v>F_CODE</v>
          </cell>
        </row>
      </sheetData>
      <sheetData sheetId="1082">
        <row r="1">
          <cell r="C1" t="str">
            <v>F_CODE</v>
          </cell>
        </row>
      </sheetData>
      <sheetData sheetId="1083">
        <row r="1">
          <cell r="C1" t="str">
            <v>F_CODE</v>
          </cell>
        </row>
      </sheetData>
      <sheetData sheetId="1084">
        <row r="1">
          <cell r="C1" t="str">
            <v>F_CODE</v>
          </cell>
        </row>
      </sheetData>
      <sheetData sheetId="1085">
        <row r="1">
          <cell r="C1" t="str">
            <v>F_CODE</v>
          </cell>
        </row>
      </sheetData>
      <sheetData sheetId="1086">
        <row r="1">
          <cell r="C1" t="str">
            <v>F_CODE</v>
          </cell>
        </row>
      </sheetData>
      <sheetData sheetId="1087">
        <row r="1">
          <cell r="C1" t="str">
            <v>F_CODE</v>
          </cell>
        </row>
      </sheetData>
      <sheetData sheetId="1088">
        <row r="1">
          <cell r="C1" t="str">
            <v>F_CODE</v>
          </cell>
        </row>
      </sheetData>
      <sheetData sheetId="1089">
        <row r="1">
          <cell r="C1" t="str">
            <v>F_CODE</v>
          </cell>
        </row>
      </sheetData>
      <sheetData sheetId="1090">
        <row r="1">
          <cell r="C1" t="str">
            <v>F_CODE</v>
          </cell>
        </row>
      </sheetData>
      <sheetData sheetId="1091">
        <row r="1">
          <cell r="C1" t="str">
            <v>F_CODE</v>
          </cell>
        </row>
      </sheetData>
      <sheetData sheetId="1092">
        <row r="1">
          <cell r="C1" t="str">
            <v>F_CODE</v>
          </cell>
        </row>
      </sheetData>
      <sheetData sheetId="1093">
        <row r="1">
          <cell r="C1" t="str">
            <v>F_CODE</v>
          </cell>
        </row>
      </sheetData>
      <sheetData sheetId="1094">
        <row r="1">
          <cell r="C1" t="str">
            <v>F_CODE</v>
          </cell>
        </row>
      </sheetData>
      <sheetData sheetId="1095">
        <row r="1">
          <cell r="C1" t="str">
            <v>F_CODE</v>
          </cell>
        </row>
      </sheetData>
      <sheetData sheetId="1096">
        <row r="1">
          <cell r="C1" t="str">
            <v>F_CODE</v>
          </cell>
        </row>
      </sheetData>
      <sheetData sheetId="1097">
        <row r="1">
          <cell r="C1" t="str">
            <v>F_CODE</v>
          </cell>
        </row>
      </sheetData>
      <sheetData sheetId="1098">
        <row r="1">
          <cell r="C1" t="str">
            <v>F_CODE</v>
          </cell>
        </row>
      </sheetData>
      <sheetData sheetId="1099">
        <row r="1">
          <cell r="C1" t="str">
            <v>F_CODE</v>
          </cell>
        </row>
      </sheetData>
      <sheetData sheetId="1100">
        <row r="1">
          <cell r="C1" t="str">
            <v>F_CODE</v>
          </cell>
        </row>
      </sheetData>
      <sheetData sheetId="1101">
        <row r="1">
          <cell r="C1" t="str">
            <v>F_CODE</v>
          </cell>
        </row>
      </sheetData>
      <sheetData sheetId="1102">
        <row r="1">
          <cell r="C1" t="str">
            <v>F_CODE</v>
          </cell>
        </row>
      </sheetData>
      <sheetData sheetId="1103">
        <row r="1">
          <cell r="C1" t="str">
            <v>F_CODE</v>
          </cell>
        </row>
      </sheetData>
      <sheetData sheetId="1104">
        <row r="1">
          <cell r="C1" t="str">
            <v>F_CODE</v>
          </cell>
        </row>
      </sheetData>
      <sheetData sheetId="1105">
        <row r="1">
          <cell r="C1" t="str">
            <v>F_CODE</v>
          </cell>
        </row>
      </sheetData>
      <sheetData sheetId="1106">
        <row r="1">
          <cell r="C1" t="str">
            <v>F_CODE</v>
          </cell>
        </row>
      </sheetData>
      <sheetData sheetId="1107">
        <row r="1">
          <cell r="C1" t="str">
            <v>F_CODE</v>
          </cell>
        </row>
      </sheetData>
      <sheetData sheetId="1108">
        <row r="1">
          <cell r="C1" t="str">
            <v>F_CODE</v>
          </cell>
        </row>
      </sheetData>
      <sheetData sheetId="1109">
        <row r="1">
          <cell r="C1" t="str">
            <v>F_CODE</v>
          </cell>
        </row>
      </sheetData>
      <sheetData sheetId="1110">
        <row r="1">
          <cell r="C1" t="str">
            <v>F_CODE</v>
          </cell>
        </row>
      </sheetData>
      <sheetData sheetId="1111">
        <row r="1">
          <cell r="C1" t="str">
            <v>F_CODE</v>
          </cell>
        </row>
      </sheetData>
      <sheetData sheetId="1112">
        <row r="1">
          <cell r="C1" t="str">
            <v>F_CODE</v>
          </cell>
        </row>
      </sheetData>
      <sheetData sheetId="1113">
        <row r="1">
          <cell r="C1" t="str">
            <v>F_CODE</v>
          </cell>
        </row>
      </sheetData>
      <sheetData sheetId="1114">
        <row r="1">
          <cell r="C1" t="str">
            <v>F_CODE</v>
          </cell>
        </row>
      </sheetData>
      <sheetData sheetId="1115">
        <row r="1">
          <cell r="C1" t="str">
            <v>F_CODE</v>
          </cell>
        </row>
      </sheetData>
      <sheetData sheetId="1116">
        <row r="1">
          <cell r="C1" t="str">
            <v>F_CODE</v>
          </cell>
        </row>
      </sheetData>
      <sheetData sheetId="1117">
        <row r="1">
          <cell r="C1" t="str">
            <v>F_CODE</v>
          </cell>
        </row>
      </sheetData>
      <sheetData sheetId="1118">
        <row r="1">
          <cell r="C1" t="str">
            <v>F_CODE</v>
          </cell>
        </row>
      </sheetData>
      <sheetData sheetId="1119">
        <row r="1">
          <cell r="C1" t="str">
            <v>F_CODE</v>
          </cell>
        </row>
      </sheetData>
      <sheetData sheetId="1120">
        <row r="1">
          <cell r="C1" t="str">
            <v>F_CODE</v>
          </cell>
        </row>
      </sheetData>
      <sheetData sheetId="1121">
        <row r="1">
          <cell r="C1" t="str">
            <v>F_CODE</v>
          </cell>
        </row>
      </sheetData>
      <sheetData sheetId="1122">
        <row r="1">
          <cell r="C1" t="str">
            <v>F_CODE</v>
          </cell>
        </row>
      </sheetData>
      <sheetData sheetId="1123">
        <row r="1">
          <cell r="C1" t="str">
            <v>F_CODE</v>
          </cell>
        </row>
      </sheetData>
      <sheetData sheetId="1124">
        <row r="1">
          <cell r="C1" t="str">
            <v>F_CODE</v>
          </cell>
        </row>
      </sheetData>
      <sheetData sheetId="1125">
        <row r="1">
          <cell r="C1" t="str">
            <v>F_CODE</v>
          </cell>
        </row>
      </sheetData>
      <sheetData sheetId="1126">
        <row r="1">
          <cell r="C1" t="str">
            <v>F_CODE</v>
          </cell>
        </row>
      </sheetData>
      <sheetData sheetId="1127">
        <row r="1">
          <cell r="C1" t="str">
            <v>F_CODE</v>
          </cell>
        </row>
      </sheetData>
      <sheetData sheetId="1128">
        <row r="1">
          <cell r="C1" t="str">
            <v>F_CODE</v>
          </cell>
        </row>
      </sheetData>
      <sheetData sheetId="1129">
        <row r="1">
          <cell r="C1" t="str">
            <v>F_CODE</v>
          </cell>
        </row>
      </sheetData>
      <sheetData sheetId="1130">
        <row r="1">
          <cell r="C1" t="str">
            <v>F_CODE</v>
          </cell>
        </row>
      </sheetData>
      <sheetData sheetId="1131">
        <row r="1">
          <cell r="C1" t="str">
            <v>F_CODE</v>
          </cell>
        </row>
      </sheetData>
      <sheetData sheetId="1132">
        <row r="1">
          <cell r="C1" t="str">
            <v>F_CODE</v>
          </cell>
        </row>
      </sheetData>
      <sheetData sheetId="1133">
        <row r="1">
          <cell r="C1" t="str">
            <v>F_CODE</v>
          </cell>
        </row>
      </sheetData>
      <sheetData sheetId="1134">
        <row r="1">
          <cell r="C1" t="str">
            <v>F_CODE</v>
          </cell>
        </row>
      </sheetData>
      <sheetData sheetId="1135">
        <row r="1">
          <cell r="C1" t="str">
            <v>F_CODE</v>
          </cell>
        </row>
      </sheetData>
      <sheetData sheetId="1136">
        <row r="1">
          <cell r="C1" t="str">
            <v>F_CODE</v>
          </cell>
        </row>
      </sheetData>
      <sheetData sheetId="1137">
        <row r="1">
          <cell r="C1" t="str">
            <v>F_CODE</v>
          </cell>
        </row>
      </sheetData>
      <sheetData sheetId="1138">
        <row r="1">
          <cell r="C1" t="str">
            <v>F_CODE</v>
          </cell>
        </row>
      </sheetData>
      <sheetData sheetId="1139">
        <row r="1">
          <cell r="C1" t="str">
            <v>F_CODE</v>
          </cell>
        </row>
      </sheetData>
      <sheetData sheetId="1140">
        <row r="1">
          <cell r="C1" t="str">
            <v>F_CODE</v>
          </cell>
        </row>
      </sheetData>
      <sheetData sheetId="1141">
        <row r="1">
          <cell r="C1" t="str">
            <v>F_CODE</v>
          </cell>
        </row>
      </sheetData>
      <sheetData sheetId="1142">
        <row r="1">
          <cell r="C1" t="str">
            <v>F_CODE</v>
          </cell>
        </row>
      </sheetData>
      <sheetData sheetId="1143">
        <row r="1">
          <cell r="C1" t="str">
            <v>F_CODE</v>
          </cell>
        </row>
      </sheetData>
      <sheetData sheetId="1144">
        <row r="1">
          <cell r="C1" t="str">
            <v>F_CODE</v>
          </cell>
        </row>
      </sheetData>
      <sheetData sheetId="1145">
        <row r="1">
          <cell r="C1" t="str">
            <v>F_CODE</v>
          </cell>
        </row>
      </sheetData>
      <sheetData sheetId="1146">
        <row r="1">
          <cell r="C1" t="str">
            <v>F_CODE</v>
          </cell>
        </row>
      </sheetData>
      <sheetData sheetId="1147">
        <row r="1">
          <cell r="C1" t="str">
            <v>F_CODE</v>
          </cell>
        </row>
      </sheetData>
      <sheetData sheetId="1148">
        <row r="1">
          <cell r="C1" t="str">
            <v>F_CODE</v>
          </cell>
        </row>
      </sheetData>
      <sheetData sheetId="1149">
        <row r="1">
          <cell r="C1" t="str">
            <v>F_CODE</v>
          </cell>
        </row>
      </sheetData>
      <sheetData sheetId="1150">
        <row r="1">
          <cell r="C1" t="str">
            <v>F_CODE</v>
          </cell>
        </row>
      </sheetData>
      <sheetData sheetId="1151">
        <row r="1">
          <cell r="C1" t="str">
            <v>F_CODE</v>
          </cell>
        </row>
      </sheetData>
      <sheetData sheetId="1152">
        <row r="1">
          <cell r="C1" t="str">
            <v>F_CODE</v>
          </cell>
        </row>
      </sheetData>
      <sheetData sheetId="1153">
        <row r="1">
          <cell r="C1" t="str">
            <v>F_CODE</v>
          </cell>
        </row>
      </sheetData>
      <sheetData sheetId="1154">
        <row r="1">
          <cell r="C1" t="str">
            <v>F_CODE</v>
          </cell>
        </row>
      </sheetData>
      <sheetData sheetId="1155">
        <row r="1">
          <cell r="C1" t="str">
            <v>F_CODE</v>
          </cell>
        </row>
      </sheetData>
      <sheetData sheetId="1156">
        <row r="1">
          <cell r="C1" t="str">
            <v>F_CODE</v>
          </cell>
        </row>
      </sheetData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>
        <row r="1">
          <cell r="C1" t="str">
            <v>F_CODE</v>
          </cell>
        </row>
      </sheetData>
      <sheetData sheetId="1344" refreshError="1"/>
      <sheetData sheetId="1345">
        <row r="1">
          <cell r="C1" t="str">
            <v>F_CODE</v>
          </cell>
        </row>
      </sheetData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>
        <row r="1">
          <cell r="C1" t="str">
            <v>F_CODE</v>
          </cell>
        </row>
      </sheetData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>
        <row r="1">
          <cell r="C1" t="str">
            <v>F_CODE</v>
          </cell>
        </row>
      </sheetData>
      <sheetData sheetId="1406">
        <row r="1">
          <cell r="C1" t="str">
            <v>F_CODE</v>
          </cell>
        </row>
      </sheetData>
      <sheetData sheetId="1407">
        <row r="1">
          <cell r="C1" t="str">
            <v>F_CODE</v>
          </cell>
        </row>
      </sheetData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>
        <row r="1">
          <cell r="C1" t="str">
            <v>F_CODE</v>
          </cell>
        </row>
      </sheetData>
      <sheetData sheetId="1418">
        <row r="1">
          <cell r="C1" t="str">
            <v>F_CODE</v>
          </cell>
        </row>
      </sheetData>
      <sheetData sheetId="1419">
        <row r="1">
          <cell r="C1" t="str">
            <v>F_CODE</v>
          </cell>
        </row>
      </sheetData>
      <sheetData sheetId="1420">
        <row r="1">
          <cell r="C1" t="str">
            <v>F_CODE</v>
          </cell>
        </row>
      </sheetData>
      <sheetData sheetId="1421">
        <row r="1">
          <cell r="C1" t="str">
            <v>F_CODE</v>
          </cell>
        </row>
      </sheetData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>
        <row r="1">
          <cell r="C1" t="str">
            <v>F_CODE</v>
          </cell>
        </row>
      </sheetData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>
        <row r="1">
          <cell r="C1" t="str">
            <v>F_CODE</v>
          </cell>
        </row>
      </sheetData>
      <sheetData sheetId="1458">
        <row r="1">
          <cell r="C1" t="str">
            <v>F_CODE</v>
          </cell>
        </row>
      </sheetData>
      <sheetData sheetId="1459">
        <row r="1">
          <cell r="C1" t="str">
            <v>F_CODE</v>
          </cell>
        </row>
      </sheetData>
      <sheetData sheetId="1460">
        <row r="1">
          <cell r="C1" t="str">
            <v>F_CODE</v>
          </cell>
        </row>
      </sheetData>
      <sheetData sheetId="1461">
        <row r="1">
          <cell r="C1" t="str">
            <v>F_CODE</v>
          </cell>
        </row>
      </sheetData>
      <sheetData sheetId="1462">
        <row r="1">
          <cell r="C1" t="str">
            <v>F_CODE</v>
          </cell>
        </row>
      </sheetData>
      <sheetData sheetId="1463">
        <row r="1">
          <cell r="C1" t="str">
            <v>F_CODE</v>
          </cell>
        </row>
      </sheetData>
      <sheetData sheetId="1464">
        <row r="1">
          <cell r="C1" t="str">
            <v>F_CODE</v>
          </cell>
        </row>
      </sheetData>
      <sheetData sheetId="1465">
        <row r="1">
          <cell r="C1" t="str">
            <v>F_CODE</v>
          </cell>
        </row>
      </sheetData>
      <sheetData sheetId="1466">
        <row r="1">
          <cell r="C1" t="str">
            <v>F_CODE</v>
          </cell>
        </row>
      </sheetData>
      <sheetData sheetId="1467">
        <row r="1">
          <cell r="C1" t="str">
            <v>F_CODE</v>
          </cell>
        </row>
      </sheetData>
      <sheetData sheetId="1468">
        <row r="1">
          <cell r="C1" t="str">
            <v>F_CODE</v>
          </cell>
        </row>
      </sheetData>
      <sheetData sheetId="1469">
        <row r="1">
          <cell r="C1" t="str">
            <v>F_CODE</v>
          </cell>
        </row>
      </sheetData>
      <sheetData sheetId="1470">
        <row r="1">
          <cell r="C1" t="str">
            <v>F_CODE</v>
          </cell>
        </row>
      </sheetData>
      <sheetData sheetId="1471">
        <row r="1">
          <cell r="C1" t="str">
            <v>F_CODE</v>
          </cell>
        </row>
      </sheetData>
      <sheetData sheetId="1472">
        <row r="1">
          <cell r="C1" t="str">
            <v>F_CODE</v>
          </cell>
        </row>
      </sheetData>
      <sheetData sheetId="1473">
        <row r="1">
          <cell r="C1" t="str">
            <v>F_CODE</v>
          </cell>
        </row>
      </sheetData>
      <sheetData sheetId="1474">
        <row r="1">
          <cell r="C1" t="str">
            <v>F_CODE</v>
          </cell>
        </row>
      </sheetData>
      <sheetData sheetId="1475">
        <row r="1">
          <cell r="C1" t="str">
            <v>F_CODE</v>
          </cell>
        </row>
      </sheetData>
      <sheetData sheetId="1476">
        <row r="1">
          <cell r="C1" t="str">
            <v>F_CODE</v>
          </cell>
        </row>
      </sheetData>
      <sheetData sheetId="1477">
        <row r="1">
          <cell r="C1" t="str">
            <v>F_CODE</v>
          </cell>
        </row>
      </sheetData>
      <sheetData sheetId="1478">
        <row r="1">
          <cell r="C1" t="str">
            <v>F_CODE</v>
          </cell>
        </row>
      </sheetData>
      <sheetData sheetId="1479">
        <row r="1">
          <cell r="C1" t="str">
            <v>F_CODE</v>
          </cell>
        </row>
      </sheetData>
      <sheetData sheetId="1480">
        <row r="1">
          <cell r="C1" t="str">
            <v>F_CODE</v>
          </cell>
        </row>
      </sheetData>
      <sheetData sheetId="1481">
        <row r="1">
          <cell r="C1" t="str">
            <v>F_CODE</v>
          </cell>
        </row>
      </sheetData>
      <sheetData sheetId="1482">
        <row r="1">
          <cell r="C1" t="str">
            <v>F_CODE</v>
          </cell>
        </row>
      </sheetData>
      <sheetData sheetId="1483">
        <row r="1">
          <cell r="C1" t="str">
            <v>F_CODE</v>
          </cell>
        </row>
      </sheetData>
      <sheetData sheetId="1484">
        <row r="1">
          <cell r="C1" t="str">
            <v>F_CODE</v>
          </cell>
        </row>
      </sheetData>
      <sheetData sheetId="1485">
        <row r="1">
          <cell r="C1" t="str">
            <v>F_CODE</v>
          </cell>
        </row>
      </sheetData>
      <sheetData sheetId="1486">
        <row r="1">
          <cell r="C1" t="str">
            <v>F_CODE</v>
          </cell>
        </row>
      </sheetData>
      <sheetData sheetId="1487">
        <row r="1">
          <cell r="C1" t="str">
            <v>F_CODE</v>
          </cell>
        </row>
      </sheetData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 refreshError="1"/>
      <sheetData sheetId="1503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>
        <row r="1">
          <cell r="C1" t="str">
            <v>F_CODE</v>
          </cell>
        </row>
      </sheetData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>
        <row r="1">
          <cell r="C1" t="str">
            <v>F_CODE</v>
          </cell>
        </row>
      </sheetData>
      <sheetData sheetId="1617">
        <row r="1">
          <cell r="C1" t="str">
            <v>F_CODE</v>
          </cell>
        </row>
      </sheetData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>
        <row r="1">
          <cell r="C1" t="str">
            <v>F_CODE</v>
          </cell>
        </row>
      </sheetData>
      <sheetData sheetId="1630">
        <row r="1">
          <cell r="C1" t="str">
            <v>F_CODE</v>
          </cell>
        </row>
      </sheetData>
      <sheetData sheetId="1631">
        <row r="1">
          <cell r="C1" t="str">
            <v>F_CODE</v>
          </cell>
        </row>
      </sheetData>
      <sheetData sheetId="1632">
        <row r="1">
          <cell r="C1" t="str">
            <v>F_CODE</v>
          </cell>
        </row>
      </sheetData>
      <sheetData sheetId="1633">
        <row r="1">
          <cell r="C1" t="str">
            <v>F_CODE</v>
          </cell>
        </row>
      </sheetData>
      <sheetData sheetId="1634">
        <row r="1">
          <cell r="C1" t="str">
            <v>F_CODE</v>
          </cell>
        </row>
      </sheetData>
      <sheetData sheetId="1635">
        <row r="1">
          <cell r="C1" t="str">
            <v>F_CODE</v>
          </cell>
        </row>
      </sheetData>
      <sheetData sheetId="1636">
        <row r="1">
          <cell r="C1" t="str">
            <v>F_CODE</v>
          </cell>
        </row>
      </sheetData>
      <sheetData sheetId="1637">
        <row r="1">
          <cell r="C1" t="str">
            <v>F_CODE</v>
          </cell>
        </row>
      </sheetData>
      <sheetData sheetId="1638" refreshError="1"/>
      <sheetData sheetId="1639" refreshError="1"/>
      <sheetData sheetId="1640">
        <row r="1">
          <cell r="C1" t="str">
            <v>F_CODE</v>
          </cell>
        </row>
      </sheetData>
      <sheetData sheetId="1641" refreshError="1"/>
      <sheetData sheetId="1642">
        <row r="1">
          <cell r="C1" t="str">
            <v>F_CODE</v>
          </cell>
        </row>
      </sheetData>
      <sheetData sheetId="1643">
        <row r="1">
          <cell r="C1" t="str">
            <v>F_CODE</v>
          </cell>
        </row>
      </sheetData>
      <sheetData sheetId="1644">
        <row r="1">
          <cell r="C1" t="str">
            <v>F_CODE</v>
          </cell>
        </row>
      </sheetData>
      <sheetData sheetId="1645">
        <row r="1">
          <cell r="C1" t="str">
            <v>F_CODE</v>
          </cell>
        </row>
      </sheetData>
      <sheetData sheetId="1646">
        <row r="1">
          <cell r="C1" t="str">
            <v>F_CODE</v>
          </cell>
        </row>
      </sheetData>
      <sheetData sheetId="1647">
        <row r="1">
          <cell r="C1" t="str">
            <v>F_CODE</v>
          </cell>
        </row>
      </sheetData>
      <sheetData sheetId="1648">
        <row r="1">
          <cell r="C1" t="str">
            <v>F_CODE</v>
          </cell>
        </row>
      </sheetData>
      <sheetData sheetId="1649">
        <row r="1">
          <cell r="C1" t="str">
            <v>F_CODE</v>
          </cell>
        </row>
      </sheetData>
      <sheetData sheetId="1650">
        <row r="1">
          <cell r="C1" t="str">
            <v>F_CODE</v>
          </cell>
        </row>
      </sheetData>
      <sheetData sheetId="1651">
        <row r="1">
          <cell r="C1" t="str">
            <v>F_CODE</v>
          </cell>
        </row>
      </sheetData>
      <sheetData sheetId="1652">
        <row r="1">
          <cell r="C1" t="str">
            <v>F_CODE</v>
          </cell>
        </row>
      </sheetData>
      <sheetData sheetId="1653">
        <row r="1">
          <cell r="C1" t="str">
            <v>F_CODE</v>
          </cell>
        </row>
      </sheetData>
      <sheetData sheetId="1654">
        <row r="1">
          <cell r="C1" t="str">
            <v>F_CODE</v>
          </cell>
        </row>
      </sheetData>
      <sheetData sheetId="1655">
        <row r="1">
          <cell r="C1" t="str">
            <v>F_CODE</v>
          </cell>
        </row>
      </sheetData>
      <sheetData sheetId="1656">
        <row r="1">
          <cell r="C1" t="str">
            <v>F_CODE</v>
          </cell>
        </row>
      </sheetData>
      <sheetData sheetId="1657">
        <row r="1">
          <cell r="C1" t="str">
            <v>F_CODE</v>
          </cell>
        </row>
      </sheetData>
      <sheetData sheetId="1658">
        <row r="1">
          <cell r="C1" t="str">
            <v>F_CODE</v>
          </cell>
        </row>
      </sheetData>
      <sheetData sheetId="1659">
        <row r="1">
          <cell r="C1" t="str">
            <v>F_CODE</v>
          </cell>
        </row>
      </sheetData>
      <sheetData sheetId="1660">
        <row r="1">
          <cell r="C1" t="str">
            <v>F_CODE</v>
          </cell>
        </row>
      </sheetData>
      <sheetData sheetId="1661">
        <row r="1">
          <cell r="C1" t="str">
            <v>F_CODE</v>
          </cell>
        </row>
      </sheetData>
      <sheetData sheetId="1662">
        <row r="1">
          <cell r="C1" t="str">
            <v>F_CODE</v>
          </cell>
        </row>
      </sheetData>
      <sheetData sheetId="1663">
        <row r="1">
          <cell r="C1" t="str">
            <v>F_CODE</v>
          </cell>
        </row>
      </sheetData>
      <sheetData sheetId="1664">
        <row r="1">
          <cell r="C1" t="str">
            <v>F_CODE</v>
          </cell>
        </row>
      </sheetData>
      <sheetData sheetId="1665">
        <row r="1">
          <cell r="C1" t="str">
            <v>F_CODE</v>
          </cell>
        </row>
      </sheetData>
      <sheetData sheetId="1666">
        <row r="1">
          <cell r="C1" t="str">
            <v>F_CODE</v>
          </cell>
        </row>
      </sheetData>
      <sheetData sheetId="1667">
        <row r="1">
          <cell r="C1" t="str">
            <v>F_CODE</v>
          </cell>
        </row>
      </sheetData>
      <sheetData sheetId="1668">
        <row r="1">
          <cell r="C1" t="str">
            <v>F_CODE</v>
          </cell>
        </row>
      </sheetData>
      <sheetData sheetId="1669">
        <row r="1">
          <cell r="C1" t="str">
            <v>F_CODE</v>
          </cell>
        </row>
      </sheetData>
      <sheetData sheetId="1670">
        <row r="1">
          <cell r="C1" t="str">
            <v>F_CODE</v>
          </cell>
        </row>
      </sheetData>
      <sheetData sheetId="1671">
        <row r="1">
          <cell r="C1" t="str">
            <v>F_CODE</v>
          </cell>
        </row>
      </sheetData>
      <sheetData sheetId="1672">
        <row r="1">
          <cell r="C1" t="str">
            <v>F_CODE</v>
          </cell>
        </row>
      </sheetData>
      <sheetData sheetId="1673">
        <row r="1">
          <cell r="C1" t="str">
            <v>F_CODE</v>
          </cell>
        </row>
      </sheetData>
      <sheetData sheetId="1674" refreshError="1"/>
      <sheetData sheetId="1675">
        <row r="1">
          <cell r="C1" t="str">
            <v>F_CODE</v>
          </cell>
        </row>
      </sheetData>
      <sheetData sheetId="1676">
        <row r="1">
          <cell r="C1" t="str">
            <v>F_CODE</v>
          </cell>
        </row>
      </sheetData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>
        <row r="1">
          <cell r="C1" t="str">
            <v>F_CODE</v>
          </cell>
        </row>
      </sheetData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>
        <row r="1">
          <cell r="C1" t="str">
            <v>F_CODE</v>
          </cell>
        </row>
      </sheetData>
      <sheetData sheetId="1729">
        <row r="1">
          <cell r="C1" t="str">
            <v>F_CODE</v>
          </cell>
        </row>
      </sheetData>
      <sheetData sheetId="1730">
        <row r="1">
          <cell r="C1" t="str">
            <v>F_CODE</v>
          </cell>
        </row>
      </sheetData>
      <sheetData sheetId="1731">
        <row r="1">
          <cell r="C1" t="str">
            <v>F_CODE</v>
          </cell>
        </row>
      </sheetData>
      <sheetData sheetId="1732">
        <row r="1">
          <cell r="C1" t="str">
            <v>F_CODE</v>
          </cell>
        </row>
      </sheetData>
      <sheetData sheetId="1733">
        <row r="1">
          <cell r="C1" t="str">
            <v>F_CODE</v>
          </cell>
        </row>
      </sheetData>
      <sheetData sheetId="1734">
        <row r="1">
          <cell r="C1" t="str">
            <v>F_CODE</v>
          </cell>
        </row>
      </sheetData>
      <sheetData sheetId="1735">
        <row r="1">
          <cell r="C1" t="str">
            <v>F_CODE</v>
          </cell>
        </row>
      </sheetData>
      <sheetData sheetId="1736">
        <row r="1">
          <cell r="C1" t="str">
            <v>F_CODE</v>
          </cell>
        </row>
      </sheetData>
      <sheetData sheetId="1737">
        <row r="1">
          <cell r="C1" t="str">
            <v>F_CODE</v>
          </cell>
        </row>
      </sheetData>
      <sheetData sheetId="1738">
        <row r="1">
          <cell r="C1" t="str">
            <v>F_CODE</v>
          </cell>
        </row>
      </sheetData>
      <sheetData sheetId="1739">
        <row r="1">
          <cell r="C1" t="str">
            <v>F_CODE</v>
          </cell>
        </row>
      </sheetData>
      <sheetData sheetId="1740">
        <row r="1">
          <cell r="C1" t="str">
            <v>F_CODE</v>
          </cell>
        </row>
      </sheetData>
      <sheetData sheetId="1741">
        <row r="1">
          <cell r="C1" t="str">
            <v>F_CODE</v>
          </cell>
        </row>
      </sheetData>
      <sheetData sheetId="1742">
        <row r="1">
          <cell r="C1" t="str">
            <v>F_CODE</v>
          </cell>
        </row>
      </sheetData>
      <sheetData sheetId="1743">
        <row r="1">
          <cell r="C1" t="str">
            <v>F_CODE</v>
          </cell>
        </row>
      </sheetData>
      <sheetData sheetId="1744">
        <row r="1">
          <cell r="C1" t="str">
            <v>F_CODE</v>
          </cell>
        </row>
      </sheetData>
      <sheetData sheetId="1745">
        <row r="1">
          <cell r="C1" t="str">
            <v>F_CODE</v>
          </cell>
        </row>
      </sheetData>
      <sheetData sheetId="1746">
        <row r="1">
          <cell r="C1" t="str">
            <v>F_CODE</v>
          </cell>
        </row>
      </sheetData>
      <sheetData sheetId="1747">
        <row r="1">
          <cell r="C1" t="str">
            <v>F_CODE</v>
          </cell>
        </row>
      </sheetData>
      <sheetData sheetId="1748">
        <row r="1">
          <cell r="C1" t="str">
            <v>F_CODE</v>
          </cell>
        </row>
      </sheetData>
      <sheetData sheetId="1749">
        <row r="1">
          <cell r="C1" t="str">
            <v>F_CODE</v>
          </cell>
        </row>
      </sheetData>
      <sheetData sheetId="1750">
        <row r="1">
          <cell r="C1" t="str">
            <v>F_CODE</v>
          </cell>
        </row>
      </sheetData>
      <sheetData sheetId="1751">
        <row r="1">
          <cell r="C1" t="str">
            <v>F_CODE</v>
          </cell>
        </row>
      </sheetData>
      <sheetData sheetId="1752">
        <row r="1">
          <cell r="C1" t="str">
            <v>F_CODE</v>
          </cell>
        </row>
      </sheetData>
      <sheetData sheetId="1753">
        <row r="1">
          <cell r="C1" t="str">
            <v>F_CODE</v>
          </cell>
        </row>
      </sheetData>
      <sheetData sheetId="1754">
        <row r="1">
          <cell r="C1" t="str">
            <v>F_CODE</v>
          </cell>
        </row>
      </sheetData>
      <sheetData sheetId="1755">
        <row r="1">
          <cell r="C1" t="str">
            <v>F_CODE</v>
          </cell>
        </row>
      </sheetData>
      <sheetData sheetId="1756">
        <row r="1">
          <cell r="C1" t="str">
            <v>F_CODE</v>
          </cell>
        </row>
      </sheetData>
      <sheetData sheetId="1757">
        <row r="1">
          <cell r="C1" t="str">
            <v>F_CODE</v>
          </cell>
        </row>
      </sheetData>
      <sheetData sheetId="1758">
        <row r="1">
          <cell r="C1" t="str">
            <v>F_CODE</v>
          </cell>
        </row>
      </sheetData>
      <sheetData sheetId="1759">
        <row r="1">
          <cell r="C1" t="str">
            <v>F_CODE</v>
          </cell>
        </row>
      </sheetData>
      <sheetData sheetId="1760">
        <row r="1">
          <cell r="C1" t="str">
            <v>F_CODE</v>
          </cell>
        </row>
      </sheetData>
      <sheetData sheetId="1761">
        <row r="1">
          <cell r="C1" t="str">
            <v>F_CODE</v>
          </cell>
        </row>
      </sheetData>
      <sheetData sheetId="1762">
        <row r="1">
          <cell r="C1" t="str">
            <v>F_CODE</v>
          </cell>
        </row>
      </sheetData>
      <sheetData sheetId="1763">
        <row r="1">
          <cell r="C1" t="str">
            <v>F_CODE</v>
          </cell>
        </row>
      </sheetData>
      <sheetData sheetId="1764">
        <row r="1">
          <cell r="C1" t="str">
            <v>F_CODE</v>
          </cell>
        </row>
      </sheetData>
      <sheetData sheetId="1765">
        <row r="1">
          <cell r="C1" t="str">
            <v>F_CODE</v>
          </cell>
        </row>
      </sheetData>
      <sheetData sheetId="1766">
        <row r="1">
          <cell r="C1" t="str">
            <v>F_CODE</v>
          </cell>
        </row>
      </sheetData>
      <sheetData sheetId="1767">
        <row r="1">
          <cell r="C1" t="str">
            <v>F_CODE</v>
          </cell>
        </row>
      </sheetData>
      <sheetData sheetId="1768">
        <row r="1">
          <cell r="C1" t="str">
            <v>F_CODE</v>
          </cell>
        </row>
      </sheetData>
      <sheetData sheetId="1769">
        <row r="1">
          <cell r="C1" t="str">
            <v>F_CODE</v>
          </cell>
        </row>
      </sheetData>
      <sheetData sheetId="1770">
        <row r="1">
          <cell r="C1" t="str">
            <v>F_CODE</v>
          </cell>
        </row>
      </sheetData>
      <sheetData sheetId="1771">
        <row r="1">
          <cell r="C1" t="str">
            <v>F_CODE</v>
          </cell>
        </row>
      </sheetData>
      <sheetData sheetId="1772">
        <row r="1">
          <cell r="C1" t="str">
            <v>F_CODE</v>
          </cell>
        </row>
      </sheetData>
      <sheetData sheetId="1773">
        <row r="1">
          <cell r="C1" t="str">
            <v>F_CODE</v>
          </cell>
        </row>
      </sheetData>
      <sheetData sheetId="1774">
        <row r="1">
          <cell r="C1" t="str">
            <v>F_CODE</v>
          </cell>
        </row>
      </sheetData>
      <sheetData sheetId="1775">
        <row r="1">
          <cell r="C1" t="str">
            <v>F_CODE</v>
          </cell>
        </row>
      </sheetData>
      <sheetData sheetId="1776">
        <row r="1">
          <cell r="C1" t="str">
            <v>F_CODE</v>
          </cell>
        </row>
      </sheetData>
      <sheetData sheetId="1777">
        <row r="1">
          <cell r="C1" t="str">
            <v>F_CODE</v>
          </cell>
        </row>
      </sheetData>
      <sheetData sheetId="1778">
        <row r="1">
          <cell r="C1" t="str">
            <v>F_CODE</v>
          </cell>
        </row>
      </sheetData>
      <sheetData sheetId="1779">
        <row r="1">
          <cell r="C1" t="str">
            <v>F_CODE</v>
          </cell>
        </row>
      </sheetData>
      <sheetData sheetId="1780">
        <row r="1">
          <cell r="C1" t="str">
            <v>F_CODE</v>
          </cell>
        </row>
      </sheetData>
      <sheetData sheetId="1781">
        <row r="1">
          <cell r="C1" t="str">
            <v>F_CODE</v>
          </cell>
        </row>
      </sheetData>
      <sheetData sheetId="1782">
        <row r="1">
          <cell r="C1" t="str">
            <v>F_CODE</v>
          </cell>
        </row>
      </sheetData>
      <sheetData sheetId="1783">
        <row r="1">
          <cell r="C1" t="str">
            <v>F_CODE</v>
          </cell>
        </row>
      </sheetData>
      <sheetData sheetId="1784">
        <row r="1">
          <cell r="C1" t="str">
            <v>F_CODE</v>
          </cell>
        </row>
      </sheetData>
      <sheetData sheetId="1785">
        <row r="1">
          <cell r="C1" t="str">
            <v>F_CODE</v>
          </cell>
        </row>
      </sheetData>
      <sheetData sheetId="1786">
        <row r="1">
          <cell r="C1" t="str">
            <v>F_CODE</v>
          </cell>
        </row>
      </sheetData>
      <sheetData sheetId="1787">
        <row r="1">
          <cell r="C1" t="str">
            <v>F_CODE</v>
          </cell>
        </row>
      </sheetData>
      <sheetData sheetId="1788">
        <row r="1">
          <cell r="C1" t="str">
            <v>F_CODE</v>
          </cell>
        </row>
      </sheetData>
      <sheetData sheetId="1789">
        <row r="1">
          <cell r="C1" t="str">
            <v>F_CODE</v>
          </cell>
        </row>
      </sheetData>
      <sheetData sheetId="1790">
        <row r="1">
          <cell r="C1" t="str">
            <v>F_CODE</v>
          </cell>
        </row>
      </sheetData>
      <sheetData sheetId="1791">
        <row r="1">
          <cell r="C1" t="str">
            <v>F_CODE</v>
          </cell>
        </row>
      </sheetData>
      <sheetData sheetId="1792">
        <row r="1">
          <cell r="C1" t="str">
            <v>F_CODE</v>
          </cell>
        </row>
      </sheetData>
      <sheetData sheetId="1793">
        <row r="1">
          <cell r="C1" t="str">
            <v>F_CODE</v>
          </cell>
        </row>
      </sheetData>
      <sheetData sheetId="1794">
        <row r="1">
          <cell r="C1" t="str">
            <v>F_CODE</v>
          </cell>
        </row>
      </sheetData>
      <sheetData sheetId="1795">
        <row r="1">
          <cell r="C1" t="str">
            <v>F_CODE</v>
          </cell>
        </row>
      </sheetData>
      <sheetData sheetId="1796">
        <row r="1">
          <cell r="C1" t="str">
            <v>F_CODE</v>
          </cell>
        </row>
      </sheetData>
      <sheetData sheetId="1797">
        <row r="1">
          <cell r="C1" t="str">
            <v>F_CODE</v>
          </cell>
        </row>
      </sheetData>
      <sheetData sheetId="1798">
        <row r="1">
          <cell r="C1" t="str">
            <v>F_CODE</v>
          </cell>
        </row>
      </sheetData>
      <sheetData sheetId="1799">
        <row r="1">
          <cell r="C1" t="str">
            <v>F_CODE</v>
          </cell>
        </row>
      </sheetData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>
        <row r="1">
          <cell r="C1" t="str">
            <v>F_CODE</v>
          </cell>
        </row>
      </sheetData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>
        <row r="1">
          <cell r="C1" t="str">
            <v>F_CODE</v>
          </cell>
        </row>
      </sheetData>
      <sheetData sheetId="1892">
        <row r="1">
          <cell r="C1" t="str">
            <v>F_CODE</v>
          </cell>
        </row>
      </sheetData>
      <sheetData sheetId="1893">
        <row r="1">
          <cell r="C1" t="str">
            <v>F_CODE</v>
          </cell>
        </row>
      </sheetData>
      <sheetData sheetId="1894">
        <row r="1">
          <cell r="C1" t="str">
            <v>F_CODE</v>
          </cell>
        </row>
      </sheetData>
      <sheetData sheetId="1895">
        <row r="1">
          <cell r="C1" t="str">
            <v>F_CODE</v>
          </cell>
        </row>
      </sheetData>
      <sheetData sheetId="1896">
        <row r="1">
          <cell r="C1" t="str">
            <v>F_CODE</v>
          </cell>
        </row>
      </sheetData>
      <sheetData sheetId="1897">
        <row r="1">
          <cell r="C1" t="str">
            <v>F_CODE</v>
          </cell>
        </row>
      </sheetData>
      <sheetData sheetId="1898">
        <row r="1">
          <cell r="C1" t="str">
            <v>F_CODE</v>
          </cell>
        </row>
      </sheetData>
      <sheetData sheetId="1899">
        <row r="1">
          <cell r="C1" t="str">
            <v>F_CODE</v>
          </cell>
        </row>
      </sheetData>
      <sheetData sheetId="1900">
        <row r="1">
          <cell r="C1" t="str">
            <v>F_CODE</v>
          </cell>
        </row>
      </sheetData>
      <sheetData sheetId="1901">
        <row r="1">
          <cell r="C1" t="str">
            <v>F_CODE</v>
          </cell>
        </row>
      </sheetData>
      <sheetData sheetId="1902">
        <row r="1">
          <cell r="C1" t="str">
            <v>F_CODE</v>
          </cell>
        </row>
      </sheetData>
      <sheetData sheetId="1903">
        <row r="1">
          <cell r="C1" t="str">
            <v>F_CODE</v>
          </cell>
        </row>
      </sheetData>
      <sheetData sheetId="1904">
        <row r="1">
          <cell r="C1" t="str">
            <v>F_CODE</v>
          </cell>
        </row>
      </sheetData>
      <sheetData sheetId="1905">
        <row r="1">
          <cell r="C1" t="str">
            <v>F_CODE</v>
          </cell>
        </row>
      </sheetData>
      <sheetData sheetId="1906">
        <row r="1">
          <cell r="C1" t="str">
            <v>F_CODE</v>
          </cell>
        </row>
      </sheetData>
      <sheetData sheetId="1907">
        <row r="1">
          <cell r="C1" t="str">
            <v>F_CODE</v>
          </cell>
        </row>
      </sheetData>
      <sheetData sheetId="1908">
        <row r="1">
          <cell r="C1" t="str">
            <v>F_CODE</v>
          </cell>
        </row>
      </sheetData>
      <sheetData sheetId="1909">
        <row r="1">
          <cell r="C1" t="str">
            <v>F_CODE</v>
          </cell>
        </row>
      </sheetData>
      <sheetData sheetId="1910">
        <row r="1">
          <cell r="C1" t="str">
            <v>F_CODE</v>
          </cell>
        </row>
      </sheetData>
      <sheetData sheetId="1911">
        <row r="1">
          <cell r="C1" t="str">
            <v>F_CODE</v>
          </cell>
        </row>
      </sheetData>
      <sheetData sheetId="1912">
        <row r="1">
          <cell r="C1" t="str">
            <v>F_CODE</v>
          </cell>
        </row>
      </sheetData>
      <sheetData sheetId="1913">
        <row r="1">
          <cell r="C1" t="str">
            <v>F_CODE</v>
          </cell>
        </row>
      </sheetData>
      <sheetData sheetId="1914">
        <row r="1">
          <cell r="C1" t="str">
            <v>F_CODE</v>
          </cell>
        </row>
      </sheetData>
      <sheetData sheetId="1915">
        <row r="1">
          <cell r="C1" t="str">
            <v>F_CODE</v>
          </cell>
        </row>
      </sheetData>
      <sheetData sheetId="1916">
        <row r="1">
          <cell r="C1" t="str">
            <v>F_CODE</v>
          </cell>
        </row>
      </sheetData>
      <sheetData sheetId="1917">
        <row r="1">
          <cell r="C1" t="str">
            <v>F_CODE</v>
          </cell>
        </row>
      </sheetData>
      <sheetData sheetId="1918">
        <row r="1">
          <cell r="C1" t="str">
            <v>F_CODE</v>
          </cell>
        </row>
      </sheetData>
      <sheetData sheetId="1919">
        <row r="1">
          <cell r="C1" t="str">
            <v>F_CODE</v>
          </cell>
        </row>
      </sheetData>
      <sheetData sheetId="1920">
        <row r="1">
          <cell r="C1" t="str">
            <v>F_CODE</v>
          </cell>
        </row>
      </sheetData>
      <sheetData sheetId="1921">
        <row r="1">
          <cell r="C1" t="str">
            <v>F_CODE</v>
          </cell>
        </row>
      </sheetData>
      <sheetData sheetId="1922">
        <row r="1">
          <cell r="C1" t="str">
            <v>F_CODE</v>
          </cell>
        </row>
      </sheetData>
      <sheetData sheetId="1923">
        <row r="1">
          <cell r="C1" t="str">
            <v>F_CODE</v>
          </cell>
        </row>
      </sheetData>
      <sheetData sheetId="1924">
        <row r="1">
          <cell r="C1" t="str">
            <v>F_CODE</v>
          </cell>
        </row>
      </sheetData>
      <sheetData sheetId="1925">
        <row r="1">
          <cell r="C1" t="str">
            <v>F_CODE</v>
          </cell>
        </row>
      </sheetData>
      <sheetData sheetId="1926">
        <row r="1">
          <cell r="C1" t="str">
            <v>F_CODE</v>
          </cell>
        </row>
      </sheetData>
      <sheetData sheetId="1927">
        <row r="1">
          <cell r="C1" t="str">
            <v>F_CODE</v>
          </cell>
        </row>
      </sheetData>
      <sheetData sheetId="1928">
        <row r="1">
          <cell r="C1" t="str">
            <v>F_CODE</v>
          </cell>
        </row>
      </sheetData>
      <sheetData sheetId="1929">
        <row r="1">
          <cell r="C1" t="str">
            <v>F_CODE</v>
          </cell>
        </row>
      </sheetData>
      <sheetData sheetId="1930">
        <row r="1">
          <cell r="C1" t="str">
            <v>F_CODE</v>
          </cell>
        </row>
      </sheetData>
      <sheetData sheetId="1931">
        <row r="1">
          <cell r="C1" t="str">
            <v>F_CODE</v>
          </cell>
        </row>
      </sheetData>
      <sheetData sheetId="1932">
        <row r="1">
          <cell r="C1" t="str">
            <v>F_CODE</v>
          </cell>
        </row>
      </sheetData>
      <sheetData sheetId="1933">
        <row r="1">
          <cell r="C1" t="str">
            <v>F_CODE</v>
          </cell>
        </row>
      </sheetData>
      <sheetData sheetId="1934">
        <row r="1">
          <cell r="C1" t="str">
            <v>F_CODE</v>
          </cell>
        </row>
      </sheetData>
      <sheetData sheetId="1935">
        <row r="1">
          <cell r="C1" t="str">
            <v>F_CODE</v>
          </cell>
        </row>
      </sheetData>
      <sheetData sheetId="1936">
        <row r="1">
          <cell r="C1" t="str">
            <v>F_CODE</v>
          </cell>
        </row>
      </sheetData>
      <sheetData sheetId="1937">
        <row r="1">
          <cell r="C1" t="str">
            <v>F_CODE</v>
          </cell>
        </row>
      </sheetData>
      <sheetData sheetId="1938">
        <row r="1">
          <cell r="C1" t="str">
            <v>F_CODE</v>
          </cell>
        </row>
      </sheetData>
      <sheetData sheetId="1939">
        <row r="1">
          <cell r="C1" t="str">
            <v>F_CODE</v>
          </cell>
        </row>
      </sheetData>
      <sheetData sheetId="1940">
        <row r="1">
          <cell r="C1" t="str">
            <v>F_CODE</v>
          </cell>
        </row>
      </sheetData>
      <sheetData sheetId="1941">
        <row r="1">
          <cell r="C1" t="str">
            <v>F_CODE</v>
          </cell>
        </row>
      </sheetData>
      <sheetData sheetId="1942">
        <row r="1">
          <cell r="C1" t="str">
            <v>F_CODE</v>
          </cell>
        </row>
      </sheetData>
      <sheetData sheetId="1943">
        <row r="1">
          <cell r="C1" t="str">
            <v>F_CODE</v>
          </cell>
        </row>
      </sheetData>
      <sheetData sheetId="1944">
        <row r="1">
          <cell r="C1" t="str">
            <v>F_CODE</v>
          </cell>
        </row>
      </sheetData>
      <sheetData sheetId="1945">
        <row r="1">
          <cell r="C1" t="str">
            <v>F_CODE</v>
          </cell>
        </row>
      </sheetData>
      <sheetData sheetId="1946">
        <row r="1">
          <cell r="C1" t="str">
            <v>F_CODE</v>
          </cell>
        </row>
      </sheetData>
      <sheetData sheetId="1947">
        <row r="1">
          <cell r="C1" t="str">
            <v>F_CODE</v>
          </cell>
        </row>
      </sheetData>
      <sheetData sheetId="1948">
        <row r="1">
          <cell r="C1" t="str">
            <v>F_CODE</v>
          </cell>
        </row>
      </sheetData>
      <sheetData sheetId="1949">
        <row r="1">
          <cell r="C1" t="str">
            <v>F_CODE</v>
          </cell>
        </row>
      </sheetData>
      <sheetData sheetId="1950">
        <row r="1">
          <cell r="C1" t="str">
            <v>F_CODE</v>
          </cell>
        </row>
      </sheetData>
      <sheetData sheetId="1951">
        <row r="1">
          <cell r="C1" t="str">
            <v>F_CODE</v>
          </cell>
        </row>
      </sheetData>
      <sheetData sheetId="1952">
        <row r="1">
          <cell r="C1" t="str">
            <v>F_CODE</v>
          </cell>
        </row>
      </sheetData>
      <sheetData sheetId="1953">
        <row r="1">
          <cell r="C1" t="str">
            <v>F_CODE</v>
          </cell>
        </row>
      </sheetData>
      <sheetData sheetId="1954">
        <row r="1">
          <cell r="C1" t="str">
            <v>F_CODE</v>
          </cell>
        </row>
      </sheetData>
      <sheetData sheetId="1955">
        <row r="1">
          <cell r="C1" t="str">
            <v>F_CODE</v>
          </cell>
        </row>
      </sheetData>
      <sheetData sheetId="1956">
        <row r="1">
          <cell r="C1" t="str">
            <v>F_CODE</v>
          </cell>
        </row>
      </sheetData>
      <sheetData sheetId="1957">
        <row r="1">
          <cell r="C1" t="str">
            <v>F_CODE</v>
          </cell>
        </row>
      </sheetData>
      <sheetData sheetId="1958">
        <row r="1">
          <cell r="C1" t="str">
            <v>F_CODE</v>
          </cell>
        </row>
      </sheetData>
      <sheetData sheetId="1959">
        <row r="1">
          <cell r="C1" t="str">
            <v>F_CODE</v>
          </cell>
        </row>
      </sheetData>
      <sheetData sheetId="1960">
        <row r="1">
          <cell r="C1" t="str">
            <v>F_CODE</v>
          </cell>
        </row>
      </sheetData>
      <sheetData sheetId="1961">
        <row r="1">
          <cell r="C1" t="str">
            <v>F_CODE</v>
          </cell>
        </row>
      </sheetData>
      <sheetData sheetId="1962">
        <row r="1">
          <cell r="C1" t="str">
            <v>F_CODE</v>
          </cell>
        </row>
      </sheetData>
      <sheetData sheetId="1963">
        <row r="1">
          <cell r="C1" t="str">
            <v>F_CODE</v>
          </cell>
        </row>
      </sheetData>
      <sheetData sheetId="1964">
        <row r="1">
          <cell r="C1" t="str">
            <v>F_CODE</v>
          </cell>
        </row>
      </sheetData>
      <sheetData sheetId="1965">
        <row r="1">
          <cell r="C1" t="str">
            <v>F_CODE</v>
          </cell>
        </row>
      </sheetData>
      <sheetData sheetId="1966">
        <row r="1">
          <cell r="C1" t="str">
            <v>F_CODE</v>
          </cell>
        </row>
      </sheetData>
      <sheetData sheetId="1967">
        <row r="1">
          <cell r="C1" t="str">
            <v>F_CODE</v>
          </cell>
        </row>
      </sheetData>
      <sheetData sheetId="1968">
        <row r="1">
          <cell r="C1" t="str">
            <v>F_CODE</v>
          </cell>
        </row>
      </sheetData>
      <sheetData sheetId="1969">
        <row r="1">
          <cell r="C1" t="str">
            <v>F_CODE</v>
          </cell>
        </row>
      </sheetData>
      <sheetData sheetId="1970">
        <row r="1">
          <cell r="C1" t="str">
            <v>F_CODE</v>
          </cell>
        </row>
      </sheetData>
      <sheetData sheetId="1971">
        <row r="1">
          <cell r="C1" t="str">
            <v>F_CODE</v>
          </cell>
        </row>
      </sheetData>
      <sheetData sheetId="1972">
        <row r="1">
          <cell r="C1" t="str">
            <v>F_CODE</v>
          </cell>
        </row>
      </sheetData>
      <sheetData sheetId="1973">
        <row r="1">
          <cell r="C1" t="str">
            <v>F_CODE</v>
          </cell>
        </row>
      </sheetData>
      <sheetData sheetId="1974">
        <row r="1">
          <cell r="C1" t="str">
            <v>F_CODE</v>
          </cell>
        </row>
      </sheetData>
      <sheetData sheetId="1975">
        <row r="1">
          <cell r="C1" t="str">
            <v>F_CODE</v>
          </cell>
        </row>
      </sheetData>
      <sheetData sheetId="1976">
        <row r="1">
          <cell r="C1" t="str">
            <v>F_CODE</v>
          </cell>
        </row>
      </sheetData>
      <sheetData sheetId="1977">
        <row r="1">
          <cell r="C1" t="str">
            <v>F_CODE</v>
          </cell>
        </row>
      </sheetData>
      <sheetData sheetId="1978">
        <row r="1">
          <cell r="C1" t="str">
            <v>F_CODE</v>
          </cell>
        </row>
      </sheetData>
      <sheetData sheetId="1979">
        <row r="1">
          <cell r="C1" t="str">
            <v>F_CODE</v>
          </cell>
        </row>
      </sheetData>
      <sheetData sheetId="1980">
        <row r="1">
          <cell r="C1" t="str">
            <v>F_CODE</v>
          </cell>
        </row>
      </sheetData>
      <sheetData sheetId="1981">
        <row r="1">
          <cell r="C1" t="str">
            <v>F_CODE</v>
          </cell>
        </row>
      </sheetData>
      <sheetData sheetId="1982">
        <row r="1">
          <cell r="C1" t="str">
            <v>F_CODE</v>
          </cell>
        </row>
      </sheetData>
      <sheetData sheetId="1983">
        <row r="1">
          <cell r="C1" t="str">
            <v>F_CODE</v>
          </cell>
        </row>
      </sheetData>
      <sheetData sheetId="1984">
        <row r="1">
          <cell r="C1" t="str">
            <v>F_CODE</v>
          </cell>
        </row>
      </sheetData>
      <sheetData sheetId="1985">
        <row r="1">
          <cell r="C1" t="str">
            <v>F_CODE</v>
          </cell>
        </row>
      </sheetData>
      <sheetData sheetId="1986">
        <row r="1">
          <cell r="C1" t="str">
            <v>F_CODE</v>
          </cell>
        </row>
      </sheetData>
      <sheetData sheetId="1987">
        <row r="1">
          <cell r="C1" t="str">
            <v>F_CODE</v>
          </cell>
        </row>
      </sheetData>
      <sheetData sheetId="1988">
        <row r="1">
          <cell r="C1" t="str">
            <v>F_CODE</v>
          </cell>
        </row>
      </sheetData>
      <sheetData sheetId="1989">
        <row r="1">
          <cell r="C1" t="str">
            <v>F_CODE</v>
          </cell>
        </row>
      </sheetData>
      <sheetData sheetId="1990">
        <row r="1">
          <cell r="C1" t="str">
            <v>F_CODE</v>
          </cell>
        </row>
      </sheetData>
      <sheetData sheetId="1991">
        <row r="1">
          <cell r="C1" t="str">
            <v>F_CODE</v>
          </cell>
        </row>
      </sheetData>
      <sheetData sheetId="1992">
        <row r="1">
          <cell r="C1" t="str">
            <v>F_CODE</v>
          </cell>
        </row>
      </sheetData>
      <sheetData sheetId="1993">
        <row r="1">
          <cell r="C1" t="str">
            <v>F_CODE</v>
          </cell>
        </row>
      </sheetData>
      <sheetData sheetId="1994">
        <row r="1">
          <cell r="C1" t="str">
            <v>F_CODE</v>
          </cell>
        </row>
      </sheetData>
      <sheetData sheetId="1995">
        <row r="1">
          <cell r="C1" t="str">
            <v>F_CODE</v>
          </cell>
        </row>
      </sheetData>
      <sheetData sheetId="1996">
        <row r="1">
          <cell r="C1" t="str">
            <v>F_CODE</v>
          </cell>
        </row>
      </sheetData>
      <sheetData sheetId="1997">
        <row r="1">
          <cell r="C1" t="str">
            <v>F_CODE</v>
          </cell>
        </row>
      </sheetData>
      <sheetData sheetId="1998">
        <row r="1">
          <cell r="C1" t="str">
            <v>F_CODE</v>
          </cell>
        </row>
      </sheetData>
      <sheetData sheetId="1999">
        <row r="1">
          <cell r="C1" t="str">
            <v>F_CODE</v>
          </cell>
        </row>
      </sheetData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/>
      <sheetData sheetId="2536" refreshError="1"/>
      <sheetData sheetId="2537" refreshError="1"/>
      <sheetData sheetId="2538" refreshError="1"/>
      <sheetData sheetId="2539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/>
      <sheetData sheetId="2579"/>
      <sheetData sheetId="2580"/>
      <sheetData sheetId="2581"/>
      <sheetData sheetId="2582"/>
      <sheetData sheetId="2583"/>
      <sheetData sheetId="2584"/>
      <sheetData sheetId="2585">
        <row r="1">
          <cell r="C1" t="str">
            <v>F_CODE</v>
          </cell>
        </row>
      </sheetData>
      <sheetData sheetId="2586">
        <row r="1">
          <cell r="C1" t="str">
            <v>F_CODE</v>
          </cell>
        </row>
      </sheetData>
      <sheetData sheetId="2587">
        <row r="1">
          <cell r="C1" t="str">
            <v>F_CODE</v>
          </cell>
        </row>
      </sheetData>
      <sheetData sheetId="2588">
        <row r="1">
          <cell r="C1" t="str">
            <v>F_CODE</v>
          </cell>
        </row>
      </sheetData>
      <sheetData sheetId="2589">
        <row r="1">
          <cell r="C1" t="str">
            <v>F_CODE</v>
          </cell>
        </row>
      </sheetData>
      <sheetData sheetId="2590">
        <row r="1">
          <cell r="C1" t="str">
            <v>F_CODE</v>
          </cell>
        </row>
      </sheetData>
      <sheetData sheetId="2591">
        <row r="1">
          <cell r="C1" t="str">
            <v>F_CODE</v>
          </cell>
        </row>
      </sheetData>
      <sheetData sheetId="2592">
        <row r="1">
          <cell r="C1" t="str">
            <v>F_CODE</v>
          </cell>
        </row>
      </sheetData>
      <sheetData sheetId="2593">
        <row r="1">
          <cell r="C1" t="str">
            <v>F_CODE</v>
          </cell>
        </row>
      </sheetData>
      <sheetData sheetId="2594">
        <row r="1">
          <cell r="C1" t="str">
            <v>F_CODE</v>
          </cell>
        </row>
      </sheetData>
      <sheetData sheetId="2595">
        <row r="1">
          <cell r="C1" t="str">
            <v>F_CODE</v>
          </cell>
        </row>
      </sheetData>
      <sheetData sheetId="2596">
        <row r="1">
          <cell r="C1" t="str">
            <v>F_CODE</v>
          </cell>
        </row>
      </sheetData>
      <sheetData sheetId="2597">
        <row r="1">
          <cell r="C1" t="str">
            <v>F_CODE</v>
          </cell>
        </row>
      </sheetData>
      <sheetData sheetId="2598">
        <row r="1">
          <cell r="C1" t="str">
            <v>F_CODE</v>
          </cell>
        </row>
      </sheetData>
      <sheetData sheetId="2599">
        <row r="1">
          <cell r="C1" t="str">
            <v>F_CODE</v>
          </cell>
        </row>
      </sheetData>
      <sheetData sheetId="2600">
        <row r="1">
          <cell r="C1" t="str">
            <v>F_CODE</v>
          </cell>
        </row>
      </sheetData>
      <sheetData sheetId="2601">
        <row r="1">
          <cell r="C1" t="str">
            <v>F_CODE</v>
          </cell>
        </row>
      </sheetData>
      <sheetData sheetId="2602">
        <row r="1">
          <cell r="C1" t="str">
            <v>F_CODE</v>
          </cell>
        </row>
      </sheetData>
      <sheetData sheetId="2603">
        <row r="1">
          <cell r="C1" t="str">
            <v>F_CODE</v>
          </cell>
        </row>
      </sheetData>
      <sheetData sheetId="2604">
        <row r="1">
          <cell r="C1" t="str">
            <v>F_CODE</v>
          </cell>
        </row>
      </sheetData>
      <sheetData sheetId="2605">
        <row r="1">
          <cell r="C1" t="str">
            <v>F_CODE</v>
          </cell>
        </row>
      </sheetData>
      <sheetData sheetId="2606">
        <row r="1">
          <cell r="C1" t="str">
            <v>F_CODE</v>
          </cell>
        </row>
      </sheetData>
      <sheetData sheetId="2607">
        <row r="1">
          <cell r="C1" t="str">
            <v>F_CODE</v>
          </cell>
        </row>
      </sheetData>
      <sheetData sheetId="2608">
        <row r="1">
          <cell r="C1" t="str">
            <v>F_CODE</v>
          </cell>
        </row>
      </sheetData>
      <sheetData sheetId="2609">
        <row r="1">
          <cell r="C1" t="str">
            <v>F_CODE</v>
          </cell>
        </row>
      </sheetData>
      <sheetData sheetId="2610">
        <row r="1">
          <cell r="C1" t="str">
            <v>F_CODE</v>
          </cell>
        </row>
      </sheetData>
      <sheetData sheetId="2611">
        <row r="1">
          <cell r="C1" t="str">
            <v>F_CODE</v>
          </cell>
        </row>
      </sheetData>
      <sheetData sheetId="2612">
        <row r="1">
          <cell r="C1" t="str">
            <v>F_CODE</v>
          </cell>
        </row>
      </sheetData>
      <sheetData sheetId="2613">
        <row r="1">
          <cell r="C1" t="str">
            <v>F_CODE</v>
          </cell>
        </row>
      </sheetData>
      <sheetData sheetId="2614">
        <row r="1">
          <cell r="C1" t="str">
            <v>F_CODE</v>
          </cell>
        </row>
      </sheetData>
      <sheetData sheetId="2615">
        <row r="1">
          <cell r="C1" t="str">
            <v>F_CODE</v>
          </cell>
        </row>
      </sheetData>
      <sheetData sheetId="2616">
        <row r="1">
          <cell r="C1" t="str">
            <v>F_CODE</v>
          </cell>
        </row>
      </sheetData>
      <sheetData sheetId="2617">
        <row r="1">
          <cell r="C1" t="str">
            <v>F_CODE</v>
          </cell>
        </row>
      </sheetData>
      <sheetData sheetId="2618">
        <row r="1">
          <cell r="C1" t="str">
            <v>F_CODE</v>
          </cell>
        </row>
      </sheetData>
      <sheetData sheetId="2619">
        <row r="1">
          <cell r="C1" t="str">
            <v>F_CODE</v>
          </cell>
        </row>
      </sheetData>
      <sheetData sheetId="2620">
        <row r="1">
          <cell r="C1" t="str">
            <v>F_CODE</v>
          </cell>
        </row>
      </sheetData>
      <sheetData sheetId="2621">
        <row r="1">
          <cell r="C1" t="str">
            <v>F_CODE</v>
          </cell>
        </row>
      </sheetData>
      <sheetData sheetId="2622">
        <row r="1">
          <cell r="C1" t="str">
            <v>F_CODE</v>
          </cell>
        </row>
      </sheetData>
      <sheetData sheetId="2623">
        <row r="1">
          <cell r="C1" t="str">
            <v>F_CODE</v>
          </cell>
        </row>
      </sheetData>
      <sheetData sheetId="2624">
        <row r="1">
          <cell r="C1" t="str">
            <v>F_CODE</v>
          </cell>
        </row>
      </sheetData>
      <sheetData sheetId="2625">
        <row r="1">
          <cell r="C1" t="str">
            <v>F_CODE</v>
          </cell>
        </row>
      </sheetData>
      <sheetData sheetId="2626">
        <row r="1">
          <cell r="C1" t="str">
            <v>F_CODE</v>
          </cell>
        </row>
      </sheetData>
      <sheetData sheetId="2627">
        <row r="1">
          <cell r="C1" t="str">
            <v>F_CODE</v>
          </cell>
        </row>
      </sheetData>
      <sheetData sheetId="2628">
        <row r="1">
          <cell r="C1" t="str">
            <v>F_CODE</v>
          </cell>
        </row>
      </sheetData>
      <sheetData sheetId="2629">
        <row r="1">
          <cell r="C1" t="str">
            <v>F_CODE</v>
          </cell>
        </row>
      </sheetData>
      <sheetData sheetId="2630">
        <row r="1">
          <cell r="C1" t="str">
            <v>F_CODE</v>
          </cell>
        </row>
      </sheetData>
      <sheetData sheetId="2631">
        <row r="1">
          <cell r="C1" t="str">
            <v>F_CODE</v>
          </cell>
        </row>
      </sheetData>
      <sheetData sheetId="2632">
        <row r="1">
          <cell r="C1" t="str">
            <v>F_CODE</v>
          </cell>
        </row>
      </sheetData>
      <sheetData sheetId="2633">
        <row r="1">
          <cell r="C1" t="str">
            <v>F_CODE</v>
          </cell>
        </row>
      </sheetData>
      <sheetData sheetId="2634">
        <row r="1">
          <cell r="C1" t="str">
            <v>F_CODE</v>
          </cell>
        </row>
      </sheetData>
      <sheetData sheetId="2635">
        <row r="1">
          <cell r="C1" t="str">
            <v>F_CODE</v>
          </cell>
        </row>
      </sheetData>
      <sheetData sheetId="2636">
        <row r="1">
          <cell r="C1" t="str">
            <v>F_CODE</v>
          </cell>
        </row>
      </sheetData>
      <sheetData sheetId="2637">
        <row r="1">
          <cell r="C1" t="str">
            <v>F_CODE</v>
          </cell>
        </row>
      </sheetData>
      <sheetData sheetId="2638">
        <row r="1">
          <cell r="C1" t="str">
            <v>F_CODE</v>
          </cell>
        </row>
      </sheetData>
      <sheetData sheetId="2639">
        <row r="1">
          <cell r="C1" t="str">
            <v>F_CODE</v>
          </cell>
        </row>
      </sheetData>
      <sheetData sheetId="2640">
        <row r="1">
          <cell r="C1" t="str">
            <v>F_CODE</v>
          </cell>
        </row>
      </sheetData>
      <sheetData sheetId="2641">
        <row r="1">
          <cell r="C1" t="str">
            <v>F_CODE</v>
          </cell>
        </row>
      </sheetData>
      <sheetData sheetId="2642">
        <row r="1">
          <cell r="C1" t="str">
            <v>F_CODE</v>
          </cell>
        </row>
      </sheetData>
      <sheetData sheetId="2643">
        <row r="1">
          <cell r="C1" t="str">
            <v>F_CODE</v>
          </cell>
        </row>
      </sheetData>
      <sheetData sheetId="2644">
        <row r="1">
          <cell r="C1" t="str">
            <v>F_CODE</v>
          </cell>
        </row>
      </sheetData>
      <sheetData sheetId="2645">
        <row r="1">
          <cell r="C1" t="str">
            <v>F_CODE</v>
          </cell>
        </row>
      </sheetData>
      <sheetData sheetId="2646">
        <row r="1">
          <cell r="C1" t="str">
            <v>F_CODE</v>
          </cell>
        </row>
      </sheetData>
      <sheetData sheetId="2647">
        <row r="1">
          <cell r="C1" t="str">
            <v>F_CODE</v>
          </cell>
        </row>
      </sheetData>
      <sheetData sheetId="2648">
        <row r="1">
          <cell r="C1" t="str">
            <v>F_CODE</v>
          </cell>
        </row>
      </sheetData>
      <sheetData sheetId="2649">
        <row r="1">
          <cell r="C1" t="str">
            <v>F_CODE</v>
          </cell>
        </row>
      </sheetData>
      <sheetData sheetId="2650">
        <row r="1">
          <cell r="C1" t="str">
            <v>F_CODE</v>
          </cell>
        </row>
      </sheetData>
      <sheetData sheetId="2651">
        <row r="1">
          <cell r="C1" t="str">
            <v>F_CODE</v>
          </cell>
        </row>
      </sheetData>
      <sheetData sheetId="2652">
        <row r="1">
          <cell r="C1" t="str">
            <v>F_CODE</v>
          </cell>
        </row>
      </sheetData>
      <sheetData sheetId="2653">
        <row r="1">
          <cell r="C1" t="str">
            <v>F_CODE</v>
          </cell>
        </row>
      </sheetData>
      <sheetData sheetId="2654">
        <row r="1">
          <cell r="C1" t="str">
            <v>F_CODE</v>
          </cell>
        </row>
      </sheetData>
      <sheetData sheetId="2655">
        <row r="1">
          <cell r="C1" t="str">
            <v>F_CODE</v>
          </cell>
        </row>
      </sheetData>
      <sheetData sheetId="2656" refreshError="1"/>
      <sheetData sheetId="2657" refreshError="1"/>
      <sheetData sheetId="2658">
        <row r="1">
          <cell r="C1" t="str">
            <v>F_CODE</v>
          </cell>
        </row>
      </sheetData>
      <sheetData sheetId="2659">
        <row r="1">
          <cell r="C1" t="str">
            <v>F_CODE</v>
          </cell>
        </row>
      </sheetData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/>
      <sheetData sheetId="2667"/>
      <sheetData sheetId="2668"/>
      <sheetData sheetId="2669"/>
      <sheetData sheetId="2670"/>
      <sheetData sheetId="267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>
        <row r="1">
          <cell r="C1" t="str">
            <v>F_CODE</v>
          </cell>
        </row>
      </sheetData>
      <sheetData sheetId="2703">
        <row r="1">
          <cell r="C1" t="str">
            <v>F_CODE</v>
          </cell>
        </row>
      </sheetData>
      <sheetData sheetId="2704">
        <row r="1">
          <cell r="C1" t="str">
            <v>F_CODE</v>
          </cell>
        </row>
      </sheetData>
      <sheetData sheetId="2705">
        <row r="1">
          <cell r="C1" t="str">
            <v>F_CODE</v>
          </cell>
        </row>
      </sheetData>
      <sheetData sheetId="2706">
        <row r="1">
          <cell r="C1" t="str">
            <v>F_CODE</v>
          </cell>
        </row>
      </sheetData>
      <sheetData sheetId="2707">
        <row r="1">
          <cell r="C1" t="str">
            <v>F_CODE</v>
          </cell>
        </row>
      </sheetData>
      <sheetData sheetId="2708">
        <row r="1">
          <cell r="C1" t="str">
            <v>F_CODE</v>
          </cell>
        </row>
      </sheetData>
      <sheetData sheetId="2709">
        <row r="1">
          <cell r="C1" t="str">
            <v>F_CODE</v>
          </cell>
        </row>
      </sheetData>
      <sheetData sheetId="2710">
        <row r="1">
          <cell r="C1" t="str">
            <v>F_CODE</v>
          </cell>
        </row>
      </sheetData>
      <sheetData sheetId="2711">
        <row r="1">
          <cell r="C1" t="str">
            <v>F_CODE</v>
          </cell>
        </row>
      </sheetData>
      <sheetData sheetId="2712">
        <row r="1">
          <cell r="C1" t="str">
            <v>F_CODE</v>
          </cell>
        </row>
      </sheetData>
      <sheetData sheetId="2713">
        <row r="1">
          <cell r="C1" t="str">
            <v>F_CODE</v>
          </cell>
        </row>
      </sheetData>
      <sheetData sheetId="2714">
        <row r="1">
          <cell r="C1" t="str">
            <v>F_CODE</v>
          </cell>
        </row>
      </sheetData>
      <sheetData sheetId="2715">
        <row r="1">
          <cell r="C1" t="str">
            <v>F_CODE</v>
          </cell>
        </row>
      </sheetData>
      <sheetData sheetId="2716">
        <row r="1">
          <cell r="C1" t="str">
            <v>F_CODE</v>
          </cell>
        </row>
      </sheetData>
      <sheetData sheetId="2717">
        <row r="1">
          <cell r="C1" t="str">
            <v>F_CODE</v>
          </cell>
        </row>
      </sheetData>
      <sheetData sheetId="2718">
        <row r="1">
          <cell r="C1" t="str">
            <v>F_CODE</v>
          </cell>
        </row>
      </sheetData>
      <sheetData sheetId="2719">
        <row r="1">
          <cell r="C1" t="str">
            <v>F_CODE</v>
          </cell>
        </row>
      </sheetData>
      <sheetData sheetId="2720">
        <row r="1">
          <cell r="C1" t="str">
            <v>F_CODE</v>
          </cell>
        </row>
      </sheetData>
      <sheetData sheetId="2721">
        <row r="1">
          <cell r="C1" t="str">
            <v>F_CODE</v>
          </cell>
        </row>
      </sheetData>
      <sheetData sheetId="2722">
        <row r="1">
          <cell r="C1" t="str">
            <v>F_CODE</v>
          </cell>
        </row>
      </sheetData>
      <sheetData sheetId="2723">
        <row r="1">
          <cell r="C1" t="str">
            <v>F_CODE</v>
          </cell>
        </row>
      </sheetData>
      <sheetData sheetId="2724">
        <row r="1">
          <cell r="C1" t="str">
            <v>F_CODE</v>
          </cell>
        </row>
      </sheetData>
      <sheetData sheetId="2725">
        <row r="1">
          <cell r="C1" t="str">
            <v>F_CODE</v>
          </cell>
        </row>
      </sheetData>
      <sheetData sheetId="2726">
        <row r="1">
          <cell r="C1" t="str">
            <v>F_CODE</v>
          </cell>
        </row>
      </sheetData>
      <sheetData sheetId="2727">
        <row r="1">
          <cell r="C1" t="str">
            <v>F_CODE</v>
          </cell>
        </row>
      </sheetData>
      <sheetData sheetId="2728">
        <row r="1">
          <cell r="C1" t="str">
            <v>F_CODE</v>
          </cell>
        </row>
      </sheetData>
      <sheetData sheetId="2729">
        <row r="1">
          <cell r="C1" t="str">
            <v>F_CODE</v>
          </cell>
        </row>
      </sheetData>
      <sheetData sheetId="2730">
        <row r="1">
          <cell r="C1" t="str">
            <v>F_CODE</v>
          </cell>
        </row>
      </sheetData>
      <sheetData sheetId="2731">
        <row r="1">
          <cell r="C1" t="str">
            <v>F_CODE</v>
          </cell>
        </row>
      </sheetData>
      <sheetData sheetId="2732">
        <row r="1">
          <cell r="C1" t="str">
            <v>F_CODE</v>
          </cell>
        </row>
      </sheetData>
      <sheetData sheetId="2733">
        <row r="1">
          <cell r="C1" t="str">
            <v>F_CODE</v>
          </cell>
        </row>
      </sheetData>
      <sheetData sheetId="2734">
        <row r="1">
          <cell r="C1" t="str">
            <v>F_CODE</v>
          </cell>
        </row>
      </sheetData>
      <sheetData sheetId="2735">
        <row r="1">
          <cell r="C1" t="str">
            <v>F_CODE</v>
          </cell>
        </row>
      </sheetData>
      <sheetData sheetId="2736">
        <row r="1">
          <cell r="C1" t="str">
            <v>F_CODE</v>
          </cell>
        </row>
      </sheetData>
      <sheetData sheetId="2737">
        <row r="1">
          <cell r="C1" t="str">
            <v>F_CODE</v>
          </cell>
        </row>
      </sheetData>
      <sheetData sheetId="2738">
        <row r="1">
          <cell r="C1" t="str">
            <v>F_CODE</v>
          </cell>
        </row>
      </sheetData>
      <sheetData sheetId="2739">
        <row r="1">
          <cell r="C1" t="str">
            <v>F_CODE</v>
          </cell>
        </row>
      </sheetData>
      <sheetData sheetId="2740">
        <row r="1">
          <cell r="C1" t="str">
            <v>F_CODE</v>
          </cell>
        </row>
      </sheetData>
      <sheetData sheetId="2741">
        <row r="1">
          <cell r="C1" t="str">
            <v>F_CODE</v>
          </cell>
        </row>
      </sheetData>
      <sheetData sheetId="2742">
        <row r="1">
          <cell r="C1" t="str">
            <v>F_CODE</v>
          </cell>
        </row>
      </sheetData>
      <sheetData sheetId="2743">
        <row r="1">
          <cell r="C1" t="str">
            <v>F_CODE</v>
          </cell>
        </row>
      </sheetData>
      <sheetData sheetId="2744">
        <row r="1">
          <cell r="C1" t="str">
            <v>F_CODE</v>
          </cell>
        </row>
      </sheetData>
      <sheetData sheetId="2745">
        <row r="1">
          <cell r="C1" t="str">
            <v>F_CODE</v>
          </cell>
        </row>
      </sheetData>
      <sheetData sheetId="2746">
        <row r="1">
          <cell r="C1" t="str">
            <v>F_CODE</v>
          </cell>
        </row>
      </sheetData>
      <sheetData sheetId="2747">
        <row r="1">
          <cell r="C1" t="str">
            <v>F_CODE</v>
          </cell>
        </row>
      </sheetData>
      <sheetData sheetId="2748">
        <row r="1">
          <cell r="C1" t="str">
            <v>F_CODE</v>
          </cell>
        </row>
      </sheetData>
      <sheetData sheetId="2749">
        <row r="1">
          <cell r="C1" t="str">
            <v>F_CODE</v>
          </cell>
        </row>
      </sheetData>
      <sheetData sheetId="2750">
        <row r="1">
          <cell r="C1" t="str">
            <v>F_CODE</v>
          </cell>
        </row>
      </sheetData>
      <sheetData sheetId="2751">
        <row r="1">
          <cell r="C1" t="str">
            <v>F_CODE</v>
          </cell>
        </row>
      </sheetData>
      <sheetData sheetId="2752">
        <row r="1">
          <cell r="C1" t="str">
            <v>F_CODE</v>
          </cell>
        </row>
      </sheetData>
      <sheetData sheetId="2753">
        <row r="1">
          <cell r="C1" t="str">
            <v>F_CODE</v>
          </cell>
        </row>
      </sheetData>
      <sheetData sheetId="2754">
        <row r="1">
          <cell r="C1" t="str">
            <v>F_CODE</v>
          </cell>
        </row>
      </sheetData>
      <sheetData sheetId="2755">
        <row r="1">
          <cell r="C1" t="str">
            <v>F_CODE</v>
          </cell>
        </row>
      </sheetData>
      <sheetData sheetId="2756">
        <row r="1">
          <cell r="C1" t="str">
            <v>F_CODE</v>
          </cell>
        </row>
      </sheetData>
      <sheetData sheetId="2757">
        <row r="1">
          <cell r="C1" t="str">
            <v>F_CODE</v>
          </cell>
        </row>
      </sheetData>
      <sheetData sheetId="2758">
        <row r="1">
          <cell r="C1" t="str">
            <v>F_CODE</v>
          </cell>
        </row>
      </sheetData>
      <sheetData sheetId="2759">
        <row r="1">
          <cell r="C1" t="str">
            <v>F_CODE</v>
          </cell>
        </row>
      </sheetData>
      <sheetData sheetId="2760">
        <row r="1">
          <cell r="C1" t="str">
            <v>F_CODE</v>
          </cell>
        </row>
      </sheetData>
      <sheetData sheetId="2761">
        <row r="1">
          <cell r="C1" t="str">
            <v>F_CODE</v>
          </cell>
        </row>
      </sheetData>
      <sheetData sheetId="2762">
        <row r="1">
          <cell r="C1" t="str">
            <v>F_CODE</v>
          </cell>
        </row>
      </sheetData>
      <sheetData sheetId="2763">
        <row r="1">
          <cell r="C1" t="str">
            <v>F_CODE</v>
          </cell>
        </row>
      </sheetData>
      <sheetData sheetId="2764">
        <row r="1">
          <cell r="C1" t="str">
            <v>F_CODE</v>
          </cell>
        </row>
      </sheetData>
      <sheetData sheetId="2765">
        <row r="1">
          <cell r="C1" t="str">
            <v>F_CODE</v>
          </cell>
        </row>
      </sheetData>
      <sheetData sheetId="2766">
        <row r="1">
          <cell r="C1" t="str">
            <v>F_CODE</v>
          </cell>
        </row>
      </sheetData>
      <sheetData sheetId="2767">
        <row r="1">
          <cell r="C1" t="str">
            <v>F_CODE</v>
          </cell>
        </row>
      </sheetData>
      <sheetData sheetId="2768">
        <row r="1">
          <cell r="C1" t="str">
            <v>F_CODE</v>
          </cell>
        </row>
      </sheetData>
      <sheetData sheetId="2769">
        <row r="1">
          <cell r="C1" t="str">
            <v>F_CODE</v>
          </cell>
        </row>
      </sheetData>
      <sheetData sheetId="2770">
        <row r="1">
          <cell r="C1" t="str">
            <v>F_CODE</v>
          </cell>
        </row>
      </sheetData>
      <sheetData sheetId="2771">
        <row r="1">
          <cell r="C1" t="str">
            <v>F_CODE</v>
          </cell>
        </row>
      </sheetData>
      <sheetData sheetId="2772">
        <row r="1">
          <cell r="C1" t="str">
            <v>F_CODE</v>
          </cell>
        </row>
      </sheetData>
      <sheetData sheetId="2773">
        <row r="1">
          <cell r="C1" t="str">
            <v>F_CODE</v>
          </cell>
        </row>
      </sheetData>
      <sheetData sheetId="2774">
        <row r="1">
          <cell r="C1" t="str">
            <v>F_CODE</v>
          </cell>
        </row>
      </sheetData>
      <sheetData sheetId="2775">
        <row r="1">
          <cell r="C1" t="str">
            <v>F_CODE</v>
          </cell>
        </row>
      </sheetData>
      <sheetData sheetId="2776">
        <row r="1">
          <cell r="C1" t="str">
            <v>F_CODE</v>
          </cell>
        </row>
      </sheetData>
      <sheetData sheetId="2777">
        <row r="1">
          <cell r="C1" t="str">
            <v>F_CODE</v>
          </cell>
        </row>
      </sheetData>
      <sheetData sheetId="2778">
        <row r="1">
          <cell r="C1" t="str">
            <v>F_CODE</v>
          </cell>
        </row>
      </sheetData>
      <sheetData sheetId="2779">
        <row r="1">
          <cell r="C1" t="str">
            <v>F_CODE</v>
          </cell>
        </row>
      </sheetData>
      <sheetData sheetId="2780">
        <row r="1">
          <cell r="C1" t="str">
            <v>F_CODE</v>
          </cell>
        </row>
      </sheetData>
      <sheetData sheetId="2781">
        <row r="1">
          <cell r="C1" t="str">
            <v>F_CODE</v>
          </cell>
        </row>
      </sheetData>
      <sheetData sheetId="2782">
        <row r="1">
          <cell r="C1" t="str">
            <v>F_CODE</v>
          </cell>
        </row>
      </sheetData>
      <sheetData sheetId="2783">
        <row r="1">
          <cell r="C1" t="str">
            <v>F_CODE</v>
          </cell>
        </row>
      </sheetData>
      <sheetData sheetId="2784">
        <row r="1">
          <cell r="C1" t="str">
            <v>F_CODE</v>
          </cell>
        </row>
      </sheetData>
      <sheetData sheetId="2785">
        <row r="1">
          <cell r="C1" t="str">
            <v>F_CODE</v>
          </cell>
        </row>
      </sheetData>
      <sheetData sheetId="2786">
        <row r="1">
          <cell r="C1" t="str">
            <v>F_CODE</v>
          </cell>
        </row>
      </sheetData>
      <sheetData sheetId="2787">
        <row r="1">
          <cell r="C1" t="str">
            <v>F_CODE</v>
          </cell>
        </row>
      </sheetData>
      <sheetData sheetId="2788">
        <row r="1">
          <cell r="C1" t="str">
            <v>F_CODE</v>
          </cell>
        </row>
      </sheetData>
      <sheetData sheetId="2789">
        <row r="1">
          <cell r="C1" t="str">
            <v>F_CODE</v>
          </cell>
        </row>
      </sheetData>
      <sheetData sheetId="2790">
        <row r="1">
          <cell r="C1" t="str">
            <v>F_CODE</v>
          </cell>
        </row>
      </sheetData>
      <sheetData sheetId="2791">
        <row r="1">
          <cell r="C1" t="str">
            <v>F_CODE</v>
          </cell>
        </row>
      </sheetData>
      <sheetData sheetId="2792">
        <row r="1">
          <cell r="C1" t="str">
            <v>F_CODE</v>
          </cell>
        </row>
      </sheetData>
      <sheetData sheetId="2793">
        <row r="1">
          <cell r="C1" t="str">
            <v>F_CODE</v>
          </cell>
        </row>
      </sheetData>
      <sheetData sheetId="2794">
        <row r="1">
          <cell r="C1" t="str">
            <v>F_CODE</v>
          </cell>
        </row>
      </sheetData>
      <sheetData sheetId="2795">
        <row r="1">
          <cell r="C1" t="str">
            <v>F_CODE</v>
          </cell>
        </row>
      </sheetData>
      <sheetData sheetId="2796">
        <row r="1">
          <cell r="C1" t="str">
            <v>F_CODE</v>
          </cell>
        </row>
      </sheetData>
      <sheetData sheetId="2797">
        <row r="1">
          <cell r="C1" t="str">
            <v>F_CODE</v>
          </cell>
        </row>
      </sheetData>
      <sheetData sheetId="2798">
        <row r="1">
          <cell r="C1" t="str">
            <v>F_CODE</v>
          </cell>
        </row>
      </sheetData>
      <sheetData sheetId="2799">
        <row r="1">
          <cell r="C1" t="str">
            <v>F_CODE</v>
          </cell>
        </row>
      </sheetData>
      <sheetData sheetId="2800">
        <row r="1">
          <cell r="C1" t="str">
            <v>F_CODE</v>
          </cell>
        </row>
      </sheetData>
      <sheetData sheetId="2801">
        <row r="1">
          <cell r="C1" t="str">
            <v>F_CODE</v>
          </cell>
        </row>
      </sheetData>
      <sheetData sheetId="2802">
        <row r="1">
          <cell r="C1" t="str">
            <v>F_CODE</v>
          </cell>
        </row>
      </sheetData>
      <sheetData sheetId="2803">
        <row r="1">
          <cell r="C1" t="str">
            <v>F_CODE</v>
          </cell>
        </row>
      </sheetData>
      <sheetData sheetId="2804" refreshError="1"/>
      <sheetData sheetId="2805">
        <row r="1">
          <cell r="C1" t="str">
            <v>F_CODE</v>
          </cell>
        </row>
      </sheetData>
      <sheetData sheetId="2806">
        <row r="1">
          <cell r="C1" t="str">
            <v>F_CODE</v>
          </cell>
        </row>
      </sheetData>
      <sheetData sheetId="2807">
        <row r="1">
          <cell r="C1" t="str">
            <v>F_CODE</v>
          </cell>
        </row>
      </sheetData>
      <sheetData sheetId="2808">
        <row r="1">
          <cell r="C1" t="str">
            <v>F_CODE</v>
          </cell>
        </row>
      </sheetData>
      <sheetData sheetId="2809" refreshError="1"/>
      <sheetData sheetId="2810">
        <row r="1">
          <cell r="C1" t="str">
            <v>F_CODE</v>
          </cell>
        </row>
      </sheetData>
      <sheetData sheetId="2811">
        <row r="1">
          <cell r="C1" t="str">
            <v>F_CODE</v>
          </cell>
        </row>
      </sheetData>
      <sheetData sheetId="2812">
        <row r="1">
          <cell r="C1" t="str">
            <v>F_CODE</v>
          </cell>
        </row>
      </sheetData>
      <sheetData sheetId="2813">
        <row r="1">
          <cell r="C1" t="str">
            <v>F_CODE</v>
          </cell>
        </row>
      </sheetData>
      <sheetData sheetId="2814">
        <row r="1">
          <cell r="C1" t="str">
            <v>F_CODE</v>
          </cell>
        </row>
      </sheetData>
      <sheetData sheetId="2815">
        <row r="1">
          <cell r="C1" t="str">
            <v>F_CODE</v>
          </cell>
        </row>
      </sheetData>
      <sheetData sheetId="2816">
        <row r="1">
          <cell r="C1" t="str">
            <v>F_CODE</v>
          </cell>
        </row>
      </sheetData>
      <sheetData sheetId="2817">
        <row r="1">
          <cell r="C1" t="str">
            <v>F_CODE</v>
          </cell>
        </row>
      </sheetData>
      <sheetData sheetId="2818">
        <row r="1">
          <cell r="C1" t="str">
            <v>F_CODE</v>
          </cell>
        </row>
      </sheetData>
      <sheetData sheetId="2819">
        <row r="1">
          <cell r="C1" t="str">
            <v>F_CODE</v>
          </cell>
        </row>
      </sheetData>
      <sheetData sheetId="2820">
        <row r="1">
          <cell r="C1" t="str">
            <v>F_CODE</v>
          </cell>
        </row>
      </sheetData>
      <sheetData sheetId="2821">
        <row r="1">
          <cell r="C1" t="str">
            <v>F_CODE</v>
          </cell>
        </row>
      </sheetData>
      <sheetData sheetId="2822">
        <row r="1">
          <cell r="C1" t="str">
            <v>F_CODE</v>
          </cell>
        </row>
      </sheetData>
      <sheetData sheetId="2823">
        <row r="1">
          <cell r="C1" t="str">
            <v>F_CODE</v>
          </cell>
        </row>
      </sheetData>
      <sheetData sheetId="2824">
        <row r="1">
          <cell r="C1" t="str">
            <v>F_CODE</v>
          </cell>
        </row>
      </sheetData>
      <sheetData sheetId="2825">
        <row r="1">
          <cell r="C1" t="str">
            <v>F_CODE</v>
          </cell>
        </row>
      </sheetData>
      <sheetData sheetId="2826">
        <row r="1">
          <cell r="C1" t="str">
            <v>F_CODE</v>
          </cell>
        </row>
      </sheetData>
      <sheetData sheetId="2827">
        <row r="1">
          <cell r="C1" t="str">
            <v>F_CODE</v>
          </cell>
        </row>
      </sheetData>
      <sheetData sheetId="2828">
        <row r="1">
          <cell r="C1" t="str">
            <v>F_CODE</v>
          </cell>
        </row>
      </sheetData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>
        <row r="1">
          <cell r="C1" t="str">
            <v>F_CODE</v>
          </cell>
        </row>
      </sheetData>
      <sheetData sheetId="2836">
        <row r="1">
          <cell r="C1" t="str">
            <v>F_CODE</v>
          </cell>
        </row>
      </sheetData>
      <sheetData sheetId="2837">
        <row r="1">
          <cell r="C1" t="str">
            <v>F_CODE</v>
          </cell>
        </row>
      </sheetData>
      <sheetData sheetId="2838">
        <row r="1">
          <cell r="C1" t="str">
            <v>F_CODE</v>
          </cell>
        </row>
      </sheetData>
      <sheetData sheetId="2839">
        <row r="1">
          <cell r="C1" t="str">
            <v>F_CODE</v>
          </cell>
        </row>
      </sheetData>
      <sheetData sheetId="2840">
        <row r="1">
          <cell r="C1" t="str">
            <v>F_CODE</v>
          </cell>
        </row>
      </sheetData>
      <sheetData sheetId="2841">
        <row r="1">
          <cell r="C1" t="str">
            <v>F_CODE</v>
          </cell>
        </row>
      </sheetData>
      <sheetData sheetId="2842">
        <row r="1">
          <cell r="C1" t="str">
            <v>F_CODE</v>
          </cell>
        </row>
      </sheetData>
      <sheetData sheetId="2843">
        <row r="1">
          <cell r="C1" t="str">
            <v>F_CODE</v>
          </cell>
        </row>
      </sheetData>
      <sheetData sheetId="2844"/>
      <sheetData sheetId="2845">
        <row r="1">
          <cell r="C1" t="str">
            <v>F_CODE</v>
          </cell>
        </row>
      </sheetData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>
        <row r="1">
          <cell r="C1" t="str">
            <v>F_CODE</v>
          </cell>
        </row>
      </sheetData>
      <sheetData sheetId="2908"/>
      <sheetData sheetId="2909"/>
      <sheetData sheetId="2910"/>
      <sheetData sheetId="2911"/>
      <sheetData sheetId="2912"/>
      <sheetData sheetId="2913"/>
      <sheetData sheetId="2914">
        <row r="1">
          <cell r="C1" t="str">
            <v>F_CODE</v>
          </cell>
        </row>
      </sheetData>
      <sheetData sheetId="2915"/>
      <sheetData sheetId="2916"/>
      <sheetData sheetId="2917"/>
      <sheetData sheetId="2918">
        <row r="1">
          <cell r="C1" t="str">
            <v>F_CODE</v>
          </cell>
        </row>
      </sheetData>
      <sheetData sheetId="2919">
        <row r="1">
          <cell r="C1" t="str">
            <v>F_CODE</v>
          </cell>
        </row>
      </sheetData>
      <sheetData sheetId="2920">
        <row r="1">
          <cell r="C1" t="str">
            <v>F_CODE</v>
          </cell>
        </row>
      </sheetData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>
        <row r="1">
          <cell r="C1" t="str">
            <v>F_CODE</v>
          </cell>
        </row>
      </sheetData>
      <sheetData sheetId="2980">
        <row r="1">
          <cell r="C1" t="str">
            <v>F_CODE</v>
          </cell>
        </row>
      </sheetData>
      <sheetData sheetId="2981">
        <row r="1">
          <cell r="C1" t="str">
            <v>F_CODE</v>
          </cell>
        </row>
      </sheetData>
      <sheetData sheetId="2982">
        <row r="1">
          <cell r="C1" t="str">
            <v>F_CODE</v>
          </cell>
        </row>
      </sheetData>
      <sheetData sheetId="2983">
        <row r="1">
          <cell r="C1" t="str">
            <v>F_CODE</v>
          </cell>
        </row>
      </sheetData>
      <sheetData sheetId="2984">
        <row r="1">
          <cell r="C1" t="str">
            <v>F_CODE</v>
          </cell>
        </row>
      </sheetData>
      <sheetData sheetId="2985">
        <row r="1">
          <cell r="C1" t="str">
            <v>F_CODE</v>
          </cell>
        </row>
      </sheetData>
      <sheetData sheetId="2986">
        <row r="1">
          <cell r="C1" t="str">
            <v>F_CODE</v>
          </cell>
        </row>
      </sheetData>
      <sheetData sheetId="2987">
        <row r="1">
          <cell r="C1" t="str">
            <v>F_CODE</v>
          </cell>
        </row>
      </sheetData>
      <sheetData sheetId="2988"/>
      <sheetData sheetId="2989">
        <row r="1">
          <cell r="C1" t="str">
            <v>F_CODE</v>
          </cell>
        </row>
      </sheetData>
      <sheetData sheetId="2990">
        <row r="1">
          <cell r="C1" t="str">
            <v>F_CODE</v>
          </cell>
        </row>
      </sheetData>
      <sheetData sheetId="2991">
        <row r="1">
          <cell r="C1" t="str">
            <v>F_CODE</v>
          </cell>
        </row>
      </sheetData>
      <sheetData sheetId="2992">
        <row r="1">
          <cell r="C1" t="str">
            <v>F_CODE</v>
          </cell>
        </row>
      </sheetData>
      <sheetData sheetId="2993">
        <row r="1">
          <cell r="C1" t="str">
            <v>F_CODE</v>
          </cell>
        </row>
      </sheetData>
      <sheetData sheetId="2994">
        <row r="1">
          <cell r="C1" t="str">
            <v>F_CODE</v>
          </cell>
        </row>
      </sheetData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C1" t="str">
            <v>F_CODE</v>
          </cell>
        </row>
      </sheetData>
      <sheetData sheetId="3028">
        <row r="1">
          <cell r="C1" t="str">
            <v>F_CODE</v>
          </cell>
        </row>
      </sheetData>
      <sheetData sheetId="3029">
        <row r="1">
          <cell r="C1" t="str">
            <v>F_CODE</v>
          </cell>
        </row>
      </sheetData>
      <sheetData sheetId="3030">
        <row r="1">
          <cell r="C1" t="str">
            <v>F_CODE</v>
          </cell>
        </row>
      </sheetData>
      <sheetData sheetId="3031">
        <row r="1">
          <cell r="C1" t="str">
            <v>F_CODE</v>
          </cell>
        </row>
      </sheetData>
      <sheetData sheetId="3032">
        <row r="1">
          <cell r="C1" t="str">
            <v>F_CODE</v>
          </cell>
        </row>
      </sheetData>
      <sheetData sheetId="3033">
        <row r="1">
          <cell r="C1" t="str">
            <v>F_CODE</v>
          </cell>
        </row>
      </sheetData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>
        <row r="1">
          <cell r="C1" t="str">
            <v>F_CODE</v>
          </cell>
        </row>
      </sheetData>
      <sheetData sheetId="3044">
        <row r="1">
          <cell r="C1" t="str">
            <v>F_CODE</v>
          </cell>
        </row>
      </sheetData>
      <sheetData sheetId="3045"/>
      <sheetData sheetId="3046">
        <row r="1">
          <cell r="C1" t="str">
            <v>F_CODE</v>
          </cell>
        </row>
      </sheetData>
      <sheetData sheetId="3047">
        <row r="1">
          <cell r="C1" t="str">
            <v>F_CODE</v>
          </cell>
        </row>
      </sheetData>
      <sheetData sheetId="3048">
        <row r="1">
          <cell r="C1" t="str">
            <v>F_CODE</v>
          </cell>
        </row>
      </sheetData>
      <sheetData sheetId="3049">
        <row r="1">
          <cell r="C1" t="str">
            <v>F_CODE</v>
          </cell>
        </row>
      </sheetData>
      <sheetData sheetId="3050">
        <row r="1">
          <cell r="C1" t="str">
            <v>F_CODE</v>
          </cell>
        </row>
      </sheetData>
      <sheetData sheetId="3051">
        <row r="1">
          <cell r="C1" t="str">
            <v>F_CODE</v>
          </cell>
        </row>
      </sheetData>
      <sheetData sheetId="3052">
        <row r="1">
          <cell r="C1" t="str">
            <v>F_CODE</v>
          </cell>
        </row>
      </sheetData>
      <sheetData sheetId="3053">
        <row r="1">
          <cell r="C1" t="str">
            <v>F_CODE</v>
          </cell>
        </row>
      </sheetData>
      <sheetData sheetId="3054">
        <row r="1">
          <cell r="C1" t="str">
            <v>F_CODE</v>
          </cell>
        </row>
      </sheetData>
      <sheetData sheetId="3055">
        <row r="1">
          <cell r="C1" t="str">
            <v>F_CODE</v>
          </cell>
        </row>
      </sheetData>
      <sheetData sheetId="3056">
        <row r="1">
          <cell r="C1" t="str">
            <v>F_CODE</v>
          </cell>
        </row>
      </sheetData>
      <sheetData sheetId="3057">
        <row r="1">
          <cell r="C1" t="str">
            <v>F_CODE</v>
          </cell>
        </row>
      </sheetData>
      <sheetData sheetId="3058">
        <row r="1">
          <cell r="C1" t="str">
            <v>F_CODE</v>
          </cell>
        </row>
      </sheetData>
      <sheetData sheetId="3059">
        <row r="1">
          <cell r="C1" t="str">
            <v>F_CODE</v>
          </cell>
        </row>
      </sheetData>
      <sheetData sheetId="3060">
        <row r="1">
          <cell r="C1" t="str">
            <v>F_CODE</v>
          </cell>
        </row>
      </sheetData>
      <sheetData sheetId="3061">
        <row r="1">
          <cell r="C1" t="str">
            <v>F_CODE</v>
          </cell>
        </row>
      </sheetData>
      <sheetData sheetId="3062">
        <row r="1">
          <cell r="C1" t="str">
            <v>F_CODE</v>
          </cell>
        </row>
      </sheetData>
      <sheetData sheetId="3063">
        <row r="1">
          <cell r="C1" t="str">
            <v>F_CODE</v>
          </cell>
        </row>
      </sheetData>
      <sheetData sheetId="3064">
        <row r="1">
          <cell r="C1" t="str">
            <v>F_CODE</v>
          </cell>
        </row>
      </sheetData>
      <sheetData sheetId="3065">
        <row r="1">
          <cell r="C1" t="str">
            <v>F_CODE</v>
          </cell>
        </row>
      </sheetData>
      <sheetData sheetId="3066">
        <row r="1">
          <cell r="C1" t="str">
            <v>F_CODE</v>
          </cell>
        </row>
      </sheetData>
      <sheetData sheetId="3067">
        <row r="1">
          <cell r="C1" t="str">
            <v>F_CODE</v>
          </cell>
        </row>
      </sheetData>
      <sheetData sheetId="3068">
        <row r="1">
          <cell r="C1" t="str">
            <v>F_CODE</v>
          </cell>
        </row>
      </sheetData>
      <sheetData sheetId="3069">
        <row r="1">
          <cell r="C1" t="str">
            <v>F_CODE</v>
          </cell>
        </row>
      </sheetData>
      <sheetData sheetId="3070">
        <row r="1">
          <cell r="C1" t="str">
            <v>F_CODE</v>
          </cell>
        </row>
      </sheetData>
      <sheetData sheetId="3071">
        <row r="1">
          <cell r="C1" t="str">
            <v>F_CODE</v>
          </cell>
        </row>
      </sheetData>
      <sheetData sheetId="3072">
        <row r="1">
          <cell r="C1" t="str">
            <v>F_CODE</v>
          </cell>
        </row>
      </sheetData>
      <sheetData sheetId="3073">
        <row r="1">
          <cell r="C1" t="str">
            <v>F_CODE</v>
          </cell>
        </row>
      </sheetData>
      <sheetData sheetId="3074">
        <row r="1">
          <cell r="C1" t="str">
            <v>F_CODE</v>
          </cell>
        </row>
      </sheetData>
      <sheetData sheetId="3075">
        <row r="1">
          <cell r="C1" t="str">
            <v>F_CODE</v>
          </cell>
        </row>
      </sheetData>
      <sheetData sheetId="3076">
        <row r="1">
          <cell r="C1" t="str">
            <v>F_CODE</v>
          </cell>
        </row>
      </sheetData>
      <sheetData sheetId="3077">
        <row r="1">
          <cell r="C1" t="str">
            <v>F_CODE</v>
          </cell>
        </row>
      </sheetData>
      <sheetData sheetId="3078">
        <row r="1">
          <cell r="C1" t="str">
            <v>F_CODE</v>
          </cell>
        </row>
      </sheetData>
      <sheetData sheetId="3079">
        <row r="1">
          <cell r="C1" t="str">
            <v>F_CODE</v>
          </cell>
        </row>
      </sheetData>
      <sheetData sheetId="3080">
        <row r="1">
          <cell r="C1" t="str">
            <v>F_CODE</v>
          </cell>
        </row>
      </sheetData>
      <sheetData sheetId="3081">
        <row r="1">
          <cell r="C1" t="str">
            <v>F_CODE</v>
          </cell>
        </row>
      </sheetData>
      <sheetData sheetId="3082">
        <row r="1">
          <cell r="C1" t="str">
            <v>F_CODE</v>
          </cell>
        </row>
      </sheetData>
      <sheetData sheetId="3083">
        <row r="1">
          <cell r="C1" t="str">
            <v>F_CODE</v>
          </cell>
        </row>
      </sheetData>
      <sheetData sheetId="3084">
        <row r="1">
          <cell r="C1" t="str">
            <v>F_CODE</v>
          </cell>
        </row>
      </sheetData>
      <sheetData sheetId="3085">
        <row r="1">
          <cell r="C1" t="str">
            <v>F_CODE</v>
          </cell>
        </row>
      </sheetData>
      <sheetData sheetId="3086">
        <row r="1">
          <cell r="C1" t="str">
            <v>F_CODE</v>
          </cell>
        </row>
      </sheetData>
      <sheetData sheetId="3087">
        <row r="1">
          <cell r="C1" t="str">
            <v>F_CODE</v>
          </cell>
        </row>
      </sheetData>
      <sheetData sheetId="3088">
        <row r="1">
          <cell r="C1" t="str">
            <v>F_CODE</v>
          </cell>
        </row>
      </sheetData>
      <sheetData sheetId="3089">
        <row r="1">
          <cell r="C1" t="str">
            <v>F_CODE</v>
          </cell>
        </row>
      </sheetData>
      <sheetData sheetId="3090">
        <row r="1">
          <cell r="C1" t="str">
            <v>F_CODE</v>
          </cell>
        </row>
      </sheetData>
      <sheetData sheetId="3091">
        <row r="1">
          <cell r="C1" t="str">
            <v>F_CODE</v>
          </cell>
        </row>
      </sheetData>
      <sheetData sheetId="3092">
        <row r="1">
          <cell r="C1" t="str">
            <v>F_CODE</v>
          </cell>
        </row>
      </sheetData>
      <sheetData sheetId="3093">
        <row r="1">
          <cell r="C1" t="str">
            <v>F_CODE</v>
          </cell>
        </row>
      </sheetData>
      <sheetData sheetId="3094">
        <row r="1">
          <cell r="C1" t="str">
            <v>F_CODE</v>
          </cell>
        </row>
      </sheetData>
      <sheetData sheetId="3095">
        <row r="1">
          <cell r="C1" t="str">
            <v>F_CODE</v>
          </cell>
        </row>
      </sheetData>
      <sheetData sheetId="3096">
        <row r="1">
          <cell r="C1" t="str">
            <v>F_CODE</v>
          </cell>
        </row>
      </sheetData>
      <sheetData sheetId="3097">
        <row r="1">
          <cell r="C1" t="str">
            <v>F_CODE</v>
          </cell>
        </row>
      </sheetData>
      <sheetData sheetId="3098">
        <row r="1">
          <cell r="C1" t="str">
            <v>F_CODE</v>
          </cell>
        </row>
      </sheetData>
      <sheetData sheetId="3099">
        <row r="1">
          <cell r="C1" t="str">
            <v>F_CODE</v>
          </cell>
        </row>
      </sheetData>
      <sheetData sheetId="3100">
        <row r="1">
          <cell r="C1" t="str">
            <v>F_CODE</v>
          </cell>
        </row>
      </sheetData>
      <sheetData sheetId="3101">
        <row r="1">
          <cell r="C1" t="str">
            <v>F_CODE</v>
          </cell>
        </row>
      </sheetData>
      <sheetData sheetId="3102">
        <row r="1">
          <cell r="C1" t="str">
            <v>F_CODE</v>
          </cell>
        </row>
      </sheetData>
      <sheetData sheetId="3103">
        <row r="1">
          <cell r="C1" t="str">
            <v>F_CODE</v>
          </cell>
        </row>
      </sheetData>
      <sheetData sheetId="3104">
        <row r="1">
          <cell r="C1" t="str">
            <v>F_CODE</v>
          </cell>
        </row>
      </sheetData>
      <sheetData sheetId="3105">
        <row r="1">
          <cell r="C1" t="str">
            <v>F_CODE</v>
          </cell>
        </row>
      </sheetData>
      <sheetData sheetId="3106">
        <row r="1">
          <cell r="C1" t="str">
            <v>F_CODE</v>
          </cell>
        </row>
      </sheetData>
      <sheetData sheetId="3107">
        <row r="1">
          <cell r="C1" t="str">
            <v>F_CODE</v>
          </cell>
        </row>
      </sheetData>
      <sheetData sheetId="3108">
        <row r="1">
          <cell r="C1" t="str">
            <v>F_CODE</v>
          </cell>
        </row>
      </sheetData>
      <sheetData sheetId="3109">
        <row r="1">
          <cell r="C1" t="str">
            <v>F_CODE</v>
          </cell>
        </row>
      </sheetData>
      <sheetData sheetId="3110">
        <row r="1">
          <cell r="C1" t="str">
            <v>F_CODE</v>
          </cell>
        </row>
      </sheetData>
      <sheetData sheetId="3111">
        <row r="1">
          <cell r="C1" t="str">
            <v>F_CODE</v>
          </cell>
        </row>
      </sheetData>
      <sheetData sheetId="3112">
        <row r="1">
          <cell r="C1" t="str">
            <v>F_CODE</v>
          </cell>
        </row>
      </sheetData>
      <sheetData sheetId="3113">
        <row r="1">
          <cell r="C1" t="str">
            <v>F_CODE</v>
          </cell>
        </row>
      </sheetData>
      <sheetData sheetId="3114">
        <row r="1">
          <cell r="C1" t="str">
            <v>F_CODE</v>
          </cell>
        </row>
      </sheetData>
      <sheetData sheetId="3115">
        <row r="1">
          <cell r="C1" t="str">
            <v>F_CODE</v>
          </cell>
        </row>
      </sheetData>
      <sheetData sheetId="3116">
        <row r="1">
          <cell r="C1" t="str">
            <v>F_CODE</v>
          </cell>
        </row>
      </sheetData>
      <sheetData sheetId="3117">
        <row r="1">
          <cell r="C1" t="str">
            <v>F_CODE</v>
          </cell>
        </row>
      </sheetData>
      <sheetData sheetId="3118">
        <row r="1">
          <cell r="C1" t="str">
            <v>F_CODE</v>
          </cell>
        </row>
      </sheetData>
      <sheetData sheetId="3119">
        <row r="1">
          <cell r="C1" t="str">
            <v>F_CODE</v>
          </cell>
        </row>
      </sheetData>
      <sheetData sheetId="3120">
        <row r="1">
          <cell r="C1" t="str">
            <v>F_CODE</v>
          </cell>
        </row>
      </sheetData>
      <sheetData sheetId="3121">
        <row r="1">
          <cell r="C1" t="str">
            <v>F_CODE</v>
          </cell>
        </row>
      </sheetData>
      <sheetData sheetId="3122">
        <row r="1">
          <cell r="C1" t="str">
            <v>F_CODE</v>
          </cell>
        </row>
      </sheetData>
      <sheetData sheetId="3123">
        <row r="1">
          <cell r="C1" t="str">
            <v>F_CODE</v>
          </cell>
        </row>
      </sheetData>
      <sheetData sheetId="3124">
        <row r="1">
          <cell r="C1" t="str">
            <v>F_CODE</v>
          </cell>
        </row>
      </sheetData>
      <sheetData sheetId="3125">
        <row r="1">
          <cell r="C1" t="str">
            <v>F_CODE</v>
          </cell>
        </row>
      </sheetData>
      <sheetData sheetId="3126">
        <row r="1">
          <cell r="C1" t="str">
            <v>F_CODE</v>
          </cell>
        </row>
      </sheetData>
      <sheetData sheetId="3127">
        <row r="1">
          <cell r="C1" t="str">
            <v>F_CODE</v>
          </cell>
        </row>
      </sheetData>
      <sheetData sheetId="3128">
        <row r="1">
          <cell r="C1" t="str">
            <v>F_CODE</v>
          </cell>
        </row>
      </sheetData>
      <sheetData sheetId="3129">
        <row r="1">
          <cell r="C1" t="str">
            <v>F_CODE</v>
          </cell>
        </row>
      </sheetData>
      <sheetData sheetId="3130">
        <row r="1">
          <cell r="C1" t="str">
            <v>F_CODE</v>
          </cell>
        </row>
      </sheetData>
      <sheetData sheetId="3131">
        <row r="1">
          <cell r="C1" t="str">
            <v>F_CODE</v>
          </cell>
        </row>
      </sheetData>
      <sheetData sheetId="3132">
        <row r="1">
          <cell r="C1" t="str">
            <v>F_CODE</v>
          </cell>
        </row>
      </sheetData>
      <sheetData sheetId="3133">
        <row r="1">
          <cell r="C1" t="str">
            <v>F_CODE</v>
          </cell>
        </row>
      </sheetData>
      <sheetData sheetId="3134">
        <row r="1">
          <cell r="C1" t="str">
            <v>F_CODE</v>
          </cell>
        </row>
      </sheetData>
      <sheetData sheetId="3135">
        <row r="1">
          <cell r="C1" t="str">
            <v>F_CODE</v>
          </cell>
        </row>
      </sheetData>
      <sheetData sheetId="3136">
        <row r="1">
          <cell r="C1" t="str">
            <v>F_CODE</v>
          </cell>
        </row>
      </sheetData>
      <sheetData sheetId="3137">
        <row r="1">
          <cell r="C1" t="str">
            <v>F_CODE</v>
          </cell>
        </row>
      </sheetData>
      <sheetData sheetId="3138">
        <row r="1">
          <cell r="C1" t="str">
            <v>F_CODE</v>
          </cell>
        </row>
      </sheetData>
      <sheetData sheetId="3139">
        <row r="1">
          <cell r="C1" t="str">
            <v>F_CODE</v>
          </cell>
        </row>
      </sheetData>
      <sheetData sheetId="3140">
        <row r="1">
          <cell r="C1" t="str">
            <v>F_CODE</v>
          </cell>
        </row>
      </sheetData>
      <sheetData sheetId="3141">
        <row r="1">
          <cell r="C1" t="str">
            <v>F_CODE</v>
          </cell>
        </row>
      </sheetData>
      <sheetData sheetId="3142">
        <row r="1">
          <cell r="C1" t="str">
            <v>F_CODE</v>
          </cell>
        </row>
      </sheetData>
      <sheetData sheetId="3143">
        <row r="1">
          <cell r="C1" t="str">
            <v>F_CODE</v>
          </cell>
        </row>
      </sheetData>
      <sheetData sheetId="3144">
        <row r="1">
          <cell r="C1" t="str">
            <v>F_CODE</v>
          </cell>
        </row>
      </sheetData>
      <sheetData sheetId="3145">
        <row r="1">
          <cell r="C1" t="str">
            <v>F_CODE</v>
          </cell>
        </row>
      </sheetData>
      <sheetData sheetId="3146">
        <row r="1">
          <cell r="C1" t="str">
            <v>F_CODE</v>
          </cell>
        </row>
      </sheetData>
      <sheetData sheetId="3147">
        <row r="1">
          <cell r="C1" t="str">
            <v>F_CODE</v>
          </cell>
        </row>
      </sheetData>
      <sheetData sheetId="3148">
        <row r="1">
          <cell r="C1" t="str">
            <v>F_CODE</v>
          </cell>
        </row>
      </sheetData>
      <sheetData sheetId="3149">
        <row r="1">
          <cell r="C1" t="str">
            <v>F_CODE</v>
          </cell>
        </row>
      </sheetData>
      <sheetData sheetId="3150">
        <row r="1">
          <cell r="C1" t="str">
            <v>F_CODE</v>
          </cell>
        </row>
      </sheetData>
      <sheetData sheetId="3151">
        <row r="1">
          <cell r="C1" t="str">
            <v>F_CODE</v>
          </cell>
        </row>
      </sheetData>
      <sheetData sheetId="3152">
        <row r="1">
          <cell r="C1" t="str">
            <v>F_CODE</v>
          </cell>
        </row>
      </sheetData>
      <sheetData sheetId="3153">
        <row r="1">
          <cell r="C1" t="str">
            <v>F_CODE</v>
          </cell>
        </row>
      </sheetData>
      <sheetData sheetId="3154">
        <row r="1">
          <cell r="C1" t="str">
            <v>F_CODE</v>
          </cell>
        </row>
      </sheetData>
      <sheetData sheetId="3155">
        <row r="1">
          <cell r="C1" t="str">
            <v>F_CODE</v>
          </cell>
        </row>
      </sheetData>
      <sheetData sheetId="3156">
        <row r="1">
          <cell r="C1" t="str">
            <v>F_CODE</v>
          </cell>
        </row>
      </sheetData>
      <sheetData sheetId="3157">
        <row r="1">
          <cell r="C1" t="str">
            <v>F_CODE</v>
          </cell>
        </row>
      </sheetData>
      <sheetData sheetId="3158">
        <row r="1">
          <cell r="C1" t="str">
            <v>F_CODE</v>
          </cell>
        </row>
      </sheetData>
      <sheetData sheetId="3159">
        <row r="1">
          <cell r="C1" t="str">
            <v>F_CODE</v>
          </cell>
        </row>
      </sheetData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 refreshError="1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/>
      <sheetData sheetId="4249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/>
      <sheetData sheetId="4387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/>
      <sheetData sheetId="4736" refreshError="1"/>
      <sheetData sheetId="473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구조물철거타공정이월"/>
      <sheetName val="06 일위대가목록"/>
      <sheetName val="01"/>
      <sheetName val="중기사용료산출근거"/>
      <sheetName val="단가산출2"/>
      <sheetName val="단가산출1"/>
      <sheetName val="단가 및 재료비"/>
      <sheetName val="성곽내역서"/>
      <sheetName val="#REF"/>
      <sheetName val="토사(PE)"/>
      <sheetName val="지장물C"/>
      <sheetName val="공비현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내역"/>
      <sheetName val="99양배 (2)"/>
      <sheetName val="문화농문 (2)"/>
      <sheetName val="99양배"/>
      <sheetName val="문화농문"/>
      <sheetName val="사업수지예산서"/>
      <sheetName val="설계개요"/>
      <sheetName val="총괄"/>
      <sheetName val="하남내역"/>
      <sheetName val="INPUT"/>
      <sheetName val="일위목록"/>
      <sheetName val="약품공급2"/>
      <sheetName val="N賃率-職"/>
      <sheetName val="I一般比"/>
      <sheetName val="경상비"/>
      <sheetName val="빌딩 안내"/>
      <sheetName val="부안일위"/>
      <sheetName val="예가표"/>
      <sheetName val="JUCKEYK"/>
      <sheetName val="기계단가"/>
      <sheetName val="예산서표지"/>
      <sheetName val="노임단가"/>
      <sheetName val="철집"/>
      <sheetName val="한일양산"/>
      <sheetName val="수량산출"/>
      <sheetName val="수량이동"/>
      <sheetName val="DATA 입력란"/>
      <sheetName val="1. 설계조건 2.단면가정 3. 하중계산"/>
      <sheetName val="EP0618"/>
      <sheetName val="일반문틀 설치"/>
      <sheetName val="샌딩 에폭시 도장"/>
      <sheetName val="스텐문틀설치"/>
      <sheetName val="대치판정"/>
      <sheetName val="106C0300"/>
      <sheetName val="48일위(기존)"/>
      <sheetName val="전기일위대가"/>
      <sheetName val="DATE"/>
      <sheetName val="한전납입금"/>
      <sheetName val="남평내역"/>
      <sheetName val="을"/>
      <sheetName val="환율"/>
      <sheetName val="98지급계획"/>
      <sheetName val="Sheet13"/>
      <sheetName val="발전기"/>
      <sheetName val="#REF"/>
      <sheetName val="Sheet14"/>
      <sheetName val="건축내역"/>
      <sheetName val="실행철강하도"/>
      <sheetName val="목차"/>
      <sheetName val="집계표"/>
      <sheetName val="98NS-N"/>
      <sheetName val="입상내역"/>
      <sheetName val="전기"/>
      <sheetName val="사통"/>
      <sheetName val="구천"/>
      <sheetName val="계화배수"/>
      <sheetName val="기계공사"/>
      <sheetName val="S1"/>
      <sheetName val="내역서1"/>
      <sheetName val="날개벽수량표"/>
      <sheetName val="__"/>
      <sheetName val="b_balju_cho"/>
      <sheetName val="여수토토적"/>
      <sheetName val="현장관리비 산출내역"/>
      <sheetName val="NOMUBI"/>
      <sheetName val="sw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(갑지)"/>
      <sheetName val="예산서"/>
      <sheetName val="1차내역"/>
      <sheetName val="2차내역"/>
      <sheetName val="일위대가-표본"/>
      <sheetName val="내역서"/>
      <sheetName val="일위대가"/>
      <sheetName val="일위대가-시설물"/>
      <sheetName val="노임단가조사표"/>
      <sheetName val="자재단가조사표-수목"/>
      <sheetName val="자재단가조사표-시설물"/>
      <sheetName val="부표"/>
      <sheetName val="별표총괄"/>
      <sheetName val="별표"/>
      <sheetName val="수목(3단지)"/>
      <sheetName val="지주목"/>
      <sheetName val="데리네이타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27">
          <cell r="K27">
            <v>276000</v>
          </cell>
        </row>
        <row r="28">
          <cell r="K28">
            <v>41800</v>
          </cell>
        </row>
        <row r="35">
          <cell r="K35">
            <v>31100</v>
          </cell>
        </row>
        <row r="36">
          <cell r="K36">
            <v>700000</v>
          </cell>
        </row>
        <row r="37">
          <cell r="K37">
            <v>14100</v>
          </cell>
        </row>
        <row r="39">
          <cell r="K39">
            <v>37800</v>
          </cell>
        </row>
        <row r="40">
          <cell r="K40">
            <v>118000</v>
          </cell>
        </row>
        <row r="41">
          <cell r="K41">
            <v>184000</v>
          </cell>
        </row>
        <row r="42">
          <cell r="K42">
            <v>87600</v>
          </cell>
        </row>
        <row r="49">
          <cell r="K49">
            <v>181000</v>
          </cell>
        </row>
        <row r="50">
          <cell r="K50">
            <v>125000</v>
          </cell>
        </row>
        <row r="53">
          <cell r="K53">
            <v>219000</v>
          </cell>
        </row>
        <row r="57">
          <cell r="K57">
            <v>115000</v>
          </cell>
        </row>
        <row r="58">
          <cell r="K58">
            <v>62000</v>
          </cell>
        </row>
        <row r="62">
          <cell r="K62">
            <v>5600</v>
          </cell>
        </row>
        <row r="63">
          <cell r="K63">
            <v>93300</v>
          </cell>
        </row>
        <row r="67">
          <cell r="K67">
            <v>40000</v>
          </cell>
        </row>
        <row r="68">
          <cell r="K68">
            <v>54900</v>
          </cell>
        </row>
        <row r="71">
          <cell r="K71">
            <v>2700</v>
          </cell>
        </row>
        <row r="73">
          <cell r="K73">
            <v>4500</v>
          </cell>
        </row>
        <row r="74">
          <cell r="K74">
            <v>28900</v>
          </cell>
        </row>
        <row r="75">
          <cell r="K75">
            <v>5900</v>
          </cell>
        </row>
        <row r="77">
          <cell r="K77">
            <v>3000</v>
          </cell>
        </row>
        <row r="85">
          <cell r="K85">
            <v>22000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설명"/>
      <sheetName val="노임단가"/>
      <sheetName val="단가조사"/>
      <sheetName val="수목데이타"/>
      <sheetName val="간접"/>
      <sheetName val="대가표(품셈)"/>
      <sheetName val="6호기"/>
      <sheetName val="건축2"/>
      <sheetName val="수목표준대가"/>
      <sheetName val="원가계산"/>
      <sheetName val="Sheet1"/>
      <sheetName val="Customer Databas"/>
      <sheetName val="49"/>
      <sheetName val="AS포장복구 "/>
      <sheetName val="원내역"/>
      <sheetName val="단가대비표"/>
      <sheetName val="2000.11월설계내역"/>
      <sheetName val="품셈TABLE"/>
      <sheetName val="공종단가"/>
      <sheetName val="참고"/>
      <sheetName val="공사개요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화재 탐지 설비"/>
      <sheetName val="Total"/>
      <sheetName val="가설공사비"/>
      <sheetName val="도로구조공사비"/>
      <sheetName val="도로토공공사비"/>
      <sheetName val="여수토공사비"/>
      <sheetName val="문학간접"/>
      <sheetName val="전익자재"/>
      <sheetName val="자재단가조사표-수목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노임이"/>
      <sheetName val="기초일위"/>
      <sheetName val="시설일위"/>
      <sheetName val="조명일위"/>
      <sheetName val="직재"/>
      <sheetName val="재집"/>
      <sheetName val="일위대가(가설)"/>
      <sheetName val="골조시행"/>
      <sheetName val="수량산출서"/>
      <sheetName val="간선계산"/>
      <sheetName val="1차증가원가계산"/>
      <sheetName val="금액"/>
      <sheetName val="금융비용"/>
      <sheetName val="이름표지정"/>
      <sheetName val="일위대가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Sheet1 (2)"/>
      <sheetName val="교사기준면적(초등)"/>
      <sheetName val="단가 및 재료비"/>
      <sheetName val="단가산출2"/>
      <sheetName val="준검 내역서"/>
      <sheetName val="노무,재료"/>
      <sheetName val="9811"/>
      <sheetName val="기본단가표"/>
      <sheetName val="data"/>
      <sheetName val="직접경비"/>
      <sheetName val="직접인건비"/>
      <sheetName val="금액내역서"/>
      <sheetName val="총괄내역"/>
      <sheetName val="건축-물가변동"/>
      <sheetName val="데리네이타현황"/>
      <sheetName val="현장관리비"/>
      <sheetName val="전체"/>
      <sheetName val="내역"/>
      <sheetName val="EACT10"/>
      <sheetName val="2000년1차"/>
      <sheetName val="2000전체분"/>
      <sheetName val="전주2本1"/>
      <sheetName val="조명시설"/>
      <sheetName val="1.설계조건"/>
      <sheetName val="A"/>
      <sheetName val="공종목록표"/>
      <sheetName val="개인"/>
      <sheetName val="산출내역서집계표"/>
      <sheetName val="DC-O-4-S(설명서)"/>
      <sheetName val="별표집계"/>
      <sheetName val="남양내역"/>
      <sheetName val="Sheet4"/>
      <sheetName val="공종별원가계산"/>
      <sheetName val="가감수량"/>
      <sheetName val="맨홀수량산출"/>
      <sheetName val="총괄내역서"/>
      <sheetName val="DANGA"/>
      <sheetName val="단가산출1"/>
      <sheetName val="자재단가"/>
      <sheetName val="품셈"/>
      <sheetName val="견적시담(송포2공구)"/>
      <sheetName val="연습"/>
      <sheetName val="9509"/>
      <sheetName val="계수시트"/>
      <sheetName val="단가"/>
      <sheetName val="단가산출"/>
      <sheetName val="INPUT"/>
      <sheetName val="참조"/>
      <sheetName val="참조M"/>
      <sheetName val="횡배수관토공수량"/>
      <sheetName val="기계경비적용기준"/>
      <sheetName val="전기혼잡제경비(45)"/>
      <sheetName val="토공산출(주차장)"/>
      <sheetName val="현장관리"/>
      <sheetName val="공통가설"/>
      <sheetName val="매입"/>
      <sheetName val="토공산출 (아파트)"/>
      <sheetName val="간접비"/>
      <sheetName val="평가내역"/>
      <sheetName val="정렬"/>
      <sheetName val="5 일위목록"/>
      <sheetName val="7 단가조사"/>
      <sheetName val="6 일위대가"/>
      <sheetName val="E.P.T수량산출서"/>
      <sheetName val="파일의이용"/>
      <sheetName val="배수내역"/>
      <sheetName val="DT"/>
      <sheetName val="롤러"/>
      <sheetName val="펌프차타설"/>
      <sheetName val="Mc1"/>
      <sheetName val="ABUT수량-A1"/>
      <sheetName val="시설물기초"/>
      <sheetName val="Ⅶ-2.현장경비산출"/>
      <sheetName val="기초자료입력"/>
      <sheetName val="철콘"/>
      <sheetName val="시멘트"/>
      <sheetName val="입찰"/>
      <sheetName val="현경"/>
      <sheetName val="2공구산출내역"/>
      <sheetName val="10공구일위"/>
      <sheetName val="공구원가계산"/>
      <sheetName val="노임(1차)"/>
      <sheetName val="수목단가"/>
      <sheetName val="시설수량표"/>
      <sheetName val="식재수량표"/>
      <sheetName val="전기"/>
      <sheetName val="년도별시공"/>
      <sheetName val="식재일위"/>
      <sheetName val="123"/>
      <sheetName val="공내역"/>
      <sheetName val="비목군분류일위"/>
      <sheetName val="기초공"/>
      <sheetName val="기둥(원형)"/>
      <sheetName val="부하계산서"/>
      <sheetName val="물가자료"/>
      <sheetName val="BID"/>
      <sheetName val="일위대가-1"/>
      <sheetName val="중기사용료산출근거"/>
      <sheetName val="공사별 가중치 산출근거(토목)"/>
      <sheetName val="가중치근거(조경)"/>
      <sheetName val="내역(APT)"/>
      <sheetName val="골조대비내역"/>
      <sheetName val="기계설비-물가변동"/>
      <sheetName val="식재"/>
      <sheetName val="시설물"/>
      <sheetName val="식재출력용"/>
      <sheetName val="유지관리"/>
      <sheetName val="토목주소"/>
      <sheetName val="공사비예산서(토목분)"/>
      <sheetName val="관공일위대가"/>
      <sheetName val="2.대외공문"/>
      <sheetName val="가도공"/>
      <sheetName val="귀래 설계 공내역서"/>
      <sheetName val="현장"/>
      <sheetName val="기초자료"/>
      <sheetName val="일위목록"/>
      <sheetName val="일위"/>
      <sheetName val="견적율"/>
      <sheetName val="세부내역"/>
      <sheetName val="견적"/>
      <sheetName val="입력자료"/>
      <sheetName val="부하계산"/>
      <sheetName val="자재 집계표"/>
      <sheetName val="말고개터널조명전압강하"/>
      <sheetName val="예산명세서"/>
      <sheetName val="설계명세서"/>
      <sheetName val="자료입력"/>
      <sheetName val="준공정산"/>
      <sheetName val="에너지동"/>
      <sheetName val="단가표 (2)"/>
      <sheetName val="총괄표"/>
      <sheetName val="조건"/>
      <sheetName val="전선 및 전선관"/>
      <sheetName val="금융"/>
      <sheetName val="지주목시비량산출서"/>
      <sheetName val="GAS"/>
      <sheetName val="개소별수량산출"/>
      <sheetName val="중기일위대가"/>
      <sheetName val="노무비단가"/>
      <sheetName val="천방교접속"/>
      <sheetName val="부하(성남)"/>
      <sheetName val="일위집계표"/>
      <sheetName val="예가표"/>
      <sheetName val="공사요율산출표"/>
      <sheetName val="JUCKEYK"/>
      <sheetName val="수량산출"/>
      <sheetName val="총괄"/>
      <sheetName val="단위단가"/>
      <sheetName val="1차 내역서"/>
      <sheetName val="카렌스센터계량기설치공사"/>
      <sheetName val="경산"/>
      <sheetName val="퍼스트"/>
      <sheetName val="EQT-ESTN"/>
      <sheetName val="토공수량"/>
      <sheetName val="삭제금지단가"/>
      <sheetName val="설계서"/>
      <sheetName val="1호인버트수량"/>
      <sheetName val="석축설면"/>
      <sheetName val="법면단"/>
      <sheetName val="설계조건"/>
      <sheetName val="안정계산"/>
      <sheetName val="단면검토"/>
      <sheetName val="충주"/>
      <sheetName val="부대공Ⅱ"/>
      <sheetName val="실행간접비용"/>
      <sheetName val="DB@Acess"/>
      <sheetName val="Civil"/>
      <sheetName val="合成単価作成表-BLDG"/>
      <sheetName val="설계내역일위"/>
      <sheetName val="지급자재"/>
      <sheetName val="제수"/>
      <sheetName val="공기"/>
      <sheetName val="사급자재"/>
      <sheetName val="약품설비"/>
      <sheetName val="공사기본내용입력"/>
      <sheetName val="공통"/>
      <sheetName val="내역서01"/>
      <sheetName val="상 부"/>
      <sheetName val="참고자료"/>
      <sheetName val="입찰안"/>
      <sheetName val="수안보-MBR1"/>
      <sheetName val="동해title"/>
      <sheetName val="설계내"/>
      <sheetName val="SG"/>
      <sheetName val="투찰금액"/>
      <sheetName val="3.바닥판  "/>
      <sheetName val="설계내역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일위대가목차"/>
      <sheetName val="조명율표"/>
      <sheetName val="지수"/>
      <sheetName val="대치판정"/>
      <sheetName val="총괄표1"/>
      <sheetName val="퇴직금(울산천상)"/>
      <sheetName val="운동장 (2)"/>
      <sheetName val="기성청구"/>
      <sheetName val="일반부표"/>
      <sheetName val="설계예산서"/>
      <sheetName val="밸브설치"/>
      <sheetName val="BH"/>
      <sheetName val="교육종류"/>
      <sheetName val="담장산출"/>
      <sheetName val="주요항목별"/>
      <sheetName val="날개벽(좌,우=60도-4개)"/>
      <sheetName val="공종집계"/>
      <sheetName val="설계예시"/>
      <sheetName val="토공집계"/>
      <sheetName val="기성내역서표지"/>
      <sheetName val="MOTOR"/>
      <sheetName val="기기리스트"/>
      <sheetName val="현관"/>
      <sheetName val="인원"/>
      <sheetName val="산출근거"/>
      <sheetName val="간지"/>
      <sheetName val="배수공"/>
      <sheetName val="노무비"/>
      <sheetName val="건축내역서"/>
      <sheetName val="설비내역서"/>
      <sheetName val="전기내역서"/>
      <sheetName val="자단"/>
      <sheetName val="인공산출"/>
      <sheetName val="예산갑지"/>
      <sheetName val="자료"/>
      <sheetName val="간선"/>
      <sheetName val="전압"/>
      <sheetName val="조도"/>
      <sheetName val="동력"/>
      <sheetName val="D&amp;P특기사항"/>
      <sheetName val="평교-내역"/>
      <sheetName val="단가비교"/>
      <sheetName val="제잡비"/>
      <sheetName val="토집"/>
      <sheetName val="소요자재"/>
      <sheetName val="노무산출서"/>
      <sheetName val="횡배수관수량집계"/>
      <sheetName val="횡배수관기초"/>
      <sheetName val="6PILE  (돌출)"/>
      <sheetName val="당초내역서"/>
      <sheetName val="JUCK"/>
      <sheetName val="SCHE"/>
      <sheetName val="1안"/>
      <sheetName val="공통비총괄표"/>
      <sheetName val="내역서2안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부대내역"/>
      <sheetName val="제잡비집계"/>
      <sheetName val="가설건물"/>
      <sheetName val="70%"/>
      <sheetName val="ITEM"/>
      <sheetName val="터널조도"/>
      <sheetName val="원가"/>
      <sheetName val="잡비"/>
      <sheetName val="절감계산"/>
      <sheetName val="근거(기밀댐퍼)"/>
      <sheetName val="WORK"/>
      <sheetName val="소야공정계획표"/>
      <sheetName val="와동25-3(변경)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가설"/>
      <sheetName val="구조포설"/>
      <sheetName val="복구"/>
      <sheetName val="부대"/>
      <sheetName val="부호표"/>
      <sheetName val="토공"/>
      <sheetName val="11월"/>
      <sheetName val="실행철강하도"/>
      <sheetName val="EJ"/>
      <sheetName val="가격비"/>
      <sheetName val="炷舅_XLS_데이타'!$E$124"/>
      <sheetName val="ls_노임"/>
      <sheetName val="炷舅_XLS"/>
      <sheetName val="전기일위대가"/>
      <sheetName val="기성내역"/>
      <sheetName val="VXXXXX"/>
      <sheetName val="sub"/>
      <sheetName val="참조(2)"/>
      <sheetName val="N賃率-職"/>
      <sheetName val="1.가설"/>
      <sheetName val="4.목공사"/>
      <sheetName val="bearing"/>
      <sheetName val="4-10"/>
      <sheetName val="단가표_(2)"/>
      <sheetName val="덕소내역"/>
      <sheetName val="자판실행"/>
      <sheetName val="교대시점"/>
      <sheetName val="9GNG운반"/>
      <sheetName val="Y-WORK"/>
      <sheetName val="날개벽수량표"/>
      <sheetName val="정부노임단가"/>
      <sheetName val="설계가"/>
      <sheetName val="자재"/>
      <sheetName val="기초1"/>
      <sheetName val="토공집계표"/>
      <sheetName val="Sheet6"/>
      <sheetName val="귀래_설계_공내역서"/>
      <sheetName val="자재_집계표"/>
      <sheetName val="전선_및_전선관"/>
      <sheetName val=" 견적서"/>
      <sheetName val="설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단목"/>
      <sheetName val="토목수량"/>
      <sheetName val="PAINT"/>
      <sheetName val="평형별수량표"/>
      <sheetName val="가설개략"/>
      <sheetName val="을지"/>
      <sheetName val="평당"/>
      <sheetName val="매입세"/>
      <sheetName val="창호"/>
      <sheetName val="전계가"/>
      <sheetName val="전기공사"/>
      <sheetName val="1차_내역서"/>
      <sheetName val="가로등"/>
      <sheetName val="TEL"/>
      <sheetName val="실행"/>
      <sheetName val="신표지1"/>
      <sheetName val="시추주상도"/>
      <sheetName val="주관사업"/>
      <sheetName val="배수판"/>
      <sheetName val="GAS저장소"/>
      <sheetName val="라인마킹"/>
      <sheetName val="위험물저장소"/>
      <sheetName val="일반창고동"/>
      <sheetName val="EQUIP-H"/>
      <sheetName val="동력부하계산"/>
      <sheetName val="가스내역"/>
      <sheetName val="말뚝지지력산정"/>
      <sheetName val="대공종"/>
      <sheetName val="수량집계"/>
      <sheetName val="A-4"/>
      <sheetName val="설계기준"/>
      <sheetName val="2.2.10.샤시등"/>
      <sheetName val="내역1"/>
      <sheetName val="부안일위"/>
      <sheetName val="위치조서"/>
      <sheetName val="과세내역(세부)"/>
      <sheetName val="품셈표"/>
      <sheetName val="계산내역(설비)"/>
      <sheetName val="공정코드"/>
      <sheetName val="건축(을)"/>
      <sheetName val="3.공통공사대비"/>
      <sheetName val="을"/>
      <sheetName val="인사자료총집계"/>
      <sheetName val="수로단위수량"/>
      <sheetName val="적용기준"/>
      <sheetName val="재료단가"/>
      <sheetName val="FB25JN"/>
      <sheetName val="사전공사"/>
      <sheetName val="공사발의서"/>
      <sheetName val="S0"/>
      <sheetName val="이름정의"/>
      <sheetName val="초기화면"/>
      <sheetName val="기계실 D200"/>
      <sheetName val="PW3"/>
      <sheetName val="PW4"/>
      <sheetName val="SC1"/>
      <sheetName val="PE"/>
      <sheetName val="PM"/>
      <sheetName val="TR"/>
      <sheetName val="변경일위"/>
      <sheetName val="Book1"/>
      <sheetName val="용산1(해보)"/>
      <sheetName val="각종단가"/>
      <sheetName val="수목데이타 "/>
      <sheetName val="cal"/>
      <sheetName val="진주방향"/>
      <sheetName val="98지급계획"/>
      <sheetName val="실행(표지,갑,을)"/>
      <sheetName val="-배수구조물⳵토공"/>
      <sheetName val="경상비"/>
      <sheetName val="청천내"/>
      <sheetName val="7단가"/>
      <sheetName val="원형1호맨홀토공수량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일위대가목록"/>
      <sheetName val="邅☳"/>
      <sheetName val="수량집계표"/>
      <sheetName val="공종별수량집계"/>
      <sheetName val="전차선로 물량표"/>
      <sheetName val="한강운반비"/>
      <sheetName val="공통(20-91)"/>
      <sheetName val="현장조사"/>
      <sheetName val="요약&amp;결과"/>
      <sheetName val="3.하중산정4.지지력"/>
      <sheetName val="타견적(을)"/>
      <sheetName val="부시수량"/>
      <sheetName val="연돌일위집계"/>
      <sheetName val="토공실행"/>
      <sheetName val="1공구내역서(1)"/>
      <sheetName val="01"/>
      <sheetName val="토목"/>
      <sheetName val="간선토공재집"/>
      <sheetName val="지선토공재집"/>
      <sheetName val="단면가정"/>
      <sheetName val="우수공"/>
      <sheetName val="구조물철거타공정이월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cable-data"/>
      <sheetName val="가격조사서"/>
      <sheetName val="영업.일1"/>
      <sheetName val="가스(내역)"/>
      <sheetName val="b_balju_cho"/>
      <sheetName val="COVER"/>
      <sheetName val="3차준공"/>
      <sheetName val="MAIN"/>
      <sheetName val="하수급견적대비"/>
      <sheetName val="DATA1"/>
      <sheetName val="기타공사"/>
      <sheetName val="단청(제외)"/>
      <sheetName val="목공집계"/>
      <sheetName val="미장(2)"/>
      <sheetName val="운반"/>
      <sheetName val="지붕(기와)"/>
      <sheetName val="기준액"/>
      <sheetName val="관리,공감"/>
      <sheetName val="단가 산출서(산근#1~#102)"/>
      <sheetName val="자"/>
      <sheetName val="노"/>
      <sheetName val="자재표"/>
      <sheetName val="2호맨홀공제수량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고개가설"/>
      <sheetName val="설계변경조서"/>
      <sheetName val="목차 "/>
      <sheetName val="계획서"/>
      <sheetName val="연장"/>
      <sheetName val="위치도(점용허가용)"/>
      <sheetName val="신청서"/>
      <sheetName val="Cost bd-&quot;A&quot;"/>
      <sheetName val="XXXXXX"/>
      <sheetName val="일반문틀 설치"/>
      <sheetName val="샌딩 에폭시 도장"/>
      <sheetName val="스텐문틀설치"/>
      <sheetName val="CC16-내역서"/>
      <sheetName val="단위수량"/>
      <sheetName val="XL4Poppy"/>
      <sheetName val="견적서"/>
      <sheetName val="현장관리비 "/>
      <sheetName val="공사비집계표"/>
      <sheetName val="기계경비일람"/>
      <sheetName val="신우"/>
      <sheetName val="차수"/>
      <sheetName val="현장관리비 산출내역"/>
      <sheetName val="TB-내역서"/>
      <sheetName val="성곽내역서"/>
      <sheetName val="Sheet13"/>
      <sheetName val="발전기"/>
      <sheetName val="Sheet14"/>
      <sheetName val="전등설비"/>
      <sheetName val="통합내역"/>
      <sheetName val="재정비직인"/>
      <sheetName val="G.R300경비"/>
      <sheetName val="경비"/>
      <sheetName val="공사비산출내역"/>
      <sheetName val="I一般比"/>
      <sheetName val="3BL공동구 수량"/>
      <sheetName val="계측제어설비"/>
      <sheetName val="공사원가"/>
      <sheetName val="재료집계표"/>
      <sheetName val="날개벽"/>
      <sheetName val="unitpric"/>
      <sheetName val="예정(3)"/>
      <sheetName val="인건비 "/>
      <sheetName val="table"/>
      <sheetName val="노 무 비"/>
      <sheetName val="중기사용료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2.가로등(영구)"/>
      <sheetName val="우배수"/>
      <sheetName val="원형맨홀수량"/>
      <sheetName val="항목(1)"/>
      <sheetName val="BOOK4"/>
      <sheetName val="역T형교대(말뚝기초)"/>
      <sheetName val="관내역"/>
      <sheetName val="5.전사투자계획종함안"/>
      <sheetName val="투찰내역"/>
      <sheetName val="증감내역서"/>
      <sheetName val="철거산출근거"/>
      <sheetName val="월별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성2"/>
      <sheetName val="대로근거"/>
      <sheetName val="중로근거"/>
      <sheetName val="투자효율분석"/>
      <sheetName val="오억미만"/>
      <sheetName val="내역서-전체낙찰율"/>
      <sheetName val="6.가격조사서 "/>
      <sheetName val="영창26"/>
      <sheetName val="인부노임"/>
      <sheetName val="ilch"/>
      <sheetName val="단위수량산출"/>
      <sheetName val="식재일위대가"/>
      <sheetName val="설명서"/>
      <sheetName val="예정공정표"/>
      <sheetName val="표지1"/>
      <sheetName val="공용시설내역"/>
      <sheetName val="수량산출표"/>
      <sheetName val="댐구조도"/>
      <sheetName val="세월교산출기초"/>
      <sheetName val="교대"/>
      <sheetName val="결재갑지"/>
      <sheetName val="단가입력창"/>
      <sheetName val="공종단가표 "/>
      <sheetName val="산출2-기기동력"/>
      <sheetName val="전선관"/>
      <sheetName val="(A)내역서"/>
      <sheetName val="프랜트면허"/>
      <sheetName val="D16"/>
      <sheetName val="D25"/>
      <sheetName val="D22"/>
      <sheetName val="자재단가집계"/>
      <sheetName val="ENTRY"/>
      <sheetName val="내역(토목)"/>
      <sheetName val="시화점실행"/>
      <sheetName val="H-pile(298x299)"/>
      <sheetName val="H-pile(250x250)"/>
      <sheetName val="입출재고현황 (2)"/>
      <sheetName val="인제내역"/>
      <sheetName val="소방"/>
      <sheetName val="8.PILE  (돌출)"/>
      <sheetName val="표  지"/>
      <sheetName val="Front"/>
      <sheetName val="wall"/>
      <sheetName val="Sheet7(ㅅ)"/>
      <sheetName val="교각1"/>
      <sheetName val="Ȁ_x0004_夁瓅"/>
      <sheetName val="노임 단가"/>
      <sheetName val="3연box"/>
      <sheetName val="단 box"/>
      <sheetName val="신규품셈목차"/>
      <sheetName val="시중노임단가"/>
      <sheetName val="MAT"/>
      <sheetName val="자금청구"/>
      <sheetName val="기성고조서 "/>
      <sheetName val="봉급(직영)"/>
      <sheetName val="2000,9월 일위"/>
      <sheetName val="품의서(0217)"/>
      <sheetName val="환율 및 노임"/>
      <sheetName val="속 일위대가"/>
      <sheetName val="자재단가대비표"/>
      <sheetName val="연결관산출조서"/>
      <sheetName val="200"/>
      <sheetName val="경비산출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집계"/>
      <sheetName val="기타경비"/>
      <sheetName val="잔토처리"/>
      <sheetName val="터파기,되메우기,램머,코아"/>
      <sheetName val="절단,포장깨기"/>
      <sheetName val="1안내역"/>
      <sheetName val="공사대장"/>
      <sheetName val="토적계산"/>
      <sheetName val="안정검토(온1)"/>
      <sheetName val="공사비총괄표"/>
      <sheetName val="Factor"/>
      <sheetName val="General Data"/>
      <sheetName val="고창방향"/>
      <sheetName val="교각계산"/>
      <sheetName val="코드표"/>
      <sheetName val="1.설계기준"/>
      <sheetName val="기구조직"/>
      <sheetName val="포장자재집계표"/>
      <sheetName val="INPUTDATA"/>
      <sheetName val="일위대가(건축)"/>
      <sheetName val="왕십리방향"/>
      <sheetName val="사급자재비"/>
      <sheetName val="공종별자재"/>
      <sheetName val="내역서(전기)"/>
      <sheetName val="단면 (2)"/>
      <sheetName val="b_balju"/>
      <sheetName val="P-산#1-1(WOWA1)"/>
      <sheetName val="내역서(기성청구)"/>
      <sheetName val="암거단위"/>
      <sheetName val="횡 연장"/>
      <sheetName val="GAEYO"/>
      <sheetName val="FAB별"/>
      <sheetName val="설계서(본관)"/>
      <sheetName val="제2~4호표"/>
      <sheetName val="2-나.물가조사서"/>
      <sheetName val="우각부보강"/>
      <sheetName val="결재판(삭제하지말아주세요)"/>
      <sheetName val="O＆P"/>
      <sheetName val="일위_파일"/>
      <sheetName val="환경기계공정표 (3)"/>
      <sheetName val="내역서1"/>
      <sheetName val="날개벽(시점좌측)"/>
      <sheetName val="단가표"/>
      <sheetName val="c_balju"/>
      <sheetName val="테이블"/>
      <sheetName val="일반전기"/>
      <sheetName val="증감대비"/>
      <sheetName val="직원투입계획"/>
      <sheetName val="빌딩 안내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아파트"/>
      <sheetName val="부대시설"/>
      <sheetName val="물가대비표"/>
      <sheetName val="1단계"/>
      <sheetName val="설비2차"/>
      <sheetName val="월별입차량"/>
      <sheetName val="갑지(추정)"/>
      <sheetName val="샘플표지"/>
      <sheetName val="환율표"/>
      <sheetName val="HVAC"/>
      <sheetName val="내2"/>
      <sheetName val="XREF"/>
      <sheetName val="감가상각누계액"/>
      <sheetName val="현장지지물물량"/>
      <sheetName val="투입비"/>
      <sheetName val="견"/>
    </sheetNames>
    <sheetDataSet>
      <sheetData sheetId="0">
        <row r="5">
          <cell r="B5">
            <v>0.09</v>
          </cell>
        </row>
      </sheetData>
      <sheetData sheetId="1">
        <row r="2">
          <cell r="E2">
            <v>23200</v>
          </cell>
        </row>
      </sheetData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지"/>
      <sheetName val="공사계획서"/>
      <sheetName val="공사설명서"/>
      <sheetName val="공정표"/>
      <sheetName val="공사비예산서"/>
      <sheetName val="내역서"/>
      <sheetName val="품셈총괄표"/>
      <sheetName val="품 셈"/>
      <sheetName val="부표총괄표"/>
      <sheetName val="부표"/>
      <sheetName val="장비종합부표"/>
      <sheetName val="별표총괄표"/>
      <sheetName val="별표"/>
      <sheetName val="단가산출서"/>
      <sheetName val="수량총괄표"/>
      <sheetName val="집계표_식재"/>
      <sheetName val="집계표-시설"/>
      <sheetName val="수량산출서"/>
      <sheetName val="수목단가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완서표지 "/>
      <sheetName val="수지"/>
      <sheetName val="공감비"/>
      <sheetName val="관리비"/>
      <sheetName val="잡지출"/>
      <sheetName val="측설비"/>
      <sheetName val="용지매수보상비"/>
      <sheetName val="공감산출"/>
      <sheetName val="관리비산출"/>
      <sheetName val="표지세로"/>
      <sheetName val="증감수지(세)"/>
      <sheetName val="수지(세)"/>
      <sheetName val="하남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입"/>
      <sheetName val="지출"/>
      <sheetName val="관리"/>
      <sheetName val="공감"/>
      <sheetName val="측설"/>
      <sheetName val="측공관대상금액"/>
      <sheetName val="순공사비내역"/>
      <sheetName val="경제분석자료"/>
      <sheetName val="지급자재집계표"/>
      <sheetName val="자재단가"/>
      <sheetName val="지급자재대"/>
      <sheetName val="총괄표"/>
      <sheetName val="기전총괄표"/>
      <sheetName val="요율"/>
      <sheetName val="수원공"/>
      <sheetName val="자재산출참고"/>
      <sheetName val="1호간선"/>
      <sheetName val="2호간선"/>
      <sheetName val="1호용수지선"/>
      <sheetName val="2호용수지선"/>
      <sheetName val="평야부공사비"/>
      <sheetName val="배수로토공"/>
      <sheetName val="칠현배수로"/>
      <sheetName val="반포배수로"/>
      <sheetName val="월하배수로"/>
      <sheetName val="부대공사"/>
      <sheetName val="수원일위"/>
      <sheetName val="평야일위"/>
      <sheetName val="표지세로"/>
      <sheetName val="석천공사비총괄"/>
      <sheetName val="수량산출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5">
          <cell r="F5">
            <v>0.16</v>
          </cell>
        </row>
        <row r="6">
          <cell r="F6">
            <v>7.2999999999999995E-2</v>
          </cell>
        </row>
        <row r="7">
          <cell r="F7">
            <v>0.05</v>
          </cell>
        </row>
        <row r="8">
          <cell r="F8">
            <v>3.6999999999999998E-2</v>
          </cell>
        </row>
        <row r="9">
          <cell r="E9">
            <v>1.8100000000000002E-2</v>
          </cell>
        </row>
        <row r="10">
          <cell r="E10">
            <v>6.4999999999999997E-3</v>
          </cell>
        </row>
        <row r="16">
          <cell r="F16">
            <v>3294000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 수량 집계표"/>
      <sheetName val="교각 수량 집계"/>
      <sheetName val="교각 자재 집계표"/>
      <sheetName val="교각 자재 집계"/>
      <sheetName val="T12(P36)"/>
      <sheetName val="T13(P37,38)"/>
      <sheetName val="T13(P39,63~67)"/>
      <sheetName val="T13(P68~72,78)"/>
      <sheetName val="T14(P40)"/>
      <sheetName val="T15(P41)"/>
      <sheetName val="T16(P42)"/>
      <sheetName val="T17(P43)"/>
      <sheetName val="T18(P44)"/>
      <sheetName val="T19(P46,49,50)"/>
      <sheetName val="T20(P47)"/>
      <sheetName val="T21(P48)"/>
      <sheetName val="T22(P51)"/>
      <sheetName val="T23(P53)"/>
      <sheetName val="T24(P54)"/>
      <sheetName val="T25(P55)"/>
      <sheetName val="T26(P56)"/>
      <sheetName val="T27(P73)"/>
      <sheetName val="T27(P74)"/>
      <sheetName val="T27(P75)"/>
      <sheetName val="T27(P76)"/>
      <sheetName val="T27(P77)"/>
      <sheetName val="T28(P58)"/>
      <sheetName val="T28(P59)"/>
      <sheetName val="T29(P57)"/>
      <sheetName val="T29(P60)"/>
      <sheetName val="T30(P79)"/>
      <sheetName val="T31(P45)"/>
      <sheetName val="T32(P52)"/>
      <sheetName val="T34(P61)"/>
      <sheetName val="T35(P62)"/>
      <sheetName val="Sheet3"/>
      <sheetName val="표준사이즈"/>
      <sheetName val="#REF"/>
      <sheetName val="unitpric"/>
      <sheetName val="재료집계표"/>
      <sheetName val="간지"/>
      <sheetName val="noyim"/>
      <sheetName val="총괄표"/>
      <sheetName val="용지매수"/>
      <sheetName val="수량산출"/>
      <sheetName val="Sheet1"/>
      <sheetName val="Sheet2"/>
      <sheetName val="DATA"/>
      <sheetName val="지점별강우량"/>
      <sheetName val="unitpric(변경추가)"/>
      <sheetName val="noyim(변경없음)"/>
      <sheetName val="7급줄떼"/>
      <sheetName val="표지"/>
      <sheetName val="수문분석(댐)"/>
      <sheetName val="교대"/>
      <sheetName val="강원소나무"/>
      <sheetName val="낙엽송"/>
      <sheetName val="상수리"/>
      <sheetName val="신갈"/>
      <sheetName val="잣나무"/>
      <sheetName val="단위수량"/>
      <sheetName val="가시설수량"/>
      <sheetName val="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96">
          <cell r="I96">
            <v>30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특별시방서"/>
      <sheetName val="설계서갑지"/>
      <sheetName val="총괄서"/>
      <sheetName val="내역서"/>
      <sheetName val="관급자재대"/>
      <sheetName val="사급자재대"/>
      <sheetName val="단위수량산출"/>
      <sheetName val="99노임기준"/>
      <sheetName val="일위대가"/>
      <sheetName val="식재"/>
      <sheetName val="시설물"/>
      <sheetName val="식재출력용"/>
      <sheetName val="유지관리"/>
      <sheetName val="단가"/>
      <sheetName val="BID"/>
      <sheetName val="수량산출"/>
      <sheetName val="개비온집계"/>
      <sheetName val="개비온 단위"/>
      <sheetName val="H-PILE수량집계"/>
      <sheetName val="산출내역서집계표"/>
      <sheetName val="#REF"/>
      <sheetName val="내역서2안"/>
      <sheetName val="담장산출"/>
      <sheetName val="데이타"/>
      <sheetName val="식재인부"/>
      <sheetName val="단가 "/>
      <sheetName val="노임"/>
      <sheetName val="7급줄떼"/>
      <sheetName val="말뚝지지력산정"/>
      <sheetName val="Y-WORK"/>
      <sheetName val="마산방향철근집계"/>
      <sheetName val="진주방향"/>
      <sheetName val="마산방향"/>
      <sheetName val="토공"/>
      <sheetName val="강원소나무"/>
      <sheetName val="낙엽송"/>
      <sheetName val="상수리"/>
      <sheetName val="신갈"/>
      <sheetName val="잣나무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요"/>
      <sheetName val="총괄"/>
      <sheetName val="내역"/>
      <sheetName val="일위"/>
      <sheetName val="청용계산"/>
      <sheetName val="개략"/>
      <sheetName val="기계중량"/>
      <sheetName val="공사비명세서"/>
      <sheetName val="표지세로"/>
      <sheetName val="도면명"/>
      <sheetName val="요율"/>
      <sheetName val="해평견적"/>
      <sheetName val="Sheet1"/>
      <sheetName val="Sheet1 (2)"/>
      <sheetName val="재료값"/>
      <sheetName val="대창(함평)"/>
      <sheetName val="대창(장성)"/>
      <sheetName val="대창(함평)-창열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가설공사비"/>
      <sheetName val="도로구조공사비"/>
      <sheetName val="도로토공공사비"/>
      <sheetName val="여수토공사비"/>
      <sheetName val="배수장토목공사비"/>
      <sheetName val="실행대비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표층포설및다짐"/>
      <sheetName val="호안블록운반비"/>
      <sheetName val="배면매트설치"/>
      <sheetName val="콘크리트깨기"/>
      <sheetName val="보조기층포설및다짐"/>
      <sheetName val="중기사용료산출근거"/>
      <sheetName val="단가 및 재료비"/>
      <sheetName val="일위대가"/>
      <sheetName val="준검 내역서"/>
      <sheetName val="설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단가"/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중기단가산출근거"/>
      <sheetName val="단가산출서"/>
      <sheetName val="굴취단가표"/>
      <sheetName val="뿌리분및수간보호"/>
      <sheetName val="이식수목인력소운반비"/>
      <sheetName val="이식수목인력상하차비"/>
      <sheetName val="이식장비상차비"/>
      <sheetName val="살수차"/>
      <sheetName val="이식목차량운반비"/>
      <sheetName val="이식장비하차비"/>
      <sheetName val="장비사용식재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Sheet1"/>
    </sheetNames>
    <sheetDataSet>
      <sheetData sheetId="0">
        <row r="5">
          <cell r="F5">
            <v>40253</v>
          </cell>
        </row>
        <row r="14">
          <cell r="F14">
            <v>142160</v>
          </cell>
        </row>
        <row r="19">
          <cell r="F19">
            <v>47607</v>
          </cell>
        </row>
        <row r="21">
          <cell r="F21">
            <v>31690</v>
          </cell>
        </row>
        <row r="57">
          <cell r="F57">
            <v>160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기초단가"/>
      <sheetName val="단비표(2001-9)"/>
      <sheetName val="일위대가표"/>
      <sheetName val="일위대가목록"/>
      <sheetName val="단위단가"/>
      <sheetName val="토사(PE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06 일위대가목록"/>
      <sheetName val="기초단가"/>
      <sheetName val="평창보호수내역서"/>
    </sheetNames>
    <sheetDataSet>
      <sheetData sheetId="0"/>
      <sheetData sheetId="1"/>
      <sheetData sheetId="2"/>
      <sheetData sheetId="3"/>
      <sheetData sheetId="4" refreshError="1">
        <row r="1">
          <cell r="A1" t="str">
            <v>연 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 액</v>
          </cell>
          <cell r="G2" t="str">
            <v>단가</v>
          </cell>
          <cell r="H2" t="str">
            <v>금 액</v>
          </cell>
          <cell r="I2" t="str">
            <v>단가</v>
          </cell>
          <cell r="J2" t="str">
            <v>금 액</v>
          </cell>
          <cell r="K2" t="str">
            <v>단가</v>
          </cell>
          <cell r="L2" t="str">
            <v>금 액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대가"/>
      <sheetName val="설명서"/>
      <sheetName val="설명서 (2)"/>
      <sheetName val="변경설명서"/>
      <sheetName val="설계서갑지"/>
      <sheetName val="설계서변경갑지"/>
      <sheetName val="예산서"/>
      <sheetName val="예산서 (2)"/>
      <sheetName val="예산서변경"/>
      <sheetName val="예산서변경 (2)"/>
      <sheetName val="공사원가"/>
      <sheetName val="예정공정"/>
      <sheetName val="예정공정 (2)"/>
      <sheetName val="특별시방서"/>
      <sheetName val="일반시방서"/>
      <sheetName val="Sheet10"/>
      <sheetName val="Sheet1"/>
      <sheetName val="자재단가"/>
      <sheetName val="관급자재대"/>
      <sheetName val="관접합및부설"/>
      <sheetName val="단가"/>
      <sheetName val="상호참고자료"/>
      <sheetName val="공사기본내용입력"/>
      <sheetName val="발주처자료입력"/>
      <sheetName val="회사기본자료"/>
      <sheetName val="하자보증자료"/>
      <sheetName val="기술자자료입력"/>
      <sheetName val="위치도"/>
      <sheetName val="매목조사"/>
      <sheetName val="2003상반기노임기준"/>
      <sheetName val="표지"/>
      <sheetName val="한강운반비"/>
      <sheetName val="일위대가목록"/>
      <sheetName val="토사(PE)"/>
      <sheetName val="장비집계"/>
      <sheetName val="설계내역"/>
      <sheetName val="일위대가표"/>
      <sheetName val=""/>
      <sheetName val="노임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VXXXX"/>
      <sheetName val="총괄표"/>
      <sheetName val="내역서"/>
      <sheetName val="공간별식재내역"/>
      <sheetName val="단가대비표"/>
      <sheetName val="지급자재"/>
      <sheetName val="수목할증"/>
      <sheetName val="노임단가"/>
      <sheetName val="일위대가목록"/>
      <sheetName val="일위대가"/>
      <sheetName val="수목수량총괄"/>
      <sheetName val="당간지주"/>
      <sheetName val="비료단가"/>
      <sheetName val="공총괄표"/>
      <sheetName val="공내역서"/>
      <sheetName val="견적대비표"/>
      <sheetName val="Sheet11"/>
      <sheetName val="Sheet12"/>
      <sheetName val="Sheet13"/>
      <sheetName val="Sheet14"/>
      <sheetName val="Sheet15"/>
      <sheetName val="Sheet16"/>
      <sheetName val="DATE"/>
      <sheetName val="말뚝지지력산정"/>
      <sheetName val="데이타"/>
      <sheetName val="잔디"/>
      <sheetName val="수목 "/>
      <sheetName val="시설수량산출"/>
      <sheetName val="주요자재집계표"/>
      <sheetName val="주요재료집계표"/>
      <sheetName val="토공집계"/>
      <sheetName val="시설물수량"/>
      <sheetName val="시설물집계"/>
      <sheetName val="산출중량"/>
      <sheetName val="수목중량"/>
      <sheetName val="시설물중량"/>
      <sheetName val="Sheet2"/>
      <sheetName val="Sheet3"/>
      <sheetName val="중량산출"/>
      <sheetName val="식재-1"/>
      <sheetName val="식재-2"/>
      <sheetName val="식재-3"/>
      <sheetName val="식재-4"/>
      <sheetName val="포장수량산출"/>
      <sheetName val="시설물포장수량"/>
      <sheetName val="시설물포장집계"/>
      <sheetName val="수목(임시)"/>
      <sheetName val="2000년1차"/>
      <sheetName val="2000전체분"/>
      <sheetName val="99노임기준"/>
      <sheetName val="3도로"/>
      <sheetName val="신당동집계표"/>
      <sheetName val="터파기및재료"/>
      <sheetName val="지장물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"/>
      <sheetName val="현장경상비"/>
      <sheetName val="갑지(추정)"/>
      <sheetName val="갑지1"/>
      <sheetName val="샤워실위생"/>
      <sheetName val="일위대가표"/>
      <sheetName val="데이타"/>
      <sheetName val="식재인부"/>
      <sheetName val="노임이"/>
      <sheetName val="현장관리비"/>
      <sheetName val="작성"/>
      <sheetName val="DATE"/>
      <sheetName val="실행예산-변경분"/>
      <sheetName val="집계표"/>
      <sheetName val="동원인원"/>
      <sheetName val="시멘트"/>
      <sheetName val="개요"/>
      <sheetName val="현장관리"/>
      <sheetName val="일위대가"/>
      <sheetName val="견적의뢰"/>
      <sheetName val="Total"/>
      <sheetName val="판매시설"/>
      <sheetName val="설계내역"/>
      <sheetName val="중기사용료"/>
      <sheetName val="입찰견적보고서"/>
      <sheetName val="평가데이터"/>
      <sheetName val="협력업체"/>
      <sheetName val="금액"/>
      <sheetName val="#REF"/>
      <sheetName val="음료실행"/>
      <sheetName val="계DATA"/>
      <sheetName val="실DATA "/>
      <sheetName val="건축직영"/>
      <sheetName val="노임단가"/>
      <sheetName val="산업"/>
      <sheetName val="수량집계"/>
      <sheetName val="요율"/>
      <sheetName val="A 견적"/>
      <sheetName val="프랜트면허"/>
      <sheetName val="토목주소"/>
      <sheetName val="내역서(1)"/>
      <sheetName val="소비자가"/>
      <sheetName val=" 갑  지 "/>
      <sheetName val="예가표"/>
      <sheetName val="설계서(7)"/>
      <sheetName val="내역표지"/>
      <sheetName val="인제내역"/>
      <sheetName val="지수980731이후"/>
      <sheetName val="공구"/>
      <sheetName val="총괄내역서"/>
      <sheetName val="건축내역서"/>
      <sheetName val="조직도"/>
      <sheetName val="공정표"/>
      <sheetName val="실DATA_"/>
      <sheetName val="조내역"/>
      <sheetName val="조건"/>
      <sheetName val="주식"/>
      <sheetName val="조명시설"/>
      <sheetName val="2공구산출내역"/>
      <sheetName val="공사개요"/>
      <sheetName val="목차"/>
      <sheetName val="진주방향"/>
      <sheetName val="실행철강하도"/>
      <sheetName val="경산"/>
      <sheetName val="코스모공장 (어음)"/>
      <sheetName val="실행"/>
      <sheetName val="을"/>
      <sheetName val="총괄"/>
      <sheetName val="GAEYO"/>
      <sheetName val="공문"/>
      <sheetName val="갑지"/>
      <sheetName val="계약내역(2)"/>
      <sheetName val="참조"/>
      <sheetName val="일위대가목록"/>
      <sheetName val="내역서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중기조종사 단위단가"/>
      <sheetName val="COVER"/>
      <sheetName val="관접합및부설"/>
      <sheetName val="단가"/>
      <sheetName val="입찰안"/>
      <sheetName val="노무"/>
      <sheetName val="증감내역서"/>
      <sheetName val="노무비"/>
      <sheetName val="총괄갑 "/>
      <sheetName val="일위"/>
      <sheetName val="인사자료총집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설계명세서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물가대비표"/>
      <sheetName val="Y-WORK"/>
      <sheetName val="01"/>
      <sheetName val="견적"/>
      <sheetName val="수량-양식"/>
      <sheetName val="계산서(곡선부)"/>
      <sheetName val="포장재료집계표"/>
      <sheetName val="전등설비"/>
      <sheetName val="화전내"/>
      <sheetName val="단가 (2)"/>
      <sheetName val="원가data"/>
      <sheetName val="단중표"/>
      <sheetName val="6호기"/>
      <sheetName val="카펫타일"/>
      <sheetName val="기안"/>
      <sheetName val="연돌일위집계"/>
      <sheetName val="내역서1999.8최종"/>
      <sheetName val="EQT-ESTN"/>
      <sheetName val="용역비내역-진짜"/>
      <sheetName val="설계서(본관)"/>
      <sheetName val="6PILE  (돌출)"/>
      <sheetName val="F4-F7"/>
      <sheetName val="벽체물량산출서"/>
      <sheetName val="지수"/>
      <sheetName val="---FAB#1업무일지---"/>
      <sheetName val="날개벽(시점좌측)"/>
      <sheetName val="전기"/>
      <sheetName val="5사남"/>
      <sheetName val="원가계산하도"/>
      <sheetName val="시중노임단가"/>
      <sheetName val="BID"/>
      <sheetName val="날개벽수량표"/>
      <sheetName val="구성비"/>
      <sheetName val="표지"/>
      <sheetName val="변경내역서"/>
      <sheetName val="11-2.아파트내역"/>
      <sheetName val="내역서01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단가산출2"/>
      <sheetName val="중기사용료산출근거"/>
      <sheetName val="단가산출1"/>
      <sheetName val="단가 및 재료비"/>
      <sheetName val="2003상반기노임기준"/>
      <sheetName val="일위대가(계측기설치)"/>
      <sheetName val="건축내역"/>
      <sheetName val="[내역서(ͭ_x0000_ͭ_x0000__x001c__x0000__x001c__x0000_가표"/>
      <sheetName val="건축집계표"/>
      <sheetName val="물량표"/>
      <sheetName val="총투입계"/>
      <sheetName val="정보"/>
      <sheetName val="사진대지"/>
      <sheetName val="총괄집계표"/>
      <sheetName val="factor(건축)"/>
      <sheetName val="산근"/>
      <sheetName val="세금자료"/>
      <sheetName val="교통대책내역"/>
      <sheetName val="직재"/>
      <sheetName val="ilch"/>
      <sheetName val="기초입력 DATA"/>
      <sheetName val=" 견적서"/>
      <sheetName val="해평견적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직접경비"/>
      <sheetName val="직접인건비"/>
      <sheetName val="inter"/>
      <sheetName val="TEST1"/>
      <sheetName val="수리결과"/>
      <sheetName val="TYPE-A"/>
      <sheetName val="Option"/>
      <sheetName val="001"/>
      <sheetName val="Sheet2"/>
      <sheetName val="배명(단가)"/>
      <sheetName val="일위산출"/>
      <sheetName val="자재가격조사표"/>
      <sheetName val="1차 내역서"/>
      <sheetName val="CON'C"/>
      <sheetName val="차액보증"/>
      <sheetName val="플랜트 설치"/>
      <sheetName val="을지"/>
      <sheetName val="견적갑지"/>
      <sheetName val="물량내역"/>
      <sheetName val="설명서 "/>
      <sheetName val="토목"/>
      <sheetName val="역T형교대(말뚝기초)"/>
      <sheetName val="공통가설"/>
      <sheetName val="설계서"/>
      <sheetName val="견적조건"/>
      <sheetName val="합천내역"/>
      <sheetName val="출입자명단"/>
      <sheetName val="건축공사집계"/>
      <sheetName val="노임단가 (2)"/>
      <sheetName val="현장별"/>
      <sheetName val="BSD (2)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장비집계"/>
      <sheetName val="경영상태"/>
      <sheetName val="입력"/>
      <sheetName val="인건비 "/>
      <sheetName val="파일의이용"/>
      <sheetName val="공종목록표"/>
      <sheetName val="장비경비"/>
      <sheetName val="공사_산출"/>
      <sheetName val="철거산출근거"/>
      <sheetName val="FOB발"/>
      <sheetName val="예산서"/>
      <sheetName val="산출1"/>
      <sheetName val="기본항목 입력"/>
      <sheetName val="야장종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2000전체분"/>
      <sheetName val="공내역"/>
      <sheetName val="내역"/>
      <sheetName val="간지"/>
      <sheetName val="Sheet1"/>
      <sheetName val="간지 (세)"/>
      <sheetName val="DATE"/>
      <sheetName val="설계내역서"/>
      <sheetName val="일위대가"/>
      <sheetName val="요율"/>
      <sheetName val="200"/>
      <sheetName val="현장경비"/>
      <sheetName val="동원인원"/>
      <sheetName val="92 황산양수장"/>
      <sheetName val="자재일람"/>
      <sheetName val="교각1"/>
      <sheetName val="#REF"/>
      <sheetName val="공사요율산출표"/>
      <sheetName val="작성"/>
      <sheetName val="단가산출서"/>
      <sheetName val="단가산출서 (2)"/>
      <sheetName val="도면명"/>
      <sheetName val="보고서"/>
      <sheetName val="조정3월13일료일새벽"/>
      <sheetName val="자재단가비교표"/>
      <sheetName val="진주방향"/>
      <sheetName val="MOTOR"/>
      <sheetName val="공사비예비관리공감측설산출내역"/>
      <sheetName val="Macro1"/>
      <sheetName val="측량요율"/>
      <sheetName val="자재대"/>
      <sheetName val="제진기"/>
      <sheetName val="물가대비표"/>
      <sheetName val="국공유지및사유지"/>
      <sheetName val="입찰견적보고서"/>
      <sheetName val="직접인건비"/>
      <sheetName val="직접경비"/>
      <sheetName val="업무량"/>
      <sheetName val="3.하중산정4.지지력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약품공급2"/>
      <sheetName val="계약내역서"/>
      <sheetName val="내역서종합"/>
      <sheetName val="계화총괄"/>
      <sheetName val="공통"/>
      <sheetName val="데이타"/>
      <sheetName val="가설공사비"/>
      <sheetName val="도로구조공사비"/>
      <sheetName val="도로토공공사비"/>
      <sheetName val="여수토공사비"/>
      <sheetName val="신.분"/>
      <sheetName val="공량산출서"/>
      <sheetName val="단가"/>
      <sheetName val="단가일람"/>
      <sheetName val="조경일람"/>
      <sheetName val="집계표"/>
      <sheetName val="취수탑"/>
      <sheetName val="A 견적"/>
      <sheetName val="구조물집계"/>
      <sheetName val="토공집계"/>
      <sheetName val="물가시세"/>
      <sheetName val="노임단가"/>
      <sheetName val="남양시작동자105노65기1.3화1.2"/>
      <sheetName val="구천"/>
      <sheetName val="실행대비"/>
      <sheetName val="재료값"/>
      <sheetName val="전기"/>
      <sheetName val="건축내역"/>
      <sheetName val="pier(각형)"/>
      <sheetName val="설계개요"/>
      <sheetName val="노임"/>
      <sheetName val="접속도수량집계표"/>
      <sheetName val="아파트기별"/>
      <sheetName val="공리일"/>
      <sheetName val="총괄표"/>
      <sheetName val="날개벽"/>
      <sheetName val="계정"/>
      <sheetName val="VXXXXX"/>
      <sheetName val="계산서(곡선부)"/>
      <sheetName val="-치수표(곡선부)"/>
      <sheetName val="중기손료"/>
      <sheetName val="총괄내역서"/>
      <sheetName val="토지이용면적 (2)"/>
      <sheetName val="갑지"/>
      <sheetName val="원가data"/>
      <sheetName val="내역갑지"/>
      <sheetName val="입찰안"/>
      <sheetName val="산출내역"/>
      <sheetName val="변수값"/>
      <sheetName val="중기상차"/>
      <sheetName val="AS복구"/>
      <sheetName val="중기터파기"/>
      <sheetName val="공사요율"/>
      <sheetName val="장척총괄"/>
      <sheetName val="Sheet1 (2)"/>
      <sheetName val="배수장토목공사비"/>
      <sheetName val="총공비"/>
      <sheetName val="전차선로 물량표"/>
      <sheetName val="한강운반비"/>
      <sheetName val="자재"/>
      <sheetName val="공통(20-91)"/>
      <sheetName val="증감내역서"/>
      <sheetName val="프랜트면허"/>
      <sheetName val="LD"/>
      <sheetName val="정보화구축"/>
      <sheetName val="하남내역"/>
      <sheetName val="용수량(생활용수)"/>
      <sheetName val="공사비명세서"/>
      <sheetName val="중기사용료"/>
      <sheetName val="포장재료집계표"/>
      <sheetName val="ABUT수량-A1"/>
      <sheetName val="설계예산서"/>
      <sheetName val="터파기및재료"/>
      <sheetName val="각형맨홀"/>
      <sheetName val="단위수량"/>
      <sheetName val="2000양배"/>
      <sheetName val="공통단가"/>
      <sheetName val="운반비"/>
      <sheetName val="공사비총괄표"/>
      <sheetName val="별표집계"/>
      <sheetName val="내역서"/>
      <sheetName val="3련 BOX"/>
      <sheetName val="범례표"/>
      <sheetName val="앉음벽 (2)"/>
      <sheetName val="원가계산서"/>
      <sheetName val="접지수량"/>
      <sheetName val="중사"/>
      <sheetName val="공구"/>
      <sheetName val="토목검측서"/>
      <sheetName val="단가 (2)"/>
      <sheetName val="을"/>
      <sheetName val="암거(내역)"/>
      <sheetName val="날개벽수량표"/>
      <sheetName val="98수문일위"/>
      <sheetName val="식재인부"/>
      <sheetName val="Sheet2"/>
      <sheetName val="입력"/>
      <sheetName val="시중노임"/>
      <sheetName val="토목"/>
      <sheetName val="DATA"/>
      <sheetName val="표지"/>
      <sheetName val="중기목록표"/>
      <sheetName val="직종단가"/>
      <sheetName val="개요"/>
      <sheetName val="현장관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G-IL"/>
      <sheetName val="BU"/>
      <sheetName val="IL"/>
      <sheetName val="EQ-R1"/>
      <sheetName val="공사개요"/>
      <sheetName val="위치조서"/>
      <sheetName val="부가세별도"/>
      <sheetName val="산출금액내역"/>
      <sheetName val="관접합및부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200"/>
      <sheetName val="1호구조물"/>
      <sheetName val="일위대가"/>
      <sheetName val="일위대가단가표"/>
      <sheetName val="중기사용료"/>
      <sheetName val="적용노임"/>
      <sheetName val="일반자재"/>
      <sheetName val="노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연결임시"/>
      <sheetName val="남평내역"/>
      <sheetName val="노임이"/>
      <sheetName val="2000청천-덕평발주포장1"/>
      <sheetName val="내역서"/>
      <sheetName val="구천"/>
      <sheetName val="사통"/>
      <sheetName val="노임단가"/>
      <sheetName val="노무비단가"/>
      <sheetName val="내역"/>
      <sheetName val="설계예산서"/>
      <sheetName val="산출근거"/>
      <sheetName val="1.취수장"/>
      <sheetName val="계약서"/>
      <sheetName val="#REF"/>
      <sheetName val="TOTAL_BOQ"/>
      <sheetName val="연부97-1"/>
      <sheetName val="갑지1"/>
      <sheetName val="중기조종사 단위단가"/>
      <sheetName val="99노임기준"/>
      <sheetName val="토사(PE)"/>
      <sheetName val="단가"/>
      <sheetName val="단가일람"/>
      <sheetName val="조경일람"/>
      <sheetName val="청천내"/>
      <sheetName val="2원료가나다."/>
      <sheetName val="평가내역"/>
      <sheetName val="전장품(관리용)"/>
      <sheetName val="총괄"/>
      <sheetName val="(당평)자재"/>
      <sheetName val="당초명세(평)"/>
      <sheetName val="2003상반기노임기준"/>
      <sheetName val="토공(우물통,기타) "/>
      <sheetName val="구역화물"/>
      <sheetName val="단위목록"/>
      <sheetName val="일위대가목록"/>
      <sheetName val="자재단가"/>
      <sheetName val="물가대비표"/>
      <sheetName val="직공→간접비포함"/>
      <sheetName val="공토공단위당"/>
      <sheetName val="집계표"/>
      <sheetName val="물집"/>
      <sheetName val="단가표"/>
      <sheetName val="기계"/>
      <sheetName val="정화조"/>
      <sheetName val="조경"/>
      <sheetName val="토목"/>
      <sheetName val="일위대가표"/>
      <sheetName val="경산"/>
      <sheetName val="분개내역서 (2000년도 )"/>
      <sheetName val="공사비총괄표"/>
      <sheetName val="터파기및재료"/>
      <sheetName val="초류종자살포"/>
      <sheetName val="Sheet4"/>
      <sheetName val="별표 "/>
      <sheetName val="97노임단가"/>
      <sheetName val="입력란"/>
      <sheetName val="S.중기사용료"/>
      <sheetName val="밸브설치"/>
      <sheetName val="DATA"/>
      <sheetName val="단가산출내역(노임부분수정)"/>
      <sheetName val="자재운반단가(일람)표"/>
      <sheetName val="주공 갑지"/>
      <sheetName val="기계경비(시간당)"/>
      <sheetName val="램머"/>
      <sheetName val="입상내역"/>
      <sheetName val="기본단가표"/>
      <sheetName val="날개벽수량표"/>
      <sheetName val="관현간선입력"/>
      <sheetName val="DATE"/>
      <sheetName val="횡배수관단위수량"/>
      <sheetName val="G.R300경비"/>
      <sheetName val="중기가격"/>
      <sheetName val="재료"/>
      <sheetName val="견적을지"/>
      <sheetName val="지급자재"/>
      <sheetName val="실행대비"/>
      <sheetName val="토공총"/>
      <sheetName val="양수장내역"/>
      <sheetName val="양수장"/>
      <sheetName val="설계명세서"/>
      <sheetName val="초기화면"/>
      <sheetName val="건축"/>
      <sheetName val="국산화"/>
      <sheetName val="계화총괄"/>
      <sheetName val="계화배수(3대)"/>
      <sheetName val="국공유지및사유지"/>
      <sheetName val="재료값"/>
      <sheetName val="기본일위"/>
      <sheetName val="직노"/>
      <sheetName val="설직재-1"/>
      <sheetName val="예산내역서"/>
      <sheetName val="파이프류"/>
      <sheetName val="구조물"/>
      <sheetName val="토공 total"/>
      <sheetName val="여수토공사비"/>
      <sheetName val="도로토공공사비"/>
      <sheetName val="도로구조공사비"/>
      <sheetName val="기계경비목록"/>
      <sheetName val="관급자재"/>
      <sheetName val="98NS-N"/>
      <sheetName val="8.식재일위"/>
      <sheetName val="B시설가격"/>
      <sheetName val="기계경비단가"/>
      <sheetName val="설계내역일위"/>
      <sheetName val="토공"/>
      <sheetName val="7. 차단기 용량계산"/>
      <sheetName val="인건비 "/>
      <sheetName val="A1-DATA"/>
      <sheetName val="단면"/>
      <sheetName val="pier(각형)"/>
      <sheetName val="석재장조사"/>
      <sheetName val="구룡간선입력"/>
      <sheetName val="평가데이터"/>
      <sheetName val="요율"/>
      <sheetName val="DANGA"/>
      <sheetName val="종단계산"/>
      <sheetName val="실행내역"/>
      <sheetName val="전력구구조물산근"/>
      <sheetName val="구조물공"/>
      <sheetName val="부대공"/>
      <sheetName val="배수공"/>
      <sheetName val="포장공"/>
      <sheetName val="특별땅고르기"/>
      <sheetName val="전기"/>
      <sheetName val="설계(안)"/>
      <sheetName val="부하자료"/>
      <sheetName val="9509"/>
      <sheetName val="설치공사비"/>
      <sheetName val="자료"/>
      <sheetName val="범용개발순소요비용"/>
      <sheetName val="수량산출서"/>
      <sheetName val="도로재료집계표 "/>
      <sheetName val="환지비산출내역"/>
      <sheetName val="별첨-기계경비 산출목록"/>
      <sheetName val="계약용량(서포)"/>
      <sheetName val="직접인건비"/>
      <sheetName val="직접경비"/>
      <sheetName val="업무량"/>
      <sheetName val="데이타"/>
      <sheetName val="견적서"/>
      <sheetName val="I.일위대가목차"/>
      <sheetName val="기초자료입력"/>
      <sheetName val="9902"/>
      <sheetName val="아스팔트 포장총괄집계표"/>
      <sheetName val="3.공통공사대비"/>
      <sheetName val="단가조사서"/>
      <sheetName val="토공단위당"/>
      <sheetName val="수토공단위당"/>
      <sheetName val="99총공사내역서"/>
      <sheetName val="1_취수장"/>
      <sheetName val="빌딩 안내"/>
      <sheetName val="단가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일위대가목록"/>
      <sheetName val="공통(20-91)"/>
      <sheetName val="한강운반비"/>
      <sheetName val="1차 내역서"/>
      <sheetName val="사당"/>
      <sheetName val="을"/>
      <sheetName val="입찰안"/>
      <sheetName val="차액보증"/>
      <sheetName val="현장"/>
      <sheetName val="2공구산출내역"/>
      <sheetName val="내역서2안"/>
      <sheetName val="품셈TABLE"/>
      <sheetName val="백암비스타내역"/>
      <sheetName val="토목공사일반"/>
      <sheetName val="부대공"/>
      <sheetName val="포장공"/>
      <sheetName val="토공"/>
      <sheetName val="JUCK"/>
      <sheetName val="노무"/>
      <sheetName val="청천내"/>
      <sheetName val="단가조사"/>
      <sheetName val="계양가시설"/>
      <sheetName val="물가"/>
      <sheetName val="일위대가(4층원격)"/>
      <sheetName val="철거산출근거"/>
      <sheetName val="평가데이터"/>
      <sheetName val="#REF"/>
      <sheetName val="금액내역서"/>
      <sheetName val="견적서"/>
      <sheetName val="98지급계획"/>
      <sheetName val="데이타"/>
      <sheetName val="설계명세서"/>
      <sheetName val="자료입력"/>
      <sheetName val="공사개요"/>
      <sheetName val="공통가설"/>
      <sheetName val="설계서(표지)"/>
      <sheetName val="원가계산서"/>
      <sheetName val="원가 (2)"/>
      <sheetName val="직재"/>
      <sheetName val="6PILE  (돌출)"/>
      <sheetName val="J直材4"/>
      <sheetName val="기초내역서"/>
      <sheetName val="수량산출"/>
      <sheetName val="대가목록표"/>
      <sheetName val="산출근거"/>
      <sheetName val="DATE"/>
      <sheetName val="인건-측정"/>
      <sheetName val="부재리스트"/>
      <sheetName val="중기조종사 단위단가"/>
      <sheetName val="요율"/>
      <sheetName val="2000.11월설계내역"/>
      <sheetName val="골조시행"/>
      <sheetName val="첨부1"/>
      <sheetName val="BID"/>
      <sheetName val="현장경비"/>
      <sheetName val="설계내역서"/>
      <sheetName val="추가대화"/>
      <sheetName val="자  재"/>
      <sheetName val="건축외주"/>
      <sheetName val="공사현황"/>
      <sheetName val="원가계산서 "/>
      <sheetName val="감가상각"/>
      <sheetName val="소방사항"/>
      <sheetName val="교통대책내역"/>
      <sheetName val="건축공사 분괴표원본데이터(공통+건축)"/>
      <sheetName val="구천"/>
      <sheetName val="연결관암거"/>
      <sheetName val="Sheet4"/>
      <sheetName val="저"/>
      <sheetName val="LP-S"/>
      <sheetName val="자재단가리스트"/>
      <sheetName val="패널"/>
      <sheetName val="실행내역"/>
      <sheetName val="아파트 내역"/>
      <sheetName val="N賃率-職"/>
      <sheetName val="도급FORM"/>
      <sheetName val="초기화면"/>
      <sheetName val="관급자재"/>
      <sheetName val="사급자재(1단계)"/>
      <sheetName val="파일의이용"/>
      <sheetName val="공사기본내용입력"/>
      <sheetName val="시설물기초"/>
      <sheetName val="16-1"/>
      <sheetName val="예산명세서"/>
      <sheetName val="기둥(원형)"/>
      <sheetName val="기초공"/>
      <sheetName val="1.설계기준"/>
      <sheetName val="토사(PE)"/>
      <sheetName val="변수값"/>
      <sheetName val="중기상차"/>
      <sheetName val="AS복구"/>
      <sheetName val="중기터파기"/>
      <sheetName val="BCK3672"/>
      <sheetName val="Total"/>
      <sheetName val="ELECTRIC"/>
      <sheetName val="계수시트"/>
      <sheetName val="내역서(설비+소방)"/>
      <sheetName val="104동"/>
      <sheetName val="실행내역서"/>
      <sheetName val="도급견적가"/>
      <sheetName val="건축원가"/>
      <sheetName val="인테리어내역"/>
      <sheetName val="전체"/>
      <sheetName val="전체도급"/>
      <sheetName val="사업부배부A"/>
      <sheetName val="제품별단가"/>
      <sheetName val="제품별절단길이-0628"/>
      <sheetName val="갑지(추정)"/>
      <sheetName val="건축내역(진해석동)"/>
      <sheetName val="동수"/>
      <sheetName val="누계12"/>
      <sheetName val="NEGO"/>
      <sheetName val="토목"/>
      <sheetName val="별표"/>
      <sheetName val="실행"/>
      <sheetName val="KIM"/>
      <sheetName val="실행대비"/>
      <sheetName val="1"/>
      <sheetName val="2"/>
      <sheetName val="3"/>
      <sheetName val="4"/>
      <sheetName val="5"/>
      <sheetName val="6"/>
      <sheetName val="공사예산하조서(O.K)"/>
      <sheetName val="노무비"/>
      <sheetName val="기계경비(시간당)"/>
      <sheetName val="램머"/>
      <sheetName val="설계명세서 (장비)"/>
      <sheetName val="TANK견적대지"/>
      <sheetName val="시설장비부하계산서"/>
      <sheetName val="CT "/>
      <sheetName val="1차_내역서"/>
      <sheetName val="원가_(2)"/>
      <sheetName val="6PILE__(돌출)"/>
      <sheetName val="설계명세서(a"/>
      <sheetName val="대상공사(조달청)"/>
      <sheetName val="자료(통합)"/>
      <sheetName val="갑지"/>
      <sheetName val="인사자료총집계"/>
      <sheetName val="주식"/>
      <sheetName val="내역서적용수량"/>
      <sheetName val="일위"/>
      <sheetName val="기본일위"/>
      <sheetName val="내역서총집계표"/>
      <sheetName val="2공구하도급내역서"/>
      <sheetName val="이름정의"/>
      <sheetName val="99노임기준"/>
      <sheetName val="6호기"/>
      <sheetName val="총괄내역서"/>
      <sheetName val="일위대가표"/>
      <sheetName val="pier(각형)"/>
      <sheetName val="총괄표"/>
      <sheetName val="자판실행"/>
      <sheetName val="평내중"/>
      <sheetName val="총괄내역"/>
      <sheetName val="일위목록-기"/>
      <sheetName val="기초입력 DATA"/>
      <sheetName val="단가및재료비"/>
      <sheetName val="전선 및 전선관"/>
      <sheetName val="설계내역"/>
      <sheetName val="설계예산서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관리비율"/>
      <sheetName val="단가기준"/>
      <sheetName val="간접"/>
      <sheetName val="날개벽"/>
      <sheetName val="70%"/>
      <sheetName val="공구"/>
      <sheetName val="Sheet5"/>
      <sheetName val="2000년1차"/>
      <sheetName val="단청공사"/>
      <sheetName val="직접수량"/>
      <sheetName val="단가 (2)"/>
      <sheetName val="합천내역"/>
      <sheetName val="주소"/>
      <sheetName val="원가서"/>
      <sheetName val="현금"/>
      <sheetName val="CP-E2 (품셈표)"/>
      <sheetName val="A-4"/>
      <sheetName val="공통가설공사"/>
      <sheetName val="MIJIBI"/>
      <sheetName val="가로등내역서"/>
      <sheetName val="운동장 (2)"/>
      <sheetName val="INPUT"/>
      <sheetName val="기본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경산"/>
      <sheetName val="평가데이터"/>
      <sheetName val="공사기본내용입력"/>
      <sheetName val="구천"/>
      <sheetName val="단청공사"/>
      <sheetName val="1차 내역서"/>
      <sheetName val="DATE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일위대가"/>
      <sheetName val="조명시설"/>
      <sheetName val="제-노임"/>
      <sheetName val="제직재"/>
      <sheetName val="말뚝지지력산정"/>
      <sheetName val="Sheet1"/>
      <sheetName val="#REF"/>
      <sheetName val="공구"/>
      <sheetName val="기계경비(시간당)"/>
      <sheetName val="램머"/>
      <sheetName val="장비집계"/>
      <sheetName val="3BL공동구 수량"/>
      <sheetName val="자재집계표"/>
      <sheetName val="가중치"/>
      <sheetName val="용수량(생활용수)"/>
      <sheetName val="신표지1"/>
      <sheetName val="집계표"/>
      <sheetName val="청천내"/>
      <sheetName val="명세서"/>
      <sheetName val="수량산출"/>
      <sheetName val="구천"/>
      <sheetName val="내역"/>
      <sheetName val="DATE"/>
      <sheetName val="코드표"/>
      <sheetName val="98NS-N"/>
      <sheetName val="일위대가9803"/>
      <sheetName val="단위단가"/>
      <sheetName val="파형강관집계"/>
      <sheetName val="평가데이터"/>
      <sheetName val="산출금액내역"/>
      <sheetName val="내역서"/>
      <sheetName val="경산"/>
      <sheetName val="일위"/>
      <sheetName val="기계경비"/>
      <sheetName val="9GNG운반"/>
      <sheetName val="실행철강하도"/>
      <sheetName val="현장예산"/>
      <sheetName val="예총"/>
      <sheetName val="2000년1차"/>
      <sheetName val="2000전체분"/>
      <sheetName val="자재대"/>
      <sheetName val="2공구하도급내역서"/>
      <sheetName val="포장공"/>
      <sheetName val="설계예산서"/>
      <sheetName val="요율"/>
      <sheetName val="3.공통공사대비"/>
      <sheetName val="총괄"/>
      <sheetName val="조경내역서"/>
      <sheetName val="설계내역서"/>
      <sheetName val="주차구획선수량"/>
      <sheetName val="터파기및재료"/>
      <sheetName val="bid"/>
      <sheetName val="빙장비사양"/>
      <sheetName val="환경기계공정표 (3)"/>
      <sheetName val="데이타"/>
      <sheetName val="Sheet1 (2)"/>
      <sheetName val="TOTAL_BOQ"/>
      <sheetName val="토사(PE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품셈집계표"/>
      <sheetName val="자재조사표"/>
      <sheetName val="옹벽일반수량"/>
      <sheetName val="동원인원"/>
      <sheetName val="DATA 입력란"/>
      <sheetName val="1. 설계조건 2.단면가정 3. 하중계산"/>
      <sheetName val="신우"/>
      <sheetName val="대치판정"/>
      <sheetName val="설계서을"/>
      <sheetName val="BSD (2)"/>
      <sheetName val="맨홀수량"/>
      <sheetName val="연결관암거"/>
      <sheetName val="Total"/>
      <sheetName val="자재단가"/>
      <sheetName val="Sheet5"/>
      <sheetName val="Sheet3"/>
      <sheetName val="견적"/>
      <sheetName val="조명율표"/>
      <sheetName val="연습"/>
      <sheetName val="날개벽수량표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9.정착구 보강"/>
      <sheetName val="CTEMCOST"/>
      <sheetName val="3BL공동구_수량"/>
      <sheetName val="안정검토"/>
      <sheetName val="단면설계"/>
      <sheetName val="6PILE  (돌출)"/>
      <sheetName val="공사기본내용입력"/>
      <sheetName val="한강운반비"/>
      <sheetName val="원본(갑지)"/>
      <sheetName val="단열-자재"/>
      <sheetName val="공제수량총집계표"/>
      <sheetName val="임금단가"/>
      <sheetName val="H-PILE수량집계"/>
      <sheetName val="철근량"/>
      <sheetName val="일반수량"/>
      <sheetName val="원가"/>
      <sheetName val="ABUT수량-A1"/>
      <sheetName val="준검 내역서"/>
      <sheetName val="대창(함평)"/>
      <sheetName val="대창(장성)"/>
      <sheetName val="대창(함평)-창열"/>
      <sheetName val="공사개요"/>
      <sheetName val="토적표"/>
      <sheetName val="수량3"/>
      <sheetName val="설계예산"/>
      <sheetName val="총투입계"/>
      <sheetName val="T13(P68~72,78)"/>
      <sheetName val="12호기내역서(건축분)"/>
      <sheetName val="산출근거"/>
      <sheetName val="가압장(토목)"/>
      <sheetName val="배관배선 단가조사"/>
      <sheetName val="일위대가집계"/>
      <sheetName val="본선차로수량집계표"/>
      <sheetName val="을"/>
      <sheetName val="SG"/>
      <sheetName val="용산1(해보)"/>
      <sheetName val="프랜트면허"/>
      <sheetName val="설비"/>
      <sheetName val="WORK"/>
      <sheetName val="우수맨홀공제단위수량"/>
      <sheetName val="내역서단가산출용"/>
      <sheetName val="심사공종"/>
      <sheetName val="단가산출"/>
      <sheetName val="Sheet2"/>
      <sheetName val="총집계표"/>
      <sheetName val="입력란"/>
      <sheetName val="97노임단가"/>
      <sheetName val="SANBAISU"/>
      <sheetName val="토목검측서"/>
      <sheetName val="1차 내역서"/>
      <sheetName val="slurrywall설계가"/>
      <sheetName val="이토변실(A3-LINE)"/>
      <sheetName val="구조물터파기수량집계"/>
      <sheetName val="부하계산서"/>
      <sheetName val="전선 및 전선관"/>
      <sheetName val="내역_FILE"/>
      <sheetName val="측구터파기공수량집계"/>
      <sheetName val="배수공 시멘트 및 골재량 산출"/>
      <sheetName val="건축내역"/>
      <sheetName val="일위대가표"/>
      <sheetName val="시선유도표지집계표"/>
      <sheetName val="70%"/>
      <sheetName val="VXXXXXX"/>
      <sheetName val="시설물단가표"/>
      <sheetName val="노무비단가표"/>
      <sheetName val="기초자료입력"/>
      <sheetName val="설계명세서"/>
      <sheetName val="설계예시"/>
      <sheetName val="식재인부"/>
      <sheetName val="날개벽"/>
      <sheetName val="하조서"/>
      <sheetName val="현장경상비"/>
      <sheetName val="집수정(600-700)"/>
      <sheetName val="15"/>
      <sheetName val="database"/>
      <sheetName val="교대(A1)"/>
      <sheetName val="몰탈"/>
      <sheetName val="98수문일위"/>
      <sheetName val="비교1"/>
      <sheetName val="물량표"/>
      <sheetName val="Sheet4"/>
      <sheetName val="구의33고"/>
      <sheetName val="덕전리"/>
      <sheetName val="수량증감표"/>
      <sheetName val="터파기운반비산출"/>
      <sheetName val="산적토운반비산출"/>
      <sheetName val="적용단가"/>
      <sheetName val="노임이"/>
      <sheetName val="마산방향"/>
      <sheetName val="진주방향"/>
      <sheetName val="대비"/>
      <sheetName val="공량(1월22일)"/>
      <sheetName val="96보완계획7.12"/>
      <sheetName val="준공평가"/>
      <sheetName val="200"/>
      <sheetName val="8.PILE  (돌출)"/>
      <sheetName val="부대내역"/>
      <sheetName val="내역서01"/>
      <sheetName val="1.수인터널"/>
      <sheetName val="기초단가"/>
      <sheetName val="기초코드"/>
      <sheetName val="(A)내역서"/>
      <sheetName val="배수철근"/>
      <sheetName val="일위단위"/>
      <sheetName val="대로근거"/>
      <sheetName val="증감내역서"/>
      <sheetName val="절대삭제금지"/>
      <sheetName val="고유코드_설계"/>
      <sheetName val="총괄내역서"/>
      <sheetName val="PROJECT BRIEF(EX.NEW)"/>
      <sheetName val="Site Expenses"/>
      <sheetName val="2002하반기노임기준"/>
      <sheetName val="danga"/>
      <sheetName val="ilch"/>
      <sheetName val="목차"/>
      <sheetName val="단가 (2)"/>
      <sheetName val="본사공가현황"/>
      <sheetName val="초기화면"/>
      <sheetName val="관급자재"/>
      <sheetName val="9811"/>
      <sheetName val="위치조서"/>
      <sheetName val="수산(당)"/>
      <sheetName val="을지"/>
      <sheetName val="실행내역서"/>
      <sheetName val="오수주요자재"/>
      <sheetName val="원형1호맨홀토공수량"/>
      <sheetName val="신호등일위대가"/>
      <sheetName val="흄관기초"/>
      <sheetName val="일위대가목록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내역작성"/>
      <sheetName val="기본자료입력"/>
      <sheetName val="기성실행현황"/>
      <sheetName val="설계예산서"/>
      <sheetName val="일위대가목록"/>
      <sheetName val="일위대가표"/>
      <sheetName val="일용노임단가"/>
      <sheetName val="단가산출_목록"/>
      <sheetName val="단가산출"/>
      <sheetName val="도급내역서"/>
      <sheetName val="실행내역서"/>
      <sheetName val="도급실행대비표"/>
      <sheetName val="견적대비표"/>
      <sheetName val="견적품의서"/>
      <sheetName val="내역서표지"/>
      <sheetName val="원가계산서"/>
      <sheetName val="공사예정공정표"/>
      <sheetName val="변경내역서"/>
      <sheetName val="변경실행내역서"/>
      <sheetName val="공사원가계산서"/>
      <sheetName val="원도급자변경설계서"/>
      <sheetName val="하도급비교내역서"/>
      <sheetName val="하도급비교내역서표지"/>
      <sheetName val="하도급비교변경내역서"/>
      <sheetName val="변경설명서"/>
      <sheetName val="변경설계서갑지"/>
      <sheetName val="변경증감(물량)대비표"/>
      <sheetName val="변경증감(금액)대비표"/>
      <sheetName val="변경설계서표지"/>
      <sheetName val="변경내역서간지"/>
      <sheetName val="기성내역서표지"/>
      <sheetName val="기성부분내역서1"/>
      <sheetName val="기성부분내역서2"/>
      <sheetName val="기성부분내역서3"/>
      <sheetName val="기성부분내역서4"/>
      <sheetName val="기성부분내역서5"/>
      <sheetName val="실행기성내역서1"/>
      <sheetName val="실행기성내역서2"/>
      <sheetName val="실행기성내역서3"/>
      <sheetName val="실행기성내역서4"/>
      <sheetName val="실행기성내역서5"/>
      <sheetName val="실행률기성내역서1"/>
      <sheetName val="실행률기성내역서2"/>
      <sheetName val="실행률기성내역서3"/>
      <sheetName val="실행률기성내역서4"/>
      <sheetName val="실행률기성내역서5"/>
      <sheetName val="숫자한글변환"/>
      <sheetName val="파일의이용"/>
      <sheetName val="도급내역"/>
      <sheetName val="도급금액"/>
      <sheetName val="재노경"/>
      <sheetName val="Y-WORK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2">
          <cell r="O2" t="str">
            <v>원도급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하도산츨"/>
      <sheetName val="관급자재"/>
      <sheetName val="파일의이용"/>
      <sheetName val="Y-WORK"/>
      <sheetName val="내역서"/>
      <sheetName val="효성CB 1P기초"/>
      <sheetName val="조명시설"/>
      <sheetName val="내역서01"/>
      <sheetName val="도급내역"/>
      <sheetName val="도급금액"/>
      <sheetName val="재노경"/>
    </sheetNames>
    <sheetDataSet>
      <sheetData sheetId="0" refreshError="1"/>
      <sheetData sheetId="1">
        <row r="5">
          <cell r="O5">
            <v>53737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원가계산서"/>
      <sheetName val="집계표"/>
      <sheetName val="내역서"/>
      <sheetName val="토사(PE)"/>
      <sheetName val="토사(PE-역사이펀)"/>
      <sheetName val="토사(PE-관보호공 0.3)"/>
      <sheetName val="토사(PE-관보호공 1.0)"/>
      <sheetName val="토사(PE-토류벽)"/>
      <sheetName val="토사(PE,CON B=)"/>
      <sheetName val="토사(흄관)"/>
      <sheetName val="교사기준면적(초등)"/>
      <sheetName val="토사(흄관-토류벽)"/>
      <sheetName val="토사(BOX-토류벽)"/>
      <sheetName val="토사(흄관,CON B=)"/>
      <sheetName val="토사(PE-관보호공)"/>
      <sheetName val="경산"/>
      <sheetName val="요율"/>
      <sheetName val="일위대가목록"/>
      <sheetName val="내역서01"/>
      <sheetName val="수량산출"/>
      <sheetName val="설계예시"/>
      <sheetName val="노임단가"/>
      <sheetName val="기계경비(시간당)"/>
      <sheetName val="램머"/>
      <sheetName val="Y-WORK"/>
      <sheetName val="효성CB 1P기초"/>
      <sheetName val="공사비예산서(토목분)"/>
      <sheetName val="DATA"/>
      <sheetName val="대전(세창동)"/>
      <sheetName val="값"/>
      <sheetName val="공토공단위당"/>
      <sheetName val="관접합및부설"/>
      <sheetName val="단가"/>
      <sheetName val="산출"/>
      <sheetName val="내역"/>
      <sheetName val="가시설단위수량"/>
      <sheetName val="SORCE1"/>
      <sheetName val="파일의이용"/>
      <sheetName val="2공구산출내역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수량산출서"/>
      <sheetName val="단위수량산출"/>
      <sheetName val="산출금액내역"/>
      <sheetName val="기성내역서표지"/>
      <sheetName val="변경내역서간지"/>
      <sheetName val="Sheet1"/>
      <sheetName val="계수시트"/>
      <sheetName val="Total"/>
      <sheetName val="물집"/>
      <sheetName val="토사_PE_"/>
      <sheetName val="지장물C"/>
      <sheetName val="가중치근거(조경)"/>
      <sheetName val="8.PILE  (돌출)"/>
      <sheetName val="DATE"/>
      <sheetName val="INPUT"/>
      <sheetName val="CABLE SIZE-3"/>
      <sheetName val="일위대가"/>
      <sheetName val="중기사용료산출근거"/>
      <sheetName val="단가 및 재료비"/>
      <sheetName val="단가산출2"/>
      <sheetName val="범례표"/>
      <sheetName val="기본토사"/>
      <sheetName val="단위가격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사(PE)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계수시트"/>
      <sheetName val="원가계산서"/>
      <sheetName val="경산"/>
      <sheetName val="Y-WORK"/>
      <sheetName val="내역서01"/>
      <sheetName val="Total"/>
      <sheetName val="물집"/>
      <sheetName val="토사_PE_"/>
      <sheetName val="XXXXXX"/>
      <sheetName val="집계표"/>
      <sheetName val="내역서"/>
      <sheetName val="기계경비(시간당)"/>
      <sheetName val="램머"/>
      <sheetName val="구조물공집계"/>
      <sheetName val="가.맨홀토공"/>
      <sheetName val="(1)맨홀"/>
      <sheetName val="(가)맨홀평균H"/>
      <sheetName val="(나)맨홀구조물토공"/>
      <sheetName val="나.맨홀구체공"/>
      <sheetName val="(가)맨홀H"/>
      <sheetName val="(나)수량산출"/>
      <sheetName val="DATE"/>
      <sheetName val="산출"/>
      <sheetName val="내역"/>
      <sheetName val="요율"/>
      <sheetName val="수량산출"/>
      <sheetName val="설계예시"/>
      <sheetName val="노임단가"/>
      <sheetName val="교사기준면적(초등)"/>
      <sheetName val="일위대가목록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일위대가"/>
      <sheetName val="산출"/>
      <sheetName val="내역"/>
      <sheetName val="남평내역"/>
      <sheetName val="토사(PE)"/>
      <sheetName val="토공"/>
      <sheetName val="계수시트"/>
      <sheetName val="토목공사일반"/>
      <sheetName val="안정성검토"/>
      <sheetName val="하중계산"/>
      <sheetName val="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설계예산서"/>
      <sheetName val="구역화물"/>
      <sheetName val="단위목록"/>
      <sheetName val="자재단가"/>
      <sheetName val="기계경비목록"/>
      <sheetName val="노임단가"/>
      <sheetName val="연결임시"/>
      <sheetName val="구조물공"/>
      <sheetName val="부대공"/>
      <sheetName val="배수공"/>
      <sheetName val="포장공"/>
      <sheetName val="금액내역서"/>
      <sheetName val="Sheet5"/>
      <sheetName val="9902"/>
      <sheetName val="집계표"/>
      <sheetName val="BID"/>
      <sheetName val="평가데이터"/>
      <sheetName val="공종"/>
      <sheetName val="부대내역"/>
      <sheetName val="설 계"/>
      <sheetName val="단가일람"/>
      <sheetName val="국내조달(통합-1)"/>
      <sheetName val="AS포장복구 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천안F"/>
      <sheetName val="데이타"/>
      <sheetName val="식재인부"/>
      <sheetName val="단가"/>
      <sheetName val="구간별관경"/>
      <sheetName val="내역서(교량)전체"/>
      <sheetName val="토사(PE)"/>
      <sheetName val="경산"/>
      <sheetName val="일위대가목록"/>
      <sheetName val="내역서"/>
      <sheetName val="자동제어"/>
      <sheetName val="기초공"/>
      <sheetName val="기둥(원형)"/>
      <sheetName val="조달청적격심사"/>
      <sheetName val="입출재고현황 (2)"/>
      <sheetName val="토목공사일반"/>
      <sheetName val="날개벽수량표"/>
      <sheetName val="남평내역"/>
      <sheetName val="wall"/>
      <sheetName val="Y-WORK"/>
      <sheetName val="G.R300경비"/>
      <sheetName val="설계명세서"/>
      <sheetName val="교사기준면적(초등)"/>
      <sheetName val="#REF"/>
      <sheetName val="인건비 "/>
      <sheetName val="APT"/>
      <sheetName val="토공(우물통,기타) "/>
      <sheetName val="기계경비(시간당)"/>
      <sheetName val="램머"/>
      <sheetName val="구천"/>
      <sheetName val="청천내"/>
      <sheetName val="집행현황"/>
      <sheetName val="4.2.1 마루높이 검토"/>
      <sheetName val="DATA 입력란"/>
      <sheetName val="1. 설계조건 2.단면가정 3. 하중계산"/>
      <sheetName val="일반수량집계"/>
      <sheetName val="실행예산"/>
      <sheetName val="결과조달"/>
      <sheetName val="스텐레스난간"/>
      <sheetName val="파형관800"/>
      <sheetName val="잡석유용"/>
      <sheetName val="1호구조물"/>
      <sheetName val="자재대"/>
      <sheetName val="설비"/>
      <sheetName val="관급자재"/>
      <sheetName val="3.3"/>
      <sheetName val="갑지"/>
      <sheetName val="각형맨홀"/>
      <sheetName val="구간별"/>
      <sheetName val="상반기손익차2총괄"/>
      <sheetName val="측구공"/>
      <sheetName val="1호인버트수량"/>
      <sheetName val="DATE"/>
      <sheetName val="Macro3"/>
      <sheetName val="Sheet2 (2)"/>
      <sheetName val="Sheet4"/>
      <sheetName val="6호기"/>
      <sheetName val="계수시트"/>
      <sheetName val="석축설면"/>
      <sheetName val="법면단"/>
      <sheetName val="법면설면"/>
      <sheetName val="석축단"/>
      <sheetName val="법면수집"/>
      <sheetName val="구간산출"/>
      <sheetName val="교량하부공"/>
      <sheetName val="FACTOR"/>
      <sheetName val="개요"/>
      <sheetName val="현장관리"/>
      <sheetName val="2007"/>
      <sheetName val="구조물"/>
      <sheetName val="현장관리비"/>
      <sheetName val="장비비"/>
      <sheetName val="투찰금액"/>
      <sheetName val="TOTAL_BOQ"/>
      <sheetName val="자재단가표"/>
      <sheetName val="계지"/>
      <sheetName val="도면명"/>
      <sheetName val="배수공수량집계조서"/>
      <sheetName val="3연box"/>
      <sheetName val="단 box"/>
      <sheetName val="아스팔트 포장총괄집계표"/>
      <sheetName val="b_balju"/>
      <sheetName val="요율"/>
      <sheetName val="현장경비"/>
      <sheetName val="견적의뢰"/>
      <sheetName val="단가1"/>
      <sheetName val="문학간접"/>
      <sheetName val="간접"/>
      <sheetName val="일위대가"/>
      <sheetName val="슬래브"/>
      <sheetName val="연습"/>
      <sheetName val="교육종류"/>
      <sheetName val="교대교좌면"/>
      <sheetName val="진천방향"/>
      <sheetName val="삼보지질"/>
      <sheetName val="정공공사"/>
      <sheetName val="경상직원"/>
      <sheetName val="1"/>
      <sheetName val="토목공사"/>
      <sheetName val="시험비"/>
      <sheetName val="파일의이용"/>
      <sheetName val="(당평)자재"/>
      <sheetName val="당초명세(평)"/>
      <sheetName val="공사기본내용입력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갑지"/>
      <sheetName val="실행기성고조"/>
      <sheetName val="1차분"/>
      <sheetName val="DATE"/>
      <sheetName val="내역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2000청천-덕평발주포장1"/>
    </sheetNames>
    <definedNames>
      <definedName name="금액수정후인쇄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개요"/>
      <sheetName val="내역서"/>
      <sheetName val="설치비"/>
      <sheetName val="계산서"/>
      <sheetName val="일반시방서"/>
      <sheetName val="기술시방서 "/>
      <sheetName val="2000년1차"/>
      <sheetName val="남평내역"/>
      <sheetName val="청천내"/>
      <sheetName val="일위대가"/>
      <sheetName val="일위대가단가표"/>
      <sheetName val="집계표"/>
      <sheetName val="계정"/>
      <sheetName val="내역"/>
      <sheetName val="구천"/>
      <sheetName val="구룡2"/>
      <sheetName val="총괄"/>
      <sheetName val="200"/>
      <sheetName val="구역화물"/>
      <sheetName val="단가"/>
      <sheetName val="단가일람"/>
      <sheetName val="부안일위"/>
      <sheetName val="설계개요"/>
      <sheetName val="로선구조"/>
      <sheetName val="제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안일위"/>
      <sheetName val="부안공사비"/>
      <sheetName val="총괄표"/>
      <sheetName val="표지"/>
      <sheetName val="내역서"/>
      <sheetName val="접속도로1"/>
      <sheetName val="2000전체분"/>
      <sheetName val="2000년1차"/>
      <sheetName val="단위량당중기사용료"/>
      <sheetName val="일위대가"/>
      <sheetName val="1호구조물"/>
      <sheetName val="몰탈콘크리트"/>
      <sheetName val="철근집계"/>
      <sheetName val="접속도로"/>
      <sheetName val="대비"/>
      <sheetName val="토목"/>
      <sheetName val="단가표"/>
      <sheetName val="3.공통공사대비"/>
      <sheetName val="기자재대비표"/>
      <sheetName val="일위목록"/>
      <sheetName val="포장수량집계표"/>
      <sheetName val="내역1"/>
      <sheetName val="981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2000년1차"/>
      <sheetName val="데리네이타현황"/>
      <sheetName val="목록"/>
      <sheetName val="중기"/>
      <sheetName val="SORCE1"/>
      <sheetName val="기초일위"/>
      <sheetName val="시설일위"/>
      <sheetName val="조명일위"/>
      <sheetName val="내역서"/>
      <sheetName val="경산"/>
      <sheetName val="일위대가"/>
      <sheetName val="노임단가"/>
      <sheetName val="관급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관리비"/>
      <sheetName val="사내공문"/>
      <sheetName val="FAX양식 "/>
      <sheetName val="공정표"/>
      <sheetName val="Module"/>
      <sheetName val="Manual"/>
      <sheetName val="공사개요"/>
      <sheetName val="견적일지"/>
      <sheetName val="견적의뢰"/>
      <sheetName val="예산산정"/>
      <sheetName val="원가계산서"/>
      <sheetName val="견적보고서"/>
      <sheetName val="06 일위대가목록"/>
      <sheetName val="건축공사실행"/>
      <sheetName val="Sheet1"/>
      <sheetName val="관급"/>
      <sheetName val="집계표"/>
      <sheetName val="#REF"/>
      <sheetName val="규격"/>
      <sheetName val="수종"/>
      <sheetName val="9811"/>
      <sheetName val="원가계산서(남측)"/>
      <sheetName val="2000년1차"/>
      <sheetName val="기초일위"/>
      <sheetName val="시설일위"/>
      <sheetName val="조명일위"/>
      <sheetName val="총괄내역서"/>
      <sheetName val="기자재대비표"/>
      <sheetName val="일위목록"/>
      <sheetName val="식재일위"/>
      <sheetName val="대학"/>
      <sheetName val="대비"/>
      <sheetName val="기초목"/>
      <sheetName val="설계내역서"/>
      <sheetName val="노임이"/>
      <sheetName val="부표총괄"/>
      <sheetName val="건축원가"/>
      <sheetName val="납부서"/>
      <sheetName val="DATE"/>
      <sheetName val="입력장표"/>
      <sheetName val="괴목육교"/>
      <sheetName val="001"/>
      <sheetName val="토목주소"/>
      <sheetName val="프랜트면허"/>
      <sheetName val="갑지"/>
      <sheetName val="공종단가"/>
      <sheetName val="단가산출"/>
      <sheetName val="포장공"/>
      <sheetName val="토공"/>
      <sheetName val="배수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산출목록표"/>
      <sheetName val="일위대가목록표"/>
      <sheetName val="일위대가목록"/>
      <sheetName val="06 일위대가목록"/>
      <sheetName val="옥녀봉"/>
      <sheetName val="DATE"/>
      <sheetName val="COPING-1"/>
      <sheetName val="역T형교대-2수량"/>
      <sheetName val="토목"/>
      <sheetName val="단가산출2"/>
      <sheetName val="단가산출1"/>
      <sheetName val="중기사용료산출근거"/>
      <sheetName val="단가 및 재료비"/>
      <sheetName val="1호철근량"/>
      <sheetName val="현장관리비"/>
      <sheetName val="DATA 입력란"/>
      <sheetName val="직재"/>
      <sheetName val="재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단가일람"/>
      <sheetName val="조경일람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2000년1차"/>
      <sheetName val="2001웅포보완(물량보완-2)1"/>
      <sheetName val="내역서"/>
      <sheetName val="9811"/>
      <sheetName val="암거단위-1련"/>
      <sheetName val="단가"/>
      <sheetName val="98수문일위"/>
      <sheetName val="계화배수"/>
      <sheetName val="횡배수관"/>
      <sheetName val="지급자재"/>
      <sheetName val="1.설계설명서"/>
      <sheetName val="부안일위"/>
      <sheetName val="교각별수량"/>
      <sheetName val="설계조건"/>
      <sheetName val="암거단위"/>
      <sheetName val="날개벽"/>
      <sheetName val="공통"/>
      <sheetName val="DATA"/>
      <sheetName val="당초명세(평)"/>
      <sheetName val="토목"/>
      <sheetName val="DANGA"/>
      <sheetName val="보도공제면적"/>
      <sheetName val="내역"/>
      <sheetName val="배선(낙차)"/>
      <sheetName val="3.공통공사대비"/>
      <sheetName val="집계표"/>
      <sheetName val="DATE"/>
      <sheetName val="단위수량"/>
      <sheetName val="본선차도부집계표"/>
      <sheetName val="TOTAL3"/>
      <sheetName val="기초자료입력"/>
      <sheetName val="작성"/>
      <sheetName val="기계경비(시간당)"/>
      <sheetName val="램머"/>
      <sheetName val="관급"/>
      <sheetName val="토사(PE)"/>
      <sheetName val="20관리비율"/>
      <sheetName val="노임단가"/>
      <sheetName val="데이타"/>
      <sheetName val="식재인부"/>
      <sheetName val="공사요율"/>
      <sheetName val="수목데이타 "/>
      <sheetName val="고창터널(고창방향)"/>
      <sheetName val="단가표"/>
      <sheetName val="공정계획"/>
      <sheetName val="노무비"/>
      <sheetName val="단가일람표"/>
      <sheetName val="접속도로1"/>
      <sheetName val="공사비총괄표"/>
      <sheetName val="98NS-N"/>
      <sheetName val="청천내"/>
      <sheetName val="비탈면보호공수량산출"/>
      <sheetName val="용지매수"/>
      <sheetName val="#REF"/>
      <sheetName val="1,2공구원가계산서"/>
      <sheetName val="2공구산출내역"/>
      <sheetName val="1공구산출내역서"/>
      <sheetName val="실행대비"/>
      <sheetName val="수곡내역"/>
      <sheetName val="CCTV내역서"/>
      <sheetName val="말고개터널조명전압강하"/>
      <sheetName val="법면"/>
      <sheetName val="부대공"/>
      <sheetName val="구조물공"/>
      <sheetName val="포장공"/>
      <sheetName val="토공"/>
      <sheetName val="배수공1"/>
      <sheetName val="실행내역 "/>
      <sheetName val="산출내역1"/>
      <sheetName val="설계개요"/>
      <sheetName val="000000"/>
      <sheetName val="목차"/>
      <sheetName val="별표집계"/>
      <sheetName val="COPING-1"/>
      <sheetName val="역T형교대-2수량"/>
      <sheetName val="공내역"/>
      <sheetName val="원가계산서"/>
      <sheetName val="간선계산"/>
      <sheetName val="ELECTRIC"/>
      <sheetName val="공사비"/>
      <sheetName val="ABUT수량-A1"/>
      <sheetName val="횡 연장"/>
      <sheetName val="실행철강하도"/>
      <sheetName val="인건비"/>
      <sheetName val="N賃率-職"/>
      <sheetName val="몰탈콘크리트"/>
      <sheetName val="대비"/>
      <sheetName val="포장수량집계표"/>
      <sheetName val="로선구조"/>
      <sheetName val="직노"/>
      <sheetName val="자재비"/>
      <sheetName val="공사비예산서(토목분)"/>
      <sheetName val="3지구단위"/>
      <sheetName val="투찰내역"/>
      <sheetName val="설계명세서"/>
      <sheetName val="기별"/>
      <sheetName val="공정집계_국별"/>
      <sheetName val="입상내역"/>
      <sheetName val="데리네이타현황"/>
      <sheetName val="현장관리비"/>
      <sheetName val="일위대가"/>
      <sheetName val="하수실행"/>
      <sheetName val="일위목록"/>
      <sheetName val="배수지거재료집계표"/>
      <sheetName val="기초일위"/>
      <sheetName val="시설일위"/>
      <sheetName val="조명일위"/>
      <sheetName val="준검 내역서"/>
      <sheetName val="Sheet1"/>
      <sheetName val="도근좌표"/>
      <sheetName val="I一般比"/>
      <sheetName val="배수문"/>
      <sheetName val=""/>
      <sheetName val="제출내역 (2)"/>
      <sheetName val="ALINE"/>
      <sheetName val="수량이동"/>
      <sheetName val="코드"/>
      <sheetName val="중기사용료"/>
      <sheetName val="적용노임"/>
      <sheetName val="일반자재"/>
      <sheetName val="총괄_(2)"/>
      <sheetName val="수목데이타_"/>
      <sheetName val="1_설계설명서"/>
      <sheetName val="3_공통공사대비"/>
      <sheetName val="실행내역_"/>
      <sheetName val="횡_연장"/>
      <sheetName val="공토공단위당"/>
      <sheetName val="SORCE1"/>
      <sheetName val="일위대가표"/>
      <sheetName val="단가산출목록표"/>
      <sheetName val="사통"/>
      <sheetName val="조명시설"/>
      <sheetName val="대전-교대(A1-A2)"/>
      <sheetName val="공량산출서"/>
      <sheetName val="월명지여방"/>
      <sheetName val="몰탈재료산출"/>
      <sheetName val="관급자재"/>
      <sheetName val="설정"/>
      <sheetName val="기자재대비표"/>
      <sheetName val="1호구조물"/>
      <sheetName val="피벗테이블데이터분석"/>
      <sheetName val="위치조서"/>
      <sheetName val="WORK"/>
      <sheetName val="7단가"/>
      <sheetName val="총괄_(2)1"/>
      <sheetName val="1_설계설명서1"/>
      <sheetName val="수목데이타_1"/>
      <sheetName val="3_공통공사대비1"/>
      <sheetName val="실행내역_1"/>
      <sheetName val="횡_연장1"/>
      <sheetName val="측구터파기공수량집계"/>
      <sheetName val="배수공 시멘트 및 골재량 산출"/>
      <sheetName val="구조물터파기수량집계"/>
      <sheetName val="변경내역서간지"/>
      <sheetName val="토공분배표"/>
      <sheetName val="발주설계서(당초)"/>
      <sheetName val="Total"/>
      <sheetName val="기성내역서표지"/>
      <sheetName val="가설공사비"/>
      <sheetName val="도로구조공사비"/>
      <sheetName val="도로토공공사비"/>
      <sheetName val="여수토공사비"/>
      <sheetName val="터파기및재료"/>
      <sheetName val="96보완계획7.12"/>
      <sheetName val="DATA 입력란"/>
      <sheetName val="노무비단가"/>
    </sheetNames>
    <sheetDataSet>
      <sheetData sheetId="0">
        <row r="3">
          <cell r="L3" t="str">
            <v>①      계</v>
          </cell>
        </row>
      </sheetData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산출"/>
      <sheetName val="소방"/>
      <sheetName val="EMS변환"/>
      <sheetName val="건축"/>
      <sheetName val="06 일위대가목록"/>
      <sheetName val="단가산출목록표"/>
      <sheetName val="총괄내역서"/>
      <sheetName val="연결임시"/>
      <sheetName val="내역"/>
      <sheetName val="Macro(전동기)"/>
      <sheetName val="Macro(차단기)"/>
      <sheetName val="Macro(전선)"/>
      <sheetName val="부안일위"/>
      <sheetName val="산수배수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  <sheetName val="장학건설(하도급)"/>
      <sheetName val="단가산출목록표"/>
      <sheetName val="건축"/>
      <sheetName val="성곽내역서"/>
      <sheetName val="수목표준대가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#REF"/>
      <sheetName val="98수문일위"/>
      <sheetName val="산수배수"/>
      <sheetName val="내역"/>
      <sheetName val="노무비"/>
      <sheetName val="노임단가"/>
      <sheetName val="DATA"/>
      <sheetName val="데이타"/>
      <sheetName val="단가조사"/>
      <sheetName val="노임"/>
      <sheetName val="단가"/>
      <sheetName val="일위대가 (PM)"/>
      <sheetName val="일위목록"/>
      <sheetName val="건축내역"/>
      <sheetName val="DATA 입력부"/>
      <sheetName val="토사(PE)"/>
      <sheetName val="7단가"/>
      <sheetName val="암거단위-1련"/>
      <sheetName val="내역서"/>
      <sheetName val="Sheet1"/>
      <sheetName val="일위대가"/>
      <sheetName val="자재"/>
      <sheetName val="단위수량"/>
      <sheetName val="횡배수관"/>
      <sheetName val="자재비"/>
      <sheetName val="BQ(실행)"/>
      <sheetName val="터파기및재료"/>
      <sheetName val="자료"/>
      <sheetName val="경산"/>
      <sheetName val="공내역"/>
      <sheetName val="수목표준대가"/>
      <sheetName val="날개벽"/>
      <sheetName val="9-15"/>
      <sheetName val="2000년1차"/>
      <sheetName val="단가일람"/>
      <sheetName val="조경일람"/>
      <sheetName val="물가자료"/>
      <sheetName val="상수도토공집계표"/>
      <sheetName val="조도계산"/>
      <sheetName val="노임단가표"/>
      <sheetName val="자재단가표"/>
      <sheetName val="집계표"/>
      <sheetName val="(A)내역서"/>
      <sheetName val="부대tu"/>
      <sheetName val="배수내역"/>
      <sheetName val="원가계산서"/>
      <sheetName val="부안일위"/>
      <sheetName val="요율"/>
      <sheetName val="초기화면"/>
      <sheetName val="관급자재"/>
      <sheetName val="공감비"/>
      <sheetName val="구천"/>
      <sheetName val="토목단가"/>
      <sheetName val="단가표"/>
      <sheetName val="노임목록"/>
      <sheetName val="미드수량"/>
      <sheetName val="노무비 "/>
      <sheetName val="청천내"/>
      <sheetName val="시험물량산출"/>
      <sheetName val="수량산출서"/>
      <sheetName val="인공산출"/>
      <sheetName val="공사비명세서"/>
      <sheetName val="BID"/>
      <sheetName val="Sheet2"/>
      <sheetName val="일위"/>
      <sheetName val="공사요율"/>
      <sheetName val="자재조서"/>
      <sheetName val="손익분석"/>
      <sheetName val="수문일1"/>
      <sheetName val="남양주부대"/>
      <sheetName val="복주일위대가"/>
      <sheetName val="가로등기초"/>
      <sheetName val="PAD TR보호대기초"/>
      <sheetName val="표  지"/>
      <sheetName val="위치조서"/>
      <sheetName val="퍼스트"/>
      <sheetName val="설계조건"/>
      <sheetName val="COPING-1"/>
      <sheetName val="역T형교대-2수량"/>
      <sheetName val="96보완계획7.12"/>
      <sheetName val="0"/>
      <sheetName val="맨홀조서"/>
      <sheetName val="수량산출서 (2)"/>
      <sheetName val="계약용량(서포)"/>
      <sheetName val="현장조사"/>
      <sheetName val="자재단가비교표"/>
      <sheetName val="설비내역서"/>
      <sheetName val="건축내역서"/>
      <sheetName val="전기내역서"/>
      <sheetName val="자재대"/>
      <sheetName val="토목"/>
      <sheetName val="차액보증"/>
      <sheetName val="국공유지및사유지"/>
      <sheetName val="기자재대비표"/>
      <sheetName val="공사내역서"/>
      <sheetName val="연장및면적(좌측)"/>
      <sheetName val="1단계"/>
      <sheetName val="상반기손익차2총괄"/>
      <sheetName val="설계개요"/>
      <sheetName val="취수탑"/>
      <sheetName val="내역서(기계)"/>
      <sheetName val="한전납입금"/>
      <sheetName val="XXXXXX"/>
      <sheetName val="공사비총괄표"/>
      <sheetName val="공사원가계산서"/>
      <sheetName val="노무단가"/>
      <sheetName val="96노임기준"/>
      <sheetName val="단가 "/>
      <sheetName val="전선,전선관수량"/>
      <sheetName val="1호구조물"/>
      <sheetName val="연결임시"/>
      <sheetName val="코드표"/>
      <sheetName val="TOTAL3"/>
      <sheetName val="진주방향"/>
      <sheetName val="마산방향"/>
      <sheetName val="마산방향철근집계"/>
      <sheetName val="대비"/>
      <sheetName val="수량산출"/>
      <sheetName val="2003상반기노임기준"/>
      <sheetName val="견적"/>
      <sheetName val="지급자재"/>
      <sheetName val="단가일람표"/>
      <sheetName val="Sheet15"/>
      <sheetName val="조건표"/>
      <sheetName val="약품공급2"/>
      <sheetName val="간지 (세)"/>
      <sheetName val="단가요약"/>
      <sheetName val="3.공통공사대비"/>
      <sheetName val="토공1"/>
      <sheetName val="공사비"/>
      <sheetName val="피벗테이블데이터분석"/>
      <sheetName val="종배수관(신)"/>
      <sheetName val="자료입력"/>
      <sheetName val="적용단위길이"/>
      <sheetName val="중기비"/>
      <sheetName val="건축"/>
      <sheetName val="목록"/>
      <sheetName val="9811"/>
      <sheetName val="구의33고"/>
      <sheetName val="매설지선굴착"/>
      <sheetName val="일위대가목록"/>
      <sheetName val="실행철강하도"/>
      <sheetName val="노견단위수량"/>
      <sheetName val="전기일위대가"/>
      <sheetName val="대치판정"/>
      <sheetName val="간지"/>
      <sheetName val="조명시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"/>
      <sheetName val="D일위"/>
      <sheetName val="설계개요"/>
      <sheetName val="총괄"/>
      <sheetName val="수문 "/>
      <sheetName val="물량산출표"/>
      <sheetName val="구천"/>
      <sheetName val="남평내역"/>
      <sheetName val="산수배수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총괄내역서"/>
      <sheetName val="내역서"/>
      <sheetName val="수목표준대가"/>
      <sheetName val="시설구조일위대가 "/>
      <sheetName val="기초대가"/>
      <sheetName val="단가조사표"/>
      <sheetName val="지주,비료"/>
      <sheetName val="수량산출서"/>
      <sheetName val="Sheet3"/>
      <sheetName val="Sheet2 (4)"/>
      <sheetName val="Sheet2 (5)"/>
      <sheetName val="Sheet2 (6)"/>
      <sheetName val="노무단가"/>
      <sheetName val="건축내역"/>
      <sheetName val="코드표"/>
      <sheetName val="노임단가"/>
      <sheetName val="견적서"/>
      <sheetName val="냉천부속동"/>
      <sheetName val="일위대가"/>
      <sheetName val="설계내역(당초)"/>
      <sheetName val="변경도급"/>
      <sheetName val="노무비"/>
      <sheetName val="중기사용료산출근거"/>
      <sheetName val="단가 및 재료비"/>
      <sheetName val="겉장"/>
      <sheetName val="기성검사원"/>
      <sheetName val="표지"/>
      <sheetName val="갑지"/>
      <sheetName val="원가"/>
      <sheetName val="건축"/>
      <sheetName val="토목"/>
      <sheetName val="비교1"/>
      <sheetName val="96노임기준"/>
      <sheetName val="실행대비"/>
      <sheetName val="공조기"/>
      <sheetName val="단가표"/>
      <sheetName val="수목데이타 "/>
      <sheetName val="진주방향"/>
      <sheetName val="마산방향"/>
      <sheetName val="마산방향철근집계"/>
      <sheetName val="토사(PE)"/>
      <sheetName val="내역"/>
      <sheetName val="BID"/>
      <sheetName val="개소별수량산출"/>
      <sheetName val="토공사"/>
      <sheetName val="수량산출"/>
      <sheetName val="저수호안내역(변경예정)"/>
      <sheetName val="을지"/>
      <sheetName val="총괄표"/>
      <sheetName val="철콘공사"/>
      <sheetName val="납부서"/>
      <sheetName val="간선계산"/>
      <sheetName val="제경비율"/>
      <sheetName val="남대문빌딩"/>
      <sheetName val="골조시행"/>
      <sheetName val="노단"/>
      <sheetName val="기초일위"/>
      <sheetName val="시설일위"/>
      <sheetName val="조명일위"/>
      <sheetName val="9811"/>
      <sheetName val="종배수관면벽신"/>
      <sheetName val="적용단위길이"/>
      <sheetName val="자재단가"/>
      <sheetName val="TRE TABLE"/>
      <sheetName val="경산"/>
      <sheetName val="ⴭⴭⴭⴭⴭ"/>
      <sheetName val="철탑"/>
      <sheetName val="제철"/>
      <sheetName val="현장관리비"/>
      <sheetName val="A"/>
      <sheetName val="공사요율"/>
      <sheetName val="제출내역 (2)"/>
      <sheetName val="1.내역(청.하역장전등)"/>
      <sheetName val="노임이"/>
      <sheetName val="6공구(당초)"/>
      <sheetName val="2000년1차"/>
      <sheetName val="입찰안"/>
      <sheetName val="돈암사업"/>
      <sheetName val="기계경비(시간당)"/>
      <sheetName val="램머"/>
      <sheetName val="견"/>
      <sheetName val="참조자료"/>
      <sheetName val="하수급견적대비"/>
      <sheetName val="SORCE1"/>
      <sheetName val="비탈면보호공수량산출"/>
      <sheetName val="시중노임(공사)"/>
      <sheetName val="경비"/>
      <sheetName val="실행내역 "/>
      <sheetName val="단위당일위대가"/>
      <sheetName val="시설구조일위대가_"/>
      <sheetName val="Sheet2_(4)"/>
      <sheetName val="Sheet2_(5)"/>
      <sheetName val="Sheet2_(6)"/>
      <sheetName val="수목데이타_"/>
      <sheetName val="단가_및_재료비"/>
      <sheetName val="시설구조일위대가_1"/>
      <sheetName val="Sheet2_(4)1"/>
      <sheetName val="Sheet2_(5)1"/>
      <sheetName val="Sheet2_(6)1"/>
      <sheetName val="수목데이타_1"/>
      <sheetName val="단가_및_재료비1"/>
      <sheetName val="06 일위대가목록"/>
      <sheetName val="날개벽"/>
      <sheetName val="평가데이터"/>
      <sheetName val="설계서을"/>
      <sheetName val="36단가"/>
      <sheetName val="36수량"/>
      <sheetName val="산출금액내역"/>
      <sheetName val="2003상반기노임기준"/>
      <sheetName val="설계내역"/>
      <sheetName val="구조물공1"/>
      <sheetName val="DATA 입력란"/>
      <sheetName val="1. 설계조건 2.단면가정 3. 하중계산"/>
      <sheetName val="금융비용"/>
      <sheetName val="내역서(기계)"/>
      <sheetName val="청천내"/>
      <sheetName val="대로근거"/>
      <sheetName val="중로근거"/>
      <sheetName val="49단가"/>
      <sheetName val="49산출"/>
      <sheetName val="종배수관(신)"/>
      <sheetName val="자료입력"/>
      <sheetName val="피벗테이블데이터분석"/>
      <sheetName val="2.냉난방설비공사"/>
      <sheetName val="7.자동제어공사"/>
      <sheetName val="인부노임"/>
      <sheetName val="변경품셈총괄"/>
      <sheetName val="토공A"/>
      <sheetName val="예산명세서"/>
      <sheetName val="설계명세서"/>
      <sheetName val="대비"/>
      <sheetName val="품셈표"/>
      <sheetName val="공통가설"/>
      <sheetName val="집계표"/>
      <sheetName val="데이타"/>
      <sheetName val="주소록"/>
      <sheetName val="일반관리비"/>
      <sheetName val="일위대가표"/>
      <sheetName val="Config"/>
      <sheetName val="R&amp;D"/>
      <sheetName val="올림픽미술관"/>
      <sheetName val="토적집계"/>
      <sheetName val="내역(토목)"/>
      <sheetName val="변경1총괄"/>
      <sheetName val="일위"/>
      <sheetName val="일위대가표 "/>
      <sheetName val="기계내역"/>
      <sheetName val="Customer Databas"/>
      <sheetName val="자료"/>
      <sheetName val="주방"/>
      <sheetName val="터파기및재료"/>
      <sheetName val="업체별기성내역"/>
      <sheetName val="본문"/>
      <sheetName val="2.대외공문"/>
      <sheetName val="제안서입력"/>
      <sheetName val="절감계산"/>
      <sheetName val="보할"/>
      <sheetName val="노임"/>
      <sheetName val="횡배수관"/>
      <sheetName val="설비"/>
      <sheetName val="소비자가"/>
      <sheetName val="경비2내역"/>
      <sheetName val="Sheet1"/>
      <sheetName val="남양주부대"/>
      <sheetName val="지급자재"/>
      <sheetName val="구조물공"/>
      <sheetName val="부대공"/>
      <sheetName val="배수공"/>
      <sheetName val="토공"/>
      <sheetName val="포장공"/>
      <sheetName val="공사비증감"/>
      <sheetName val="#REF"/>
      <sheetName val="설계"/>
      <sheetName val="토공계산서(부체도로)"/>
      <sheetName val="unitpric"/>
      <sheetName val="우수받이"/>
      <sheetName val="내역분기"/>
      <sheetName val="wall"/>
      <sheetName val="Front"/>
      <sheetName val="단위수량"/>
      <sheetName val="인건비"/>
      <sheetName val="인원계획-미화"/>
      <sheetName val="기본DATA"/>
      <sheetName val="수금계획"/>
      <sheetName val="시실누(모) "/>
      <sheetName val="현우실적"/>
      <sheetName val="2설계 (웅촌고연)"/>
      <sheetName val="법면"/>
      <sheetName val="배수공1"/>
      <sheetName val="중기일위대가"/>
      <sheetName val="노임목록"/>
      <sheetName val="슬래브"/>
      <sheetName val="을"/>
      <sheetName val="관급자재대"/>
      <sheetName val="단가"/>
      <sheetName val="수량인공"/>
      <sheetName val="부대공Ⅱ"/>
      <sheetName val="보도공제면적"/>
      <sheetName val="기안"/>
      <sheetName val="소일위대가코드표"/>
      <sheetName val="급여조견표"/>
      <sheetName val="정공공사"/>
      <sheetName val="중기조종사 단위단가"/>
      <sheetName val="98수문일위"/>
      <sheetName val="전산망"/>
      <sheetName val="수곡내역"/>
      <sheetName val="98지급계획"/>
      <sheetName val="변경내역"/>
      <sheetName val="6호기"/>
      <sheetName val="TEL"/>
      <sheetName val="대여현황"/>
      <sheetName val="hvac(제어동)"/>
      <sheetName val="소방기계"/>
      <sheetName val="차액보증"/>
      <sheetName val="금액내역서"/>
      <sheetName val="현장관리비 산출내역"/>
      <sheetName val="기초목"/>
      <sheetName val="공조기휀"/>
      <sheetName val="AHU집계"/>
      <sheetName val="갑지(요약)"/>
      <sheetName val="11.닥트설치공사(bm)"/>
      <sheetName val="회로내역(승인)"/>
      <sheetName val="기본단가"/>
      <sheetName val="열린교실"/>
      <sheetName val="투찰추정"/>
      <sheetName val="준검 내역서"/>
      <sheetName val="사급자재"/>
      <sheetName val="단가조사"/>
      <sheetName val="노집"/>
      <sheetName val="재집"/>
      <sheetName val="수목데이타"/>
      <sheetName val="건축공사 집계표"/>
      <sheetName val="골조"/>
      <sheetName val="내역서01"/>
      <sheetName val="AL공사(원)"/>
      <sheetName val="공사개요"/>
      <sheetName val="현장청취복명서"/>
      <sheetName val="정부노임단가"/>
      <sheetName val="단가산출"/>
      <sheetName val="반응조"/>
      <sheetName val="DB"/>
      <sheetName val="1.설계기준"/>
      <sheetName val="admin"/>
      <sheetName val="MATERIAL"/>
      <sheetName val="주공기준"/>
      <sheetName val="기본1"/>
      <sheetName val="수정일위대가"/>
      <sheetName val="FRP PIPING 일위대가"/>
      <sheetName val="상반기손익차2총괄"/>
      <sheetName val="유림골조"/>
      <sheetName val="개요"/>
      <sheetName val="현장관리"/>
      <sheetName val="건설기계사용료"/>
      <sheetName val="산출기준자료"/>
      <sheetName val="말뚝지지력산정"/>
      <sheetName val="공정집계_국별"/>
      <sheetName val="교통대책내역"/>
      <sheetName val="Sheet15"/>
      <sheetName val="공사설명서외"/>
      <sheetName val="2.1  노무비 평균단가산출"/>
      <sheetName val=" 내역"/>
      <sheetName val="효성CB 1P기초"/>
      <sheetName val="단가(전기)"/>
      <sheetName val="부표총괄"/>
      <sheetName val="단가산출목록표"/>
      <sheetName val="단가산출2"/>
      <sheetName val="단가산출1"/>
      <sheetName val="연결임시"/>
      <sheetName val="참조"/>
      <sheetName val="하자항목"/>
      <sheetName val="일위(토,포,부)"/>
      <sheetName val="기계경비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지예산"/>
      <sheetName val="토적계산"/>
      <sheetName val="유용계산"/>
      <sheetName val="공사비"/>
      <sheetName val="정산서"/>
      <sheetName val="순공사비"/>
      <sheetName val="당공사"/>
      <sheetName val="총"/>
      <sheetName val="총괄"/>
      <sheetName val="총정산"/>
      <sheetName val="집계"/>
      <sheetName val="재료"/>
      <sheetName val="97자재"/>
      <sheetName val="자재대 (2)"/>
      <sheetName val="자재정산"/>
      <sheetName val="Sheet1"/>
      <sheetName val="재료계산97"/>
      <sheetName val="호"/>
      <sheetName val="계화배수"/>
      <sheetName val="기계공사"/>
      <sheetName val="2000년1차"/>
      <sheetName val="산수배수"/>
      <sheetName val="ABUT수량-A1"/>
      <sheetName val="하부철근수량"/>
      <sheetName val="단가"/>
      <sheetName val="부안일위"/>
      <sheetName val="작업금지"/>
      <sheetName val="내역서"/>
      <sheetName val="경산"/>
      <sheetName val="내역"/>
      <sheetName val="DATA"/>
      <sheetName val="데이타"/>
      <sheetName val="공통"/>
      <sheetName val="노임단가"/>
      <sheetName val="횡배수관집현황(2공구)"/>
      <sheetName val="공내역"/>
      <sheetName val="98수문일위"/>
      <sheetName val="수량산출"/>
      <sheetName val="변압기 및 발전기 용량"/>
      <sheetName val="총괄표"/>
      <sheetName val="공사요율"/>
      <sheetName val="노무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측량요율"/>
      <sheetName val="자재대"/>
      <sheetName val="9509"/>
      <sheetName val="날개벽"/>
      <sheetName val="N賃率-職"/>
      <sheetName val="접속도로1"/>
      <sheetName val="하공정"/>
      <sheetName val="공감비"/>
      <sheetName val="#REF"/>
      <sheetName val="단면가정"/>
      <sheetName val="청천내"/>
      <sheetName val="단가조사"/>
      <sheetName val="설직재-1"/>
      <sheetName val="工완성공사율"/>
      <sheetName val="ALINE"/>
      <sheetName val="건축내역"/>
      <sheetName val="수로교총재료집계"/>
      <sheetName val="시중노임(공사)"/>
      <sheetName val="일위대가"/>
      <sheetName val="교각1"/>
      <sheetName val="EQ-R1"/>
      <sheetName val="구천"/>
      <sheetName val="BQ(실행)"/>
      <sheetName val=" 견적서"/>
      <sheetName val="수문일1"/>
      <sheetName val="설계예산서"/>
      <sheetName val="노임"/>
      <sheetName val="직노"/>
      <sheetName val="물가자료"/>
      <sheetName val="산출근거"/>
      <sheetName val="구역화물"/>
      <sheetName val="단가일람"/>
      <sheetName val="공토공단위당"/>
      <sheetName val="DATE"/>
      <sheetName val="식재가격"/>
      <sheetName val="식재총괄"/>
      <sheetName val="일위목록"/>
      <sheetName val="BID"/>
      <sheetName val="수량산출근거"/>
      <sheetName val="장비"/>
      <sheetName val="산근1"/>
      <sheetName val="노무"/>
      <sheetName val="자재"/>
      <sheetName val="공사비명세서"/>
      <sheetName val="자료"/>
      <sheetName val="토적계산(4-2)"/>
      <sheetName val="7단가"/>
      <sheetName val="조경일람"/>
      <sheetName val="일위"/>
      <sheetName val="수목표준대가"/>
      <sheetName val="자재대_(2)"/>
      <sheetName val="변압기_및_발전기_용량"/>
      <sheetName val="_견적서"/>
      <sheetName val="내역서(기성청구)"/>
      <sheetName val="000000"/>
      <sheetName val="용수로조직"/>
      <sheetName val="초기화면"/>
      <sheetName val="요율"/>
      <sheetName val="사통"/>
      <sheetName val="2000전체분"/>
      <sheetName val="노임단"/>
      <sheetName val="자재단"/>
      <sheetName val="장비단"/>
      <sheetName val="GEN"/>
      <sheetName val="비탈면보호공수량산출"/>
      <sheetName val="96보완계획7.12"/>
      <sheetName val="각형맨홀"/>
      <sheetName val="공사비총괄표"/>
      <sheetName val="200"/>
      <sheetName val="주방"/>
      <sheetName val="준검 내역서"/>
      <sheetName val="수량이동"/>
      <sheetName val="2007년SOURCE"/>
      <sheetName val="식재인부"/>
      <sheetName val="LEGEND"/>
      <sheetName val="ⴭⴭⴭⴭⴭ"/>
      <sheetName val="원가"/>
      <sheetName val="단위수량"/>
      <sheetName val="98NS-N"/>
      <sheetName val="재료값"/>
      <sheetName val="코드표"/>
      <sheetName val="대전-교대(A1-A2)"/>
      <sheetName val="설계개요"/>
      <sheetName val="MOTOR"/>
      <sheetName val="건축"/>
      <sheetName val="정부노임단가"/>
      <sheetName val="설비"/>
      <sheetName val="개소별수량산출"/>
      <sheetName val="도면명"/>
      <sheetName val="수량산출근거(본선)"/>
      <sheetName val="차액보증"/>
      <sheetName val="조도계산"/>
      <sheetName val="횡 연장"/>
      <sheetName val="수문보고"/>
      <sheetName val="입상내역"/>
      <sheetName val="종배수관면벽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가일람"/>
      <sheetName val="단가표"/>
      <sheetName val="자재일람"/>
      <sheetName val="자재단가"/>
      <sheetName val="단위량당중기"/>
      <sheetName val="산출내역"/>
      <sheetName val="구역화물"/>
      <sheetName val="경운기운반"/>
      <sheetName val="자재운반"/>
      <sheetName val="중기"/>
      <sheetName val="중기시간"/>
      <sheetName val="중기입력조건"/>
      <sheetName val="조경일람"/>
      <sheetName val="조경"/>
      <sheetName val="단가"/>
      <sheetName val="공사비"/>
      <sheetName val="이토변실(A3-LINE)"/>
      <sheetName val="노임"/>
      <sheetName val="2000,9월 일위"/>
      <sheetName val="노임단가"/>
      <sheetName val="2000양배"/>
      <sheetName val="공통단가"/>
      <sheetName val="운반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총괄"/>
      <sheetName val="토목"/>
      <sheetName val="본체"/>
      <sheetName val="실행내역"/>
      <sheetName val="실행총괄 "/>
      <sheetName val="간접비"/>
      <sheetName val="설비내역서"/>
      <sheetName val="건축내역서"/>
      <sheetName val="전기내역서"/>
      <sheetName val="노무비"/>
      <sheetName val="[IL-3.XLSY갑지"/>
      <sheetName val=""/>
      <sheetName val="설비"/>
      <sheetName val="재료비"/>
      <sheetName val="CON'C"/>
      <sheetName val="도급내역서(재노경)"/>
      <sheetName val="2000년1차"/>
      <sheetName val="2000전체분"/>
      <sheetName val="DATE"/>
      <sheetName val="기계경비(시간당)"/>
      <sheetName val="램머"/>
      <sheetName val="MOTOR"/>
      <sheetName val="일위대가표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내역"/>
      <sheetName val="IL-3"/>
      <sheetName val="노임단가"/>
      <sheetName val="요율"/>
      <sheetName val="차수공개요"/>
      <sheetName val="조명율표"/>
      <sheetName val="건축공사"/>
      <sheetName val="부대내역"/>
      <sheetName val="데리네이타현황"/>
      <sheetName val="2000,9월 일위"/>
      <sheetName val="Macro1"/>
      <sheetName val="4.일위대가목차"/>
      <sheetName val="96노임기준"/>
      <sheetName val="일위목록"/>
      <sheetName val="내역_ver1.0"/>
      <sheetName val="토목공사"/>
      <sheetName val="공종단가"/>
      <sheetName val="단가"/>
      <sheetName val="공사비총괄표"/>
      <sheetName val="보증수수료산출"/>
      <sheetName val="재료"/>
      <sheetName val="총공사내역서"/>
      <sheetName val="총괄표"/>
      <sheetName val="의왕내역"/>
      <sheetName val="노임"/>
      <sheetName val="48단가"/>
      <sheetName val="대포2교접속"/>
      <sheetName val="천방교접속"/>
      <sheetName val="JUCKEYK"/>
      <sheetName val="제출내역 (2)"/>
      <sheetName val="DAN"/>
      <sheetName val="백호우계수"/>
      <sheetName val="기흥하도용"/>
      <sheetName val="건축내역"/>
      <sheetName val="냉천부속동"/>
      <sheetName val="실행예산서"/>
      <sheetName val="단"/>
      <sheetName val="DATA"/>
      <sheetName val="데이타"/>
      <sheetName val="단가일람표"/>
      <sheetName val="준검 내역서"/>
      <sheetName val="접지수량"/>
      <sheetName val="N賃率-職"/>
      <sheetName val="ABUT수량-A1"/>
      <sheetName val="원가"/>
      <sheetName val="지급자재"/>
      <sheetName val="예가표"/>
      <sheetName val="설직재-1"/>
      <sheetName val="빌딩 안내"/>
      <sheetName val="청주(철골발주의뢰서)"/>
      <sheetName val="단가표"/>
      <sheetName val="BQ(실행)"/>
      <sheetName val="철근량"/>
      <sheetName val="DATA 입력란"/>
      <sheetName val="적용단위길이"/>
      <sheetName val="자  재"/>
      <sheetName val="건축외주"/>
      <sheetName val="일반전기(2단지-을지)"/>
      <sheetName val="단가조사"/>
      <sheetName val="조도계산서 (도서)"/>
      <sheetName val="일위대가(4층원격)"/>
      <sheetName val="암거단위"/>
      <sheetName val="인건비"/>
      <sheetName val="BM"/>
      <sheetName val="찍기"/>
      <sheetName val="세부내역"/>
      <sheetName val="단가대비"/>
      <sheetName val="수량집계"/>
      <sheetName val="총괄집계표"/>
      <sheetName val="인수공규격"/>
      <sheetName val="단가(1)"/>
      <sheetName val="부하LOAD"/>
      <sheetName val="단가산출서"/>
      <sheetName val="차액보증"/>
      <sheetName val="일위_파일"/>
      <sheetName val="국내조달(통합-1)"/>
      <sheetName val="조경일람"/>
      <sheetName val="내역서적용수량"/>
      <sheetName val="단가일람"/>
      <sheetName val="단가(보완)"/>
      <sheetName val="대가 (보완)"/>
      <sheetName val="입찰안"/>
      <sheetName val="일위대가(건축)"/>
      <sheetName val="대비"/>
      <sheetName val="기자재비"/>
      <sheetName val="연결임시"/>
      <sheetName val="CABLE"/>
      <sheetName val="CABLE (2)"/>
      <sheetName val="G.R300경비"/>
      <sheetName val="49단가"/>
      <sheetName val="b_balju_cho"/>
      <sheetName val="공종구간"/>
      <sheetName val="일위"/>
      <sheetName val="9811"/>
      <sheetName val="1.수인터널"/>
      <sheetName val="배관공사기초자료"/>
      <sheetName val="하부철근수량"/>
      <sheetName val="출력용"/>
      <sheetName val="항목등록"/>
      <sheetName val="수량산출"/>
      <sheetName val="Sheet1 (2)"/>
      <sheetName val="2.대외공문"/>
      <sheetName val="백암비스타내역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BID"/>
      <sheetName val="토사(PE)"/>
      <sheetName val="단가대비표 (3)"/>
      <sheetName val="기계공사비집계(원안)"/>
      <sheetName val="주beam"/>
      <sheetName val="품셈"/>
      <sheetName val="노임단가산출근거"/>
      <sheetName val="증감대비"/>
      <sheetName val="COST"/>
      <sheetName val="원가계산서(남측)"/>
      <sheetName val="신고분기설정참고"/>
      <sheetName val="거래처자료등록"/>
      <sheetName val="구간산출"/>
      <sheetName val="연결관산출조서"/>
      <sheetName val="토공"/>
      <sheetName val="계획집계"/>
      <sheetName val="기계물량"/>
      <sheetName val="단가목록"/>
      <sheetName val="조도계산"/>
      <sheetName val="Bid Summary"/>
      <sheetName val="이동시 예상비용"/>
      <sheetName val="Seg 1DE비용"/>
      <sheetName val="Transit 비용_감가상각미포함"/>
      <sheetName val="코드표"/>
      <sheetName val="산근"/>
      <sheetName val="Baby일위대가"/>
      <sheetName val="토적집계"/>
      <sheetName val="Total"/>
      <sheetName val="단가대비표"/>
      <sheetName val="실행내역 "/>
      <sheetName val="상시"/>
      <sheetName val="식재가격"/>
      <sheetName val="식재총괄"/>
      <sheetName val="터파기및재료"/>
      <sheetName val="제-노임"/>
      <sheetName val="입상내역"/>
      <sheetName val="6. 안전관리비"/>
      <sheetName val="변압기 및 발전기 용량"/>
      <sheetName val="기본자료"/>
      <sheetName val="#3_일위대가목록"/>
      <sheetName val="중강당 내역"/>
      <sheetName val="건설기계목록"/>
      <sheetName val="일위대가_목록"/>
      <sheetName val="재료단가"/>
      <sheetName val="시중노임"/>
      <sheetName val="간선계산"/>
      <sheetName val="교수설계"/>
      <sheetName val="지하"/>
      <sheetName val="한강운반비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산출목록표"/>
      <sheetName val="전기일위대가"/>
      <sheetName val="WORK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Customer Databas"/>
      <sheetName val="1공구 건정토건 토공"/>
      <sheetName val="2.1  노무비 평균단가산출"/>
      <sheetName val="예산명세서"/>
      <sheetName val="설계명세서"/>
      <sheetName val="자료입력"/>
      <sheetName val="견적서"/>
      <sheetName val="견"/>
      <sheetName val="평야부단가"/>
      <sheetName val="AV시스템"/>
      <sheetName val="띘랷랷랷"/>
      <sheetName val="TRE TABLE"/>
      <sheetName val="바닥판"/>
      <sheetName val="산출근거"/>
      <sheetName val="입력DATA"/>
      <sheetName val="기초자료입력및 K치 확인"/>
      <sheetName val="오동"/>
      <sheetName val="대조"/>
      <sheetName val="나한"/>
      <sheetName val="1단계 (2)"/>
      <sheetName val="36단가"/>
      <sheetName val="36수량"/>
      <sheetName val="국별인원"/>
      <sheetName val="맨홀조서"/>
      <sheetName val="단가조사서"/>
      <sheetName val="Factor"/>
      <sheetName val="내역서1"/>
      <sheetName val="일대목차"/>
      <sheetName val="공사착공계"/>
      <sheetName val="1"/>
      <sheetName val="공내역"/>
      <sheetName val="산출근거(복구)"/>
      <sheetName val="부안일위"/>
      <sheetName val="내역서(토목)"/>
      <sheetName val="guard(mac)"/>
      <sheetName val="단위수량"/>
      <sheetName val="약품공급2"/>
      <sheetName val="COPING"/>
      <sheetName val="자재 단가 비교표(견적)"/>
      <sheetName val="자재 단가 비교표"/>
      <sheetName val="98수문일위"/>
      <sheetName val="일위대가목록"/>
      <sheetName val="단가기준"/>
      <sheetName val="Ekog10"/>
      <sheetName val="7단가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ES조서출력하기"/>
      <sheetName val="대전-교대(A1-A2)"/>
      <sheetName val="기계경비"/>
      <sheetName val="L_RPTA05_목록"/>
      <sheetName val="Requirement(Work Crew)"/>
      <sheetName val="산근1"/>
      <sheetName val="장비"/>
      <sheetName val="노무"/>
      <sheetName val="자재"/>
      <sheetName val="영창26"/>
      <sheetName val="역T형교대(PILE기초)"/>
      <sheetName val="C지구"/>
      <sheetName val="사내도로"/>
      <sheetName val="ITEM"/>
      <sheetName val="수목데이타 "/>
      <sheetName val="9509"/>
      <sheetName val="단가비교표"/>
      <sheetName val="조내역"/>
      <sheetName val="입력"/>
      <sheetName val="사업계획"/>
      <sheetName val="직노"/>
      <sheetName val="계수시트"/>
      <sheetName val="분전함신설"/>
      <sheetName val="접지1종"/>
      <sheetName val="날개벽"/>
      <sheetName val="내역서 (2)"/>
      <sheetName val="산출근거 "/>
      <sheetName val="수리보고서비"/>
      <sheetName val="진입도로B (2)"/>
      <sheetName val="조명시설"/>
      <sheetName val="간지"/>
      <sheetName val="결선list"/>
      <sheetName val="공정외주"/>
      <sheetName val="제조 경영"/>
      <sheetName val="AL공사(원)"/>
      <sheetName val="asd"/>
      <sheetName val="암거단위-1련"/>
      <sheetName val="부하계산서"/>
      <sheetName val="단가대비표(계측)"/>
      <sheetName val="횡배수관집현황(2공구)"/>
      <sheetName val="설계서을"/>
      <sheetName val="말뚝지지력산정"/>
      <sheetName val="철거산출근거"/>
      <sheetName val="단가비교표_공통1"/>
      <sheetName val="정거장 설계조건"/>
      <sheetName val="자재단가-1"/>
      <sheetName val="자단"/>
      <sheetName val="발신정보"/>
      <sheetName val="BDATA"/>
      <sheetName val="Y-WORK"/>
      <sheetName val="전화공사 공량 및 집계표"/>
      <sheetName val="미납품 현황"/>
      <sheetName val="기본입력"/>
      <sheetName val="전체분2회변경"/>
      <sheetName val="MAIN"/>
      <sheetName val="맨홀_공사비"/>
      <sheetName val="중기가격"/>
      <sheetName val="지불내역1"/>
      <sheetName val="지질조사"/>
      <sheetName val="참조 (2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설계예산서"/>
      <sheetName val="2공구산출내역"/>
      <sheetName val="수목표준대가"/>
      <sheetName val="22단"/>
      <sheetName val="48단"/>
      <sheetName val="49단"/>
      <sheetName val="가로등내역서"/>
      <sheetName val="청천내"/>
      <sheetName val="도급정산"/>
      <sheetName val="LD"/>
      <sheetName val="자재테이블"/>
      <sheetName val="품목납기"/>
      <sheetName val="갑지1"/>
      <sheetName val="실행"/>
      <sheetName val="䂰출양식"/>
      <sheetName val="관급"/>
      <sheetName val="★도급내역"/>
      <sheetName val="back-data"/>
      <sheetName val="인월수표"/>
      <sheetName val="웅진교-S2"/>
      <sheetName val="몰탈재료산출"/>
      <sheetName val="의뢰내역서"/>
      <sheetName val="3.자재비(총괄)"/>
      <sheetName val="기초단가"/>
      <sheetName val="실행예산"/>
      <sheetName val="이토변실(A3-LINE)"/>
      <sheetName val="제잡비집계"/>
      <sheetName val="수원역(전체분)설계서"/>
      <sheetName val="세골재  T2 변경 현황"/>
      <sheetName val="단가대비표 (2)"/>
      <sheetName val="경산"/>
      <sheetName val="98지급계획"/>
      <sheetName val="제출내역"/>
      <sheetName val="화재 탐지 설비"/>
      <sheetName val="횡 연장"/>
      <sheetName val="1호구조물"/>
      <sheetName val="CATV"/>
      <sheetName val="위치도1"/>
      <sheetName val="굴화내역"/>
      <sheetName val="내역분기"/>
      <sheetName val="합의경상"/>
      <sheetName val="토목주소"/>
      <sheetName val="프랜트면허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설계원가표"/>
      <sheetName val="우,오수"/>
      <sheetName val="48수량"/>
      <sheetName val="기계공사"/>
      <sheetName val="CTEMCOST"/>
      <sheetName val="L-type"/>
      <sheetName val="FB25JN"/>
      <sheetName val="unit"/>
      <sheetName val="내역전기"/>
      <sheetName val="내역(원안-대안)"/>
      <sheetName val="격점별물량"/>
      <sheetName val="소포내역 (2)"/>
      <sheetName val="단면 (2)"/>
      <sheetName val="총괄표(1)"/>
      <sheetName val="하수급견적대비"/>
      <sheetName val="특별땅고르기"/>
      <sheetName val="99총공사내역서"/>
      <sheetName val="간접1"/>
      <sheetName val="CODE"/>
      <sheetName val="시중노임단가"/>
      <sheetName val="L_RPTB02_01"/>
      <sheetName val="작업일보"/>
      <sheetName val="산출내역서"/>
      <sheetName val="전체제잡비"/>
      <sheetName val="LOPCALC"/>
      <sheetName val="지불내역2"/>
      <sheetName val="분전반"/>
      <sheetName val="A-4"/>
      <sheetName val="가설건물"/>
      <sheetName val="횡배수관수량집계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AS포장복구 "/>
      <sheetName val="유입량"/>
      <sheetName val="노단"/>
      <sheetName val="200"/>
      <sheetName val="총괄-1"/>
      <sheetName val="골재산출"/>
      <sheetName val="재료비노무비"/>
      <sheetName val="신설개소별 총집계표(동해-배전)"/>
      <sheetName val="안평역사 총집계"/>
      <sheetName val="산수배수"/>
      <sheetName val="단  가  대  비  표"/>
      <sheetName val="일  위  대  가  목  록"/>
      <sheetName val="1. 설계조건 2.단면가정 3. 하중계산"/>
      <sheetName val="기계경비일람"/>
      <sheetName val="대로근거"/>
      <sheetName val="중로근거"/>
      <sheetName val="연습"/>
      <sheetName val="Sheet5"/>
      <sheetName val="2.냉난방설비공사"/>
      <sheetName val="7.자동제어공사"/>
      <sheetName val="도면자료제출일정"/>
      <sheetName val="내역단가"/>
      <sheetName val="일위단가"/>
      <sheetName val="단위목록"/>
      <sheetName val="기계경비목록"/>
      <sheetName val="일반공사"/>
      <sheetName val="DANGA"/>
      <sheetName val="정부노임단가"/>
      <sheetName val="조정율"/>
      <sheetName val="준공내역서표지"/>
      <sheetName val="NYS"/>
      <sheetName val="세부내역서"/>
      <sheetName val="수입"/>
      <sheetName val="기존단가 (2)"/>
      <sheetName val="단가일람 (2)"/>
      <sheetName val="6. 직접경비"/>
      <sheetName val="을지"/>
      <sheetName val="laroux"/>
      <sheetName val="견적보고서"/>
      <sheetName val="갑지 (2)"/>
      <sheetName val="동산"/>
      <sheetName val="Sheet4"/>
      <sheetName val="품셈TABLE"/>
      <sheetName val="단가조사-2"/>
      <sheetName val="투찰가"/>
      <sheetName val="남양주부대"/>
      <sheetName val="예산서"/>
      <sheetName val="견적대비표"/>
      <sheetName val="Oper Amount"/>
      <sheetName val="Macro(차단기)"/>
      <sheetName val="총공사원가"/>
      <sheetName val="건축공사원가"/>
      <sheetName val="설비공사원가"/>
      <sheetName val="산출기초"/>
      <sheetName val="깨기"/>
      <sheetName val="토목변경"/>
      <sheetName val="자재코드"/>
      <sheetName val="등록자료"/>
      <sheetName val="단가 "/>
      <sheetName val="한일양산"/>
      <sheetName val="EQ-R1"/>
      <sheetName val="조경"/>
      <sheetName val="4.전기"/>
      <sheetName val="노 무 비"/>
      <sheetName val="부표총괄"/>
      <sheetName val="체재비"/>
      <sheetName val="자재단가비교표"/>
      <sheetName val="설치내역"/>
      <sheetName val="횡배수관토공수량"/>
      <sheetName val="철콘공사"/>
      <sheetName val="노임이"/>
      <sheetName val="2000양배"/>
      <sheetName val="공통단가"/>
      <sheetName val="운반비"/>
      <sheetName val="단가 (2)"/>
      <sheetName val="청구서-1001(선진)"/>
      <sheetName val="평가데이터"/>
      <sheetName val="장성방향"/>
      <sheetName val="실행대비"/>
      <sheetName val="조명율데이타"/>
      <sheetName val="조도계산(가로등NEW)"/>
      <sheetName val="주소록"/>
      <sheetName val="현대물량"/>
      <sheetName val="다이꾸"/>
      <sheetName val="공조기"/>
      <sheetName val="프라임 강변역(4,236)"/>
      <sheetName val="wall"/>
      <sheetName val="C1"/>
      <sheetName val="제잡비계산"/>
      <sheetName val="천방P_x0000_쇠"/>
      <sheetName val="공사개요"/>
      <sheetName val="메인거더-크로스빔200연결부"/>
      <sheetName val="5.지붕"/>
      <sheetName val="금리계산"/>
      <sheetName val="정공공사"/>
      <sheetName val="인건비 "/>
      <sheetName val="송전기본"/>
      <sheetName val="노임단가 "/>
      <sheetName val="101동"/>
      <sheetName val="16-1"/>
      <sheetName val="내역서 제출"/>
      <sheetName val="용역단가"/>
      <sheetName val="FOOTING단면력"/>
      <sheetName val="투찰내역"/>
      <sheetName val="설계수량"/>
      <sheetName val="기준액"/>
      <sheetName val="FAX"/>
      <sheetName val="조경식재굴취"/>
      <sheetName val="조경유지관리"/>
      <sheetName val="인력터파기품"/>
      <sheetName val="컨테이너"/>
      <sheetName val="가로등부표"/>
      <sheetName val="도근좌표"/>
      <sheetName val="FAB별"/>
      <sheetName val="교각1"/>
      <sheetName val="직재"/>
      <sheetName val="재집"/>
      <sheetName val="횡배수관"/>
      <sheetName val="산1~6"/>
      <sheetName val="조건표"/>
      <sheetName val="2F 회의실견적(5_14 일대)"/>
      <sheetName val="참조"/>
      <sheetName val="식재인부"/>
      <sheetName val="VXXXXXXX"/>
      <sheetName val="tggwan(mac)"/>
      <sheetName val="감액총괄표"/>
      <sheetName val="노임단가표"/>
      <sheetName val="직접노무"/>
      <sheetName val="직접재료"/>
      <sheetName val="APT내역"/>
      <sheetName val="_IL-3.XLSY갑지"/>
      <sheetName val="부하"/>
      <sheetName val="APT"/>
      <sheetName val="Sheet13"/>
      <sheetName val="김해공항ex현장 심종수팀"/>
      <sheetName val="유림콘도"/>
      <sheetName val="토목내역서"/>
      <sheetName val="투찰추정"/>
      <sheetName val="단가대비표_(3)"/>
      <sheetName val="자__재"/>
      <sheetName val="빌딩_안내"/>
      <sheetName val="bearing"/>
      <sheetName val="건축-물가변동"/>
      <sheetName val="을"/>
      <sheetName val="노임 단가"/>
      <sheetName val="예산작성기준(전기)"/>
      <sheetName val="스포회원매출"/>
      <sheetName val="1-6(반품내역)"/>
      <sheetName val="전체공정"/>
      <sheetName val="FC"/>
      <sheetName val="조립공정"/>
      <sheetName val="부대공"/>
      <sheetName val="가로등단가내역"/>
      <sheetName val="내역서(교량)전체"/>
      <sheetName val="Resource2"/>
      <sheetName val="기성총괄표"/>
      <sheetName val="측량요율"/>
      <sheetName val="공통가설"/>
      <sheetName val="품셈 "/>
      <sheetName val="공토공단가"/>
      <sheetName val="기안문"/>
      <sheetName val="견적을지"/>
      <sheetName val="기기리스트"/>
      <sheetName val="단가대비표(건축)"/>
      <sheetName val="단면가정"/>
      <sheetName val="TYPE1"/>
      <sheetName val="중기일위대가"/>
      <sheetName val="#2_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공사원가계산서"/>
      <sheetName val="설계서용지(을)"/>
      <sheetName val="일위대가목록"/>
      <sheetName val="일위대가표"/>
      <sheetName val="단가산출표"/>
      <sheetName val="규격 (2)"/>
      <sheetName val="단재적표"/>
      <sheetName val="단가(1)"/>
      <sheetName val="단가"/>
      <sheetName val="b_balju_cho"/>
      <sheetName val="DATE"/>
      <sheetName val="토사(PE)"/>
      <sheetName val="98태백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단가"/>
      <sheetName val="DATE"/>
      <sheetName val="단가(1)"/>
      <sheetName val="물가대비표"/>
      <sheetName val="요율"/>
      <sheetName val="98태백"/>
      <sheetName val="Mc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VXXX"/>
      <sheetName val="원가계산서"/>
      <sheetName val="외과수술산출내역"/>
      <sheetName val="2001.2 자재조서"/>
      <sheetName val="설계서용지"/>
      <sheetName val=" 자재내역"/>
      <sheetName val="일위대가표"/>
      <sheetName val="일위대가목록"/>
      <sheetName val="06 일위대가목록"/>
      <sheetName val="단가조사"/>
      <sheetName val="일위대가목차"/>
      <sheetName val="내역서2안"/>
      <sheetName val="일위대가"/>
      <sheetName val="조건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작성"/>
      <sheetName val="일위대가_목록"/>
      <sheetName val="기본일위대가표"/>
      <sheetName val="일용노임단가"/>
      <sheetName val="일위대가목록"/>
    </sheetNames>
    <sheetDataSet>
      <sheetData sheetId="0" refreshError="1"/>
      <sheetData sheetId="1" refreshError="1"/>
      <sheetData sheetId="2" refreshError="1"/>
      <sheetData sheetId="3">
        <row r="2">
          <cell r="D2" t="str">
            <v>개</v>
          </cell>
        </row>
      </sheetData>
      <sheetData sheetId="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전수칙"/>
      <sheetName val="동의서"/>
      <sheetName val="직불승락서"/>
      <sheetName val="하도신고서"/>
      <sheetName val="기초,효상원가계"/>
      <sheetName val="기초,효상도급대비"/>
      <sheetName val="기초,효상"/>
      <sheetName val="내역"/>
      <sheetName val="집계"/>
      <sheetName val="재노경"/>
      <sheetName val="도급내역5+800"/>
      <sheetName val="도급내역"/>
      <sheetName val="담장산출"/>
      <sheetName val="일위대가"/>
      <sheetName val="일위대가목록"/>
      <sheetName val="01해체공사(기초,효상)신고"/>
      <sheetName val="견적서"/>
      <sheetName val="선금급신청서"/>
      <sheetName val="식재일위대가"/>
      <sheetName val="(전남)시범지구 운영실적 및 결과분석(8월까지)"/>
      <sheetName val="대목"/>
      <sheetName val="단청공사"/>
      <sheetName val="일용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원가"/>
      <sheetName val="하도급사항"/>
      <sheetName val="하도산츨"/>
      <sheetName val="관급자재"/>
      <sheetName val="담장산출"/>
      <sheetName val="일위대가"/>
      <sheetName val="재노경"/>
      <sheetName val="도급내역5+800"/>
      <sheetName val="도급내역"/>
    </sheetNames>
    <sheetDataSet>
      <sheetData sheetId="0" refreshError="1"/>
      <sheetData sheetId="1"/>
      <sheetData sheetId="2"/>
      <sheetData sheetId="3" refreshError="1"/>
      <sheetData sheetId="4" refreshError="1">
        <row r="4">
          <cell r="D4" t="str">
            <v>01 공통가설공사</v>
          </cell>
        </row>
        <row r="5">
          <cell r="E5" t="str">
            <v>가설사무소</v>
          </cell>
          <cell r="F5" t="str">
            <v>조립식24개월</v>
          </cell>
          <cell r="G5" t="str">
            <v>M2</v>
          </cell>
          <cell r="H5">
            <v>150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53737</v>
          </cell>
          <cell r="N5">
            <v>8060550</v>
          </cell>
        </row>
        <row r="6">
          <cell r="E6" t="str">
            <v>가설창고</v>
          </cell>
          <cell r="F6" t="str">
            <v>조립식24개월</v>
          </cell>
          <cell r="G6" t="str">
            <v>M2</v>
          </cell>
          <cell r="H6">
            <v>60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39555</v>
          </cell>
          <cell r="N6">
            <v>2373300</v>
          </cell>
        </row>
        <row r="7">
          <cell r="E7" t="str">
            <v>가설작업헛간</v>
          </cell>
          <cell r="F7" t="str">
            <v>1개년이상</v>
          </cell>
          <cell r="G7" t="str">
            <v>M2</v>
          </cell>
          <cell r="H7">
            <v>120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16214</v>
          </cell>
          <cell r="N7">
            <v>1945680</v>
          </cell>
        </row>
        <row r="8">
          <cell r="E8" t="str">
            <v>가설실험실</v>
          </cell>
          <cell r="F8" t="str">
            <v>조립식24개월</v>
          </cell>
          <cell r="G8" t="str">
            <v>M2</v>
          </cell>
          <cell r="H8">
            <v>50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53737</v>
          </cell>
          <cell r="N8">
            <v>2686850</v>
          </cell>
        </row>
        <row r="9">
          <cell r="E9" t="str">
            <v>조립식가설울타리</v>
          </cell>
          <cell r="F9" t="str">
            <v>24개월</v>
          </cell>
          <cell r="G9" t="str">
            <v>M</v>
          </cell>
          <cell r="H9">
            <v>598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21896</v>
          </cell>
          <cell r="N9">
            <v>13093808</v>
          </cell>
        </row>
        <row r="10">
          <cell r="E10" t="str">
            <v>이동식가설화장실</v>
          </cell>
          <cell r="F10" t="str">
            <v>FRP.3조식</v>
          </cell>
          <cell r="G10" t="str">
            <v>개소</v>
          </cell>
          <cell r="H10">
            <v>3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346807</v>
          </cell>
          <cell r="N10">
            <v>1040421</v>
          </cell>
        </row>
        <row r="11">
          <cell r="E11" t="str">
            <v>세륜시설</v>
          </cell>
          <cell r="F11" t="str">
            <v>사용기간:4개월</v>
          </cell>
          <cell r="G11" t="str">
            <v>개소</v>
          </cell>
          <cell r="H11">
            <v>1</v>
          </cell>
          <cell r="I11">
            <v>1609</v>
          </cell>
          <cell r="J11">
            <v>1609</v>
          </cell>
          <cell r="K11">
            <v>4576</v>
          </cell>
          <cell r="L11">
            <v>4576</v>
          </cell>
          <cell r="M11">
            <v>9227764</v>
          </cell>
          <cell r="N11">
            <v>9227764</v>
          </cell>
        </row>
        <row r="12">
          <cell r="E12" t="str">
            <v>합계</v>
          </cell>
          <cell r="J12">
            <v>1609</v>
          </cell>
          <cell r="L12">
            <v>4576</v>
          </cell>
          <cell r="N12">
            <v>38428373</v>
          </cell>
        </row>
        <row r="14">
          <cell r="D14" t="str">
            <v>02 가설공사</v>
          </cell>
        </row>
        <row r="15">
          <cell r="E15" t="str">
            <v>수평규준틀</v>
          </cell>
          <cell r="F15" t="str">
            <v>평</v>
          </cell>
          <cell r="G15" t="str">
            <v>개소</v>
          </cell>
          <cell r="H15">
            <v>65</v>
          </cell>
          <cell r="I15">
            <v>2367</v>
          </cell>
          <cell r="J15">
            <v>153855</v>
          </cell>
          <cell r="K15">
            <v>19334</v>
          </cell>
          <cell r="L15">
            <v>1256710</v>
          </cell>
          <cell r="M15">
            <v>0</v>
          </cell>
          <cell r="N15">
            <v>0</v>
          </cell>
        </row>
        <row r="16">
          <cell r="E16" t="str">
            <v>수평규준틀</v>
          </cell>
          <cell r="F16" t="str">
            <v>귀</v>
          </cell>
          <cell r="G16" t="str">
            <v>개소</v>
          </cell>
          <cell r="H16">
            <v>41</v>
          </cell>
          <cell r="I16">
            <v>3727</v>
          </cell>
          <cell r="J16">
            <v>152807</v>
          </cell>
          <cell r="K16">
            <v>33514</v>
          </cell>
          <cell r="L16">
            <v>1374074</v>
          </cell>
          <cell r="M16">
            <v>0</v>
          </cell>
          <cell r="N16">
            <v>0</v>
          </cell>
        </row>
        <row r="17">
          <cell r="E17" t="str">
            <v>내부수평비계</v>
          </cell>
          <cell r="G17" t="str">
            <v>M2</v>
          </cell>
          <cell r="H17">
            <v>8121</v>
          </cell>
          <cell r="I17">
            <v>701</v>
          </cell>
          <cell r="J17">
            <v>5692821</v>
          </cell>
          <cell r="K17">
            <v>3968</v>
          </cell>
          <cell r="L17">
            <v>32224128</v>
          </cell>
          <cell r="M17">
            <v>0</v>
          </cell>
          <cell r="N17">
            <v>0</v>
          </cell>
        </row>
        <row r="18">
          <cell r="E18" t="str">
            <v>강관동바리</v>
          </cell>
          <cell r="F18" t="str">
            <v>3개월 H=4.2M</v>
          </cell>
          <cell r="G18" t="str">
            <v>M2</v>
          </cell>
          <cell r="H18">
            <v>8174</v>
          </cell>
          <cell r="I18">
            <v>622</v>
          </cell>
          <cell r="J18">
            <v>5084228</v>
          </cell>
          <cell r="K18">
            <v>3146</v>
          </cell>
          <cell r="L18">
            <v>25715404</v>
          </cell>
          <cell r="M18">
            <v>0</v>
          </cell>
          <cell r="N18">
            <v>0</v>
          </cell>
        </row>
        <row r="19">
          <cell r="E19" t="str">
            <v>강관동바리</v>
          </cell>
          <cell r="F19" t="str">
            <v>3개월 H=6.0M</v>
          </cell>
          <cell r="G19" t="str">
            <v>M2</v>
          </cell>
          <cell r="H19">
            <v>632</v>
          </cell>
          <cell r="I19">
            <v>1569</v>
          </cell>
          <cell r="J19">
            <v>991608</v>
          </cell>
          <cell r="K19">
            <v>7115</v>
          </cell>
          <cell r="L19">
            <v>4496680</v>
          </cell>
          <cell r="M19">
            <v>0</v>
          </cell>
          <cell r="N19">
            <v>0</v>
          </cell>
        </row>
        <row r="20">
          <cell r="E20" t="str">
            <v>외부쌍줄비계</v>
          </cell>
          <cell r="F20" t="str">
            <v>6개월( 3-7m)</v>
          </cell>
          <cell r="G20" t="str">
            <v>M2</v>
          </cell>
          <cell r="H20">
            <v>3447</v>
          </cell>
          <cell r="I20">
            <v>1118</v>
          </cell>
          <cell r="J20">
            <v>3853746</v>
          </cell>
          <cell r="K20">
            <v>3307</v>
          </cell>
          <cell r="L20">
            <v>11399229</v>
          </cell>
          <cell r="M20">
            <v>0</v>
          </cell>
          <cell r="N20">
            <v>0</v>
          </cell>
        </row>
        <row r="21">
          <cell r="E21" t="str">
            <v>외부쌍줄비계</v>
          </cell>
          <cell r="F21" t="str">
            <v>6개월(7-10m)</v>
          </cell>
          <cell r="G21" t="str">
            <v>M2</v>
          </cell>
          <cell r="H21">
            <v>1320</v>
          </cell>
          <cell r="I21">
            <v>1118</v>
          </cell>
          <cell r="J21">
            <v>1475760</v>
          </cell>
          <cell r="K21">
            <v>4630</v>
          </cell>
          <cell r="L21">
            <v>6111600</v>
          </cell>
          <cell r="M21">
            <v>0</v>
          </cell>
          <cell r="N21">
            <v>0</v>
          </cell>
        </row>
        <row r="22">
          <cell r="E22" t="str">
            <v>외부쌍줄비계</v>
          </cell>
          <cell r="F22" t="str">
            <v>6개월(10-13m)</v>
          </cell>
          <cell r="G22" t="str">
            <v>M2</v>
          </cell>
          <cell r="H22">
            <v>1044</v>
          </cell>
          <cell r="I22">
            <v>1118</v>
          </cell>
          <cell r="J22">
            <v>1167192</v>
          </cell>
          <cell r="K22">
            <v>5953</v>
          </cell>
          <cell r="L22">
            <v>6214932</v>
          </cell>
          <cell r="M22">
            <v>0</v>
          </cell>
          <cell r="N22">
            <v>0</v>
          </cell>
        </row>
        <row r="23">
          <cell r="E23" t="str">
            <v>외부쌍줄비계</v>
          </cell>
          <cell r="F23" t="str">
            <v>6개월(13-16m)</v>
          </cell>
          <cell r="G23" t="str">
            <v>M2</v>
          </cell>
          <cell r="H23">
            <v>573</v>
          </cell>
          <cell r="I23">
            <v>1118</v>
          </cell>
          <cell r="J23">
            <v>640614</v>
          </cell>
          <cell r="K23">
            <v>7937</v>
          </cell>
          <cell r="L23">
            <v>4547901</v>
          </cell>
          <cell r="M23">
            <v>0</v>
          </cell>
          <cell r="N23">
            <v>0</v>
          </cell>
        </row>
        <row r="24">
          <cell r="E24" t="str">
            <v>외부쌍줄비계</v>
          </cell>
          <cell r="F24" t="str">
            <v>6개월(16-20m)</v>
          </cell>
          <cell r="G24" t="str">
            <v>M2</v>
          </cell>
          <cell r="H24">
            <v>231</v>
          </cell>
          <cell r="I24">
            <v>1118</v>
          </cell>
          <cell r="J24">
            <v>258258</v>
          </cell>
          <cell r="K24">
            <v>9922</v>
          </cell>
          <cell r="L24">
            <v>2291982</v>
          </cell>
          <cell r="M24">
            <v>0</v>
          </cell>
          <cell r="N24">
            <v>0</v>
          </cell>
        </row>
        <row r="25">
          <cell r="E25" t="str">
            <v>외부쌍줄비계</v>
          </cell>
          <cell r="F25" t="str">
            <v>6개월(20-23m)</v>
          </cell>
          <cell r="G25" t="str">
            <v>M2</v>
          </cell>
          <cell r="H25">
            <v>57</v>
          </cell>
          <cell r="I25">
            <v>1118</v>
          </cell>
          <cell r="J25">
            <v>63726</v>
          </cell>
          <cell r="K25">
            <v>15875</v>
          </cell>
          <cell r="L25">
            <v>904875</v>
          </cell>
          <cell r="M25">
            <v>0</v>
          </cell>
          <cell r="N25">
            <v>0</v>
          </cell>
        </row>
        <row r="26">
          <cell r="E26" t="str">
            <v>강관비계다리</v>
          </cell>
          <cell r="F26" t="str">
            <v>6개월</v>
          </cell>
          <cell r="G26" t="str">
            <v>M2</v>
          </cell>
          <cell r="H26">
            <v>187</v>
          </cell>
          <cell r="I26">
            <v>7386</v>
          </cell>
          <cell r="J26">
            <v>1381182</v>
          </cell>
          <cell r="K26">
            <v>18058</v>
          </cell>
          <cell r="L26">
            <v>3376846</v>
          </cell>
          <cell r="M26">
            <v>0</v>
          </cell>
          <cell r="N26">
            <v>0</v>
          </cell>
        </row>
        <row r="27">
          <cell r="E27" t="str">
            <v>강관틀비계매기</v>
          </cell>
          <cell r="F27" t="str">
            <v>3개월</v>
          </cell>
          <cell r="G27" t="str">
            <v>M2</v>
          </cell>
          <cell r="H27">
            <v>854</v>
          </cell>
          <cell r="I27">
            <v>641</v>
          </cell>
          <cell r="J27">
            <v>547414</v>
          </cell>
          <cell r="K27">
            <v>1997</v>
          </cell>
          <cell r="L27">
            <v>1705438</v>
          </cell>
          <cell r="M27">
            <v>0</v>
          </cell>
          <cell r="N27">
            <v>0</v>
          </cell>
        </row>
        <row r="28">
          <cell r="E28" t="str">
            <v>먹매김</v>
          </cell>
          <cell r="F28" t="str">
            <v>학교.공장</v>
          </cell>
          <cell r="G28" t="str">
            <v>M2</v>
          </cell>
          <cell r="H28">
            <v>10353</v>
          </cell>
          <cell r="I28">
            <v>0</v>
          </cell>
          <cell r="J28">
            <v>0</v>
          </cell>
          <cell r="K28">
            <v>1955</v>
          </cell>
          <cell r="L28">
            <v>20240115</v>
          </cell>
          <cell r="M28">
            <v>0</v>
          </cell>
          <cell r="N28">
            <v>0</v>
          </cell>
        </row>
        <row r="29">
          <cell r="E29" t="str">
            <v>보호막설치</v>
          </cell>
          <cell r="F29" t="str">
            <v>PVC코팅</v>
          </cell>
          <cell r="G29" t="str">
            <v>M2</v>
          </cell>
          <cell r="H29">
            <v>4900</v>
          </cell>
          <cell r="I29">
            <v>995</v>
          </cell>
          <cell r="J29">
            <v>4875500</v>
          </cell>
          <cell r="K29">
            <v>1322</v>
          </cell>
          <cell r="L29">
            <v>6477800</v>
          </cell>
          <cell r="M29">
            <v>0</v>
          </cell>
          <cell r="N29">
            <v>0</v>
          </cell>
        </row>
        <row r="30">
          <cell r="E30" t="str">
            <v>CONC보양</v>
          </cell>
          <cell r="F30" t="str">
            <v>살수</v>
          </cell>
          <cell r="G30" t="str">
            <v>M2</v>
          </cell>
          <cell r="H30">
            <v>10353</v>
          </cell>
          <cell r="I30">
            <v>0</v>
          </cell>
          <cell r="J30">
            <v>0</v>
          </cell>
          <cell r="K30">
            <v>137</v>
          </cell>
          <cell r="L30">
            <v>1418361</v>
          </cell>
          <cell r="M30">
            <v>0</v>
          </cell>
          <cell r="N30">
            <v>0</v>
          </cell>
        </row>
        <row r="31">
          <cell r="E31" t="str">
            <v>석재.타일보양</v>
          </cell>
          <cell r="F31" t="str">
            <v>하드롱지</v>
          </cell>
          <cell r="G31" t="str">
            <v>M2</v>
          </cell>
          <cell r="H31">
            <v>2023</v>
          </cell>
          <cell r="I31">
            <v>79</v>
          </cell>
          <cell r="J31">
            <v>159817</v>
          </cell>
          <cell r="K31">
            <v>343</v>
          </cell>
          <cell r="L31">
            <v>693889</v>
          </cell>
          <cell r="M31">
            <v>0</v>
          </cell>
          <cell r="N31">
            <v>0</v>
          </cell>
        </row>
        <row r="32">
          <cell r="E32" t="str">
            <v>목재문틀보양</v>
          </cell>
          <cell r="G32" t="str">
            <v>M2</v>
          </cell>
          <cell r="H32">
            <v>647</v>
          </cell>
          <cell r="I32">
            <v>1480</v>
          </cell>
          <cell r="J32">
            <v>957560</v>
          </cell>
          <cell r="K32">
            <v>1805</v>
          </cell>
          <cell r="L32">
            <v>1167835</v>
          </cell>
          <cell r="M32">
            <v>0</v>
          </cell>
          <cell r="N32">
            <v>0</v>
          </cell>
        </row>
        <row r="33">
          <cell r="E33" t="str">
            <v>건축물현장정리</v>
          </cell>
          <cell r="F33" t="str">
            <v>철근CON'C조</v>
          </cell>
          <cell r="G33" t="str">
            <v>M2</v>
          </cell>
          <cell r="H33">
            <v>10353</v>
          </cell>
          <cell r="I33">
            <v>0</v>
          </cell>
          <cell r="J33">
            <v>0</v>
          </cell>
          <cell r="K33">
            <v>5154</v>
          </cell>
          <cell r="L33">
            <v>53359362</v>
          </cell>
          <cell r="M33">
            <v>0</v>
          </cell>
          <cell r="N33">
            <v>0</v>
          </cell>
        </row>
        <row r="34">
          <cell r="E34" t="str">
            <v>자재운반용타워</v>
          </cell>
          <cell r="F34" t="str">
            <v>리프트</v>
          </cell>
          <cell r="G34" t="str">
            <v>M</v>
          </cell>
          <cell r="H34">
            <v>16</v>
          </cell>
          <cell r="I34">
            <v>15201</v>
          </cell>
          <cell r="J34">
            <v>243216</v>
          </cell>
          <cell r="K34">
            <v>133583</v>
          </cell>
          <cell r="L34">
            <v>2137328</v>
          </cell>
          <cell r="M34">
            <v>0</v>
          </cell>
          <cell r="N34">
            <v>0</v>
          </cell>
        </row>
        <row r="35">
          <cell r="E35" t="str">
            <v>자재운반용타워설치해체</v>
          </cell>
          <cell r="G35" t="str">
            <v>M</v>
          </cell>
          <cell r="H35">
            <v>16</v>
          </cell>
          <cell r="I35">
            <v>954</v>
          </cell>
          <cell r="J35">
            <v>15264</v>
          </cell>
          <cell r="K35">
            <v>31829</v>
          </cell>
          <cell r="L35">
            <v>509264</v>
          </cell>
          <cell r="M35">
            <v>0</v>
          </cell>
          <cell r="N35">
            <v>0</v>
          </cell>
        </row>
        <row r="36">
          <cell r="E36" t="str">
            <v>쓰레기슈트 설치</v>
          </cell>
          <cell r="F36" t="str">
            <v>6개월</v>
          </cell>
          <cell r="G36" t="str">
            <v>M</v>
          </cell>
          <cell r="H36">
            <v>30</v>
          </cell>
          <cell r="I36">
            <v>14819</v>
          </cell>
          <cell r="J36">
            <v>444570</v>
          </cell>
          <cell r="K36">
            <v>4020</v>
          </cell>
          <cell r="L36">
            <v>120600</v>
          </cell>
          <cell r="M36">
            <v>0</v>
          </cell>
          <cell r="N36">
            <v>0</v>
          </cell>
        </row>
        <row r="37">
          <cell r="E37" t="str">
            <v>합계</v>
          </cell>
          <cell r="J37">
            <v>28159138</v>
          </cell>
          <cell r="L37">
            <v>187744353</v>
          </cell>
          <cell r="N37">
            <v>0</v>
          </cell>
        </row>
        <row r="39">
          <cell r="D39" t="str">
            <v>03 지정공사</v>
          </cell>
        </row>
        <row r="40">
          <cell r="E40" t="str">
            <v>잡석깔기지정</v>
          </cell>
          <cell r="F40" t="str">
            <v>큰달구다지기</v>
          </cell>
          <cell r="G40" t="str">
            <v>M3</v>
          </cell>
          <cell r="H40">
            <v>804</v>
          </cell>
          <cell r="I40">
            <v>515</v>
          </cell>
          <cell r="J40">
            <v>414060</v>
          </cell>
          <cell r="K40">
            <v>25770</v>
          </cell>
          <cell r="L40">
            <v>20719080</v>
          </cell>
          <cell r="M40">
            <v>0</v>
          </cell>
          <cell r="N40">
            <v>0</v>
          </cell>
        </row>
        <row r="41">
          <cell r="E41" t="str">
            <v>모래깔기지정</v>
          </cell>
          <cell r="G41" t="str">
            <v>M3</v>
          </cell>
          <cell r="H41">
            <v>2</v>
          </cell>
          <cell r="I41">
            <v>274</v>
          </cell>
          <cell r="J41">
            <v>548</v>
          </cell>
          <cell r="K41">
            <v>13744</v>
          </cell>
          <cell r="L41">
            <v>27488</v>
          </cell>
          <cell r="M41">
            <v>0</v>
          </cell>
          <cell r="N41">
            <v>0</v>
          </cell>
        </row>
        <row r="42">
          <cell r="E42" t="str">
            <v>방습필름설치</v>
          </cell>
          <cell r="F42" t="str">
            <v>T=0.05  (바닥),2겹</v>
          </cell>
          <cell r="G42" t="str">
            <v>M2</v>
          </cell>
          <cell r="H42">
            <v>4127</v>
          </cell>
          <cell r="I42">
            <v>210</v>
          </cell>
          <cell r="J42">
            <v>866670</v>
          </cell>
          <cell r="K42">
            <v>343</v>
          </cell>
          <cell r="L42">
            <v>1415561</v>
          </cell>
          <cell r="M42">
            <v>0</v>
          </cell>
          <cell r="N42">
            <v>0</v>
          </cell>
        </row>
        <row r="43">
          <cell r="E43" t="str">
            <v>스치로폼SLAB깔기</v>
          </cell>
          <cell r="F43" t="str">
            <v>#0.03  40mm</v>
          </cell>
          <cell r="G43" t="str">
            <v>M2</v>
          </cell>
          <cell r="H43">
            <v>784</v>
          </cell>
          <cell r="I43">
            <v>2335</v>
          </cell>
          <cell r="J43">
            <v>1830640</v>
          </cell>
          <cell r="K43">
            <v>426</v>
          </cell>
          <cell r="L43">
            <v>333984</v>
          </cell>
          <cell r="M43">
            <v>0</v>
          </cell>
          <cell r="N43">
            <v>0</v>
          </cell>
        </row>
        <row r="44">
          <cell r="E44" t="str">
            <v>합계</v>
          </cell>
          <cell r="J44">
            <v>3111918</v>
          </cell>
          <cell r="L44">
            <v>22496113</v>
          </cell>
          <cell r="N44">
            <v>0</v>
          </cell>
        </row>
        <row r="46">
          <cell r="D46" t="str">
            <v>04 철근콘크리트공사</v>
          </cell>
        </row>
        <row r="47">
          <cell r="E47" t="str">
            <v>레미콘(구조)</v>
          </cell>
          <cell r="F47" t="str">
            <v>25-210-15</v>
          </cell>
          <cell r="G47" t="str">
            <v>M3</v>
          </cell>
          <cell r="H47">
            <v>7267</v>
          </cell>
          <cell r="J47">
            <v>0</v>
          </cell>
          <cell r="L47">
            <v>0</v>
          </cell>
          <cell r="N47">
            <v>0</v>
          </cell>
        </row>
        <row r="48">
          <cell r="E48" t="str">
            <v>레미콘(무근)</v>
          </cell>
          <cell r="F48" t="str">
            <v>25-180-12</v>
          </cell>
          <cell r="G48" t="str">
            <v>M3</v>
          </cell>
          <cell r="H48">
            <v>420</v>
          </cell>
          <cell r="J48">
            <v>0</v>
          </cell>
          <cell r="L48">
            <v>0</v>
          </cell>
          <cell r="N48">
            <v>0</v>
          </cell>
        </row>
        <row r="49">
          <cell r="E49" t="str">
            <v>레미콘(버림)</v>
          </cell>
          <cell r="F49" t="str">
            <v>40-160-8</v>
          </cell>
          <cell r="G49" t="str">
            <v>M3</v>
          </cell>
          <cell r="H49">
            <v>333</v>
          </cell>
          <cell r="J49">
            <v>0</v>
          </cell>
          <cell r="L49">
            <v>0</v>
          </cell>
          <cell r="N49">
            <v>0</v>
          </cell>
        </row>
        <row r="50">
          <cell r="E50" t="str">
            <v>펌프카.붐(무근)</v>
          </cell>
          <cell r="F50" t="str">
            <v>100㎥↑(25/25)</v>
          </cell>
          <cell r="G50" t="str">
            <v>M3</v>
          </cell>
          <cell r="H50">
            <v>721</v>
          </cell>
          <cell r="I50">
            <v>473</v>
          </cell>
          <cell r="J50">
            <v>341033</v>
          </cell>
          <cell r="K50">
            <v>5464</v>
          </cell>
          <cell r="L50">
            <v>3939544</v>
          </cell>
          <cell r="M50">
            <v>3631</v>
          </cell>
          <cell r="N50">
            <v>2617951</v>
          </cell>
        </row>
        <row r="51">
          <cell r="E51" t="str">
            <v>펌프카.붐(철근)</v>
          </cell>
          <cell r="F51" t="str">
            <v>100㎥↑(25/25)</v>
          </cell>
          <cell r="G51" t="str">
            <v>M3</v>
          </cell>
          <cell r="H51">
            <v>7176</v>
          </cell>
          <cell r="I51">
            <v>526</v>
          </cell>
          <cell r="J51">
            <v>3774576</v>
          </cell>
          <cell r="K51">
            <v>6470</v>
          </cell>
          <cell r="L51">
            <v>46428720</v>
          </cell>
          <cell r="M51">
            <v>4038</v>
          </cell>
          <cell r="N51">
            <v>28976688</v>
          </cell>
        </row>
        <row r="52">
          <cell r="E52" t="str">
            <v>펌프카.붐(무근)</v>
          </cell>
          <cell r="F52" t="str">
            <v>50㎥↓ (25/25)</v>
          </cell>
          <cell r="G52" t="str">
            <v>M3</v>
          </cell>
          <cell r="H52">
            <v>16</v>
          </cell>
          <cell r="I52">
            <v>789</v>
          </cell>
          <cell r="J52">
            <v>12624</v>
          </cell>
          <cell r="K52">
            <v>5699</v>
          </cell>
          <cell r="L52">
            <v>91184</v>
          </cell>
          <cell r="M52">
            <v>6052</v>
          </cell>
          <cell r="N52">
            <v>96832</v>
          </cell>
        </row>
        <row r="53">
          <cell r="E53" t="str">
            <v>펌프카.붐(철근)</v>
          </cell>
          <cell r="F53" t="str">
            <v>50㎥↓ (25/25)</v>
          </cell>
          <cell r="G53" t="str">
            <v>M3</v>
          </cell>
          <cell r="H53">
            <v>19</v>
          </cell>
          <cell r="I53">
            <v>950</v>
          </cell>
          <cell r="J53">
            <v>18050</v>
          </cell>
          <cell r="K53">
            <v>6785</v>
          </cell>
          <cell r="L53">
            <v>128915</v>
          </cell>
          <cell r="M53">
            <v>7282</v>
          </cell>
          <cell r="N53">
            <v>138358</v>
          </cell>
        </row>
        <row r="54">
          <cell r="E54" t="str">
            <v>합판거푸집</v>
          </cell>
          <cell r="F54" t="str">
            <v>1회</v>
          </cell>
          <cell r="G54" t="str">
            <v>M2</v>
          </cell>
          <cell r="H54">
            <v>746</v>
          </cell>
          <cell r="I54">
            <v>8979</v>
          </cell>
          <cell r="J54">
            <v>6698334</v>
          </cell>
          <cell r="K54">
            <v>24330</v>
          </cell>
          <cell r="L54">
            <v>18150180</v>
          </cell>
          <cell r="M54">
            <v>0</v>
          </cell>
          <cell r="N54">
            <v>0</v>
          </cell>
        </row>
        <row r="55">
          <cell r="E55" t="str">
            <v>합판거푸집</v>
          </cell>
          <cell r="F55" t="str">
            <v>3회</v>
          </cell>
          <cell r="G55" t="str">
            <v>M2</v>
          </cell>
          <cell r="H55">
            <v>27079</v>
          </cell>
          <cell r="I55">
            <v>4139</v>
          </cell>
          <cell r="J55">
            <v>112079981</v>
          </cell>
          <cell r="K55">
            <v>11459</v>
          </cell>
          <cell r="L55">
            <v>310298261</v>
          </cell>
          <cell r="M55">
            <v>0</v>
          </cell>
          <cell r="N55">
            <v>0</v>
          </cell>
        </row>
        <row r="56">
          <cell r="E56" t="str">
            <v>합판거푸집</v>
          </cell>
          <cell r="F56" t="str">
            <v>4회</v>
          </cell>
          <cell r="G56" t="str">
            <v>M2</v>
          </cell>
          <cell r="H56">
            <v>2132</v>
          </cell>
          <cell r="I56">
            <v>3600</v>
          </cell>
          <cell r="J56">
            <v>7675200</v>
          </cell>
          <cell r="K56">
            <v>9731</v>
          </cell>
          <cell r="L56">
            <v>20746492</v>
          </cell>
          <cell r="M56">
            <v>0</v>
          </cell>
          <cell r="N56">
            <v>0</v>
          </cell>
        </row>
        <row r="57">
          <cell r="E57" t="str">
            <v>문양거푸집</v>
          </cell>
          <cell r="F57" t="str">
            <v>3회+스치로폴</v>
          </cell>
          <cell r="G57" t="str">
            <v>M2</v>
          </cell>
          <cell r="H57">
            <v>32</v>
          </cell>
          <cell r="I57">
            <v>7379</v>
          </cell>
          <cell r="J57">
            <v>236128</v>
          </cell>
          <cell r="K57">
            <v>15564</v>
          </cell>
          <cell r="L57">
            <v>498048</v>
          </cell>
          <cell r="M57">
            <v>0</v>
          </cell>
          <cell r="N57">
            <v>0</v>
          </cell>
        </row>
        <row r="58">
          <cell r="E58" t="str">
            <v>유로폼(벽)</v>
          </cell>
          <cell r="G58" t="str">
            <v>M2</v>
          </cell>
          <cell r="H58">
            <v>13109</v>
          </cell>
          <cell r="I58">
            <v>1887</v>
          </cell>
          <cell r="J58">
            <v>24736683</v>
          </cell>
          <cell r="K58">
            <v>10419</v>
          </cell>
          <cell r="L58">
            <v>136582671</v>
          </cell>
          <cell r="M58">
            <v>0</v>
          </cell>
          <cell r="N58">
            <v>0</v>
          </cell>
        </row>
        <row r="59">
          <cell r="E59" t="str">
            <v>철    근</v>
          </cell>
          <cell r="F59" t="str">
            <v>HD10</v>
          </cell>
          <cell r="G59" t="str">
            <v>TON</v>
          </cell>
          <cell r="H59">
            <v>261.35199999999998</v>
          </cell>
          <cell r="J59">
            <v>0</v>
          </cell>
          <cell r="L59">
            <v>0</v>
          </cell>
          <cell r="N59">
            <v>0</v>
          </cell>
        </row>
        <row r="60">
          <cell r="E60" t="str">
            <v>철    근</v>
          </cell>
          <cell r="F60" t="str">
            <v>HD13</v>
          </cell>
          <cell r="G60" t="str">
            <v>TON</v>
          </cell>
          <cell r="H60">
            <v>105.715</v>
          </cell>
          <cell r="J60">
            <v>0</v>
          </cell>
          <cell r="L60">
            <v>0</v>
          </cell>
          <cell r="N60">
            <v>0</v>
          </cell>
        </row>
        <row r="61">
          <cell r="E61" t="str">
            <v>철    근</v>
          </cell>
          <cell r="F61" t="str">
            <v>HD16</v>
          </cell>
          <cell r="G61" t="str">
            <v>TON</v>
          </cell>
          <cell r="H61">
            <v>79.287999999999997</v>
          </cell>
          <cell r="J61">
            <v>0</v>
          </cell>
          <cell r="L61">
            <v>0</v>
          </cell>
          <cell r="N61">
            <v>0</v>
          </cell>
        </row>
        <row r="62">
          <cell r="E62" t="str">
            <v>철    근</v>
          </cell>
          <cell r="F62" t="str">
            <v>HD19</v>
          </cell>
          <cell r="G62" t="str">
            <v>TON</v>
          </cell>
          <cell r="H62">
            <v>62.616999999999997</v>
          </cell>
          <cell r="J62">
            <v>0</v>
          </cell>
          <cell r="L62">
            <v>0</v>
          </cell>
          <cell r="N62">
            <v>0</v>
          </cell>
        </row>
        <row r="63">
          <cell r="E63" t="str">
            <v>철    근</v>
          </cell>
          <cell r="F63" t="str">
            <v>HD22</v>
          </cell>
          <cell r="G63" t="str">
            <v>TON</v>
          </cell>
          <cell r="H63">
            <v>390.85199999999998</v>
          </cell>
          <cell r="J63">
            <v>0</v>
          </cell>
          <cell r="L63">
            <v>0</v>
          </cell>
          <cell r="N63">
            <v>0</v>
          </cell>
        </row>
        <row r="64">
          <cell r="E64" t="str">
            <v>철    근</v>
          </cell>
          <cell r="F64" t="str">
            <v>HD25</v>
          </cell>
          <cell r="G64" t="str">
            <v>TON</v>
          </cell>
          <cell r="H64">
            <v>36.44</v>
          </cell>
          <cell r="J64">
            <v>0</v>
          </cell>
          <cell r="L64">
            <v>0</v>
          </cell>
          <cell r="N64">
            <v>0</v>
          </cell>
        </row>
        <row r="65">
          <cell r="E65" t="str">
            <v>철 근 계</v>
          </cell>
          <cell r="F65" t="str">
            <v>HD</v>
          </cell>
          <cell r="G65" t="str">
            <v>TON</v>
          </cell>
          <cell r="H65">
            <v>938.00099999999998</v>
          </cell>
          <cell r="J65">
            <v>0</v>
          </cell>
          <cell r="L65">
            <v>0</v>
          </cell>
          <cell r="N65">
            <v>0</v>
          </cell>
        </row>
        <row r="66">
          <cell r="E66" t="str">
            <v>철근가공조립</v>
          </cell>
          <cell r="F66" t="str">
            <v>보통(미할증)</v>
          </cell>
          <cell r="G66" t="str">
            <v>TON</v>
          </cell>
          <cell r="H66">
            <v>910.67899999999997</v>
          </cell>
          <cell r="I66">
            <v>4576</v>
          </cell>
          <cell r="J66">
            <v>4167267</v>
          </cell>
          <cell r="K66">
            <v>330020</v>
          </cell>
          <cell r="L66">
            <v>300542283</v>
          </cell>
          <cell r="M66">
            <v>0</v>
          </cell>
          <cell r="N66">
            <v>0</v>
          </cell>
        </row>
        <row r="67">
          <cell r="E67" t="str">
            <v>바이브레타(엔진)</v>
          </cell>
          <cell r="F67" t="str">
            <v>인력 무</v>
          </cell>
          <cell r="G67" t="str">
            <v>M3</v>
          </cell>
          <cell r="H67">
            <v>7195</v>
          </cell>
          <cell r="I67">
            <v>48</v>
          </cell>
          <cell r="J67">
            <v>345360</v>
          </cell>
          <cell r="K67">
            <v>0</v>
          </cell>
          <cell r="L67">
            <v>0</v>
          </cell>
          <cell r="M67">
            <v>6</v>
          </cell>
          <cell r="N67">
            <v>43170</v>
          </cell>
        </row>
        <row r="68">
          <cell r="E68" t="str">
            <v>스페이샤및세퍼레이타</v>
          </cell>
          <cell r="F68" t="str">
            <v>각종</v>
          </cell>
          <cell r="G68" t="str">
            <v>M2</v>
          </cell>
          <cell r="H68">
            <v>42976.06</v>
          </cell>
          <cell r="I68">
            <v>1500</v>
          </cell>
          <cell r="J68">
            <v>64464090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</row>
        <row r="69">
          <cell r="E69" t="str">
            <v>지수판설치</v>
          </cell>
          <cell r="G69" t="str">
            <v>M</v>
          </cell>
          <cell r="H69">
            <v>171</v>
          </cell>
          <cell r="I69">
            <v>3779</v>
          </cell>
          <cell r="J69">
            <v>646209</v>
          </cell>
          <cell r="K69">
            <v>11559</v>
          </cell>
          <cell r="L69">
            <v>1976589</v>
          </cell>
          <cell r="M69">
            <v>0</v>
          </cell>
          <cell r="N69">
            <v>0</v>
          </cell>
        </row>
        <row r="70">
          <cell r="E70" t="str">
            <v>합계</v>
          </cell>
          <cell r="J70">
            <v>225195535</v>
          </cell>
          <cell r="L70">
            <v>839382887</v>
          </cell>
          <cell r="N70">
            <v>31872999</v>
          </cell>
        </row>
        <row r="72">
          <cell r="D72" t="str">
            <v>05 철골공사</v>
          </cell>
        </row>
        <row r="73">
          <cell r="E73" t="str">
            <v>H-형강(SS400)</v>
          </cell>
          <cell r="F73" t="str">
            <v>300*150*6.5*9</v>
          </cell>
          <cell r="G73" t="str">
            <v>TON</v>
          </cell>
          <cell r="H73">
            <v>4.085</v>
          </cell>
          <cell r="I73">
            <v>405000</v>
          </cell>
          <cell r="J73">
            <v>1654425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E74" t="str">
            <v>H-형강(SS400)</v>
          </cell>
          <cell r="F74" t="str">
            <v>244*175*7*11</v>
          </cell>
          <cell r="G74" t="str">
            <v>TON</v>
          </cell>
          <cell r="H74">
            <v>1.7949999999999999</v>
          </cell>
          <cell r="I74">
            <v>395000</v>
          </cell>
          <cell r="J74">
            <v>709025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</row>
        <row r="75">
          <cell r="E75" t="str">
            <v>H-형강(SS400)</v>
          </cell>
          <cell r="F75" t="str">
            <v>294*200*8*12</v>
          </cell>
          <cell r="G75" t="str">
            <v>TON</v>
          </cell>
          <cell r="H75">
            <v>1.431</v>
          </cell>
          <cell r="I75">
            <v>395000</v>
          </cell>
          <cell r="J75">
            <v>565245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</row>
        <row r="76">
          <cell r="E76" t="str">
            <v>H-형강(SS400)</v>
          </cell>
          <cell r="F76" t="str">
            <v>250*125*6*9</v>
          </cell>
          <cell r="G76" t="str">
            <v>TON</v>
          </cell>
          <cell r="H76">
            <v>2.6030000000000002</v>
          </cell>
          <cell r="I76">
            <v>395000</v>
          </cell>
          <cell r="J76">
            <v>1028185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</row>
        <row r="77">
          <cell r="E77" t="str">
            <v>H-형강(SS400)</v>
          </cell>
          <cell r="F77" t="str">
            <v>200*100*5.5*8</v>
          </cell>
          <cell r="G77" t="str">
            <v>TON</v>
          </cell>
          <cell r="H77">
            <v>1.5389999999999999</v>
          </cell>
          <cell r="I77">
            <v>395000</v>
          </cell>
          <cell r="J77">
            <v>607905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</row>
        <row r="78">
          <cell r="E78" t="str">
            <v>H-형강(SS400)</v>
          </cell>
          <cell r="F78" t="str">
            <v>150*150*7*10</v>
          </cell>
          <cell r="G78" t="str">
            <v>TON</v>
          </cell>
          <cell r="H78">
            <v>1.9910000000000001</v>
          </cell>
          <cell r="I78">
            <v>395000</v>
          </cell>
          <cell r="J78">
            <v>786445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</row>
        <row r="79">
          <cell r="E79" t="str">
            <v>H-형강(SS400)</v>
          </cell>
          <cell r="F79" t="str">
            <v>148*100*6*9</v>
          </cell>
          <cell r="G79" t="str">
            <v>TON</v>
          </cell>
          <cell r="H79">
            <v>1.994</v>
          </cell>
          <cell r="I79">
            <v>395000</v>
          </cell>
          <cell r="J79">
            <v>787630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</row>
        <row r="80">
          <cell r="E80" t="str">
            <v>H-형강(SS400)</v>
          </cell>
          <cell r="F80" t="str">
            <v>582*300*12*17</v>
          </cell>
          <cell r="G80" t="str">
            <v>TON</v>
          </cell>
          <cell r="H80">
            <v>18.47</v>
          </cell>
          <cell r="I80">
            <v>405000</v>
          </cell>
          <cell r="J80">
            <v>7480350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</row>
        <row r="81">
          <cell r="E81" t="str">
            <v>H-형강(SWS400)</v>
          </cell>
          <cell r="F81" t="str">
            <v>200*150*3.2*4.5</v>
          </cell>
          <cell r="G81" t="str">
            <v>TON</v>
          </cell>
          <cell r="H81">
            <v>3.3439999999999999</v>
          </cell>
          <cell r="I81">
            <v>395000</v>
          </cell>
          <cell r="J81">
            <v>1320880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</row>
        <row r="82">
          <cell r="E82" t="str">
            <v>H-형강(SS400)</v>
          </cell>
          <cell r="F82" t="str">
            <v>194*150*6*9</v>
          </cell>
          <cell r="G82" t="str">
            <v>TON</v>
          </cell>
          <cell r="H82">
            <v>1.137</v>
          </cell>
          <cell r="I82">
            <v>395000</v>
          </cell>
          <cell r="J82">
            <v>449115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</row>
        <row r="83">
          <cell r="E83" t="str">
            <v>경량C형강(4.0t)</v>
          </cell>
          <cell r="F83" t="str">
            <v>150*75*20</v>
          </cell>
          <cell r="G83" t="str">
            <v>TON</v>
          </cell>
          <cell r="H83">
            <v>5.7679999999999998</v>
          </cell>
          <cell r="I83">
            <v>430000</v>
          </cell>
          <cell r="J83">
            <v>2480240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</row>
        <row r="84">
          <cell r="E84" t="str">
            <v>경량C형강(2.3t)</v>
          </cell>
          <cell r="F84" t="str">
            <v>150*50*20</v>
          </cell>
          <cell r="G84" t="str">
            <v>TON</v>
          </cell>
          <cell r="H84">
            <v>10.455</v>
          </cell>
          <cell r="I84">
            <v>530000</v>
          </cell>
          <cell r="J84">
            <v>5541150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</row>
        <row r="85">
          <cell r="E85" t="str">
            <v>경량C형강(2.3t)</v>
          </cell>
          <cell r="F85" t="str">
            <v>100*50*20</v>
          </cell>
          <cell r="G85" t="str">
            <v>TON</v>
          </cell>
          <cell r="H85">
            <v>0.115</v>
          </cell>
          <cell r="I85">
            <v>430000</v>
          </cell>
          <cell r="J85">
            <v>49450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</row>
        <row r="86">
          <cell r="E86" t="str">
            <v>□-형강</v>
          </cell>
          <cell r="F86" t="str">
            <v>50*50*2.3</v>
          </cell>
          <cell r="G86" t="str">
            <v>TON</v>
          </cell>
          <cell r="H86">
            <v>0.221</v>
          </cell>
          <cell r="I86">
            <v>550000</v>
          </cell>
          <cell r="J86">
            <v>121550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</row>
        <row r="87">
          <cell r="E87" t="str">
            <v>□-형강</v>
          </cell>
          <cell r="F87" t="str">
            <v>100*100*3.2</v>
          </cell>
          <cell r="G87" t="str">
            <v>TON</v>
          </cell>
          <cell r="H87">
            <v>1.407</v>
          </cell>
          <cell r="I87">
            <v>550000</v>
          </cell>
          <cell r="J87">
            <v>773850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</row>
        <row r="88">
          <cell r="E88" t="str">
            <v>□-형강</v>
          </cell>
          <cell r="F88" t="str">
            <v>50*50*1.6</v>
          </cell>
          <cell r="G88" t="str">
            <v>TON</v>
          </cell>
          <cell r="H88">
            <v>0.219</v>
          </cell>
          <cell r="I88">
            <v>550000</v>
          </cell>
          <cell r="J88">
            <v>120450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</row>
        <row r="89">
          <cell r="E89" t="str">
            <v>L -형강</v>
          </cell>
          <cell r="F89" t="str">
            <v>50*50*6</v>
          </cell>
          <cell r="G89" t="str">
            <v>TON</v>
          </cell>
          <cell r="H89">
            <v>0.30099999999999999</v>
          </cell>
          <cell r="I89">
            <v>325000</v>
          </cell>
          <cell r="J89">
            <v>97825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</row>
        <row r="90">
          <cell r="E90" t="str">
            <v>L -형강</v>
          </cell>
          <cell r="F90" t="str">
            <v>75*75*6</v>
          </cell>
          <cell r="G90" t="str">
            <v>TON</v>
          </cell>
          <cell r="H90">
            <v>0.13100000000000001</v>
          </cell>
          <cell r="I90">
            <v>325000</v>
          </cell>
          <cell r="J90">
            <v>42575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</row>
        <row r="91">
          <cell r="E91" t="str">
            <v>구조용강관(원형)</v>
          </cell>
          <cell r="F91" t="str">
            <v>∮318.5*6.0</v>
          </cell>
          <cell r="G91" t="str">
            <v>M</v>
          </cell>
          <cell r="H91">
            <v>8</v>
          </cell>
          <cell r="I91">
            <v>18540</v>
          </cell>
          <cell r="J91">
            <v>148320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</row>
        <row r="92">
          <cell r="E92" t="str">
            <v>구조용강관(원형)</v>
          </cell>
          <cell r="F92" t="str">
            <v>∮216.3*6.0</v>
          </cell>
          <cell r="G92" t="str">
            <v>M</v>
          </cell>
          <cell r="H92">
            <v>14</v>
          </cell>
          <cell r="I92">
            <v>10240</v>
          </cell>
          <cell r="J92">
            <v>143360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</row>
        <row r="93">
          <cell r="E93" t="str">
            <v>BRACING</v>
          </cell>
          <cell r="F93" t="str">
            <v>Φ13MM</v>
          </cell>
          <cell r="G93" t="str">
            <v>M</v>
          </cell>
          <cell r="H93">
            <v>139</v>
          </cell>
          <cell r="I93">
            <v>238</v>
          </cell>
          <cell r="J93">
            <v>33082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</row>
        <row r="94">
          <cell r="E94" t="str">
            <v>BRACING</v>
          </cell>
          <cell r="F94" t="str">
            <v>Φ16MM</v>
          </cell>
          <cell r="G94" t="str">
            <v>M</v>
          </cell>
          <cell r="H94">
            <v>296</v>
          </cell>
          <cell r="I94">
            <v>221</v>
          </cell>
          <cell r="J94">
            <v>65416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</row>
        <row r="95">
          <cell r="E95" t="str">
            <v>BRACING</v>
          </cell>
          <cell r="F95" t="str">
            <v>Φ32MM</v>
          </cell>
          <cell r="G95" t="str">
            <v>M</v>
          </cell>
          <cell r="H95">
            <v>16</v>
          </cell>
          <cell r="I95">
            <v>487</v>
          </cell>
          <cell r="J95">
            <v>7792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</row>
        <row r="96">
          <cell r="E96" t="str">
            <v>BASE PLATE</v>
          </cell>
          <cell r="F96" t="str">
            <v>T=20MM</v>
          </cell>
          <cell r="G96" t="str">
            <v>TON</v>
          </cell>
          <cell r="H96">
            <v>0.45500000000000002</v>
          </cell>
          <cell r="I96">
            <v>384000</v>
          </cell>
          <cell r="J96">
            <v>174720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</row>
        <row r="97">
          <cell r="E97" t="str">
            <v>BASE PLATE</v>
          </cell>
          <cell r="F97" t="str">
            <v>T=15MM</v>
          </cell>
          <cell r="G97" t="str">
            <v>TON</v>
          </cell>
          <cell r="H97">
            <v>0.43</v>
          </cell>
          <cell r="I97">
            <v>379000</v>
          </cell>
          <cell r="J97">
            <v>162970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</row>
        <row r="98">
          <cell r="E98" t="str">
            <v>BASE PLATE</v>
          </cell>
          <cell r="F98" t="str">
            <v>T=10MM</v>
          </cell>
          <cell r="G98" t="str">
            <v>TON</v>
          </cell>
          <cell r="H98">
            <v>0.33700000000000002</v>
          </cell>
          <cell r="I98">
            <v>379000</v>
          </cell>
          <cell r="J98">
            <v>127723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</row>
        <row r="99">
          <cell r="E99" t="str">
            <v>ST'L PLATE</v>
          </cell>
          <cell r="F99" t="str">
            <v>T=9MM</v>
          </cell>
          <cell r="G99" t="str">
            <v>TON</v>
          </cell>
          <cell r="H99">
            <v>1.0369999999999999</v>
          </cell>
          <cell r="I99">
            <v>386000</v>
          </cell>
          <cell r="J99">
            <v>400282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</row>
        <row r="100">
          <cell r="E100" t="str">
            <v>ST'L PLATE</v>
          </cell>
          <cell r="F100" t="str">
            <v>T=12MM</v>
          </cell>
          <cell r="G100" t="str">
            <v>TON</v>
          </cell>
          <cell r="H100">
            <v>0.28399999999999997</v>
          </cell>
          <cell r="I100">
            <v>379000</v>
          </cell>
          <cell r="J100">
            <v>107636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</row>
        <row r="101">
          <cell r="E101" t="str">
            <v>ST'L PLATE</v>
          </cell>
          <cell r="F101" t="str">
            <v>T=6MM</v>
          </cell>
          <cell r="G101" t="str">
            <v>TON</v>
          </cell>
          <cell r="H101">
            <v>2.7E-2</v>
          </cell>
          <cell r="I101">
            <v>410000</v>
          </cell>
          <cell r="J101">
            <v>11070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</row>
        <row r="102">
          <cell r="E102" t="str">
            <v>ST'L PLATE</v>
          </cell>
          <cell r="F102" t="str">
            <v>T=16MM</v>
          </cell>
          <cell r="G102" t="str">
            <v>TON</v>
          </cell>
          <cell r="H102">
            <v>1.1990400000000001</v>
          </cell>
          <cell r="I102">
            <v>379000</v>
          </cell>
          <cell r="J102">
            <v>454436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</row>
        <row r="103">
          <cell r="E103" t="str">
            <v>부자재</v>
          </cell>
          <cell r="F103" t="str">
            <v>PLATE</v>
          </cell>
          <cell r="G103" t="str">
            <v>TON</v>
          </cell>
          <cell r="H103">
            <v>1.9119999999999999</v>
          </cell>
          <cell r="I103">
            <v>375000</v>
          </cell>
          <cell r="J103">
            <v>717000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  <row r="104">
          <cell r="E104" t="str">
            <v>고장력볼트</v>
          </cell>
          <cell r="F104" t="str">
            <v>M20  L50</v>
          </cell>
          <cell r="G104" t="str">
            <v>조</v>
          </cell>
          <cell r="H104">
            <v>540</v>
          </cell>
          <cell r="I104">
            <v>300</v>
          </cell>
          <cell r="J104">
            <v>162000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</row>
        <row r="105">
          <cell r="E105" t="str">
            <v>고장력볼트</v>
          </cell>
          <cell r="F105" t="str">
            <v>M20  L55</v>
          </cell>
          <cell r="G105" t="str">
            <v>조</v>
          </cell>
          <cell r="H105">
            <v>74</v>
          </cell>
          <cell r="I105">
            <v>328</v>
          </cell>
          <cell r="J105">
            <v>24272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</row>
        <row r="106">
          <cell r="E106" t="str">
            <v>고장력볼트</v>
          </cell>
          <cell r="F106" t="str">
            <v>M20  L60</v>
          </cell>
          <cell r="G106" t="str">
            <v>조</v>
          </cell>
          <cell r="H106">
            <v>165</v>
          </cell>
          <cell r="I106">
            <v>360</v>
          </cell>
          <cell r="J106">
            <v>59400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</row>
        <row r="107">
          <cell r="E107" t="str">
            <v>고장력볼트</v>
          </cell>
          <cell r="F107" t="str">
            <v>M20  L65</v>
          </cell>
          <cell r="G107" t="str">
            <v>조</v>
          </cell>
          <cell r="H107">
            <v>222</v>
          </cell>
          <cell r="I107">
            <v>369</v>
          </cell>
          <cell r="J107">
            <v>81918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</row>
        <row r="108">
          <cell r="E108" t="str">
            <v>고장력볼트</v>
          </cell>
          <cell r="F108" t="str">
            <v>M20  L75</v>
          </cell>
          <cell r="G108" t="str">
            <v>조</v>
          </cell>
          <cell r="H108">
            <v>173</v>
          </cell>
          <cell r="I108">
            <v>450</v>
          </cell>
          <cell r="J108">
            <v>77850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</row>
        <row r="109">
          <cell r="E109" t="str">
            <v>고장력볼트</v>
          </cell>
          <cell r="F109" t="str">
            <v>M20  L90</v>
          </cell>
          <cell r="G109" t="str">
            <v>조</v>
          </cell>
          <cell r="H109">
            <v>577</v>
          </cell>
          <cell r="I109">
            <v>485</v>
          </cell>
          <cell r="J109">
            <v>279845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</row>
        <row r="110">
          <cell r="E110" t="str">
            <v>일반(육각)볼트</v>
          </cell>
          <cell r="F110" t="str">
            <v>M12  L50</v>
          </cell>
          <cell r="G110" t="str">
            <v>개</v>
          </cell>
          <cell r="H110">
            <v>445</v>
          </cell>
          <cell r="I110">
            <v>146</v>
          </cell>
          <cell r="J110">
            <v>64970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</row>
        <row r="111">
          <cell r="E111" t="str">
            <v>턴버클</v>
          </cell>
          <cell r="F111" t="str">
            <v>φ13</v>
          </cell>
          <cell r="G111" t="str">
            <v>EA</v>
          </cell>
          <cell r="H111">
            <v>30</v>
          </cell>
          <cell r="I111">
            <v>1800</v>
          </cell>
          <cell r="J111">
            <v>54000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</row>
        <row r="112">
          <cell r="E112" t="str">
            <v>턴버클</v>
          </cell>
          <cell r="F112" t="str">
            <v>φ16</v>
          </cell>
          <cell r="G112" t="str">
            <v>EA</v>
          </cell>
          <cell r="H112">
            <v>34</v>
          </cell>
          <cell r="I112">
            <v>2500</v>
          </cell>
          <cell r="J112">
            <v>85000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</row>
        <row r="113">
          <cell r="E113" t="str">
            <v>턴버클</v>
          </cell>
          <cell r="F113" t="str">
            <v>Φ32</v>
          </cell>
          <cell r="G113" t="str">
            <v>EA</v>
          </cell>
          <cell r="H113">
            <v>2</v>
          </cell>
          <cell r="I113">
            <v>8100</v>
          </cell>
          <cell r="J113">
            <v>16200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</row>
        <row r="114">
          <cell r="E114" t="str">
            <v>앵커볼트(5/8")</v>
          </cell>
          <cell r="F114" t="str">
            <v>M16  L300</v>
          </cell>
          <cell r="G114" t="str">
            <v>조</v>
          </cell>
          <cell r="H114">
            <v>326</v>
          </cell>
          <cell r="I114">
            <v>517</v>
          </cell>
          <cell r="J114">
            <v>168542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</row>
        <row r="115">
          <cell r="E115" t="str">
            <v>앵커볼트(5/8")</v>
          </cell>
          <cell r="F115" t="str">
            <v>M16  L600</v>
          </cell>
          <cell r="G115" t="str">
            <v>조</v>
          </cell>
          <cell r="H115">
            <v>64</v>
          </cell>
          <cell r="I115">
            <v>890</v>
          </cell>
          <cell r="J115">
            <v>56960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</row>
        <row r="116">
          <cell r="E116" t="str">
            <v>앵커볼트(7/8")</v>
          </cell>
          <cell r="F116" t="str">
            <v>M20  L700</v>
          </cell>
          <cell r="G116" t="str">
            <v>조</v>
          </cell>
          <cell r="H116">
            <v>16</v>
          </cell>
          <cell r="I116">
            <v>1507</v>
          </cell>
          <cell r="J116">
            <v>24112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</row>
        <row r="117">
          <cell r="E117" t="str">
            <v>앵커볼트(7/8")</v>
          </cell>
          <cell r="F117" t="str">
            <v>M24  L500</v>
          </cell>
          <cell r="G117" t="str">
            <v>조</v>
          </cell>
          <cell r="H117">
            <v>8</v>
          </cell>
          <cell r="I117">
            <v>1375</v>
          </cell>
          <cell r="J117">
            <v>11000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</row>
        <row r="118">
          <cell r="E118" t="str">
            <v>앵커볼트(7/8")</v>
          </cell>
          <cell r="F118" t="str">
            <v>M19  L800</v>
          </cell>
          <cell r="G118" t="str">
            <v>조</v>
          </cell>
          <cell r="H118">
            <v>44</v>
          </cell>
          <cell r="I118">
            <v>1375</v>
          </cell>
          <cell r="J118">
            <v>60500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</row>
        <row r="119">
          <cell r="E119" t="str">
            <v>앵커볼트(3/4")</v>
          </cell>
          <cell r="F119" t="str">
            <v>M19  L500</v>
          </cell>
          <cell r="G119" t="str">
            <v>조</v>
          </cell>
          <cell r="H119">
            <v>24</v>
          </cell>
          <cell r="I119">
            <v>1045</v>
          </cell>
          <cell r="J119">
            <v>25080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</row>
        <row r="120">
          <cell r="E120" t="str">
            <v>앵커볼트(5/8")</v>
          </cell>
          <cell r="F120" t="str">
            <v>M16  L400</v>
          </cell>
          <cell r="G120" t="str">
            <v>조</v>
          </cell>
          <cell r="H120">
            <v>38</v>
          </cell>
          <cell r="I120">
            <v>517</v>
          </cell>
          <cell r="J120">
            <v>19646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</row>
        <row r="121">
          <cell r="E121" t="str">
            <v>앵커볼트(7/8")</v>
          </cell>
          <cell r="F121" t="str">
            <v>M20  L500</v>
          </cell>
          <cell r="G121" t="str">
            <v>조</v>
          </cell>
          <cell r="H121">
            <v>4</v>
          </cell>
          <cell r="I121">
            <v>1155</v>
          </cell>
          <cell r="J121">
            <v>4620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</row>
        <row r="122">
          <cell r="E122" t="str">
            <v>앵커볼트설치</v>
          </cell>
          <cell r="F122" t="str">
            <v>∮16-19.주기둥</v>
          </cell>
          <cell r="G122" t="str">
            <v>EA</v>
          </cell>
          <cell r="H122">
            <v>426</v>
          </cell>
          <cell r="I122">
            <v>493</v>
          </cell>
          <cell r="J122">
            <v>210018</v>
          </cell>
          <cell r="K122">
            <v>7734</v>
          </cell>
          <cell r="L122">
            <v>3294684</v>
          </cell>
          <cell r="M122">
            <v>0</v>
          </cell>
          <cell r="N122">
            <v>0</v>
          </cell>
        </row>
        <row r="123">
          <cell r="E123" t="str">
            <v>앵커볼트설치</v>
          </cell>
          <cell r="F123" t="str">
            <v>∮22-25.주기둥</v>
          </cell>
          <cell r="G123" t="str">
            <v>EA</v>
          </cell>
          <cell r="H123">
            <v>8</v>
          </cell>
          <cell r="I123">
            <v>1344</v>
          </cell>
          <cell r="J123">
            <v>10752</v>
          </cell>
          <cell r="K123">
            <v>14824</v>
          </cell>
          <cell r="L123">
            <v>118592</v>
          </cell>
          <cell r="M123">
            <v>0</v>
          </cell>
          <cell r="N123">
            <v>0</v>
          </cell>
        </row>
        <row r="124">
          <cell r="E124" t="str">
            <v>주각몰탈충진</v>
          </cell>
          <cell r="F124" t="str">
            <v>무수축몰탈</v>
          </cell>
          <cell r="G124" t="str">
            <v>M3</v>
          </cell>
          <cell r="H124">
            <v>0.1</v>
          </cell>
          <cell r="I124">
            <v>220000</v>
          </cell>
          <cell r="J124">
            <v>22000</v>
          </cell>
          <cell r="K124">
            <v>68720</v>
          </cell>
          <cell r="L124">
            <v>6872</v>
          </cell>
          <cell r="M124">
            <v>0</v>
          </cell>
          <cell r="N124">
            <v>0</v>
          </cell>
        </row>
        <row r="125">
          <cell r="E125" t="str">
            <v>녹막이페인트칠</v>
          </cell>
          <cell r="F125" t="str">
            <v>1종.1회</v>
          </cell>
          <cell r="G125" t="str">
            <v>M2</v>
          </cell>
          <cell r="H125">
            <v>1913</v>
          </cell>
          <cell r="I125">
            <v>526</v>
          </cell>
          <cell r="J125">
            <v>1006238</v>
          </cell>
          <cell r="K125">
            <v>1814</v>
          </cell>
          <cell r="L125">
            <v>3470182</v>
          </cell>
          <cell r="M125">
            <v>0</v>
          </cell>
          <cell r="N125">
            <v>0</v>
          </cell>
        </row>
        <row r="126">
          <cell r="E126" t="str">
            <v>조합페인트철재면</v>
          </cell>
          <cell r="F126" t="str">
            <v>2급.2회</v>
          </cell>
          <cell r="G126" t="str">
            <v>M2</v>
          </cell>
          <cell r="H126">
            <v>594</v>
          </cell>
          <cell r="I126">
            <v>494</v>
          </cell>
          <cell r="J126">
            <v>293436</v>
          </cell>
          <cell r="K126">
            <v>2455</v>
          </cell>
          <cell r="L126">
            <v>1458270</v>
          </cell>
          <cell r="M126">
            <v>0</v>
          </cell>
          <cell r="N126">
            <v>0</v>
          </cell>
        </row>
        <row r="127">
          <cell r="E127" t="str">
            <v>에폭시페인트</v>
          </cell>
          <cell r="F127" t="str">
            <v>철재</v>
          </cell>
          <cell r="G127" t="str">
            <v>M2</v>
          </cell>
          <cell r="H127">
            <v>115</v>
          </cell>
          <cell r="I127">
            <v>6938</v>
          </cell>
          <cell r="J127">
            <v>797870</v>
          </cell>
          <cell r="K127">
            <v>3500</v>
          </cell>
          <cell r="L127">
            <v>402500</v>
          </cell>
          <cell r="M127">
            <v>0</v>
          </cell>
          <cell r="N127">
            <v>0</v>
          </cell>
        </row>
        <row r="128">
          <cell r="E128" t="str">
            <v>우레탄페인트</v>
          </cell>
          <cell r="F128" t="str">
            <v>철재</v>
          </cell>
          <cell r="G128" t="str">
            <v>M2</v>
          </cell>
          <cell r="H128">
            <v>15</v>
          </cell>
          <cell r="I128">
            <v>10577</v>
          </cell>
          <cell r="J128">
            <v>158655</v>
          </cell>
          <cell r="K128">
            <v>3500</v>
          </cell>
          <cell r="L128">
            <v>52500</v>
          </cell>
          <cell r="M128">
            <v>0</v>
          </cell>
          <cell r="N128">
            <v>0</v>
          </cell>
        </row>
        <row r="129">
          <cell r="E129" t="str">
            <v>철골가공조립 (간단)</v>
          </cell>
          <cell r="F129" t="str">
            <v>BUILT 30톤미만</v>
          </cell>
          <cell r="G129" t="str">
            <v>TON</v>
          </cell>
          <cell r="H129">
            <v>60.741</v>
          </cell>
          <cell r="I129">
            <v>29030</v>
          </cell>
          <cell r="J129">
            <v>1763311</v>
          </cell>
          <cell r="K129">
            <v>577507</v>
          </cell>
          <cell r="L129">
            <v>35078352</v>
          </cell>
          <cell r="M129">
            <v>0</v>
          </cell>
          <cell r="N129">
            <v>0</v>
          </cell>
        </row>
        <row r="130">
          <cell r="E130" t="str">
            <v>철골세우기(중층)</v>
          </cell>
          <cell r="G130" t="str">
            <v>TON</v>
          </cell>
          <cell r="H130">
            <v>60.741</v>
          </cell>
          <cell r="I130">
            <v>248</v>
          </cell>
          <cell r="J130">
            <v>15063</v>
          </cell>
          <cell r="K130">
            <v>39377</v>
          </cell>
          <cell r="L130">
            <v>2391798</v>
          </cell>
          <cell r="M130">
            <v>0</v>
          </cell>
          <cell r="N130">
            <v>0</v>
          </cell>
        </row>
        <row r="131">
          <cell r="E131" t="str">
            <v>크레인(트럭)</v>
          </cell>
          <cell r="F131" t="str">
            <v>20 톤</v>
          </cell>
          <cell r="G131" t="str">
            <v>HR</v>
          </cell>
          <cell r="H131">
            <v>34</v>
          </cell>
          <cell r="I131">
            <v>4738</v>
          </cell>
          <cell r="J131">
            <v>161092</v>
          </cell>
          <cell r="K131">
            <v>23282</v>
          </cell>
          <cell r="L131">
            <v>791588</v>
          </cell>
          <cell r="M131">
            <v>40147</v>
          </cell>
          <cell r="N131">
            <v>1364998</v>
          </cell>
        </row>
        <row r="132">
          <cell r="E132" t="str">
            <v>합계</v>
          </cell>
          <cell r="J132">
            <v>32884452</v>
          </cell>
          <cell r="L132">
            <v>47065338</v>
          </cell>
          <cell r="N132">
            <v>1364998</v>
          </cell>
        </row>
        <row r="134">
          <cell r="D134" t="str">
            <v>06 조적공사</v>
          </cell>
        </row>
        <row r="135">
          <cell r="E135" t="str">
            <v>시멘트벽돌(대구)</v>
          </cell>
          <cell r="F135" t="str">
            <v>190*90*57</v>
          </cell>
          <cell r="G135" t="str">
            <v>천매</v>
          </cell>
          <cell r="H135">
            <v>986.27300000000002</v>
          </cell>
          <cell r="I135">
            <v>43000</v>
          </cell>
          <cell r="J135">
            <v>42409739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</row>
        <row r="136">
          <cell r="E136" t="str">
            <v>0.5B벽돌쌓기(3.6M이하)</v>
          </cell>
          <cell r="F136" t="str">
            <v>10000매이상</v>
          </cell>
          <cell r="G136" t="str">
            <v>천매</v>
          </cell>
          <cell r="H136">
            <v>115.98699999999999</v>
          </cell>
          <cell r="I136">
            <v>0</v>
          </cell>
          <cell r="J136">
            <v>0</v>
          </cell>
          <cell r="K136">
            <v>147292</v>
          </cell>
          <cell r="L136">
            <v>17083957</v>
          </cell>
          <cell r="M136">
            <v>0</v>
          </cell>
          <cell r="N136">
            <v>0</v>
          </cell>
        </row>
        <row r="137">
          <cell r="E137" t="str">
            <v>0.5B벽돌쌓기(3.6M~7.2M이하)</v>
          </cell>
          <cell r="F137" t="str">
            <v>10000매이상</v>
          </cell>
          <cell r="G137" t="str">
            <v>천매</v>
          </cell>
          <cell r="H137">
            <v>1.464</v>
          </cell>
          <cell r="I137">
            <v>0</v>
          </cell>
          <cell r="J137">
            <v>0</v>
          </cell>
          <cell r="K137">
            <v>175032</v>
          </cell>
          <cell r="L137">
            <v>256246</v>
          </cell>
          <cell r="M137">
            <v>0</v>
          </cell>
          <cell r="N137">
            <v>0</v>
          </cell>
        </row>
        <row r="138">
          <cell r="E138" t="str">
            <v>1.0B벽돌쌓기(3.6M이하)</v>
          </cell>
          <cell r="F138" t="str">
            <v>10000매이상</v>
          </cell>
          <cell r="G138" t="str">
            <v>천매</v>
          </cell>
          <cell r="H138">
            <v>772.10599999999999</v>
          </cell>
          <cell r="I138">
            <v>0</v>
          </cell>
          <cell r="J138">
            <v>0</v>
          </cell>
          <cell r="K138">
            <v>135011</v>
          </cell>
          <cell r="L138">
            <v>104242803</v>
          </cell>
          <cell r="M138">
            <v>0</v>
          </cell>
          <cell r="N138">
            <v>0</v>
          </cell>
        </row>
        <row r="139">
          <cell r="E139" t="str">
            <v>1.0B벽돌쌓기(3.6M~7.2M이하)</v>
          </cell>
          <cell r="F139" t="str">
            <v>10000매이상</v>
          </cell>
          <cell r="G139" t="str">
            <v>천매</v>
          </cell>
          <cell r="H139">
            <v>45.405999999999999</v>
          </cell>
          <cell r="I139">
            <v>0</v>
          </cell>
          <cell r="J139">
            <v>0</v>
          </cell>
          <cell r="K139">
            <v>159746</v>
          </cell>
          <cell r="L139">
            <v>7253426</v>
          </cell>
          <cell r="M139">
            <v>0</v>
          </cell>
          <cell r="N139">
            <v>0</v>
          </cell>
        </row>
        <row r="140">
          <cell r="E140" t="str">
            <v>1.0B벽돌쌓기(7.2M)이상)</v>
          </cell>
          <cell r="F140" t="str">
            <v>10000매이상</v>
          </cell>
          <cell r="G140" t="str">
            <v>천매</v>
          </cell>
          <cell r="H140">
            <v>4.3449999999999998</v>
          </cell>
          <cell r="I140">
            <v>0</v>
          </cell>
          <cell r="J140">
            <v>0</v>
          </cell>
          <cell r="K140">
            <v>172113</v>
          </cell>
          <cell r="L140">
            <v>747830</v>
          </cell>
          <cell r="M140">
            <v>0</v>
          </cell>
          <cell r="N140">
            <v>0</v>
          </cell>
        </row>
        <row r="141">
          <cell r="E141" t="str">
            <v>블럭보강치장쌓기</v>
          </cell>
          <cell r="F141" t="str">
            <v>6".1종 한면</v>
          </cell>
          <cell r="G141" t="str">
            <v>M2</v>
          </cell>
          <cell r="H141">
            <v>638</v>
          </cell>
          <cell r="I141">
            <v>6631</v>
          </cell>
          <cell r="J141">
            <v>4230578</v>
          </cell>
          <cell r="K141">
            <v>17201</v>
          </cell>
          <cell r="L141">
            <v>10974238</v>
          </cell>
          <cell r="M141">
            <v>0</v>
          </cell>
          <cell r="N141">
            <v>0</v>
          </cell>
        </row>
        <row r="142">
          <cell r="E142" t="str">
            <v>블럭보강치장쌓기</v>
          </cell>
          <cell r="F142" t="str">
            <v>8".1종 한면</v>
          </cell>
          <cell r="G142" t="str">
            <v>M2</v>
          </cell>
          <cell r="H142">
            <v>155</v>
          </cell>
          <cell r="I142">
            <v>7985</v>
          </cell>
          <cell r="J142">
            <v>1237675</v>
          </cell>
          <cell r="K142">
            <v>20701</v>
          </cell>
          <cell r="L142">
            <v>3208655</v>
          </cell>
          <cell r="M142">
            <v>0</v>
          </cell>
          <cell r="N142">
            <v>0</v>
          </cell>
        </row>
        <row r="143">
          <cell r="E143" t="str">
            <v>블럭보강치장쌓기</v>
          </cell>
          <cell r="F143" t="str">
            <v>8".1종 양면</v>
          </cell>
          <cell r="G143" t="str">
            <v>M2</v>
          </cell>
          <cell r="H143">
            <v>253</v>
          </cell>
          <cell r="I143">
            <v>6685</v>
          </cell>
          <cell r="J143">
            <v>1691305</v>
          </cell>
          <cell r="K143">
            <v>22513</v>
          </cell>
          <cell r="L143">
            <v>5695789</v>
          </cell>
          <cell r="M143">
            <v>0</v>
          </cell>
          <cell r="N143">
            <v>0</v>
          </cell>
        </row>
        <row r="144">
          <cell r="E144" t="str">
            <v>블럭메쉬(8"용)</v>
          </cell>
          <cell r="F144" t="str">
            <v>#8</v>
          </cell>
          <cell r="G144" t="str">
            <v>M</v>
          </cell>
          <cell r="H144">
            <v>588</v>
          </cell>
          <cell r="I144">
            <v>178</v>
          </cell>
          <cell r="J144">
            <v>104664</v>
          </cell>
          <cell r="K144">
            <v>150</v>
          </cell>
          <cell r="L144">
            <v>88200</v>
          </cell>
          <cell r="M144">
            <v>0</v>
          </cell>
          <cell r="N144">
            <v>0</v>
          </cell>
        </row>
        <row r="145">
          <cell r="E145" t="str">
            <v>블럭메쉬(6"용)</v>
          </cell>
          <cell r="F145" t="str">
            <v>#8</v>
          </cell>
          <cell r="G145" t="str">
            <v>M</v>
          </cell>
          <cell r="H145">
            <v>919</v>
          </cell>
          <cell r="I145">
            <v>157</v>
          </cell>
          <cell r="J145">
            <v>144283</v>
          </cell>
          <cell r="K145">
            <v>125</v>
          </cell>
          <cell r="L145">
            <v>114875</v>
          </cell>
          <cell r="M145">
            <v>0</v>
          </cell>
          <cell r="N145">
            <v>0</v>
          </cell>
        </row>
        <row r="146">
          <cell r="E146" t="str">
            <v>벽돌소운반</v>
          </cell>
          <cell r="F146" t="str">
            <v>1층</v>
          </cell>
          <cell r="G146" t="str">
            <v>천매</v>
          </cell>
          <cell r="H146">
            <v>939.30740000000003</v>
          </cell>
          <cell r="I146">
            <v>0</v>
          </cell>
          <cell r="J146">
            <v>0</v>
          </cell>
          <cell r="K146">
            <v>17180</v>
          </cell>
          <cell r="L146">
            <v>16137301</v>
          </cell>
          <cell r="M146">
            <v>0</v>
          </cell>
          <cell r="N146">
            <v>0</v>
          </cell>
        </row>
        <row r="147">
          <cell r="E147" t="str">
            <v>스치로폼(벽공간)</v>
          </cell>
          <cell r="F147" t="str">
            <v>#0.03  40mm</v>
          </cell>
          <cell r="G147" t="str">
            <v>M2</v>
          </cell>
          <cell r="H147">
            <v>1171</v>
          </cell>
          <cell r="I147">
            <v>2484</v>
          </cell>
          <cell r="J147">
            <v>2908764</v>
          </cell>
          <cell r="K147">
            <v>1623</v>
          </cell>
          <cell r="L147">
            <v>1900533</v>
          </cell>
          <cell r="M147">
            <v>0</v>
          </cell>
          <cell r="N147">
            <v>0</v>
          </cell>
        </row>
        <row r="148">
          <cell r="E148" t="str">
            <v>콘크리트인방설치</v>
          </cell>
          <cell r="F148" t="str">
            <v>200*200</v>
          </cell>
          <cell r="G148" t="str">
            <v>M</v>
          </cell>
          <cell r="H148">
            <v>391</v>
          </cell>
          <cell r="I148">
            <v>0</v>
          </cell>
          <cell r="J148">
            <v>0</v>
          </cell>
          <cell r="K148">
            <v>4226</v>
          </cell>
          <cell r="L148">
            <v>1652366</v>
          </cell>
          <cell r="M148">
            <v>0</v>
          </cell>
          <cell r="N148">
            <v>0</v>
          </cell>
        </row>
        <row r="149">
          <cell r="E149" t="str">
            <v>블럭점검구</v>
          </cell>
          <cell r="F149" t="str">
            <v>390*390</v>
          </cell>
          <cell r="G149" t="str">
            <v>EA</v>
          </cell>
          <cell r="H149">
            <v>25</v>
          </cell>
          <cell r="I149">
            <v>25200</v>
          </cell>
          <cell r="J149">
            <v>630000</v>
          </cell>
          <cell r="K149">
            <v>13150</v>
          </cell>
          <cell r="L149">
            <v>328750</v>
          </cell>
          <cell r="M149">
            <v>0</v>
          </cell>
          <cell r="N149">
            <v>0</v>
          </cell>
        </row>
        <row r="150">
          <cell r="E150" t="str">
            <v>합계</v>
          </cell>
          <cell r="J150">
            <v>53357008</v>
          </cell>
          <cell r="L150">
            <v>169684969</v>
          </cell>
          <cell r="N150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공구원가계산"/>
      <sheetName val="2공구산출내역"/>
      <sheetName val="2______"/>
      <sheetName val="기자재비"/>
      <sheetName val="데이타"/>
      <sheetName val="대목"/>
      <sheetName val="104동"/>
      <sheetName val="골조시행"/>
      <sheetName val="내역"/>
      <sheetName val="일위대가"/>
      <sheetName val="2차1차"/>
      <sheetName val="일위대가표"/>
      <sheetName val="단가표"/>
      <sheetName val="을"/>
      <sheetName val="식재일위대가"/>
      <sheetName val="기초일위대가"/>
      <sheetName val="단가대비표"/>
      <sheetName val="10월"/>
      <sheetName val="1차설계변경내역"/>
      <sheetName val="내역서2안"/>
      <sheetName val="예산내역"/>
      <sheetName val="총괄수지표"/>
      <sheetName val="b_balju"/>
      <sheetName val="공통가설"/>
      <sheetName val="자료"/>
      <sheetName val="견적서"/>
      <sheetName val="덤프트럭계수"/>
      <sheetName val="내역서"/>
      <sheetName val="Mc1"/>
      <sheetName val="70%"/>
      <sheetName val="담장산출"/>
      <sheetName val="토공사"/>
      <sheetName val="수목표준대가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단가"/>
      <sheetName val="건축내역"/>
      <sheetName val="적격점수&lt;300억미만&gt;"/>
      <sheetName val="일위대가목차"/>
      <sheetName val="FB25JN"/>
      <sheetName val="EACT10"/>
      <sheetName val="노임단가"/>
      <sheetName val="b_balju_cho"/>
      <sheetName val="기성내역"/>
      <sheetName val="백암비스타내역"/>
      <sheetName val="Data&amp;Result"/>
      <sheetName val="일위목록"/>
      <sheetName val="sheet1"/>
      <sheetName val="일위대가(건축)"/>
      <sheetName val="Y-WORK"/>
      <sheetName val="QandAJunior"/>
      <sheetName val="일용노임단가"/>
      <sheetName val="중기사용료산출근거"/>
      <sheetName val="단가 및 재료비"/>
      <sheetName val="내역5"/>
      <sheetName val="Sheet5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개요"/>
      <sheetName val="COVER"/>
      <sheetName val="data2"/>
      <sheetName val="직노"/>
      <sheetName val="제직재"/>
      <sheetName val="설직재-1"/>
      <sheetName val="자재단가"/>
      <sheetName val="단청공사"/>
      <sheetName val="공통가설공사"/>
      <sheetName val="건축공사실행"/>
      <sheetName val="노원열병합  건축공사기성내역서"/>
      <sheetName val="물가대비표"/>
      <sheetName val="요율"/>
      <sheetName val="BID"/>
      <sheetName val="안양동교 1안"/>
      <sheetName val="건축"/>
      <sheetName val="국별인원"/>
      <sheetName val="단가산출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공사비대비표B(토공)"/>
      <sheetName val="관리자"/>
      <sheetName val="수량산출"/>
      <sheetName val="unit 4"/>
      <sheetName val="일위대가목록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일 위 대 가 표"/>
      <sheetName val="#REF"/>
      <sheetName val="단가(1)"/>
      <sheetName val="전체"/>
      <sheetName val="대가10%"/>
      <sheetName val="1,2공구원가계산서"/>
      <sheetName val="1공구산출내역서"/>
      <sheetName val="터파기및재료"/>
      <sheetName val="실행철강하도"/>
      <sheetName val="출력은 금물"/>
      <sheetName val="중기사용료"/>
      <sheetName val="기본단가"/>
      <sheetName val="인건비단가"/>
      <sheetName val="회사기초자료"/>
      <sheetName val="단가조사서"/>
      <sheetName val="공종목록표"/>
      <sheetName val="환율"/>
      <sheetName val="기계경비(시간당)"/>
      <sheetName val="Total"/>
      <sheetName val="결재판"/>
      <sheetName val="대가"/>
      <sheetName val="몰탈재료산출"/>
      <sheetName val="설계"/>
      <sheetName val="장비"/>
      <sheetName val="산근1"/>
      <sheetName val="노무"/>
      <sheetName val="자재"/>
      <sheetName val="경비"/>
      <sheetName val="일위대가(출입)"/>
      <sheetName val="실행(1)"/>
      <sheetName val="급여대장"/>
      <sheetName val="직원 인적급여 카드"/>
      <sheetName val="기초단가"/>
      <sheetName val="증감대비"/>
      <sheetName val="연결임시"/>
      <sheetName val="선금급신청서"/>
      <sheetName val="공통단가"/>
      <sheetName val="운반비"/>
      <sheetName val="2000양배"/>
      <sheetName val="수목데이타 "/>
      <sheetName val="기초입력 DATA"/>
      <sheetName val="전기품산출"/>
      <sheetName val="투찰추정"/>
      <sheetName val="식재가격"/>
      <sheetName val="식재총괄"/>
      <sheetName val="코드표"/>
      <sheetName val="A-4"/>
      <sheetName val="CON'C"/>
      <sheetName val="단가표 (2)"/>
      <sheetName val="보할공정"/>
      <sheetName val="DATA1"/>
      <sheetName val="저수조"/>
      <sheetName val="BS"/>
      <sheetName val="실행내역"/>
      <sheetName val="일위_파일"/>
      <sheetName val="제출내역"/>
      <sheetName val="변수값"/>
      <sheetName val="중기상차"/>
      <sheetName val="AS복구"/>
      <sheetName val="중기터파기"/>
      <sheetName val="단산목록"/>
      <sheetName val="9811"/>
      <sheetName val="입력"/>
      <sheetName val=" 갑지"/>
      <sheetName val="소비자가"/>
      <sheetName val="시설물기초"/>
      <sheetName val="단가조사"/>
      <sheetName val="설계예산서"/>
      <sheetName val="예산내역서"/>
      <sheetName val="96노임기준"/>
      <sheetName val="작업금지"/>
      <sheetName val="기초내역"/>
      <sheetName val="할증 "/>
      <sheetName val="도급"/>
      <sheetName val="금액"/>
      <sheetName val="을지"/>
      <sheetName val="물가시세표"/>
      <sheetName val="에너지요금"/>
      <sheetName val="집계표_식재"/>
      <sheetName val="장비종합부표"/>
      <sheetName val="부표"/>
      <sheetName val="하부철근수량"/>
      <sheetName val="교사기준면적(초등)"/>
      <sheetName val="기계경비일람"/>
      <sheetName val="FAX"/>
      <sheetName val="중기조종사 단위단가"/>
      <sheetName val="웅진교-S2"/>
      <sheetName val="공사개요"/>
      <sheetName val="장비사양"/>
      <sheetName val="Sheet1 (2)"/>
      <sheetName val="현장경비"/>
      <sheetName val="BSD _2_"/>
      <sheetName val="등록업체(031124)"/>
      <sheetName val="상각비"/>
      <sheetName val="요약&amp;결과"/>
      <sheetName val="광양 3기 유입수"/>
      <sheetName val="조명일위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중기집계"/>
      <sheetName val="여과지동"/>
      <sheetName val="원하대비"/>
      <sheetName val="원도급"/>
      <sheetName val="하도급"/>
      <sheetName val="대비2"/>
      <sheetName val="건축공사"/>
      <sheetName val="위치조서"/>
      <sheetName val="4.일위대가목차"/>
      <sheetName val="일위대가(가설)"/>
      <sheetName val="내부마감"/>
      <sheetName val="01"/>
      <sheetName val="관로내역원"/>
      <sheetName val="노임단가표"/>
      <sheetName val="단가비교"/>
      <sheetName val="수지예산"/>
      <sheetName val="EJ"/>
      <sheetName val="인건비"/>
      <sheetName val="일위대가 "/>
      <sheetName val="대한주택보증(수보)"/>
      <sheetName val="대한주택보증(입보)"/>
      <sheetName val="DANGA"/>
      <sheetName val="Macro2"/>
      <sheetName val="2.냉난방설비공사"/>
      <sheetName val="7.자동제어공사"/>
      <sheetName val="코드목록(시스템담당용)"/>
      <sheetName val="DATE"/>
      <sheetName val="화재 탐지 설비"/>
      <sheetName val="제2호단위수량"/>
      <sheetName val="4.공사별"/>
      <sheetName val="갑지"/>
      <sheetName val="수목데이타"/>
      <sheetName val="기본단가표"/>
      <sheetName val="대,유,램"/>
      <sheetName val="냉천부속동"/>
      <sheetName val="DATA"/>
      <sheetName val="조명율표"/>
      <sheetName val="별제권_정리담보권"/>
      <sheetName val="견적"/>
      <sheetName val="공구"/>
      <sheetName val="설계내역서"/>
      <sheetName val="2000년1차"/>
      <sheetName val="재료"/>
      <sheetName val="보도공제면적"/>
      <sheetName val="자단"/>
      <sheetName val="광주전남"/>
      <sheetName val="경산"/>
      <sheetName val="실행"/>
      <sheetName val="신규일위"/>
      <sheetName val="계약내역(2)"/>
      <sheetName val="내역-2"/>
      <sheetName val="굴화내역"/>
      <sheetName val="_갑지"/>
      <sheetName val="출력은_금물"/>
      <sheetName val="단가표_(2)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철콘공사"/>
      <sheetName val="기본1"/>
      <sheetName val="수정일위대가"/>
      <sheetName val="000000"/>
      <sheetName val="이토변실(A3-LINE)"/>
      <sheetName val="3련 BOX"/>
      <sheetName val="재노경"/>
      <sheetName val="도급내역5+800"/>
      <sheetName val="도급내역"/>
      <sheetName val="강병규"/>
      <sheetName val="단가기준"/>
      <sheetName val="내 역 서(총괄)"/>
      <sheetName val="노견단위수량"/>
      <sheetName val="I一般比"/>
      <sheetName val="N賃率-職"/>
      <sheetName val="J直材4"/>
      <sheetName val="기본입력"/>
      <sheetName val="ABUT수량-A1"/>
      <sheetName val="기준액"/>
      <sheetName val="공정집계_국별"/>
      <sheetName val="AV시스템"/>
      <sheetName val="포장복구집계"/>
      <sheetName val="북방3터널"/>
      <sheetName val="1안"/>
      <sheetName val="청주(철골발주의뢰서)"/>
      <sheetName val="준검 내역서"/>
      <sheetName val="단가산출2"/>
      <sheetName val="도급FORM"/>
      <sheetName val="부대공"/>
      <sheetName val="배수공"/>
      <sheetName val="토공"/>
      <sheetName val="포장공"/>
      <sheetName val="기계경비"/>
      <sheetName val="전력"/>
      <sheetName val="물가시세"/>
      <sheetName val="(전남)시범지구 운영실적 및 결과분석(8월까지)"/>
      <sheetName val="비전경영계획"/>
      <sheetName val="계산서(곡선부)"/>
      <sheetName val="포장재료집계표"/>
      <sheetName val="신고조서"/>
      <sheetName val="10월 (2)"/>
      <sheetName val="종합-임현"/>
      <sheetName val="S&amp;R"/>
      <sheetName val="인원계획-미화"/>
      <sheetName val="단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Quality"/>
      <sheetName val="People"/>
      <sheetName val="Risk"/>
      <sheetName val="Training"/>
      <sheetName val="General"/>
      <sheetName val="Instructions"/>
      <sheetName val="종배수관면벽신"/>
      <sheetName val="피벗테이블데이터분석"/>
      <sheetName val="품셈TABLE"/>
      <sheetName val="주소록"/>
      <sheetName val="금액내역서"/>
      <sheetName val="총공사비집계표"/>
      <sheetName val="기초입력_DATA"/>
      <sheetName val="교각1"/>
      <sheetName val="6-1. 관개량조서"/>
      <sheetName val="자료입력"/>
      <sheetName val="구의33고"/>
      <sheetName val="설명서 "/>
      <sheetName val="토목"/>
      <sheetName val="덤프운반거리산출(토)"/>
      <sheetName val="덤프운반거리산출(풍)"/>
      <sheetName val="덤프운반거리산출(연)"/>
      <sheetName val="VOR"/>
      <sheetName val="총괄내역서"/>
      <sheetName val="Sheet4"/>
      <sheetName val="우석문틀"/>
      <sheetName val="당사실시1"/>
      <sheetName val="자동제어"/>
      <sheetName val="예산명세서"/>
      <sheetName val="설계명세서"/>
      <sheetName val="잡비"/>
      <sheetName val="일위대가 목록표"/>
      <sheetName val="통장출금액"/>
      <sheetName val="const."/>
      <sheetName val="단가산출(총괄)"/>
      <sheetName val="일위총괄"/>
      <sheetName val="단가산출-기,교"/>
      <sheetName val="일위목록-기"/>
      <sheetName val="1공구원가계산서"/>
      <sheetName val="장비경비"/>
      <sheetName val="중기단가"/>
      <sheetName val="단가및재료비"/>
      <sheetName val="CABLE SIZE-1"/>
      <sheetName val="투찰내역"/>
      <sheetName val="기초일위"/>
      <sheetName val="시설일위"/>
      <sheetName val="견적단가"/>
      <sheetName val=" 견적서"/>
      <sheetName val="시멘트"/>
      <sheetName val="내역서(전기)"/>
      <sheetName val="토사(PE)"/>
      <sheetName val="표준항목"/>
      <sheetName val="횡배수관"/>
      <sheetName val="토량1-1"/>
      <sheetName val="일위대가집계"/>
      <sheetName val="적산산출"/>
      <sheetName val="자재비산출"/>
      <sheetName val="운용비산출"/>
      <sheetName val="수량산출서"/>
      <sheetName val="조경일람"/>
      <sheetName val="버스운행안내"/>
      <sheetName val="현장관리비"/>
      <sheetName val="기능공인적사항"/>
      <sheetName val="3.하중산정4.지지력"/>
      <sheetName val="단가산출서"/>
      <sheetName val="대가단최종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사업성"/>
      <sheetName val="단위수량"/>
      <sheetName val="-치수표(곡선부)"/>
      <sheetName val="의왕내역"/>
      <sheetName val="가동비율"/>
      <sheetName val="반포2차"/>
      <sheetName val="원가data"/>
      <sheetName val="한강운반비"/>
      <sheetName val="전선 및 전선관"/>
      <sheetName val="기초대가"/>
      <sheetName val="시설대가"/>
      <sheetName val="수목대가"/>
      <sheetName val="인공대가"/>
      <sheetName val="부표총괄"/>
      <sheetName val="총 괄 표"/>
      <sheetName val="DATA 입력란"/>
      <sheetName val="1. 설계조건 2.단면가정 3. 하중계산"/>
      <sheetName val="교통대책내역"/>
      <sheetName val="식재"/>
      <sheetName val="시설물"/>
      <sheetName val="식재출력용"/>
      <sheetName val="유지관리"/>
      <sheetName val="세부내역서(소방)"/>
      <sheetName val="DAN"/>
      <sheetName val="백호우계수"/>
      <sheetName val="공조기"/>
      <sheetName val="원가계산서(남측)"/>
      <sheetName val="달대"/>
      <sheetName val="철거산출근거"/>
      <sheetName val="공내역"/>
      <sheetName val="ⴭⴭⴭⴭⴭ"/>
      <sheetName val="지급자재"/>
      <sheetName val="수량집계표(舊)"/>
      <sheetName val="일위대가(4층원격)"/>
      <sheetName val="노무비"/>
      <sheetName val="원가"/>
      <sheetName val="기초자료"/>
      <sheetName val="1.우편집중내역서"/>
      <sheetName val="비탈면보호공수량산출"/>
      <sheetName val="전차선로 물량표"/>
      <sheetName val="공통(20-91)"/>
      <sheetName val="일 위 목 록 표"/>
      <sheetName val="을 2"/>
      <sheetName val="을 1"/>
      <sheetName val="일위대가표(DEEP)"/>
      <sheetName val="가정조건"/>
      <sheetName val="공통"/>
      <sheetName val="계약서"/>
      <sheetName val="간접비 총괄표"/>
      <sheetName val="2.1  노무비 평균단가산출"/>
      <sheetName val="단 box"/>
      <sheetName val="96작생능"/>
      <sheetName val="시작4"/>
      <sheetName val="장비가동"/>
      <sheetName val="배수내역"/>
      <sheetName val="유역면적"/>
      <sheetName val="JUCKEYK"/>
      <sheetName val="관급"/>
      <sheetName val="중기손료"/>
      <sheetName val="단가_1_"/>
      <sheetName val="설비내역서"/>
      <sheetName val="건축내역서"/>
      <sheetName val="전기내역서"/>
      <sheetName val="기타 정보통신공사"/>
      <sheetName val="재료비"/>
      <sheetName val="자판실행"/>
      <sheetName val="국민연금표"/>
      <sheetName val="2000,9월 일위"/>
      <sheetName val="실행내역 "/>
      <sheetName val="산출기초"/>
      <sheetName val="빗물받이(910-510-410)"/>
      <sheetName val="우수받이"/>
      <sheetName val="램머"/>
      <sheetName val="단가 "/>
      <sheetName val="내역표지"/>
      <sheetName val="바닥판"/>
      <sheetName val="입력DATA"/>
      <sheetName val="부대공Ⅱ"/>
      <sheetName val="pier(각형)"/>
      <sheetName val="분당임차변경"/>
      <sheetName val="형틀공사"/>
      <sheetName val="파일의이용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자재목록"/>
      <sheetName val="단가목록"/>
      <sheetName val="중기목록"/>
      <sheetName val="대덕토공총"/>
      <sheetName val="보고"/>
      <sheetName val="개요입력"/>
      <sheetName val="수량기준"/>
      <sheetName val="납부서"/>
      <sheetName val="투입비"/>
      <sheetName val="유림골조"/>
      <sheetName val="(A)내역서"/>
      <sheetName val="단가견적조사표"/>
      <sheetName val="작업일보"/>
      <sheetName val="변경내역"/>
      <sheetName val="단중표"/>
      <sheetName val="계정code"/>
      <sheetName val="정의"/>
      <sheetName val="기준FACTOR"/>
      <sheetName val="금융비용"/>
      <sheetName val="식재일위"/>
      <sheetName val="말뚝지지력산정"/>
      <sheetName val="L_RPTB~1"/>
      <sheetName val="조견표"/>
      <sheetName val="조도계산서 (도서)"/>
      <sheetName val="단  가  대  비  표"/>
      <sheetName val="일  위  대  가  목  록"/>
      <sheetName val="2.대외공문"/>
      <sheetName val="노무비 근거"/>
      <sheetName val="APT내역"/>
      <sheetName val="부대시설"/>
      <sheetName val="내역1"/>
      <sheetName val="제경비"/>
      <sheetName val="기계"/>
      <sheetName val="정화조"/>
      <sheetName val="조경"/>
      <sheetName val="교량하부공"/>
      <sheetName val="개인명세서"/>
      <sheetName val="토적단위"/>
      <sheetName val="중기작업량"/>
      <sheetName val="청천내"/>
      <sheetName val="일용노임단가2001상"/>
      <sheetName val="참조자료"/>
      <sheetName val="A갑지"/>
      <sheetName val="옥외외등집계표"/>
      <sheetName val="노임이"/>
      <sheetName val="토건"/>
      <sheetName val="미드수량"/>
      <sheetName val="시설물일위"/>
      <sheetName val="공내역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06 일위대가목록"/>
      <sheetName val="정산명세서"/>
      <sheetName val="간공설계서"/>
      <sheetName val="16-1"/>
      <sheetName val="9-1차이내역"/>
      <sheetName val="동문건설"/>
      <sheetName val="예총"/>
      <sheetName val="2003상반기노임기준"/>
      <sheetName val="수량집계"/>
      <sheetName val="원가서"/>
      <sheetName val="실행기초"/>
      <sheetName val="실행대비"/>
      <sheetName val="구간별현황"/>
      <sheetName val="배수량"/>
      <sheetName val="기본계획"/>
      <sheetName val="WORK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sub"/>
      <sheetName val="근로자"/>
      <sheetName val="공사비산출서"/>
      <sheetName val="Baby일위대가"/>
      <sheetName val="남대문빌딩"/>
      <sheetName val="wall"/>
      <sheetName val="일위대가(1)"/>
      <sheetName val="품셈표"/>
      <sheetName val="CODE"/>
      <sheetName val="철근콘크리트 (5)"/>
      <sheetName val="규격"/>
      <sheetName val="사업수지"/>
      <sheetName val="MCC제원"/>
      <sheetName val="제경비율"/>
      <sheetName val="5직접"/>
      <sheetName val="총괄표"/>
      <sheetName val="인공산출"/>
      <sheetName val="장비단가"/>
      <sheetName val="4.2.1 마루높이 검토"/>
      <sheetName val="변압기 및 발전기 용량"/>
      <sheetName val="세금자료"/>
      <sheetName val="적용단위길이"/>
      <sheetName val="특수기호강도거푸집"/>
      <sheetName val="종배수관(신)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날개벽수량표"/>
      <sheetName val="접속슬라브"/>
      <sheetName val="구간재료"/>
      <sheetName val="경율산정.XLS"/>
      <sheetName val="실행예산"/>
      <sheetName val="관접합및부설"/>
      <sheetName val="견적 (2)"/>
      <sheetName val="실행간접비"/>
      <sheetName val="1차 내역서"/>
      <sheetName val="손익계산서"/>
      <sheetName val="발주처담당자"/>
      <sheetName val="공정표"/>
      <sheetName val="도급원가"/>
      <sheetName val="건축공사 집계표"/>
      <sheetName val="골조"/>
      <sheetName val="장비집계"/>
      <sheetName val="기초공"/>
      <sheetName val="기둥(원형)"/>
      <sheetName val="실행내역서 "/>
      <sheetName val="교각별철근수량집계표"/>
      <sheetName val="SG"/>
      <sheetName val="7월11일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소방"/>
      <sheetName val="조명시설"/>
      <sheetName val="사각1,특1호"/>
      <sheetName val="이식운반"/>
      <sheetName val="용역비내역-진짜"/>
      <sheetName val="내역_FILE"/>
      <sheetName val="규준틀"/>
      <sheetName val="패널"/>
      <sheetName val="전기일위목록"/>
      <sheetName val="진주방향"/>
      <sheetName val="예산편성"/>
      <sheetName val="부대내역"/>
      <sheetName val="도곡동APT"/>
      <sheetName val="001"/>
      <sheetName val="98태백"/>
      <sheetName val="원내역"/>
      <sheetName val="세골재  T2 변경 현황"/>
      <sheetName val="기초"/>
      <sheetName val="전등설비"/>
      <sheetName val="본사인상전"/>
      <sheetName val="일반부표"/>
      <sheetName val="G.R300경비"/>
      <sheetName val="단위중량"/>
      <sheetName val="소일위대가코드표"/>
      <sheetName val="단위단가"/>
      <sheetName val="공정계획"/>
      <sheetName val="설계명세서 (장비)"/>
      <sheetName val="자재테이블"/>
      <sheetName val="신대방교수"/>
      <sheetName val="안전장치"/>
      <sheetName val="일반공사"/>
      <sheetName val="포스코실행"/>
      <sheetName val="준검_내역서"/>
      <sheetName val="3련_BOX"/>
      <sheetName val="공장동_지하1층"/>
      <sheetName val="용역동_및_154KV"/>
      <sheetName val="공장동_3층"/>
      <sheetName val="공장동_1층"/>
      <sheetName val="갑지(추정)"/>
      <sheetName val="우수공,맨홀,집수정"/>
      <sheetName val="개화1교"/>
      <sheetName val="TYPE-1"/>
      <sheetName val="수목단가"/>
      <sheetName val="시설수량표"/>
      <sheetName val="식재수량표"/>
      <sheetName val="1.설계기준 "/>
      <sheetName val="기초목"/>
      <sheetName val="1단계총괄내역서"/>
      <sheetName val="단가일람 (2)"/>
      <sheetName val="값"/>
      <sheetName val="11-2.아파트내역"/>
      <sheetName val="아파트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Sheet2"/>
      <sheetName val="공사비표지"/>
      <sheetName val="수량표지"/>
      <sheetName val="단가표지"/>
      <sheetName val="설계설명서"/>
      <sheetName val="일반시방서"/>
      <sheetName val="특별시방서"/>
      <sheetName val="예정공정표"/>
      <sheetName val="증감대비표"/>
      <sheetName val="결재표지"/>
      <sheetName val="총괄공사비"/>
      <sheetName val="내역서"/>
      <sheetName val="내역서적용수량"/>
      <sheetName val="석축공수량집계표"/>
      <sheetName val="위치조서"/>
      <sheetName val="수량산출서"/>
      <sheetName val="단가산출서"/>
      <sheetName val="골막이(야매)"/>
      <sheetName val="사방지구논두렁보강공사착공변경내역서"/>
      <sheetName val="구조물공1"/>
      <sheetName val="배수및구조물공1"/>
      <sheetName val="Sheet3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토공1"/>
      <sheetName val="토공2"/>
      <sheetName val="토공3"/>
      <sheetName val="토공4"/>
      <sheetName val="양식지3"/>
      <sheetName val="구조물토공1"/>
      <sheetName val="배수및구조물공1"/>
      <sheetName val="배수및구조물공2"/>
      <sheetName val="하천공1"/>
      <sheetName val="하천공2"/>
      <sheetName val="구조물공1"/>
      <sheetName val="구조물공2"/>
      <sheetName val="포장공1"/>
      <sheetName val="부대공1"/>
      <sheetName val="부대공2"/>
      <sheetName val="부대공3"/>
      <sheetName val="Sheet1"/>
      <sheetName val="상수도1"/>
      <sheetName val="나무식재"/>
      <sheetName val="단면 (2)"/>
      <sheetName val="단가산출서"/>
      <sheetName val="부대내역"/>
      <sheetName val="N賃率-職"/>
      <sheetName val="부분별수량산출(조합기초)"/>
      <sheetName val="설계서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공내역 "/>
      <sheetName val="수량"/>
      <sheetName val="일위목록"/>
      <sheetName val="일위대가"/>
      <sheetName val="단가대비"/>
      <sheetName val="단가산출"/>
      <sheetName val="할증"/>
      <sheetName val="지급"/>
      <sheetName val="노임"/>
      <sheetName val="품셈"/>
      <sheetName val="공간내역"/>
      <sheetName val="Module1"/>
      <sheetName val="단면"/>
      <sheetName val="부하계산서"/>
      <sheetName val="2공구"/>
      <sheetName val="내역서(삼호)"/>
      <sheetName val="코드표"/>
      <sheetName val="표지"/>
      <sheetName val="연결관암거"/>
      <sheetName val="저"/>
      <sheetName val="덤프트럭계수"/>
      <sheetName val="2공구산출내역"/>
      <sheetName val="구조물공1"/>
      <sheetName val="배수및구조물공1"/>
      <sheetName val="터파기및재료"/>
      <sheetName val="차액보증"/>
      <sheetName val="수량산출표"/>
      <sheetName val="unitpric"/>
      <sheetName val="T13(P68~72,78)"/>
      <sheetName val="도급내역서"/>
      <sheetName val="수목데이타 "/>
      <sheetName val="철거산출근거"/>
      <sheetName val="Sheet3"/>
      <sheetName val="TOTAL_BOQ"/>
      <sheetName val="메서,변+증"/>
      <sheetName val="DATA 입력란"/>
      <sheetName val="1. 설계조건 2.단면가정 3. 하중계산"/>
      <sheetName val="ABUT수량-A1"/>
      <sheetName val="단가조사"/>
      <sheetName val="Base"/>
      <sheetName val="신공"/>
      <sheetName val="DATE"/>
      <sheetName val="직노"/>
      <sheetName val="자재단가"/>
      <sheetName val="noyim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철거산출근거"/>
      <sheetName val="Baby일위대가"/>
      <sheetName val="일위대가목록"/>
      <sheetName val="내역서2안"/>
      <sheetName val="Sheet1"/>
      <sheetName val="일위_파일"/>
      <sheetName val="간접비"/>
      <sheetName val="일위대가"/>
      <sheetName val="저"/>
      <sheetName val="견적서"/>
      <sheetName val="표지"/>
      <sheetName val="소비자가"/>
      <sheetName val="연결관암거"/>
      <sheetName val="내역서(삼호)"/>
      <sheetName val="KKK"/>
      <sheetName val="Sheet3"/>
      <sheetName val="도급내역서"/>
      <sheetName val="출력은 금물"/>
      <sheetName val="2공구산출내역"/>
      <sheetName val="데리네이타현황"/>
      <sheetName val="금액내역서"/>
      <sheetName val="단가조사"/>
      <sheetName val="일위대가(건축)"/>
      <sheetName val=" 냉각수펌프"/>
      <sheetName val="경산"/>
      <sheetName val="단가 "/>
      <sheetName val="COVER"/>
      <sheetName val="직재"/>
      <sheetName val="#REF"/>
      <sheetName val="부분별수량산출(조합기초)"/>
      <sheetName val="기자재비"/>
      <sheetName val="차액보증"/>
      <sheetName val="수량산출"/>
      <sheetName val="물가자료"/>
      <sheetName val="적용건축"/>
      <sheetName val="내역서"/>
      <sheetName val="단위중량"/>
      <sheetName val="현장관리비 산출내역"/>
      <sheetName val="Sheet2"/>
      <sheetName val="3BL공동구 수량"/>
      <sheetName val="식재일위대가"/>
      <sheetName val="J直材4"/>
      <sheetName val="일위대가(4층원격)"/>
      <sheetName val="일위대가(출입)"/>
      <sheetName val="EJ"/>
      <sheetName val="대,유,램"/>
      <sheetName val="국별인원"/>
      <sheetName val="중기사용료"/>
      <sheetName val="토목내역서 (도급단가)"/>
      <sheetName val="노(97_1,97_9,98_1)"/>
      <sheetName val="출력은_금물"/>
      <sheetName val="_냉각수펌프"/>
      <sheetName val="단가_"/>
      <sheetName val="쌍송교"/>
      <sheetName val="Sheet5"/>
      <sheetName val="수공기"/>
      <sheetName val="공통(20-91)"/>
      <sheetName val="기둥(원형)"/>
      <sheetName val="기초공"/>
      <sheetName val="기계경비(시간당)"/>
      <sheetName val="램머"/>
      <sheetName val="설계예시"/>
      <sheetName val="사업부배부A"/>
      <sheetName val="정부노임단가"/>
      <sheetName val="일반전기C"/>
      <sheetName val="일위대가표"/>
      <sheetName val="sst,stl창호"/>
      <sheetName val="도급내역"/>
      <sheetName val="기계설비표선정수장"/>
      <sheetName val="기초일위대가"/>
      <sheetName val="단가대비표"/>
      <sheetName val="산출기초"/>
      <sheetName val="기계내역"/>
      <sheetName val="9GNG운반"/>
      <sheetName val="Sheet1 (2)"/>
      <sheetName val="소방"/>
      <sheetName val="COL"/>
      <sheetName val="터파기및재료"/>
      <sheetName val="2F 회의실견적(5_14 일대)"/>
      <sheetName val="N賃率-職"/>
      <sheetName val="Macro1"/>
      <sheetName val="단가조사서"/>
      <sheetName val="손익분석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부속동"/>
      <sheetName val="일위목록"/>
      <sheetName val="1안"/>
      <sheetName val="설직재-1"/>
      <sheetName val="부대공"/>
      <sheetName val="포장공"/>
      <sheetName val="토공"/>
      <sheetName val="ilch"/>
      <sheetName val="을"/>
      <sheetName val="DATA"/>
      <sheetName val="데이타"/>
      <sheetName val="골조시행"/>
      <sheetName val="산출내역서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단"/>
      <sheetName val="우각부보강"/>
      <sheetName val="ABUT수량-A1"/>
      <sheetName val="성곽내역서"/>
      <sheetName val="목록"/>
      <sheetName val="전담운영PM"/>
      <sheetName val="용산1(해보)"/>
      <sheetName val="전기일위대가"/>
      <sheetName val="Base"/>
      <sheetName val="실행철강하도"/>
      <sheetName val="설계내역서"/>
      <sheetName val="대운반(철재)"/>
      <sheetName val="을지"/>
      <sheetName val="Y-WORK"/>
      <sheetName val="단1"/>
      <sheetName val="시설물기초"/>
      <sheetName val="부대내역"/>
      <sheetName val="도시가스현황"/>
      <sheetName val="공사예산하조서(O.K)"/>
      <sheetName val="외주비"/>
      <sheetName val="1구간BOQ"/>
      <sheetName val="공량(1월22일)"/>
      <sheetName val="1차 내역서"/>
      <sheetName val="AHU집계"/>
      <sheetName val="수지예산"/>
      <sheetName val="일위"/>
      <sheetName val="산출-설비"/>
      <sheetName val="샘플표지"/>
      <sheetName val="대보~세기"/>
      <sheetName val="tggwan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원가"/>
      <sheetName val="공사개요"/>
      <sheetName val="공기기준"/>
      <sheetName val="당초비교"/>
      <sheetName val="산출근거"/>
      <sheetName val="조정원가"/>
      <sheetName val="조정집계"/>
      <sheetName val="요율"/>
      <sheetName val="하도급사항 적용"/>
      <sheetName val="Sheet1"/>
      <sheetName val="직노"/>
      <sheetName val="공통가설"/>
      <sheetName val="내역서(삼호)"/>
      <sheetName val="연결관암거"/>
      <sheetName val="Base"/>
      <sheetName val="일위대가"/>
      <sheetName val="현장관리비"/>
      <sheetName val="내역서"/>
      <sheetName val="실행내역"/>
      <sheetName val="노임단가"/>
      <sheetName val="저"/>
      <sheetName val="내역"/>
      <sheetName val="일반전기C"/>
      <sheetName val="Baby일위대가"/>
      <sheetName val="1차 내역서"/>
      <sheetName val="터파기및재료"/>
      <sheetName val="금액내역서"/>
      <sheetName val="경산"/>
      <sheetName val="음료실행"/>
      <sheetName val="#REF"/>
      <sheetName val="열린교실"/>
      <sheetName val="내역(100%)"/>
      <sheetName val="외주비"/>
      <sheetName val="구리토평1전기"/>
      <sheetName val="단"/>
      <sheetName val="건축공사실행"/>
      <sheetName val="단가조사"/>
      <sheetName val="시설물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공사실행"/>
      <sheetName val="공사개요"/>
      <sheetName val="공기기준"/>
      <sheetName val="창호1"/>
      <sheetName val="VXXX"/>
      <sheetName val="VXXXXX"/>
      <sheetName val="II손익관리"/>
      <sheetName val="1.종합손익(도급)"/>
      <sheetName val="1.종합손익(주택,개발)"/>
      <sheetName val="2.실행예산"/>
      <sheetName val="2.2과부족"/>
      <sheetName val="2.3원가절감"/>
      <sheetName val="8.외주비집행현황"/>
      <sheetName val="9.자재비"/>
      <sheetName val="10.현장집행"/>
      <sheetName val="3.추가원가"/>
      <sheetName val="3.추가원가 (2)"/>
      <sheetName val="4.사전공사"/>
      <sheetName val="5.추정공사비"/>
      <sheetName val="6.금융비용"/>
      <sheetName val="7.공사비집행현황(총괄)"/>
      <sheetName val="11.1생산성"/>
      <sheetName val="인력대비(정직)"/>
      <sheetName val="11.2인원산출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건축원가"/>
      <sheetName val="직노"/>
      <sheetName val="목표세부명세"/>
      <sheetName val="노임단가"/>
      <sheetName val="일반전기C"/>
      <sheetName val="저"/>
      <sheetName val="Baby일위대가"/>
      <sheetName val="공통가설"/>
      <sheetName val="행당원가"/>
      <sheetName val="토목내역"/>
      <sheetName val="연결관암거"/>
      <sheetName val="통장출금액"/>
      <sheetName val="터파기및재료"/>
      <sheetName val="별표"/>
      <sheetName val="Sheet1"/>
      <sheetName val="급수"/>
      <sheetName val="단가"/>
      <sheetName val="철거산출근거"/>
      <sheetName val="1_종합손익(도급)"/>
      <sheetName val="1_종합손익(주택,개발)"/>
      <sheetName val="2_실행예산"/>
      <sheetName val="2_2과부족"/>
      <sheetName val="2_3원가절감"/>
      <sheetName val="8_외주비집행현황"/>
      <sheetName val="9_자재비"/>
      <sheetName val="10_현장집행"/>
      <sheetName val="3_추가원가"/>
      <sheetName val="3_추가원가_(2)"/>
      <sheetName val="4_사전공사"/>
      <sheetName val="5_추정공사비"/>
      <sheetName val="6_금융비용"/>
      <sheetName val="7_공사비집행현황(총괄)"/>
      <sheetName val="11_1생산성"/>
      <sheetName val="11_2인원산출"/>
      <sheetName val="단가조사서"/>
      <sheetName val="일위대가"/>
      <sheetName val="골조시행"/>
      <sheetName val="2공구산출내역"/>
      <sheetName val="Sheeࡴ40"/>
      <sheetName val="내역서"/>
      <sheetName val=" 냉각수펌프"/>
      <sheetName val="내역서2안"/>
      <sheetName val="여흥"/>
      <sheetName val="현장관리비"/>
      <sheetName val="#REF"/>
      <sheetName val="일위대가(건축)"/>
      <sheetName val="Total"/>
      <sheetName val="부대내역"/>
      <sheetName val="차액보증"/>
      <sheetName val="내역"/>
      <sheetName val="내역서(삼호)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  <sheetName val="건축공사실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간 지"/>
      <sheetName val="총괄원가(총차)"/>
      <sheetName val="조경.건축.토목.설비원가계산서"/>
      <sheetName val="조경"/>
      <sheetName val="건축원가"/>
      <sheetName val="건축집계"/>
      <sheetName val="건축"/>
      <sheetName val="토목원가"/>
      <sheetName val="토목"/>
      <sheetName val="설비원가"/>
      <sheetName val="설비집계"/>
      <sheetName val="설비"/>
      <sheetName val="2설계 (웅촌고연)"/>
      <sheetName val="Sheet1"/>
      <sheetName val="최종내역서(건축.조경.토목.설비)"/>
      <sheetName val="증감대비"/>
      <sheetName val="본체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C.배수관공"/>
      <sheetName val="06 일위대가목록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건축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단가표"/>
      <sheetName val="일위대가표(이식목)"/>
      <sheetName val="이식장비하차비"/>
      <sheetName val="이식장비상차비"/>
      <sheetName val="장비사용식재비"/>
      <sheetName val="뿌리분및수간보호"/>
      <sheetName val="이식목차량운반비"/>
      <sheetName val="중기단가산출근거"/>
      <sheetName val="수목중량산출"/>
      <sheetName val="굴취단가표"/>
      <sheetName val="이식목운반차량"/>
      <sheetName val="운반거리"/>
      <sheetName val="원가계산요약"/>
      <sheetName val="표지"/>
      <sheetName val="원가계산서(회사)"/>
      <sheetName val="원가(갑지) (회사)"/>
      <sheetName val="식재원가(당초,변경)갑지"/>
      <sheetName val="식재산출내역서(당초,변경)"/>
      <sheetName val="일위대가표(수목최종)"/>
      <sheetName val="산출내역(회사)"/>
      <sheetName val="일위대가표(시설하위)"/>
      <sheetName val="일위대가표(유지관리)"/>
      <sheetName val="일위대가표(시설상위)"/>
      <sheetName val="일위대가표(분수)"/>
      <sheetName val="일위추가(볼라드)"/>
      <sheetName val="단가산출"/>
      <sheetName val="기본단가표 (진짜)"/>
      <sheetName val="중기산출(최종)"/>
      <sheetName val="녹지및잔디면적총괄표"/>
      <sheetName val="잔디면적"/>
      <sheetName val="시설물수량집계표"/>
      <sheetName val="품질관리,직영비"/>
      <sheetName val="수목수량집계표"/>
      <sheetName val="가로수객토집계표(1차조경)"/>
      <sheetName val="가로수객토집계표(구미전체)"/>
      <sheetName val="가로수수량집계표(1차조경)"/>
      <sheetName val="가로수수량집계표(구미전체)"/>
      <sheetName val="마운딩수량계산서"/>
      <sheetName val="2호공원 계획고토량"/>
      <sheetName val="토공유용계획"/>
      <sheetName val="단위단가"/>
    </sheetNames>
    <sheetDataSet>
      <sheetData sheetId="0">
        <row r="17">
          <cell r="M17">
            <v>67725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"/>
      <sheetName val="VXXX"/>
      <sheetName val="간지"/>
      <sheetName val="갑지"/>
      <sheetName val="총괄"/>
      <sheetName val="세부"/>
      <sheetName val="목록"/>
      <sheetName val="대가"/>
      <sheetName val="노임"/>
      <sheetName val="자재"/>
      <sheetName val="건축"/>
      <sheetName val="수목표준대가"/>
      <sheetName val="기본단가표"/>
      <sheetName val="단위수량"/>
      <sheetName val="일위대가목록"/>
      <sheetName val="단위단가"/>
      <sheetName val="총괄표"/>
      <sheetName val="증감대비"/>
      <sheetName val="일위대가"/>
      <sheetName val="노임단가"/>
      <sheetName val="unitpric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수지예산"/>
      <sheetName val="공감산출"/>
      <sheetName val="공사비총"/>
      <sheetName val="기계공사"/>
      <sheetName val="토목공사"/>
      <sheetName val="토목공사(3)"/>
      <sheetName val="문비홈공사"/>
      <sheetName val="전기공사"/>
      <sheetName val="전기노무비산출내역"/>
      <sheetName val="자재55"/>
      <sheetName val="토공-1"/>
      <sheetName val="ILDEGA"/>
      <sheetName val="DOJANGB"/>
      <sheetName val="GYUNGBI"/>
      <sheetName val="INGEONB"/>
      <sheetName val="JAJEBI"/>
      <sheetName val="JANGBI"/>
      <sheetName val="JANGBIC"/>
      <sheetName val="SANCHUL"/>
      <sheetName val="SOMOJAJ"/>
      <sheetName val="직노"/>
      <sheetName val="단가"/>
      <sheetName val="VXXXXX"/>
      <sheetName val="노임단가"/>
      <sheetName val="1호구조물"/>
      <sheetName val="단가산출내역(노임부분수정)"/>
      <sheetName val="일위대가단가표"/>
      <sheetName val="내역서"/>
      <sheetName val="상행-교대(A1-A2)"/>
      <sheetName val="원형1호맨홀토공수량"/>
      <sheetName val="구천"/>
      <sheetName val="교대(A1)"/>
      <sheetName val="단가(1)"/>
      <sheetName val="일위"/>
      <sheetName val="#REF"/>
      <sheetName val="mankyung"/>
      <sheetName val="인사자료총집계"/>
      <sheetName val="앨범표지"/>
      <sheetName val="갑지"/>
      <sheetName val="단가일람"/>
      <sheetName val="조경일람"/>
      <sheetName val="단위단가"/>
      <sheetName val="내역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일위대가표"/>
      <sheetName val="일위대가"/>
      <sheetName val="작성"/>
      <sheetName val="노임"/>
      <sheetName val="평야부단가"/>
      <sheetName val="총괄표"/>
      <sheetName val="목차"/>
      <sheetName val="목록표"/>
      <sheetName val="일반공사"/>
      <sheetName val="단위수량"/>
      <sheetName val="단가표"/>
      <sheetName val="매매"/>
      <sheetName val="Sheet3"/>
      <sheetName val="일위목차"/>
      <sheetName val="날개벽"/>
      <sheetName val="부안일위"/>
      <sheetName val="총괄"/>
      <sheetName val="기본단가표"/>
      <sheetName val="부대토공"/>
      <sheetName val="차선위치조서"/>
      <sheetName val="2공구산출내역"/>
      <sheetName val="일위대가목차"/>
      <sheetName val="도근좌표"/>
      <sheetName val="토공(우물통,기타) "/>
      <sheetName val="공사비"/>
      <sheetName val="자료"/>
      <sheetName val="도급내역"/>
      <sheetName val="토공수량산출"/>
      <sheetName val="토적계산서"/>
      <sheetName val="자재일람"/>
      <sheetName val="DATA"/>
      <sheetName val="데이타"/>
      <sheetName val="계화배수"/>
      <sheetName val="공사비총괄표"/>
      <sheetName val="단가표 (2)"/>
      <sheetName val="설계개요"/>
      <sheetName val="교대(A1-A2)"/>
      <sheetName val="Baby일위대가"/>
      <sheetName val="대가목록"/>
      <sheetName val="상-교대(A1-A2)"/>
      <sheetName val="부대내역"/>
      <sheetName val="000000"/>
      <sheetName val="토목"/>
      <sheetName val="단가조사"/>
      <sheetName val="토공총"/>
      <sheetName val="수량산출"/>
      <sheetName val="공비대비"/>
      <sheetName val="중기사용료"/>
      <sheetName val="공내역"/>
      <sheetName val="물집"/>
      <sheetName val="위치조서"/>
      <sheetName val="국공유지및사유지"/>
      <sheetName val="수토공단위당"/>
      <sheetName val="재료"/>
      <sheetName val="설치자재"/>
      <sheetName val="N賃率-職"/>
      <sheetName val="저"/>
      <sheetName val="천안IP공장자100노100물량110할증"/>
      <sheetName val="SHEET1"/>
      <sheetName val="200"/>
      <sheetName val="도로단위당"/>
      <sheetName val="철거산출근거"/>
      <sheetName val="빗물받이(910-510-410)"/>
      <sheetName val="기초자료입력"/>
      <sheetName val="가설공사비"/>
      <sheetName val="산수배수"/>
      <sheetName val="단가산출"/>
      <sheetName val="청천내"/>
      <sheetName val="내역을"/>
      <sheetName val="광산내역"/>
      <sheetName val="일반부표"/>
      <sheetName val="맨홀수량산출"/>
      <sheetName val=""/>
      <sheetName val="명단"/>
      <sheetName val="분전함신설"/>
      <sheetName val="접지1종"/>
      <sheetName val="일위대가(가설)"/>
      <sheetName val="목록1"/>
      <sheetName val="자재"/>
      <sheetName val="내역(대광)"/>
      <sheetName val="지시서"/>
      <sheetName val="위치 및 제원표"/>
      <sheetName val="면벽단위수량"/>
      <sheetName val="1호철근량"/>
      <sheetName val="대로근거"/>
      <sheetName val="14공제"/>
      <sheetName val="6맨홀H"/>
      <sheetName val="다곡2교"/>
      <sheetName val="C.배수관공"/>
      <sheetName val="설계조건"/>
      <sheetName val="목록"/>
      <sheetName val="수량(1)"/>
      <sheetName val="재정비직인"/>
      <sheetName val="재정비내역"/>
      <sheetName val="지적고시내역"/>
      <sheetName val="PANEL가격"/>
      <sheetName val="증감대비"/>
      <sheetName val="자"/>
      <sheetName val="장"/>
      <sheetName val="수공기"/>
      <sheetName val="PSCbeam설계"/>
      <sheetName val="8.PILE  (돌출)"/>
      <sheetName val="토공(우물통,기타)_"/>
      <sheetName val="JUCKEYK"/>
      <sheetName val="단가표_(2)"/>
      <sheetName val="건축토목내역"/>
      <sheetName val="토목내역"/>
      <sheetName val="산출내역서"/>
      <sheetName val="기본일위"/>
      <sheetName val="2000년1차"/>
      <sheetName val="토사(PE)"/>
      <sheetName val="설계변기계비교"/>
      <sheetName val="수리보고서비"/>
      <sheetName val="분수공별 면적"/>
      <sheetName val="관로조직표"/>
      <sheetName val="유출B"/>
      <sheetName val="건축내역"/>
      <sheetName val="조서입력"/>
      <sheetName val="토적표"/>
      <sheetName val="시멘트 및 골재량산출"/>
      <sheetName val="96보완계획7.12"/>
      <sheetName val="을지"/>
      <sheetName val="고분"/>
      <sheetName val="사리부설"/>
      <sheetName val="수량산출서"/>
      <sheetName val="주소록"/>
      <sheetName val="터파기및재료"/>
      <sheetName val="Sheet1 (2)"/>
      <sheetName val="1차설계변경내역"/>
      <sheetName val="명세서"/>
      <sheetName val="관리자용(출력금지) (2)"/>
      <sheetName val="98수문일위"/>
      <sheetName val="도로구조공사비"/>
      <sheetName val="도로토공공사비"/>
      <sheetName val="A__WINDOWS_TEMP_TD_0018_DIR_W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광산내역"/>
      <sheetName val="광산배수장스크린물량산출"/>
      <sheetName val="펌프점검대물량산출"/>
      <sheetName val="유어배수장제진기"/>
      <sheetName val="일위대가"/>
      <sheetName val="광산배수장총괄"/>
      <sheetName val="유어배수장제진기총괄표"/>
      <sheetName val="유어지구총괄"/>
      <sheetName val="기계공사"/>
      <sheetName val="내역"/>
      <sheetName val="단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통가설"/>
      <sheetName val="공종집계"/>
      <sheetName val="건축집계"/>
      <sheetName val="실행예산 (2)"/>
      <sheetName val="실행예산"/>
      <sheetName val="현장관리비"/>
      <sheetName val="원미내역"/>
      <sheetName val="현장추가분"/>
      <sheetName val="자재비"/>
      <sheetName val="물가"/>
      <sheetName val="일위대가"/>
      <sheetName val="적현로"/>
      <sheetName val="부대공Ⅱ"/>
      <sheetName val="WONMI"/>
      <sheetName val="내역"/>
      <sheetName val="노임"/>
      <sheetName val="대가목록"/>
      <sheetName val="준검 내역서"/>
      <sheetName val=" FURNACE현설"/>
      <sheetName val="광산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설계서용지"/>
      <sheetName val="외과수술산출내역"/>
      <sheetName val="일위대가목록"/>
      <sheetName val="일위대가표"/>
      <sheetName val=" 자재내역"/>
      <sheetName val="자재조서"/>
      <sheetName val="Sheet1"/>
      <sheetName val="#REF"/>
      <sheetName val="경북 성주 월항면"/>
      <sheetName val="이토변실"/>
      <sheetName val="순공사비"/>
      <sheetName val="적현로"/>
      <sheetName val="목록"/>
      <sheetName val="000000"/>
      <sheetName val="단청공사"/>
      <sheetName val="노임"/>
      <sheetName val="공통가설"/>
      <sheetName val="단가산출"/>
      <sheetName val="터파기및재료"/>
      <sheetName val="목차"/>
      <sheetName val="토적계산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설명서"/>
      <sheetName val="1용량산출"/>
      <sheetName val="갑지1 "/>
      <sheetName val="총비1"/>
      <sheetName val="내력서"/>
      <sheetName val="일위대가집계표1"/>
      <sheetName val="일위 1"/>
      <sheetName val="노임단가"/>
      <sheetName val="물집"/>
      <sheetName val="단가"/>
      <sheetName val="노임"/>
      <sheetName val="기계경비일람"/>
      <sheetName val="설계개요"/>
      <sheetName val="철근총괄"/>
      <sheetName val="Sheet1 (2)"/>
      <sheetName val="일위대가목록"/>
      <sheetName val="(C)원내역"/>
      <sheetName val="성내내역서1"/>
      <sheetName val="샌딩 에폭시 도장"/>
      <sheetName val="일반문틀 설치"/>
      <sheetName val="공내역"/>
      <sheetName val="관리,공감"/>
      <sheetName val="입력자료(노무비)"/>
      <sheetName val="일위대가"/>
      <sheetName val="스텐문틀설치"/>
      <sheetName val="기계공사"/>
      <sheetName val="배지거총재료집계표"/>
      <sheetName val="200"/>
      <sheetName val="기초일위"/>
      <sheetName val="내역"/>
      <sheetName val="입상내역"/>
      <sheetName val="손익분석"/>
      <sheetName val="설계내역서"/>
      <sheetName val="기계경비"/>
      <sheetName val="연결원본-절대지우지말것"/>
      <sheetName val="공정코드"/>
      <sheetName val="직노"/>
      <sheetName val="2경간"/>
      <sheetName val="수공기"/>
      <sheetName val="중기"/>
      <sheetName val="단위가격"/>
      <sheetName val="단가보완"/>
      <sheetName val="#REF"/>
      <sheetName val="공사비총괄표"/>
      <sheetName val="단가일람"/>
      <sheetName val="조경일람"/>
      <sheetName val="공사비명세서"/>
      <sheetName val="우배수"/>
      <sheetName val="갑지1_"/>
      <sheetName val="일위_1"/>
      <sheetName val="Sheet1_(2)"/>
      <sheetName val="샌딩_에폭시_도장"/>
      <sheetName val="일반문틀_설치"/>
      <sheetName val="노무비"/>
      <sheetName val="목차"/>
      <sheetName val="횡배수관집현황(2공구)"/>
      <sheetName val="ACUNIT"/>
      <sheetName val="가설공사비"/>
      <sheetName val="수량산출"/>
      <sheetName val="내역서"/>
      <sheetName val="집계"/>
      <sheetName val="화해(함평)"/>
      <sheetName val="화해(장성)"/>
      <sheetName val="인건비"/>
      <sheetName val="터파기및재료"/>
      <sheetName val="백호우계수"/>
      <sheetName val="N賃率-職"/>
      <sheetName val="날개벽수량표"/>
      <sheetName val="구조물총"/>
      <sheetName val="수량산출서"/>
      <sheetName val="을지"/>
      <sheetName val="총괄"/>
      <sheetName val="갑지1_1"/>
      <sheetName val="일위_11"/>
      <sheetName val="Sheet1_(2)1"/>
      <sheetName val="샌딩_에폭시_도장1"/>
      <sheetName val="일반문틀_설치1"/>
      <sheetName val="Sheet3"/>
      <sheetName val="내역서종합"/>
      <sheetName val="계약내역서"/>
      <sheetName val="SLAB&quot;1&quot;"/>
      <sheetName val="암거단위"/>
      <sheetName val="표  지"/>
      <sheetName val="날개벽"/>
      <sheetName val="특수기호강도거푸집"/>
      <sheetName val="종배수관면벽신"/>
      <sheetName val="종배수관(신)"/>
      <sheetName val="수리결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노임단가"/>
      <sheetName val="내역"/>
      <sheetName val="단가"/>
      <sheetName val="공사비99-10"/>
      <sheetName val="DATE"/>
      <sheetName val="정부노임"/>
      <sheetName val="앨범표지"/>
      <sheetName val="기계공사"/>
      <sheetName val="설계개요"/>
      <sheetName val="로선구조"/>
      <sheetName val="수토공단위당"/>
      <sheetName val="Sheet1 (2)"/>
      <sheetName val="일위대가(가설)"/>
      <sheetName val="sw1"/>
      <sheetName val="NOMUB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겉표지"/>
      <sheetName val="총괄집계표"/>
      <sheetName val="산출내역서"/>
      <sheetName val="원표"/>
      <sheetName val="내역서"/>
      <sheetName val="일위대가목록"/>
      <sheetName val="일위대가"/>
      <sheetName val="중기단가"/>
      <sheetName val="단산"/>
      <sheetName val="재료비단가"/>
      <sheetName val="노무비단가"/>
      <sheetName val="수량집계"/>
      <sheetName val="수량산출서"/>
      <sheetName val="노임단가"/>
      <sheetName val="98수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>
        <row r="4">
          <cell r="B4">
            <v>60029</v>
          </cell>
        </row>
      </sheetData>
      <sheetData sheetId="11"/>
      <sheetData sheetId="12"/>
      <sheetData sheetId="13" refreshError="1"/>
      <sheetData sheetId="14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갑지"/>
      <sheetName val="도급기성고조"/>
      <sheetName val="원가계산서"/>
      <sheetName val="건축내역"/>
      <sheetName val="7급줄떼"/>
      <sheetName val="DATE"/>
      <sheetName val="노무비단가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수원공총괄"/>
      <sheetName val="가제당"/>
      <sheetName val="제당"/>
      <sheetName val="여방수로"/>
      <sheetName val="기초처리1"/>
      <sheetName val="가배수터널"/>
      <sheetName val="취수시설"/>
      <sheetName val="도수로"/>
      <sheetName val="이설도로"/>
      <sheetName val="수원공사급자재"/>
      <sheetName val="평야부총괄"/>
      <sheetName val="평야부공명"/>
      <sheetName val="평야부사급자재"/>
      <sheetName val="부대공총괄"/>
      <sheetName val="부대공"/>
      <sheetName val="부대공 (품질)"/>
      <sheetName val="수원공단가"/>
      <sheetName val="평야부단가"/>
      <sheetName val="부대공단가"/>
      <sheetName val="사급자재수량"/>
      <sheetName val="하남내역"/>
      <sheetName val="2002총괄원가계산(오반지)"/>
    </sheetNames>
    <definedNames>
      <definedName name="복사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>
        <row r="4">
          <cell r="B4" t="str">
            <v>강관비계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8885금"/>
      <sheetName val="#REF"/>
      <sheetName val="표지(1)"/>
      <sheetName val="표지(2)"/>
      <sheetName val="설계개요"/>
      <sheetName val="총괄"/>
      <sheetName val="공사비"/>
      <sheetName val="일위대가"/>
      <sheetName val="재료단가"/>
      <sheetName val="단가"/>
      <sheetName val="요율"/>
      <sheetName val="평야부단가"/>
      <sheetName val="산출내역서집계표"/>
      <sheetName val="재료값"/>
      <sheetName val="광산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  <sheetName val="수량집계"/>
      <sheetName val="맨홀수량"/>
      <sheetName val="터파기및재료"/>
      <sheetName val="단가산출"/>
      <sheetName val="노임단가"/>
      <sheetName val="Sheet2"/>
      <sheetName val="#REF"/>
      <sheetName val="배수장토목공사비"/>
      <sheetName val="소야공정계획표"/>
      <sheetName val="기계공사"/>
      <sheetName val="BID"/>
      <sheetName val="단가목록"/>
      <sheetName val="시중노임"/>
      <sheetName val="입력"/>
      <sheetName val="물집"/>
      <sheetName val="슬래브(PF)(하류)"/>
      <sheetName val="을지"/>
      <sheetName val="집계표"/>
      <sheetName val="재료값"/>
      <sheetName val="토목"/>
      <sheetName val="DATE"/>
      <sheetName val="기계경비일람"/>
      <sheetName val="집계"/>
      <sheetName val="일위_파일"/>
      <sheetName val="공내역"/>
      <sheetName val="일위대가표"/>
      <sheetName val="변경명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공사원가계산서"/>
      <sheetName val="설계서용지(을)"/>
      <sheetName val="총괄표"/>
      <sheetName val="일위대가목록"/>
      <sheetName val="일위대가표"/>
      <sheetName val="2003.2 자재조서 "/>
      <sheetName val="수형조절,영양제수간주사"/>
      <sheetName val="2003.2 자재조서  (2)"/>
      <sheetName val="06 일위대가목록"/>
      <sheetName val="수자재단위당"/>
      <sheetName val="수정일위대가"/>
      <sheetName val="일반수량총괄집계"/>
      <sheetName val="총집계표"/>
      <sheetName val="내역"/>
      <sheetName val="신규식재수량"/>
      <sheetName val="물량산출서"/>
      <sheetName val="07 설계내역서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공사원가계산서"/>
      <sheetName val="설계서용지"/>
      <sheetName val="총괄표(1)"/>
      <sheetName val="일위대가목록"/>
      <sheetName val="일위대가표"/>
      <sheetName val="외과수술산출내역"/>
      <sheetName val="외과수술산출내역(원형보존)"/>
      <sheetName val="2002.2 자재조서 "/>
      <sheetName val="06 일위대가목록"/>
      <sheetName val="일반수량총괄집계"/>
      <sheetName val="수자재단위당"/>
    </sheetNames>
    <sheetDataSet>
      <sheetData sheetId="0"/>
      <sheetData sheetId="1"/>
      <sheetData sheetId="2"/>
      <sheetData sheetId="3"/>
      <sheetData sheetId="4" refreshError="1">
        <row r="1">
          <cell r="A1" t="str">
            <v>연번</v>
          </cell>
          <cell r="B1" t="str">
            <v>공     종</v>
          </cell>
          <cell r="C1" t="str">
            <v>규격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  <sheetName val="남평내역"/>
      <sheetName val="일위대가목록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설계내역"/>
      <sheetName val="표지(갑)"/>
      <sheetName val="표지(을)"/>
      <sheetName val="원가계산서"/>
      <sheetName val="총괄내역"/>
      <sheetName val="신정1.2지구내역"/>
      <sheetName val="Sheet1"/>
      <sheetName val="자재비"/>
      <sheetName val="데리네이타현황"/>
      <sheetName val="일위대가표"/>
      <sheetName val="일위대가"/>
      <sheetName val="Sheet1 (2)"/>
      <sheetName val="일위대가목록"/>
      <sheetName val="단가산출"/>
      <sheetName val="수리보고서비"/>
      <sheetName val="노임단가"/>
      <sheetName val="수자재단위당"/>
      <sheetName val="총괄내역서"/>
      <sheetName val="단위수량"/>
      <sheetName val="7급줄떼"/>
      <sheetName val="변경내역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"/>
      <sheetName val="D일위"/>
      <sheetName val="설계개요"/>
      <sheetName val="총괄"/>
      <sheetName val="수문 "/>
      <sheetName val="물량산출표"/>
      <sheetName val="총괄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물량산출표"/>
      <sheetName val="수문 "/>
      <sheetName val="내역"/>
      <sheetName val="D일위"/>
      <sheetName val="제진설비"/>
      <sheetName val="설계개요"/>
      <sheetName val="총괄"/>
      <sheetName val="총괄 (2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8NS-N"/>
      <sheetName val="단가근거"/>
      <sheetName val="누산총괄표"/>
      <sheetName val="품목조정율"/>
      <sheetName val="수량이동조서"/>
      <sheetName val="수량이동조서 (2)"/>
      <sheetName val="Module4"/>
      <sheetName val="표지"/>
      <sheetName val="개요"/>
      <sheetName val="사통"/>
      <sheetName val="총괄"/>
      <sheetName val="단가검토"/>
      <sheetName val="설치중량 "/>
      <sheetName val="철거중량"/>
      <sheetName val="수문일위 "/>
      <sheetName val="자재단가"/>
      <sheetName val="주요자재"/>
      <sheetName val="순공사"/>
      <sheetName val="물량산출"/>
      <sheetName val="실행철강하도"/>
      <sheetName val="수토공단위당"/>
      <sheetName val="98수문일위"/>
      <sheetName val="내역"/>
      <sheetName val="기계공사"/>
      <sheetName val="연장및면적(좌측)"/>
      <sheetName val="산출내역서집계표"/>
      <sheetName val="98NS-N2"/>
      <sheetName val="조명시설"/>
      <sheetName val="단가"/>
      <sheetName val="광산내역"/>
      <sheetName val="재료값"/>
      <sheetName val="ABUT수량-A1"/>
      <sheetName val="DATE"/>
      <sheetName val="일위대가"/>
      <sheetName val="집계표"/>
      <sheetName val="수자재단위당"/>
      <sheetName val="예정공정완"/>
      <sheetName val="#REF"/>
      <sheetName val="수량산출"/>
      <sheetName val="J형측구단위수량"/>
      <sheetName val="단위수량"/>
      <sheetName val="내역서"/>
      <sheetName val="여과지동"/>
      <sheetName val="기초자료"/>
      <sheetName val="일위대가(가설)"/>
      <sheetName val="단가표"/>
      <sheetName val="개소별수량산출"/>
      <sheetName val="입찰안"/>
      <sheetName val="부안일위"/>
      <sheetName val="노임"/>
      <sheetName val="Sheet1 (2)"/>
      <sheetName val="가설공사비"/>
      <sheetName val="도로구조공사비"/>
      <sheetName val="도로토공공사비"/>
      <sheetName val="여수토공사비"/>
      <sheetName val="사원등록"/>
      <sheetName val="호봉 (2)"/>
      <sheetName val="코드"/>
      <sheetName val="화설내"/>
      <sheetName val="총공사비"/>
      <sheetName val="사리부설"/>
      <sheetName val="단가산출"/>
      <sheetName val="노임단가"/>
      <sheetName val="공내역"/>
      <sheetName val="사  업  비  수  지  예  산  서"/>
      <sheetName val="96보완계획7.12"/>
      <sheetName val="자재대"/>
      <sheetName val="손익분석"/>
      <sheetName val="기초코드"/>
      <sheetName val="별첨4_전담운영PM(1)"/>
      <sheetName val="단가목록"/>
      <sheetName val="계화총괄"/>
      <sheetName val="계화배수(3대)"/>
      <sheetName val="산출근거"/>
      <sheetName val="내역서 (2)"/>
      <sheetName val="산수배수"/>
      <sheetName val="코드표"/>
      <sheetName val="2000,9월 일위"/>
      <sheetName val="공사비"/>
      <sheetName val="직노"/>
      <sheetName val="s"/>
      <sheetName val="자재단가 "/>
      <sheetName val="Sheet1"/>
      <sheetName val="신축이음"/>
      <sheetName val="2.단면가정"/>
      <sheetName val="일위집계표"/>
      <sheetName val="화산경계"/>
      <sheetName val="구조물토적"/>
      <sheetName val="I一般比"/>
      <sheetName val="bid"/>
      <sheetName val="N賃率-職"/>
      <sheetName val="갑지"/>
      <sheetName val="COPING"/>
      <sheetName val="인건비"/>
      <sheetName val="공사비총괄표"/>
      <sheetName val="흥양2교토공집계표"/>
      <sheetName val="준검 내역서"/>
      <sheetName val="신평리 권리자명부"/>
      <sheetName val="동일리 권리자명부"/>
      <sheetName val="총집계표"/>
      <sheetName val="원본(갑지)"/>
      <sheetName val="2000전체분"/>
      <sheetName val="2000년1차"/>
      <sheetName val="밸브설치"/>
      <sheetName val="1호구조물"/>
      <sheetName val="J直材4"/>
      <sheetName val="차액보증"/>
      <sheetName val="Sheet2"/>
      <sheetName val="제경비최종"/>
      <sheetName val="0"/>
      <sheetName val="단 box"/>
      <sheetName val="간지"/>
      <sheetName val="기초단가"/>
      <sheetName val="공통"/>
      <sheetName val="VXXXXX"/>
      <sheetName val="자재"/>
      <sheetName val="(2)자금(신용)"/>
      <sheetName val="일위"/>
      <sheetName val="8.식재일위"/>
      <sheetName val="B시설가격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ONGA"/>
      <sheetName val="27"/>
      <sheetName val="Sheet1"/>
      <sheetName val="Sheet2"/>
      <sheetName val="Sheet3"/>
      <sheetName val="29"/>
      <sheetName val="설비집계"/>
      <sheetName val="80"/>
      <sheetName val="81-82"/>
      <sheetName val="109"/>
      <sheetName val="113"/>
      <sheetName val="114"/>
      <sheetName val="116"/>
      <sheetName val="사급자재"/>
      <sheetName val="단가"/>
      <sheetName val="98NS-N"/>
      <sheetName val="부안일위"/>
      <sheetName val="원하대비"/>
      <sheetName val="원도급"/>
      <sheetName val="하도급"/>
      <sheetName val="공사비"/>
      <sheetName val="내역서"/>
      <sheetName val="3련 BOX"/>
      <sheetName val="1단계"/>
      <sheetName val="Main"/>
      <sheetName val="비속도"/>
      <sheetName val="내역"/>
      <sheetName val="DATE"/>
      <sheetName val="실행철강하도"/>
      <sheetName val="수문일1"/>
      <sheetName val="배수공수량집계표 "/>
      <sheetName val="청천내"/>
      <sheetName val="자재운반단가일람표"/>
      <sheetName val="지급자재"/>
      <sheetName val="98수문일위"/>
      <sheetName val="집계표"/>
      <sheetName val="기본단가표"/>
      <sheetName val="ABUT수량-A1"/>
      <sheetName val="acht"/>
      <sheetName val="공내역"/>
      <sheetName val="내역서2안"/>
      <sheetName val="수량산출서"/>
      <sheetName val="인건비"/>
      <sheetName val="중기사용료"/>
      <sheetName val="TOTAL_BOQ"/>
      <sheetName val="신천3호용수로"/>
      <sheetName val="여과지동"/>
      <sheetName val="기초자료"/>
      <sheetName val="설비"/>
      <sheetName val="광산내역"/>
      <sheetName val="자료"/>
      <sheetName val="원가"/>
      <sheetName val="BOX"/>
      <sheetName val="입찰안"/>
      <sheetName val="노임단가"/>
      <sheetName val="내부수지예산"/>
      <sheetName val="우성교간선"/>
      <sheetName val="노무,재료"/>
      <sheetName val="96보완계획7.12"/>
      <sheetName val="간선토공재집"/>
      <sheetName val="지선토공재집"/>
      <sheetName val="점상송수토공"/>
      <sheetName val="정암송수토공"/>
      <sheetName val="제원"/>
      <sheetName val="사통"/>
      <sheetName val="대비2"/>
      <sheetName val="날개벽수량표"/>
      <sheetName val="토목"/>
      <sheetName val="간선총"/>
      <sheetName val="지선총"/>
      <sheetName val="산출근거"/>
      <sheetName val="환경평가"/>
      <sheetName val="인구"/>
      <sheetName val="자재단가"/>
      <sheetName val="재료집계"/>
      <sheetName val="우수관로(터파기)"/>
      <sheetName val="우수맨홀산출"/>
      <sheetName val="우수받이"/>
      <sheetName val="파이프류"/>
      <sheetName val="터파기및재료"/>
      <sheetName val="설계서을"/>
      <sheetName val="인부임"/>
      <sheetName val="노임"/>
      <sheetName val="산출내역서집계표"/>
      <sheetName val="시멘트산출"/>
      <sheetName val="Sheet1 (2)"/>
      <sheetName val="기계공사"/>
      <sheetName val="수토공단위당"/>
      <sheetName val="옹벽재계"/>
      <sheetName val="각형맨홀"/>
      <sheetName val="계화총괄"/>
      <sheetName val="계화배수(3대)"/>
      <sheetName val="당초수문"/>
      <sheetName val="신평리 권리자명부"/>
      <sheetName val="동일리 권리자명부"/>
      <sheetName val="수량산출"/>
      <sheetName val="메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광산내역"/>
      <sheetName val="광산배수장스크린물량산출"/>
      <sheetName val="펌프점검대물량산출"/>
      <sheetName val="유어배수장제진기"/>
      <sheetName val="일위대가"/>
      <sheetName val="광산배수장총괄"/>
      <sheetName val="유어배수장제진기총괄표"/>
      <sheetName val="유어지구총괄"/>
      <sheetName val="98NS-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96보완계획7.12"/>
      <sheetName val="단비표(2001-9)"/>
      <sheetName val="연장및면적(좌측)"/>
      <sheetName val="T13(P68~72,78)"/>
      <sheetName val="ABUT수량-A1"/>
      <sheetName val="구조물터파기수량집계"/>
      <sheetName val="측구터파기공수량집계"/>
      <sheetName val="배수공 시멘트 및 골재량 산출"/>
      <sheetName val="내역"/>
      <sheetName val="원본(갑지)"/>
      <sheetName val="조명시설"/>
      <sheetName val="DATE"/>
      <sheetName val="단가"/>
      <sheetName val="수량산출"/>
      <sheetName val="일위대가(가설)"/>
      <sheetName val="총괄내역"/>
      <sheetName val="광산내역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2000년1차"/>
      <sheetName val="06 일위대가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집계"/>
      <sheetName val="하도원가"/>
      <sheetName val="하도급사항"/>
      <sheetName val="하도급산출내역사항"/>
      <sheetName val="관급"/>
      <sheetName val="공지"/>
      <sheetName val="목차"/>
      <sheetName val="Sheet2"/>
      <sheetName val="Sheet1"/>
      <sheetName val="#REF"/>
      <sheetName val="1"/>
      <sheetName val="단위가격"/>
      <sheetName val="원가계산서"/>
      <sheetName val="토사(PE)"/>
      <sheetName val="데이타"/>
      <sheetName val="식재인부"/>
      <sheetName val="청천내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원가계산서"/>
      <sheetName val="내역"/>
      <sheetName val="1-1"/>
      <sheetName val="001"/>
      <sheetName val="중기조종사 단위단가"/>
      <sheetName val="자재단가"/>
      <sheetName val="원가계산(2)"/>
      <sheetName val="실행철강하도"/>
      <sheetName val="기본단가표"/>
      <sheetName val="관급"/>
      <sheetName val="MOTOR"/>
      <sheetName val="목록"/>
      <sheetName val="내역서"/>
      <sheetName val="설비"/>
      <sheetName val="배수관연장조서"/>
      <sheetName val="일위대가"/>
      <sheetName val="DANGA"/>
      <sheetName val="직재"/>
      <sheetName val="ITEM"/>
      <sheetName val="내역서(직영비)"/>
      <sheetName val="06 일위대가목록"/>
      <sheetName val="수목데이타"/>
      <sheetName val="1단계"/>
      <sheetName val="총괄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내역"/>
      <sheetName val="내역서"/>
      <sheetName val="산출근거"/>
      <sheetName val="맨홀수량산출"/>
      <sheetName val="화재 탐지 설비"/>
      <sheetName val="단가 및 재료비"/>
      <sheetName val="원가계산서"/>
      <sheetName val="중기조종사 단위단가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총괄"/>
      <sheetName val="남평내역"/>
      <sheetName val="옥산내역"/>
      <sheetName val="제진기"/>
      <sheetName val="일위대가"/>
      <sheetName val="제진기일위대가"/>
      <sheetName val="스크린"/>
      <sheetName val="남평수문3x2"/>
      <sheetName val="물량산출표3x2"/>
      <sheetName val="옥산수문2x1.5"/>
      <sheetName val="물량산출표2x1.5"/>
      <sheetName val="자재단가"/>
      <sheetName val="수문일위 "/>
      <sheetName val="설계개요"/>
      <sheetName val="총괄 (2)"/>
      <sheetName val="06 일위대가목록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원가"/>
      <sheetName val="내역"/>
      <sheetName val="수량"/>
      <sheetName val="일위목록"/>
      <sheetName val="일위대가"/>
      <sheetName val="단가대비"/>
      <sheetName val="시설대가"/>
      <sheetName val="단가산출"/>
      <sheetName val="지주산출"/>
      <sheetName val="할증"/>
      <sheetName val="지급"/>
      <sheetName val="노임"/>
      <sheetName val="품셈"/>
      <sheetName val="공간내역"/>
      <sheetName val="Module1"/>
      <sheetName val="공양식"/>
      <sheetName val="예산서1"/>
      <sheetName val="덕전리"/>
      <sheetName val="맨홀수량산출"/>
      <sheetName val="2련간지"/>
      <sheetName val="물가"/>
      <sheetName val="1"/>
      <sheetName val="맨홀수량산출(A-LINE)"/>
      <sheetName val="sh1"/>
      <sheetName val="원가계산서"/>
      <sheetName val="단재적표"/>
      <sheetName val="하남내역"/>
      <sheetName val="실행철강하도"/>
      <sheetName val="조명시설"/>
      <sheetName val="터파기및재료"/>
      <sheetName val="수목표준대가"/>
      <sheetName val="설계"/>
      <sheetName val="일위대가(가설)"/>
      <sheetName val="원가서"/>
      <sheetName val="관급"/>
      <sheetName val="2월분"/>
      <sheetName val="목차"/>
      <sheetName val="코드표"/>
      <sheetName val="수목데이타"/>
      <sheetName val="투찰내역"/>
      <sheetName val="단가비교"/>
      <sheetName val="06 일위대가목록"/>
      <sheetName val="대가표(품셈)"/>
      <sheetName val="자재단가"/>
      <sheetName val="기성내역"/>
      <sheetName val="unitpric"/>
      <sheetName val="버스운행안내"/>
      <sheetName val="교대(A1-A2)"/>
      <sheetName val="직노"/>
      <sheetName val="sheet1"/>
      <sheetName val="남평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이동조서"/>
      <sheetName val="총괄"/>
      <sheetName val="산수배수"/>
      <sheetName val="산수삼방"/>
      <sheetName val="산수사방"/>
      <sheetName val="산수유압"/>
      <sheetName val="산수초비"/>
      <sheetName val="산수C-Plate"/>
      <sheetName val="고창배수"/>
      <sheetName val="고창제석"/>
      <sheetName val="자동문비"/>
      <sheetName val="송천제자동보"/>
      <sheetName val="수문일1"/>
      <sheetName val="자재단가"/>
      <sheetName val="총괄 (2)"/>
      <sheetName val="고산"/>
      <sheetName val="내촌"/>
      <sheetName val="내역"/>
      <sheetName val="공사비"/>
      <sheetName val="기계공사"/>
      <sheetName val="실행철강하도"/>
      <sheetName val="남평내역"/>
      <sheetName val="1,2공구원가계산서"/>
      <sheetName val="2공구산출내역"/>
      <sheetName val="1공구산출내역서"/>
      <sheetName val="DANGA"/>
      <sheetName val="단가"/>
      <sheetName val="＃호안블록"/>
      <sheetName val="목차"/>
      <sheetName val="노임"/>
      <sheetName val="기"/>
      <sheetName val="전선(총)"/>
      <sheetName val="98수문일위"/>
      <sheetName val="당초명세(평)"/>
      <sheetName val="계화배수"/>
      <sheetName val="2월분"/>
      <sheetName val="수곡내역"/>
      <sheetName val="노무단가"/>
      <sheetName val="수로교총재료집계"/>
      <sheetName val="sheet1"/>
      <sheetName val="공사비증감내역"/>
      <sheetName val="일위대가"/>
      <sheetName val="98NS-N"/>
      <sheetName val="원가계산서(변경)"/>
      <sheetName val="투찰내역"/>
      <sheetName val="Sheet2"/>
      <sheetName val="내역원본"/>
      <sheetName val="1호구조물"/>
      <sheetName val="집계표"/>
      <sheetName val="2000웅포보완(물량보완-2)1"/>
      <sheetName val="문학간접"/>
      <sheetName val="관급"/>
      <sheetName val="토적표"/>
      <sheetName val="여과지동"/>
      <sheetName val="기초자료"/>
      <sheetName val="계화총괄"/>
      <sheetName val="날개벽"/>
      <sheetName val="공통"/>
      <sheetName val="원가계산서"/>
      <sheetName val="배관배선 단가조사"/>
      <sheetName val="일위대가집계"/>
      <sheetName val="원가"/>
      <sheetName val="O실보"/>
      <sheetName val="96보완계획7.12"/>
      <sheetName val="헐기"/>
      <sheetName val="노무,재료"/>
      <sheetName val="자재대"/>
      <sheetName val="교각1"/>
      <sheetName val="입찰안"/>
      <sheetName val="내역서"/>
      <sheetName val="부안일위"/>
      <sheetName val="노임단가"/>
      <sheetName val="대운반(철재)"/>
      <sheetName val="샌딩 에폭시 도장"/>
      <sheetName val="ABUT수량-A1"/>
      <sheetName val="1단계"/>
      <sheetName val="원하대비"/>
      <sheetName val="원도급"/>
      <sheetName val="하도급"/>
      <sheetName val="배수내역"/>
      <sheetName val="날개벽수량표"/>
      <sheetName val="공내역"/>
      <sheetName val="노무비"/>
      <sheetName val="DATA"/>
      <sheetName val="데이타"/>
      <sheetName val="구조물총"/>
      <sheetName val="1공구원가계산서"/>
      <sheetName val="화재 탐지 설비"/>
      <sheetName val="수량산출서"/>
      <sheetName val="위치조서"/>
      <sheetName val="2000년1차"/>
      <sheetName val="70%"/>
      <sheetName val="sh1"/>
      <sheetName val="용수로조직"/>
      <sheetName val="xxxxxx"/>
      <sheetName val="설비"/>
      <sheetName val="변압기 및 발전기 용량"/>
      <sheetName val="자재일람"/>
      <sheetName val="3지구단위"/>
      <sheetName val="단가 및 재료비"/>
      <sheetName val="토목"/>
      <sheetName val="우성교간선"/>
      <sheetName val="N賃率-職"/>
      <sheetName val="노단"/>
      <sheetName val="사통"/>
      <sheetName val="총괄공사비"/>
      <sheetName val="Main"/>
      <sheetName val="비속도"/>
      <sheetName val="BID"/>
      <sheetName val="공정집계_국별"/>
      <sheetName val="기본단가표"/>
      <sheetName val="차수공개요"/>
      <sheetName val="신고조서"/>
      <sheetName val="시멘트산출"/>
      <sheetName val="총괄표"/>
      <sheetName val="청천내"/>
      <sheetName val="월명지여방"/>
      <sheetName val="철근량"/>
      <sheetName val="Sheet1 (2)"/>
      <sheetName val="NOMUBI"/>
      <sheetName val="sw1"/>
      <sheetName val="일위대가(1)"/>
      <sheetName val="#REF"/>
      <sheetName val="경율산정.XLS"/>
      <sheetName val="DATE"/>
      <sheetName val="토적계산"/>
      <sheetName val="오수관로(터파기)"/>
      <sheetName val="WORK"/>
      <sheetName val="신천3호용수로"/>
      <sheetName val="터파기및재료"/>
      <sheetName val="건축내역"/>
      <sheetName val="지급자재"/>
      <sheetName val="설계"/>
      <sheetName val="★도급내역"/>
      <sheetName val="공정계획(배수개선)백만단위"/>
      <sheetName val=" 갑지"/>
      <sheetName val="환경평가"/>
      <sheetName val="인구"/>
      <sheetName val="단가표"/>
      <sheetName val="준검 내역서"/>
      <sheetName val="초곡1교(일반)"/>
      <sheetName val="원가계산(2)"/>
      <sheetName val="Sheet3"/>
      <sheetName val="000000"/>
      <sheetName val="총괄_(2)"/>
      <sheetName val="96보완계획7_12"/>
      <sheetName val="배관배선_단가조사"/>
      <sheetName val="샌딩_에폭시_도장"/>
      <sheetName val="화재_탐지_설비"/>
      <sheetName val="변경내역"/>
      <sheetName val="가설공사비"/>
      <sheetName val="측량요율"/>
      <sheetName val="옹벽재계"/>
      <sheetName val="수자재단위당"/>
      <sheetName val="당초내역서"/>
      <sheetName val="참조자료"/>
      <sheetName val="단가산출내역(노임부분수정)"/>
      <sheetName val="수량산출"/>
      <sheetName val="밸브설치"/>
      <sheetName val="수목표준대가"/>
      <sheetName val="수토공단위당"/>
      <sheetName val="수원공총"/>
      <sheetName val="공사비총괄표"/>
      <sheetName val="신평리 권리자명부"/>
      <sheetName val="동일리 권리자명부"/>
      <sheetName val="단위수량"/>
      <sheetName val="C.배수관공"/>
      <sheetName val="총공사비"/>
      <sheetName val="단가조사"/>
      <sheetName val="입력창"/>
      <sheetName val="인건비"/>
      <sheetName val="수량이동조서총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화산공정"/>
      <sheetName val="실행철강하도"/>
      <sheetName val="관급자재"/>
      <sheetName val="경율산정.XLS"/>
      <sheetName val="Sheet1"/>
      <sheetName val="일위목록"/>
      <sheetName val="Sheet2"/>
      <sheetName val="노임단가"/>
      <sheetName val="내역"/>
      <sheetName val="자재대"/>
      <sheetName val="일위대가"/>
      <sheetName val="측량요율"/>
      <sheetName val="전체"/>
      <sheetName val="당초명세(평)"/>
      <sheetName val="요율"/>
      <sheetName val="(당평)자재"/>
      <sheetName val="품셈"/>
      <sheetName val="점검총괄"/>
      <sheetName val="산수배수"/>
      <sheetName val="수문일위1"/>
      <sheetName val="DANGA"/>
      <sheetName val="단가산출"/>
      <sheetName val="용수지선토적"/>
      <sheetName val="1공구산출내역서"/>
      <sheetName val="자재운반단가일람표"/>
      <sheetName val="총괄표"/>
      <sheetName val="조명시설"/>
      <sheetName val="남평내역"/>
      <sheetName val="건축공사"/>
      <sheetName val="#REF"/>
      <sheetName val="DATE"/>
      <sheetName val="일  위  대  가  목  록"/>
      <sheetName val="중기사용료 (2)"/>
      <sheetName val="1,2공구원가계산서"/>
      <sheetName val="2공구산출내역"/>
      <sheetName val="일위"/>
      <sheetName val="제수변수량"/>
      <sheetName val="A LINE"/>
      <sheetName val="일위대가목록"/>
      <sheetName val="1공구원가계산서"/>
      <sheetName val="조건표"/>
      <sheetName val="지급자재"/>
      <sheetName val="T13(P68~72,78)"/>
      <sheetName val="가로등기초"/>
      <sheetName val="산출내역서"/>
      <sheetName val="평야부총"/>
      <sheetName val="유입량"/>
      <sheetName val="lab"/>
      <sheetName val="ABUT수량-A1"/>
      <sheetName val="수배전(갑)"/>
      <sheetName val="맨홀수량산출(A-LINE)"/>
      <sheetName val="도로토적"/>
      <sheetName val="터파기및재료"/>
      <sheetName val="수로교총재료집계"/>
      <sheetName val="직노"/>
      <sheetName val="1"/>
      <sheetName val="물가"/>
      <sheetName val="상세내역"/>
      <sheetName val="철거산출근거"/>
      <sheetName val="산출근거"/>
      <sheetName val="1공구원가叄㽏쇣"/>
      <sheetName val="단가산출_목록"/>
      <sheetName val="일위대가_목록"/>
      <sheetName val="Macro1"/>
      <sheetName val="위치조서"/>
      <sheetName val="집계"/>
      <sheetName val="개거총"/>
      <sheetName val="간접비계산"/>
      <sheetName val="이티토공총"/>
      <sheetName val="목차"/>
      <sheetName val="노무비 근거"/>
      <sheetName val="내역서"/>
      <sheetName val="조건표 (2)"/>
      <sheetName val="가스"/>
      <sheetName val="하남내역"/>
      <sheetName val="날개벽수량표"/>
      <sheetName val="부대내역"/>
      <sheetName val="일위대가표목록"/>
      <sheetName val="자재단가"/>
      <sheetName val="기계경비목록1"/>
      <sheetName val="일위대가집계표"/>
      <sheetName val="원가계산서"/>
      <sheetName val="설비"/>
      <sheetName val="내역표지"/>
      <sheetName val="배수공"/>
      <sheetName val="산출내역서집계표"/>
      <sheetName val="2"/>
      <sheetName val="집계표"/>
      <sheetName val="단가산출내역(노임부분수정)"/>
      <sheetName val="98NS-N"/>
      <sheetName val="기본일위"/>
      <sheetName val="인력소운반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DATA"/>
      <sheetName val=" HIT-&gt;HMC 견적(3900)"/>
      <sheetName val="일위단가"/>
      <sheetName val="근로자명단"/>
      <sheetName val="일위대가표48"/>
      <sheetName val="제경비"/>
      <sheetName val="일위1"/>
      <sheetName val="1단계"/>
      <sheetName val="단위단가"/>
      <sheetName val="PAD TR보호대기초"/>
      <sheetName val="내역원본"/>
      <sheetName val="원형1호맨홀토공수량"/>
      <sheetName val="문학간접"/>
      <sheetName val="청천내"/>
      <sheetName val="코드표"/>
      <sheetName val="구조물터파기수량집계"/>
      <sheetName val="측구터파기공수량집계"/>
      <sheetName val="배수공 시멘트 및 골재량 산출"/>
      <sheetName val="재료비"/>
      <sheetName val="구천"/>
      <sheetName val="일위대가단가표"/>
      <sheetName val="일용직"/>
      <sheetName val="2월분"/>
      <sheetName val="일위(시설)"/>
      <sheetName val="A 견적"/>
      <sheetName val="일위합"/>
      <sheetName val="샌딩 에폭시 도장"/>
      <sheetName val="자재일위(경)"/>
      <sheetName val="호표"/>
      <sheetName val=""/>
      <sheetName val="국공유지및사유지"/>
      <sheetName val="xxxxxx"/>
      <sheetName val="바닥판"/>
      <sheetName val="일위총괄표"/>
      <sheetName val="Sheet1 (2)"/>
      <sheetName val="예산서"/>
      <sheetName val="주차구획선수량"/>
      <sheetName val="투찰내역"/>
      <sheetName val="9.1지하2층하부보"/>
      <sheetName val="기초자료"/>
      <sheetName val="공사비예산서"/>
      <sheetName val="남양주부대"/>
      <sheetName val="남대문빌딩"/>
      <sheetName val="일위대가집계"/>
      <sheetName val="단가산출(T)"/>
      <sheetName val="단가표"/>
      <sheetName val="noyim"/>
      <sheetName val="일위대가모듈"/>
      <sheetName val="코드"/>
      <sheetName val="노임조서"/>
      <sheetName val="수량산출"/>
      <sheetName val="일위대가 (PM)"/>
      <sheetName val="안산기계장치"/>
      <sheetName val="총재료집계"/>
      <sheetName val="노임"/>
      <sheetName val="단가대비표"/>
      <sheetName val="일집"/>
      <sheetName val="일위대가표"/>
      <sheetName val="BID"/>
      <sheetName val="97노임단가"/>
      <sheetName val="단가(기자재)"/>
      <sheetName val="건              축"/>
      <sheetName val="수자재단위당"/>
      <sheetName val="5월건강보험(일용직)"/>
      <sheetName val="합계"/>
      <sheetName val="포장단가산출"/>
      <sheetName val="일일총괄"/>
      <sheetName val="N賃率-職"/>
      <sheetName val="관급"/>
      <sheetName val="#2_일위대가목록"/>
      <sheetName val="일위총괄"/>
      <sheetName val="터널대가"/>
      <sheetName val="단위수량"/>
      <sheetName val="각종단가"/>
      <sheetName val="신천3호용수로"/>
      <sheetName val="시중노임"/>
      <sheetName val="제경비율"/>
      <sheetName val="일위산출"/>
      <sheetName val="콘크리트포장"/>
      <sheetName val="암거난간벽집계(2)"/>
      <sheetName val="여과지동"/>
      <sheetName val="일위대가(1)"/>
      <sheetName val="단가산출서"/>
      <sheetName val="경율산정_XLS"/>
      <sheetName val="A_LINE"/>
      <sheetName val="중기사용료_(2)"/>
      <sheetName val="_____151_______My_Documents___2"/>
      <sheetName val="_____151_______My_Documents___3"/>
      <sheetName val="_____151_______My_Documents___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 refreshError="1"/>
      <sheetData sheetId="197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원가계산서"/>
      <sheetName val="외과수술산출내역"/>
      <sheetName val="설계서용지"/>
      <sheetName val="일위대가목록"/>
      <sheetName val="일위대가표"/>
      <sheetName val="총괄표"/>
      <sheetName val=" 자재내역"/>
      <sheetName val="자재조서"/>
      <sheetName val="담장산출"/>
      <sheetName val="제경비"/>
      <sheetName val="양평보호수내역서2"/>
      <sheetName val="자재단가비교표"/>
      <sheetName val="퍼스트"/>
      <sheetName val="guard(mac)"/>
      <sheetName val="측구터파기공수량집계"/>
      <sheetName val="배수공 시멘트 및 골재량 산출"/>
      <sheetName val="인력소운반"/>
      <sheetName val="산출내역서"/>
      <sheetName val="집계표"/>
      <sheetName val="일위대가"/>
      <sheetName val="일위목록"/>
    </sheetNames>
    <definedNames>
      <definedName name="입력완료"/>
    </defined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규격분류필터"/>
      <sheetName val="총괄수량표"/>
      <sheetName val="일위대가목록"/>
      <sheetName val="일위대가표"/>
      <sheetName val="자재조서"/>
      <sheetName val=" 자재내역"/>
      <sheetName val="설계서용지"/>
      <sheetName val="Sheet2"/>
      <sheetName val="Sheet3"/>
      <sheetName val="공사원가계산서"/>
      <sheetName val="설계서용지(을)"/>
      <sheetName val="총괄표(주요수종)"/>
      <sheetName val="총괄표"/>
      <sheetName val="2003.2 자재조서 "/>
      <sheetName val="직종 노임"/>
      <sheetName val="외과수술산출내역"/>
      <sheetName val="일위대가표 (2)"/>
      <sheetName val="XL4Poppy"/>
      <sheetName val="인력소운반"/>
      <sheetName val="제경비"/>
      <sheetName val="퍼스트"/>
      <sheetName val="일위목록"/>
      <sheetName val="일위대가"/>
      <sheetName val="녹지대 소나무 영양공급 및 보호관리 공사"/>
    </sheetNames>
    <sheetDataSet>
      <sheetData sheetId="0"/>
      <sheetData sheetId="1"/>
      <sheetData sheetId="2"/>
      <sheetData sheetId="3" refreshError="1">
        <row r="1">
          <cell r="A1" t="str">
            <v>연번</v>
          </cell>
          <cell r="B1" t="str">
            <v>공  종</v>
          </cell>
          <cell r="C1" t="str">
            <v>규 격</v>
          </cell>
          <cell r="D1" t="str">
            <v>단위</v>
          </cell>
          <cell r="E1" t="str">
            <v>재 료 비</v>
          </cell>
          <cell r="G1" t="str">
            <v>노 무 비</v>
          </cell>
          <cell r="I1" t="str">
            <v>경    비</v>
          </cell>
          <cell r="K1" t="str">
            <v>총    액</v>
          </cell>
          <cell r="M1" t="str">
            <v>비고</v>
          </cell>
        </row>
        <row r="2">
          <cell r="E2" t="str">
            <v>단가</v>
          </cell>
          <cell r="F2" t="str">
            <v>금액</v>
          </cell>
          <cell r="G2" t="str">
            <v>단가</v>
          </cell>
          <cell r="H2" t="str">
            <v>금액</v>
          </cell>
          <cell r="I2" t="str">
            <v>단가</v>
          </cell>
          <cell r="J2" t="str">
            <v>금액</v>
          </cell>
          <cell r="K2" t="str">
            <v>단가</v>
          </cell>
          <cell r="L2" t="str">
            <v>금액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일람"/>
      <sheetName val="단가표"/>
      <sheetName val="조경일람"/>
      <sheetName val="조경"/>
      <sheetName val="단가"/>
      <sheetName val="자재일람"/>
      <sheetName val="자재단가"/>
      <sheetName val="산출내역"/>
      <sheetName val="단위량당중기"/>
      <sheetName val="구역화물"/>
      <sheetName val="경운기운반"/>
      <sheetName val="중기입력조건"/>
      <sheetName val="중기"/>
      <sheetName val="중기시간"/>
      <sheetName val="자재운반"/>
      <sheetName val="산수배수"/>
      <sheetName val="남평내역"/>
      <sheetName val="총괄표"/>
      <sheetName val="기계공사"/>
      <sheetName val="단가조사서"/>
      <sheetName val="중기단가"/>
      <sheetName val="중기목록"/>
      <sheetName val="호표"/>
      <sheetName val="98수문일위"/>
      <sheetName val="재료비"/>
      <sheetName val="사  업  비  수  지  예  산  서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000"/>
      <sheetName val="100000"/>
      <sheetName val="1000"/>
      <sheetName val="2000"/>
      <sheetName val="pldt"/>
      <sheetName val="원가계산서"/>
      <sheetName val="설계서용지"/>
      <sheetName val="일위대가표"/>
      <sheetName val="일위대가목록"/>
      <sheetName val="총괄표"/>
      <sheetName val="2001-자재조서"/>
      <sheetName val=" 자재내역"/>
      <sheetName val="2001.1단비"/>
      <sheetName val="규격분류필터"/>
      <sheetName val="총괄수량표"/>
      <sheetName val="자재조서"/>
      <sheetName val="Sheet2"/>
      <sheetName val="Sheet3"/>
      <sheetName val="공사원가계산서"/>
      <sheetName val="설계서용지(을)"/>
      <sheetName val="총괄표(주요수종)"/>
      <sheetName val="2003.2 자재조서 "/>
      <sheetName val="직종 노임"/>
      <sheetName val="외과수술산출내역"/>
      <sheetName val="일위대가표 (2)"/>
      <sheetName val="DANGA"/>
      <sheetName val="자재일람"/>
      <sheetName val="단가비교"/>
      <sheetName val="제경비"/>
      <sheetName val="수량산출서 (2)"/>
      <sheetName val="교통대책내역"/>
      <sheetName val="L_RPTA05_목록"/>
      <sheetName val="공사비총괄표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V000"/>
      <sheetName val="재료값"/>
      <sheetName val="자재일람"/>
      <sheetName val="입상내역"/>
      <sheetName val="일위집계(기존)"/>
      <sheetName val="청천내"/>
      <sheetName val="약품공급2"/>
      <sheetName val="설계예산서"/>
      <sheetName val="폐기물"/>
      <sheetName val="집계표"/>
      <sheetName val="2"/>
      <sheetName val="남평내역"/>
      <sheetName val="일위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양식_내역서"/>
      <sheetName val="양식_일위대가1"/>
      <sheetName val="양식_일위대가"/>
      <sheetName val="양식_산출근거 (2)"/>
      <sheetName val="양식_노임단가조사표"/>
      <sheetName val="양식_자재단가조사표"/>
      <sheetName val="양식_산출근거표 (2)"/>
      <sheetName val="기계경비산출근거"/>
      <sheetName val="중기운영비산출표"/>
      <sheetName val="중기운영비산출근거"/>
      <sheetName val="일위대가목록"/>
      <sheetName val="재료값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양식_자재단가조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평야부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쉘터"/>
      <sheetName val="평의자"/>
      <sheetName val="앉음벽(1)"/>
      <sheetName val="앉음벽 (2)"/>
      <sheetName val="앉음벽 (3)"/>
      <sheetName val="점토벽돌포장"/>
      <sheetName val="자전거보관대"/>
      <sheetName val="종합안내판"/>
      <sheetName val="지주목"/>
      <sheetName val="sheet"/>
      <sheetName val="#REF"/>
      <sheetName val="2000년1차"/>
    </sheetNames>
    <sheetDataSet>
      <sheetData sheetId="0"/>
      <sheetData sheetId="1"/>
      <sheetData sheetId="2"/>
      <sheetData sheetId="3">
        <row r="39">
          <cell r="E39">
            <v>195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대저계산"/>
      <sheetName val="내역"/>
      <sheetName val="D일위"/>
      <sheetName val="제진설비 (2)"/>
      <sheetName val="제진설비"/>
      <sheetName val="수문 "/>
      <sheetName val="물량산출표"/>
      <sheetName val="설계개요"/>
      <sheetName val="총괄"/>
      <sheetName val="총괄 (2)"/>
      <sheetName val="2000년1차"/>
      <sheetName val="2000전체분"/>
      <sheetName val="약품공급2"/>
      <sheetName val="노임단가"/>
      <sheetName val="집계표"/>
      <sheetName val="단가일람"/>
      <sheetName val="조경일람"/>
      <sheetName val="요율"/>
      <sheetName val="전기일위목록"/>
      <sheetName val="재료값"/>
      <sheetName val="실행철강하도"/>
      <sheetName val="앉음벽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계산(갑지)"/>
      <sheetName val="원가계산서"/>
      <sheetName val="일위대가표(수목최종)"/>
      <sheetName val="수목수량집계표"/>
      <sheetName val="시설물수량집계표"/>
      <sheetName val="품질관리비"/>
      <sheetName val="일위대가표(시설하위)"/>
      <sheetName val="일위대가표(시설상위)"/>
      <sheetName val="기본단가표"/>
      <sheetName val="일위대가표(분수)"/>
      <sheetName val="단가산출"/>
      <sheetName val="중기산출(최종)"/>
      <sheetName val="일위대가표(유지관리)"/>
      <sheetName val="잔디면적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앉음벽 (2)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2">
          <cell r="L32">
            <v>71973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내역"/>
      <sheetName val="남평내역"/>
      <sheetName val="수량이동"/>
      <sheetName val="약품공급2"/>
      <sheetName val="현장관리비 산출내역"/>
      <sheetName val="기본단가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내역"/>
      <sheetName val="단가일람"/>
      <sheetName val="조경일람"/>
      <sheetName val="광산내역"/>
      <sheetName val="2000년1차"/>
      <sheetName val="N賃率-職"/>
      <sheetName val="건축내역"/>
      <sheetName val="남평내역"/>
      <sheetName val="자재일람"/>
      <sheetName val="수토공단위당"/>
      <sheetName val="재료값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본단가표"/>
      <sheetName val="산출근거"/>
      <sheetName val="하남내역"/>
    </sheetNames>
    <sheetDataSet>
      <sheetData sheetId="0">
        <row r="28">
          <cell r="M28">
            <v>57749</v>
          </cell>
        </row>
      </sheetData>
      <sheetData sheetId="1" refreshError="1"/>
      <sheetData sheetId="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식재수량표"/>
      <sheetName val="시설수량표"/>
      <sheetName val="광조명수량산출"/>
      <sheetName val="주요자재집계"/>
      <sheetName val="주요자재"/>
      <sheetName val="시멘모래"/>
      <sheetName val="관급"/>
      <sheetName val="일위목록"/>
      <sheetName val="식재일위"/>
      <sheetName val="시설일위"/>
      <sheetName val="조명일위"/>
      <sheetName val="기초일위"/>
      <sheetName val="자재단가"/>
      <sheetName val="수목단가"/>
      <sheetName val="노임단가"/>
      <sheetName val="경비목록"/>
      <sheetName val="경비"/>
      <sheetName val="주공일위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B1" t="str">
            <v>공   종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공사원가계산서"/>
      <sheetName val="설계서용지(을)"/>
      <sheetName val="총괄표"/>
      <sheetName val="일위대가목록"/>
      <sheetName val="일위대가표"/>
      <sheetName val="2004.4月 자재조서 "/>
      <sheetName val="2004.4月 자재조서  (2)"/>
      <sheetName val="기타 여러 단가산출표"/>
      <sheetName val="야장정리"/>
      <sheetName val="내역서"/>
      <sheetName val="조명율표"/>
      <sheetName val="8설7발"/>
      <sheetName val="2000년1차"/>
      <sheetName val="2000전체분"/>
      <sheetName val="단가산출"/>
      <sheetName val="guard(mac)"/>
      <sheetName val="단가산출목록표"/>
      <sheetName val="입찰안"/>
      <sheetName val="약품공급2"/>
      <sheetName val="#REF"/>
      <sheetName val="DANGA"/>
      <sheetName val="조명일위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준"/>
      <sheetName val="중기"/>
      <sheetName val="시간"/>
      <sheetName val="목록"/>
      <sheetName val="산근"/>
      <sheetName val="이식"/>
      <sheetName val="중기운반"/>
      <sheetName val="시험비"/>
      <sheetName val="투입대수"/>
      <sheetName val="투입시간"/>
      <sheetName val="노임"/>
      <sheetName val="단가대비표"/>
      <sheetName val="중기손료"/>
      <sheetName val="06 일위대가목록"/>
      <sheetName val="산출내역서집계표"/>
      <sheetName val="4차원가계산서"/>
      <sheetName val="일위대가목록"/>
      <sheetName val="공사기본내용입력"/>
      <sheetName val="석축산"/>
      <sheetName val="7급줄떼"/>
      <sheetName val="산출내역서"/>
      <sheetName val="콘_재료분리(1)"/>
      <sheetName val="총괄내역서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위단가"/>
      <sheetName val="000000"/>
      <sheetName val="설변요약서"/>
      <sheetName val="증감대비표"/>
      <sheetName val="산출내역서"/>
      <sheetName val="원가계산서표지"/>
      <sheetName val="원가내역서"/>
      <sheetName val="일위신규 (2)"/>
      <sheetName val="굴삭기(굴착,철거) (2)"/>
      <sheetName val="단위단가신규 (2)"/>
      <sheetName val="중기단가산출근거 (2)"/>
      <sheetName val="불도우저포설 및 정지 (2)"/>
      <sheetName val="다짐기계 (2)"/>
      <sheetName val="살수차(2)"/>
      <sheetName val="모터그레이더 (2)"/>
      <sheetName val="굴취단가표 (2)"/>
      <sheetName val="토사운반비 (2)"/>
      <sheetName val="수목수량(2) "/>
      <sheetName val="녹지면적표 (2)"/>
      <sheetName val="이식수목(2)"/>
      <sheetName val="시설물수량집계표(2)"/>
      <sheetName val="도면수량(2)"/>
      <sheetName val="전통성토량(2)"/>
      <sheetName val="일위대가표"/>
      <sheetName val="장비사용식재비"/>
      <sheetName val="이식수목인력상하차비"/>
      <sheetName val="이식장비상차비"/>
      <sheetName val="중기단가산출근거"/>
      <sheetName val="단가산출서"/>
      <sheetName val="굴취단가표"/>
      <sheetName val="뿌리분및수간보호"/>
      <sheetName val="이식수목인력소운반비"/>
      <sheetName val="살수차"/>
      <sheetName val="이식목차량운반비"/>
      <sheetName val="이식장비하차비"/>
      <sheetName val="운반거리"/>
      <sheetName val="굴삭기(점성토)"/>
      <sheetName val="토사운반비"/>
      <sheetName val="로우더(표토적재)"/>
      <sheetName val="표토운반비"/>
      <sheetName val="트랙터"/>
      <sheetName val="불도우저터파기"/>
      <sheetName val="다짐기계"/>
      <sheetName val="모터그레이더"/>
      <sheetName val="자연석상차비"/>
      <sheetName val="자연석하차비"/>
      <sheetName val="자연석운반비"/>
      <sheetName val="자연석장비놓기"/>
      <sheetName val="자연석장비쌓기"/>
      <sheetName val="불도우저포설 및 정지"/>
      <sheetName val="불도우저운반"/>
      <sheetName val="녹지면적표"/>
      <sheetName val="수목중량산출"/>
      <sheetName val="굴삭기(사질토)"/>
      <sheetName val="이식목운반차량"/>
      <sheetName val="자연석운반차량"/>
      <sheetName val="이식수목(도로변)"/>
      <sheetName val="자연석수량집계표"/>
      <sheetName val="급수수량"/>
      <sheetName val="수량계산서"/>
      <sheetName val="식재목지주목 "/>
      <sheetName val="이식목지주목"/>
      <sheetName val="식재목시비"/>
      <sheetName val="이식수목시비"/>
      <sheetName val="잡석,모르터,모래,자갈 수량집계표"/>
      <sheetName val="철근수량집계표"/>
      <sheetName val="콘크리트수량집계표"/>
      <sheetName val="중기"/>
      <sheetName val="단가대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표지"/>
      <sheetName val="증감대비표"/>
      <sheetName val="총괄 "/>
      <sheetName val="내역"/>
      <sheetName val="일위대가"/>
      <sheetName val="수문일위 "/>
      <sheetName val="단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재료계산서"/>
      <sheetName val="개요"/>
      <sheetName val="표지"/>
      <sheetName val="이동조서"/>
      <sheetName val="입상계산"/>
      <sheetName val="입상총"/>
      <sheetName val="총"/>
      <sheetName val="입상지급"/>
      <sheetName val="입상내역"/>
      <sheetName val="입상한전"/>
      <sheetName val="입상노임"/>
      <sheetName val="99PN1월"/>
      <sheetName val="99상노임"/>
      <sheetName val="전선"/>
      <sheetName val="집계표"/>
      <sheetName val="수문일위1"/>
      <sheetName val="퍼스트"/>
      <sheetName val="특별땅고르기"/>
      <sheetName val="화재 탐지 설비"/>
      <sheetName val="내역"/>
      <sheetName val="실행철강하도"/>
      <sheetName val="자재단가비교표"/>
      <sheetName val="원본(갑지)"/>
      <sheetName val="노임,재료비"/>
      <sheetName val="일위집계표"/>
      <sheetName val="자재단가"/>
      <sheetName val="ABUT수량-A1"/>
      <sheetName val="견적"/>
      <sheetName val="원가계산서"/>
      <sheetName val="입상보완(2000.5)"/>
      <sheetName val="000000"/>
      <sheetName val="공사원가계산서"/>
      <sheetName val="요율"/>
      <sheetName val="수량이동"/>
      <sheetName val="중기조종사 단위단가"/>
      <sheetName val="기초자료입력"/>
      <sheetName val="노임단가"/>
      <sheetName val="단면 (2)"/>
      <sheetName val="집계"/>
      <sheetName val="자재일람"/>
      <sheetName val="공내역"/>
      <sheetName val="하남내역"/>
      <sheetName val="건축내역"/>
      <sheetName val="재료값"/>
      <sheetName val="주beam"/>
      <sheetName val="입찰안"/>
      <sheetName val="자단"/>
      <sheetName val="견적조건"/>
      <sheetName val="검암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청천내"/>
      <sheetName val="1호구조물"/>
      <sheetName val="#REF"/>
      <sheetName val="공사비총괄표"/>
      <sheetName val="입상내역"/>
      <sheetName val="일위대가"/>
      <sheetName val="개거재료산출"/>
      <sheetName val="실행내역"/>
      <sheetName val="내역"/>
      <sheetName val="직노"/>
      <sheetName val="2000전체분"/>
      <sheetName val="내역서"/>
      <sheetName val="작성"/>
      <sheetName val="2000지촌-덕평발주"/>
      <sheetName val="일위대가표"/>
      <sheetName val="조명시설"/>
      <sheetName val="특별땅고르기"/>
      <sheetName val="MAIN_TABLE"/>
      <sheetName val="단가산출근거(27~50호표)"/>
      <sheetName val="계약서"/>
      <sheetName val="입찰안"/>
      <sheetName val="유입맨홀산출"/>
      <sheetName val="원가"/>
      <sheetName val="청곡지선입력"/>
      <sheetName val="자재일람"/>
      <sheetName val="수량총괄"/>
      <sheetName val="기계총괄표"/>
      <sheetName val="일위대가목차"/>
      <sheetName val="지급자재"/>
      <sheetName val="암거단위"/>
      <sheetName val="골재산출"/>
      <sheetName val="수량산출"/>
      <sheetName val="총괄표"/>
      <sheetName val="부안일위"/>
      <sheetName val="내역서중"/>
      <sheetName val="102역사"/>
      <sheetName val="하남내역"/>
      <sheetName val="용역비내역-진짜"/>
      <sheetName val="사통"/>
      <sheetName val="토공 total"/>
      <sheetName val="청곡지거입력"/>
      <sheetName val="중기운반자재총(구조물)"/>
      <sheetName val="자재단가비교표"/>
      <sheetName val="요율"/>
      <sheetName val="데리네이타현황"/>
      <sheetName val="데이타"/>
      <sheetName val="물가자료"/>
      <sheetName val="직접인건비"/>
      <sheetName val="직접경비"/>
      <sheetName val="업무량"/>
      <sheetName val="변수값"/>
      <sheetName val="중기상차"/>
      <sheetName val="AS복구"/>
      <sheetName val="중기터파기"/>
      <sheetName val="조명율표"/>
      <sheetName val="DATE"/>
      <sheetName val="단위단가"/>
      <sheetName val="영창26"/>
      <sheetName val="수문일1"/>
      <sheetName val="연결원본-절대지우지말것"/>
      <sheetName val="건축내역"/>
      <sheetName val="창호"/>
      <sheetName val="적용토목"/>
      <sheetName val="주beam"/>
      <sheetName val="총괄"/>
      <sheetName val="위치조서"/>
      <sheetName val="현장경비"/>
      <sheetName val="산출근거"/>
      <sheetName val="가설공사"/>
      <sheetName val="단가일람"/>
      <sheetName val="조경일람"/>
      <sheetName val="날개벽수량표"/>
      <sheetName val="집계표"/>
      <sheetName val="준검 내역서"/>
      <sheetName val="관정3호"/>
      <sheetName val="자재단가"/>
      <sheetName val="설계내역서"/>
      <sheetName val="인건비"/>
      <sheetName val="흥양2교토공집계표"/>
      <sheetName val="AIR SHOWER(3인용)"/>
      <sheetName val="담장산출"/>
      <sheetName val="재료"/>
      <sheetName val="철근중량"/>
      <sheetName val="구천"/>
      <sheetName val="자재조서"/>
      <sheetName val="98수문일위"/>
      <sheetName val="내역(설계)"/>
      <sheetName val="당초"/>
      <sheetName val="본체철근표"/>
      <sheetName val="도면명"/>
      <sheetName val="DANGA"/>
      <sheetName val="측량요율"/>
      <sheetName val="자재대"/>
      <sheetName val="취수탑"/>
      <sheetName val="단가비교"/>
      <sheetName val="공사예산하조서"/>
      <sheetName val="재료값"/>
      <sheetName val="설계개요"/>
      <sheetName val="내역서1"/>
      <sheetName val="청곡간선입력"/>
      <sheetName val="공사개요"/>
      <sheetName val="국도접속 차도부수량"/>
      <sheetName val="노임단가"/>
      <sheetName val="공량산출서"/>
      <sheetName val="저"/>
      <sheetName val="Sheet3"/>
      <sheetName val="사  업  비  수  지  예  산  서"/>
      <sheetName val="3BL공동구 수량"/>
      <sheetName val="재료비"/>
      <sheetName val="산수배수"/>
      <sheetName val="내역서(중수)"/>
      <sheetName val="접지수량"/>
      <sheetName val="정산내역서"/>
      <sheetName val="도로구조공사비"/>
      <sheetName val="사다리"/>
      <sheetName val="철근량"/>
      <sheetName val="공통"/>
      <sheetName val="지급자재단가"/>
      <sheetName val="각형맨홀"/>
      <sheetName val="터파기및재료"/>
      <sheetName val="오동"/>
      <sheetName val="대조"/>
      <sheetName val="나한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수주추정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MAIN_TABLE"/>
      <sheetName val="백암비스타내역"/>
      <sheetName val="현장"/>
      <sheetName val="예산M11A"/>
      <sheetName val="기본일위"/>
      <sheetName val="J直材4"/>
      <sheetName val="I一般比"/>
      <sheetName val="골재산출"/>
      <sheetName val="내역"/>
      <sheetName val="#REF"/>
      <sheetName val="재료"/>
      <sheetName val="기초자료"/>
      <sheetName val="공사비총괄표"/>
      <sheetName val="건축내역"/>
      <sheetName val="101동"/>
      <sheetName val="2000년1차"/>
      <sheetName val="2000전체분"/>
      <sheetName val="3BL공동구 수량"/>
      <sheetName val="교통대책내역"/>
      <sheetName val="출자한도"/>
      <sheetName val="일대-1"/>
      <sheetName val="공사개요(서광주)"/>
      <sheetName val="KKK"/>
      <sheetName val="5공철탑검토표"/>
      <sheetName val="4공철탑검토"/>
      <sheetName val="차수공개요"/>
      <sheetName val="산근"/>
      <sheetName val="산출근거"/>
      <sheetName val="자료"/>
      <sheetName val="본체"/>
      <sheetName val="산출내역서"/>
      <sheetName val="수량산출"/>
      <sheetName val="조명율표"/>
      <sheetName val="식생블럭단위수량"/>
      <sheetName val="기본단가표"/>
      <sheetName val="CTEMCOST"/>
      <sheetName val="대공종"/>
      <sheetName val="총괄표"/>
      <sheetName val="단가조사"/>
      <sheetName val="경산"/>
      <sheetName val="식재인부"/>
      <sheetName val="N賃率-職"/>
      <sheetName val="본공사"/>
      <sheetName val="설직재-1"/>
      <sheetName val="단중표"/>
      <sheetName val="중기"/>
      <sheetName val="설계서"/>
      <sheetName val="적용토목"/>
      <sheetName val="노임,재료비"/>
      <sheetName val="LF자재단가"/>
      <sheetName val="AIR SHOWER(3인용)"/>
      <sheetName val="철탑공사"/>
      <sheetName val="Customer Databas"/>
      <sheetName val="금액내역서"/>
      <sheetName val="노임"/>
      <sheetName val="교각별철근수량집계표"/>
      <sheetName val="당초"/>
      <sheetName val="실행"/>
      <sheetName val="스포회원매출"/>
      <sheetName val="위생설비"/>
      <sheetName val="토공(우물통,기타) "/>
      <sheetName val="원가계산서"/>
      <sheetName val="노무비"/>
      <sheetName val="일위대가목차"/>
      <sheetName val="영창26"/>
      <sheetName val="요율"/>
      <sheetName val="갑지"/>
      <sheetName val="지질조사"/>
      <sheetName val="Sheet5"/>
      <sheetName val="코드표"/>
      <sheetName val="NYS"/>
      <sheetName val="기초내역서"/>
      <sheetName val="대가목록표"/>
      <sheetName val="갑지(추정)"/>
      <sheetName val="단가산출"/>
      <sheetName val="토공 total"/>
      <sheetName val="물가자료"/>
      <sheetName val="사다리"/>
      <sheetName val="CIVIL4"/>
      <sheetName val="조명시설"/>
      <sheetName val="6PILE  (돌출)"/>
      <sheetName val="asd"/>
      <sheetName val="지하"/>
      <sheetName val="내역(원안-대안)"/>
      <sheetName val="목록"/>
      <sheetName val="예산"/>
      <sheetName val="재료비노무비"/>
      <sheetName val="자재단가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데이타"/>
      <sheetName val="DATA"/>
      <sheetName val="6호기"/>
      <sheetName val="교수설계"/>
      <sheetName val="RE9604"/>
      <sheetName val="LEGEND"/>
      <sheetName val="공사직종별노임"/>
      <sheetName val="당진1,2호기전선관설치및접지4차공사내역서-을지"/>
      <sheetName val="도급기성"/>
      <sheetName val="설비단가표"/>
      <sheetName val="Sheet6"/>
      <sheetName val="내역서(기성청구)"/>
      <sheetName val="청주(철골발주의뢰서)"/>
      <sheetName val="연부97-1"/>
      <sheetName val="조건표"/>
      <sheetName val="자갈,시멘트,모래산출"/>
      <sheetName val="오수공수량집계표"/>
      <sheetName val="원가 (2)"/>
      <sheetName val="48전력선로일위"/>
      <sheetName val="단가표"/>
      <sheetName val="데리네이타현황"/>
      <sheetName val="DATE"/>
      <sheetName val="기계경비(시간당)"/>
      <sheetName val="특외대"/>
      <sheetName val="96정변2"/>
      <sheetName val="조경일람"/>
      <sheetName val="일위(철거)"/>
      <sheetName val="수량총괄"/>
      <sheetName val="1.설계조건"/>
      <sheetName val="102역사"/>
      <sheetName val="견적"/>
      <sheetName val=" HIT-&gt;HMC 견적(3900)"/>
      <sheetName val="산출-설비"/>
      <sheetName val="시설물기초"/>
      <sheetName val=" 냉각수펌프"/>
      <sheetName val="AHU집계"/>
      <sheetName val="내역서2안"/>
      <sheetName val="ELEC"/>
      <sheetName val="9GNG운반"/>
      <sheetName val="전선 및 전선관"/>
      <sheetName val="입찰안"/>
      <sheetName val="율촌법률사무소2내역"/>
      <sheetName val="노무,재료"/>
      <sheetName val="본체철근표"/>
      <sheetName val="공통가설공사"/>
      <sheetName val="견적서"/>
      <sheetName val="Sheet7(ㅅ)"/>
      <sheetName val="제작비추산총괄표"/>
      <sheetName val="갑"/>
      <sheetName val="철거산출근거"/>
      <sheetName val="아파트건축"/>
      <sheetName val="공조기휀"/>
      <sheetName val="내역서(중수)"/>
      <sheetName val="CAT_5"/>
      <sheetName val="단가비교표_공통1"/>
      <sheetName val="시멘트"/>
      <sheetName val="N賃率_職"/>
      <sheetName val="금액집계"/>
      <sheetName val="전기일위목록"/>
      <sheetName val="내역서 "/>
      <sheetName val="노무비단가"/>
      <sheetName val="수주추정"/>
      <sheetName val="제-노임"/>
      <sheetName val="제직재"/>
      <sheetName val="역공종"/>
      <sheetName val="대치판정"/>
      <sheetName val="원가서"/>
      <sheetName val="001"/>
      <sheetName val="단위내역서"/>
      <sheetName val="주beam"/>
      <sheetName val="도급견적가"/>
      <sheetName val="표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공통가설"/>
      <sheetName val="저"/>
      <sheetName val="내역(설계)"/>
      <sheetName val="총수량집계표"/>
      <sheetName val="백룡교차로"/>
      <sheetName val="산정교차로"/>
      <sheetName val="신영교차로"/>
      <sheetName val="3.2제조설비"/>
      <sheetName val="적용건축"/>
      <sheetName val="물량입력"/>
      <sheetName val="E총15"/>
      <sheetName val="약품공급2"/>
      <sheetName val="카메라"/>
      <sheetName val="일위대가1"/>
      <sheetName val="200"/>
      <sheetName val="INPUT"/>
      <sheetName val="첨부1"/>
      <sheetName val="토공"/>
      <sheetName val="반포2차"/>
      <sheetName val="sub"/>
      <sheetName val="하도급원가계산총괄표(식재)"/>
      <sheetName val="공사착공계"/>
      <sheetName val="단위단가"/>
      <sheetName val="계약서"/>
      <sheetName val="연결관암거"/>
      <sheetName val="소비자가"/>
      <sheetName val="일위대가목록"/>
      <sheetName val="일위_파일"/>
      <sheetName val="Baby일위대가"/>
      <sheetName val="일위(PANEL)"/>
      <sheetName val="효성CB 1P기초"/>
      <sheetName val="계수시트"/>
      <sheetName val="램머"/>
      <sheetName val="경영상태"/>
      <sheetName val="단재적표"/>
      <sheetName val="기계경비시간당손료목록"/>
      <sheetName val="유림콘도"/>
      <sheetName val="노무비 근거"/>
      <sheetName val="적용단위길이"/>
      <sheetName val="피벗테이블데이터분석"/>
      <sheetName val="터널조도"/>
      <sheetName val="토공_total"/>
      <sheetName val="Customer_Databas"/>
      <sheetName val="민감도"/>
      <sheetName val="조명일위"/>
      <sheetName val="부하자료"/>
      <sheetName val="찍기"/>
      <sheetName val="특별땅고르기"/>
      <sheetName val="터파기및재료"/>
      <sheetName val="을지"/>
      <sheetName val="단"/>
      <sheetName val="상가분양"/>
      <sheetName val="직접공사비"/>
      <sheetName val="전기"/>
      <sheetName val="인적사항"/>
      <sheetName val="물량표"/>
      <sheetName val="기계공사비집계(원안)"/>
      <sheetName val="예가표"/>
      <sheetName val="국내"/>
      <sheetName val="내역서 제출"/>
      <sheetName val="2000년 공정표"/>
      <sheetName val="토공집계표"/>
      <sheetName val="부대내역"/>
      <sheetName val="세골재  T2 변경 현황"/>
      <sheetName val="JUCKEYK"/>
      <sheetName val="배수내역"/>
      <sheetName val="기흥하도용"/>
      <sheetName val="통합집계표"/>
      <sheetName val="설계조건"/>
      <sheetName val="3본사"/>
      <sheetName val="단가일람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기타 정보통신공사"/>
      <sheetName val="내역표지"/>
      <sheetName val="유기공정"/>
      <sheetName val="갑지.을지"/>
      <sheetName val="실행철강하도"/>
      <sheetName val="BID"/>
      <sheetName val="일위대가(1)"/>
      <sheetName val="별표 "/>
      <sheetName val="PIPING"/>
      <sheetName val="수량산출(생반)"/>
      <sheetName val="건축기계설비표선정수장"/>
      <sheetName val="기초목록"/>
      <sheetName val="단가(자재)"/>
      <sheetName val="노 무 비"/>
      <sheetName val="Inst."/>
      <sheetName val="01상노임"/>
      <sheetName val="내역서1"/>
      <sheetName val="내역서적용수량"/>
      <sheetName val="가도공"/>
      <sheetName val="AIR_SHOWER(3인용)"/>
      <sheetName val="토공(우물통,기타)_"/>
      <sheetName val="원가_(2)"/>
      <sheetName val="_HIT-&gt;HMC_견적(3900)"/>
      <sheetName val="건축원가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총괄내역"/>
      <sheetName val="일반전기C"/>
      <sheetName val="직접시공계획서"/>
      <sheetName val="부대"/>
      <sheetName val="일위CODE"/>
      <sheetName val="gyun"/>
      <sheetName val="2000.05"/>
      <sheetName val="98지급계획"/>
      <sheetName val="세부내역서(전기)"/>
      <sheetName val="1공구산출내역서"/>
      <sheetName val="노(97_1,97_9,98_1)"/>
      <sheetName val="6PILE__(돌출)"/>
      <sheetName val="현장관리비참조"/>
      <sheetName val="직접노무"/>
      <sheetName val="직접재료"/>
      <sheetName val="공사추진현황"/>
      <sheetName val="건설기계사용료목록"/>
      <sheetName val="단가조사서"/>
      <sheetName val="단가대비표"/>
      <sheetName val="Uint보온"/>
      <sheetName val="1Month+Sheet2!"/>
      <sheetName val="연습"/>
      <sheetName val="문학간접"/>
      <sheetName val="국도접속 차도부수량"/>
      <sheetName val="교각1"/>
      <sheetName val="정거장 설계조건"/>
      <sheetName val="일위"/>
      <sheetName val="구성1"/>
      <sheetName val="구성2"/>
      <sheetName val="구성3"/>
      <sheetName val="구성4"/>
      <sheetName val="그림2"/>
      <sheetName val="구의33고"/>
      <sheetName val="2.노임및손료"/>
      <sheetName val="16-1"/>
      <sheetName val="백호우계수"/>
      <sheetName val="단조-노임"/>
      <sheetName val="교대(A1-A2)"/>
      <sheetName val="입상내역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지급자재"/>
      <sheetName val="공사입찰정보입력"/>
      <sheetName val="ITEM"/>
      <sheetName val="2공구산출내역"/>
      <sheetName val="입력변수"/>
      <sheetName val="#3_일위대가목록"/>
      <sheetName val="기초일위"/>
      <sheetName val="지점장"/>
      <sheetName val="원본"/>
      <sheetName val="암거단위"/>
      <sheetName val="단가대비표 (3)"/>
      <sheetName val="손익분석"/>
      <sheetName val="원가총괄"/>
      <sheetName val="청곡지선입력"/>
      <sheetName val="COST"/>
      <sheetName val="직재"/>
      <sheetName val="재집"/>
      <sheetName val="Sheet1 (2)"/>
      <sheetName val="조명율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구리토평1전기"/>
      <sheetName val="C.전기공사"/>
      <sheetName val="J-EQ"/>
      <sheetName val="하이테콤직원"/>
      <sheetName val="맨홀수량산출"/>
      <sheetName val="개요"/>
      <sheetName val="노임단가(08.01)"/>
      <sheetName val="현장관리비"/>
      <sheetName val="유림골조"/>
      <sheetName val="품셈"/>
      <sheetName val="변경내역(전체)"/>
      <sheetName val="참조자료"/>
      <sheetName val="날개벽수량표"/>
      <sheetName val="신우"/>
      <sheetName val="전기내역"/>
      <sheetName val="자재표"/>
      <sheetName val="을"/>
      <sheetName val="20관리비율"/>
      <sheetName val="내역서중"/>
      <sheetName val="접지수량"/>
      <sheetName val="교각계산"/>
      <sheetName val="계측기"/>
      <sheetName val="패널"/>
      <sheetName val="전기2005"/>
      <sheetName val="통신2005"/>
      <sheetName val="총괄집계표"/>
      <sheetName val="자료입력"/>
      <sheetName val="철콘"/>
      <sheetName val="표  지"/>
      <sheetName val="간접비계산"/>
      <sheetName val="그림"/>
      <sheetName val="분전반"/>
      <sheetName val="유림총괄"/>
      <sheetName val="작성"/>
      <sheetName val="출력은 금물"/>
      <sheetName val="일위대가(건축)"/>
      <sheetName val="간접비"/>
      <sheetName val="청도공장"/>
      <sheetName val="간접(90)"/>
      <sheetName val="품셈총괄"/>
      <sheetName val="표층포설및다짐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일위목록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단가 "/>
      <sheetName val="COVER"/>
      <sheetName val="ESCO개보수공사"/>
      <sheetName val="빌딩 안내"/>
      <sheetName val="화재 탐지 설비"/>
      <sheetName val="DATA테이블1 (2)"/>
      <sheetName val="DB"/>
      <sheetName val="공연,전시"/>
      <sheetName val="A 견적"/>
      <sheetName val="s.v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주요기준"/>
      <sheetName val="제경비율"/>
      <sheetName val="기본가정"/>
      <sheetName val="자재단가비교표"/>
      <sheetName val="b_balju"/>
      <sheetName val="인공산출"/>
      <sheetName val="노무단가산정"/>
      <sheetName val="도급내역서(재노경)"/>
      <sheetName val="와동수량"/>
      <sheetName val="직원현황"/>
      <sheetName val="ELECTRIC"/>
      <sheetName val="품셈TABLE"/>
      <sheetName val="99년하반기"/>
      <sheetName val="말뚝지지력산정"/>
      <sheetName val="산출0"/>
      <sheetName val="금융비용"/>
      <sheetName val="noyim"/>
      <sheetName val="지점별강우량"/>
      <sheetName val="처리단락"/>
      <sheetName val="건축부하"/>
      <sheetName val="약전닥트"/>
      <sheetName val="일지-H"/>
      <sheetName val="김포IO"/>
      <sheetName val="LD"/>
      <sheetName val="FA설치명세"/>
      <sheetName val="7급줄떼"/>
      <sheetName val="수량산출서"/>
      <sheetName val="unitpric"/>
      <sheetName val="콘크리트"/>
      <sheetName val="7.환경"/>
      <sheetName val="일위총괄표"/>
      <sheetName val="실행대비"/>
      <sheetName val="기초분물량표"/>
      <sheetName val="내역전기"/>
      <sheetName val="화의-현금흐름"/>
      <sheetName val="일위(시설)"/>
      <sheetName val="BSD (2)"/>
      <sheetName val="포승중환경개선공사(변경)"/>
      <sheetName val="견적업체"/>
      <sheetName val="MOTOR"/>
      <sheetName val="교사기준면적(초등)"/>
      <sheetName val="Y-WORK"/>
      <sheetName val="일위대가 "/>
      <sheetName val="흙쌓기도수로설치현황"/>
      <sheetName val="전기설계변경"/>
      <sheetName val="중기사용료산출근거"/>
      <sheetName val="샌딩 에폭시 도장"/>
      <sheetName val="일반문틀 설치"/>
      <sheetName val="스텐문틀설치"/>
      <sheetName val="모래기초"/>
      <sheetName val="공기압축기실"/>
      <sheetName val="일위-1"/>
      <sheetName val="시중노임"/>
      <sheetName val="석축산출서"/>
      <sheetName val="참고"/>
      <sheetName val="공정코드"/>
      <sheetName val="연결원본-절대지우지말것"/>
      <sheetName val="영외수지"/>
      <sheetName val="사전공사"/>
      <sheetName val="철근량"/>
      <sheetName val="집수정토공"/>
      <sheetName val="설계명세서"/>
      <sheetName val="남양시작동자105노65기1.3화1.2"/>
      <sheetName val="입력"/>
      <sheetName val="&lt;--"/>
      <sheetName val="직공비"/>
      <sheetName val="원가계산서(변경)"/>
      <sheetName val="양식_자재단가조사표"/>
      <sheetName val="합의경상"/>
      <sheetName val="대목"/>
      <sheetName val="기안1"/>
      <sheetName val="하중계산"/>
      <sheetName val="안정성검토"/>
      <sheetName val="설계기준"/>
      <sheetName val="담장산출"/>
      <sheetName val="1차 내역서"/>
      <sheetName val="앉음벽 (2)"/>
      <sheetName val="노임(1차)"/>
      <sheetName val="항목등록"/>
      <sheetName val="포장복구집계"/>
      <sheetName val="위치조서"/>
      <sheetName val="철근집계"/>
      <sheetName val="COPING"/>
      <sheetName val="집"/>
      <sheetName val="간선계산"/>
      <sheetName val="계화배수"/>
      <sheetName val="예비용"/>
      <sheetName val="상행-교대(A1-A2)"/>
      <sheetName val="단가 및 재료비"/>
      <sheetName val="창호"/>
      <sheetName val="기초"/>
      <sheetName val="가설제외"/>
      <sheetName val="기타공사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 refreshError="1"/>
      <sheetData sheetId="147"/>
      <sheetData sheetId="148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자재단가99년"/>
      <sheetName val="99년도9월"/>
      <sheetName val="2000년1월"/>
      <sheetName val="자재단가2000"/>
      <sheetName val="수문일위2000 "/>
      <sheetName val="Sheet1"/>
      <sheetName val="재료비"/>
      <sheetName val="비상비"/>
      <sheetName val="총괄"/>
      <sheetName val="현산잡철"/>
      <sheetName val="단가"/>
      <sheetName val="200"/>
      <sheetName val="부안일위"/>
      <sheetName val="광산내역"/>
      <sheetName val="98NS-N"/>
      <sheetName val="내역"/>
      <sheetName val="공사비총괄표"/>
      <sheetName val="자재일람"/>
      <sheetName val="입찰안"/>
      <sheetName val="대치판정"/>
      <sheetName val="집계표"/>
      <sheetName val="도면명"/>
      <sheetName val="#REF"/>
      <sheetName val="현산지구200420"/>
      <sheetName val="토공단위당"/>
      <sheetName val="수토공단위당"/>
      <sheetName val="노임단가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일위대가목록"/>
      <sheetName val="손익분석"/>
      <sheetName val="직노"/>
      <sheetName val="일위대가표"/>
      <sheetName val="내역"/>
      <sheetName val="일위대가(가설)"/>
      <sheetName val="20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06 일위대가목록"/>
      <sheetName val="07 일위대가표"/>
      <sheetName val="2001.9단비"/>
      <sheetName val="2001.9 자재조서"/>
      <sheetName val="2002.1 자재조서 "/>
      <sheetName val="총수량집계표"/>
      <sheetName val="직노"/>
      <sheetName val="토사(PE)"/>
      <sheetName val="일위대가목록"/>
      <sheetName val="일위대가표"/>
      <sheetName val="노임단가"/>
      <sheetName val="200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문대배수장총괄"/>
      <sheetName val="문대내역"/>
      <sheetName val="문대일위대가"/>
      <sheetName val="문대스크린물량산출"/>
      <sheetName val="문대스크린"/>
      <sheetName val="문대배수장펌프점검대물량산출"/>
      <sheetName val="06 일위대가목록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대저계산"/>
      <sheetName val="내역"/>
      <sheetName val="D일위"/>
      <sheetName val="제진설비 (2)"/>
      <sheetName val="제진설비"/>
      <sheetName val="수문 "/>
      <sheetName val="물량산출표"/>
      <sheetName val="설계개요"/>
      <sheetName val="총괄"/>
      <sheetName val="총괄 (2)"/>
      <sheetName val="문대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대공Ⅱ"/>
      <sheetName val="결재지"/>
      <sheetName val="갑지"/>
      <sheetName val="토공"/>
      <sheetName val="배수공"/>
      <sheetName val="구조물공"/>
      <sheetName val="포장공"/>
      <sheetName val="부대공"/>
      <sheetName val="터널공"/>
      <sheetName val="군부대공사"/>
      <sheetName val="상수도이설공"/>
      <sheetName val="광통신관로공"/>
      <sheetName val="석수IC"/>
      <sheetName val="개착구간"/>
      <sheetName val="직접비"/>
      <sheetName val="설계내역서"/>
      <sheetName val="자재단가"/>
      <sheetName val="#REF"/>
      <sheetName val="노임단가"/>
      <sheetName val="공종별수량집계"/>
      <sheetName val="성곽내역서"/>
      <sheetName val="내역서"/>
      <sheetName val="손익분석"/>
      <sheetName val="DATE"/>
      <sheetName val="데이타"/>
      <sheetName val="교각1"/>
      <sheetName val="06 일위대가목록"/>
      <sheetName val="표지"/>
      <sheetName val="직노"/>
      <sheetName val="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규격분류필터"/>
      <sheetName val="총괄수량표"/>
      <sheetName val="일위대가목록"/>
      <sheetName val="일위대가표"/>
      <sheetName val="자재조서"/>
      <sheetName val=" 자재내역"/>
      <sheetName val="설계서용지"/>
      <sheetName val="Sheet2"/>
      <sheetName val="Sheet3"/>
      <sheetName val="일위대가(가설)"/>
      <sheetName val="부대공Ⅱ"/>
      <sheetName val="내역"/>
      <sheetName val="표지"/>
      <sheetName val="공통자료"/>
      <sheetName val="데리네이타현황"/>
      <sheetName val="총괄내역"/>
      <sheetName val="수량산출"/>
      <sheetName val="06 일위대가목록"/>
    </sheetNames>
    <sheetDataSet>
      <sheetData sheetId="0"/>
      <sheetData sheetId="1"/>
      <sheetData sheetId="2"/>
      <sheetData sheetId="3">
        <row r="1">
          <cell r="A1" t="str">
            <v>연번</v>
          </cell>
        </row>
      </sheetData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사"/>
      <sheetName val="부지정리"/>
      <sheetName val="콘크리트"/>
      <sheetName val="조적"/>
      <sheetName val="지주"/>
      <sheetName val="자연석"/>
      <sheetName val="잔디"/>
      <sheetName val="포장공"/>
      <sheetName val="엣지"/>
      <sheetName val="상하차 운반비, 운반비"/>
      <sheetName val="공정코드"/>
      <sheetName val="단가산출"/>
      <sheetName val="부대공Ⅱ"/>
      <sheetName val="일위대가목록"/>
      <sheetName val="단가"/>
      <sheetName val="자료입력"/>
      <sheetName val="내역서 제출"/>
      <sheetName val="Sheet1"/>
      <sheetName val="설계내역서"/>
      <sheetName val="데이타"/>
      <sheetName val="일반부표"/>
      <sheetName val="실행내역"/>
      <sheetName val="건축내역"/>
      <sheetName val="철근량"/>
      <sheetName val="손익분석"/>
      <sheetName val="설계예산서"/>
      <sheetName val="소방 "/>
      <sheetName val="경비"/>
      <sheetName val="부하계산서"/>
      <sheetName val="총괄내역"/>
      <sheetName val="내역서"/>
      <sheetName val="약품공급2"/>
      <sheetName val="단중표"/>
      <sheetName val="품셈TABLE"/>
      <sheetName val="200"/>
      <sheetName val="일위대가모음"/>
      <sheetName val="직노"/>
      <sheetName val="일위대가"/>
      <sheetName val="SIL98"/>
      <sheetName val="RE9604"/>
      <sheetName val="기계공사비집계(원안)"/>
      <sheetName val="식재인부"/>
      <sheetName val="06 일위대가목록"/>
      <sheetName val="제경비율"/>
      <sheetName val="건축직"/>
      <sheetName val="입찰보고"/>
      <sheetName val="총괄표"/>
      <sheetName val="코드"/>
      <sheetName val="교각별철근수량집계표"/>
      <sheetName val="지급자재"/>
      <sheetName val="가스"/>
      <sheetName val="내역"/>
      <sheetName val="직접비"/>
      <sheetName val="산출내역서"/>
      <sheetName val="전체"/>
      <sheetName val="일위대가표"/>
      <sheetName val="전화번호부"/>
      <sheetName val="전화번호DB"/>
      <sheetName val="#REF"/>
      <sheetName val="중기사용료"/>
      <sheetName val="원가"/>
      <sheetName val="을"/>
      <sheetName val="일위대가목차"/>
      <sheetName val="2000년 공정표"/>
      <sheetName val="설계명세서"/>
      <sheetName val="노임"/>
      <sheetName val="케이블"/>
      <sheetName val="날개벽수량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가시설(TYPE-A)"/>
      <sheetName val="1-1평균터파기고(1)"/>
      <sheetName val="정렬"/>
      <sheetName val="직노"/>
      <sheetName val="노임단가"/>
      <sheetName val="토공사"/>
      <sheetName val="입찰안"/>
      <sheetName val="T13(P68~72,78)"/>
      <sheetName val="계약서"/>
      <sheetName val="Sheet1"/>
      <sheetName val="조명시설"/>
      <sheetName val="내역서"/>
      <sheetName val="수량식"/>
      <sheetName val="차수공개요"/>
      <sheetName val="기본단가표"/>
      <sheetName val="깨기"/>
      <sheetName val="덕전리"/>
      <sheetName val="#REF"/>
      <sheetName val="날개벽수량표"/>
      <sheetName val="총괄BOQ"/>
      <sheetName val="하조서"/>
      <sheetName val="1"/>
      <sheetName val="200"/>
      <sheetName val="맨홀수량산출"/>
      <sheetName val="단가산출"/>
      <sheetName val="기계경비일람"/>
      <sheetName val="자재대"/>
      <sheetName val="단면별연장"/>
      <sheetName val="콘센트신설"/>
      <sheetName val="여과지동"/>
      <sheetName val="기초자료"/>
      <sheetName val="사다리"/>
      <sheetName val="피벗테이블데이터분석"/>
      <sheetName val="평균높이산출근거"/>
      <sheetName val="횡배수관위치조서"/>
      <sheetName val="수량산출"/>
      <sheetName val="준검 내역서"/>
      <sheetName val="총괄-1"/>
      <sheetName val="견적대비"/>
      <sheetName val="ABUT수량-A1"/>
      <sheetName val="SIL98"/>
      <sheetName val="갑지"/>
      <sheetName val="순성토"/>
      <sheetName val="우배수"/>
      <sheetName val="계약용량(서포)"/>
      <sheetName val="대림경상68억"/>
      <sheetName val="골재산출"/>
      <sheetName val="Sheet3"/>
      <sheetName val="교대(A1-A2)"/>
      <sheetName val="지급자재"/>
      <sheetName val="공사비명세서"/>
      <sheetName val="설계조건"/>
      <sheetName val="안정계산"/>
      <sheetName val="단면검토"/>
      <sheetName val="현장조사"/>
      <sheetName val="기본일위"/>
      <sheetName val="설계명세서"/>
      <sheetName val="공정코드"/>
      <sheetName val="이토변실(A3-LINE)"/>
      <sheetName val="평3"/>
      <sheetName val="단가 및 재료비"/>
      <sheetName val="토목단가목록"/>
      <sheetName val="자료입력"/>
      <sheetName val="토공총괄표"/>
      <sheetName val="입력자료(노무비)"/>
      <sheetName val="교각1"/>
      <sheetName val="가시설단위수량"/>
      <sheetName val="SORCE1"/>
      <sheetName val="영창26"/>
      <sheetName val="일위대가표"/>
      <sheetName val="noyim"/>
      <sheetName val="CTEMCOST"/>
      <sheetName val="단재적표"/>
      <sheetName val="ACUNIT"/>
      <sheetName val="종단계산"/>
      <sheetName val="2차계약"/>
      <sheetName val="(C)원내역"/>
      <sheetName val="사급자재"/>
      <sheetName val="내역"/>
      <sheetName val="용산1(해보)"/>
      <sheetName val="설계예산서"/>
      <sheetName val="전기"/>
      <sheetName val="바닥막이1.5"/>
      <sheetName val="부대단위수량"/>
      <sheetName val="지점별강우량"/>
      <sheetName val="7급줄떼공"/>
      <sheetName val="unitpric"/>
      <sheetName val="산출근거"/>
      <sheetName val="단위수량"/>
      <sheetName val="총공사내역서"/>
      <sheetName val="약품공급2"/>
      <sheetName val="별첨1(임금)"/>
      <sheetName val="차액보증"/>
      <sheetName val="토공 tot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설계서용지(을)"/>
      <sheetName val="총괄표"/>
      <sheetName val="일위대가목록"/>
      <sheetName val="일위대가표"/>
      <sheetName val="2004.9月"/>
      <sheetName val="2004.9月 내부"/>
      <sheetName val="외과수술"/>
      <sheetName val="주사랑생리증진단가산출표"/>
      <sheetName val="단가산출서"/>
      <sheetName val="유압식백호우"/>
      <sheetName val="토적표"/>
      <sheetName val="부대공Ⅱ"/>
      <sheetName val="시중노임단가"/>
      <sheetName val="포장공사"/>
      <sheetName val="가시설(TYPE-A)"/>
      <sheetName val="1-1평균터파기고(1)"/>
      <sheetName val="곡성6주설계내역서"/>
      <sheetName val="노임단가"/>
      <sheetName val="토공사"/>
      <sheetName val="전기"/>
      <sheetName val="배수통관(좌)"/>
      <sheetName val="관급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금액내역서"/>
      <sheetName val="원가계산서(남측)"/>
      <sheetName val="별표내역"/>
      <sheetName val="공통가설(현장검토안)"/>
      <sheetName val="노임단가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자료입력"/>
      <sheetName val="견적서"/>
      <sheetName val="도급"/>
      <sheetName val="총괄-1"/>
      <sheetName val="실행내역"/>
      <sheetName val="일위대가표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간접경상비"/>
      <sheetName val="접속도로1"/>
      <sheetName val="총물량"/>
      <sheetName val="오억미만"/>
      <sheetName val="종단계산"/>
      <sheetName val="별총"/>
      <sheetName val="노임"/>
      <sheetName val="부표총괄"/>
      <sheetName val="품셈1-"/>
      <sheetName val="중기"/>
      <sheetName val="6-1. 관개량조서"/>
      <sheetName val="단중"/>
      <sheetName val="을지"/>
      <sheetName val="접속도로"/>
      <sheetName val="시멘트"/>
      <sheetName val="Ⅴ-2.공종별내역"/>
      <sheetName val="정렬"/>
      <sheetName val="플랜트 설치"/>
      <sheetName val="AABS내역"/>
      <sheetName val="일위대가"/>
      <sheetName val="2000년1차"/>
      <sheetName val="토목내역서"/>
      <sheetName val="보차도경계석"/>
      <sheetName val="내역서"/>
      <sheetName val="JOIN(2span)"/>
      <sheetName val="값"/>
      <sheetName val="일위"/>
      <sheetName val="우수맨홀공제단위수량"/>
      <sheetName val="자재단가조사표-수목"/>
      <sheetName val="분수장비시설수량"/>
      <sheetName val="품셈"/>
      <sheetName val="NYS"/>
      <sheetName val="포장(수량)-관로부"/>
      <sheetName val="인건비"/>
      <sheetName val="건축"/>
      <sheetName val="투찰(하수)"/>
      <sheetName val="부대내역"/>
      <sheetName val="6동"/>
      <sheetName val="경비_원본"/>
      <sheetName val="갑지"/>
      <sheetName val="공사개요"/>
      <sheetName val="LIST"/>
      <sheetName val="PUMP"/>
      <sheetName val="VENDOR LIST"/>
      <sheetName val="공통비"/>
      <sheetName val="일위대가목록"/>
      <sheetName val="별표집계"/>
      <sheetName val="토공사"/>
      <sheetName val="에너지요금"/>
      <sheetName val="Sheet1"/>
      <sheetName val="1월"/>
      <sheetName val="지질조사"/>
      <sheetName val="하수급견적대비"/>
      <sheetName val="관계주식"/>
      <sheetName val="평균터파기고(1-2,ASP)"/>
      <sheetName val="국내"/>
      <sheetName val="건축직"/>
      <sheetName val="마감"/>
      <sheetName val="구조물"/>
      <sheetName val="내역"/>
      <sheetName val="소방"/>
      <sheetName val="DATE"/>
      <sheetName val="가시설(TYPE-A)"/>
      <sheetName val="1-1평균터파기고(1)"/>
      <sheetName val="외주비"/>
      <sheetName val="BID"/>
      <sheetName val="대구칠곡5전기"/>
      <sheetName val="sw1"/>
      <sheetName val="NOMUBI"/>
      <sheetName val="실행"/>
      <sheetName val="프랜트면허"/>
      <sheetName val="기초일위"/>
      <sheetName val="참조-(1)"/>
      <sheetName val="잡설비내역"/>
      <sheetName val="예산M2"/>
      <sheetName val="견적의뢰"/>
      <sheetName val="2.품제O호표"/>
      <sheetName val="교통대책내역"/>
      <sheetName val="일위대가표집계표"/>
      <sheetName val="#REF"/>
      <sheetName val="사다리"/>
      <sheetName val="포장공사"/>
      <sheetName val="제품별절단길이-0628"/>
      <sheetName val="절단길이-CODE4"/>
      <sheetName val="색상코드-CODE5,6,7,8"/>
      <sheetName val="일위대가목차"/>
      <sheetName val="집계"/>
      <sheetName val="Macro1"/>
      <sheetName val="단중표"/>
      <sheetName val="원본"/>
      <sheetName val="설계예시"/>
      <sheetName val="기성내역서표지"/>
      <sheetName val="00상노임"/>
      <sheetName val="표준단면수량(출력안함)"/>
      <sheetName val="guard(mac)"/>
      <sheetName val="부대공Ⅱ"/>
      <sheetName val="P.M 별"/>
      <sheetName val="정부노임단가"/>
      <sheetName val="중소기업"/>
      <sheetName val="수량산출서"/>
      <sheetName val="목차"/>
      <sheetName val="갑지(요약)"/>
      <sheetName val="대가표(품셈)"/>
      <sheetName val="접속도로집계"/>
      <sheetName val="물량표"/>
      <sheetName val="직노"/>
      <sheetName val="잡비"/>
      <sheetName val="6호기"/>
      <sheetName val="부대공(집계)"/>
      <sheetName val="터파기및재료"/>
      <sheetName val="원가계산서"/>
      <sheetName val="200"/>
      <sheetName val="명단"/>
      <sheetName val="전기"/>
      <sheetName val="내역_ver1.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98수문일위"/>
      <sheetName val="98자재단가"/>
      <sheetName val="98년도"/>
      <sheetName val="99년도1월 "/>
      <sheetName val="99년도4월 "/>
      <sheetName val="99년도7월"/>
      <sheetName val="99년도9월"/>
      <sheetName val="해평이토변"/>
      <sheetName val="녹동자동비22560"/>
      <sheetName val="녹동자동비22760"/>
      <sheetName val="광양도이자동비"/>
      <sheetName val="도암천자동비"/>
      <sheetName val="광양신아배수문"/>
      <sheetName val="창포지구"/>
      <sheetName val="도양자동비"/>
      <sheetName val="회문지구"/>
      <sheetName val="토기공"/>
      <sheetName val="옥룡제"/>
      <sheetName val="봉덕보"/>
      <sheetName val="봉덕보 1"/>
      <sheetName val="난간"/>
      <sheetName val="자재일람"/>
      <sheetName val="토적계산"/>
      <sheetName val="품셈TABLE"/>
      <sheetName val="공사비총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"/>
      <sheetName val="화원98"/>
      <sheetName val="화원98.10"/>
      <sheetName val="화원5.0"/>
      <sheetName val="입암"/>
      <sheetName val="입암2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문일1"/>
      <sheetName val="날개벽"/>
      <sheetName val="노임단가"/>
      <sheetName val="공사비총괄표"/>
      <sheetName val="98NS-N"/>
      <sheetName val="98수문일위"/>
      <sheetName val="하남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하남내역"/>
      <sheetName val="D일위"/>
      <sheetName val="제진설비"/>
      <sheetName val="수문  (2)"/>
      <sheetName val="수문 "/>
      <sheetName val="수문일위"/>
      <sheetName val="물량산출표"/>
      <sheetName val="설계개요"/>
      <sheetName val="총괄"/>
      <sheetName val="총괄 (2)"/>
      <sheetName val="전동화"/>
      <sheetName val="수문일1"/>
      <sheetName val="부안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낙찰표"/>
      <sheetName val="00지역시설공사낙찰표"/>
      <sheetName val="00지역시설공사낙찰표 (2)"/>
      <sheetName val="기초일위"/>
      <sheetName val="시설일위"/>
      <sheetName val="조명일위"/>
      <sheetName val="품셈TABLE"/>
      <sheetName val="낙찰추정표"/>
      <sheetName val="일위대가"/>
      <sheetName val="토공사"/>
      <sheetName val="금액내역서"/>
      <sheetName val="입찰안"/>
      <sheetName val="1호맨홀토공"/>
      <sheetName val="토목공사일반"/>
      <sheetName val="#REF"/>
      <sheetName val="설 계"/>
      <sheetName val="인구밀도산정"/>
      <sheetName val="직노"/>
      <sheetName val="sw1"/>
      <sheetName val="NOMUBI"/>
      <sheetName val="접속도로"/>
      <sheetName val="EQUIPMENT -2"/>
      <sheetName val="DATE"/>
      <sheetName val="하남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산출"/>
      <sheetName val="소방"/>
      <sheetName val="집계"/>
      <sheetName val="내역"/>
      <sheetName val="하도내역"/>
      <sheetName val="하도집계"/>
      <sheetName val="하도원가"/>
      <sheetName val="하도급사항"/>
      <sheetName val="하도급산출내역사항"/>
      <sheetName val="관급"/>
      <sheetName val="공지"/>
      <sheetName val="일위대가표"/>
      <sheetName val="연장및면적(좌측)"/>
      <sheetName val="ABUT수량-A1"/>
      <sheetName val="구조물터파기수량집계"/>
      <sheetName val="측구터파기공수량집계"/>
      <sheetName val="배수공 시멘트 및 골재량 산출"/>
      <sheetName val="낙찰표"/>
      <sheetName val="하조서"/>
      <sheetName val="인구밀도산정"/>
      <sheetName val="일위대가"/>
      <sheetName val="토목공사일반"/>
      <sheetName val="한강운반비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토공총괄표"/>
      <sheetName val="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교각 수량 집계표"/>
      <sheetName val="교각 수량 집계"/>
      <sheetName val="교각 자재 집계표"/>
      <sheetName val="교각 자재 집계"/>
      <sheetName val="T12(P36)"/>
      <sheetName val="T13(P37,38)"/>
      <sheetName val="T13(P39,63~67)"/>
      <sheetName val="T13(P68~72,78)"/>
      <sheetName val="T14(P40)"/>
      <sheetName val="T15(P41)"/>
      <sheetName val="T16(P42)"/>
      <sheetName val="T17(P43)"/>
      <sheetName val="T18(P44)"/>
      <sheetName val="T19(P46,49,50)"/>
      <sheetName val="T20(P47)"/>
      <sheetName val="T21(P48)"/>
      <sheetName val="T22(P51)"/>
      <sheetName val="T23(P53)"/>
      <sheetName val="T24(P54)"/>
      <sheetName val="T25(P55)"/>
      <sheetName val="T26(P56)"/>
      <sheetName val="T27(P73)"/>
      <sheetName val="T27(P74)"/>
      <sheetName val="T27(P75)"/>
      <sheetName val="T27(P76)"/>
      <sheetName val="T27(P77)"/>
      <sheetName val="T28(P58)"/>
      <sheetName val="T28(P59)"/>
      <sheetName val="T29(P57)"/>
      <sheetName val="T29(P60)"/>
      <sheetName val="T30(P79)"/>
      <sheetName val="T31(P45)"/>
      <sheetName val="T32(P52)"/>
      <sheetName val="T34(P61)"/>
      <sheetName val="T35(P62)"/>
      <sheetName val="Sheet3"/>
      <sheetName val="표준사이즈"/>
      <sheetName val="96보완계획7.12"/>
      <sheetName val="내역서"/>
      <sheetName val="구조물터파기수량집계"/>
      <sheetName val="측구터파기공수량집계"/>
      <sheetName val="배수공 시멘트 및 골재량 산출"/>
      <sheetName val="Sheet1"/>
      <sheetName val="설비"/>
      <sheetName val="토목공사"/>
      <sheetName val="토적기초"/>
      <sheetName val="내역"/>
      <sheetName val="수량집계"/>
      <sheetName val="계약서"/>
      <sheetName val="배수통관(좌)"/>
      <sheetName val="설계예산서"/>
      <sheetName val="입찰안"/>
      <sheetName val="unitpric"/>
      <sheetName val="일위대가"/>
      <sheetName val="1"/>
      <sheetName val="토사(PE)"/>
      <sheetName val="날개벽수량표"/>
      <sheetName val="자재대"/>
      <sheetName val="총괄표"/>
      <sheetName val="#REF"/>
      <sheetName val="Sheet1 (2)"/>
      <sheetName val="사각맨홀"/>
      <sheetName val="일위대가표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수문일위"/>
      <sheetName val="자재단가"/>
      <sheetName val="비교표(5×5이하)"/>
      <sheetName val="T13(P68~72,78)"/>
    </sheetNames>
    <sheetDataSet>
      <sheetData sheetId="0"/>
      <sheetData sheetId="1">
        <row r="431">
          <cell r="H431">
            <v>23215251</v>
          </cell>
        </row>
      </sheetData>
      <sheetData sheetId="2">
        <row r="119">
          <cell r="J119">
            <v>31314</v>
          </cell>
        </row>
      </sheetData>
      <sheetData sheetId="3"/>
      <sheetData sheetId="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"/>
      <sheetName val="일위대가목록"/>
      <sheetName val="일위대가_호표"/>
      <sheetName val="일위대가_산근"/>
      <sheetName val="중기사용료목록"/>
      <sheetName val="중기사용료"/>
      <sheetName val="중기기초자료"/>
      <sheetName val="자재"/>
      <sheetName val="노임"/>
      <sheetName val="경비"/>
      <sheetName val="전역변수"/>
      <sheetName val="중기전역변수"/>
    </sheetNames>
    <sheetDataSet>
      <sheetData sheetId="0"/>
      <sheetData sheetId="1">
        <row r="3">
          <cell r="F3">
            <v>0</v>
          </cell>
          <cell r="G3">
            <v>0</v>
          </cell>
          <cell r="H3">
            <v>230024</v>
          </cell>
        </row>
        <row r="4">
          <cell r="F4">
            <v>0</v>
          </cell>
          <cell r="G4">
            <v>0</v>
          </cell>
          <cell r="H4">
            <v>281456</v>
          </cell>
        </row>
        <row r="5">
          <cell r="F5">
            <v>0</v>
          </cell>
          <cell r="G5">
            <v>0</v>
          </cell>
          <cell r="H5">
            <v>608107</v>
          </cell>
        </row>
        <row r="6">
          <cell r="F6">
            <v>0</v>
          </cell>
          <cell r="G6">
            <v>0</v>
          </cell>
          <cell r="H6">
            <v>428337</v>
          </cell>
        </row>
        <row r="7">
          <cell r="F7">
            <v>3657</v>
          </cell>
          <cell r="G7">
            <v>11415</v>
          </cell>
          <cell r="H7">
            <v>7020</v>
          </cell>
        </row>
        <row r="8">
          <cell r="F8">
            <v>6284</v>
          </cell>
          <cell r="G8">
            <v>16787</v>
          </cell>
          <cell r="H8">
            <v>10324</v>
          </cell>
        </row>
        <row r="9">
          <cell r="F9">
            <v>9064</v>
          </cell>
          <cell r="G9">
            <v>21952</v>
          </cell>
          <cell r="H9">
            <v>13500</v>
          </cell>
        </row>
        <row r="10">
          <cell r="F10">
            <v>4650</v>
          </cell>
          <cell r="G10">
            <v>8076</v>
          </cell>
          <cell r="H10">
            <v>6689</v>
          </cell>
        </row>
        <row r="11">
          <cell r="F11">
            <v>5867</v>
          </cell>
          <cell r="G11">
            <v>10011</v>
          </cell>
          <cell r="H11">
            <v>8295</v>
          </cell>
        </row>
        <row r="12">
          <cell r="F12">
            <v>10228</v>
          </cell>
          <cell r="G12">
            <v>16255</v>
          </cell>
          <cell r="H12">
            <v>13475</v>
          </cell>
        </row>
        <row r="13">
          <cell r="F13">
            <v>12776</v>
          </cell>
          <cell r="G13">
            <v>19280</v>
          </cell>
          <cell r="H13">
            <v>15986</v>
          </cell>
        </row>
        <row r="14">
          <cell r="F14">
            <v>5300</v>
          </cell>
          <cell r="G14">
            <v>16544</v>
          </cell>
          <cell r="H14">
            <v>10174</v>
          </cell>
        </row>
        <row r="15">
          <cell r="F15">
            <v>8547</v>
          </cell>
          <cell r="G15">
            <v>22830</v>
          </cell>
          <cell r="H15">
            <v>14040</v>
          </cell>
        </row>
        <row r="16">
          <cell r="F16">
            <v>13093</v>
          </cell>
          <cell r="G16">
            <v>31709</v>
          </cell>
          <cell r="H16">
            <v>19501</v>
          </cell>
        </row>
        <row r="17">
          <cell r="F17">
            <v>6260</v>
          </cell>
          <cell r="G17">
            <v>12043</v>
          </cell>
          <cell r="H17">
            <v>9996</v>
          </cell>
        </row>
        <row r="18">
          <cell r="F18">
            <v>8227</v>
          </cell>
          <cell r="G18">
            <v>15239</v>
          </cell>
          <cell r="H18">
            <v>12649</v>
          </cell>
        </row>
        <row r="19">
          <cell r="F19">
            <v>12467</v>
          </cell>
          <cell r="G19">
            <v>20776</v>
          </cell>
          <cell r="H19">
            <v>17245</v>
          </cell>
        </row>
        <row r="20">
          <cell r="F20">
            <v>18270</v>
          </cell>
          <cell r="G20">
            <v>28538</v>
          </cell>
          <cell r="H20">
            <v>23688</v>
          </cell>
        </row>
        <row r="21">
          <cell r="F21">
            <v>6794</v>
          </cell>
          <cell r="G21">
            <v>13070</v>
          </cell>
          <cell r="H21">
            <v>10849</v>
          </cell>
        </row>
        <row r="22">
          <cell r="F22">
            <v>8812</v>
          </cell>
          <cell r="G22">
            <v>16324</v>
          </cell>
          <cell r="H22">
            <v>13549</v>
          </cell>
        </row>
        <row r="23">
          <cell r="F23">
            <v>14419</v>
          </cell>
          <cell r="G23">
            <v>24029</v>
          </cell>
          <cell r="H23">
            <v>19945</v>
          </cell>
        </row>
        <row r="24">
          <cell r="F24">
            <v>20865</v>
          </cell>
          <cell r="G24">
            <v>32590</v>
          </cell>
          <cell r="H24">
            <v>27052</v>
          </cell>
        </row>
        <row r="25">
          <cell r="F25">
            <v>585</v>
          </cell>
          <cell r="G25">
            <v>914</v>
          </cell>
          <cell r="H25">
            <v>549</v>
          </cell>
        </row>
        <row r="26">
          <cell r="F26">
            <v>450</v>
          </cell>
          <cell r="G26">
            <v>703</v>
          </cell>
          <cell r="H26">
            <v>422</v>
          </cell>
        </row>
        <row r="27">
          <cell r="F27">
            <v>501</v>
          </cell>
          <cell r="G27">
            <v>782</v>
          </cell>
          <cell r="H27">
            <v>469</v>
          </cell>
        </row>
        <row r="28">
          <cell r="F28">
            <v>1080</v>
          </cell>
          <cell r="G28">
            <v>1687</v>
          </cell>
          <cell r="H28">
            <v>1021</v>
          </cell>
        </row>
        <row r="29">
          <cell r="F29">
            <v>523</v>
          </cell>
          <cell r="G29">
            <v>490</v>
          </cell>
          <cell r="H29">
            <v>399</v>
          </cell>
        </row>
        <row r="30">
          <cell r="F30">
            <v>522</v>
          </cell>
          <cell r="G30">
            <v>816</v>
          </cell>
          <cell r="H30">
            <v>490</v>
          </cell>
        </row>
        <row r="31">
          <cell r="F31">
            <v>773</v>
          </cell>
          <cell r="G31">
            <v>1472</v>
          </cell>
          <cell r="H31">
            <v>747</v>
          </cell>
        </row>
        <row r="32">
          <cell r="F32">
            <v>801</v>
          </cell>
          <cell r="G32">
            <v>713</v>
          </cell>
          <cell r="H32">
            <v>580</v>
          </cell>
        </row>
        <row r="33">
          <cell r="F33">
            <v>802</v>
          </cell>
          <cell r="G33">
            <v>1170</v>
          </cell>
          <cell r="H33">
            <v>702</v>
          </cell>
        </row>
        <row r="34">
          <cell r="F34">
            <v>1124</v>
          </cell>
          <cell r="G34">
            <v>1986</v>
          </cell>
          <cell r="H34">
            <v>1007</v>
          </cell>
        </row>
        <row r="35">
          <cell r="F35">
            <v>357</v>
          </cell>
          <cell r="G35">
            <v>1143</v>
          </cell>
          <cell r="H35">
            <v>480</v>
          </cell>
        </row>
        <row r="36">
          <cell r="F36">
            <v>441</v>
          </cell>
          <cell r="G36">
            <v>840</v>
          </cell>
          <cell r="H36">
            <v>426</v>
          </cell>
        </row>
        <row r="37">
          <cell r="F37">
            <v>281</v>
          </cell>
          <cell r="G37">
            <v>898</v>
          </cell>
          <cell r="H37">
            <v>377</v>
          </cell>
        </row>
        <row r="38">
          <cell r="F38">
            <v>347</v>
          </cell>
          <cell r="G38">
            <v>660</v>
          </cell>
          <cell r="H38">
            <v>335</v>
          </cell>
        </row>
        <row r="39">
          <cell r="F39">
            <v>1010</v>
          </cell>
          <cell r="G39">
            <v>1921</v>
          </cell>
          <cell r="H39">
            <v>1049</v>
          </cell>
        </row>
        <row r="40">
          <cell r="F40">
            <v>817</v>
          </cell>
          <cell r="G40">
            <v>2614</v>
          </cell>
          <cell r="H40">
            <v>1183</v>
          </cell>
        </row>
        <row r="41">
          <cell r="F41">
            <v>396</v>
          </cell>
          <cell r="G41">
            <v>1268</v>
          </cell>
          <cell r="H41">
            <v>533</v>
          </cell>
        </row>
        <row r="42">
          <cell r="F42">
            <v>490</v>
          </cell>
          <cell r="G42">
            <v>932</v>
          </cell>
          <cell r="H42">
            <v>473</v>
          </cell>
        </row>
        <row r="43">
          <cell r="F43">
            <v>486</v>
          </cell>
          <cell r="G43">
            <v>3640</v>
          </cell>
          <cell r="H43">
            <v>854</v>
          </cell>
        </row>
        <row r="44">
          <cell r="F44">
            <v>485</v>
          </cell>
          <cell r="G44">
            <v>1820</v>
          </cell>
          <cell r="H44">
            <v>549</v>
          </cell>
        </row>
        <row r="45">
          <cell r="F45">
            <v>370</v>
          </cell>
          <cell r="G45">
            <v>1348</v>
          </cell>
          <cell r="H45">
            <v>538</v>
          </cell>
        </row>
        <row r="46">
          <cell r="F46">
            <v>361</v>
          </cell>
          <cell r="G46">
            <v>1155</v>
          </cell>
          <cell r="H46">
            <v>485</v>
          </cell>
        </row>
        <row r="47">
          <cell r="F47">
            <v>416</v>
          </cell>
          <cell r="G47">
            <v>1011</v>
          </cell>
          <cell r="H47">
            <v>470</v>
          </cell>
        </row>
        <row r="48">
          <cell r="F48">
            <v>446</v>
          </cell>
          <cell r="G48">
            <v>849</v>
          </cell>
          <cell r="H48">
            <v>430</v>
          </cell>
        </row>
        <row r="49">
          <cell r="F49">
            <v>302</v>
          </cell>
          <cell r="G49">
            <v>967</v>
          </cell>
          <cell r="H49">
            <v>407</v>
          </cell>
        </row>
        <row r="50">
          <cell r="F50">
            <v>373</v>
          </cell>
          <cell r="G50">
            <v>711</v>
          </cell>
          <cell r="H50">
            <v>360</v>
          </cell>
        </row>
        <row r="51">
          <cell r="F51">
            <v>534</v>
          </cell>
          <cell r="G51">
            <v>1017</v>
          </cell>
          <cell r="H51">
            <v>516</v>
          </cell>
        </row>
        <row r="52">
          <cell r="F52">
            <v>432</v>
          </cell>
          <cell r="G52">
            <v>1384</v>
          </cell>
          <cell r="H52">
            <v>582</v>
          </cell>
        </row>
        <row r="53">
          <cell r="F53">
            <v>919</v>
          </cell>
          <cell r="G53">
            <v>2942</v>
          </cell>
          <cell r="H53">
            <v>1332</v>
          </cell>
        </row>
        <row r="54">
          <cell r="F54">
            <v>1136</v>
          </cell>
          <cell r="G54">
            <v>2162</v>
          </cell>
          <cell r="H54">
            <v>1180</v>
          </cell>
        </row>
        <row r="55">
          <cell r="F55">
            <v>428</v>
          </cell>
          <cell r="G55">
            <v>816</v>
          </cell>
          <cell r="H55">
            <v>414</v>
          </cell>
        </row>
        <row r="56">
          <cell r="F56">
            <v>569</v>
          </cell>
          <cell r="G56">
            <v>1084</v>
          </cell>
          <cell r="H56">
            <v>550</v>
          </cell>
        </row>
        <row r="57">
          <cell r="F57">
            <v>660</v>
          </cell>
          <cell r="G57">
            <v>2402</v>
          </cell>
          <cell r="H57">
            <v>959</v>
          </cell>
        </row>
        <row r="58">
          <cell r="F58">
            <v>662</v>
          </cell>
          <cell r="G58">
            <v>1170</v>
          </cell>
          <cell r="H58">
            <v>593</v>
          </cell>
        </row>
        <row r="59">
          <cell r="F59">
            <v>862</v>
          </cell>
          <cell r="G59">
            <v>1523</v>
          </cell>
          <cell r="H59">
            <v>773</v>
          </cell>
        </row>
        <row r="60">
          <cell r="F60">
            <v>1722</v>
          </cell>
          <cell r="G60">
            <v>3042</v>
          </cell>
          <cell r="H60">
            <v>1543</v>
          </cell>
        </row>
        <row r="61">
          <cell r="F61">
            <v>350</v>
          </cell>
          <cell r="G61">
            <v>547</v>
          </cell>
          <cell r="H61">
            <v>328</v>
          </cell>
        </row>
        <row r="62">
          <cell r="F62">
            <v>353</v>
          </cell>
          <cell r="G62">
            <v>551</v>
          </cell>
          <cell r="H62">
            <v>331</v>
          </cell>
        </row>
        <row r="63">
          <cell r="F63">
            <v>635</v>
          </cell>
          <cell r="G63">
            <v>1275</v>
          </cell>
          <cell r="H63">
            <v>517</v>
          </cell>
        </row>
        <row r="64">
          <cell r="F64">
            <v>959</v>
          </cell>
          <cell r="G64">
            <v>3751</v>
          </cell>
          <cell r="H64">
            <v>1685</v>
          </cell>
        </row>
        <row r="65">
          <cell r="F65">
            <v>965</v>
          </cell>
          <cell r="G65">
            <v>3805</v>
          </cell>
          <cell r="H65">
            <v>1592</v>
          </cell>
        </row>
        <row r="66">
          <cell r="F66">
            <v>2604</v>
          </cell>
          <cell r="G66">
            <v>3860</v>
          </cell>
          <cell r="H66">
            <v>2180</v>
          </cell>
        </row>
        <row r="67">
          <cell r="F67">
            <v>2787</v>
          </cell>
          <cell r="G67">
            <v>4151</v>
          </cell>
          <cell r="H67">
            <v>2339</v>
          </cell>
        </row>
        <row r="68">
          <cell r="F68">
            <v>1369</v>
          </cell>
          <cell r="G68">
            <v>2798</v>
          </cell>
          <cell r="H68">
            <v>1035</v>
          </cell>
        </row>
        <row r="69">
          <cell r="F69">
            <v>214</v>
          </cell>
          <cell r="G69">
            <v>686</v>
          </cell>
          <cell r="H69">
            <v>288</v>
          </cell>
        </row>
        <row r="70">
          <cell r="F70">
            <v>265</v>
          </cell>
          <cell r="G70">
            <v>504</v>
          </cell>
          <cell r="H70">
            <v>255</v>
          </cell>
        </row>
        <row r="71">
          <cell r="F71">
            <v>324</v>
          </cell>
          <cell r="G71">
            <v>536</v>
          </cell>
          <cell r="H71">
            <v>475</v>
          </cell>
        </row>
        <row r="72">
          <cell r="F72">
            <v>288</v>
          </cell>
          <cell r="G72">
            <v>913</v>
          </cell>
          <cell r="H72">
            <v>710</v>
          </cell>
        </row>
        <row r="73">
          <cell r="F73">
            <v>230</v>
          </cell>
          <cell r="G73">
            <v>380</v>
          </cell>
          <cell r="H73">
            <v>337</v>
          </cell>
        </row>
        <row r="74">
          <cell r="F74">
            <v>534</v>
          </cell>
          <cell r="G74">
            <v>724</v>
          </cell>
          <cell r="H74">
            <v>734</v>
          </cell>
        </row>
        <row r="75">
          <cell r="F75">
            <v>525</v>
          </cell>
          <cell r="G75">
            <v>1426</v>
          </cell>
          <cell r="H75">
            <v>1466</v>
          </cell>
        </row>
        <row r="76">
          <cell r="F76">
            <v>313</v>
          </cell>
          <cell r="G76">
            <v>519</v>
          </cell>
          <cell r="H76">
            <v>513</v>
          </cell>
        </row>
        <row r="77">
          <cell r="F77">
            <v>25900</v>
          </cell>
          <cell r="G77">
            <v>1726704</v>
          </cell>
          <cell r="H77">
            <v>0</v>
          </cell>
        </row>
        <row r="78">
          <cell r="F78">
            <v>34534</v>
          </cell>
          <cell r="G78">
            <v>2158380</v>
          </cell>
          <cell r="H78">
            <v>0</v>
          </cell>
        </row>
        <row r="79">
          <cell r="F79">
            <v>5391</v>
          </cell>
          <cell r="G79">
            <v>8908</v>
          </cell>
          <cell r="H79">
            <v>34465</v>
          </cell>
        </row>
        <row r="80">
          <cell r="F80">
            <v>5379</v>
          </cell>
          <cell r="G80">
            <v>8868</v>
          </cell>
          <cell r="H80">
            <v>36049</v>
          </cell>
        </row>
        <row r="81">
          <cell r="F81">
            <v>792</v>
          </cell>
          <cell r="G81">
            <v>1236</v>
          </cell>
          <cell r="H81">
            <v>743</v>
          </cell>
        </row>
        <row r="82">
          <cell r="F82">
            <v>1045</v>
          </cell>
          <cell r="G82">
            <v>1593</v>
          </cell>
          <cell r="H82">
            <v>984</v>
          </cell>
        </row>
        <row r="83">
          <cell r="F83">
            <v>450</v>
          </cell>
          <cell r="G83">
            <v>703</v>
          </cell>
          <cell r="H83">
            <v>422</v>
          </cell>
        </row>
        <row r="84">
          <cell r="F84">
            <v>347</v>
          </cell>
          <cell r="G84">
            <v>660</v>
          </cell>
          <cell r="H84">
            <v>335</v>
          </cell>
        </row>
        <row r="85">
          <cell r="F85">
            <v>306</v>
          </cell>
          <cell r="G85">
            <v>817</v>
          </cell>
          <cell r="H85">
            <v>432</v>
          </cell>
        </row>
        <row r="86">
          <cell r="F86">
            <v>4278</v>
          </cell>
          <cell r="G86">
            <v>10212</v>
          </cell>
          <cell r="H86">
            <v>6269</v>
          </cell>
        </row>
        <row r="87">
          <cell r="F87">
            <v>460</v>
          </cell>
          <cell r="G87">
            <v>1226</v>
          </cell>
          <cell r="H87">
            <v>649</v>
          </cell>
        </row>
        <row r="88">
          <cell r="F88">
            <v>639</v>
          </cell>
          <cell r="G88">
            <v>2059</v>
          </cell>
          <cell r="H88">
            <v>499</v>
          </cell>
        </row>
        <row r="89">
          <cell r="F89">
            <v>619</v>
          </cell>
          <cell r="G89">
            <v>2510</v>
          </cell>
          <cell r="H89">
            <v>607</v>
          </cell>
        </row>
        <row r="90">
          <cell r="F90">
            <v>1177</v>
          </cell>
          <cell r="G90">
            <v>2804</v>
          </cell>
          <cell r="H90">
            <v>678</v>
          </cell>
        </row>
        <row r="91">
          <cell r="F91">
            <v>141493</v>
          </cell>
          <cell r="G91">
            <v>273613</v>
          </cell>
          <cell r="H91">
            <v>143026</v>
          </cell>
        </row>
        <row r="92">
          <cell r="F92">
            <v>137248</v>
          </cell>
          <cell r="G92">
            <v>265404</v>
          </cell>
          <cell r="H92">
            <v>138735</v>
          </cell>
        </row>
        <row r="93">
          <cell r="F93">
            <v>161302</v>
          </cell>
          <cell r="G93">
            <v>311918</v>
          </cell>
          <cell r="H93">
            <v>163049</v>
          </cell>
        </row>
        <row r="94">
          <cell r="F94">
            <v>152812</v>
          </cell>
          <cell r="G94">
            <v>295502</v>
          </cell>
          <cell r="H94">
            <v>154468</v>
          </cell>
        </row>
        <row r="95">
          <cell r="F95">
            <v>175451</v>
          </cell>
          <cell r="G95">
            <v>339280</v>
          </cell>
          <cell r="H95">
            <v>177352</v>
          </cell>
        </row>
        <row r="96">
          <cell r="F96">
            <v>168376</v>
          </cell>
          <cell r="G96">
            <v>325599</v>
          </cell>
          <cell r="H96">
            <v>170200</v>
          </cell>
        </row>
        <row r="97">
          <cell r="F97">
            <v>132912</v>
          </cell>
          <cell r="G97">
            <v>233317</v>
          </cell>
          <cell r="H97">
            <v>132509</v>
          </cell>
        </row>
        <row r="98">
          <cell r="F98">
            <v>128924</v>
          </cell>
          <cell r="G98">
            <v>226317</v>
          </cell>
          <cell r="H98">
            <v>128533</v>
          </cell>
        </row>
        <row r="99">
          <cell r="F99">
            <v>151519</v>
          </cell>
          <cell r="G99">
            <v>265981</v>
          </cell>
          <cell r="H99">
            <v>151060</v>
          </cell>
        </row>
        <row r="100">
          <cell r="F100">
            <v>143544</v>
          </cell>
          <cell r="G100">
            <v>251982</v>
          </cell>
          <cell r="H100">
            <v>143109</v>
          </cell>
        </row>
        <row r="101">
          <cell r="F101">
            <v>164810</v>
          </cell>
          <cell r="G101">
            <v>289313</v>
          </cell>
          <cell r="H101">
            <v>164311</v>
          </cell>
        </row>
        <row r="102">
          <cell r="F102">
            <v>158165</v>
          </cell>
          <cell r="G102">
            <v>277647</v>
          </cell>
          <cell r="H102">
            <v>157685</v>
          </cell>
        </row>
        <row r="109">
          <cell r="F109">
            <v>37860</v>
          </cell>
          <cell r="G109">
            <v>12620</v>
          </cell>
          <cell r="H109">
            <v>12620</v>
          </cell>
        </row>
        <row r="110">
          <cell r="F110">
            <v>64140</v>
          </cell>
          <cell r="G110">
            <v>21380</v>
          </cell>
          <cell r="H110">
            <v>21380</v>
          </cell>
        </row>
        <row r="111">
          <cell r="F111">
            <v>20380</v>
          </cell>
          <cell r="G111">
            <v>328522</v>
          </cell>
          <cell r="H111">
            <v>741</v>
          </cell>
        </row>
        <row r="112">
          <cell r="F112">
            <v>24959</v>
          </cell>
          <cell r="G112">
            <v>358703</v>
          </cell>
          <cell r="H112">
            <v>1158</v>
          </cell>
        </row>
        <row r="113">
          <cell r="F113">
            <v>35877</v>
          </cell>
          <cell r="G113">
            <v>383264</v>
          </cell>
          <cell r="H113">
            <v>1701</v>
          </cell>
        </row>
        <row r="114">
          <cell r="F114">
            <v>377</v>
          </cell>
          <cell r="G114">
            <v>1415</v>
          </cell>
          <cell r="H114">
            <v>427</v>
          </cell>
        </row>
        <row r="115">
          <cell r="F115">
            <v>341</v>
          </cell>
          <cell r="G115">
            <v>1415</v>
          </cell>
          <cell r="H115">
            <v>504</v>
          </cell>
        </row>
        <row r="116">
          <cell r="F116">
            <v>434</v>
          </cell>
          <cell r="G116">
            <v>1801</v>
          </cell>
          <cell r="H116">
            <v>641</v>
          </cell>
        </row>
        <row r="117">
          <cell r="F117">
            <v>281</v>
          </cell>
          <cell r="G117">
            <v>898</v>
          </cell>
          <cell r="H117">
            <v>377</v>
          </cell>
        </row>
        <row r="118">
          <cell r="F118">
            <v>251</v>
          </cell>
          <cell r="G118">
            <v>898</v>
          </cell>
          <cell r="H118">
            <v>516</v>
          </cell>
        </row>
        <row r="119">
          <cell r="F119">
            <v>319</v>
          </cell>
          <cell r="G119">
            <v>1143</v>
          </cell>
          <cell r="H119">
            <v>656</v>
          </cell>
        </row>
        <row r="120">
          <cell r="F120">
            <v>450</v>
          </cell>
          <cell r="G120">
            <v>703</v>
          </cell>
          <cell r="H120">
            <v>422</v>
          </cell>
        </row>
        <row r="121">
          <cell r="F121">
            <v>589</v>
          </cell>
          <cell r="G121">
            <v>1486</v>
          </cell>
          <cell r="H121">
            <v>764</v>
          </cell>
        </row>
        <row r="122">
          <cell r="F122">
            <v>598</v>
          </cell>
          <cell r="G122">
            <v>4076</v>
          </cell>
          <cell r="H122">
            <v>559</v>
          </cell>
        </row>
        <row r="123">
          <cell r="F123">
            <v>893</v>
          </cell>
          <cell r="G123">
            <v>1395</v>
          </cell>
          <cell r="H123">
            <v>838</v>
          </cell>
        </row>
        <row r="124">
          <cell r="F124">
            <v>1182</v>
          </cell>
          <cell r="G124">
            <v>2980</v>
          </cell>
          <cell r="H124">
            <v>1532</v>
          </cell>
        </row>
        <row r="125">
          <cell r="F125">
            <v>1240</v>
          </cell>
          <cell r="G125">
            <v>8455</v>
          </cell>
          <cell r="H125">
            <v>1160</v>
          </cell>
        </row>
        <row r="126">
          <cell r="F126">
            <v>916</v>
          </cell>
          <cell r="G126">
            <v>1430</v>
          </cell>
          <cell r="H126">
            <v>859</v>
          </cell>
        </row>
        <row r="127">
          <cell r="F127">
            <v>1210</v>
          </cell>
          <cell r="G127">
            <v>3051</v>
          </cell>
          <cell r="H127">
            <v>1568</v>
          </cell>
        </row>
        <row r="128">
          <cell r="F128">
            <v>1260</v>
          </cell>
          <cell r="G128">
            <v>8592</v>
          </cell>
          <cell r="H128">
            <v>1179</v>
          </cell>
        </row>
        <row r="129">
          <cell r="F129">
            <v>97</v>
          </cell>
          <cell r="G129">
            <v>31879</v>
          </cell>
          <cell r="H129">
            <v>296</v>
          </cell>
        </row>
        <row r="130">
          <cell r="F130">
            <v>152</v>
          </cell>
          <cell r="G130">
            <v>32876</v>
          </cell>
          <cell r="H130">
            <v>316</v>
          </cell>
        </row>
        <row r="131">
          <cell r="F131">
            <v>152</v>
          </cell>
          <cell r="G131">
            <v>32876</v>
          </cell>
          <cell r="H131">
            <v>316</v>
          </cell>
        </row>
        <row r="132">
          <cell r="F132">
            <v>1338</v>
          </cell>
          <cell r="G132">
            <v>2548</v>
          </cell>
          <cell r="H132">
            <v>1229</v>
          </cell>
        </row>
        <row r="133">
          <cell r="F133">
            <v>1023</v>
          </cell>
          <cell r="G133">
            <v>1596</v>
          </cell>
          <cell r="H133">
            <v>959</v>
          </cell>
        </row>
        <row r="134">
          <cell r="F134">
            <v>1350</v>
          </cell>
          <cell r="G134">
            <v>3403</v>
          </cell>
          <cell r="H134">
            <v>1749</v>
          </cell>
        </row>
        <row r="135">
          <cell r="F135">
            <v>1407</v>
          </cell>
          <cell r="G135">
            <v>9591</v>
          </cell>
          <cell r="H135">
            <v>1316</v>
          </cell>
        </row>
        <row r="136">
          <cell r="F136">
            <v>108</v>
          </cell>
          <cell r="G136">
            <v>33542</v>
          </cell>
          <cell r="H136">
            <v>329</v>
          </cell>
        </row>
        <row r="137">
          <cell r="F137">
            <v>169</v>
          </cell>
          <cell r="G137">
            <v>34608</v>
          </cell>
          <cell r="H137">
            <v>350</v>
          </cell>
        </row>
        <row r="138">
          <cell r="F138">
            <v>169</v>
          </cell>
          <cell r="G138">
            <v>34608</v>
          </cell>
          <cell r="H138">
            <v>350</v>
          </cell>
        </row>
        <row r="139">
          <cell r="F139">
            <v>1737</v>
          </cell>
          <cell r="G139">
            <v>3512</v>
          </cell>
          <cell r="H139">
            <v>1481</v>
          </cell>
        </row>
        <row r="140">
          <cell r="F140">
            <v>664</v>
          </cell>
          <cell r="G140">
            <v>1037</v>
          </cell>
          <cell r="H140">
            <v>623</v>
          </cell>
        </row>
        <row r="141">
          <cell r="F141">
            <v>879</v>
          </cell>
          <cell r="G141">
            <v>2216</v>
          </cell>
          <cell r="H141">
            <v>1139</v>
          </cell>
        </row>
        <row r="142">
          <cell r="F142">
            <v>893</v>
          </cell>
          <cell r="G142">
            <v>6091</v>
          </cell>
          <cell r="H142">
            <v>836</v>
          </cell>
        </row>
        <row r="143">
          <cell r="F143">
            <v>108</v>
          </cell>
          <cell r="G143">
            <v>21655</v>
          </cell>
          <cell r="H143">
            <v>329</v>
          </cell>
        </row>
        <row r="144">
          <cell r="F144">
            <v>134</v>
          </cell>
          <cell r="G144">
            <v>22131</v>
          </cell>
          <cell r="H144">
            <v>338</v>
          </cell>
        </row>
        <row r="145">
          <cell r="F145">
            <v>101</v>
          </cell>
          <cell r="G145">
            <v>21503</v>
          </cell>
          <cell r="H145">
            <v>326</v>
          </cell>
        </row>
        <row r="146">
          <cell r="F146">
            <v>874</v>
          </cell>
          <cell r="G146">
            <v>1994</v>
          </cell>
          <cell r="H146">
            <v>742</v>
          </cell>
        </row>
        <row r="147">
          <cell r="F147">
            <v>68</v>
          </cell>
          <cell r="G147">
            <v>22848</v>
          </cell>
          <cell r="H147">
            <v>285</v>
          </cell>
        </row>
        <row r="148">
          <cell r="F148">
            <v>137</v>
          </cell>
          <cell r="G148">
            <v>24107</v>
          </cell>
          <cell r="H148">
            <v>310</v>
          </cell>
        </row>
        <row r="149">
          <cell r="F149">
            <v>130</v>
          </cell>
          <cell r="G149">
            <v>23971</v>
          </cell>
          <cell r="H149">
            <v>307</v>
          </cell>
        </row>
        <row r="150">
          <cell r="F150">
            <v>902</v>
          </cell>
          <cell r="G150">
            <v>1710</v>
          </cell>
          <cell r="H150">
            <v>756</v>
          </cell>
        </row>
        <row r="151">
          <cell r="F151">
            <v>15</v>
          </cell>
          <cell r="G151">
            <v>148</v>
          </cell>
          <cell r="H151">
            <v>14</v>
          </cell>
        </row>
        <row r="152">
          <cell r="F152">
            <v>10</v>
          </cell>
          <cell r="G152">
            <v>101</v>
          </cell>
          <cell r="H152">
            <v>10</v>
          </cell>
        </row>
        <row r="153">
          <cell r="F153">
            <v>769</v>
          </cell>
          <cell r="G153">
            <v>1200</v>
          </cell>
          <cell r="H153">
            <v>721</v>
          </cell>
        </row>
        <row r="154">
          <cell r="F154">
            <v>1887</v>
          </cell>
          <cell r="G154">
            <v>3163</v>
          </cell>
          <cell r="H154">
            <v>1625</v>
          </cell>
        </row>
        <row r="290">
          <cell r="F290">
            <v>0</v>
          </cell>
          <cell r="G290">
            <v>0</v>
          </cell>
          <cell r="H290">
            <v>153549</v>
          </cell>
        </row>
        <row r="291">
          <cell r="F291">
            <v>0</v>
          </cell>
          <cell r="G291">
            <v>0</v>
          </cell>
          <cell r="H291">
            <v>164098</v>
          </cell>
        </row>
        <row r="292">
          <cell r="F292">
            <v>0</v>
          </cell>
          <cell r="G292">
            <v>0</v>
          </cell>
          <cell r="H292">
            <v>175695</v>
          </cell>
        </row>
        <row r="293">
          <cell r="F293">
            <v>0</v>
          </cell>
          <cell r="G293">
            <v>0</v>
          </cell>
          <cell r="H293">
            <v>120630</v>
          </cell>
        </row>
        <row r="294">
          <cell r="F294">
            <v>0</v>
          </cell>
          <cell r="G294">
            <v>0</v>
          </cell>
          <cell r="H294">
            <v>127739</v>
          </cell>
        </row>
        <row r="295">
          <cell r="F295">
            <v>0</v>
          </cell>
          <cell r="G295">
            <v>0</v>
          </cell>
          <cell r="H295">
            <v>135747</v>
          </cell>
        </row>
        <row r="296">
          <cell r="F296">
            <v>0</v>
          </cell>
          <cell r="G296">
            <v>0</v>
          </cell>
          <cell r="H296">
            <v>1251491</v>
          </cell>
        </row>
        <row r="297">
          <cell r="F297">
            <v>0</v>
          </cell>
          <cell r="G297">
            <v>0</v>
          </cell>
          <cell r="H297">
            <v>1408991</v>
          </cell>
        </row>
        <row r="298">
          <cell r="F298">
            <v>0</v>
          </cell>
          <cell r="G298">
            <v>0</v>
          </cell>
          <cell r="H298">
            <v>1755491</v>
          </cell>
        </row>
        <row r="299">
          <cell r="F299">
            <v>11998</v>
          </cell>
          <cell r="G299">
            <v>68235</v>
          </cell>
          <cell r="H299">
            <v>537</v>
          </cell>
        </row>
        <row r="300">
          <cell r="F300">
            <v>19794</v>
          </cell>
          <cell r="G300">
            <v>90620</v>
          </cell>
          <cell r="H300">
            <v>929</v>
          </cell>
        </row>
        <row r="301">
          <cell r="F301">
            <v>83778</v>
          </cell>
          <cell r="G301">
            <v>59281</v>
          </cell>
          <cell r="H301">
            <v>1697</v>
          </cell>
        </row>
        <row r="302">
          <cell r="F302">
            <v>102130</v>
          </cell>
          <cell r="G302">
            <v>71014</v>
          </cell>
          <cell r="H302">
            <v>1697</v>
          </cell>
        </row>
        <row r="303">
          <cell r="F303">
            <v>93130</v>
          </cell>
          <cell r="G303">
            <v>71014</v>
          </cell>
          <cell r="H303">
            <v>1952</v>
          </cell>
        </row>
        <row r="304">
          <cell r="F304">
            <v>114130</v>
          </cell>
          <cell r="G304">
            <v>71014</v>
          </cell>
          <cell r="H304">
            <v>1952</v>
          </cell>
        </row>
        <row r="305">
          <cell r="F305">
            <v>106630</v>
          </cell>
          <cell r="G305">
            <v>71014</v>
          </cell>
          <cell r="H305">
            <v>2377</v>
          </cell>
        </row>
        <row r="306">
          <cell r="F306">
            <v>132130</v>
          </cell>
          <cell r="G306">
            <v>71014</v>
          </cell>
          <cell r="H306">
            <v>2377</v>
          </cell>
        </row>
        <row r="307">
          <cell r="F307">
            <v>347</v>
          </cell>
          <cell r="G307">
            <v>17367</v>
          </cell>
          <cell r="H307">
            <v>0</v>
          </cell>
        </row>
        <row r="308">
          <cell r="F308">
            <v>403</v>
          </cell>
          <cell r="G308">
            <v>20161</v>
          </cell>
          <cell r="H308">
            <v>0</v>
          </cell>
        </row>
        <row r="309">
          <cell r="F309">
            <v>459</v>
          </cell>
          <cell r="G309">
            <v>22956</v>
          </cell>
          <cell r="H309">
            <v>0</v>
          </cell>
        </row>
        <row r="310">
          <cell r="F310">
            <v>347</v>
          </cell>
          <cell r="G310">
            <v>17367</v>
          </cell>
          <cell r="H310">
            <v>0</v>
          </cell>
        </row>
        <row r="311">
          <cell r="F311">
            <v>403</v>
          </cell>
          <cell r="G311">
            <v>20161</v>
          </cell>
          <cell r="H311">
            <v>0</v>
          </cell>
        </row>
        <row r="312">
          <cell r="F312">
            <v>459</v>
          </cell>
          <cell r="G312">
            <v>22956</v>
          </cell>
          <cell r="H312">
            <v>0</v>
          </cell>
        </row>
        <row r="313">
          <cell r="F313">
            <v>0</v>
          </cell>
          <cell r="G313">
            <v>12875</v>
          </cell>
          <cell r="H313">
            <v>0</v>
          </cell>
        </row>
        <row r="314">
          <cell r="F314">
            <v>0</v>
          </cell>
          <cell r="G314">
            <v>12875</v>
          </cell>
          <cell r="H314">
            <v>0</v>
          </cell>
        </row>
        <row r="315">
          <cell r="F315">
            <v>0</v>
          </cell>
          <cell r="G315">
            <v>15669</v>
          </cell>
          <cell r="H315">
            <v>0</v>
          </cell>
        </row>
        <row r="316">
          <cell r="F316">
            <v>0</v>
          </cell>
          <cell r="G316">
            <v>15669</v>
          </cell>
          <cell r="H316">
            <v>0</v>
          </cell>
        </row>
        <row r="317">
          <cell r="F317">
            <v>0</v>
          </cell>
          <cell r="G317">
            <v>18463</v>
          </cell>
          <cell r="H317">
            <v>0</v>
          </cell>
        </row>
        <row r="318">
          <cell r="F318">
            <v>0</v>
          </cell>
          <cell r="G318">
            <v>18463</v>
          </cell>
          <cell r="H318">
            <v>0</v>
          </cell>
        </row>
        <row r="319">
          <cell r="F319">
            <v>0</v>
          </cell>
          <cell r="G319">
            <v>18298</v>
          </cell>
          <cell r="H319">
            <v>0</v>
          </cell>
        </row>
        <row r="320">
          <cell r="F320">
            <v>0</v>
          </cell>
          <cell r="G320">
            <v>19729</v>
          </cell>
          <cell r="H320">
            <v>0</v>
          </cell>
        </row>
        <row r="321">
          <cell r="F321">
            <v>0</v>
          </cell>
          <cell r="G321">
            <v>21433</v>
          </cell>
          <cell r="H321">
            <v>0</v>
          </cell>
        </row>
        <row r="322">
          <cell r="F322">
            <v>0</v>
          </cell>
          <cell r="G322">
            <v>18298</v>
          </cell>
          <cell r="H322">
            <v>0</v>
          </cell>
        </row>
        <row r="323">
          <cell r="F323">
            <v>0</v>
          </cell>
          <cell r="G323">
            <v>19729</v>
          </cell>
          <cell r="H323">
            <v>0</v>
          </cell>
        </row>
        <row r="324">
          <cell r="F324">
            <v>0</v>
          </cell>
          <cell r="G324">
            <v>21433</v>
          </cell>
          <cell r="H324">
            <v>0</v>
          </cell>
        </row>
        <row r="325">
          <cell r="F325">
            <v>0</v>
          </cell>
          <cell r="G325">
            <v>18298</v>
          </cell>
          <cell r="H325">
            <v>0</v>
          </cell>
        </row>
        <row r="326">
          <cell r="F326">
            <v>0</v>
          </cell>
          <cell r="G326">
            <v>19729</v>
          </cell>
          <cell r="H326">
            <v>0</v>
          </cell>
        </row>
        <row r="327">
          <cell r="F327">
            <v>0</v>
          </cell>
          <cell r="G327">
            <v>21433</v>
          </cell>
          <cell r="H327">
            <v>0</v>
          </cell>
        </row>
        <row r="328">
          <cell r="F328">
            <v>0</v>
          </cell>
          <cell r="G328">
            <v>7154</v>
          </cell>
          <cell r="H328">
            <v>0</v>
          </cell>
        </row>
        <row r="329">
          <cell r="F329">
            <v>0</v>
          </cell>
          <cell r="G329">
            <v>7154</v>
          </cell>
          <cell r="H329">
            <v>0</v>
          </cell>
        </row>
        <row r="330">
          <cell r="F330">
            <v>0</v>
          </cell>
          <cell r="G330">
            <v>7154</v>
          </cell>
          <cell r="H330">
            <v>0</v>
          </cell>
        </row>
        <row r="331">
          <cell r="F331">
            <v>1227001</v>
          </cell>
          <cell r="G331">
            <v>62684</v>
          </cell>
          <cell r="H331">
            <v>122779</v>
          </cell>
        </row>
        <row r="332">
          <cell r="F332">
            <v>2451721</v>
          </cell>
          <cell r="G332">
            <v>62684</v>
          </cell>
          <cell r="H332">
            <v>122779</v>
          </cell>
        </row>
        <row r="333">
          <cell r="F333">
            <v>1489441</v>
          </cell>
          <cell r="G333">
            <v>62684</v>
          </cell>
          <cell r="H333">
            <v>141846</v>
          </cell>
        </row>
        <row r="334">
          <cell r="F334">
            <v>2976601</v>
          </cell>
          <cell r="G334">
            <v>62684</v>
          </cell>
          <cell r="H334">
            <v>141846</v>
          </cell>
        </row>
        <row r="335">
          <cell r="F335">
            <v>1549341</v>
          </cell>
          <cell r="G335">
            <v>93557</v>
          </cell>
          <cell r="H335">
            <v>163017</v>
          </cell>
        </row>
        <row r="336">
          <cell r="F336">
            <v>3094821</v>
          </cell>
          <cell r="G336">
            <v>93557</v>
          </cell>
          <cell r="H336">
            <v>163017</v>
          </cell>
        </row>
        <row r="337">
          <cell r="F337">
            <v>1986741</v>
          </cell>
          <cell r="G337">
            <v>93557</v>
          </cell>
          <cell r="H337">
            <v>196781</v>
          </cell>
        </row>
        <row r="338">
          <cell r="F338">
            <v>3969621</v>
          </cell>
          <cell r="G338">
            <v>93557</v>
          </cell>
          <cell r="H338">
            <v>196781</v>
          </cell>
        </row>
        <row r="339">
          <cell r="F339">
            <v>4036</v>
          </cell>
          <cell r="G339">
            <v>80227</v>
          </cell>
          <cell r="H339">
            <v>279301</v>
          </cell>
        </row>
        <row r="340">
          <cell r="F340">
            <v>7898</v>
          </cell>
          <cell r="G340">
            <v>130371</v>
          </cell>
          <cell r="H340">
            <v>312795</v>
          </cell>
        </row>
        <row r="341">
          <cell r="F341">
            <v>7898</v>
          </cell>
          <cell r="G341">
            <v>130371</v>
          </cell>
          <cell r="H341">
            <v>369136</v>
          </cell>
        </row>
        <row r="342">
          <cell r="F342">
            <v>12988</v>
          </cell>
          <cell r="G342">
            <v>198546</v>
          </cell>
          <cell r="H342">
            <v>533325</v>
          </cell>
        </row>
        <row r="343">
          <cell r="F343">
            <v>19307</v>
          </cell>
          <cell r="G343">
            <v>289184</v>
          </cell>
          <cell r="H343">
            <v>631097</v>
          </cell>
        </row>
        <row r="344">
          <cell r="F344">
            <v>4036</v>
          </cell>
          <cell r="G344">
            <v>80227</v>
          </cell>
          <cell r="H344">
            <v>159368</v>
          </cell>
        </row>
        <row r="345">
          <cell r="F345">
            <v>4036</v>
          </cell>
          <cell r="G345">
            <v>80227</v>
          </cell>
          <cell r="H345">
            <v>202712</v>
          </cell>
        </row>
        <row r="346">
          <cell r="F346">
            <v>7898</v>
          </cell>
          <cell r="G346">
            <v>130371</v>
          </cell>
          <cell r="H346">
            <v>180832</v>
          </cell>
        </row>
        <row r="347">
          <cell r="F347">
            <v>7898</v>
          </cell>
          <cell r="G347">
            <v>130371</v>
          </cell>
          <cell r="H347">
            <v>228352</v>
          </cell>
        </row>
        <row r="348">
          <cell r="F348">
            <v>7898</v>
          </cell>
          <cell r="G348">
            <v>130371</v>
          </cell>
          <cell r="H348">
            <v>212578</v>
          </cell>
        </row>
        <row r="349">
          <cell r="F349">
            <v>7898</v>
          </cell>
          <cell r="G349">
            <v>130371</v>
          </cell>
          <cell r="H349">
            <v>269206</v>
          </cell>
        </row>
        <row r="350">
          <cell r="F350">
            <v>12988</v>
          </cell>
          <cell r="G350">
            <v>198546</v>
          </cell>
          <cell r="H350">
            <v>302031</v>
          </cell>
        </row>
        <row r="351">
          <cell r="F351">
            <v>12988</v>
          </cell>
          <cell r="G351">
            <v>198546</v>
          </cell>
          <cell r="H351">
            <v>381267</v>
          </cell>
        </row>
        <row r="352">
          <cell r="F352">
            <v>19307</v>
          </cell>
          <cell r="G352">
            <v>289184</v>
          </cell>
          <cell r="H352">
            <v>359467</v>
          </cell>
        </row>
        <row r="353">
          <cell r="F353">
            <v>19307</v>
          </cell>
          <cell r="G353">
            <v>289184</v>
          </cell>
          <cell r="H353">
            <v>451159</v>
          </cell>
        </row>
        <row r="354">
          <cell r="F354">
            <v>0</v>
          </cell>
          <cell r="G354">
            <v>62021</v>
          </cell>
          <cell r="H354">
            <v>0</v>
          </cell>
        </row>
        <row r="355">
          <cell r="F355">
            <v>0</v>
          </cell>
          <cell r="G355">
            <v>81957</v>
          </cell>
          <cell r="H355">
            <v>0</v>
          </cell>
        </row>
        <row r="356">
          <cell r="F356">
            <v>0</v>
          </cell>
          <cell r="G356">
            <v>183849</v>
          </cell>
          <cell r="H356">
            <v>0</v>
          </cell>
        </row>
        <row r="357">
          <cell r="F357">
            <v>56632</v>
          </cell>
          <cell r="G357">
            <v>107306</v>
          </cell>
          <cell r="H357">
            <v>12982</v>
          </cell>
        </row>
        <row r="358">
          <cell r="F358">
            <v>10618</v>
          </cell>
          <cell r="G358">
            <v>28528</v>
          </cell>
          <cell r="H358">
            <v>4325</v>
          </cell>
        </row>
        <row r="359">
          <cell r="F359">
            <v>10725</v>
          </cell>
          <cell r="G359">
            <v>17377</v>
          </cell>
          <cell r="H359">
            <v>3128</v>
          </cell>
        </row>
        <row r="360">
          <cell r="F360">
            <v>6447</v>
          </cell>
          <cell r="G360">
            <v>9530</v>
          </cell>
          <cell r="H360">
            <v>1567</v>
          </cell>
        </row>
        <row r="361">
          <cell r="F361">
            <v>3710</v>
          </cell>
          <cell r="G361">
            <v>5051</v>
          </cell>
          <cell r="H361">
            <v>770</v>
          </cell>
        </row>
        <row r="362">
          <cell r="F362">
            <v>2926</v>
          </cell>
          <cell r="G362">
            <v>3309</v>
          </cell>
          <cell r="H362">
            <v>571</v>
          </cell>
        </row>
        <row r="363">
          <cell r="F363">
            <v>2578</v>
          </cell>
          <cell r="G363">
            <v>1940</v>
          </cell>
          <cell r="H363">
            <v>407</v>
          </cell>
        </row>
        <row r="364">
          <cell r="F364">
            <v>8427</v>
          </cell>
          <cell r="G364">
            <v>41345</v>
          </cell>
          <cell r="H364">
            <v>592</v>
          </cell>
        </row>
        <row r="365">
          <cell r="F365">
            <v>9196</v>
          </cell>
          <cell r="G365">
            <v>62018</v>
          </cell>
          <cell r="H365">
            <v>889</v>
          </cell>
        </row>
        <row r="366">
          <cell r="F366">
            <v>0</v>
          </cell>
          <cell r="G366">
            <v>0</v>
          </cell>
          <cell r="H366">
            <v>20036323</v>
          </cell>
        </row>
        <row r="367">
          <cell r="F367">
            <v>0</v>
          </cell>
          <cell r="G367">
            <v>0</v>
          </cell>
          <cell r="H367">
            <v>21807198</v>
          </cell>
        </row>
        <row r="368">
          <cell r="F368">
            <v>0</v>
          </cell>
          <cell r="G368">
            <v>0</v>
          </cell>
          <cell r="H368">
            <v>23578075</v>
          </cell>
        </row>
        <row r="369">
          <cell r="F369">
            <v>0</v>
          </cell>
          <cell r="G369">
            <v>0</v>
          </cell>
          <cell r="H369">
            <v>25348947</v>
          </cell>
        </row>
        <row r="370">
          <cell r="F370">
            <v>0</v>
          </cell>
          <cell r="G370">
            <v>0</v>
          </cell>
          <cell r="H370">
            <v>28005262</v>
          </cell>
        </row>
        <row r="371">
          <cell r="F371">
            <v>5386</v>
          </cell>
          <cell r="G371">
            <v>116918</v>
          </cell>
          <cell r="H371">
            <v>1715</v>
          </cell>
        </row>
        <row r="372">
          <cell r="F372">
            <v>8279</v>
          </cell>
          <cell r="G372">
            <v>153288</v>
          </cell>
          <cell r="H372">
            <v>2560</v>
          </cell>
        </row>
        <row r="373">
          <cell r="F373">
            <v>10545</v>
          </cell>
          <cell r="G373">
            <v>211136</v>
          </cell>
          <cell r="H373">
            <v>3364</v>
          </cell>
        </row>
        <row r="374">
          <cell r="F374">
            <v>16925</v>
          </cell>
          <cell r="G374">
            <v>343175</v>
          </cell>
          <cell r="H374">
            <v>5416</v>
          </cell>
        </row>
        <row r="375">
          <cell r="F375">
            <v>427</v>
          </cell>
          <cell r="G375">
            <v>2871</v>
          </cell>
          <cell r="H375">
            <v>169</v>
          </cell>
        </row>
        <row r="376">
          <cell r="F376">
            <v>576</v>
          </cell>
          <cell r="G376">
            <v>3876</v>
          </cell>
          <cell r="H376">
            <v>228</v>
          </cell>
        </row>
        <row r="377">
          <cell r="F377">
            <v>721</v>
          </cell>
          <cell r="G377">
            <v>4847</v>
          </cell>
          <cell r="H377">
            <v>285</v>
          </cell>
        </row>
        <row r="378">
          <cell r="F378">
            <v>961</v>
          </cell>
          <cell r="G378">
            <v>6462</v>
          </cell>
          <cell r="H378">
            <v>380</v>
          </cell>
        </row>
        <row r="379">
          <cell r="F379">
            <v>156</v>
          </cell>
          <cell r="G379">
            <v>1095</v>
          </cell>
          <cell r="H379">
            <v>49</v>
          </cell>
        </row>
        <row r="380">
          <cell r="F380">
            <v>104</v>
          </cell>
          <cell r="G380">
            <v>730</v>
          </cell>
          <cell r="H380">
            <v>32</v>
          </cell>
        </row>
        <row r="381">
          <cell r="F381">
            <v>614</v>
          </cell>
          <cell r="G381">
            <v>1170</v>
          </cell>
          <cell r="H381">
            <v>593</v>
          </cell>
        </row>
        <row r="382">
          <cell r="F382">
            <v>959</v>
          </cell>
          <cell r="G382">
            <v>1826</v>
          </cell>
          <cell r="H382">
            <v>926</v>
          </cell>
        </row>
        <row r="383">
          <cell r="F383">
            <v>1124</v>
          </cell>
          <cell r="G383">
            <v>1986</v>
          </cell>
          <cell r="H383">
            <v>1007</v>
          </cell>
        </row>
        <row r="384">
          <cell r="F384">
            <v>2155</v>
          </cell>
          <cell r="G384">
            <v>3807</v>
          </cell>
          <cell r="H384">
            <v>1931</v>
          </cell>
        </row>
        <row r="385">
          <cell r="F385">
            <v>2984</v>
          </cell>
          <cell r="G385">
            <v>5707</v>
          </cell>
          <cell r="H385">
            <v>4737</v>
          </cell>
        </row>
        <row r="386">
          <cell r="F386">
            <v>4519</v>
          </cell>
          <cell r="G386">
            <v>7591</v>
          </cell>
          <cell r="H386">
            <v>6301</v>
          </cell>
        </row>
        <row r="387">
          <cell r="F387">
            <v>226</v>
          </cell>
          <cell r="G387">
            <v>430</v>
          </cell>
          <cell r="H387">
            <v>218</v>
          </cell>
        </row>
        <row r="388">
          <cell r="F388">
            <v>757</v>
          </cell>
          <cell r="G388">
            <v>22502</v>
          </cell>
          <cell r="H388">
            <v>265</v>
          </cell>
        </row>
        <row r="389">
          <cell r="F389">
            <v>682</v>
          </cell>
          <cell r="G389">
            <v>20091</v>
          </cell>
          <cell r="H389">
            <v>239</v>
          </cell>
        </row>
        <row r="390">
          <cell r="F390">
            <v>567</v>
          </cell>
          <cell r="G390">
            <v>16877</v>
          </cell>
          <cell r="H390">
            <v>199</v>
          </cell>
        </row>
        <row r="391">
          <cell r="F391">
            <v>973</v>
          </cell>
          <cell r="G391">
            <v>44202</v>
          </cell>
          <cell r="H391">
            <v>451</v>
          </cell>
        </row>
        <row r="392">
          <cell r="F392">
            <v>850</v>
          </cell>
          <cell r="G392">
            <v>38978</v>
          </cell>
          <cell r="H392">
            <v>393</v>
          </cell>
        </row>
        <row r="393">
          <cell r="F393">
            <v>672</v>
          </cell>
          <cell r="G393">
            <v>30941</v>
          </cell>
          <cell r="H393">
            <v>311</v>
          </cell>
        </row>
        <row r="394">
          <cell r="F394">
            <v>567</v>
          </cell>
          <cell r="G394">
            <v>20273</v>
          </cell>
          <cell r="H394">
            <v>199</v>
          </cell>
        </row>
        <row r="395">
          <cell r="F395">
            <v>430</v>
          </cell>
          <cell r="G395">
            <v>757</v>
          </cell>
          <cell r="H395">
            <v>469</v>
          </cell>
        </row>
        <row r="396">
          <cell r="F396">
            <v>805</v>
          </cell>
          <cell r="G396">
            <v>17639</v>
          </cell>
          <cell r="H396">
            <v>519</v>
          </cell>
        </row>
        <row r="397">
          <cell r="F397">
            <v>861</v>
          </cell>
          <cell r="G397">
            <v>17437</v>
          </cell>
          <cell r="H397">
            <v>483</v>
          </cell>
        </row>
        <row r="398">
          <cell r="F398">
            <v>0</v>
          </cell>
          <cell r="G398">
            <v>20348</v>
          </cell>
          <cell r="H398">
            <v>0</v>
          </cell>
        </row>
        <row r="399">
          <cell r="F399">
            <v>319</v>
          </cell>
          <cell r="G399">
            <v>498</v>
          </cell>
          <cell r="H399">
            <v>299</v>
          </cell>
        </row>
        <row r="400">
          <cell r="F400">
            <v>265</v>
          </cell>
          <cell r="G400">
            <v>504</v>
          </cell>
          <cell r="H400">
            <v>255</v>
          </cell>
        </row>
        <row r="401">
          <cell r="F401">
            <v>214</v>
          </cell>
          <cell r="G401">
            <v>686</v>
          </cell>
          <cell r="H401">
            <v>288</v>
          </cell>
        </row>
        <row r="402">
          <cell r="F402">
            <v>0</v>
          </cell>
          <cell r="G402">
            <v>20348</v>
          </cell>
          <cell r="H402">
            <v>0</v>
          </cell>
        </row>
        <row r="403">
          <cell r="F403">
            <v>567</v>
          </cell>
          <cell r="G403">
            <v>16877</v>
          </cell>
          <cell r="H403">
            <v>199</v>
          </cell>
        </row>
        <row r="404">
          <cell r="F404">
            <v>973</v>
          </cell>
          <cell r="G404">
            <v>44202</v>
          </cell>
          <cell r="H404">
            <v>451</v>
          </cell>
        </row>
        <row r="405">
          <cell r="F405">
            <v>76</v>
          </cell>
          <cell r="G405">
            <v>204</v>
          </cell>
          <cell r="H405">
            <v>137</v>
          </cell>
        </row>
        <row r="406">
          <cell r="F406">
            <v>249</v>
          </cell>
          <cell r="G406">
            <v>352</v>
          </cell>
          <cell r="H406">
            <v>238</v>
          </cell>
        </row>
        <row r="407">
          <cell r="F407">
            <v>103</v>
          </cell>
          <cell r="G407">
            <v>250</v>
          </cell>
          <cell r="H407">
            <v>114</v>
          </cell>
        </row>
        <row r="408">
          <cell r="F408">
            <v>61</v>
          </cell>
          <cell r="G408">
            <v>281</v>
          </cell>
          <cell r="H408">
            <v>91</v>
          </cell>
        </row>
        <row r="409">
          <cell r="F409">
            <v>468</v>
          </cell>
          <cell r="G409">
            <v>660</v>
          </cell>
          <cell r="H409">
            <v>448</v>
          </cell>
        </row>
        <row r="410">
          <cell r="F410">
            <v>793</v>
          </cell>
          <cell r="G410">
            <v>1152</v>
          </cell>
          <cell r="H410">
            <v>785</v>
          </cell>
        </row>
        <row r="411">
          <cell r="F411">
            <v>218</v>
          </cell>
          <cell r="G411">
            <v>734</v>
          </cell>
          <cell r="H411">
            <v>355</v>
          </cell>
        </row>
        <row r="412">
          <cell r="F412">
            <v>1831</v>
          </cell>
          <cell r="G412">
            <v>5210</v>
          </cell>
          <cell r="H412">
            <v>2693</v>
          </cell>
        </row>
        <row r="413">
          <cell r="F413">
            <v>2739</v>
          </cell>
          <cell r="G413">
            <v>6937</v>
          </cell>
          <cell r="H413">
            <v>3704</v>
          </cell>
        </row>
        <row r="414">
          <cell r="F414">
            <v>1342</v>
          </cell>
          <cell r="G414">
            <v>31862</v>
          </cell>
          <cell r="H414">
            <v>2126</v>
          </cell>
        </row>
        <row r="415">
          <cell r="F415">
            <v>1996</v>
          </cell>
          <cell r="G415">
            <v>4844</v>
          </cell>
          <cell r="H415">
            <v>2422</v>
          </cell>
        </row>
        <row r="416">
          <cell r="F416">
            <v>1187</v>
          </cell>
          <cell r="G416">
            <v>4844</v>
          </cell>
          <cell r="H416">
            <v>2076</v>
          </cell>
        </row>
        <row r="417">
          <cell r="F417">
            <v>9210</v>
          </cell>
          <cell r="G417">
            <v>25222</v>
          </cell>
          <cell r="H417">
            <v>15272</v>
          </cell>
        </row>
        <row r="418">
          <cell r="F418">
            <v>7002</v>
          </cell>
          <cell r="G418">
            <v>5392</v>
          </cell>
          <cell r="H418">
            <v>7597</v>
          </cell>
        </row>
        <row r="419">
          <cell r="F419">
            <v>5465</v>
          </cell>
          <cell r="G419">
            <v>3841</v>
          </cell>
          <cell r="H419">
            <v>5485</v>
          </cell>
        </row>
        <row r="420">
          <cell r="F420">
            <v>0</v>
          </cell>
          <cell r="G420">
            <v>1609</v>
          </cell>
          <cell r="H420">
            <v>0</v>
          </cell>
        </row>
        <row r="421">
          <cell r="F421">
            <v>1612</v>
          </cell>
          <cell r="G421">
            <v>5312</v>
          </cell>
          <cell r="H421">
            <v>417</v>
          </cell>
        </row>
        <row r="422">
          <cell r="F422">
            <v>5104</v>
          </cell>
          <cell r="G422">
            <v>6035</v>
          </cell>
          <cell r="H422">
            <v>1423</v>
          </cell>
        </row>
        <row r="423">
          <cell r="F423">
            <v>1755</v>
          </cell>
          <cell r="G423">
            <v>3453</v>
          </cell>
          <cell r="H423">
            <v>0</v>
          </cell>
        </row>
        <row r="424">
          <cell r="F424">
            <v>30868</v>
          </cell>
          <cell r="G424">
            <v>725830</v>
          </cell>
          <cell r="H424">
            <v>41308</v>
          </cell>
        </row>
        <row r="425">
          <cell r="F425">
            <v>17119</v>
          </cell>
          <cell r="G425">
            <v>28315</v>
          </cell>
          <cell r="H425">
            <v>4321</v>
          </cell>
        </row>
        <row r="426">
          <cell r="F426">
            <v>22899</v>
          </cell>
          <cell r="G426">
            <v>38351</v>
          </cell>
          <cell r="H426">
            <v>5967</v>
          </cell>
        </row>
        <row r="427">
          <cell r="F427">
            <v>22</v>
          </cell>
          <cell r="G427">
            <v>301</v>
          </cell>
          <cell r="H427">
            <v>20</v>
          </cell>
        </row>
        <row r="428">
          <cell r="F428">
            <v>0</v>
          </cell>
          <cell r="G428">
            <v>112</v>
          </cell>
          <cell r="H428">
            <v>0</v>
          </cell>
        </row>
        <row r="429">
          <cell r="F429">
            <v>59873</v>
          </cell>
          <cell r="G429">
            <v>309147</v>
          </cell>
          <cell r="H429">
            <v>15768</v>
          </cell>
        </row>
        <row r="430">
          <cell r="F430">
            <v>57827</v>
          </cell>
          <cell r="G430">
            <v>226414</v>
          </cell>
          <cell r="H430">
            <v>16416</v>
          </cell>
        </row>
        <row r="431">
          <cell r="F431">
            <v>22417</v>
          </cell>
          <cell r="G431">
            <v>17958</v>
          </cell>
          <cell r="H431">
            <v>3434</v>
          </cell>
        </row>
        <row r="432">
          <cell r="F432">
            <v>21493</v>
          </cell>
          <cell r="G432">
            <v>12253</v>
          </cell>
          <cell r="H432">
            <v>3616</v>
          </cell>
        </row>
        <row r="433">
          <cell r="F433">
            <v>16721</v>
          </cell>
          <cell r="G433">
            <v>16847</v>
          </cell>
          <cell r="H433">
            <v>4128</v>
          </cell>
        </row>
        <row r="434">
          <cell r="F434">
            <v>16985</v>
          </cell>
          <cell r="G434">
            <v>13345</v>
          </cell>
          <cell r="H434">
            <v>4445</v>
          </cell>
        </row>
        <row r="435">
          <cell r="F435">
            <v>1131</v>
          </cell>
          <cell r="G435">
            <v>8047</v>
          </cell>
          <cell r="H435">
            <v>1241</v>
          </cell>
        </row>
        <row r="436">
          <cell r="F436">
            <v>1381</v>
          </cell>
          <cell r="G436">
            <v>5163</v>
          </cell>
          <cell r="H436">
            <v>1539</v>
          </cell>
        </row>
        <row r="437">
          <cell r="F437">
            <v>23095</v>
          </cell>
          <cell r="G437">
            <v>17178</v>
          </cell>
          <cell r="H437">
            <v>4452</v>
          </cell>
        </row>
        <row r="438">
          <cell r="F438">
            <v>17414</v>
          </cell>
          <cell r="G438">
            <v>16008</v>
          </cell>
          <cell r="H438">
            <v>3955</v>
          </cell>
        </row>
        <row r="439">
          <cell r="F439">
            <v>14350</v>
          </cell>
          <cell r="G439">
            <v>151557</v>
          </cell>
          <cell r="H439">
            <v>0</v>
          </cell>
        </row>
        <row r="440">
          <cell r="F440">
            <v>0</v>
          </cell>
          <cell r="G440">
            <v>42451</v>
          </cell>
          <cell r="H440">
            <v>0</v>
          </cell>
        </row>
        <row r="441">
          <cell r="F441">
            <v>15657</v>
          </cell>
          <cell r="G441">
            <v>32408</v>
          </cell>
          <cell r="H441">
            <v>5454</v>
          </cell>
        </row>
        <row r="442">
          <cell r="F442">
            <v>2999</v>
          </cell>
          <cell r="G442">
            <v>13016</v>
          </cell>
          <cell r="H442">
            <v>2895</v>
          </cell>
        </row>
        <row r="443">
          <cell r="F443">
            <v>4570</v>
          </cell>
          <cell r="G443">
            <v>91945</v>
          </cell>
          <cell r="H443">
            <v>5640</v>
          </cell>
        </row>
        <row r="444">
          <cell r="F444">
            <v>3474</v>
          </cell>
          <cell r="G444">
            <v>69945</v>
          </cell>
          <cell r="H444">
            <v>4287</v>
          </cell>
        </row>
        <row r="445">
          <cell r="F445">
            <v>9738</v>
          </cell>
          <cell r="G445">
            <v>72749</v>
          </cell>
          <cell r="H445">
            <v>6987</v>
          </cell>
        </row>
        <row r="446">
          <cell r="F446">
            <v>4662</v>
          </cell>
          <cell r="G446">
            <v>46076</v>
          </cell>
          <cell r="H446">
            <v>3345</v>
          </cell>
        </row>
        <row r="447">
          <cell r="F447">
            <v>60857</v>
          </cell>
          <cell r="G447">
            <v>51451</v>
          </cell>
          <cell r="H447">
            <v>7477</v>
          </cell>
        </row>
        <row r="448">
          <cell r="F448">
            <v>51889</v>
          </cell>
          <cell r="G448">
            <v>47215</v>
          </cell>
          <cell r="H448">
            <v>7489</v>
          </cell>
        </row>
        <row r="449">
          <cell r="F449">
            <v>48913</v>
          </cell>
          <cell r="G449">
            <v>58301</v>
          </cell>
          <cell r="H449">
            <v>8170</v>
          </cell>
        </row>
        <row r="450">
          <cell r="F450">
            <v>37116</v>
          </cell>
          <cell r="G450">
            <v>54335</v>
          </cell>
          <cell r="H450">
            <v>8278</v>
          </cell>
        </row>
        <row r="451">
          <cell r="F451">
            <v>62200</v>
          </cell>
          <cell r="G451">
            <v>52961</v>
          </cell>
          <cell r="H451">
            <v>10038</v>
          </cell>
        </row>
        <row r="452">
          <cell r="F452">
            <v>39056</v>
          </cell>
          <cell r="G452">
            <v>55465</v>
          </cell>
          <cell r="H452">
            <v>11977</v>
          </cell>
        </row>
        <row r="453">
          <cell r="F453">
            <v>1698</v>
          </cell>
          <cell r="G453">
            <v>33960</v>
          </cell>
          <cell r="H453">
            <v>0</v>
          </cell>
        </row>
        <row r="454">
          <cell r="F454">
            <v>2547</v>
          </cell>
          <cell r="G454">
            <v>50941</v>
          </cell>
          <cell r="H454">
            <v>0</v>
          </cell>
        </row>
        <row r="455">
          <cell r="F455">
            <v>5094</v>
          </cell>
          <cell r="G455">
            <v>101882</v>
          </cell>
          <cell r="H455">
            <v>0</v>
          </cell>
        </row>
        <row r="456">
          <cell r="F456">
            <v>4166</v>
          </cell>
          <cell r="G456">
            <v>15804</v>
          </cell>
          <cell r="H456">
            <v>7630</v>
          </cell>
        </row>
        <row r="457">
          <cell r="F457">
            <v>4589</v>
          </cell>
          <cell r="G457">
            <v>22390</v>
          </cell>
          <cell r="H457">
            <v>6845</v>
          </cell>
        </row>
        <row r="458">
          <cell r="F458">
            <v>5386</v>
          </cell>
          <cell r="G458">
            <v>45289</v>
          </cell>
          <cell r="H458">
            <v>11497</v>
          </cell>
        </row>
        <row r="459">
          <cell r="F459">
            <v>5324</v>
          </cell>
          <cell r="G459">
            <v>20948</v>
          </cell>
          <cell r="H459">
            <v>9750</v>
          </cell>
        </row>
        <row r="460">
          <cell r="F460">
            <v>5825</v>
          </cell>
          <cell r="G460">
            <v>28744</v>
          </cell>
          <cell r="H460">
            <v>8688</v>
          </cell>
        </row>
        <row r="461">
          <cell r="F461">
            <v>6829</v>
          </cell>
          <cell r="G461">
            <v>57753</v>
          </cell>
          <cell r="H461">
            <v>14576</v>
          </cell>
        </row>
        <row r="462">
          <cell r="F462">
            <v>4914</v>
          </cell>
          <cell r="G462">
            <v>19729</v>
          </cell>
          <cell r="H462">
            <v>9000</v>
          </cell>
        </row>
        <row r="463">
          <cell r="F463">
            <v>5408</v>
          </cell>
          <cell r="G463">
            <v>27176</v>
          </cell>
          <cell r="H463">
            <v>8067</v>
          </cell>
        </row>
        <row r="464">
          <cell r="F464">
            <v>6321</v>
          </cell>
          <cell r="G464">
            <v>64151</v>
          </cell>
          <cell r="H464">
            <v>13492</v>
          </cell>
        </row>
        <row r="465">
          <cell r="F465">
            <v>9848</v>
          </cell>
          <cell r="G465">
            <v>48427</v>
          </cell>
          <cell r="H465">
            <v>14327</v>
          </cell>
        </row>
        <row r="466">
          <cell r="F466">
            <v>11490</v>
          </cell>
          <cell r="G466">
            <v>64200</v>
          </cell>
          <cell r="H466">
            <v>14118</v>
          </cell>
        </row>
        <row r="467">
          <cell r="F467">
            <v>13110</v>
          </cell>
          <cell r="G467">
            <v>111247</v>
          </cell>
          <cell r="H467">
            <v>23660</v>
          </cell>
        </row>
        <row r="468">
          <cell r="F468">
            <v>11375</v>
          </cell>
          <cell r="G468">
            <v>54671</v>
          </cell>
          <cell r="H468">
            <v>17122</v>
          </cell>
        </row>
        <row r="469">
          <cell r="F469">
            <v>12842</v>
          </cell>
          <cell r="G469">
            <v>70994</v>
          </cell>
          <cell r="H469">
            <v>16135</v>
          </cell>
        </row>
        <row r="470">
          <cell r="F470">
            <v>14773</v>
          </cell>
          <cell r="G470">
            <v>125353</v>
          </cell>
          <cell r="H470">
            <v>27210</v>
          </cell>
        </row>
        <row r="471">
          <cell r="F471">
            <v>8995</v>
          </cell>
          <cell r="G471">
            <v>44188</v>
          </cell>
          <cell r="H471">
            <v>12764</v>
          </cell>
        </row>
        <row r="472">
          <cell r="F472">
            <v>10438</v>
          </cell>
          <cell r="G472">
            <v>58538</v>
          </cell>
          <cell r="H472">
            <v>12550</v>
          </cell>
        </row>
        <row r="473">
          <cell r="F473">
            <v>11831</v>
          </cell>
          <cell r="G473">
            <v>116984</v>
          </cell>
          <cell r="H473">
            <v>20930</v>
          </cell>
        </row>
        <row r="474">
          <cell r="F474">
            <v>1198</v>
          </cell>
          <cell r="G474">
            <v>4755</v>
          </cell>
          <cell r="H474">
            <v>2193</v>
          </cell>
        </row>
        <row r="475">
          <cell r="F475">
            <v>1533</v>
          </cell>
          <cell r="G475">
            <v>6264</v>
          </cell>
          <cell r="H475">
            <v>2808</v>
          </cell>
        </row>
        <row r="476">
          <cell r="F476">
            <v>1865</v>
          </cell>
          <cell r="G476">
            <v>19015</v>
          </cell>
          <cell r="H476">
            <v>3981</v>
          </cell>
        </row>
        <row r="477">
          <cell r="F477">
            <v>2194</v>
          </cell>
          <cell r="G477">
            <v>9970</v>
          </cell>
          <cell r="H477">
            <v>3273</v>
          </cell>
        </row>
        <row r="478">
          <cell r="F478">
            <v>4370</v>
          </cell>
          <cell r="G478">
            <v>44501</v>
          </cell>
          <cell r="H478">
            <v>9329</v>
          </cell>
        </row>
        <row r="479">
          <cell r="F479">
            <v>6417</v>
          </cell>
          <cell r="G479">
            <v>216812</v>
          </cell>
          <cell r="H479">
            <v>1660</v>
          </cell>
        </row>
        <row r="480">
          <cell r="F480">
            <v>16639</v>
          </cell>
          <cell r="G480">
            <v>304185</v>
          </cell>
          <cell r="H480">
            <v>5313</v>
          </cell>
        </row>
        <row r="481">
          <cell r="F481">
            <v>6439</v>
          </cell>
          <cell r="G481">
            <v>23671</v>
          </cell>
          <cell r="H481">
            <v>9459</v>
          </cell>
        </row>
        <row r="482">
          <cell r="F482">
            <v>10602</v>
          </cell>
          <cell r="G482">
            <v>38288</v>
          </cell>
          <cell r="H482">
            <v>19058</v>
          </cell>
        </row>
        <row r="483">
          <cell r="F483">
            <v>-15825</v>
          </cell>
          <cell r="G483">
            <v>0</v>
          </cell>
          <cell r="H483">
            <v>0</v>
          </cell>
        </row>
        <row r="484">
          <cell r="F484">
            <v>7674</v>
          </cell>
          <cell r="G484">
            <v>37602</v>
          </cell>
          <cell r="H484">
            <v>1840</v>
          </cell>
        </row>
        <row r="485">
          <cell r="F485">
            <v>19576</v>
          </cell>
          <cell r="G485">
            <v>51276</v>
          </cell>
          <cell r="H485">
            <v>4080</v>
          </cell>
        </row>
        <row r="486">
          <cell r="F486">
            <v>12113</v>
          </cell>
          <cell r="G486">
            <v>37602</v>
          </cell>
          <cell r="H486">
            <v>2280</v>
          </cell>
        </row>
        <row r="487">
          <cell r="F487">
            <v>30932</v>
          </cell>
          <cell r="G487">
            <v>51276</v>
          </cell>
          <cell r="H487">
            <v>5256</v>
          </cell>
        </row>
        <row r="488">
          <cell r="F488">
            <v>15079</v>
          </cell>
          <cell r="G488">
            <v>37602</v>
          </cell>
          <cell r="H488">
            <v>3970</v>
          </cell>
        </row>
        <row r="489">
          <cell r="F489">
            <v>38436</v>
          </cell>
          <cell r="G489">
            <v>51276</v>
          </cell>
          <cell r="H489">
            <v>9024</v>
          </cell>
        </row>
        <row r="490">
          <cell r="F490">
            <v>0</v>
          </cell>
          <cell r="G490">
            <v>518057</v>
          </cell>
          <cell r="H490">
            <v>0</v>
          </cell>
        </row>
        <row r="491">
          <cell r="F491">
            <v>3117</v>
          </cell>
          <cell r="G491">
            <v>1870</v>
          </cell>
          <cell r="H491">
            <v>0</v>
          </cell>
        </row>
        <row r="492">
          <cell r="F492">
            <v>3647</v>
          </cell>
          <cell r="G492">
            <v>2188</v>
          </cell>
          <cell r="H492">
            <v>0</v>
          </cell>
        </row>
        <row r="493">
          <cell r="F493">
            <v>1619</v>
          </cell>
          <cell r="G493">
            <v>80</v>
          </cell>
          <cell r="H493">
            <v>0</v>
          </cell>
        </row>
        <row r="494">
          <cell r="F494">
            <v>5096</v>
          </cell>
          <cell r="G494">
            <v>21443</v>
          </cell>
          <cell r="H494">
            <v>0</v>
          </cell>
        </row>
        <row r="495">
          <cell r="F495">
            <v>4771</v>
          </cell>
          <cell r="G495">
            <v>19168</v>
          </cell>
          <cell r="H495">
            <v>0</v>
          </cell>
        </row>
        <row r="496">
          <cell r="F496">
            <v>4990</v>
          </cell>
          <cell r="G496">
            <v>18607</v>
          </cell>
          <cell r="H496">
            <v>0</v>
          </cell>
        </row>
        <row r="497">
          <cell r="F497">
            <v>4707</v>
          </cell>
          <cell r="G497">
            <v>16774</v>
          </cell>
          <cell r="H497">
            <v>0</v>
          </cell>
        </row>
        <row r="498">
          <cell r="F498">
            <v>8658</v>
          </cell>
          <cell r="G498">
            <v>12904</v>
          </cell>
          <cell r="H498">
            <v>0</v>
          </cell>
        </row>
        <row r="499">
          <cell r="F499">
            <v>8592</v>
          </cell>
          <cell r="G499">
            <v>9678</v>
          </cell>
          <cell r="H499">
            <v>0</v>
          </cell>
        </row>
        <row r="500">
          <cell r="F500">
            <v>1975</v>
          </cell>
          <cell r="G500">
            <v>5314</v>
          </cell>
          <cell r="H500">
            <v>0</v>
          </cell>
        </row>
        <row r="501">
          <cell r="F501">
            <v>7411</v>
          </cell>
          <cell r="G501">
            <v>8930</v>
          </cell>
          <cell r="H501">
            <v>0</v>
          </cell>
        </row>
        <row r="502">
          <cell r="F502">
            <v>8911</v>
          </cell>
          <cell r="G502">
            <v>8930</v>
          </cell>
          <cell r="H502">
            <v>0</v>
          </cell>
        </row>
        <row r="503">
          <cell r="F503">
            <v>10411</v>
          </cell>
          <cell r="G503">
            <v>8930</v>
          </cell>
          <cell r="H503">
            <v>0</v>
          </cell>
        </row>
        <row r="504">
          <cell r="F504">
            <v>13411</v>
          </cell>
          <cell r="G504">
            <v>8930</v>
          </cell>
          <cell r="H504">
            <v>0</v>
          </cell>
        </row>
        <row r="505">
          <cell r="F505">
            <v>20411</v>
          </cell>
          <cell r="G505">
            <v>8930</v>
          </cell>
          <cell r="H505">
            <v>0</v>
          </cell>
        </row>
        <row r="506">
          <cell r="F506">
            <v>99944</v>
          </cell>
          <cell r="G506">
            <v>65424</v>
          </cell>
          <cell r="H506">
            <v>0</v>
          </cell>
        </row>
        <row r="507">
          <cell r="F507">
            <v>101252</v>
          </cell>
          <cell r="G507">
            <v>130849</v>
          </cell>
          <cell r="H507">
            <v>0</v>
          </cell>
        </row>
        <row r="508">
          <cell r="F508">
            <v>95793</v>
          </cell>
          <cell r="G508">
            <v>65424</v>
          </cell>
          <cell r="H508">
            <v>0</v>
          </cell>
        </row>
        <row r="509">
          <cell r="F509">
            <v>97101</v>
          </cell>
          <cell r="G509">
            <v>130849</v>
          </cell>
          <cell r="H509">
            <v>0</v>
          </cell>
        </row>
        <row r="510">
          <cell r="F510">
            <v>87793</v>
          </cell>
          <cell r="G510">
            <v>56701</v>
          </cell>
          <cell r="H510">
            <v>0</v>
          </cell>
        </row>
        <row r="511">
          <cell r="F511">
            <v>88935</v>
          </cell>
          <cell r="G511">
            <v>113839</v>
          </cell>
          <cell r="H511">
            <v>0</v>
          </cell>
        </row>
        <row r="512">
          <cell r="F512">
            <v>86659</v>
          </cell>
          <cell r="G512">
            <v>56701</v>
          </cell>
          <cell r="H512">
            <v>0</v>
          </cell>
        </row>
        <row r="513">
          <cell r="F513">
            <v>86659</v>
          </cell>
          <cell r="G513">
            <v>113839</v>
          </cell>
          <cell r="H513">
            <v>0</v>
          </cell>
        </row>
        <row r="514">
          <cell r="F514">
            <v>101577</v>
          </cell>
          <cell r="G514">
            <v>25982</v>
          </cell>
          <cell r="H514">
            <v>3480</v>
          </cell>
        </row>
        <row r="515">
          <cell r="F515">
            <v>104531</v>
          </cell>
          <cell r="G515">
            <v>51755</v>
          </cell>
          <cell r="H515">
            <v>6984</v>
          </cell>
        </row>
        <row r="516">
          <cell r="F516">
            <v>97426</v>
          </cell>
          <cell r="G516">
            <v>25982</v>
          </cell>
          <cell r="H516">
            <v>3480</v>
          </cell>
        </row>
        <row r="517">
          <cell r="F517">
            <v>100380</v>
          </cell>
          <cell r="G517">
            <v>51755</v>
          </cell>
          <cell r="H517">
            <v>6984</v>
          </cell>
        </row>
        <row r="518">
          <cell r="F518">
            <v>89235</v>
          </cell>
          <cell r="G518">
            <v>22750</v>
          </cell>
          <cell r="H518">
            <v>3048</v>
          </cell>
        </row>
        <row r="519">
          <cell r="F519">
            <v>91806</v>
          </cell>
          <cell r="G519">
            <v>45235</v>
          </cell>
          <cell r="H519">
            <v>6096</v>
          </cell>
        </row>
        <row r="520">
          <cell r="F520">
            <v>88925</v>
          </cell>
          <cell r="G520">
            <v>22750</v>
          </cell>
          <cell r="H520">
            <v>3048</v>
          </cell>
        </row>
        <row r="521">
          <cell r="F521">
            <v>91191</v>
          </cell>
          <cell r="G521">
            <v>45235</v>
          </cell>
          <cell r="H521">
            <v>6096</v>
          </cell>
        </row>
        <row r="522">
          <cell r="F522">
            <v>100591</v>
          </cell>
          <cell r="G522">
            <v>32948</v>
          </cell>
          <cell r="H522">
            <v>8726</v>
          </cell>
        </row>
        <row r="523">
          <cell r="F523">
            <v>100831</v>
          </cell>
          <cell r="G523">
            <v>34538</v>
          </cell>
          <cell r="H523">
            <v>9223</v>
          </cell>
        </row>
        <row r="524">
          <cell r="F524">
            <v>98780</v>
          </cell>
          <cell r="G524">
            <v>16432</v>
          </cell>
          <cell r="H524">
            <v>4363</v>
          </cell>
        </row>
        <row r="525">
          <cell r="F525">
            <v>98910</v>
          </cell>
          <cell r="G525">
            <v>17292</v>
          </cell>
          <cell r="H525">
            <v>4597</v>
          </cell>
        </row>
        <row r="526">
          <cell r="F526">
            <v>101303</v>
          </cell>
          <cell r="G526">
            <v>50627</v>
          </cell>
          <cell r="H526">
            <v>8443</v>
          </cell>
        </row>
        <row r="527">
          <cell r="F527">
            <v>101508</v>
          </cell>
          <cell r="G527">
            <v>29236</v>
          </cell>
          <cell r="H527">
            <v>8868</v>
          </cell>
        </row>
        <row r="528">
          <cell r="F528">
            <v>99545</v>
          </cell>
          <cell r="G528">
            <v>13832</v>
          </cell>
          <cell r="H528">
            <v>4207</v>
          </cell>
        </row>
        <row r="529">
          <cell r="F529">
            <v>99665</v>
          </cell>
          <cell r="G529">
            <v>14574</v>
          </cell>
          <cell r="H529">
            <v>4427</v>
          </cell>
        </row>
        <row r="530">
          <cell r="F530">
            <v>92805</v>
          </cell>
          <cell r="G530">
            <v>20652</v>
          </cell>
          <cell r="H530">
            <v>8443</v>
          </cell>
        </row>
        <row r="531">
          <cell r="F531">
            <v>92982</v>
          </cell>
          <cell r="G531">
            <v>21652</v>
          </cell>
          <cell r="H531">
            <v>8868</v>
          </cell>
        </row>
        <row r="532">
          <cell r="F532">
            <v>91047</v>
          </cell>
          <cell r="G532">
            <v>10222</v>
          </cell>
          <cell r="H532">
            <v>4207</v>
          </cell>
        </row>
        <row r="533">
          <cell r="F533">
            <v>91138</v>
          </cell>
          <cell r="G533">
            <v>10768</v>
          </cell>
          <cell r="H533">
            <v>4427</v>
          </cell>
        </row>
        <row r="534">
          <cell r="F534">
            <v>71279</v>
          </cell>
          <cell r="G534">
            <v>178579</v>
          </cell>
          <cell r="H534">
            <v>38264</v>
          </cell>
        </row>
        <row r="535">
          <cell r="F535">
            <v>74930</v>
          </cell>
          <cell r="G535">
            <v>266131</v>
          </cell>
          <cell r="H535">
            <v>39656</v>
          </cell>
        </row>
        <row r="536">
          <cell r="F536">
            <v>74305</v>
          </cell>
          <cell r="G536">
            <v>178462</v>
          </cell>
          <cell r="H536">
            <v>40430</v>
          </cell>
        </row>
        <row r="537">
          <cell r="F537">
            <v>78046</v>
          </cell>
          <cell r="G537">
            <v>266010</v>
          </cell>
          <cell r="H537">
            <v>41886</v>
          </cell>
        </row>
        <row r="538">
          <cell r="F538">
            <v>77725</v>
          </cell>
          <cell r="G538">
            <v>136060</v>
          </cell>
          <cell r="H538">
            <v>42047</v>
          </cell>
        </row>
        <row r="539">
          <cell r="F539">
            <v>80791</v>
          </cell>
          <cell r="G539">
            <v>266120</v>
          </cell>
          <cell r="H539">
            <v>43130</v>
          </cell>
        </row>
        <row r="540">
          <cell r="F540">
            <v>59118</v>
          </cell>
          <cell r="G540">
            <v>136985</v>
          </cell>
          <cell r="H540">
            <v>29523</v>
          </cell>
        </row>
        <row r="541">
          <cell r="F541">
            <v>60266</v>
          </cell>
          <cell r="G541">
            <v>242831</v>
          </cell>
          <cell r="H541">
            <v>30096</v>
          </cell>
        </row>
        <row r="542">
          <cell r="F542">
            <v>2398</v>
          </cell>
          <cell r="G542">
            <v>29976</v>
          </cell>
          <cell r="H542">
            <v>0</v>
          </cell>
        </row>
        <row r="543">
          <cell r="F543">
            <v>67</v>
          </cell>
          <cell r="G543">
            <v>3396</v>
          </cell>
          <cell r="H543">
            <v>0</v>
          </cell>
        </row>
        <row r="544">
          <cell r="F544">
            <v>237</v>
          </cell>
          <cell r="G544">
            <v>3396</v>
          </cell>
          <cell r="H544">
            <v>0</v>
          </cell>
        </row>
        <row r="545">
          <cell r="F545">
            <v>1453</v>
          </cell>
          <cell r="G545">
            <v>25534</v>
          </cell>
          <cell r="H545">
            <v>613</v>
          </cell>
        </row>
        <row r="546">
          <cell r="F546">
            <v>2403</v>
          </cell>
          <cell r="G546">
            <v>28203</v>
          </cell>
          <cell r="H546">
            <v>1093</v>
          </cell>
        </row>
        <row r="547">
          <cell r="F547">
            <v>845782</v>
          </cell>
          <cell r="G547">
            <v>756712</v>
          </cell>
          <cell r="H547">
            <v>112329</v>
          </cell>
        </row>
        <row r="548">
          <cell r="F548">
            <v>845628</v>
          </cell>
          <cell r="G548">
            <v>749016</v>
          </cell>
          <cell r="H548">
            <v>112329</v>
          </cell>
        </row>
        <row r="549">
          <cell r="F549">
            <v>841536</v>
          </cell>
          <cell r="G549">
            <v>756712</v>
          </cell>
          <cell r="H549">
            <v>112329</v>
          </cell>
        </row>
        <row r="550">
          <cell r="F550">
            <v>841382</v>
          </cell>
          <cell r="G550">
            <v>749016</v>
          </cell>
          <cell r="H550">
            <v>112329</v>
          </cell>
        </row>
        <row r="551">
          <cell r="F551">
            <v>841560</v>
          </cell>
          <cell r="G551">
            <v>756712</v>
          </cell>
          <cell r="H551">
            <v>112329</v>
          </cell>
        </row>
        <row r="552">
          <cell r="F552">
            <v>841406</v>
          </cell>
          <cell r="G552">
            <v>749016</v>
          </cell>
          <cell r="H552">
            <v>112329</v>
          </cell>
        </row>
        <row r="553">
          <cell r="F553">
            <v>851776</v>
          </cell>
          <cell r="G553">
            <v>852884</v>
          </cell>
          <cell r="H553">
            <v>112329</v>
          </cell>
        </row>
        <row r="554">
          <cell r="F554">
            <v>851725</v>
          </cell>
          <cell r="G554">
            <v>850323</v>
          </cell>
          <cell r="H554">
            <v>112329</v>
          </cell>
        </row>
        <row r="555">
          <cell r="F555">
            <v>847530</v>
          </cell>
          <cell r="G555">
            <v>852884</v>
          </cell>
          <cell r="H555">
            <v>112329</v>
          </cell>
        </row>
        <row r="556">
          <cell r="F556">
            <v>847479</v>
          </cell>
          <cell r="G556">
            <v>850323</v>
          </cell>
          <cell r="H556">
            <v>112329</v>
          </cell>
        </row>
        <row r="557">
          <cell r="F557">
            <v>847554</v>
          </cell>
          <cell r="G557">
            <v>852884</v>
          </cell>
          <cell r="H557">
            <v>112329</v>
          </cell>
        </row>
        <row r="558">
          <cell r="F558">
            <v>847503</v>
          </cell>
          <cell r="G558">
            <v>850323</v>
          </cell>
          <cell r="H558">
            <v>112329</v>
          </cell>
        </row>
        <row r="559">
          <cell r="F559">
            <v>858215</v>
          </cell>
          <cell r="G559">
            <v>938613</v>
          </cell>
          <cell r="H559">
            <v>112329</v>
          </cell>
        </row>
        <row r="560">
          <cell r="F560">
            <v>853969</v>
          </cell>
          <cell r="G560">
            <v>938613</v>
          </cell>
          <cell r="H560">
            <v>112329</v>
          </cell>
        </row>
        <row r="561">
          <cell r="F561">
            <v>853993</v>
          </cell>
          <cell r="G561">
            <v>938613</v>
          </cell>
          <cell r="H561">
            <v>112329</v>
          </cell>
        </row>
        <row r="562">
          <cell r="F562">
            <v>856806</v>
          </cell>
          <cell r="G562">
            <v>1307900</v>
          </cell>
          <cell r="H562">
            <v>112329</v>
          </cell>
        </row>
        <row r="563">
          <cell r="F563">
            <v>856480</v>
          </cell>
          <cell r="G563">
            <v>1291591</v>
          </cell>
          <cell r="H563">
            <v>112329</v>
          </cell>
        </row>
        <row r="564">
          <cell r="F564">
            <v>852560</v>
          </cell>
          <cell r="G564">
            <v>1307900</v>
          </cell>
          <cell r="H564">
            <v>112329</v>
          </cell>
        </row>
        <row r="565">
          <cell r="F565">
            <v>852234</v>
          </cell>
          <cell r="G565">
            <v>1291591</v>
          </cell>
          <cell r="H565">
            <v>112329</v>
          </cell>
        </row>
        <row r="566">
          <cell r="F566">
            <v>852584</v>
          </cell>
          <cell r="G566">
            <v>1307900</v>
          </cell>
          <cell r="H566">
            <v>112329</v>
          </cell>
        </row>
        <row r="567">
          <cell r="F567">
            <v>852258</v>
          </cell>
          <cell r="G567">
            <v>1291591</v>
          </cell>
          <cell r="H567">
            <v>112329</v>
          </cell>
        </row>
        <row r="568">
          <cell r="F568">
            <v>864214</v>
          </cell>
          <cell r="G568">
            <v>1474781</v>
          </cell>
          <cell r="H568">
            <v>112329</v>
          </cell>
        </row>
        <row r="569">
          <cell r="F569">
            <v>864060</v>
          </cell>
          <cell r="G569">
            <v>1467093</v>
          </cell>
          <cell r="H569">
            <v>112329</v>
          </cell>
        </row>
        <row r="570">
          <cell r="F570">
            <v>859968</v>
          </cell>
          <cell r="G570">
            <v>1474781</v>
          </cell>
          <cell r="H570">
            <v>112329</v>
          </cell>
        </row>
        <row r="571">
          <cell r="F571">
            <v>859814</v>
          </cell>
          <cell r="G571">
            <v>1467093</v>
          </cell>
          <cell r="H571">
            <v>112329</v>
          </cell>
        </row>
        <row r="572">
          <cell r="F572">
            <v>859992</v>
          </cell>
          <cell r="G572">
            <v>1474781</v>
          </cell>
          <cell r="H572">
            <v>112329</v>
          </cell>
        </row>
        <row r="573">
          <cell r="F573">
            <v>859838</v>
          </cell>
          <cell r="G573">
            <v>1467093</v>
          </cell>
          <cell r="H573">
            <v>112329</v>
          </cell>
        </row>
        <row r="574">
          <cell r="F574">
            <v>871704</v>
          </cell>
          <cell r="G574">
            <v>1613081</v>
          </cell>
          <cell r="H574">
            <v>112329</v>
          </cell>
        </row>
        <row r="575">
          <cell r="F575">
            <v>867458</v>
          </cell>
          <cell r="G575">
            <v>1613081</v>
          </cell>
          <cell r="H575">
            <v>112329</v>
          </cell>
        </row>
        <row r="576">
          <cell r="F576">
            <v>867482</v>
          </cell>
          <cell r="G576">
            <v>1613081</v>
          </cell>
          <cell r="H576">
            <v>112329</v>
          </cell>
        </row>
        <row r="577">
          <cell r="F577">
            <v>827054</v>
          </cell>
          <cell r="G577">
            <v>548621</v>
          </cell>
          <cell r="H577">
            <v>168601</v>
          </cell>
        </row>
        <row r="578">
          <cell r="F578">
            <v>826900</v>
          </cell>
          <cell r="G578">
            <v>540925</v>
          </cell>
          <cell r="H578">
            <v>168601</v>
          </cell>
        </row>
        <row r="579">
          <cell r="F579">
            <v>822808</v>
          </cell>
          <cell r="G579">
            <v>548621</v>
          </cell>
          <cell r="H579">
            <v>168601</v>
          </cell>
        </row>
        <row r="580">
          <cell r="F580">
            <v>822654</v>
          </cell>
          <cell r="G580">
            <v>540925</v>
          </cell>
          <cell r="H580">
            <v>168601</v>
          </cell>
        </row>
        <row r="581">
          <cell r="F581">
            <v>822832</v>
          </cell>
          <cell r="G581">
            <v>548621</v>
          </cell>
          <cell r="H581">
            <v>168601</v>
          </cell>
        </row>
        <row r="582">
          <cell r="F582">
            <v>822678</v>
          </cell>
          <cell r="G582">
            <v>540925</v>
          </cell>
          <cell r="H582">
            <v>168601</v>
          </cell>
        </row>
        <row r="583">
          <cell r="F583">
            <v>830756</v>
          </cell>
          <cell r="G583">
            <v>619330</v>
          </cell>
          <cell r="H583">
            <v>199961</v>
          </cell>
        </row>
        <row r="584">
          <cell r="F584">
            <v>830705</v>
          </cell>
          <cell r="G584">
            <v>616769</v>
          </cell>
          <cell r="H584">
            <v>199961</v>
          </cell>
        </row>
        <row r="585">
          <cell r="F585">
            <v>826510</v>
          </cell>
          <cell r="G585">
            <v>619330</v>
          </cell>
          <cell r="H585">
            <v>199961</v>
          </cell>
        </row>
        <row r="586">
          <cell r="F586">
            <v>826459</v>
          </cell>
          <cell r="G586">
            <v>616769</v>
          </cell>
          <cell r="H586">
            <v>199961</v>
          </cell>
        </row>
        <row r="587">
          <cell r="F587">
            <v>826534</v>
          </cell>
          <cell r="G587">
            <v>619330</v>
          </cell>
          <cell r="H587">
            <v>199961</v>
          </cell>
        </row>
        <row r="588">
          <cell r="F588">
            <v>826483</v>
          </cell>
          <cell r="G588">
            <v>616769</v>
          </cell>
          <cell r="H588">
            <v>199961</v>
          </cell>
        </row>
        <row r="589">
          <cell r="F589">
            <v>834062</v>
          </cell>
          <cell r="G589">
            <v>670255</v>
          </cell>
          <cell r="H589">
            <v>238062</v>
          </cell>
        </row>
        <row r="590">
          <cell r="F590">
            <v>829816</v>
          </cell>
          <cell r="G590">
            <v>670255</v>
          </cell>
          <cell r="H590">
            <v>238062</v>
          </cell>
        </row>
        <row r="591">
          <cell r="F591">
            <v>829840</v>
          </cell>
          <cell r="G591">
            <v>670255</v>
          </cell>
          <cell r="H591">
            <v>238062</v>
          </cell>
        </row>
        <row r="592">
          <cell r="F592">
            <v>12112</v>
          </cell>
          <cell r="G592">
            <v>208091</v>
          </cell>
          <cell r="H592">
            <v>112329</v>
          </cell>
        </row>
        <row r="593">
          <cell r="F593">
            <v>14404</v>
          </cell>
          <cell r="G593">
            <v>233553</v>
          </cell>
          <cell r="H593">
            <v>112329</v>
          </cell>
        </row>
        <row r="594">
          <cell r="F594">
            <v>17536</v>
          </cell>
          <cell r="G594">
            <v>268357</v>
          </cell>
          <cell r="H594">
            <v>112329</v>
          </cell>
        </row>
        <row r="595">
          <cell r="F595">
            <v>31910</v>
          </cell>
          <cell r="G595">
            <v>1099808</v>
          </cell>
          <cell r="H595">
            <v>0</v>
          </cell>
        </row>
        <row r="596">
          <cell r="F596">
            <v>31584</v>
          </cell>
          <cell r="G596">
            <v>1083500</v>
          </cell>
          <cell r="H596">
            <v>0</v>
          </cell>
        </row>
        <row r="597">
          <cell r="F597">
            <v>37027</v>
          </cell>
          <cell r="G597">
            <v>1241227</v>
          </cell>
          <cell r="H597">
            <v>0</v>
          </cell>
        </row>
        <row r="598">
          <cell r="F598">
            <v>36873</v>
          </cell>
          <cell r="G598">
            <v>1233539</v>
          </cell>
          <cell r="H598">
            <v>0</v>
          </cell>
        </row>
        <row r="599">
          <cell r="F599">
            <v>41385</v>
          </cell>
          <cell r="G599">
            <v>1344724</v>
          </cell>
          <cell r="H599">
            <v>0</v>
          </cell>
        </row>
        <row r="600">
          <cell r="F600">
            <v>21400</v>
          </cell>
          <cell r="G600">
            <v>88595</v>
          </cell>
          <cell r="H600">
            <v>987</v>
          </cell>
        </row>
        <row r="601">
          <cell r="F601">
            <v>21195</v>
          </cell>
          <cell r="G601">
            <v>68150</v>
          </cell>
          <cell r="H601">
            <v>987</v>
          </cell>
        </row>
        <row r="602">
          <cell r="F602">
            <v>21264</v>
          </cell>
          <cell r="G602">
            <v>74965</v>
          </cell>
          <cell r="H602">
            <v>987</v>
          </cell>
        </row>
        <row r="603">
          <cell r="F603">
            <v>17417</v>
          </cell>
          <cell r="G603">
            <v>73977</v>
          </cell>
          <cell r="H603">
            <v>805</v>
          </cell>
        </row>
        <row r="604">
          <cell r="F604">
            <v>17247</v>
          </cell>
          <cell r="G604">
            <v>56939</v>
          </cell>
          <cell r="H604">
            <v>805</v>
          </cell>
        </row>
        <row r="605">
          <cell r="F605">
            <v>17301</v>
          </cell>
          <cell r="G605">
            <v>62323</v>
          </cell>
          <cell r="H605">
            <v>805</v>
          </cell>
        </row>
        <row r="606">
          <cell r="F606">
            <v>14929</v>
          </cell>
          <cell r="G606">
            <v>49136</v>
          </cell>
          <cell r="H606">
            <v>695</v>
          </cell>
        </row>
        <row r="607">
          <cell r="F607">
            <v>14816</v>
          </cell>
          <cell r="G607">
            <v>37755</v>
          </cell>
          <cell r="H607">
            <v>695</v>
          </cell>
        </row>
        <row r="608">
          <cell r="F608">
            <v>14854</v>
          </cell>
          <cell r="G608">
            <v>41605</v>
          </cell>
          <cell r="H608">
            <v>695</v>
          </cell>
        </row>
        <row r="609">
          <cell r="F609">
            <v>13095</v>
          </cell>
          <cell r="G609">
            <v>44297</v>
          </cell>
          <cell r="H609">
            <v>585</v>
          </cell>
        </row>
        <row r="610">
          <cell r="F610">
            <v>12993</v>
          </cell>
          <cell r="G610">
            <v>34075</v>
          </cell>
          <cell r="H610">
            <v>585</v>
          </cell>
        </row>
        <row r="611">
          <cell r="F611">
            <v>13027</v>
          </cell>
          <cell r="G611">
            <v>37482</v>
          </cell>
          <cell r="H611">
            <v>585</v>
          </cell>
        </row>
        <row r="612">
          <cell r="F612">
            <v>31476</v>
          </cell>
          <cell r="G612">
            <v>126962</v>
          </cell>
          <cell r="H612">
            <v>1610</v>
          </cell>
        </row>
        <row r="613">
          <cell r="F613">
            <v>31476</v>
          </cell>
          <cell r="G613">
            <v>97736</v>
          </cell>
          <cell r="H613">
            <v>1610</v>
          </cell>
        </row>
        <row r="614">
          <cell r="F614">
            <v>31476</v>
          </cell>
          <cell r="G614">
            <v>107414</v>
          </cell>
          <cell r="H614">
            <v>1610</v>
          </cell>
        </row>
        <row r="615">
          <cell r="F615">
            <v>4253</v>
          </cell>
          <cell r="G615">
            <v>24192</v>
          </cell>
          <cell r="H615">
            <v>0</v>
          </cell>
        </row>
        <row r="616">
          <cell r="F616">
            <v>6365</v>
          </cell>
          <cell r="G616">
            <v>50445</v>
          </cell>
          <cell r="H616">
            <v>18</v>
          </cell>
        </row>
        <row r="617">
          <cell r="F617">
            <v>6516</v>
          </cell>
          <cell r="G617">
            <v>55489</v>
          </cell>
          <cell r="H617">
            <v>18</v>
          </cell>
        </row>
        <row r="618">
          <cell r="F618">
            <v>5220</v>
          </cell>
          <cell r="G618">
            <v>36027</v>
          </cell>
          <cell r="H618">
            <v>18</v>
          </cell>
        </row>
        <row r="619">
          <cell r="F619">
            <v>5329</v>
          </cell>
          <cell r="G619">
            <v>39640</v>
          </cell>
          <cell r="H619">
            <v>18</v>
          </cell>
        </row>
        <row r="620">
          <cell r="F620">
            <v>4346</v>
          </cell>
          <cell r="G620">
            <v>31528</v>
          </cell>
          <cell r="H620">
            <v>18</v>
          </cell>
        </row>
        <row r="621">
          <cell r="F621">
            <v>4438</v>
          </cell>
          <cell r="G621">
            <v>34596</v>
          </cell>
          <cell r="H621">
            <v>18</v>
          </cell>
        </row>
        <row r="622">
          <cell r="F622">
            <v>17091</v>
          </cell>
          <cell r="G622">
            <v>7486</v>
          </cell>
          <cell r="H622">
            <v>2830</v>
          </cell>
        </row>
        <row r="623">
          <cell r="F623">
            <v>13237</v>
          </cell>
          <cell r="G623">
            <v>31819</v>
          </cell>
          <cell r="H623">
            <v>10921</v>
          </cell>
        </row>
        <row r="624">
          <cell r="F624">
            <v>14085</v>
          </cell>
          <cell r="G624">
            <v>28998</v>
          </cell>
          <cell r="H624">
            <v>11623</v>
          </cell>
        </row>
        <row r="625">
          <cell r="F625">
            <v>12821</v>
          </cell>
          <cell r="G625">
            <v>24029</v>
          </cell>
          <cell r="H625">
            <v>10593</v>
          </cell>
        </row>
        <row r="626">
          <cell r="F626">
            <v>13656</v>
          </cell>
          <cell r="G626">
            <v>33184</v>
          </cell>
          <cell r="H626">
            <v>12634</v>
          </cell>
        </row>
        <row r="627">
          <cell r="F627">
            <v>14612</v>
          </cell>
          <cell r="G627">
            <v>29406</v>
          </cell>
          <cell r="H627">
            <v>13431</v>
          </cell>
        </row>
        <row r="628">
          <cell r="F628">
            <v>13187</v>
          </cell>
          <cell r="G628">
            <v>24585</v>
          </cell>
          <cell r="H628">
            <v>12261</v>
          </cell>
        </row>
        <row r="629">
          <cell r="F629">
            <v>75230</v>
          </cell>
          <cell r="G629">
            <v>7805</v>
          </cell>
          <cell r="H629">
            <v>841</v>
          </cell>
        </row>
        <row r="630">
          <cell r="F630">
            <v>75737</v>
          </cell>
          <cell r="G630">
            <v>3132</v>
          </cell>
          <cell r="H630">
            <v>1384</v>
          </cell>
        </row>
        <row r="631">
          <cell r="F631">
            <v>193017</v>
          </cell>
          <cell r="G631">
            <v>13064</v>
          </cell>
          <cell r="H631">
            <v>3346</v>
          </cell>
        </row>
        <row r="632">
          <cell r="F632">
            <v>192139</v>
          </cell>
          <cell r="G632">
            <v>7262</v>
          </cell>
          <cell r="H632">
            <v>1861</v>
          </cell>
        </row>
        <row r="633">
          <cell r="F633">
            <v>193995</v>
          </cell>
          <cell r="G633">
            <v>21613</v>
          </cell>
          <cell r="H633">
            <v>5407</v>
          </cell>
        </row>
        <row r="634">
          <cell r="F634">
            <v>197312</v>
          </cell>
          <cell r="G634">
            <v>80412</v>
          </cell>
          <cell r="H634">
            <v>4873</v>
          </cell>
        </row>
        <row r="635">
          <cell r="F635">
            <v>22695</v>
          </cell>
          <cell r="G635">
            <v>7805</v>
          </cell>
          <cell r="H635">
            <v>306</v>
          </cell>
        </row>
        <row r="636">
          <cell r="F636">
            <v>23202</v>
          </cell>
          <cell r="G636">
            <v>3132</v>
          </cell>
          <cell r="H636">
            <v>849</v>
          </cell>
        </row>
        <row r="637">
          <cell r="F637">
            <v>238970</v>
          </cell>
          <cell r="G637">
            <v>25126</v>
          </cell>
          <cell r="H637">
            <v>6433</v>
          </cell>
        </row>
        <row r="638">
          <cell r="F638">
            <v>237227</v>
          </cell>
          <cell r="G638">
            <v>13617</v>
          </cell>
          <cell r="H638">
            <v>3483</v>
          </cell>
        </row>
        <row r="639">
          <cell r="F639">
            <v>241079</v>
          </cell>
          <cell r="G639">
            <v>43184</v>
          </cell>
          <cell r="H639">
            <v>10815</v>
          </cell>
        </row>
        <row r="640">
          <cell r="F640">
            <v>245204</v>
          </cell>
          <cell r="G640">
            <v>128663</v>
          </cell>
          <cell r="H640">
            <v>7797</v>
          </cell>
        </row>
        <row r="641">
          <cell r="F641">
            <v>33901</v>
          </cell>
          <cell r="G641">
            <v>31097</v>
          </cell>
          <cell r="H641">
            <v>3008</v>
          </cell>
        </row>
        <row r="642">
          <cell r="F642">
            <v>643</v>
          </cell>
          <cell r="G642">
            <v>1244</v>
          </cell>
          <cell r="H642">
            <v>47</v>
          </cell>
        </row>
        <row r="643">
          <cell r="F643">
            <v>614</v>
          </cell>
          <cell r="G643">
            <v>1493</v>
          </cell>
          <cell r="H643">
            <v>61</v>
          </cell>
        </row>
        <row r="644">
          <cell r="F644">
            <v>1173</v>
          </cell>
          <cell r="G644">
            <v>1671</v>
          </cell>
          <cell r="H644">
            <v>72</v>
          </cell>
        </row>
        <row r="645">
          <cell r="F645">
            <v>22697</v>
          </cell>
          <cell r="G645">
            <v>5646</v>
          </cell>
          <cell r="H645">
            <v>0</v>
          </cell>
        </row>
        <row r="646">
          <cell r="F646">
            <v>6481</v>
          </cell>
          <cell r="G646">
            <v>1503</v>
          </cell>
          <cell r="H646">
            <v>89</v>
          </cell>
        </row>
        <row r="647">
          <cell r="F647">
            <v>6575</v>
          </cell>
          <cell r="G647">
            <v>3007</v>
          </cell>
          <cell r="H647">
            <v>179</v>
          </cell>
        </row>
        <row r="648">
          <cell r="F648">
            <v>6536</v>
          </cell>
          <cell r="G648">
            <v>2602</v>
          </cell>
          <cell r="H648">
            <v>122</v>
          </cell>
        </row>
        <row r="649">
          <cell r="F649">
            <v>6684</v>
          </cell>
          <cell r="G649">
            <v>5204</v>
          </cell>
          <cell r="H649">
            <v>246</v>
          </cell>
        </row>
        <row r="650">
          <cell r="F650">
            <v>6778</v>
          </cell>
          <cell r="G650">
            <v>6854</v>
          </cell>
          <cell r="H650">
            <v>323</v>
          </cell>
        </row>
        <row r="651">
          <cell r="F651">
            <v>7212</v>
          </cell>
          <cell r="G651">
            <v>14514</v>
          </cell>
          <cell r="H651">
            <v>685</v>
          </cell>
        </row>
        <row r="652">
          <cell r="F652">
            <v>31944</v>
          </cell>
          <cell r="G652">
            <v>14257</v>
          </cell>
          <cell r="H652">
            <v>1533</v>
          </cell>
        </row>
        <row r="653">
          <cell r="F653">
            <v>54512</v>
          </cell>
          <cell r="G653">
            <v>16332</v>
          </cell>
          <cell r="H653">
            <v>1722</v>
          </cell>
        </row>
        <row r="654">
          <cell r="F654">
            <v>7863</v>
          </cell>
          <cell r="G654">
            <v>9934</v>
          </cell>
          <cell r="H654">
            <v>1059</v>
          </cell>
        </row>
        <row r="655">
          <cell r="F655">
            <v>4354</v>
          </cell>
          <cell r="G655">
            <v>8907</v>
          </cell>
          <cell r="H655">
            <v>950</v>
          </cell>
        </row>
        <row r="656">
          <cell r="F656">
            <v>31380</v>
          </cell>
          <cell r="G656">
            <v>16332</v>
          </cell>
          <cell r="H656">
            <v>1339</v>
          </cell>
        </row>
        <row r="657">
          <cell r="F657">
            <v>53884</v>
          </cell>
          <cell r="G657">
            <v>18408</v>
          </cell>
          <cell r="H657">
            <v>1527</v>
          </cell>
        </row>
        <row r="658">
          <cell r="F658">
            <v>7504</v>
          </cell>
          <cell r="G658">
            <v>11741</v>
          </cell>
          <cell r="H658">
            <v>974</v>
          </cell>
        </row>
        <row r="659">
          <cell r="F659">
            <v>4046</v>
          </cell>
          <cell r="G659">
            <v>10753</v>
          </cell>
          <cell r="H659">
            <v>893</v>
          </cell>
        </row>
        <row r="660">
          <cell r="F660">
            <v>38322</v>
          </cell>
          <cell r="G660">
            <v>778768</v>
          </cell>
          <cell r="H660">
            <v>7218</v>
          </cell>
        </row>
        <row r="661">
          <cell r="F661">
            <v>100378</v>
          </cell>
          <cell r="G661">
            <v>18172</v>
          </cell>
          <cell r="H661">
            <v>8605</v>
          </cell>
        </row>
        <row r="662">
          <cell r="F662">
            <v>95089</v>
          </cell>
          <cell r="G662">
            <v>15454</v>
          </cell>
          <cell r="H662">
            <v>8283</v>
          </cell>
        </row>
        <row r="663">
          <cell r="F663">
            <v>93100</v>
          </cell>
          <cell r="G663">
            <v>15454</v>
          </cell>
          <cell r="H663">
            <v>8283</v>
          </cell>
        </row>
        <row r="664">
          <cell r="F664">
            <v>235600</v>
          </cell>
          <cell r="G664">
            <v>3187438</v>
          </cell>
          <cell r="H664">
            <v>567600</v>
          </cell>
        </row>
        <row r="665">
          <cell r="F665">
            <v>338202</v>
          </cell>
          <cell r="G665">
            <v>202921</v>
          </cell>
          <cell r="H665">
            <v>0</v>
          </cell>
        </row>
        <row r="666">
          <cell r="F666">
            <v>12637</v>
          </cell>
          <cell r="G666">
            <v>26897</v>
          </cell>
          <cell r="H666">
            <v>1695</v>
          </cell>
        </row>
        <row r="667">
          <cell r="F667">
            <v>12675</v>
          </cell>
          <cell r="G667">
            <v>29796</v>
          </cell>
          <cell r="H667">
            <v>1781</v>
          </cell>
        </row>
        <row r="668">
          <cell r="F668">
            <v>12703</v>
          </cell>
          <cell r="G668">
            <v>35794</v>
          </cell>
          <cell r="H668">
            <v>2270</v>
          </cell>
        </row>
        <row r="669">
          <cell r="F669">
            <v>9947</v>
          </cell>
          <cell r="G669">
            <v>19905</v>
          </cell>
          <cell r="H669">
            <v>1724</v>
          </cell>
        </row>
        <row r="670">
          <cell r="F670">
            <v>8361</v>
          </cell>
          <cell r="G670">
            <v>19905</v>
          </cell>
          <cell r="H670">
            <v>1724</v>
          </cell>
        </row>
        <row r="671">
          <cell r="F671">
            <v>13223</v>
          </cell>
          <cell r="G671">
            <v>18814</v>
          </cell>
          <cell r="H671">
            <v>1952</v>
          </cell>
        </row>
        <row r="672">
          <cell r="F672">
            <v>15515</v>
          </cell>
          <cell r="G672">
            <v>20171</v>
          </cell>
          <cell r="H672">
            <v>2527</v>
          </cell>
        </row>
        <row r="673">
          <cell r="F673">
            <v>18015</v>
          </cell>
          <cell r="G673">
            <v>23743</v>
          </cell>
          <cell r="H673">
            <v>3101</v>
          </cell>
        </row>
        <row r="674">
          <cell r="F674">
            <v>486</v>
          </cell>
          <cell r="G674">
            <v>6228</v>
          </cell>
          <cell r="H674">
            <v>706</v>
          </cell>
        </row>
        <row r="675">
          <cell r="F675">
            <v>18708</v>
          </cell>
          <cell r="G675">
            <v>28041</v>
          </cell>
          <cell r="H675">
            <v>0</v>
          </cell>
        </row>
        <row r="676">
          <cell r="F676">
            <v>25108</v>
          </cell>
          <cell r="G676">
            <v>8550</v>
          </cell>
          <cell r="H676">
            <v>844</v>
          </cell>
        </row>
        <row r="677">
          <cell r="F677">
            <v>2724</v>
          </cell>
          <cell r="G677">
            <v>36670</v>
          </cell>
          <cell r="H677">
            <v>2223</v>
          </cell>
        </row>
        <row r="678">
          <cell r="F678">
            <v>4654</v>
          </cell>
          <cell r="G678">
            <v>49227</v>
          </cell>
          <cell r="H678">
            <v>5281</v>
          </cell>
        </row>
        <row r="679">
          <cell r="F679">
            <v>198</v>
          </cell>
          <cell r="G679">
            <v>834</v>
          </cell>
          <cell r="H679">
            <v>304</v>
          </cell>
        </row>
        <row r="680">
          <cell r="F680">
            <v>7755</v>
          </cell>
          <cell r="G680">
            <v>46767</v>
          </cell>
          <cell r="H680">
            <v>1059</v>
          </cell>
        </row>
        <row r="681">
          <cell r="F681">
            <v>7968</v>
          </cell>
          <cell r="G681">
            <v>58942</v>
          </cell>
          <cell r="H681">
            <v>1059</v>
          </cell>
        </row>
        <row r="682">
          <cell r="F682">
            <v>16224</v>
          </cell>
          <cell r="G682">
            <v>81868</v>
          </cell>
          <cell r="H682">
            <v>2732</v>
          </cell>
        </row>
        <row r="683">
          <cell r="F683">
            <v>16684</v>
          </cell>
          <cell r="G683">
            <v>107963</v>
          </cell>
          <cell r="H683">
            <v>2732</v>
          </cell>
        </row>
        <row r="684">
          <cell r="F684">
            <v>26629</v>
          </cell>
          <cell r="G684">
            <v>46767</v>
          </cell>
          <cell r="H684">
            <v>1059</v>
          </cell>
        </row>
        <row r="685">
          <cell r="F685">
            <v>26842</v>
          </cell>
          <cell r="G685">
            <v>58942</v>
          </cell>
          <cell r="H685">
            <v>1059</v>
          </cell>
        </row>
        <row r="686">
          <cell r="F686">
            <v>53658</v>
          </cell>
          <cell r="G686">
            <v>81868</v>
          </cell>
          <cell r="H686">
            <v>2732</v>
          </cell>
        </row>
        <row r="687">
          <cell r="F687">
            <v>54118</v>
          </cell>
          <cell r="G687">
            <v>107963</v>
          </cell>
          <cell r="H687">
            <v>2732</v>
          </cell>
        </row>
        <row r="688">
          <cell r="F688">
            <v>80864</v>
          </cell>
          <cell r="G688">
            <v>114638</v>
          </cell>
          <cell r="H688">
            <v>4350</v>
          </cell>
        </row>
        <row r="689">
          <cell r="F689">
            <v>81379</v>
          </cell>
          <cell r="G689">
            <v>144930</v>
          </cell>
          <cell r="H689">
            <v>4350</v>
          </cell>
        </row>
        <row r="690">
          <cell r="F690">
            <v>5132</v>
          </cell>
          <cell r="G690">
            <v>256</v>
          </cell>
          <cell r="H690">
            <v>0</v>
          </cell>
        </row>
        <row r="691">
          <cell r="F691">
            <v>29658</v>
          </cell>
          <cell r="G691">
            <v>22574</v>
          </cell>
          <cell r="H691">
            <v>234</v>
          </cell>
        </row>
        <row r="692">
          <cell r="F692">
            <v>1409</v>
          </cell>
          <cell r="G692">
            <v>5262</v>
          </cell>
          <cell r="H692">
            <v>67</v>
          </cell>
        </row>
        <row r="693">
          <cell r="F693">
            <v>1367</v>
          </cell>
          <cell r="G693">
            <v>5262</v>
          </cell>
          <cell r="H693">
            <v>67</v>
          </cell>
        </row>
        <row r="694">
          <cell r="F694">
            <v>305775</v>
          </cell>
          <cell r="G694">
            <v>205202</v>
          </cell>
          <cell r="H694">
            <v>44657</v>
          </cell>
        </row>
        <row r="695">
          <cell r="F695">
            <v>305775</v>
          </cell>
          <cell r="G695">
            <v>205202</v>
          </cell>
          <cell r="H695">
            <v>44657</v>
          </cell>
        </row>
        <row r="696">
          <cell r="F696">
            <v>192139</v>
          </cell>
          <cell r="G696">
            <v>205202</v>
          </cell>
          <cell r="H696">
            <v>44657</v>
          </cell>
        </row>
        <row r="697">
          <cell r="F697">
            <v>355775</v>
          </cell>
          <cell r="G697">
            <v>205202</v>
          </cell>
          <cell r="H697">
            <v>44657</v>
          </cell>
        </row>
        <row r="698">
          <cell r="F698">
            <v>359412</v>
          </cell>
          <cell r="G698">
            <v>205202</v>
          </cell>
          <cell r="H698">
            <v>44657</v>
          </cell>
        </row>
        <row r="699">
          <cell r="F699">
            <v>216685</v>
          </cell>
          <cell r="G699">
            <v>205202</v>
          </cell>
          <cell r="H699">
            <v>44657</v>
          </cell>
        </row>
        <row r="700">
          <cell r="F700">
            <v>369412</v>
          </cell>
          <cell r="G700">
            <v>205202</v>
          </cell>
          <cell r="H700">
            <v>44657</v>
          </cell>
        </row>
        <row r="701">
          <cell r="F701">
            <v>359412</v>
          </cell>
          <cell r="G701">
            <v>205202</v>
          </cell>
          <cell r="H701">
            <v>44657</v>
          </cell>
        </row>
        <row r="702">
          <cell r="F702">
            <v>253048</v>
          </cell>
          <cell r="G702">
            <v>205202</v>
          </cell>
          <cell r="H702">
            <v>44657</v>
          </cell>
        </row>
        <row r="703">
          <cell r="F703">
            <v>13439</v>
          </cell>
          <cell r="G703">
            <v>52629</v>
          </cell>
          <cell r="H703">
            <v>933</v>
          </cell>
        </row>
        <row r="704">
          <cell r="F704">
            <v>14986</v>
          </cell>
          <cell r="G704">
            <v>57892</v>
          </cell>
          <cell r="H704">
            <v>1018</v>
          </cell>
        </row>
        <row r="705">
          <cell r="F705">
            <v>16945</v>
          </cell>
          <cell r="G705">
            <v>68418</v>
          </cell>
          <cell r="H705">
            <v>1171</v>
          </cell>
        </row>
        <row r="706">
          <cell r="F706">
            <v>18470</v>
          </cell>
          <cell r="G706">
            <v>73681</v>
          </cell>
          <cell r="H706">
            <v>1273</v>
          </cell>
        </row>
        <row r="707">
          <cell r="F707">
            <v>362650</v>
          </cell>
          <cell r="G707">
            <v>1310480</v>
          </cell>
          <cell r="H707">
            <v>20602</v>
          </cell>
        </row>
        <row r="708">
          <cell r="F708">
            <v>351022</v>
          </cell>
          <cell r="G708">
            <v>1268376</v>
          </cell>
          <cell r="H708">
            <v>19994</v>
          </cell>
        </row>
        <row r="709">
          <cell r="F709">
            <v>241251</v>
          </cell>
          <cell r="G709">
            <v>873653</v>
          </cell>
          <cell r="H709">
            <v>13573</v>
          </cell>
        </row>
        <row r="710">
          <cell r="F710">
            <v>195634</v>
          </cell>
          <cell r="G710">
            <v>710501</v>
          </cell>
          <cell r="H710">
            <v>10933</v>
          </cell>
        </row>
        <row r="711">
          <cell r="F711">
            <v>169427</v>
          </cell>
          <cell r="G711">
            <v>615767</v>
          </cell>
          <cell r="H711">
            <v>9440</v>
          </cell>
        </row>
        <row r="712">
          <cell r="F712">
            <v>153347</v>
          </cell>
          <cell r="G712">
            <v>557875</v>
          </cell>
          <cell r="H712">
            <v>8511</v>
          </cell>
        </row>
        <row r="713">
          <cell r="F713">
            <v>146454</v>
          </cell>
          <cell r="G713">
            <v>531560</v>
          </cell>
          <cell r="H713">
            <v>8140</v>
          </cell>
        </row>
        <row r="714">
          <cell r="F714">
            <v>114265</v>
          </cell>
          <cell r="G714">
            <v>415774</v>
          </cell>
          <cell r="H714">
            <v>6295</v>
          </cell>
        </row>
        <row r="715">
          <cell r="F715">
            <v>78300</v>
          </cell>
          <cell r="G715">
            <v>284200</v>
          </cell>
          <cell r="H715">
            <v>4266</v>
          </cell>
        </row>
        <row r="716">
          <cell r="F716">
            <v>62376</v>
          </cell>
          <cell r="G716">
            <v>6240</v>
          </cell>
          <cell r="H716">
            <v>0</v>
          </cell>
        </row>
        <row r="717">
          <cell r="F717">
            <v>71883</v>
          </cell>
          <cell r="G717">
            <v>7191</v>
          </cell>
          <cell r="H717">
            <v>0</v>
          </cell>
        </row>
        <row r="718">
          <cell r="F718">
            <v>81821</v>
          </cell>
          <cell r="G718">
            <v>8184</v>
          </cell>
          <cell r="H718">
            <v>0</v>
          </cell>
        </row>
        <row r="719">
          <cell r="F719">
            <v>91327</v>
          </cell>
          <cell r="G719">
            <v>9135</v>
          </cell>
          <cell r="H719">
            <v>0</v>
          </cell>
        </row>
        <row r="720">
          <cell r="F720">
            <v>212343</v>
          </cell>
          <cell r="G720">
            <v>124777</v>
          </cell>
          <cell r="H720">
            <v>0</v>
          </cell>
        </row>
        <row r="721">
          <cell r="F721">
            <v>3406</v>
          </cell>
          <cell r="G721">
            <v>113563</v>
          </cell>
          <cell r="H721">
            <v>0</v>
          </cell>
        </row>
        <row r="722">
          <cell r="F722">
            <v>3743</v>
          </cell>
          <cell r="G722">
            <v>124777</v>
          </cell>
          <cell r="H722">
            <v>0</v>
          </cell>
        </row>
        <row r="723">
          <cell r="F723">
            <v>138000</v>
          </cell>
          <cell r="G723">
            <v>0</v>
          </cell>
          <cell r="H723">
            <v>0</v>
          </cell>
        </row>
        <row r="724">
          <cell r="F724">
            <v>110000</v>
          </cell>
          <cell r="G724">
            <v>0</v>
          </cell>
          <cell r="H724">
            <v>0</v>
          </cell>
        </row>
        <row r="725">
          <cell r="F725">
            <v>714</v>
          </cell>
          <cell r="G725">
            <v>35</v>
          </cell>
          <cell r="H725">
            <v>0</v>
          </cell>
        </row>
        <row r="726">
          <cell r="F726">
            <v>903</v>
          </cell>
          <cell r="G726">
            <v>45</v>
          </cell>
          <cell r="H726">
            <v>0</v>
          </cell>
        </row>
        <row r="727">
          <cell r="F727">
            <v>1268</v>
          </cell>
          <cell r="G727">
            <v>63</v>
          </cell>
          <cell r="H727">
            <v>0</v>
          </cell>
        </row>
        <row r="728">
          <cell r="F728">
            <v>1245</v>
          </cell>
          <cell r="G728">
            <v>62</v>
          </cell>
          <cell r="H728">
            <v>0</v>
          </cell>
        </row>
        <row r="729">
          <cell r="F729">
            <v>1795</v>
          </cell>
          <cell r="G729">
            <v>89</v>
          </cell>
          <cell r="H729">
            <v>0</v>
          </cell>
        </row>
        <row r="730">
          <cell r="F730">
            <v>2695</v>
          </cell>
          <cell r="G730">
            <v>134</v>
          </cell>
          <cell r="H730">
            <v>0</v>
          </cell>
        </row>
        <row r="731">
          <cell r="F731">
            <v>4208</v>
          </cell>
          <cell r="G731">
            <v>210</v>
          </cell>
          <cell r="H731">
            <v>0</v>
          </cell>
        </row>
        <row r="732">
          <cell r="F732">
            <v>6085</v>
          </cell>
          <cell r="G732">
            <v>304</v>
          </cell>
          <cell r="H732">
            <v>0</v>
          </cell>
        </row>
        <row r="733">
          <cell r="F733">
            <v>7488</v>
          </cell>
          <cell r="G733">
            <v>374</v>
          </cell>
          <cell r="H733">
            <v>0</v>
          </cell>
        </row>
        <row r="734">
          <cell r="F734">
            <v>12255</v>
          </cell>
          <cell r="G734">
            <v>612</v>
          </cell>
          <cell r="H734">
            <v>0</v>
          </cell>
        </row>
        <row r="735">
          <cell r="F735">
            <v>19340</v>
          </cell>
          <cell r="G735">
            <v>967</v>
          </cell>
          <cell r="H735">
            <v>0</v>
          </cell>
        </row>
        <row r="736">
          <cell r="F736">
            <v>26835</v>
          </cell>
          <cell r="G736">
            <v>1341</v>
          </cell>
          <cell r="H736">
            <v>0</v>
          </cell>
        </row>
        <row r="737">
          <cell r="F737">
            <v>48065</v>
          </cell>
          <cell r="G737">
            <v>2403</v>
          </cell>
          <cell r="H737">
            <v>0</v>
          </cell>
        </row>
        <row r="738">
          <cell r="F738">
            <v>76673</v>
          </cell>
          <cell r="G738">
            <v>3833</v>
          </cell>
          <cell r="H738">
            <v>0</v>
          </cell>
        </row>
        <row r="739">
          <cell r="F739">
            <v>3598</v>
          </cell>
          <cell r="G739">
            <v>4245</v>
          </cell>
          <cell r="H739">
            <v>0</v>
          </cell>
        </row>
        <row r="740">
          <cell r="F740">
            <v>3392</v>
          </cell>
          <cell r="G740">
            <v>4245</v>
          </cell>
          <cell r="H740">
            <v>0</v>
          </cell>
        </row>
        <row r="741">
          <cell r="F741">
            <v>28244</v>
          </cell>
          <cell r="G741">
            <v>16946</v>
          </cell>
          <cell r="H741">
            <v>0</v>
          </cell>
        </row>
        <row r="742">
          <cell r="F742">
            <v>28000</v>
          </cell>
          <cell r="G742">
            <v>16800</v>
          </cell>
          <cell r="H742">
            <v>0</v>
          </cell>
        </row>
        <row r="743">
          <cell r="F743">
            <v>33000</v>
          </cell>
          <cell r="G743">
            <v>19800</v>
          </cell>
          <cell r="H743">
            <v>0</v>
          </cell>
        </row>
        <row r="744">
          <cell r="F744">
            <v>4769</v>
          </cell>
          <cell r="G744">
            <v>53144</v>
          </cell>
          <cell r="H744">
            <v>0</v>
          </cell>
        </row>
        <row r="745">
          <cell r="F745">
            <v>2704</v>
          </cell>
          <cell r="G745">
            <v>23752</v>
          </cell>
          <cell r="H745">
            <v>0</v>
          </cell>
        </row>
        <row r="746">
          <cell r="F746">
            <v>4561</v>
          </cell>
          <cell r="G746">
            <v>53144</v>
          </cell>
          <cell r="H746">
            <v>0</v>
          </cell>
        </row>
        <row r="747">
          <cell r="F747">
            <v>2496</v>
          </cell>
          <cell r="G747">
            <v>23752</v>
          </cell>
          <cell r="H747">
            <v>0</v>
          </cell>
        </row>
        <row r="748">
          <cell r="F748">
            <v>5809</v>
          </cell>
          <cell r="G748">
            <v>53144</v>
          </cell>
          <cell r="H748">
            <v>0</v>
          </cell>
        </row>
        <row r="749">
          <cell r="F749">
            <v>3744</v>
          </cell>
          <cell r="G749">
            <v>23752</v>
          </cell>
          <cell r="H749">
            <v>0</v>
          </cell>
        </row>
        <row r="750">
          <cell r="F750">
            <v>9033</v>
          </cell>
          <cell r="G750">
            <v>53144</v>
          </cell>
          <cell r="H750">
            <v>0</v>
          </cell>
        </row>
        <row r="751">
          <cell r="F751">
            <v>6968</v>
          </cell>
          <cell r="G751">
            <v>23752</v>
          </cell>
          <cell r="H751">
            <v>0</v>
          </cell>
        </row>
        <row r="752">
          <cell r="F752">
            <v>10385</v>
          </cell>
          <cell r="G752">
            <v>53144</v>
          </cell>
          <cell r="H752">
            <v>0</v>
          </cell>
        </row>
        <row r="753">
          <cell r="F753">
            <v>8320</v>
          </cell>
          <cell r="G753">
            <v>23752</v>
          </cell>
          <cell r="H753">
            <v>0</v>
          </cell>
        </row>
        <row r="754">
          <cell r="F754">
            <v>3570</v>
          </cell>
          <cell r="G754">
            <v>0</v>
          </cell>
          <cell r="H754">
            <v>0</v>
          </cell>
        </row>
        <row r="755">
          <cell r="F755">
            <v>4080</v>
          </cell>
          <cell r="G755">
            <v>0</v>
          </cell>
          <cell r="H755">
            <v>0</v>
          </cell>
        </row>
        <row r="756">
          <cell r="F756">
            <v>5100</v>
          </cell>
          <cell r="G756">
            <v>0</v>
          </cell>
          <cell r="H756">
            <v>0</v>
          </cell>
        </row>
        <row r="757">
          <cell r="F757">
            <v>6120</v>
          </cell>
          <cell r="G757">
            <v>0</v>
          </cell>
          <cell r="H757">
            <v>0</v>
          </cell>
        </row>
        <row r="758">
          <cell r="F758">
            <v>3000</v>
          </cell>
          <cell r="G758">
            <v>13259</v>
          </cell>
          <cell r="H758">
            <v>0</v>
          </cell>
        </row>
        <row r="759">
          <cell r="F759">
            <v>6000</v>
          </cell>
          <cell r="G759">
            <v>13259</v>
          </cell>
          <cell r="H759">
            <v>0</v>
          </cell>
        </row>
        <row r="760">
          <cell r="F760">
            <v>61000</v>
          </cell>
          <cell r="G760">
            <v>3050</v>
          </cell>
          <cell r="H760">
            <v>0</v>
          </cell>
        </row>
        <row r="761">
          <cell r="F761">
            <v>88000</v>
          </cell>
          <cell r="G761">
            <v>4400</v>
          </cell>
          <cell r="H761">
            <v>0</v>
          </cell>
        </row>
        <row r="762">
          <cell r="F762">
            <v>94000</v>
          </cell>
          <cell r="G762">
            <v>4700</v>
          </cell>
          <cell r="H762">
            <v>0</v>
          </cell>
        </row>
        <row r="763">
          <cell r="F763">
            <v>101000</v>
          </cell>
          <cell r="G763">
            <v>5050</v>
          </cell>
          <cell r="H763">
            <v>0</v>
          </cell>
        </row>
        <row r="764">
          <cell r="F764">
            <v>134000</v>
          </cell>
          <cell r="G764">
            <v>6700</v>
          </cell>
          <cell r="H764">
            <v>0</v>
          </cell>
        </row>
        <row r="765">
          <cell r="F765">
            <v>189000</v>
          </cell>
          <cell r="G765">
            <v>9450</v>
          </cell>
          <cell r="H765">
            <v>0</v>
          </cell>
        </row>
        <row r="766">
          <cell r="F766">
            <v>245000</v>
          </cell>
          <cell r="G766">
            <v>12250</v>
          </cell>
          <cell r="H766">
            <v>0</v>
          </cell>
        </row>
        <row r="767">
          <cell r="F767">
            <v>52000</v>
          </cell>
          <cell r="G767">
            <v>2600</v>
          </cell>
          <cell r="H767">
            <v>0</v>
          </cell>
        </row>
        <row r="768">
          <cell r="F768">
            <v>56000</v>
          </cell>
          <cell r="G768">
            <v>2800</v>
          </cell>
          <cell r="H768">
            <v>0</v>
          </cell>
        </row>
        <row r="769">
          <cell r="F769">
            <v>61000</v>
          </cell>
          <cell r="G769">
            <v>3050</v>
          </cell>
          <cell r="H769">
            <v>0</v>
          </cell>
        </row>
        <row r="770">
          <cell r="F770">
            <v>69000</v>
          </cell>
          <cell r="G770">
            <v>3450</v>
          </cell>
          <cell r="H770">
            <v>0</v>
          </cell>
        </row>
        <row r="771">
          <cell r="F771">
            <v>88000</v>
          </cell>
          <cell r="G771">
            <v>4400</v>
          </cell>
          <cell r="H771">
            <v>0</v>
          </cell>
        </row>
        <row r="772">
          <cell r="F772">
            <v>139000</v>
          </cell>
          <cell r="G772">
            <v>6950</v>
          </cell>
          <cell r="H772">
            <v>0</v>
          </cell>
        </row>
        <row r="773">
          <cell r="F773">
            <v>203000</v>
          </cell>
          <cell r="G773">
            <v>10150</v>
          </cell>
          <cell r="H773">
            <v>0</v>
          </cell>
        </row>
        <row r="774">
          <cell r="F774">
            <v>328000</v>
          </cell>
          <cell r="G774">
            <v>16400</v>
          </cell>
          <cell r="H774">
            <v>0</v>
          </cell>
        </row>
        <row r="775">
          <cell r="F775">
            <v>367000</v>
          </cell>
          <cell r="G775">
            <v>18350</v>
          </cell>
          <cell r="H775">
            <v>0</v>
          </cell>
        </row>
        <row r="776">
          <cell r="F776">
            <v>402000</v>
          </cell>
          <cell r="G776">
            <v>20100</v>
          </cell>
          <cell r="H776">
            <v>0</v>
          </cell>
        </row>
        <row r="777">
          <cell r="F777">
            <v>418000</v>
          </cell>
          <cell r="G777">
            <v>20900</v>
          </cell>
          <cell r="H777">
            <v>0</v>
          </cell>
        </row>
        <row r="778">
          <cell r="F778">
            <v>1179000</v>
          </cell>
          <cell r="G778">
            <v>58950</v>
          </cell>
          <cell r="H778">
            <v>0</v>
          </cell>
        </row>
        <row r="779">
          <cell r="F779">
            <v>1228000</v>
          </cell>
          <cell r="G779">
            <v>61400</v>
          </cell>
          <cell r="H779">
            <v>0</v>
          </cell>
        </row>
        <row r="780">
          <cell r="F780">
            <v>1264000</v>
          </cell>
          <cell r="G780">
            <v>63200</v>
          </cell>
          <cell r="H780">
            <v>0</v>
          </cell>
        </row>
        <row r="781">
          <cell r="F781">
            <v>1895000</v>
          </cell>
          <cell r="G781">
            <v>94750</v>
          </cell>
          <cell r="H781">
            <v>0</v>
          </cell>
        </row>
        <row r="782">
          <cell r="F782">
            <v>1987000</v>
          </cell>
          <cell r="G782">
            <v>99350</v>
          </cell>
          <cell r="H782">
            <v>0</v>
          </cell>
        </row>
        <row r="783">
          <cell r="F783">
            <v>1984000</v>
          </cell>
          <cell r="G783">
            <v>99200</v>
          </cell>
          <cell r="H783">
            <v>0</v>
          </cell>
        </row>
        <row r="784">
          <cell r="F784">
            <v>2072000</v>
          </cell>
          <cell r="G784">
            <v>103600</v>
          </cell>
          <cell r="H784">
            <v>0</v>
          </cell>
        </row>
        <row r="785">
          <cell r="F785">
            <v>2222000</v>
          </cell>
          <cell r="G785">
            <v>111100</v>
          </cell>
          <cell r="H785">
            <v>0</v>
          </cell>
        </row>
        <row r="786">
          <cell r="F786">
            <v>2309000</v>
          </cell>
          <cell r="G786">
            <v>115450</v>
          </cell>
          <cell r="H786">
            <v>0</v>
          </cell>
        </row>
        <row r="787">
          <cell r="F787">
            <v>2350000</v>
          </cell>
          <cell r="G787">
            <v>117500</v>
          </cell>
          <cell r="H787">
            <v>0</v>
          </cell>
        </row>
        <row r="788">
          <cell r="F788">
            <v>2508000</v>
          </cell>
          <cell r="G788">
            <v>125400</v>
          </cell>
          <cell r="H788">
            <v>0</v>
          </cell>
        </row>
        <row r="789">
          <cell r="F789">
            <v>4615000</v>
          </cell>
          <cell r="G789">
            <v>230750</v>
          </cell>
          <cell r="H789">
            <v>0</v>
          </cell>
        </row>
        <row r="790">
          <cell r="F790">
            <v>6662000</v>
          </cell>
          <cell r="G790">
            <v>333100</v>
          </cell>
          <cell r="H790">
            <v>0</v>
          </cell>
        </row>
        <row r="791">
          <cell r="F791">
            <v>608000</v>
          </cell>
          <cell r="G791">
            <v>30400</v>
          </cell>
          <cell r="H791">
            <v>0</v>
          </cell>
        </row>
        <row r="792">
          <cell r="F792">
            <v>670000</v>
          </cell>
          <cell r="G792">
            <v>33500</v>
          </cell>
          <cell r="H792">
            <v>0</v>
          </cell>
        </row>
        <row r="793">
          <cell r="F793">
            <v>876000</v>
          </cell>
          <cell r="G793">
            <v>43800</v>
          </cell>
          <cell r="H793">
            <v>0</v>
          </cell>
        </row>
        <row r="794">
          <cell r="F794">
            <v>187000</v>
          </cell>
          <cell r="G794">
            <v>9350</v>
          </cell>
          <cell r="H794">
            <v>0</v>
          </cell>
        </row>
        <row r="795">
          <cell r="F795">
            <v>255000</v>
          </cell>
          <cell r="G795">
            <v>12750</v>
          </cell>
          <cell r="H795">
            <v>0</v>
          </cell>
        </row>
        <row r="796">
          <cell r="F796">
            <v>388000</v>
          </cell>
          <cell r="G796">
            <v>19400</v>
          </cell>
          <cell r="H796">
            <v>0</v>
          </cell>
        </row>
        <row r="797">
          <cell r="F797">
            <v>511000</v>
          </cell>
          <cell r="G797">
            <v>25550</v>
          </cell>
          <cell r="H797">
            <v>0</v>
          </cell>
        </row>
        <row r="798">
          <cell r="F798">
            <v>679000</v>
          </cell>
          <cell r="G798">
            <v>33950</v>
          </cell>
          <cell r="H798">
            <v>0</v>
          </cell>
        </row>
        <row r="799">
          <cell r="F799">
            <v>763000</v>
          </cell>
          <cell r="G799">
            <v>38150</v>
          </cell>
          <cell r="H799">
            <v>0</v>
          </cell>
        </row>
        <row r="800">
          <cell r="F800">
            <v>891000</v>
          </cell>
          <cell r="G800">
            <v>44550</v>
          </cell>
          <cell r="H800">
            <v>0</v>
          </cell>
        </row>
        <row r="801">
          <cell r="F801">
            <v>1229000</v>
          </cell>
          <cell r="G801">
            <v>61450</v>
          </cell>
          <cell r="H801">
            <v>0</v>
          </cell>
        </row>
        <row r="802">
          <cell r="F802">
            <v>1740000</v>
          </cell>
          <cell r="G802">
            <v>87000</v>
          </cell>
          <cell r="H802">
            <v>0</v>
          </cell>
        </row>
        <row r="803">
          <cell r="F803">
            <v>2121000</v>
          </cell>
          <cell r="G803">
            <v>106050</v>
          </cell>
          <cell r="H803">
            <v>0</v>
          </cell>
        </row>
        <row r="804">
          <cell r="F804">
            <v>718203</v>
          </cell>
          <cell r="G804">
            <v>125269</v>
          </cell>
          <cell r="H804">
            <v>0</v>
          </cell>
        </row>
        <row r="805">
          <cell r="F805">
            <v>827858</v>
          </cell>
          <cell r="G805">
            <v>143691</v>
          </cell>
          <cell r="H805">
            <v>0</v>
          </cell>
        </row>
        <row r="806">
          <cell r="F806">
            <v>862157</v>
          </cell>
          <cell r="G806">
            <v>163341</v>
          </cell>
          <cell r="H806">
            <v>0</v>
          </cell>
        </row>
        <row r="807">
          <cell r="F807">
            <v>968250</v>
          </cell>
          <cell r="G807">
            <v>194044</v>
          </cell>
          <cell r="H807">
            <v>0</v>
          </cell>
        </row>
        <row r="808">
          <cell r="F808">
            <v>917391</v>
          </cell>
          <cell r="G808">
            <v>126497</v>
          </cell>
          <cell r="H808">
            <v>0</v>
          </cell>
        </row>
        <row r="809">
          <cell r="F809">
            <v>1064320</v>
          </cell>
          <cell r="G809">
            <v>144919</v>
          </cell>
          <cell r="H809">
            <v>0</v>
          </cell>
        </row>
        <row r="810">
          <cell r="F810">
            <v>1101346</v>
          </cell>
          <cell r="G810">
            <v>164569</v>
          </cell>
          <cell r="H810">
            <v>0</v>
          </cell>
        </row>
        <row r="811">
          <cell r="F811">
            <v>1284711</v>
          </cell>
          <cell r="G811">
            <v>195272</v>
          </cell>
          <cell r="H811">
            <v>0</v>
          </cell>
        </row>
        <row r="812">
          <cell r="F812">
            <v>1970108</v>
          </cell>
          <cell r="G812">
            <v>1182065</v>
          </cell>
          <cell r="H812">
            <v>0</v>
          </cell>
        </row>
        <row r="813">
          <cell r="F813">
            <v>2164365</v>
          </cell>
          <cell r="G813">
            <v>1298619</v>
          </cell>
          <cell r="H813">
            <v>0</v>
          </cell>
        </row>
        <row r="814">
          <cell r="F814">
            <v>2804298</v>
          </cell>
          <cell r="G814">
            <v>1682578</v>
          </cell>
          <cell r="H814">
            <v>0</v>
          </cell>
        </row>
        <row r="815">
          <cell r="F815">
            <v>421037</v>
          </cell>
          <cell r="H815">
            <v>0</v>
          </cell>
        </row>
        <row r="816">
          <cell r="F816">
            <v>410438</v>
          </cell>
          <cell r="H816">
            <v>0</v>
          </cell>
        </row>
        <row r="817">
          <cell r="F817">
            <v>242728</v>
          </cell>
          <cell r="G817">
            <v>3034104</v>
          </cell>
          <cell r="H817">
            <v>0</v>
          </cell>
        </row>
        <row r="818">
          <cell r="F818">
            <v>236727</v>
          </cell>
          <cell r="G818">
            <v>3945452</v>
          </cell>
          <cell r="H818">
            <v>0</v>
          </cell>
        </row>
        <row r="819">
          <cell r="F819">
            <v>98250</v>
          </cell>
          <cell r="G819">
            <v>1228130</v>
          </cell>
          <cell r="H819">
            <v>0</v>
          </cell>
        </row>
        <row r="820">
          <cell r="F820">
            <v>95819</v>
          </cell>
          <cell r="G820">
            <v>1596995</v>
          </cell>
          <cell r="H820">
            <v>0</v>
          </cell>
        </row>
        <row r="821">
          <cell r="F821">
            <v>209109</v>
          </cell>
          <cell r="G821">
            <v>5227747</v>
          </cell>
          <cell r="H821">
            <v>0</v>
          </cell>
        </row>
        <row r="822">
          <cell r="F822">
            <v>137689</v>
          </cell>
          <cell r="G822">
            <v>3442229</v>
          </cell>
          <cell r="H822">
            <v>0</v>
          </cell>
        </row>
        <row r="823">
          <cell r="F823">
            <v>280298</v>
          </cell>
          <cell r="G823">
            <v>7007450</v>
          </cell>
          <cell r="H823">
            <v>0</v>
          </cell>
        </row>
        <row r="824">
          <cell r="F824">
            <v>176643</v>
          </cell>
          <cell r="G824">
            <v>4416081</v>
          </cell>
          <cell r="H824">
            <v>0</v>
          </cell>
        </row>
        <row r="825">
          <cell r="F825">
            <v>0</v>
          </cell>
          <cell r="G825">
            <v>33960</v>
          </cell>
          <cell r="H825">
            <v>0</v>
          </cell>
        </row>
        <row r="826">
          <cell r="F826">
            <v>0</v>
          </cell>
          <cell r="G826">
            <v>8490</v>
          </cell>
          <cell r="H826">
            <v>0</v>
          </cell>
        </row>
        <row r="827">
          <cell r="F827">
            <v>81</v>
          </cell>
          <cell r="G827">
            <v>773</v>
          </cell>
          <cell r="H827">
            <v>46</v>
          </cell>
        </row>
        <row r="828">
          <cell r="F828">
            <v>106</v>
          </cell>
          <cell r="G828">
            <v>1010</v>
          </cell>
          <cell r="H828">
            <v>60</v>
          </cell>
        </row>
        <row r="829">
          <cell r="F829">
            <v>139</v>
          </cell>
          <cell r="G829">
            <v>1318</v>
          </cell>
          <cell r="H829">
            <v>78</v>
          </cell>
        </row>
        <row r="830">
          <cell r="F830">
            <v>18</v>
          </cell>
          <cell r="G830">
            <v>260</v>
          </cell>
          <cell r="H830">
            <v>42</v>
          </cell>
        </row>
        <row r="831">
          <cell r="F831">
            <v>22</v>
          </cell>
          <cell r="G831">
            <v>324</v>
          </cell>
          <cell r="H831">
            <v>52</v>
          </cell>
        </row>
        <row r="832">
          <cell r="F832">
            <v>30</v>
          </cell>
          <cell r="G832">
            <v>439</v>
          </cell>
          <cell r="H832">
            <v>71</v>
          </cell>
        </row>
        <row r="833">
          <cell r="F833">
            <v>22</v>
          </cell>
          <cell r="G833">
            <v>316</v>
          </cell>
          <cell r="H833">
            <v>51</v>
          </cell>
        </row>
        <row r="834">
          <cell r="F834">
            <v>27</v>
          </cell>
          <cell r="G834">
            <v>394</v>
          </cell>
          <cell r="H834">
            <v>63</v>
          </cell>
        </row>
        <row r="835">
          <cell r="F835">
            <v>37</v>
          </cell>
          <cell r="G835">
            <v>536</v>
          </cell>
          <cell r="H835">
            <v>86</v>
          </cell>
        </row>
        <row r="836">
          <cell r="F836">
            <v>86503</v>
          </cell>
          <cell r="G836">
            <v>79151</v>
          </cell>
          <cell r="H836">
            <v>16958</v>
          </cell>
        </row>
        <row r="837">
          <cell r="F837">
            <v>119843</v>
          </cell>
          <cell r="G837">
            <v>95675</v>
          </cell>
          <cell r="H837">
            <v>21468</v>
          </cell>
        </row>
        <row r="838">
          <cell r="F838">
            <v>156279</v>
          </cell>
          <cell r="G838">
            <v>113326</v>
          </cell>
          <cell r="H838">
            <v>28898</v>
          </cell>
        </row>
        <row r="839">
          <cell r="F839">
            <v>201080</v>
          </cell>
          <cell r="G839">
            <v>125284</v>
          </cell>
          <cell r="H839">
            <v>30983</v>
          </cell>
        </row>
        <row r="840">
          <cell r="F840">
            <v>264472</v>
          </cell>
          <cell r="G840">
            <v>125284</v>
          </cell>
          <cell r="H840">
            <v>41787</v>
          </cell>
        </row>
        <row r="841">
          <cell r="F841">
            <v>152256</v>
          </cell>
          <cell r="G841">
            <v>141794</v>
          </cell>
          <cell r="H841">
            <v>25733</v>
          </cell>
        </row>
        <row r="842">
          <cell r="F842">
            <v>204352</v>
          </cell>
          <cell r="G842">
            <v>173352</v>
          </cell>
          <cell r="H842">
            <v>34628</v>
          </cell>
        </row>
        <row r="843">
          <cell r="F843">
            <v>275417</v>
          </cell>
          <cell r="G843">
            <v>203532</v>
          </cell>
          <cell r="H843">
            <v>55219</v>
          </cell>
        </row>
        <row r="844">
          <cell r="F844">
            <v>353021</v>
          </cell>
          <cell r="G844">
            <v>225512</v>
          </cell>
          <cell r="H844">
            <v>57304</v>
          </cell>
        </row>
        <row r="845">
          <cell r="F845">
            <v>451324</v>
          </cell>
          <cell r="G845">
            <v>275627</v>
          </cell>
          <cell r="H845">
            <v>73372</v>
          </cell>
        </row>
        <row r="846">
          <cell r="F846">
            <v>686159</v>
          </cell>
          <cell r="G846">
            <v>338889</v>
          </cell>
          <cell r="H846">
            <v>67460</v>
          </cell>
        </row>
        <row r="847">
          <cell r="F847">
            <v>887822</v>
          </cell>
          <cell r="G847">
            <v>420350</v>
          </cell>
          <cell r="H847">
            <v>99833</v>
          </cell>
        </row>
        <row r="848">
          <cell r="F848">
            <v>1014910</v>
          </cell>
          <cell r="G848">
            <v>473261</v>
          </cell>
          <cell r="H848">
            <v>101692</v>
          </cell>
        </row>
        <row r="849">
          <cell r="F849">
            <v>1198475</v>
          </cell>
          <cell r="G849">
            <v>528107</v>
          </cell>
          <cell r="H849">
            <v>126247</v>
          </cell>
        </row>
        <row r="850">
          <cell r="F850">
            <v>1453163</v>
          </cell>
          <cell r="G850">
            <v>581018</v>
          </cell>
          <cell r="H850">
            <v>187899</v>
          </cell>
        </row>
        <row r="851">
          <cell r="F851">
            <v>1237141</v>
          </cell>
          <cell r="G851">
            <v>333659</v>
          </cell>
          <cell r="H851">
            <v>47619</v>
          </cell>
        </row>
        <row r="852">
          <cell r="F852">
            <v>1491713</v>
          </cell>
          <cell r="G852">
            <v>397838</v>
          </cell>
          <cell r="H852">
            <v>58628</v>
          </cell>
        </row>
        <row r="853">
          <cell r="F853">
            <v>1855316</v>
          </cell>
          <cell r="G853">
            <v>506665</v>
          </cell>
          <cell r="H853">
            <v>75197</v>
          </cell>
        </row>
        <row r="854">
          <cell r="F854">
            <v>2345089</v>
          </cell>
          <cell r="G854">
            <v>765180</v>
          </cell>
          <cell r="H854">
            <v>127769</v>
          </cell>
        </row>
        <row r="855">
          <cell r="F855">
            <v>2640828</v>
          </cell>
          <cell r="G855">
            <v>913676</v>
          </cell>
          <cell r="H855">
            <v>132356</v>
          </cell>
        </row>
        <row r="856">
          <cell r="F856">
            <v>6432</v>
          </cell>
          <cell r="G856">
            <v>114113</v>
          </cell>
          <cell r="H856">
            <v>0</v>
          </cell>
        </row>
        <row r="857">
          <cell r="F857">
            <v>7322</v>
          </cell>
          <cell r="G857">
            <v>128029</v>
          </cell>
          <cell r="H857">
            <v>0</v>
          </cell>
        </row>
        <row r="858">
          <cell r="F858">
            <v>9605</v>
          </cell>
          <cell r="G858">
            <v>172562</v>
          </cell>
          <cell r="H858">
            <v>0</v>
          </cell>
        </row>
        <row r="859">
          <cell r="F859">
            <v>11253</v>
          </cell>
          <cell r="G859">
            <v>197611</v>
          </cell>
          <cell r="H859">
            <v>0</v>
          </cell>
        </row>
        <row r="860">
          <cell r="F860">
            <v>12275</v>
          </cell>
          <cell r="G860">
            <v>219877</v>
          </cell>
          <cell r="H860">
            <v>0</v>
          </cell>
        </row>
        <row r="861">
          <cell r="F861">
            <v>3081</v>
          </cell>
          <cell r="G861">
            <v>840</v>
          </cell>
          <cell r="H861">
            <v>99</v>
          </cell>
        </row>
        <row r="862">
          <cell r="F862">
            <v>3652</v>
          </cell>
          <cell r="G862">
            <v>1261</v>
          </cell>
          <cell r="H862">
            <v>151</v>
          </cell>
        </row>
        <row r="863">
          <cell r="F863">
            <v>5969</v>
          </cell>
          <cell r="G863">
            <v>1681</v>
          </cell>
          <cell r="H863">
            <v>269</v>
          </cell>
        </row>
        <row r="864">
          <cell r="F864">
            <v>9101</v>
          </cell>
          <cell r="G864">
            <v>2522</v>
          </cell>
          <cell r="H864">
            <v>609</v>
          </cell>
        </row>
        <row r="865">
          <cell r="F865">
            <v>57873</v>
          </cell>
          <cell r="G865">
            <v>49472</v>
          </cell>
          <cell r="H865">
            <v>0</v>
          </cell>
        </row>
        <row r="866">
          <cell r="F866">
            <v>80754</v>
          </cell>
          <cell r="G866">
            <v>67094</v>
          </cell>
          <cell r="H866">
            <v>0</v>
          </cell>
        </row>
        <row r="867">
          <cell r="F867">
            <v>79872</v>
          </cell>
          <cell r="G867">
            <v>69600</v>
          </cell>
          <cell r="H867">
            <v>0</v>
          </cell>
        </row>
        <row r="868">
          <cell r="F868">
            <v>123225</v>
          </cell>
          <cell r="G868">
            <v>87223</v>
          </cell>
          <cell r="H868">
            <v>0</v>
          </cell>
        </row>
        <row r="869">
          <cell r="F869">
            <v>226454</v>
          </cell>
          <cell r="G869">
            <v>104763</v>
          </cell>
          <cell r="H869">
            <v>402</v>
          </cell>
        </row>
        <row r="870">
          <cell r="F870">
            <v>356459</v>
          </cell>
          <cell r="G870">
            <v>73317</v>
          </cell>
          <cell r="H870">
            <v>4115</v>
          </cell>
        </row>
        <row r="871">
          <cell r="F871">
            <v>694867</v>
          </cell>
          <cell r="G871">
            <v>132716</v>
          </cell>
          <cell r="H871">
            <v>6480</v>
          </cell>
        </row>
        <row r="872">
          <cell r="F872">
            <v>1353070</v>
          </cell>
          <cell r="G872">
            <v>235936</v>
          </cell>
          <cell r="H872">
            <v>11203</v>
          </cell>
        </row>
        <row r="873">
          <cell r="F873">
            <v>3465572</v>
          </cell>
          <cell r="G873">
            <v>313666</v>
          </cell>
          <cell r="H873">
            <v>17690</v>
          </cell>
        </row>
        <row r="874">
          <cell r="F874">
            <v>4725234</v>
          </cell>
          <cell r="G874">
            <v>385927</v>
          </cell>
          <cell r="H874">
            <v>29111</v>
          </cell>
        </row>
        <row r="875">
          <cell r="F875">
            <v>182923</v>
          </cell>
          <cell r="G875">
            <v>26560</v>
          </cell>
          <cell r="H875">
            <v>1342</v>
          </cell>
        </row>
        <row r="876">
          <cell r="F876">
            <v>219214</v>
          </cell>
          <cell r="G876">
            <v>41464</v>
          </cell>
          <cell r="H876">
            <v>1652</v>
          </cell>
        </row>
        <row r="877">
          <cell r="F877">
            <v>245352</v>
          </cell>
          <cell r="G877">
            <v>48668</v>
          </cell>
          <cell r="H877">
            <v>1755</v>
          </cell>
        </row>
        <row r="878">
          <cell r="F878">
            <v>29488</v>
          </cell>
          <cell r="G878">
            <v>14295</v>
          </cell>
          <cell r="H878">
            <v>3136</v>
          </cell>
        </row>
        <row r="879">
          <cell r="F879">
            <v>40231</v>
          </cell>
          <cell r="G879">
            <v>17053</v>
          </cell>
          <cell r="H879">
            <v>4292</v>
          </cell>
        </row>
        <row r="880">
          <cell r="F880">
            <v>57525</v>
          </cell>
          <cell r="G880">
            <v>20433</v>
          </cell>
          <cell r="H880">
            <v>5606</v>
          </cell>
        </row>
        <row r="881">
          <cell r="F881">
            <v>67957</v>
          </cell>
          <cell r="G881">
            <v>20433</v>
          </cell>
          <cell r="H881">
            <v>6306</v>
          </cell>
        </row>
        <row r="882">
          <cell r="F882">
            <v>90302</v>
          </cell>
          <cell r="G882">
            <v>25552</v>
          </cell>
          <cell r="H882">
            <v>8176</v>
          </cell>
        </row>
        <row r="883">
          <cell r="F883">
            <v>47441</v>
          </cell>
          <cell r="G883">
            <v>17053</v>
          </cell>
          <cell r="H883">
            <v>4642</v>
          </cell>
        </row>
        <row r="884">
          <cell r="F884">
            <v>67395</v>
          </cell>
          <cell r="G884">
            <v>20433</v>
          </cell>
          <cell r="H884">
            <v>6306</v>
          </cell>
        </row>
        <row r="885">
          <cell r="F885">
            <v>94985</v>
          </cell>
          <cell r="G885">
            <v>25552</v>
          </cell>
          <cell r="H885">
            <v>8176</v>
          </cell>
        </row>
        <row r="886">
          <cell r="F886">
            <v>109916</v>
          </cell>
          <cell r="G886">
            <v>29829</v>
          </cell>
          <cell r="H886">
            <v>10653</v>
          </cell>
        </row>
        <row r="887">
          <cell r="F887">
            <v>123025</v>
          </cell>
          <cell r="G887">
            <v>29829</v>
          </cell>
          <cell r="H887">
            <v>10653</v>
          </cell>
        </row>
        <row r="888">
          <cell r="F888">
            <v>150677</v>
          </cell>
          <cell r="G888">
            <v>34557</v>
          </cell>
          <cell r="H888">
            <v>13924</v>
          </cell>
        </row>
        <row r="889">
          <cell r="F889">
            <v>169573</v>
          </cell>
          <cell r="G889">
            <v>39568</v>
          </cell>
          <cell r="H889">
            <v>16189</v>
          </cell>
        </row>
        <row r="890">
          <cell r="F890">
            <v>2941</v>
          </cell>
          <cell r="G890">
            <v>2451</v>
          </cell>
          <cell r="H890">
            <v>0</v>
          </cell>
        </row>
        <row r="891">
          <cell r="F891">
            <v>2141</v>
          </cell>
          <cell r="G891">
            <v>20599</v>
          </cell>
          <cell r="H891">
            <v>0</v>
          </cell>
        </row>
        <row r="892">
          <cell r="F892">
            <v>2282</v>
          </cell>
          <cell r="G892">
            <v>33372</v>
          </cell>
          <cell r="H892">
            <v>0</v>
          </cell>
        </row>
        <row r="893">
          <cell r="F893">
            <v>4585</v>
          </cell>
          <cell r="G893">
            <v>15652</v>
          </cell>
          <cell r="H893">
            <v>0</v>
          </cell>
        </row>
        <row r="894">
          <cell r="F894">
            <v>34000</v>
          </cell>
          <cell r="G894">
            <v>8343</v>
          </cell>
          <cell r="H894">
            <v>0</v>
          </cell>
        </row>
        <row r="895">
          <cell r="F895">
            <v>48159</v>
          </cell>
          <cell r="G895">
            <v>92634</v>
          </cell>
          <cell r="H895">
            <v>5</v>
          </cell>
        </row>
        <row r="896">
          <cell r="F896">
            <v>15053</v>
          </cell>
          <cell r="G896">
            <v>35849</v>
          </cell>
          <cell r="H896">
            <v>20453</v>
          </cell>
        </row>
        <row r="897">
          <cell r="F897">
            <v>2338</v>
          </cell>
          <cell r="G897">
            <v>30419</v>
          </cell>
          <cell r="H897">
            <v>583</v>
          </cell>
        </row>
        <row r="898">
          <cell r="F898">
            <v>1701</v>
          </cell>
          <cell r="G898">
            <v>21763</v>
          </cell>
          <cell r="H898">
            <v>437</v>
          </cell>
        </row>
        <row r="899">
          <cell r="F899">
            <v>2759</v>
          </cell>
          <cell r="G899">
            <v>38826</v>
          </cell>
          <cell r="H899">
            <v>583</v>
          </cell>
        </row>
        <row r="900">
          <cell r="F900">
            <v>2121</v>
          </cell>
          <cell r="G900">
            <v>30171</v>
          </cell>
          <cell r="H900">
            <v>437</v>
          </cell>
        </row>
        <row r="901">
          <cell r="F901">
            <v>2759</v>
          </cell>
          <cell r="G901">
            <v>38826</v>
          </cell>
          <cell r="H901">
            <v>583</v>
          </cell>
        </row>
        <row r="902">
          <cell r="F902">
            <v>2121</v>
          </cell>
          <cell r="G902">
            <v>30171</v>
          </cell>
          <cell r="H902">
            <v>437</v>
          </cell>
        </row>
        <row r="903">
          <cell r="F903">
            <v>3179</v>
          </cell>
          <cell r="G903">
            <v>47234</v>
          </cell>
          <cell r="H903">
            <v>583</v>
          </cell>
        </row>
        <row r="904">
          <cell r="F904">
            <v>2332</v>
          </cell>
          <cell r="G904">
            <v>34374</v>
          </cell>
          <cell r="H904">
            <v>437</v>
          </cell>
        </row>
        <row r="905">
          <cell r="F905">
            <v>2021</v>
          </cell>
          <cell r="G905">
            <v>22986</v>
          </cell>
          <cell r="H905">
            <v>0</v>
          </cell>
        </row>
        <row r="906">
          <cell r="F906">
            <v>3277</v>
          </cell>
          <cell r="G906">
            <v>16225</v>
          </cell>
          <cell r="H906">
            <v>0</v>
          </cell>
        </row>
        <row r="907">
          <cell r="F907">
            <v>2027</v>
          </cell>
          <cell r="G907">
            <v>15805</v>
          </cell>
          <cell r="H907">
            <v>0</v>
          </cell>
        </row>
        <row r="908">
          <cell r="F908">
            <v>926</v>
          </cell>
          <cell r="G908">
            <v>9464</v>
          </cell>
          <cell r="H908">
            <v>0</v>
          </cell>
        </row>
        <row r="909">
          <cell r="F909">
            <v>313</v>
          </cell>
          <cell r="G909">
            <v>1926</v>
          </cell>
          <cell r="H909">
            <v>632</v>
          </cell>
        </row>
        <row r="910">
          <cell r="F910">
            <v>508</v>
          </cell>
          <cell r="G910">
            <v>3158</v>
          </cell>
          <cell r="H910">
            <v>1026</v>
          </cell>
        </row>
        <row r="911">
          <cell r="F911">
            <v>5439483</v>
          </cell>
          <cell r="G911">
            <v>33144865</v>
          </cell>
          <cell r="H911">
            <v>9162935</v>
          </cell>
        </row>
        <row r="912">
          <cell r="F912">
            <v>5688864</v>
          </cell>
          <cell r="G912">
            <v>34581672</v>
          </cell>
          <cell r="H912">
            <v>9581727</v>
          </cell>
        </row>
        <row r="913">
          <cell r="F913">
            <v>5986072</v>
          </cell>
          <cell r="G913">
            <v>36713179</v>
          </cell>
          <cell r="H913">
            <v>10080836</v>
          </cell>
        </row>
        <row r="914">
          <cell r="F914">
            <v>6194459</v>
          </cell>
          <cell r="G914">
            <v>37913799</v>
          </cell>
          <cell r="H914">
            <v>11092790</v>
          </cell>
        </row>
        <row r="915">
          <cell r="F915">
            <v>6419927</v>
          </cell>
          <cell r="G915">
            <v>39212829</v>
          </cell>
          <cell r="H915">
            <v>11496039</v>
          </cell>
        </row>
        <row r="916">
          <cell r="F916">
            <v>7085252</v>
          </cell>
          <cell r="G916">
            <v>43787588</v>
          </cell>
          <cell r="H916">
            <v>13130195</v>
          </cell>
        </row>
        <row r="917">
          <cell r="F917">
            <v>7549852</v>
          </cell>
          <cell r="G917">
            <v>46464378</v>
          </cell>
          <cell r="H917">
            <v>13990684</v>
          </cell>
        </row>
        <row r="918">
          <cell r="F918">
            <v>8250169</v>
          </cell>
          <cell r="G918">
            <v>50499245</v>
          </cell>
          <cell r="H918">
            <v>16539718</v>
          </cell>
        </row>
        <row r="919">
          <cell r="F919">
            <v>9093965</v>
          </cell>
          <cell r="G919">
            <v>55360769</v>
          </cell>
          <cell r="H919">
            <v>18233327</v>
          </cell>
        </row>
        <row r="920">
          <cell r="F920">
            <v>10220259</v>
          </cell>
          <cell r="G920">
            <v>71052001</v>
          </cell>
          <cell r="H920">
            <v>21862404</v>
          </cell>
        </row>
        <row r="921">
          <cell r="F921">
            <v>10828033</v>
          </cell>
          <cell r="G921">
            <v>75110406</v>
          </cell>
          <cell r="H921">
            <v>23165077</v>
          </cell>
        </row>
        <row r="922">
          <cell r="F922">
            <v>11228757</v>
          </cell>
          <cell r="G922">
            <v>88467218</v>
          </cell>
          <cell r="H922">
            <v>23165077</v>
          </cell>
        </row>
        <row r="923">
          <cell r="F923">
            <v>12331949</v>
          </cell>
          <cell r="G923">
            <v>97559172</v>
          </cell>
          <cell r="H923">
            <v>25436478</v>
          </cell>
        </row>
        <row r="924">
          <cell r="F924">
            <v>13714212</v>
          </cell>
          <cell r="G924">
            <v>108124785</v>
          </cell>
          <cell r="H924">
            <v>28291756</v>
          </cell>
        </row>
        <row r="925">
          <cell r="F925">
            <v>13714212</v>
          </cell>
          <cell r="G925">
            <v>108124785</v>
          </cell>
          <cell r="H925">
            <v>28291756</v>
          </cell>
        </row>
        <row r="1146">
          <cell r="F1146">
            <v>809</v>
          </cell>
          <cell r="G1146">
            <v>2220</v>
          </cell>
          <cell r="H1146">
            <v>901</v>
          </cell>
        </row>
        <row r="1147">
          <cell r="F1147">
            <v>809</v>
          </cell>
          <cell r="G1147">
            <v>2220</v>
          </cell>
          <cell r="H1147">
            <v>781</v>
          </cell>
        </row>
        <row r="1148">
          <cell r="F1148">
            <v>833</v>
          </cell>
          <cell r="G1148">
            <v>12776</v>
          </cell>
          <cell r="H1148">
            <v>1320</v>
          </cell>
        </row>
        <row r="1149">
          <cell r="F1149">
            <v>1061</v>
          </cell>
          <cell r="G1149">
            <v>16098</v>
          </cell>
          <cell r="H1149">
            <v>1681</v>
          </cell>
        </row>
        <row r="1150">
          <cell r="F1150">
            <v>1228</v>
          </cell>
          <cell r="G1150">
            <v>18799</v>
          </cell>
          <cell r="H1150">
            <v>1945</v>
          </cell>
        </row>
        <row r="1151">
          <cell r="F1151">
            <v>2062</v>
          </cell>
          <cell r="G1151">
            <v>31406</v>
          </cell>
          <cell r="H1151">
            <v>3266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N26"/>
  <sheetViews>
    <sheetView view="pageBreakPreview" zoomScaleNormal="100" zoomScaleSheetLayoutView="100" workbookViewId="0">
      <selection activeCell="G46" sqref="G46"/>
    </sheetView>
  </sheetViews>
  <sheetFormatPr defaultColWidth="8.88671875" defaultRowHeight="12"/>
  <cols>
    <col min="1" max="2" width="10.77734375" style="125" customWidth="1"/>
    <col min="3" max="11" width="7.109375" style="125" customWidth="1"/>
    <col min="12" max="12" width="8.6640625" style="125" customWidth="1"/>
    <col min="13" max="13" width="14.33203125" style="125" customWidth="1"/>
    <col min="14" max="14" width="5.88671875" style="125" customWidth="1"/>
    <col min="15" max="256" width="8.88671875" style="125"/>
    <col min="257" max="258" width="10.77734375" style="125" customWidth="1"/>
    <col min="259" max="267" width="7.109375" style="125" customWidth="1"/>
    <col min="268" max="268" width="8.6640625" style="125" customWidth="1"/>
    <col min="269" max="269" width="14.33203125" style="125" customWidth="1"/>
    <col min="270" max="270" width="5.88671875" style="125" customWidth="1"/>
    <col min="271" max="512" width="8.88671875" style="125"/>
    <col min="513" max="514" width="10.77734375" style="125" customWidth="1"/>
    <col min="515" max="523" width="7.109375" style="125" customWidth="1"/>
    <col min="524" max="524" width="8.6640625" style="125" customWidth="1"/>
    <col min="525" max="525" width="14.33203125" style="125" customWidth="1"/>
    <col min="526" max="526" width="5.88671875" style="125" customWidth="1"/>
    <col min="527" max="768" width="8.88671875" style="125"/>
    <col min="769" max="770" width="10.77734375" style="125" customWidth="1"/>
    <col min="771" max="779" width="7.109375" style="125" customWidth="1"/>
    <col min="780" max="780" width="8.6640625" style="125" customWidth="1"/>
    <col min="781" max="781" width="14.33203125" style="125" customWidth="1"/>
    <col min="782" max="782" width="5.88671875" style="125" customWidth="1"/>
    <col min="783" max="1024" width="8.88671875" style="125"/>
    <col min="1025" max="1026" width="10.77734375" style="125" customWidth="1"/>
    <col min="1027" max="1035" width="7.109375" style="125" customWidth="1"/>
    <col min="1036" max="1036" width="8.6640625" style="125" customWidth="1"/>
    <col min="1037" max="1037" width="14.33203125" style="125" customWidth="1"/>
    <col min="1038" max="1038" width="5.88671875" style="125" customWidth="1"/>
    <col min="1039" max="1280" width="8.88671875" style="125"/>
    <col min="1281" max="1282" width="10.77734375" style="125" customWidth="1"/>
    <col min="1283" max="1291" width="7.109375" style="125" customWidth="1"/>
    <col min="1292" max="1292" width="8.6640625" style="125" customWidth="1"/>
    <col min="1293" max="1293" width="14.33203125" style="125" customWidth="1"/>
    <col min="1294" max="1294" width="5.88671875" style="125" customWidth="1"/>
    <col min="1295" max="1536" width="8.88671875" style="125"/>
    <col min="1537" max="1538" width="10.77734375" style="125" customWidth="1"/>
    <col min="1539" max="1547" width="7.109375" style="125" customWidth="1"/>
    <col min="1548" max="1548" width="8.6640625" style="125" customWidth="1"/>
    <col min="1549" max="1549" width="14.33203125" style="125" customWidth="1"/>
    <col min="1550" max="1550" width="5.88671875" style="125" customWidth="1"/>
    <col min="1551" max="1792" width="8.88671875" style="125"/>
    <col min="1793" max="1794" width="10.77734375" style="125" customWidth="1"/>
    <col min="1795" max="1803" width="7.109375" style="125" customWidth="1"/>
    <col min="1804" max="1804" width="8.6640625" style="125" customWidth="1"/>
    <col min="1805" max="1805" width="14.33203125" style="125" customWidth="1"/>
    <col min="1806" max="1806" width="5.88671875" style="125" customWidth="1"/>
    <col min="1807" max="2048" width="8.88671875" style="125"/>
    <col min="2049" max="2050" width="10.77734375" style="125" customWidth="1"/>
    <col min="2051" max="2059" width="7.109375" style="125" customWidth="1"/>
    <col min="2060" max="2060" width="8.6640625" style="125" customWidth="1"/>
    <col min="2061" max="2061" width="14.33203125" style="125" customWidth="1"/>
    <col min="2062" max="2062" width="5.88671875" style="125" customWidth="1"/>
    <col min="2063" max="2304" width="8.88671875" style="125"/>
    <col min="2305" max="2306" width="10.77734375" style="125" customWidth="1"/>
    <col min="2307" max="2315" width="7.109375" style="125" customWidth="1"/>
    <col min="2316" max="2316" width="8.6640625" style="125" customWidth="1"/>
    <col min="2317" max="2317" width="14.33203125" style="125" customWidth="1"/>
    <col min="2318" max="2318" width="5.88671875" style="125" customWidth="1"/>
    <col min="2319" max="2560" width="8.88671875" style="125"/>
    <col min="2561" max="2562" width="10.77734375" style="125" customWidth="1"/>
    <col min="2563" max="2571" width="7.109375" style="125" customWidth="1"/>
    <col min="2572" max="2572" width="8.6640625" style="125" customWidth="1"/>
    <col min="2573" max="2573" width="14.33203125" style="125" customWidth="1"/>
    <col min="2574" max="2574" width="5.88671875" style="125" customWidth="1"/>
    <col min="2575" max="2816" width="8.88671875" style="125"/>
    <col min="2817" max="2818" width="10.77734375" style="125" customWidth="1"/>
    <col min="2819" max="2827" width="7.109375" style="125" customWidth="1"/>
    <col min="2828" max="2828" width="8.6640625" style="125" customWidth="1"/>
    <col min="2829" max="2829" width="14.33203125" style="125" customWidth="1"/>
    <col min="2830" max="2830" width="5.88671875" style="125" customWidth="1"/>
    <col min="2831" max="3072" width="8.88671875" style="125"/>
    <col min="3073" max="3074" width="10.77734375" style="125" customWidth="1"/>
    <col min="3075" max="3083" width="7.109375" style="125" customWidth="1"/>
    <col min="3084" max="3084" width="8.6640625" style="125" customWidth="1"/>
    <col min="3085" max="3085" width="14.33203125" style="125" customWidth="1"/>
    <col min="3086" max="3086" width="5.88671875" style="125" customWidth="1"/>
    <col min="3087" max="3328" width="8.88671875" style="125"/>
    <col min="3329" max="3330" width="10.77734375" style="125" customWidth="1"/>
    <col min="3331" max="3339" width="7.109375" style="125" customWidth="1"/>
    <col min="3340" max="3340" width="8.6640625" style="125" customWidth="1"/>
    <col min="3341" max="3341" width="14.33203125" style="125" customWidth="1"/>
    <col min="3342" max="3342" width="5.88671875" style="125" customWidth="1"/>
    <col min="3343" max="3584" width="8.88671875" style="125"/>
    <col min="3585" max="3586" width="10.77734375" style="125" customWidth="1"/>
    <col min="3587" max="3595" width="7.109375" style="125" customWidth="1"/>
    <col min="3596" max="3596" width="8.6640625" style="125" customWidth="1"/>
    <col min="3597" max="3597" width="14.33203125" style="125" customWidth="1"/>
    <col min="3598" max="3598" width="5.88671875" style="125" customWidth="1"/>
    <col min="3599" max="3840" width="8.88671875" style="125"/>
    <col min="3841" max="3842" width="10.77734375" style="125" customWidth="1"/>
    <col min="3843" max="3851" width="7.109375" style="125" customWidth="1"/>
    <col min="3852" max="3852" width="8.6640625" style="125" customWidth="1"/>
    <col min="3853" max="3853" width="14.33203125" style="125" customWidth="1"/>
    <col min="3854" max="3854" width="5.88671875" style="125" customWidth="1"/>
    <col min="3855" max="4096" width="8.88671875" style="125"/>
    <col min="4097" max="4098" width="10.77734375" style="125" customWidth="1"/>
    <col min="4099" max="4107" width="7.109375" style="125" customWidth="1"/>
    <col min="4108" max="4108" width="8.6640625" style="125" customWidth="1"/>
    <col min="4109" max="4109" width="14.33203125" style="125" customWidth="1"/>
    <col min="4110" max="4110" width="5.88671875" style="125" customWidth="1"/>
    <col min="4111" max="4352" width="8.88671875" style="125"/>
    <col min="4353" max="4354" width="10.77734375" style="125" customWidth="1"/>
    <col min="4355" max="4363" width="7.109375" style="125" customWidth="1"/>
    <col min="4364" max="4364" width="8.6640625" style="125" customWidth="1"/>
    <col min="4365" max="4365" width="14.33203125" style="125" customWidth="1"/>
    <col min="4366" max="4366" width="5.88671875" style="125" customWidth="1"/>
    <col min="4367" max="4608" width="8.88671875" style="125"/>
    <col min="4609" max="4610" width="10.77734375" style="125" customWidth="1"/>
    <col min="4611" max="4619" width="7.109375" style="125" customWidth="1"/>
    <col min="4620" max="4620" width="8.6640625" style="125" customWidth="1"/>
    <col min="4621" max="4621" width="14.33203125" style="125" customWidth="1"/>
    <col min="4622" max="4622" width="5.88671875" style="125" customWidth="1"/>
    <col min="4623" max="4864" width="8.88671875" style="125"/>
    <col min="4865" max="4866" width="10.77734375" style="125" customWidth="1"/>
    <col min="4867" max="4875" width="7.109375" style="125" customWidth="1"/>
    <col min="4876" max="4876" width="8.6640625" style="125" customWidth="1"/>
    <col min="4877" max="4877" width="14.33203125" style="125" customWidth="1"/>
    <col min="4878" max="4878" width="5.88671875" style="125" customWidth="1"/>
    <col min="4879" max="5120" width="8.88671875" style="125"/>
    <col min="5121" max="5122" width="10.77734375" style="125" customWidth="1"/>
    <col min="5123" max="5131" width="7.109375" style="125" customWidth="1"/>
    <col min="5132" max="5132" width="8.6640625" style="125" customWidth="1"/>
    <col min="5133" max="5133" width="14.33203125" style="125" customWidth="1"/>
    <col min="5134" max="5134" width="5.88671875" style="125" customWidth="1"/>
    <col min="5135" max="5376" width="8.88671875" style="125"/>
    <col min="5377" max="5378" width="10.77734375" style="125" customWidth="1"/>
    <col min="5379" max="5387" width="7.109375" style="125" customWidth="1"/>
    <col min="5388" max="5388" width="8.6640625" style="125" customWidth="1"/>
    <col min="5389" max="5389" width="14.33203125" style="125" customWidth="1"/>
    <col min="5390" max="5390" width="5.88671875" style="125" customWidth="1"/>
    <col min="5391" max="5632" width="8.88671875" style="125"/>
    <col min="5633" max="5634" width="10.77734375" style="125" customWidth="1"/>
    <col min="5635" max="5643" width="7.109375" style="125" customWidth="1"/>
    <col min="5644" max="5644" width="8.6640625" style="125" customWidth="1"/>
    <col min="5645" max="5645" width="14.33203125" style="125" customWidth="1"/>
    <col min="5646" max="5646" width="5.88671875" style="125" customWidth="1"/>
    <col min="5647" max="5888" width="8.88671875" style="125"/>
    <col min="5889" max="5890" width="10.77734375" style="125" customWidth="1"/>
    <col min="5891" max="5899" width="7.109375" style="125" customWidth="1"/>
    <col min="5900" max="5900" width="8.6640625" style="125" customWidth="1"/>
    <col min="5901" max="5901" width="14.33203125" style="125" customWidth="1"/>
    <col min="5902" max="5902" width="5.88671875" style="125" customWidth="1"/>
    <col min="5903" max="6144" width="8.88671875" style="125"/>
    <col min="6145" max="6146" width="10.77734375" style="125" customWidth="1"/>
    <col min="6147" max="6155" width="7.109375" style="125" customWidth="1"/>
    <col min="6156" max="6156" width="8.6640625" style="125" customWidth="1"/>
    <col min="6157" max="6157" width="14.33203125" style="125" customWidth="1"/>
    <col min="6158" max="6158" width="5.88671875" style="125" customWidth="1"/>
    <col min="6159" max="6400" width="8.88671875" style="125"/>
    <col min="6401" max="6402" width="10.77734375" style="125" customWidth="1"/>
    <col min="6403" max="6411" width="7.109375" style="125" customWidth="1"/>
    <col min="6412" max="6412" width="8.6640625" style="125" customWidth="1"/>
    <col min="6413" max="6413" width="14.33203125" style="125" customWidth="1"/>
    <col min="6414" max="6414" width="5.88671875" style="125" customWidth="1"/>
    <col min="6415" max="6656" width="8.88671875" style="125"/>
    <col min="6657" max="6658" width="10.77734375" style="125" customWidth="1"/>
    <col min="6659" max="6667" width="7.109375" style="125" customWidth="1"/>
    <col min="6668" max="6668" width="8.6640625" style="125" customWidth="1"/>
    <col min="6669" max="6669" width="14.33203125" style="125" customWidth="1"/>
    <col min="6670" max="6670" width="5.88671875" style="125" customWidth="1"/>
    <col min="6671" max="6912" width="8.88671875" style="125"/>
    <col min="6913" max="6914" width="10.77734375" style="125" customWidth="1"/>
    <col min="6915" max="6923" width="7.109375" style="125" customWidth="1"/>
    <col min="6924" max="6924" width="8.6640625" style="125" customWidth="1"/>
    <col min="6925" max="6925" width="14.33203125" style="125" customWidth="1"/>
    <col min="6926" max="6926" width="5.88671875" style="125" customWidth="1"/>
    <col min="6927" max="7168" width="8.88671875" style="125"/>
    <col min="7169" max="7170" width="10.77734375" style="125" customWidth="1"/>
    <col min="7171" max="7179" width="7.109375" style="125" customWidth="1"/>
    <col min="7180" max="7180" width="8.6640625" style="125" customWidth="1"/>
    <col min="7181" max="7181" width="14.33203125" style="125" customWidth="1"/>
    <col min="7182" max="7182" width="5.88671875" style="125" customWidth="1"/>
    <col min="7183" max="7424" width="8.88671875" style="125"/>
    <col min="7425" max="7426" width="10.77734375" style="125" customWidth="1"/>
    <col min="7427" max="7435" width="7.109375" style="125" customWidth="1"/>
    <col min="7436" max="7436" width="8.6640625" style="125" customWidth="1"/>
    <col min="7437" max="7437" width="14.33203125" style="125" customWidth="1"/>
    <col min="7438" max="7438" width="5.88671875" style="125" customWidth="1"/>
    <col min="7439" max="7680" width="8.88671875" style="125"/>
    <col min="7681" max="7682" width="10.77734375" style="125" customWidth="1"/>
    <col min="7683" max="7691" width="7.109375" style="125" customWidth="1"/>
    <col min="7692" max="7692" width="8.6640625" style="125" customWidth="1"/>
    <col min="7693" max="7693" width="14.33203125" style="125" customWidth="1"/>
    <col min="7694" max="7694" width="5.88671875" style="125" customWidth="1"/>
    <col min="7695" max="7936" width="8.88671875" style="125"/>
    <col min="7937" max="7938" width="10.77734375" style="125" customWidth="1"/>
    <col min="7939" max="7947" width="7.109375" style="125" customWidth="1"/>
    <col min="7948" max="7948" width="8.6640625" style="125" customWidth="1"/>
    <col min="7949" max="7949" width="14.33203125" style="125" customWidth="1"/>
    <col min="7950" max="7950" width="5.88671875" style="125" customWidth="1"/>
    <col min="7951" max="8192" width="8.88671875" style="125"/>
    <col min="8193" max="8194" width="10.77734375" style="125" customWidth="1"/>
    <col min="8195" max="8203" width="7.109375" style="125" customWidth="1"/>
    <col min="8204" max="8204" width="8.6640625" style="125" customWidth="1"/>
    <col min="8205" max="8205" width="14.33203125" style="125" customWidth="1"/>
    <col min="8206" max="8206" width="5.88671875" style="125" customWidth="1"/>
    <col min="8207" max="8448" width="8.88671875" style="125"/>
    <col min="8449" max="8450" width="10.77734375" style="125" customWidth="1"/>
    <col min="8451" max="8459" width="7.109375" style="125" customWidth="1"/>
    <col min="8460" max="8460" width="8.6640625" style="125" customWidth="1"/>
    <col min="8461" max="8461" width="14.33203125" style="125" customWidth="1"/>
    <col min="8462" max="8462" width="5.88671875" style="125" customWidth="1"/>
    <col min="8463" max="8704" width="8.88671875" style="125"/>
    <col min="8705" max="8706" width="10.77734375" style="125" customWidth="1"/>
    <col min="8707" max="8715" width="7.109375" style="125" customWidth="1"/>
    <col min="8716" max="8716" width="8.6640625" style="125" customWidth="1"/>
    <col min="8717" max="8717" width="14.33203125" style="125" customWidth="1"/>
    <col min="8718" max="8718" width="5.88671875" style="125" customWidth="1"/>
    <col min="8719" max="8960" width="8.88671875" style="125"/>
    <col min="8961" max="8962" width="10.77734375" style="125" customWidth="1"/>
    <col min="8963" max="8971" width="7.109375" style="125" customWidth="1"/>
    <col min="8972" max="8972" width="8.6640625" style="125" customWidth="1"/>
    <col min="8973" max="8973" width="14.33203125" style="125" customWidth="1"/>
    <col min="8974" max="8974" width="5.88671875" style="125" customWidth="1"/>
    <col min="8975" max="9216" width="8.88671875" style="125"/>
    <col min="9217" max="9218" width="10.77734375" style="125" customWidth="1"/>
    <col min="9219" max="9227" width="7.109375" style="125" customWidth="1"/>
    <col min="9228" max="9228" width="8.6640625" style="125" customWidth="1"/>
    <col min="9229" max="9229" width="14.33203125" style="125" customWidth="1"/>
    <col min="9230" max="9230" width="5.88671875" style="125" customWidth="1"/>
    <col min="9231" max="9472" width="8.88671875" style="125"/>
    <col min="9473" max="9474" width="10.77734375" style="125" customWidth="1"/>
    <col min="9475" max="9483" width="7.109375" style="125" customWidth="1"/>
    <col min="9484" max="9484" width="8.6640625" style="125" customWidth="1"/>
    <col min="9485" max="9485" width="14.33203125" style="125" customWidth="1"/>
    <col min="9486" max="9486" width="5.88671875" style="125" customWidth="1"/>
    <col min="9487" max="9728" width="8.88671875" style="125"/>
    <col min="9729" max="9730" width="10.77734375" style="125" customWidth="1"/>
    <col min="9731" max="9739" width="7.109375" style="125" customWidth="1"/>
    <col min="9740" max="9740" width="8.6640625" style="125" customWidth="1"/>
    <col min="9741" max="9741" width="14.33203125" style="125" customWidth="1"/>
    <col min="9742" max="9742" width="5.88671875" style="125" customWidth="1"/>
    <col min="9743" max="9984" width="8.88671875" style="125"/>
    <col min="9985" max="9986" width="10.77734375" style="125" customWidth="1"/>
    <col min="9987" max="9995" width="7.109375" style="125" customWidth="1"/>
    <col min="9996" max="9996" width="8.6640625" style="125" customWidth="1"/>
    <col min="9997" max="9997" width="14.33203125" style="125" customWidth="1"/>
    <col min="9998" max="9998" width="5.88671875" style="125" customWidth="1"/>
    <col min="9999" max="10240" width="8.88671875" style="125"/>
    <col min="10241" max="10242" width="10.77734375" style="125" customWidth="1"/>
    <col min="10243" max="10251" width="7.109375" style="125" customWidth="1"/>
    <col min="10252" max="10252" width="8.6640625" style="125" customWidth="1"/>
    <col min="10253" max="10253" width="14.33203125" style="125" customWidth="1"/>
    <col min="10254" max="10254" width="5.88671875" style="125" customWidth="1"/>
    <col min="10255" max="10496" width="8.88671875" style="125"/>
    <col min="10497" max="10498" width="10.77734375" style="125" customWidth="1"/>
    <col min="10499" max="10507" width="7.109375" style="125" customWidth="1"/>
    <col min="10508" max="10508" width="8.6640625" style="125" customWidth="1"/>
    <col min="10509" max="10509" width="14.33203125" style="125" customWidth="1"/>
    <col min="10510" max="10510" width="5.88671875" style="125" customWidth="1"/>
    <col min="10511" max="10752" width="8.88671875" style="125"/>
    <col min="10753" max="10754" width="10.77734375" style="125" customWidth="1"/>
    <col min="10755" max="10763" width="7.109375" style="125" customWidth="1"/>
    <col min="10764" max="10764" width="8.6640625" style="125" customWidth="1"/>
    <col min="10765" max="10765" width="14.33203125" style="125" customWidth="1"/>
    <col min="10766" max="10766" width="5.88671875" style="125" customWidth="1"/>
    <col min="10767" max="11008" width="8.88671875" style="125"/>
    <col min="11009" max="11010" width="10.77734375" style="125" customWidth="1"/>
    <col min="11011" max="11019" width="7.109375" style="125" customWidth="1"/>
    <col min="11020" max="11020" width="8.6640625" style="125" customWidth="1"/>
    <col min="11021" max="11021" width="14.33203125" style="125" customWidth="1"/>
    <col min="11022" max="11022" width="5.88671875" style="125" customWidth="1"/>
    <col min="11023" max="11264" width="8.88671875" style="125"/>
    <col min="11265" max="11266" width="10.77734375" style="125" customWidth="1"/>
    <col min="11267" max="11275" width="7.109375" style="125" customWidth="1"/>
    <col min="11276" max="11276" width="8.6640625" style="125" customWidth="1"/>
    <col min="11277" max="11277" width="14.33203125" style="125" customWidth="1"/>
    <col min="11278" max="11278" width="5.88671875" style="125" customWidth="1"/>
    <col min="11279" max="11520" width="8.88671875" style="125"/>
    <col min="11521" max="11522" width="10.77734375" style="125" customWidth="1"/>
    <col min="11523" max="11531" width="7.109375" style="125" customWidth="1"/>
    <col min="11532" max="11532" width="8.6640625" style="125" customWidth="1"/>
    <col min="11533" max="11533" width="14.33203125" style="125" customWidth="1"/>
    <col min="11534" max="11534" width="5.88671875" style="125" customWidth="1"/>
    <col min="11535" max="11776" width="8.88671875" style="125"/>
    <col min="11777" max="11778" width="10.77734375" style="125" customWidth="1"/>
    <col min="11779" max="11787" width="7.109375" style="125" customWidth="1"/>
    <col min="11788" max="11788" width="8.6640625" style="125" customWidth="1"/>
    <col min="11789" max="11789" width="14.33203125" style="125" customWidth="1"/>
    <col min="11790" max="11790" width="5.88671875" style="125" customWidth="1"/>
    <col min="11791" max="12032" width="8.88671875" style="125"/>
    <col min="12033" max="12034" width="10.77734375" style="125" customWidth="1"/>
    <col min="12035" max="12043" width="7.109375" style="125" customWidth="1"/>
    <col min="12044" max="12044" width="8.6640625" style="125" customWidth="1"/>
    <col min="12045" max="12045" width="14.33203125" style="125" customWidth="1"/>
    <col min="12046" max="12046" width="5.88671875" style="125" customWidth="1"/>
    <col min="12047" max="12288" width="8.88671875" style="125"/>
    <col min="12289" max="12290" width="10.77734375" style="125" customWidth="1"/>
    <col min="12291" max="12299" width="7.109375" style="125" customWidth="1"/>
    <col min="12300" max="12300" width="8.6640625" style="125" customWidth="1"/>
    <col min="12301" max="12301" width="14.33203125" style="125" customWidth="1"/>
    <col min="12302" max="12302" width="5.88671875" style="125" customWidth="1"/>
    <col min="12303" max="12544" width="8.88671875" style="125"/>
    <col min="12545" max="12546" width="10.77734375" style="125" customWidth="1"/>
    <col min="12547" max="12555" width="7.109375" style="125" customWidth="1"/>
    <col min="12556" max="12556" width="8.6640625" style="125" customWidth="1"/>
    <col min="12557" max="12557" width="14.33203125" style="125" customWidth="1"/>
    <col min="12558" max="12558" width="5.88671875" style="125" customWidth="1"/>
    <col min="12559" max="12800" width="8.88671875" style="125"/>
    <col min="12801" max="12802" width="10.77734375" style="125" customWidth="1"/>
    <col min="12803" max="12811" width="7.109375" style="125" customWidth="1"/>
    <col min="12812" max="12812" width="8.6640625" style="125" customWidth="1"/>
    <col min="12813" max="12813" width="14.33203125" style="125" customWidth="1"/>
    <col min="12814" max="12814" width="5.88671875" style="125" customWidth="1"/>
    <col min="12815" max="13056" width="8.88671875" style="125"/>
    <col min="13057" max="13058" width="10.77734375" style="125" customWidth="1"/>
    <col min="13059" max="13067" width="7.109375" style="125" customWidth="1"/>
    <col min="13068" max="13068" width="8.6640625" style="125" customWidth="1"/>
    <col min="13069" max="13069" width="14.33203125" style="125" customWidth="1"/>
    <col min="13070" max="13070" width="5.88671875" style="125" customWidth="1"/>
    <col min="13071" max="13312" width="8.88671875" style="125"/>
    <col min="13313" max="13314" width="10.77734375" style="125" customWidth="1"/>
    <col min="13315" max="13323" width="7.109375" style="125" customWidth="1"/>
    <col min="13324" max="13324" width="8.6640625" style="125" customWidth="1"/>
    <col min="13325" max="13325" width="14.33203125" style="125" customWidth="1"/>
    <col min="13326" max="13326" width="5.88671875" style="125" customWidth="1"/>
    <col min="13327" max="13568" width="8.88671875" style="125"/>
    <col min="13569" max="13570" width="10.77734375" style="125" customWidth="1"/>
    <col min="13571" max="13579" width="7.109375" style="125" customWidth="1"/>
    <col min="13580" max="13580" width="8.6640625" style="125" customWidth="1"/>
    <col min="13581" max="13581" width="14.33203125" style="125" customWidth="1"/>
    <col min="13582" max="13582" width="5.88671875" style="125" customWidth="1"/>
    <col min="13583" max="13824" width="8.88671875" style="125"/>
    <col min="13825" max="13826" width="10.77734375" style="125" customWidth="1"/>
    <col min="13827" max="13835" width="7.109375" style="125" customWidth="1"/>
    <col min="13836" max="13836" width="8.6640625" style="125" customWidth="1"/>
    <col min="13837" max="13837" width="14.33203125" style="125" customWidth="1"/>
    <col min="13838" max="13838" width="5.88671875" style="125" customWidth="1"/>
    <col min="13839" max="14080" width="8.88671875" style="125"/>
    <col min="14081" max="14082" width="10.77734375" style="125" customWidth="1"/>
    <col min="14083" max="14091" width="7.109375" style="125" customWidth="1"/>
    <col min="14092" max="14092" width="8.6640625" style="125" customWidth="1"/>
    <col min="14093" max="14093" width="14.33203125" style="125" customWidth="1"/>
    <col min="14094" max="14094" width="5.88671875" style="125" customWidth="1"/>
    <col min="14095" max="14336" width="8.88671875" style="125"/>
    <col min="14337" max="14338" width="10.77734375" style="125" customWidth="1"/>
    <col min="14339" max="14347" width="7.109375" style="125" customWidth="1"/>
    <col min="14348" max="14348" width="8.6640625" style="125" customWidth="1"/>
    <col min="14349" max="14349" width="14.33203125" style="125" customWidth="1"/>
    <col min="14350" max="14350" width="5.88671875" style="125" customWidth="1"/>
    <col min="14351" max="14592" width="8.88671875" style="125"/>
    <col min="14593" max="14594" width="10.77734375" style="125" customWidth="1"/>
    <col min="14595" max="14603" width="7.109375" style="125" customWidth="1"/>
    <col min="14604" max="14604" width="8.6640625" style="125" customWidth="1"/>
    <col min="14605" max="14605" width="14.33203125" style="125" customWidth="1"/>
    <col min="14606" max="14606" width="5.88671875" style="125" customWidth="1"/>
    <col min="14607" max="14848" width="8.88671875" style="125"/>
    <col min="14849" max="14850" width="10.77734375" style="125" customWidth="1"/>
    <col min="14851" max="14859" width="7.109375" style="125" customWidth="1"/>
    <col min="14860" max="14860" width="8.6640625" style="125" customWidth="1"/>
    <col min="14861" max="14861" width="14.33203125" style="125" customWidth="1"/>
    <col min="14862" max="14862" width="5.88671875" style="125" customWidth="1"/>
    <col min="14863" max="15104" width="8.88671875" style="125"/>
    <col min="15105" max="15106" width="10.77734375" style="125" customWidth="1"/>
    <col min="15107" max="15115" width="7.109375" style="125" customWidth="1"/>
    <col min="15116" max="15116" width="8.6640625" style="125" customWidth="1"/>
    <col min="15117" max="15117" width="14.33203125" style="125" customWidth="1"/>
    <col min="15118" max="15118" width="5.88671875" style="125" customWidth="1"/>
    <col min="15119" max="15360" width="8.88671875" style="125"/>
    <col min="15361" max="15362" width="10.77734375" style="125" customWidth="1"/>
    <col min="15363" max="15371" width="7.109375" style="125" customWidth="1"/>
    <col min="15372" max="15372" width="8.6640625" style="125" customWidth="1"/>
    <col min="15373" max="15373" width="14.33203125" style="125" customWidth="1"/>
    <col min="15374" max="15374" width="5.88671875" style="125" customWidth="1"/>
    <col min="15375" max="15616" width="8.88671875" style="125"/>
    <col min="15617" max="15618" width="10.77734375" style="125" customWidth="1"/>
    <col min="15619" max="15627" width="7.109375" style="125" customWidth="1"/>
    <col min="15628" max="15628" width="8.6640625" style="125" customWidth="1"/>
    <col min="15629" max="15629" width="14.33203125" style="125" customWidth="1"/>
    <col min="15630" max="15630" width="5.88671875" style="125" customWidth="1"/>
    <col min="15631" max="15872" width="8.88671875" style="125"/>
    <col min="15873" max="15874" width="10.77734375" style="125" customWidth="1"/>
    <col min="15875" max="15883" width="7.109375" style="125" customWidth="1"/>
    <col min="15884" max="15884" width="8.6640625" style="125" customWidth="1"/>
    <col min="15885" max="15885" width="14.33203125" style="125" customWidth="1"/>
    <col min="15886" max="15886" width="5.88671875" style="125" customWidth="1"/>
    <col min="15887" max="16128" width="8.88671875" style="125"/>
    <col min="16129" max="16130" width="10.77734375" style="125" customWidth="1"/>
    <col min="16131" max="16139" width="7.109375" style="125" customWidth="1"/>
    <col min="16140" max="16140" width="8.6640625" style="125" customWidth="1"/>
    <col min="16141" max="16141" width="14.33203125" style="125" customWidth="1"/>
    <col min="16142" max="16142" width="5.88671875" style="125" customWidth="1"/>
    <col min="16143" max="16384" width="8.88671875" style="125"/>
  </cols>
  <sheetData>
    <row r="4" spans="1:14" ht="20.25">
      <c r="A4" s="386"/>
      <c r="B4" s="386"/>
      <c r="M4" s="126"/>
    </row>
    <row r="5" spans="1:14" ht="18.75">
      <c r="A5" s="387"/>
      <c r="B5" s="387"/>
    </row>
    <row r="7" spans="1:14">
      <c r="J7" s="127"/>
      <c r="K7" s="127"/>
      <c r="L7" s="128"/>
      <c r="M7" s="128"/>
      <c r="N7" s="128"/>
    </row>
    <row r="8" spans="1:14">
      <c r="A8" s="388" t="s">
        <v>10663</v>
      </c>
      <c r="B8" s="388"/>
      <c r="C8" s="388"/>
      <c r="D8" s="388"/>
      <c r="E8" s="388"/>
      <c r="F8" s="388"/>
      <c r="G8" s="388"/>
      <c r="H8" s="388"/>
      <c r="I8" s="388"/>
      <c r="J8" s="388"/>
      <c r="K8" s="388"/>
      <c r="L8" s="388"/>
      <c r="M8" s="388"/>
      <c r="N8" s="388"/>
    </row>
    <row r="9" spans="1:14">
      <c r="A9" s="388"/>
      <c r="B9" s="388"/>
      <c r="C9" s="388"/>
      <c r="D9" s="388"/>
      <c r="E9" s="388"/>
      <c r="F9" s="388"/>
      <c r="G9" s="388"/>
      <c r="H9" s="388"/>
      <c r="I9" s="388"/>
      <c r="J9" s="388"/>
      <c r="K9" s="388"/>
      <c r="L9" s="388"/>
      <c r="M9" s="388"/>
      <c r="N9" s="388"/>
    </row>
    <row r="12" spans="1:14" ht="18.75">
      <c r="E12" s="129" t="s">
        <v>165</v>
      </c>
    </row>
    <row r="13" spans="1:14" ht="18.75">
      <c r="E13" s="130" t="s">
        <v>166</v>
      </c>
    </row>
    <row r="14" spans="1:14" ht="18.75">
      <c r="D14" s="129"/>
      <c r="E14" s="129"/>
      <c r="F14" s="129"/>
      <c r="G14" s="129"/>
      <c r="H14" s="129"/>
      <c r="I14" s="131"/>
      <c r="J14" s="131"/>
      <c r="K14" s="131"/>
    </row>
    <row r="15" spans="1:14" ht="18.75">
      <c r="D15" s="130"/>
      <c r="E15" s="130"/>
      <c r="F15" s="129"/>
      <c r="G15" s="129"/>
      <c r="H15" s="129"/>
      <c r="I15" s="131"/>
      <c r="J15" s="131"/>
      <c r="K15" s="131"/>
    </row>
    <row r="16" spans="1:14">
      <c r="D16" s="131"/>
      <c r="E16" s="131"/>
      <c r="F16" s="131"/>
      <c r="G16" s="131"/>
      <c r="H16" s="131"/>
      <c r="I16" s="131"/>
      <c r="J16" s="131"/>
      <c r="K16" s="131"/>
    </row>
    <row r="25" spans="2:14" ht="31.5" customHeight="1">
      <c r="B25" s="388" t="s">
        <v>226</v>
      </c>
      <c r="C25" s="388"/>
      <c r="D25" s="388"/>
      <c r="E25" s="388"/>
      <c r="F25" s="388"/>
      <c r="G25" s="388"/>
      <c r="H25" s="388"/>
      <c r="I25" s="388"/>
      <c r="J25" s="388"/>
      <c r="K25" s="388"/>
      <c r="L25" s="388"/>
      <c r="M25" s="388"/>
      <c r="N25" s="388"/>
    </row>
    <row r="26" spans="2:14" ht="25.5" customHeight="1">
      <c r="B26" s="388"/>
      <c r="C26" s="388"/>
      <c r="D26" s="388"/>
      <c r="E26" s="388"/>
      <c r="F26" s="388"/>
      <c r="G26" s="388"/>
      <c r="H26" s="388"/>
      <c r="I26" s="388"/>
      <c r="J26" s="388"/>
      <c r="K26" s="388"/>
      <c r="L26" s="388"/>
      <c r="M26" s="388"/>
      <c r="N26" s="388"/>
    </row>
  </sheetData>
  <mergeCells count="4">
    <mergeCell ref="A4:B4"/>
    <mergeCell ref="A5:B5"/>
    <mergeCell ref="A8:N9"/>
    <mergeCell ref="B25:N26"/>
  </mergeCells>
  <phoneticPr fontId="2" type="noConversion"/>
  <pageMargins left="1.1023622047244095" right="0.70866141732283472" top="0.74803149606299213" bottom="0.74803149606299213" header="0.31496062992125984" footer="0.31496062992125984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7"/>
  <sheetViews>
    <sheetView view="pageBreakPreview" zoomScaleNormal="100" zoomScaleSheetLayoutView="100" workbookViewId="0">
      <selection activeCell="D15" sqref="D15"/>
    </sheetView>
  </sheetViews>
  <sheetFormatPr defaultColWidth="8.88671875" defaultRowHeight="14.25"/>
  <cols>
    <col min="1" max="1" width="5.21875" style="133" customWidth="1"/>
    <col min="2" max="2" width="24.5546875" style="133" customWidth="1"/>
    <col min="3" max="3" width="6.109375" style="133" customWidth="1"/>
    <col min="4" max="4" width="14.77734375" style="133" customWidth="1"/>
    <col min="5" max="5" width="12.21875" style="133" customWidth="1"/>
    <col min="6" max="6" width="5.44140625" style="133" customWidth="1"/>
    <col min="7" max="7" width="18.5546875" style="133" customWidth="1"/>
    <col min="8" max="8" width="6" style="133" customWidth="1"/>
    <col min="9" max="9" width="9.6640625" style="133" customWidth="1"/>
    <col min="10" max="10" width="10.88671875" style="133" customWidth="1"/>
    <col min="11" max="256" width="8.88671875" style="133"/>
    <col min="257" max="257" width="5.21875" style="133" customWidth="1"/>
    <col min="258" max="258" width="17.6640625" style="133" customWidth="1"/>
    <col min="259" max="259" width="6.109375" style="133" customWidth="1"/>
    <col min="260" max="260" width="14.77734375" style="133" customWidth="1"/>
    <col min="261" max="261" width="12.21875" style="133" customWidth="1"/>
    <col min="262" max="262" width="5.44140625" style="133" customWidth="1"/>
    <col min="263" max="263" width="18.5546875" style="133" customWidth="1"/>
    <col min="264" max="264" width="6" style="133" customWidth="1"/>
    <col min="265" max="265" width="9.6640625" style="133" customWidth="1"/>
    <col min="266" max="266" width="10.88671875" style="133" customWidth="1"/>
    <col min="267" max="512" width="8.88671875" style="133"/>
    <col min="513" max="513" width="5.21875" style="133" customWidth="1"/>
    <col min="514" max="514" width="17.6640625" style="133" customWidth="1"/>
    <col min="515" max="515" width="6.109375" style="133" customWidth="1"/>
    <col min="516" max="516" width="14.77734375" style="133" customWidth="1"/>
    <col min="517" max="517" width="12.21875" style="133" customWidth="1"/>
    <col min="518" max="518" width="5.44140625" style="133" customWidth="1"/>
    <col min="519" max="519" width="18.5546875" style="133" customWidth="1"/>
    <col min="520" max="520" width="6" style="133" customWidth="1"/>
    <col min="521" max="521" width="9.6640625" style="133" customWidth="1"/>
    <col min="522" max="522" width="10.88671875" style="133" customWidth="1"/>
    <col min="523" max="768" width="8.88671875" style="133"/>
    <col min="769" max="769" width="5.21875" style="133" customWidth="1"/>
    <col min="770" max="770" width="17.6640625" style="133" customWidth="1"/>
    <col min="771" max="771" width="6.109375" style="133" customWidth="1"/>
    <col min="772" max="772" width="14.77734375" style="133" customWidth="1"/>
    <col min="773" max="773" width="12.21875" style="133" customWidth="1"/>
    <col min="774" max="774" width="5.44140625" style="133" customWidth="1"/>
    <col min="775" max="775" width="18.5546875" style="133" customWidth="1"/>
    <col min="776" max="776" width="6" style="133" customWidth="1"/>
    <col min="777" max="777" width="9.6640625" style="133" customWidth="1"/>
    <col min="778" max="778" width="10.88671875" style="133" customWidth="1"/>
    <col min="779" max="1024" width="8.88671875" style="133"/>
    <col min="1025" max="1025" width="5.21875" style="133" customWidth="1"/>
    <col min="1026" max="1026" width="17.6640625" style="133" customWidth="1"/>
    <col min="1027" max="1027" width="6.109375" style="133" customWidth="1"/>
    <col min="1028" max="1028" width="14.77734375" style="133" customWidth="1"/>
    <col min="1029" max="1029" width="12.21875" style="133" customWidth="1"/>
    <col min="1030" max="1030" width="5.44140625" style="133" customWidth="1"/>
    <col min="1031" max="1031" width="18.5546875" style="133" customWidth="1"/>
    <col min="1032" max="1032" width="6" style="133" customWidth="1"/>
    <col min="1033" max="1033" width="9.6640625" style="133" customWidth="1"/>
    <col min="1034" max="1034" width="10.88671875" style="133" customWidth="1"/>
    <col min="1035" max="1280" width="8.88671875" style="133"/>
    <col min="1281" max="1281" width="5.21875" style="133" customWidth="1"/>
    <col min="1282" max="1282" width="17.6640625" style="133" customWidth="1"/>
    <col min="1283" max="1283" width="6.109375" style="133" customWidth="1"/>
    <col min="1284" max="1284" width="14.77734375" style="133" customWidth="1"/>
    <col min="1285" max="1285" width="12.21875" style="133" customWidth="1"/>
    <col min="1286" max="1286" width="5.44140625" style="133" customWidth="1"/>
    <col min="1287" max="1287" width="18.5546875" style="133" customWidth="1"/>
    <col min="1288" max="1288" width="6" style="133" customWidth="1"/>
    <col min="1289" max="1289" width="9.6640625" style="133" customWidth="1"/>
    <col min="1290" max="1290" width="10.88671875" style="133" customWidth="1"/>
    <col min="1291" max="1536" width="8.88671875" style="133"/>
    <col min="1537" max="1537" width="5.21875" style="133" customWidth="1"/>
    <col min="1538" max="1538" width="17.6640625" style="133" customWidth="1"/>
    <col min="1539" max="1539" width="6.109375" style="133" customWidth="1"/>
    <col min="1540" max="1540" width="14.77734375" style="133" customWidth="1"/>
    <col min="1541" max="1541" width="12.21875" style="133" customWidth="1"/>
    <col min="1542" max="1542" width="5.44140625" style="133" customWidth="1"/>
    <col min="1543" max="1543" width="18.5546875" style="133" customWidth="1"/>
    <col min="1544" max="1544" width="6" style="133" customWidth="1"/>
    <col min="1545" max="1545" width="9.6640625" style="133" customWidth="1"/>
    <col min="1546" max="1546" width="10.88671875" style="133" customWidth="1"/>
    <col min="1547" max="1792" width="8.88671875" style="133"/>
    <col min="1793" max="1793" width="5.21875" style="133" customWidth="1"/>
    <col min="1794" max="1794" width="17.6640625" style="133" customWidth="1"/>
    <col min="1795" max="1795" width="6.109375" style="133" customWidth="1"/>
    <col min="1796" max="1796" width="14.77734375" style="133" customWidth="1"/>
    <col min="1797" max="1797" width="12.21875" style="133" customWidth="1"/>
    <col min="1798" max="1798" width="5.44140625" style="133" customWidth="1"/>
    <col min="1799" max="1799" width="18.5546875" style="133" customWidth="1"/>
    <col min="1800" max="1800" width="6" style="133" customWidth="1"/>
    <col min="1801" max="1801" width="9.6640625" style="133" customWidth="1"/>
    <col min="1802" max="1802" width="10.88671875" style="133" customWidth="1"/>
    <col min="1803" max="2048" width="8.88671875" style="133"/>
    <col min="2049" max="2049" width="5.21875" style="133" customWidth="1"/>
    <col min="2050" max="2050" width="17.6640625" style="133" customWidth="1"/>
    <col min="2051" max="2051" width="6.109375" style="133" customWidth="1"/>
    <col min="2052" max="2052" width="14.77734375" style="133" customWidth="1"/>
    <col min="2053" max="2053" width="12.21875" style="133" customWidth="1"/>
    <col min="2054" max="2054" width="5.44140625" style="133" customWidth="1"/>
    <col min="2055" max="2055" width="18.5546875" style="133" customWidth="1"/>
    <col min="2056" max="2056" width="6" style="133" customWidth="1"/>
    <col min="2057" max="2057" width="9.6640625" style="133" customWidth="1"/>
    <col min="2058" max="2058" width="10.88671875" style="133" customWidth="1"/>
    <col min="2059" max="2304" width="8.88671875" style="133"/>
    <col min="2305" max="2305" width="5.21875" style="133" customWidth="1"/>
    <col min="2306" max="2306" width="17.6640625" style="133" customWidth="1"/>
    <col min="2307" max="2307" width="6.109375" style="133" customWidth="1"/>
    <col min="2308" max="2308" width="14.77734375" style="133" customWidth="1"/>
    <col min="2309" max="2309" width="12.21875" style="133" customWidth="1"/>
    <col min="2310" max="2310" width="5.44140625" style="133" customWidth="1"/>
    <col min="2311" max="2311" width="18.5546875" style="133" customWidth="1"/>
    <col min="2312" max="2312" width="6" style="133" customWidth="1"/>
    <col min="2313" max="2313" width="9.6640625" style="133" customWidth="1"/>
    <col min="2314" max="2314" width="10.88671875" style="133" customWidth="1"/>
    <col min="2315" max="2560" width="8.88671875" style="133"/>
    <col min="2561" max="2561" width="5.21875" style="133" customWidth="1"/>
    <col min="2562" max="2562" width="17.6640625" style="133" customWidth="1"/>
    <col min="2563" max="2563" width="6.109375" style="133" customWidth="1"/>
    <col min="2564" max="2564" width="14.77734375" style="133" customWidth="1"/>
    <col min="2565" max="2565" width="12.21875" style="133" customWidth="1"/>
    <col min="2566" max="2566" width="5.44140625" style="133" customWidth="1"/>
    <col min="2567" max="2567" width="18.5546875" style="133" customWidth="1"/>
    <col min="2568" max="2568" width="6" style="133" customWidth="1"/>
    <col min="2569" max="2569" width="9.6640625" style="133" customWidth="1"/>
    <col min="2570" max="2570" width="10.88671875" style="133" customWidth="1"/>
    <col min="2571" max="2816" width="8.88671875" style="133"/>
    <col min="2817" max="2817" width="5.21875" style="133" customWidth="1"/>
    <col min="2818" max="2818" width="17.6640625" style="133" customWidth="1"/>
    <col min="2819" max="2819" width="6.109375" style="133" customWidth="1"/>
    <col min="2820" max="2820" width="14.77734375" style="133" customWidth="1"/>
    <col min="2821" max="2821" width="12.21875" style="133" customWidth="1"/>
    <col min="2822" max="2822" width="5.44140625" style="133" customWidth="1"/>
    <col min="2823" max="2823" width="18.5546875" style="133" customWidth="1"/>
    <col min="2824" max="2824" width="6" style="133" customWidth="1"/>
    <col min="2825" max="2825" width="9.6640625" style="133" customWidth="1"/>
    <col min="2826" max="2826" width="10.88671875" style="133" customWidth="1"/>
    <col min="2827" max="3072" width="8.88671875" style="133"/>
    <col min="3073" max="3073" width="5.21875" style="133" customWidth="1"/>
    <col min="3074" max="3074" width="17.6640625" style="133" customWidth="1"/>
    <col min="3075" max="3075" width="6.109375" style="133" customWidth="1"/>
    <col min="3076" max="3076" width="14.77734375" style="133" customWidth="1"/>
    <col min="3077" max="3077" width="12.21875" style="133" customWidth="1"/>
    <col min="3078" max="3078" width="5.44140625" style="133" customWidth="1"/>
    <col min="3079" max="3079" width="18.5546875" style="133" customWidth="1"/>
    <col min="3080" max="3080" width="6" style="133" customWidth="1"/>
    <col min="3081" max="3081" width="9.6640625" style="133" customWidth="1"/>
    <col min="3082" max="3082" width="10.88671875" style="133" customWidth="1"/>
    <col min="3083" max="3328" width="8.88671875" style="133"/>
    <col min="3329" max="3329" width="5.21875" style="133" customWidth="1"/>
    <col min="3330" max="3330" width="17.6640625" style="133" customWidth="1"/>
    <col min="3331" max="3331" width="6.109375" style="133" customWidth="1"/>
    <col min="3332" max="3332" width="14.77734375" style="133" customWidth="1"/>
    <col min="3333" max="3333" width="12.21875" style="133" customWidth="1"/>
    <col min="3334" max="3334" width="5.44140625" style="133" customWidth="1"/>
    <col min="3335" max="3335" width="18.5546875" style="133" customWidth="1"/>
    <col min="3336" max="3336" width="6" style="133" customWidth="1"/>
    <col min="3337" max="3337" width="9.6640625" style="133" customWidth="1"/>
    <col min="3338" max="3338" width="10.88671875" style="133" customWidth="1"/>
    <col min="3339" max="3584" width="8.88671875" style="133"/>
    <col min="3585" max="3585" width="5.21875" style="133" customWidth="1"/>
    <col min="3586" max="3586" width="17.6640625" style="133" customWidth="1"/>
    <col min="3587" max="3587" width="6.109375" style="133" customWidth="1"/>
    <col min="3588" max="3588" width="14.77734375" style="133" customWidth="1"/>
    <col min="3589" max="3589" width="12.21875" style="133" customWidth="1"/>
    <col min="3590" max="3590" width="5.44140625" style="133" customWidth="1"/>
    <col min="3591" max="3591" width="18.5546875" style="133" customWidth="1"/>
    <col min="3592" max="3592" width="6" style="133" customWidth="1"/>
    <col min="3593" max="3593" width="9.6640625" style="133" customWidth="1"/>
    <col min="3594" max="3594" width="10.88671875" style="133" customWidth="1"/>
    <col min="3595" max="3840" width="8.88671875" style="133"/>
    <col min="3841" max="3841" width="5.21875" style="133" customWidth="1"/>
    <col min="3842" max="3842" width="17.6640625" style="133" customWidth="1"/>
    <col min="3843" max="3843" width="6.109375" style="133" customWidth="1"/>
    <col min="3844" max="3844" width="14.77734375" style="133" customWidth="1"/>
    <col min="3845" max="3845" width="12.21875" style="133" customWidth="1"/>
    <col min="3846" max="3846" width="5.44140625" style="133" customWidth="1"/>
    <col min="3847" max="3847" width="18.5546875" style="133" customWidth="1"/>
    <col min="3848" max="3848" width="6" style="133" customWidth="1"/>
    <col min="3849" max="3849" width="9.6640625" style="133" customWidth="1"/>
    <col min="3850" max="3850" width="10.88671875" style="133" customWidth="1"/>
    <col min="3851" max="4096" width="8.88671875" style="133"/>
    <col min="4097" max="4097" width="5.21875" style="133" customWidth="1"/>
    <col min="4098" max="4098" width="17.6640625" style="133" customWidth="1"/>
    <col min="4099" max="4099" width="6.109375" style="133" customWidth="1"/>
    <col min="4100" max="4100" width="14.77734375" style="133" customWidth="1"/>
    <col min="4101" max="4101" width="12.21875" style="133" customWidth="1"/>
    <col min="4102" max="4102" width="5.44140625" style="133" customWidth="1"/>
    <col min="4103" max="4103" width="18.5546875" style="133" customWidth="1"/>
    <col min="4104" max="4104" width="6" style="133" customWidth="1"/>
    <col min="4105" max="4105" width="9.6640625" style="133" customWidth="1"/>
    <col min="4106" max="4106" width="10.88671875" style="133" customWidth="1"/>
    <col min="4107" max="4352" width="8.88671875" style="133"/>
    <col min="4353" max="4353" width="5.21875" style="133" customWidth="1"/>
    <col min="4354" max="4354" width="17.6640625" style="133" customWidth="1"/>
    <col min="4355" max="4355" width="6.109375" style="133" customWidth="1"/>
    <col min="4356" max="4356" width="14.77734375" style="133" customWidth="1"/>
    <col min="4357" max="4357" width="12.21875" style="133" customWidth="1"/>
    <col min="4358" max="4358" width="5.44140625" style="133" customWidth="1"/>
    <col min="4359" max="4359" width="18.5546875" style="133" customWidth="1"/>
    <col min="4360" max="4360" width="6" style="133" customWidth="1"/>
    <col min="4361" max="4361" width="9.6640625" style="133" customWidth="1"/>
    <col min="4362" max="4362" width="10.88671875" style="133" customWidth="1"/>
    <col min="4363" max="4608" width="8.88671875" style="133"/>
    <col min="4609" max="4609" width="5.21875" style="133" customWidth="1"/>
    <col min="4610" max="4610" width="17.6640625" style="133" customWidth="1"/>
    <col min="4611" max="4611" width="6.109375" style="133" customWidth="1"/>
    <col min="4612" max="4612" width="14.77734375" style="133" customWidth="1"/>
    <col min="4613" max="4613" width="12.21875" style="133" customWidth="1"/>
    <col min="4614" max="4614" width="5.44140625" style="133" customWidth="1"/>
    <col min="4615" max="4615" width="18.5546875" style="133" customWidth="1"/>
    <col min="4616" max="4616" width="6" style="133" customWidth="1"/>
    <col min="4617" max="4617" width="9.6640625" style="133" customWidth="1"/>
    <col min="4618" max="4618" width="10.88671875" style="133" customWidth="1"/>
    <col min="4619" max="4864" width="8.88671875" style="133"/>
    <col min="4865" max="4865" width="5.21875" style="133" customWidth="1"/>
    <col min="4866" max="4866" width="17.6640625" style="133" customWidth="1"/>
    <col min="4867" max="4867" width="6.109375" style="133" customWidth="1"/>
    <col min="4868" max="4868" width="14.77734375" style="133" customWidth="1"/>
    <col min="4869" max="4869" width="12.21875" style="133" customWidth="1"/>
    <col min="4870" max="4870" width="5.44140625" style="133" customWidth="1"/>
    <col min="4871" max="4871" width="18.5546875" style="133" customWidth="1"/>
    <col min="4872" max="4872" width="6" style="133" customWidth="1"/>
    <col min="4873" max="4873" width="9.6640625" style="133" customWidth="1"/>
    <col min="4874" max="4874" width="10.88671875" style="133" customWidth="1"/>
    <col min="4875" max="5120" width="8.88671875" style="133"/>
    <col min="5121" max="5121" width="5.21875" style="133" customWidth="1"/>
    <col min="5122" max="5122" width="17.6640625" style="133" customWidth="1"/>
    <col min="5123" max="5123" width="6.109375" style="133" customWidth="1"/>
    <col min="5124" max="5124" width="14.77734375" style="133" customWidth="1"/>
    <col min="5125" max="5125" width="12.21875" style="133" customWidth="1"/>
    <col min="5126" max="5126" width="5.44140625" style="133" customWidth="1"/>
    <col min="5127" max="5127" width="18.5546875" style="133" customWidth="1"/>
    <col min="5128" max="5128" width="6" style="133" customWidth="1"/>
    <col min="5129" max="5129" width="9.6640625" style="133" customWidth="1"/>
    <col min="5130" max="5130" width="10.88671875" style="133" customWidth="1"/>
    <col min="5131" max="5376" width="8.88671875" style="133"/>
    <col min="5377" max="5377" width="5.21875" style="133" customWidth="1"/>
    <col min="5378" max="5378" width="17.6640625" style="133" customWidth="1"/>
    <col min="5379" max="5379" width="6.109375" style="133" customWidth="1"/>
    <col min="5380" max="5380" width="14.77734375" style="133" customWidth="1"/>
    <col min="5381" max="5381" width="12.21875" style="133" customWidth="1"/>
    <col min="5382" max="5382" width="5.44140625" style="133" customWidth="1"/>
    <col min="5383" max="5383" width="18.5546875" style="133" customWidth="1"/>
    <col min="5384" max="5384" width="6" style="133" customWidth="1"/>
    <col min="5385" max="5385" width="9.6640625" style="133" customWidth="1"/>
    <col min="5386" max="5386" width="10.88671875" style="133" customWidth="1"/>
    <col min="5387" max="5632" width="8.88671875" style="133"/>
    <col min="5633" max="5633" width="5.21875" style="133" customWidth="1"/>
    <col min="5634" max="5634" width="17.6640625" style="133" customWidth="1"/>
    <col min="5635" max="5635" width="6.109375" style="133" customWidth="1"/>
    <col min="5636" max="5636" width="14.77734375" style="133" customWidth="1"/>
    <col min="5637" max="5637" width="12.21875" style="133" customWidth="1"/>
    <col min="5638" max="5638" width="5.44140625" style="133" customWidth="1"/>
    <col min="5639" max="5639" width="18.5546875" style="133" customWidth="1"/>
    <col min="5640" max="5640" width="6" style="133" customWidth="1"/>
    <col min="5641" max="5641" width="9.6640625" style="133" customWidth="1"/>
    <col min="5642" max="5642" width="10.88671875" style="133" customWidth="1"/>
    <col min="5643" max="5888" width="8.88671875" style="133"/>
    <col min="5889" max="5889" width="5.21875" style="133" customWidth="1"/>
    <col min="5890" max="5890" width="17.6640625" style="133" customWidth="1"/>
    <col min="5891" max="5891" width="6.109375" style="133" customWidth="1"/>
    <col min="5892" max="5892" width="14.77734375" style="133" customWidth="1"/>
    <col min="5893" max="5893" width="12.21875" style="133" customWidth="1"/>
    <col min="5894" max="5894" width="5.44140625" style="133" customWidth="1"/>
    <col min="5895" max="5895" width="18.5546875" style="133" customWidth="1"/>
    <col min="5896" max="5896" width="6" style="133" customWidth="1"/>
    <col min="5897" max="5897" width="9.6640625" style="133" customWidth="1"/>
    <col min="5898" max="5898" width="10.88671875" style="133" customWidth="1"/>
    <col min="5899" max="6144" width="8.88671875" style="133"/>
    <col min="6145" max="6145" width="5.21875" style="133" customWidth="1"/>
    <col min="6146" max="6146" width="17.6640625" style="133" customWidth="1"/>
    <col min="6147" max="6147" width="6.109375" style="133" customWidth="1"/>
    <col min="6148" max="6148" width="14.77734375" style="133" customWidth="1"/>
    <col min="6149" max="6149" width="12.21875" style="133" customWidth="1"/>
    <col min="6150" max="6150" width="5.44140625" style="133" customWidth="1"/>
    <col min="6151" max="6151" width="18.5546875" style="133" customWidth="1"/>
    <col min="6152" max="6152" width="6" style="133" customWidth="1"/>
    <col min="6153" max="6153" width="9.6640625" style="133" customWidth="1"/>
    <col min="6154" max="6154" width="10.88671875" style="133" customWidth="1"/>
    <col min="6155" max="6400" width="8.88671875" style="133"/>
    <col min="6401" max="6401" width="5.21875" style="133" customWidth="1"/>
    <col min="6402" max="6402" width="17.6640625" style="133" customWidth="1"/>
    <col min="6403" max="6403" width="6.109375" style="133" customWidth="1"/>
    <col min="6404" max="6404" width="14.77734375" style="133" customWidth="1"/>
    <col min="6405" max="6405" width="12.21875" style="133" customWidth="1"/>
    <col min="6406" max="6406" width="5.44140625" style="133" customWidth="1"/>
    <col min="6407" max="6407" width="18.5546875" style="133" customWidth="1"/>
    <col min="6408" max="6408" width="6" style="133" customWidth="1"/>
    <col min="6409" max="6409" width="9.6640625" style="133" customWidth="1"/>
    <col min="6410" max="6410" width="10.88671875" style="133" customWidth="1"/>
    <col min="6411" max="6656" width="8.88671875" style="133"/>
    <col min="6657" max="6657" width="5.21875" style="133" customWidth="1"/>
    <col min="6658" max="6658" width="17.6640625" style="133" customWidth="1"/>
    <col min="6659" max="6659" width="6.109375" style="133" customWidth="1"/>
    <col min="6660" max="6660" width="14.77734375" style="133" customWidth="1"/>
    <col min="6661" max="6661" width="12.21875" style="133" customWidth="1"/>
    <col min="6662" max="6662" width="5.44140625" style="133" customWidth="1"/>
    <col min="6663" max="6663" width="18.5546875" style="133" customWidth="1"/>
    <col min="6664" max="6664" width="6" style="133" customWidth="1"/>
    <col min="6665" max="6665" width="9.6640625" style="133" customWidth="1"/>
    <col min="6666" max="6666" width="10.88671875" style="133" customWidth="1"/>
    <col min="6667" max="6912" width="8.88671875" style="133"/>
    <col min="6913" max="6913" width="5.21875" style="133" customWidth="1"/>
    <col min="6914" max="6914" width="17.6640625" style="133" customWidth="1"/>
    <col min="6915" max="6915" width="6.109375" style="133" customWidth="1"/>
    <col min="6916" max="6916" width="14.77734375" style="133" customWidth="1"/>
    <col min="6917" max="6917" width="12.21875" style="133" customWidth="1"/>
    <col min="6918" max="6918" width="5.44140625" style="133" customWidth="1"/>
    <col min="6919" max="6919" width="18.5546875" style="133" customWidth="1"/>
    <col min="6920" max="6920" width="6" style="133" customWidth="1"/>
    <col min="6921" max="6921" width="9.6640625" style="133" customWidth="1"/>
    <col min="6922" max="6922" width="10.88671875" style="133" customWidth="1"/>
    <col min="6923" max="7168" width="8.88671875" style="133"/>
    <col min="7169" max="7169" width="5.21875" style="133" customWidth="1"/>
    <col min="7170" max="7170" width="17.6640625" style="133" customWidth="1"/>
    <col min="7171" max="7171" width="6.109375" style="133" customWidth="1"/>
    <col min="7172" max="7172" width="14.77734375" style="133" customWidth="1"/>
    <col min="7173" max="7173" width="12.21875" style="133" customWidth="1"/>
    <col min="7174" max="7174" width="5.44140625" style="133" customWidth="1"/>
    <col min="7175" max="7175" width="18.5546875" style="133" customWidth="1"/>
    <col min="7176" max="7176" width="6" style="133" customWidth="1"/>
    <col min="7177" max="7177" width="9.6640625" style="133" customWidth="1"/>
    <col min="7178" max="7178" width="10.88671875" style="133" customWidth="1"/>
    <col min="7179" max="7424" width="8.88671875" style="133"/>
    <col min="7425" max="7425" width="5.21875" style="133" customWidth="1"/>
    <col min="7426" max="7426" width="17.6640625" style="133" customWidth="1"/>
    <col min="7427" max="7427" width="6.109375" style="133" customWidth="1"/>
    <col min="7428" max="7428" width="14.77734375" style="133" customWidth="1"/>
    <col min="7429" max="7429" width="12.21875" style="133" customWidth="1"/>
    <col min="7430" max="7430" width="5.44140625" style="133" customWidth="1"/>
    <col min="7431" max="7431" width="18.5546875" style="133" customWidth="1"/>
    <col min="7432" max="7432" width="6" style="133" customWidth="1"/>
    <col min="7433" max="7433" width="9.6640625" style="133" customWidth="1"/>
    <col min="7434" max="7434" width="10.88671875" style="133" customWidth="1"/>
    <col min="7435" max="7680" width="8.88671875" style="133"/>
    <col min="7681" max="7681" width="5.21875" style="133" customWidth="1"/>
    <col min="7682" max="7682" width="17.6640625" style="133" customWidth="1"/>
    <col min="7683" max="7683" width="6.109375" style="133" customWidth="1"/>
    <col min="7684" max="7684" width="14.77734375" style="133" customWidth="1"/>
    <col min="7685" max="7685" width="12.21875" style="133" customWidth="1"/>
    <col min="7686" max="7686" width="5.44140625" style="133" customWidth="1"/>
    <col min="7687" max="7687" width="18.5546875" style="133" customWidth="1"/>
    <col min="7688" max="7688" width="6" style="133" customWidth="1"/>
    <col min="7689" max="7689" width="9.6640625" style="133" customWidth="1"/>
    <col min="7690" max="7690" width="10.88671875" style="133" customWidth="1"/>
    <col min="7691" max="7936" width="8.88671875" style="133"/>
    <col min="7937" max="7937" width="5.21875" style="133" customWidth="1"/>
    <col min="7938" max="7938" width="17.6640625" style="133" customWidth="1"/>
    <col min="7939" max="7939" width="6.109375" style="133" customWidth="1"/>
    <col min="7940" max="7940" width="14.77734375" style="133" customWidth="1"/>
    <col min="7941" max="7941" width="12.21875" style="133" customWidth="1"/>
    <col min="7942" max="7942" width="5.44140625" style="133" customWidth="1"/>
    <col min="7943" max="7943" width="18.5546875" style="133" customWidth="1"/>
    <col min="7944" max="7944" width="6" style="133" customWidth="1"/>
    <col min="7945" max="7945" width="9.6640625" style="133" customWidth="1"/>
    <col min="7946" max="7946" width="10.88671875" style="133" customWidth="1"/>
    <col min="7947" max="8192" width="8.88671875" style="133"/>
    <col min="8193" max="8193" width="5.21875" style="133" customWidth="1"/>
    <col min="8194" max="8194" width="17.6640625" style="133" customWidth="1"/>
    <col min="8195" max="8195" width="6.109375" style="133" customWidth="1"/>
    <col min="8196" max="8196" width="14.77734375" style="133" customWidth="1"/>
    <col min="8197" max="8197" width="12.21875" style="133" customWidth="1"/>
    <col min="8198" max="8198" width="5.44140625" style="133" customWidth="1"/>
    <col min="8199" max="8199" width="18.5546875" style="133" customWidth="1"/>
    <col min="8200" max="8200" width="6" style="133" customWidth="1"/>
    <col min="8201" max="8201" width="9.6640625" style="133" customWidth="1"/>
    <col min="8202" max="8202" width="10.88671875" style="133" customWidth="1"/>
    <col min="8203" max="8448" width="8.88671875" style="133"/>
    <col min="8449" max="8449" width="5.21875" style="133" customWidth="1"/>
    <col min="8450" max="8450" width="17.6640625" style="133" customWidth="1"/>
    <col min="8451" max="8451" width="6.109375" style="133" customWidth="1"/>
    <col min="8452" max="8452" width="14.77734375" style="133" customWidth="1"/>
    <col min="8453" max="8453" width="12.21875" style="133" customWidth="1"/>
    <col min="8454" max="8454" width="5.44140625" style="133" customWidth="1"/>
    <col min="8455" max="8455" width="18.5546875" style="133" customWidth="1"/>
    <col min="8456" max="8456" width="6" style="133" customWidth="1"/>
    <col min="8457" max="8457" width="9.6640625" style="133" customWidth="1"/>
    <col min="8458" max="8458" width="10.88671875" style="133" customWidth="1"/>
    <col min="8459" max="8704" width="8.88671875" style="133"/>
    <col min="8705" max="8705" width="5.21875" style="133" customWidth="1"/>
    <col min="8706" max="8706" width="17.6640625" style="133" customWidth="1"/>
    <col min="8707" max="8707" width="6.109375" style="133" customWidth="1"/>
    <col min="8708" max="8708" width="14.77734375" style="133" customWidth="1"/>
    <col min="8709" max="8709" width="12.21875" style="133" customWidth="1"/>
    <col min="8710" max="8710" width="5.44140625" style="133" customWidth="1"/>
    <col min="8711" max="8711" width="18.5546875" style="133" customWidth="1"/>
    <col min="8712" max="8712" width="6" style="133" customWidth="1"/>
    <col min="8713" max="8713" width="9.6640625" style="133" customWidth="1"/>
    <col min="8714" max="8714" width="10.88671875" style="133" customWidth="1"/>
    <col min="8715" max="8960" width="8.88671875" style="133"/>
    <col min="8961" max="8961" width="5.21875" style="133" customWidth="1"/>
    <col min="8962" max="8962" width="17.6640625" style="133" customWidth="1"/>
    <col min="8963" max="8963" width="6.109375" style="133" customWidth="1"/>
    <col min="8964" max="8964" width="14.77734375" style="133" customWidth="1"/>
    <col min="8965" max="8965" width="12.21875" style="133" customWidth="1"/>
    <col min="8966" max="8966" width="5.44140625" style="133" customWidth="1"/>
    <col min="8967" max="8967" width="18.5546875" style="133" customWidth="1"/>
    <col min="8968" max="8968" width="6" style="133" customWidth="1"/>
    <col min="8969" max="8969" width="9.6640625" style="133" customWidth="1"/>
    <col min="8970" max="8970" width="10.88671875" style="133" customWidth="1"/>
    <col min="8971" max="9216" width="8.88671875" style="133"/>
    <col min="9217" max="9217" width="5.21875" style="133" customWidth="1"/>
    <col min="9218" max="9218" width="17.6640625" style="133" customWidth="1"/>
    <col min="9219" max="9219" width="6.109375" style="133" customWidth="1"/>
    <col min="9220" max="9220" width="14.77734375" style="133" customWidth="1"/>
    <col min="9221" max="9221" width="12.21875" style="133" customWidth="1"/>
    <col min="9222" max="9222" width="5.44140625" style="133" customWidth="1"/>
    <col min="9223" max="9223" width="18.5546875" style="133" customWidth="1"/>
    <col min="9224" max="9224" width="6" style="133" customWidth="1"/>
    <col min="9225" max="9225" width="9.6640625" style="133" customWidth="1"/>
    <col min="9226" max="9226" width="10.88671875" style="133" customWidth="1"/>
    <col min="9227" max="9472" width="8.88671875" style="133"/>
    <col min="9473" max="9473" width="5.21875" style="133" customWidth="1"/>
    <col min="9474" max="9474" width="17.6640625" style="133" customWidth="1"/>
    <col min="9475" max="9475" width="6.109375" style="133" customWidth="1"/>
    <col min="9476" max="9476" width="14.77734375" style="133" customWidth="1"/>
    <col min="9477" max="9477" width="12.21875" style="133" customWidth="1"/>
    <col min="9478" max="9478" width="5.44140625" style="133" customWidth="1"/>
    <col min="9479" max="9479" width="18.5546875" style="133" customWidth="1"/>
    <col min="9480" max="9480" width="6" style="133" customWidth="1"/>
    <col min="9481" max="9481" width="9.6640625" style="133" customWidth="1"/>
    <col min="9482" max="9482" width="10.88671875" style="133" customWidth="1"/>
    <col min="9483" max="9728" width="8.88671875" style="133"/>
    <col min="9729" max="9729" width="5.21875" style="133" customWidth="1"/>
    <col min="9730" max="9730" width="17.6640625" style="133" customWidth="1"/>
    <col min="9731" max="9731" width="6.109375" style="133" customWidth="1"/>
    <col min="9732" max="9732" width="14.77734375" style="133" customWidth="1"/>
    <col min="9733" max="9733" width="12.21875" style="133" customWidth="1"/>
    <col min="9734" max="9734" width="5.44140625" style="133" customWidth="1"/>
    <col min="9735" max="9735" width="18.5546875" style="133" customWidth="1"/>
    <col min="9736" max="9736" width="6" style="133" customWidth="1"/>
    <col min="9737" max="9737" width="9.6640625" style="133" customWidth="1"/>
    <col min="9738" max="9738" width="10.88671875" style="133" customWidth="1"/>
    <col min="9739" max="9984" width="8.88671875" style="133"/>
    <col min="9985" max="9985" width="5.21875" style="133" customWidth="1"/>
    <col min="9986" max="9986" width="17.6640625" style="133" customWidth="1"/>
    <col min="9987" max="9987" width="6.109375" style="133" customWidth="1"/>
    <col min="9988" max="9988" width="14.77734375" style="133" customWidth="1"/>
    <col min="9989" max="9989" width="12.21875" style="133" customWidth="1"/>
    <col min="9990" max="9990" width="5.44140625" style="133" customWidth="1"/>
    <col min="9991" max="9991" width="18.5546875" style="133" customWidth="1"/>
    <col min="9992" max="9992" width="6" style="133" customWidth="1"/>
    <col min="9993" max="9993" width="9.6640625" style="133" customWidth="1"/>
    <col min="9994" max="9994" width="10.88671875" style="133" customWidth="1"/>
    <col min="9995" max="10240" width="8.88671875" style="133"/>
    <col min="10241" max="10241" width="5.21875" style="133" customWidth="1"/>
    <col min="10242" max="10242" width="17.6640625" style="133" customWidth="1"/>
    <col min="10243" max="10243" width="6.109375" style="133" customWidth="1"/>
    <col min="10244" max="10244" width="14.77734375" style="133" customWidth="1"/>
    <col min="10245" max="10245" width="12.21875" style="133" customWidth="1"/>
    <col min="10246" max="10246" width="5.44140625" style="133" customWidth="1"/>
    <col min="10247" max="10247" width="18.5546875" style="133" customWidth="1"/>
    <col min="10248" max="10248" width="6" style="133" customWidth="1"/>
    <col min="10249" max="10249" width="9.6640625" style="133" customWidth="1"/>
    <col min="10250" max="10250" width="10.88671875" style="133" customWidth="1"/>
    <col min="10251" max="10496" width="8.88671875" style="133"/>
    <col min="10497" max="10497" width="5.21875" style="133" customWidth="1"/>
    <col min="10498" max="10498" width="17.6640625" style="133" customWidth="1"/>
    <col min="10499" max="10499" width="6.109375" style="133" customWidth="1"/>
    <col min="10500" max="10500" width="14.77734375" style="133" customWidth="1"/>
    <col min="10501" max="10501" width="12.21875" style="133" customWidth="1"/>
    <col min="10502" max="10502" width="5.44140625" style="133" customWidth="1"/>
    <col min="10503" max="10503" width="18.5546875" style="133" customWidth="1"/>
    <col min="10504" max="10504" width="6" style="133" customWidth="1"/>
    <col min="10505" max="10505" width="9.6640625" style="133" customWidth="1"/>
    <col min="10506" max="10506" width="10.88671875" style="133" customWidth="1"/>
    <col min="10507" max="10752" width="8.88671875" style="133"/>
    <col min="10753" max="10753" width="5.21875" style="133" customWidth="1"/>
    <col min="10754" max="10754" width="17.6640625" style="133" customWidth="1"/>
    <col min="10755" max="10755" width="6.109375" style="133" customWidth="1"/>
    <col min="10756" max="10756" width="14.77734375" style="133" customWidth="1"/>
    <col min="10757" max="10757" width="12.21875" style="133" customWidth="1"/>
    <col min="10758" max="10758" width="5.44140625" style="133" customWidth="1"/>
    <col min="10759" max="10759" width="18.5546875" style="133" customWidth="1"/>
    <col min="10760" max="10760" width="6" style="133" customWidth="1"/>
    <col min="10761" max="10761" width="9.6640625" style="133" customWidth="1"/>
    <col min="10762" max="10762" width="10.88671875" style="133" customWidth="1"/>
    <col min="10763" max="11008" width="8.88671875" style="133"/>
    <col min="11009" max="11009" width="5.21875" style="133" customWidth="1"/>
    <col min="11010" max="11010" width="17.6640625" style="133" customWidth="1"/>
    <col min="11011" max="11011" width="6.109375" style="133" customWidth="1"/>
    <col min="11012" max="11012" width="14.77734375" style="133" customWidth="1"/>
    <col min="11013" max="11013" width="12.21875" style="133" customWidth="1"/>
    <col min="11014" max="11014" width="5.44140625" style="133" customWidth="1"/>
    <col min="11015" max="11015" width="18.5546875" style="133" customWidth="1"/>
    <col min="11016" max="11016" width="6" style="133" customWidth="1"/>
    <col min="11017" max="11017" width="9.6640625" style="133" customWidth="1"/>
    <col min="11018" max="11018" width="10.88671875" style="133" customWidth="1"/>
    <col min="11019" max="11264" width="8.88671875" style="133"/>
    <col min="11265" max="11265" width="5.21875" style="133" customWidth="1"/>
    <col min="11266" max="11266" width="17.6640625" style="133" customWidth="1"/>
    <col min="11267" max="11267" width="6.109375" style="133" customWidth="1"/>
    <col min="11268" max="11268" width="14.77734375" style="133" customWidth="1"/>
    <col min="11269" max="11269" width="12.21875" style="133" customWidth="1"/>
    <col min="11270" max="11270" width="5.44140625" style="133" customWidth="1"/>
    <col min="11271" max="11271" width="18.5546875" style="133" customWidth="1"/>
    <col min="11272" max="11272" width="6" style="133" customWidth="1"/>
    <col min="11273" max="11273" width="9.6640625" style="133" customWidth="1"/>
    <col min="11274" max="11274" width="10.88671875" style="133" customWidth="1"/>
    <col min="11275" max="11520" width="8.88671875" style="133"/>
    <col min="11521" max="11521" width="5.21875" style="133" customWidth="1"/>
    <col min="11522" max="11522" width="17.6640625" style="133" customWidth="1"/>
    <col min="11523" max="11523" width="6.109375" style="133" customWidth="1"/>
    <col min="11524" max="11524" width="14.77734375" style="133" customWidth="1"/>
    <col min="11525" max="11525" width="12.21875" style="133" customWidth="1"/>
    <col min="11526" max="11526" width="5.44140625" style="133" customWidth="1"/>
    <col min="11527" max="11527" width="18.5546875" style="133" customWidth="1"/>
    <col min="11528" max="11528" width="6" style="133" customWidth="1"/>
    <col min="11529" max="11529" width="9.6640625" style="133" customWidth="1"/>
    <col min="11530" max="11530" width="10.88671875" style="133" customWidth="1"/>
    <col min="11531" max="11776" width="8.88671875" style="133"/>
    <col min="11777" max="11777" width="5.21875" style="133" customWidth="1"/>
    <col min="11778" max="11778" width="17.6640625" style="133" customWidth="1"/>
    <col min="11779" max="11779" width="6.109375" style="133" customWidth="1"/>
    <col min="11780" max="11780" width="14.77734375" style="133" customWidth="1"/>
    <col min="11781" max="11781" width="12.21875" style="133" customWidth="1"/>
    <col min="11782" max="11782" width="5.44140625" style="133" customWidth="1"/>
    <col min="11783" max="11783" width="18.5546875" style="133" customWidth="1"/>
    <col min="11784" max="11784" width="6" style="133" customWidth="1"/>
    <col min="11785" max="11785" width="9.6640625" style="133" customWidth="1"/>
    <col min="11786" max="11786" width="10.88671875" style="133" customWidth="1"/>
    <col min="11787" max="12032" width="8.88671875" style="133"/>
    <col min="12033" max="12033" width="5.21875" style="133" customWidth="1"/>
    <col min="12034" max="12034" width="17.6640625" style="133" customWidth="1"/>
    <col min="12035" max="12035" width="6.109375" style="133" customWidth="1"/>
    <col min="12036" max="12036" width="14.77734375" style="133" customWidth="1"/>
    <col min="12037" max="12037" width="12.21875" style="133" customWidth="1"/>
    <col min="12038" max="12038" width="5.44140625" style="133" customWidth="1"/>
    <col min="12039" max="12039" width="18.5546875" style="133" customWidth="1"/>
    <col min="12040" max="12040" width="6" style="133" customWidth="1"/>
    <col min="12041" max="12041" width="9.6640625" style="133" customWidth="1"/>
    <col min="12042" max="12042" width="10.88671875" style="133" customWidth="1"/>
    <col min="12043" max="12288" width="8.88671875" style="133"/>
    <col min="12289" max="12289" width="5.21875" style="133" customWidth="1"/>
    <col min="12290" max="12290" width="17.6640625" style="133" customWidth="1"/>
    <col min="12291" max="12291" width="6.109375" style="133" customWidth="1"/>
    <col min="12292" max="12292" width="14.77734375" style="133" customWidth="1"/>
    <col min="12293" max="12293" width="12.21875" style="133" customWidth="1"/>
    <col min="12294" max="12294" width="5.44140625" style="133" customWidth="1"/>
    <col min="12295" max="12295" width="18.5546875" style="133" customWidth="1"/>
    <col min="12296" max="12296" width="6" style="133" customWidth="1"/>
    <col min="12297" max="12297" width="9.6640625" style="133" customWidth="1"/>
    <col min="12298" max="12298" width="10.88671875" style="133" customWidth="1"/>
    <col min="12299" max="12544" width="8.88671875" style="133"/>
    <col min="12545" max="12545" width="5.21875" style="133" customWidth="1"/>
    <col min="12546" max="12546" width="17.6640625" style="133" customWidth="1"/>
    <col min="12547" max="12547" width="6.109375" style="133" customWidth="1"/>
    <col min="12548" max="12548" width="14.77734375" style="133" customWidth="1"/>
    <col min="12549" max="12549" width="12.21875" style="133" customWidth="1"/>
    <col min="12550" max="12550" width="5.44140625" style="133" customWidth="1"/>
    <col min="12551" max="12551" width="18.5546875" style="133" customWidth="1"/>
    <col min="12552" max="12552" width="6" style="133" customWidth="1"/>
    <col min="12553" max="12553" width="9.6640625" style="133" customWidth="1"/>
    <col min="12554" max="12554" width="10.88671875" style="133" customWidth="1"/>
    <col min="12555" max="12800" width="8.88671875" style="133"/>
    <col min="12801" max="12801" width="5.21875" style="133" customWidth="1"/>
    <col min="12802" max="12802" width="17.6640625" style="133" customWidth="1"/>
    <col min="12803" max="12803" width="6.109375" style="133" customWidth="1"/>
    <col min="12804" max="12804" width="14.77734375" style="133" customWidth="1"/>
    <col min="12805" max="12805" width="12.21875" style="133" customWidth="1"/>
    <col min="12806" max="12806" width="5.44140625" style="133" customWidth="1"/>
    <col min="12807" max="12807" width="18.5546875" style="133" customWidth="1"/>
    <col min="12808" max="12808" width="6" style="133" customWidth="1"/>
    <col min="12809" max="12809" width="9.6640625" style="133" customWidth="1"/>
    <col min="12810" max="12810" width="10.88671875" style="133" customWidth="1"/>
    <col min="12811" max="13056" width="8.88671875" style="133"/>
    <col min="13057" max="13057" width="5.21875" style="133" customWidth="1"/>
    <col min="13058" max="13058" width="17.6640625" style="133" customWidth="1"/>
    <col min="13059" max="13059" width="6.109375" style="133" customWidth="1"/>
    <col min="13060" max="13060" width="14.77734375" style="133" customWidth="1"/>
    <col min="13061" max="13061" width="12.21875" style="133" customWidth="1"/>
    <col min="13062" max="13062" width="5.44140625" style="133" customWidth="1"/>
    <col min="13063" max="13063" width="18.5546875" style="133" customWidth="1"/>
    <col min="13064" max="13064" width="6" style="133" customWidth="1"/>
    <col min="13065" max="13065" width="9.6640625" style="133" customWidth="1"/>
    <col min="13066" max="13066" width="10.88671875" style="133" customWidth="1"/>
    <col min="13067" max="13312" width="8.88671875" style="133"/>
    <col min="13313" max="13313" width="5.21875" style="133" customWidth="1"/>
    <col min="13314" max="13314" width="17.6640625" style="133" customWidth="1"/>
    <col min="13315" max="13315" width="6.109375" style="133" customWidth="1"/>
    <col min="13316" max="13316" width="14.77734375" style="133" customWidth="1"/>
    <col min="13317" max="13317" width="12.21875" style="133" customWidth="1"/>
    <col min="13318" max="13318" width="5.44140625" style="133" customWidth="1"/>
    <col min="13319" max="13319" width="18.5546875" style="133" customWidth="1"/>
    <col min="13320" max="13320" width="6" style="133" customWidth="1"/>
    <col min="13321" max="13321" width="9.6640625" style="133" customWidth="1"/>
    <col min="13322" max="13322" width="10.88671875" style="133" customWidth="1"/>
    <col min="13323" max="13568" width="8.88671875" style="133"/>
    <col min="13569" max="13569" width="5.21875" style="133" customWidth="1"/>
    <col min="13570" max="13570" width="17.6640625" style="133" customWidth="1"/>
    <col min="13571" max="13571" width="6.109375" style="133" customWidth="1"/>
    <col min="13572" max="13572" width="14.77734375" style="133" customWidth="1"/>
    <col min="13573" max="13573" width="12.21875" style="133" customWidth="1"/>
    <col min="13574" max="13574" width="5.44140625" style="133" customWidth="1"/>
    <col min="13575" max="13575" width="18.5546875" style="133" customWidth="1"/>
    <col min="13576" max="13576" width="6" style="133" customWidth="1"/>
    <col min="13577" max="13577" width="9.6640625" style="133" customWidth="1"/>
    <col min="13578" max="13578" width="10.88671875" style="133" customWidth="1"/>
    <col min="13579" max="13824" width="8.88671875" style="133"/>
    <col min="13825" max="13825" width="5.21875" style="133" customWidth="1"/>
    <col min="13826" max="13826" width="17.6640625" style="133" customWidth="1"/>
    <col min="13827" max="13827" width="6.109375" style="133" customWidth="1"/>
    <col min="13828" max="13828" width="14.77734375" style="133" customWidth="1"/>
    <col min="13829" max="13829" width="12.21875" style="133" customWidth="1"/>
    <col min="13830" max="13830" width="5.44140625" style="133" customWidth="1"/>
    <col min="13831" max="13831" width="18.5546875" style="133" customWidth="1"/>
    <col min="13832" max="13832" width="6" style="133" customWidth="1"/>
    <col min="13833" max="13833" width="9.6640625" style="133" customWidth="1"/>
    <col min="13834" max="13834" width="10.88671875" style="133" customWidth="1"/>
    <col min="13835" max="14080" width="8.88671875" style="133"/>
    <col min="14081" max="14081" width="5.21875" style="133" customWidth="1"/>
    <col min="14082" max="14082" width="17.6640625" style="133" customWidth="1"/>
    <col min="14083" max="14083" width="6.109375" style="133" customWidth="1"/>
    <col min="14084" max="14084" width="14.77734375" style="133" customWidth="1"/>
    <col min="14085" max="14085" width="12.21875" style="133" customWidth="1"/>
    <col min="14086" max="14086" width="5.44140625" style="133" customWidth="1"/>
    <col min="14087" max="14087" width="18.5546875" style="133" customWidth="1"/>
    <col min="14088" max="14088" width="6" style="133" customWidth="1"/>
    <col min="14089" max="14089" width="9.6640625" style="133" customWidth="1"/>
    <col min="14090" max="14090" width="10.88671875" style="133" customWidth="1"/>
    <col min="14091" max="14336" width="8.88671875" style="133"/>
    <col min="14337" max="14337" width="5.21875" style="133" customWidth="1"/>
    <col min="14338" max="14338" width="17.6640625" style="133" customWidth="1"/>
    <col min="14339" max="14339" width="6.109375" style="133" customWidth="1"/>
    <col min="14340" max="14340" width="14.77734375" style="133" customWidth="1"/>
    <col min="14341" max="14341" width="12.21875" style="133" customWidth="1"/>
    <col min="14342" max="14342" width="5.44140625" style="133" customWidth="1"/>
    <col min="14343" max="14343" width="18.5546875" style="133" customWidth="1"/>
    <col min="14344" max="14344" width="6" style="133" customWidth="1"/>
    <col min="14345" max="14345" width="9.6640625" style="133" customWidth="1"/>
    <col min="14346" max="14346" width="10.88671875" style="133" customWidth="1"/>
    <col min="14347" max="14592" width="8.88671875" style="133"/>
    <col min="14593" max="14593" width="5.21875" style="133" customWidth="1"/>
    <col min="14594" max="14594" width="17.6640625" style="133" customWidth="1"/>
    <col min="14595" max="14595" width="6.109375" style="133" customWidth="1"/>
    <col min="14596" max="14596" width="14.77734375" style="133" customWidth="1"/>
    <col min="14597" max="14597" width="12.21875" style="133" customWidth="1"/>
    <col min="14598" max="14598" width="5.44140625" style="133" customWidth="1"/>
    <col min="14599" max="14599" width="18.5546875" style="133" customWidth="1"/>
    <col min="14600" max="14600" width="6" style="133" customWidth="1"/>
    <col min="14601" max="14601" width="9.6640625" style="133" customWidth="1"/>
    <col min="14602" max="14602" width="10.88671875" style="133" customWidth="1"/>
    <col min="14603" max="14848" width="8.88671875" style="133"/>
    <col min="14849" max="14849" width="5.21875" style="133" customWidth="1"/>
    <col min="14850" max="14850" width="17.6640625" style="133" customWidth="1"/>
    <col min="14851" max="14851" width="6.109375" style="133" customWidth="1"/>
    <col min="14852" max="14852" width="14.77734375" style="133" customWidth="1"/>
    <col min="14853" max="14853" width="12.21875" style="133" customWidth="1"/>
    <col min="14854" max="14854" width="5.44140625" style="133" customWidth="1"/>
    <col min="14855" max="14855" width="18.5546875" style="133" customWidth="1"/>
    <col min="14856" max="14856" width="6" style="133" customWidth="1"/>
    <col min="14857" max="14857" width="9.6640625" style="133" customWidth="1"/>
    <col min="14858" max="14858" width="10.88671875" style="133" customWidth="1"/>
    <col min="14859" max="15104" width="8.88671875" style="133"/>
    <col min="15105" max="15105" width="5.21875" style="133" customWidth="1"/>
    <col min="15106" max="15106" width="17.6640625" style="133" customWidth="1"/>
    <col min="15107" max="15107" width="6.109375" style="133" customWidth="1"/>
    <col min="15108" max="15108" width="14.77734375" style="133" customWidth="1"/>
    <col min="15109" max="15109" width="12.21875" style="133" customWidth="1"/>
    <col min="15110" max="15110" width="5.44140625" style="133" customWidth="1"/>
    <col min="15111" max="15111" width="18.5546875" style="133" customWidth="1"/>
    <col min="15112" max="15112" width="6" style="133" customWidth="1"/>
    <col min="15113" max="15113" width="9.6640625" style="133" customWidth="1"/>
    <col min="15114" max="15114" width="10.88671875" style="133" customWidth="1"/>
    <col min="15115" max="15360" width="8.88671875" style="133"/>
    <col min="15361" max="15361" width="5.21875" style="133" customWidth="1"/>
    <col min="15362" max="15362" width="17.6640625" style="133" customWidth="1"/>
    <col min="15363" max="15363" width="6.109375" style="133" customWidth="1"/>
    <col min="15364" max="15364" width="14.77734375" style="133" customWidth="1"/>
    <col min="15365" max="15365" width="12.21875" style="133" customWidth="1"/>
    <col min="15366" max="15366" width="5.44140625" style="133" customWidth="1"/>
    <col min="15367" max="15367" width="18.5546875" style="133" customWidth="1"/>
    <col min="15368" max="15368" width="6" style="133" customWidth="1"/>
    <col min="15369" max="15369" width="9.6640625" style="133" customWidth="1"/>
    <col min="15370" max="15370" width="10.88671875" style="133" customWidth="1"/>
    <col min="15371" max="15616" width="8.88671875" style="133"/>
    <col min="15617" max="15617" width="5.21875" style="133" customWidth="1"/>
    <col min="15618" max="15618" width="17.6640625" style="133" customWidth="1"/>
    <col min="15619" max="15619" width="6.109375" style="133" customWidth="1"/>
    <col min="15620" max="15620" width="14.77734375" style="133" customWidth="1"/>
    <col min="15621" max="15621" width="12.21875" style="133" customWidth="1"/>
    <col min="15622" max="15622" width="5.44140625" style="133" customWidth="1"/>
    <col min="15623" max="15623" width="18.5546875" style="133" customWidth="1"/>
    <col min="15624" max="15624" width="6" style="133" customWidth="1"/>
    <col min="15625" max="15625" width="9.6640625" style="133" customWidth="1"/>
    <col min="15626" max="15626" width="10.88671875" style="133" customWidth="1"/>
    <col min="15627" max="15872" width="8.88671875" style="133"/>
    <col min="15873" max="15873" width="5.21875" style="133" customWidth="1"/>
    <col min="15874" max="15874" width="17.6640625" style="133" customWidth="1"/>
    <col min="15875" max="15875" width="6.109375" style="133" customWidth="1"/>
    <col min="15876" max="15876" width="14.77734375" style="133" customWidth="1"/>
    <col min="15877" max="15877" width="12.21875" style="133" customWidth="1"/>
    <col min="15878" max="15878" width="5.44140625" style="133" customWidth="1"/>
    <col min="15879" max="15879" width="18.5546875" style="133" customWidth="1"/>
    <col min="15880" max="15880" width="6" style="133" customWidth="1"/>
    <col min="15881" max="15881" width="9.6640625" style="133" customWidth="1"/>
    <col min="15882" max="15882" width="10.88671875" style="133" customWidth="1"/>
    <col min="15883" max="16128" width="8.88671875" style="133"/>
    <col min="16129" max="16129" width="5.21875" style="133" customWidth="1"/>
    <col min="16130" max="16130" width="17.6640625" style="133" customWidth="1"/>
    <col min="16131" max="16131" width="6.109375" style="133" customWidth="1"/>
    <col min="16132" max="16132" width="14.77734375" style="133" customWidth="1"/>
    <col min="16133" max="16133" width="12.21875" style="133" customWidth="1"/>
    <col min="16134" max="16134" width="5.44140625" style="133" customWidth="1"/>
    <col min="16135" max="16135" width="18.5546875" style="133" customWidth="1"/>
    <col min="16136" max="16136" width="6" style="133" customWidth="1"/>
    <col min="16137" max="16137" width="9.6640625" style="133" customWidth="1"/>
    <col min="16138" max="16138" width="10.88671875" style="133" customWidth="1"/>
    <col min="16139" max="16384" width="8.88671875" style="133"/>
  </cols>
  <sheetData>
    <row r="1" spans="1:14" ht="50.45" customHeight="1">
      <c r="A1" s="389" t="s">
        <v>167</v>
      </c>
      <c r="B1" s="389"/>
      <c r="C1" s="389"/>
      <c r="D1" s="389"/>
      <c r="E1" s="389"/>
      <c r="F1" s="389"/>
      <c r="G1" s="389"/>
      <c r="H1" s="389"/>
      <c r="I1" s="389"/>
      <c r="J1" s="389"/>
      <c r="K1" s="132"/>
      <c r="L1" s="132"/>
      <c r="M1" s="132"/>
      <c r="N1" s="132"/>
    </row>
    <row r="2" spans="1:14" ht="23.45" customHeight="1">
      <c r="A2" s="134" t="s">
        <v>10660</v>
      </c>
      <c r="B2" s="135"/>
      <c r="C2" s="135"/>
      <c r="D2" s="135"/>
      <c r="E2" s="135"/>
      <c r="F2" s="135"/>
      <c r="G2" s="136"/>
      <c r="H2" s="136"/>
      <c r="I2" s="136"/>
      <c r="J2" s="136"/>
      <c r="K2" s="136"/>
      <c r="L2" s="136"/>
    </row>
    <row r="3" spans="1:14" ht="23.45" customHeight="1">
      <c r="A3" s="134" t="s">
        <v>10661</v>
      </c>
      <c r="B3" s="135"/>
      <c r="C3" s="135"/>
      <c r="D3" s="135"/>
      <c r="E3" s="135"/>
      <c r="F3" s="135"/>
      <c r="G3" s="136"/>
      <c r="H3" s="136"/>
      <c r="I3" s="136"/>
      <c r="J3" s="136"/>
      <c r="K3" s="136"/>
      <c r="L3" s="136"/>
    </row>
    <row r="4" spans="1:14" ht="23.45" customHeight="1">
      <c r="A4" s="263" t="s">
        <v>10662</v>
      </c>
      <c r="B4" s="263"/>
      <c r="C4" s="263"/>
      <c r="D4" s="263"/>
      <c r="E4" s="263"/>
      <c r="F4" s="263"/>
      <c r="G4" s="137"/>
      <c r="H4" s="137"/>
      <c r="I4" s="137"/>
      <c r="J4" s="264"/>
      <c r="K4" s="136"/>
      <c r="L4" s="136"/>
    </row>
    <row r="5" spans="1:14" ht="23.45" customHeight="1">
      <c r="A5" s="134" t="s">
        <v>172</v>
      </c>
      <c r="B5" s="134"/>
      <c r="C5" s="136"/>
      <c r="D5" s="136"/>
      <c r="E5" s="136"/>
      <c r="F5" s="136"/>
      <c r="G5" s="136"/>
      <c r="H5" s="136"/>
      <c r="I5" s="136"/>
      <c r="J5" s="136"/>
      <c r="K5" s="136"/>
      <c r="L5" s="136"/>
    </row>
    <row r="6" spans="1:14" ht="23.45" customHeight="1">
      <c r="A6" s="391" t="s">
        <v>7678</v>
      </c>
      <c r="B6" s="391"/>
      <c r="C6" s="391"/>
      <c r="D6" s="391"/>
      <c r="E6" s="391"/>
      <c r="F6" s="390">
        <f>원가계산서!J28</f>
        <v>49610000</v>
      </c>
      <c r="G6" s="390"/>
      <c r="H6" s="138"/>
      <c r="I6" s="138"/>
      <c r="J6" s="139"/>
      <c r="K6" s="136"/>
      <c r="L6" s="136"/>
    </row>
    <row r="7" spans="1:14" s="141" customFormat="1" ht="25.5" customHeight="1">
      <c r="A7" s="134" t="s">
        <v>7679</v>
      </c>
      <c r="B7" s="140"/>
      <c r="C7" s="134"/>
      <c r="D7" s="137"/>
      <c r="E7" s="137"/>
      <c r="F7" s="137"/>
      <c r="G7" s="137"/>
      <c r="H7" s="137"/>
      <c r="I7" s="137"/>
      <c r="J7" s="137"/>
      <c r="K7" s="137"/>
      <c r="L7" s="137"/>
    </row>
    <row r="8" spans="1:14" s="141" customFormat="1" ht="23.45" customHeight="1" thickBot="1">
      <c r="A8" s="392" t="s">
        <v>7686</v>
      </c>
      <c r="B8" s="393"/>
      <c r="C8" s="269" t="s">
        <v>30</v>
      </c>
      <c r="D8" s="269" t="s">
        <v>7687</v>
      </c>
      <c r="E8" s="270" t="s">
        <v>7688</v>
      </c>
      <c r="F8" s="392" t="s">
        <v>7689</v>
      </c>
      <c r="G8" s="393"/>
      <c r="H8" s="269" t="s">
        <v>7690</v>
      </c>
      <c r="I8" s="269" t="s">
        <v>7691</v>
      </c>
      <c r="J8" s="271" t="s">
        <v>7692</v>
      </c>
      <c r="K8" s="137"/>
      <c r="L8" s="137"/>
    </row>
    <row r="9" spans="1:14" s="141" customFormat="1" ht="23.45" customHeight="1" thickTop="1">
      <c r="A9" s="394" t="s">
        <v>7693</v>
      </c>
      <c r="B9" s="397" t="s">
        <v>7699</v>
      </c>
      <c r="C9" s="397" t="s">
        <v>7694</v>
      </c>
      <c r="D9" s="400">
        <v>0</v>
      </c>
      <c r="E9" s="272"/>
      <c r="F9" s="402" t="s">
        <v>7693</v>
      </c>
      <c r="G9" s="273"/>
      <c r="H9" s="274"/>
      <c r="I9" s="275"/>
      <c r="J9" s="276"/>
      <c r="K9" s="137"/>
      <c r="L9" s="137"/>
    </row>
    <row r="10" spans="1:14" s="141" customFormat="1" ht="23.45" customHeight="1" thickBot="1">
      <c r="A10" s="395"/>
      <c r="B10" s="398"/>
      <c r="C10" s="399"/>
      <c r="D10" s="401"/>
      <c r="E10" s="277"/>
      <c r="F10" s="403"/>
      <c r="G10" s="273"/>
      <c r="H10" s="278"/>
      <c r="I10" s="279"/>
      <c r="J10" s="280"/>
      <c r="K10" s="137"/>
      <c r="L10" s="137"/>
    </row>
    <row r="11" spans="1:14" s="141" customFormat="1" ht="23.45" customHeight="1" thickTop="1">
      <c r="A11" s="395"/>
      <c r="B11" s="405" t="s">
        <v>7695</v>
      </c>
      <c r="C11" s="406" t="s">
        <v>7694</v>
      </c>
      <c r="D11" s="407">
        <v>2</v>
      </c>
      <c r="E11" s="277"/>
      <c r="F11" s="403"/>
      <c r="G11" s="281"/>
      <c r="H11" s="282"/>
      <c r="I11" s="283"/>
      <c r="J11" s="280"/>
      <c r="K11" s="137"/>
      <c r="L11" s="137"/>
    </row>
    <row r="12" spans="1:14" s="141" customFormat="1" ht="23.45" customHeight="1">
      <c r="A12" s="395"/>
      <c r="B12" s="398"/>
      <c r="C12" s="399"/>
      <c r="D12" s="408"/>
      <c r="E12" s="277"/>
      <c r="F12" s="403"/>
      <c r="G12" s="282"/>
      <c r="H12" s="282"/>
      <c r="I12" s="283"/>
      <c r="J12" s="280"/>
      <c r="K12" s="137"/>
      <c r="L12" s="137"/>
    </row>
    <row r="13" spans="1:14" s="141" customFormat="1" ht="23.45" customHeight="1">
      <c r="A13" s="395"/>
      <c r="B13" s="405" t="s">
        <v>7696</v>
      </c>
      <c r="C13" s="406" t="s">
        <v>7694</v>
      </c>
      <c r="D13" s="409"/>
      <c r="E13" s="277"/>
      <c r="F13" s="403"/>
      <c r="G13" s="282"/>
      <c r="H13" s="282"/>
      <c r="I13" s="283"/>
      <c r="J13" s="280"/>
      <c r="K13" s="137"/>
      <c r="L13" s="137"/>
    </row>
    <row r="14" spans="1:14" s="141" customFormat="1" ht="23.45" customHeight="1">
      <c r="A14" s="395"/>
      <c r="B14" s="398"/>
      <c r="C14" s="398"/>
      <c r="D14" s="401"/>
      <c r="E14" s="280"/>
      <c r="F14" s="403"/>
      <c r="G14" s="284"/>
      <c r="H14" s="282"/>
      <c r="I14" s="283"/>
      <c r="J14" s="280"/>
      <c r="K14" s="137"/>
      <c r="L14" s="137"/>
    </row>
    <row r="15" spans="1:14" s="141" customFormat="1" ht="23.45" customHeight="1">
      <c r="A15" s="396"/>
      <c r="B15" s="285" t="s">
        <v>7697</v>
      </c>
      <c r="C15" s="286" t="s">
        <v>7698</v>
      </c>
      <c r="D15" s="287">
        <f>SUM(D9:D14)</f>
        <v>2</v>
      </c>
      <c r="E15" s="288"/>
      <c r="F15" s="404"/>
      <c r="G15" s="289"/>
      <c r="H15" s="289"/>
      <c r="I15" s="290"/>
      <c r="J15" s="288"/>
      <c r="K15" s="137"/>
      <c r="L15" s="137"/>
    </row>
    <row r="17" spans="1:12" s="141" customFormat="1" ht="23.45" customHeight="1">
      <c r="A17" s="263" t="s">
        <v>7701</v>
      </c>
      <c r="B17" s="263"/>
      <c r="C17" s="263"/>
      <c r="D17" s="263"/>
      <c r="E17" s="137"/>
      <c r="F17" s="142"/>
      <c r="G17" s="142"/>
      <c r="H17" s="142"/>
      <c r="I17" s="142"/>
      <c r="J17" s="142"/>
      <c r="K17" s="142"/>
      <c r="L17" s="142"/>
    </row>
  </sheetData>
  <mergeCells count="16">
    <mergeCell ref="A9:A15"/>
    <mergeCell ref="B9:B10"/>
    <mergeCell ref="C9:C10"/>
    <mergeCell ref="D9:D10"/>
    <mergeCell ref="F9:F15"/>
    <mergeCell ref="B11:B12"/>
    <mergeCell ref="C11:C12"/>
    <mergeCell ref="D11:D12"/>
    <mergeCell ref="B13:B14"/>
    <mergeCell ref="C13:C14"/>
    <mergeCell ref="D13:D14"/>
    <mergeCell ref="A1:J1"/>
    <mergeCell ref="F6:G6"/>
    <mergeCell ref="A6:E6"/>
    <mergeCell ref="A8:B8"/>
    <mergeCell ref="F8:G8"/>
  </mergeCells>
  <phoneticPr fontId="2" type="noConversion"/>
  <pageMargins left="1.1023622047244095" right="0.70866141732283472" top="0.74803149606299213" bottom="0.74803149606299213" header="0.31496062992125984" footer="0.31496062992125984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0"/>
  <sheetViews>
    <sheetView tabSelected="1" topLeftCell="A2" workbookViewId="0">
      <selection activeCell="J28" sqref="J28"/>
    </sheetView>
  </sheetViews>
  <sheetFormatPr defaultRowHeight="13.5"/>
  <cols>
    <col min="1" max="1" width="6.109375" style="30" customWidth="1"/>
    <col min="2" max="2" width="6.5546875" style="30" customWidth="1"/>
    <col min="3" max="3" width="15" style="30" customWidth="1"/>
    <col min="4" max="4" width="2.109375" style="30" customWidth="1"/>
    <col min="5" max="5" width="7.5546875" style="30" customWidth="1"/>
    <col min="6" max="6" width="1.88671875" style="30" customWidth="1"/>
    <col min="7" max="10" width="17.109375" style="30" customWidth="1"/>
    <col min="11" max="256" width="8.88671875" style="30"/>
    <col min="257" max="257" width="6.109375" style="30" customWidth="1"/>
    <col min="258" max="258" width="6.5546875" style="30" customWidth="1"/>
    <col min="259" max="259" width="15" style="30" customWidth="1"/>
    <col min="260" max="260" width="2.109375" style="30" customWidth="1"/>
    <col min="261" max="261" width="7.5546875" style="30" customWidth="1"/>
    <col min="262" max="262" width="1.88671875" style="30" customWidth="1"/>
    <col min="263" max="266" width="17.109375" style="30" customWidth="1"/>
    <col min="267" max="512" width="8.88671875" style="30"/>
    <col min="513" max="513" width="6.109375" style="30" customWidth="1"/>
    <col min="514" max="514" width="6.5546875" style="30" customWidth="1"/>
    <col min="515" max="515" width="15" style="30" customWidth="1"/>
    <col min="516" max="516" width="2.109375" style="30" customWidth="1"/>
    <col min="517" max="517" width="7.5546875" style="30" customWidth="1"/>
    <col min="518" max="518" width="1.88671875" style="30" customWidth="1"/>
    <col min="519" max="522" width="17.109375" style="30" customWidth="1"/>
    <col min="523" max="768" width="8.88671875" style="30"/>
    <col min="769" max="769" width="6.109375" style="30" customWidth="1"/>
    <col min="770" max="770" width="6.5546875" style="30" customWidth="1"/>
    <col min="771" max="771" width="15" style="30" customWidth="1"/>
    <col min="772" max="772" width="2.109375" style="30" customWidth="1"/>
    <col min="773" max="773" width="7.5546875" style="30" customWidth="1"/>
    <col min="774" max="774" width="1.88671875" style="30" customWidth="1"/>
    <col min="775" max="778" width="17.109375" style="30" customWidth="1"/>
    <col min="779" max="1024" width="8.88671875" style="30"/>
    <col min="1025" max="1025" width="6.109375" style="30" customWidth="1"/>
    <col min="1026" max="1026" width="6.5546875" style="30" customWidth="1"/>
    <col min="1027" max="1027" width="15" style="30" customWidth="1"/>
    <col min="1028" max="1028" width="2.109375" style="30" customWidth="1"/>
    <col min="1029" max="1029" width="7.5546875" style="30" customWidth="1"/>
    <col min="1030" max="1030" width="1.88671875" style="30" customWidth="1"/>
    <col min="1031" max="1034" width="17.109375" style="30" customWidth="1"/>
    <col min="1035" max="1280" width="8.88671875" style="30"/>
    <col min="1281" max="1281" width="6.109375" style="30" customWidth="1"/>
    <col min="1282" max="1282" width="6.5546875" style="30" customWidth="1"/>
    <col min="1283" max="1283" width="15" style="30" customWidth="1"/>
    <col min="1284" max="1284" width="2.109375" style="30" customWidth="1"/>
    <col min="1285" max="1285" width="7.5546875" style="30" customWidth="1"/>
    <col min="1286" max="1286" width="1.88671875" style="30" customWidth="1"/>
    <col min="1287" max="1290" width="17.109375" style="30" customWidth="1"/>
    <col min="1291" max="1536" width="8.88671875" style="30"/>
    <col min="1537" max="1537" width="6.109375" style="30" customWidth="1"/>
    <col min="1538" max="1538" width="6.5546875" style="30" customWidth="1"/>
    <col min="1539" max="1539" width="15" style="30" customWidth="1"/>
    <col min="1540" max="1540" width="2.109375" style="30" customWidth="1"/>
    <col min="1541" max="1541" width="7.5546875" style="30" customWidth="1"/>
    <col min="1542" max="1542" width="1.88671875" style="30" customWidth="1"/>
    <col min="1543" max="1546" width="17.109375" style="30" customWidth="1"/>
    <col min="1547" max="1792" width="8.88671875" style="30"/>
    <col min="1793" max="1793" width="6.109375" style="30" customWidth="1"/>
    <col min="1794" max="1794" width="6.5546875" style="30" customWidth="1"/>
    <col min="1795" max="1795" width="15" style="30" customWidth="1"/>
    <col min="1796" max="1796" width="2.109375" style="30" customWidth="1"/>
    <col min="1797" max="1797" width="7.5546875" style="30" customWidth="1"/>
    <col min="1798" max="1798" width="1.88671875" style="30" customWidth="1"/>
    <col min="1799" max="1802" width="17.109375" style="30" customWidth="1"/>
    <col min="1803" max="2048" width="8.88671875" style="30"/>
    <col min="2049" max="2049" width="6.109375" style="30" customWidth="1"/>
    <col min="2050" max="2050" width="6.5546875" style="30" customWidth="1"/>
    <col min="2051" max="2051" width="15" style="30" customWidth="1"/>
    <col min="2052" max="2052" width="2.109375" style="30" customWidth="1"/>
    <col min="2053" max="2053" width="7.5546875" style="30" customWidth="1"/>
    <col min="2054" max="2054" width="1.88671875" style="30" customWidth="1"/>
    <col min="2055" max="2058" width="17.109375" style="30" customWidth="1"/>
    <col min="2059" max="2304" width="8.88671875" style="30"/>
    <col min="2305" max="2305" width="6.109375" style="30" customWidth="1"/>
    <col min="2306" max="2306" width="6.5546875" style="30" customWidth="1"/>
    <col min="2307" max="2307" width="15" style="30" customWidth="1"/>
    <col min="2308" max="2308" width="2.109375" style="30" customWidth="1"/>
    <col min="2309" max="2309" width="7.5546875" style="30" customWidth="1"/>
    <col min="2310" max="2310" width="1.88671875" style="30" customWidth="1"/>
    <col min="2311" max="2314" width="17.109375" style="30" customWidth="1"/>
    <col min="2315" max="2560" width="8.88671875" style="30"/>
    <col min="2561" max="2561" width="6.109375" style="30" customWidth="1"/>
    <col min="2562" max="2562" width="6.5546875" style="30" customWidth="1"/>
    <col min="2563" max="2563" width="15" style="30" customWidth="1"/>
    <col min="2564" max="2564" width="2.109375" style="30" customWidth="1"/>
    <col min="2565" max="2565" width="7.5546875" style="30" customWidth="1"/>
    <col min="2566" max="2566" width="1.88671875" style="30" customWidth="1"/>
    <col min="2567" max="2570" width="17.109375" style="30" customWidth="1"/>
    <col min="2571" max="2816" width="8.88671875" style="30"/>
    <col min="2817" max="2817" width="6.109375" style="30" customWidth="1"/>
    <col min="2818" max="2818" width="6.5546875" style="30" customWidth="1"/>
    <col min="2819" max="2819" width="15" style="30" customWidth="1"/>
    <col min="2820" max="2820" width="2.109375" style="30" customWidth="1"/>
    <col min="2821" max="2821" width="7.5546875" style="30" customWidth="1"/>
    <col min="2822" max="2822" width="1.88671875" style="30" customWidth="1"/>
    <col min="2823" max="2826" width="17.109375" style="30" customWidth="1"/>
    <col min="2827" max="3072" width="8.88671875" style="30"/>
    <col min="3073" max="3073" width="6.109375" style="30" customWidth="1"/>
    <col min="3074" max="3074" width="6.5546875" style="30" customWidth="1"/>
    <col min="3075" max="3075" width="15" style="30" customWidth="1"/>
    <col min="3076" max="3076" width="2.109375" style="30" customWidth="1"/>
    <col min="3077" max="3077" width="7.5546875" style="30" customWidth="1"/>
    <col min="3078" max="3078" width="1.88671875" style="30" customWidth="1"/>
    <col min="3079" max="3082" width="17.109375" style="30" customWidth="1"/>
    <col min="3083" max="3328" width="8.88671875" style="30"/>
    <col min="3329" max="3329" width="6.109375" style="30" customWidth="1"/>
    <col min="3330" max="3330" width="6.5546875" style="30" customWidth="1"/>
    <col min="3331" max="3331" width="15" style="30" customWidth="1"/>
    <col min="3332" max="3332" width="2.109375" style="30" customWidth="1"/>
    <col min="3333" max="3333" width="7.5546875" style="30" customWidth="1"/>
    <col min="3334" max="3334" width="1.88671875" style="30" customWidth="1"/>
    <col min="3335" max="3338" width="17.109375" style="30" customWidth="1"/>
    <col min="3339" max="3584" width="8.88671875" style="30"/>
    <col min="3585" max="3585" width="6.109375" style="30" customWidth="1"/>
    <col min="3586" max="3586" width="6.5546875" style="30" customWidth="1"/>
    <col min="3587" max="3587" width="15" style="30" customWidth="1"/>
    <col min="3588" max="3588" width="2.109375" style="30" customWidth="1"/>
    <col min="3589" max="3589" width="7.5546875" style="30" customWidth="1"/>
    <col min="3590" max="3590" width="1.88671875" style="30" customWidth="1"/>
    <col min="3591" max="3594" width="17.109375" style="30" customWidth="1"/>
    <col min="3595" max="3840" width="8.88671875" style="30"/>
    <col min="3841" max="3841" width="6.109375" style="30" customWidth="1"/>
    <col min="3842" max="3842" width="6.5546875" style="30" customWidth="1"/>
    <col min="3843" max="3843" width="15" style="30" customWidth="1"/>
    <col min="3844" max="3844" width="2.109375" style="30" customWidth="1"/>
    <col min="3845" max="3845" width="7.5546875" style="30" customWidth="1"/>
    <col min="3846" max="3846" width="1.88671875" style="30" customWidth="1"/>
    <col min="3847" max="3850" width="17.109375" style="30" customWidth="1"/>
    <col min="3851" max="4096" width="8.88671875" style="30"/>
    <col min="4097" max="4097" width="6.109375" style="30" customWidth="1"/>
    <col min="4098" max="4098" width="6.5546875" style="30" customWidth="1"/>
    <col min="4099" max="4099" width="15" style="30" customWidth="1"/>
    <col min="4100" max="4100" width="2.109375" style="30" customWidth="1"/>
    <col min="4101" max="4101" width="7.5546875" style="30" customWidth="1"/>
    <col min="4102" max="4102" width="1.88671875" style="30" customWidth="1"/>
    <col min="4103" max="4106" width="17.109375" style="30" customWidth="1"/>
    <col min="4107" max="4352" width="8.88671875" style="30"/>
    <col min="4353" max="4353" width="6.109375" style="30" customWidth="1"/>
    <col min="4354" max="4354" width="6.5546875" style="30" customWidth="1"/>
    <col min="4355" max="4355" width="15" style="30" customWidth="1"/>
    <col min="4356" max="4356" width="2.109375" style="30" customWidth="1"/>
    <col min="4357" max="4357" width="7.5546875" style="30" customWidth="1"/>
    <col min="4358" max="4358" width="1.88671875" style="30" customWidth="1"/>
    <col min="4359" max="4362" width="17.109375" style="30" customWidth="1"/>
    <col min="4363" max="4608" width="8.88671875" style="30"/>
    <col min="4609" max="4609" width="6.109375" style="30" customWidth="1"/>
    <col min="4610" max="4610" width="6.5546875" style="30" customWidth="1"/>
    <col min="4611" max="4611" width="15" style="30" customWidth="1"/>
    <col min="4612" max="4612" width="2.109375" style="30" customWidth="1"/>
    <col min="4613" max="4613" width="7.5546875" style="30" customWidth="1"/>
    <col min="4614" max="4614" width="1.88671875" style="30" customWidth="1"/>
    <col min="4615" max="4618" width="17.109375" style="30" customWidth="1"/>
    <col min="4619" max="4864" width="8.88671875" style="30"/>
    <col min="4865" max="4865" width="6.109375" style="30" customWidth="1"/>
    <col min="4866" max="4866" width="6.5546875" style="30" customWidth="1"/>
    <col min="4867" max="4867" width="15" style="30" customWidth="1"/>
    <col min="4868" max="4868" width="2.109375" style="30" customWidth="1"/>
    <col min="4869" max="4869" width="7.5546875" style="30" customWidth="1"/>
    <col min="4870" max="4870" width="1.88671875" style="30" customWidth="1"/>
    <col min="4871" max="4874" width="17.109375" style="30" customWidth="1"/>
    <col min="4875" max="5120" width="8.88671875" style="30"/>
    <col min="5121" max="5121" width="6.109375" style="30" customWidth="1"/>
    <col min="5122" max="5122" width="6.5546875" style="30" customWidth="1"/>
    <col min="5123" max="5123" width="15" style="30" customWidth="1"/>
    <col min="5124" max="5124" width="2.109375" style="30" customWidth="1"/>
    <col min="5125" max="5125" width="7.5546875" style="30" customWidth="1"/>
    <col min="5126" max="5126" width="1.88671875" style="30" customWidth="1"/>
    <col min="5127" max="5130" width="17.109375" style="30" customWidth="1"/>
    <col min="5131" max="5376" width="8.88671875" style="30"/>
    <col min="5377" max="5377" width="6.109375" style="30" customWidth="1"/>
    <col min="5378" max="5378" width="6.5546875" style="30" customWidth="1"/>
    <col min="5379" max="5379" width="15" style="30" customWidth="1"/>
    <col min="5380" max="5380" width="2.109375" style="30" customWidth="1"/>
    <col min="5381" max="5381" width="7.5546875" style="30" customWidth="1"/>
    <col min="5382" max="5382" width="1.88671875" style="30" customWidth="1"/>
    <col min="5383" max="5386" width="17.109375" style="30" customWidth="1"/>
    <col min="5387" max="5632" width="8.88671875" style="30"/>
    <col min="5633" max="5633" width="6.109375" style="30" customWidth="1"/>
    <col min="5634" max="5634" width="6.5546875" style="30" customWidth="1"/>
    <col min="5635" max="5635" width="15" style="30" customWidth="1"/>
    <col min="5636" max="5636" width="2.109375" style="30" customWidth="1"/>
    <col min="5637" max="5637" width="7.5546875" style="30" customWidth="1"/>
    <col min="5638" max="5638" width="1.88671875" style="30" customWidth="1"/>
    <col min="5639" max="5642" width="17.109375" style="30" customWidth="1"/>
    <col min="5643" max="5888" width="8.88671875" style="30"/>
    <col min="5889" max="5889" width="6.109375" style="30" customWidth="1"/>
    <col min="5890" max="5890" width="6.5546875" style="30" customWidth="1"/>
    <col min="5891" max="5891" width="15" style="30" customWidth="1"/>
    <col min="5892" max="5892" width="2.109375" style="30" customWidth="1"/>
    <col min="5893" max="5893" width="7.5546875" style="30" customWidth="1"/>
    <col min="5894" max="5894" width="1.88671875" style="30" customWidth="1"/>
    <col min="5895" max="5898" width="17.109375" style="30" customWidth="1"/>
    <col min="5899" max="6144" width="8.88671875" style="30"/>
    <col min="6145" max="6145" width="6.109375" style="30" customWidth="1"/>
    <col min="6146" max="6146" width="6.5546875" style="30" customWidth="1"/>
    <col min="6147" max="6147" width="15" style="30" customWidth="1"/>
    <col min="6148" max="6148" width="2.109375" style="30" customWidth="1"/>
    <col min="6149" max="6149" width="7.5546875" style="30" customWidth="1"/>
    <col min="6150" max="6150" width="1.88671875" style="30" customWidth="1"/>
    <col min="6151" max="6154" width="17.109375" style="30" customWidth="1"/>
    <col min="6155" max="6400" width="8.88671875" style="30"/>
    <col min="6401" max="6401" width="6.109375" style="30" customWidth="1"/>
    <col min="6402" max="6402" width="6.5546875" style="30" customWidth="1"/>
    <col min="6403" max="6403" width="15" style="30" customWidth="1"/>
    <col min="6404" max="6404" width="2.109375" style="30" customWidth="1"/>
    <col min="6405" max="6405" width="7.5546875" style="30" customWidth="1"/>
    <col min="6406" max="6406" width="1.88671875" style="30" customWidth="1"/>
    <col min="6407" max="6410" width="17.109375" style="30" customWidth="1"/>
    <col min="6411" max="6656" width="8.88671875" style="30"/>
    <col min="6657" max="6657" width="6.109375" style="30" customWidth="1"/>
    <col min="6658" max="6658" width="6.5546875" style="30" customWidth="1"/>
    <col min="6659" max="6659" width="15" style="30" customWidth="1"/>
    <col min="6660" max="6660" width="2.109375" style="30" customWidth="1"/>
    <col min="6661" max="6661" width="7.5546875" style="30" customWidth="1"/>
    <col min="6662" max="6662" width="1.88671875" style="30" customWidth="1"/>
    <col min="6663" max="6666" width="17.109375" style="30" customWidth="1"/>
    <col min="6667" max="6912" width="8.88671875" style="30"/>
    <col min="6913" max="6913" width="6.109375" style="30" customWidth="1"/>
    <col min="6914" max="6914" width="6.5546875" style="30" customWidth="1"/>
    <col min="6915" max="6915" width="15" style="30" customWidth="1"/>
    <col min="6916" max="6916" width="2.109375" style="30" customWidth="1"/>
    <col min="6917" max="6917" width="7.5546875" style="30" customWidth="1"/>
    <col min="6918" max="6918" width="1.88671875" style="30" customWidth="1"/>
    <col min="6919" max="6922" width="17.109375" style="30" customWidth="1"/>
    <col min="6923" max="7168" width="8.88671875" style="30"/>
    <col min="7169" max="7169" width="6.109375" style="30" customWidth="1"/>
    <col min="7170" max="7170" width="6.5546875" style="30" customWidth="1"/>
    <col min="7171" max="7171" width="15" style="30" customWidth="1"/>
    <col min="7172" max="7172" width="2.109375" style="30" customWidth="1"/>
    <col min="7173" max="7173" width="7.5546875" style="30" customWidth="1"/>
    <col min="7174" max="7174" width="1.88671875" style="30" customWidth="1"/>
    <col min="7175" max="7178" width="17.109375" style="30" customWidth="1"/>
    <col min="7179" max="7424" width="8.88671875" style="30"/>
    <col min="7425" max="7425" width="6.109375" style="30" customWidth="1"/>
    <col min="7426" max="7426" width="6.5546875" style="30" customWidth="1"/>
    <col min="7427" max="7427" width="15" style="30" customWidth="1"/>
    <col min="7428" max="7428" width="2.109375" style="30" customWidth="1"/>
    <col min="7429" max="7429" width="7.5546875" style="30" customWidth="1"/>
    <col min="7430" max="7430" width="1.88671875" style="30" customWidth="1"/>
    <col min="7431" max="7434" width="17.109375" style="30" customWidth="1"/>
    <col min="7435" max="7680" width="8.88671875" style="30"/>
    <col min="7681" max="7681" width="6.109375" style="30" customWidth="1"/>
    <col min="7682" max="7682" width="6.5546875" style="30" customWidth="1"/>
    <col min="7683" max="7683" width="15" style="30" customWidth="1"/>
    <col min="7684" max="7684" width="2.109375" style="30" customWidth="1"/>
    <col min="7685" max="7685" width="7.5546875" style="30" customWidth="1"/>
    <col min="7686" max="7686" width="1.88671875" style="30" customWidth="1"/>
    <col min="7687" max="7690" width="17.109375" style="30" customWidth="1"/>
    <col min="7691" max="7936" width="8.88671875" style="30"/>
    <col min="7937" max="7937" width="6.109375" style="30" customWidth="1"/>
    <col min="7938" max="7938" width="6.5546875" style="30" customWidth="1"/>
    <col min="7939" max="7939" width="15" style="30" customWidth="1"/>
    <col min="7940" max="7940" width="2.109375" style="30" customWidth="1"/>
    <col min="7941" max="7941" width="7.5546875" style="30" customWidth="1"/>
    <col min="7942" max="7942" width="1.88671875" style="30" customWidth="1"/>
    <col min="7943" max="7946" width="17.109375" style="30" customWidth="1"/>
    <col min="7947" max="8192" width="8.88671875" style="30"/>
    <col min="8193" max="8193" width="6.109375" style="30" customWidth="1"/>
    <col min="8194" max="8194" width="6.5546875" style="30" customWidth="1"/>
    <col min="8195" max="8195" width="15" style="30" customWidth="1"/>
    <col min="8196" max="8196" width="2.109375" style="30" customWidth="1"/>
    <col min="8197" max="8197" width="7.5546875" style="30" customWidth="1"/>
    <col min="8198" max="8198" width="1.88671875" style="30" customWidth="1"/>
    <col min="8199" max="8202" width="17.109375" style="30" customWidth="1"/>
    <col min="8203" max="8448" width="8.88671875" style="30"/>
    <col min="8449" max="8449" width="6.109375" style="30" customWidth="1"/>
    <col min="8450" max="8450" width="6.5546875" style="30" customWidth="1"/>
    <col min="8451" max="8451" width="15" style="30" customWidth="1"/>
    <col min="8452" max="8452" width="2.109375" style="30" customWidth="1"/>
    <col min="8453" max="8453" width="7.5546875" style="30" customWidth="1"/>
    <col min="8454" max="8454" width="1.88671875" style="30" customWidth="1"/>
    <col min="8455" max="8458" width="17.109375" style="30" customWidth="1"/>
    <col min="8459" max="8704" width="8.88671875" style="30"/>
    <col min="8705" max="8705" width="6.109375" style="30" customWidth="1"/>
    <col min="8706" max="8706" width="6.5546875" style="30" customWidth="1"/>
    <col min="8707" max="8707" width="15" style="30" customWidth="1"/>
    <col min="8708" max="8708" width="2.109375" style="30" customWidth="1"/>
    <col min="8709" max="8709" width="7.5546875" style="30" customWidth="1"/>
    <col min="8710" max="8710" width="1.88671875" style="30" customWidth="1"/>
    <col min="8711" max="8714" width="17.109375" style="30" customWidth="1"/>
    <col min="8715" max="8960" width="8.88671875" style="30"/>
    <col min="8961" max="8961" width="6.109375" style="30" customWidth="1"/>
    <col min="8962" max="8962" width="6.5546875" style="30" customWidth="1"/>
    <col min="8963" max="8963" width="15" style="30" customWidth="1"/>
    <col min="8964" max="8964" width="2.109375" style="30" customWidth="1"/>
    <col min="8965" max="8965" width="7.5546875" style="30" customWidth="1"/>
    <col min="8966" max="8966" width="1.88671875" style="30" customWidth="1"/>
    <col min="8967" max="8970" width="17.109375" style="30" customWidth="1"/>
    <col min="8971" max="9216" width="8.88671875" style="30"/>
    <col min="9217" max="9217" width="6.109375" style="30" customWidth="1"/>
    <col min="9218" max="9218" width="6.5546875" style="30" customWidth="1"/>
    <col min="9219" max="9219" width="15" style="30" customWidth="1"/>
    <col min="9220" max="9220" width="2.109375" style="30" customWidth="1"/>
    <col min="9221" max="9221" width="7.5546875" style="30" customWidth="1"/>
    <col min="9222" max="9222" width="1.88671875" style="30" customWidth="1"/>
    <col min="9223" max="9226" width="17.109375" style="30" customWidth="1"/>
    <col min="9227" max="9472" width="8.88671875" style="30"/>
    <col min="9473" max="9473" width="6.109375" style="30" customWidth="1"/>
    <col min="9474" max="9474" width="6.5546875" style="30" customWidth="1"/>
    <col min="9475" max="9475" width="15" style="30" customWidth="1"/>
    <col min="9476" max="9476" width="2.109375" style="30" customWidth="1"/>
    <col min="9477" max="9477" width="7.5546875" style="30" customWidth="1"/>
    <col min="9478" max="9478" width="1.88671875" style="30" customWidth="1"/>
    <col min="9479" max="9482" width="17.109375" style="30" customWidth="1"/>
    <col min="9483" max="9728" width="8.88671875" style="30"/>
    <col min="9729" max="9729" width="6.109375" style="30" customWidth="1"/>
    <col min="9730" max="9730" width="6.5546875" style="30" customWidth="1"/>
    <col min="9731" max="9731" width="15" style="30" customWidth="1"/>
    <col min="9732" max="9732" width="2.109375" style="30" customWidth="1"/>
    <col min="9733" max="9733" width="7.5546875" style="30" customWidth="1"/>
    <col min="9734" max="9734" width="1.88671875" style="30" customWidth="1"/>
    <col min="9735" max="9738" width="17.109375" style="30" customWidth="1"/>
    <col min="9739" max="9984" width="8.88671875" style="30"/>
    <col min="9985" max="9985" width="6.109375" style="30" customWidth="1"/>
    <col min="9986" max="9986" width="6.5546875" style="30" customWidth="1"/>
    <col min="9987" max="9987" width="15" style="30" customWidth="1"/>
    <col min="9988" max="9988" width="2.109375" style="30" customWidth="1"/>
    <col min="9989" max="9989" width="7.5546875" style="30" customWidth="1"/>
    <col min="9990" max="9990" width="1.88671875" style="30" customWidth="1"/>
    <col min="9991" max="9994" width="17.109375" style="30" customWidth="1"/>
    <col min="9995" max="10240" width="8.88671875" style="30"/>
    <col min="10241" max="10241" width="6.109375" style="30" customWidth="1"/>
    <col min="10242" max="10242" width="6.5546875" style="30" customWidth="1"/>
    <col min="10243" max="10243" width="15" style="30" customWidth="1"/>
    <col min="10244" max="10244" width="2.109375" style="30" customWidth="1"/>
    <col min="10245" max="10245" width="7.5546875" style="30" customWidth="1"/>
    <col min="10246" max="10246" width="1.88671875" style="30" customWidth="1"/>
    <col min="10247" max="10250" width="17.109375" style="30" customWidth="1"/>
    <col min="10251" max="10496" width="8.88671875" style="30"/>
    <col min="10497" max="10497" width="6.109375" style="30" customWidth="1"/>
    <col min="10498" max="10498" width="6.5546875" style="30" customWidth="1"/>
    <col min="10499" max="10499" width="15" style="30" customWidth="1"/>
    <col min="10500" max="10500" width="2.109375" style="30" customWidth="1"/>
    <col min="10501" max="10501" width="7.5546875" style="30" customWidth="1"/>
    <col min="10502" max="10502" width="1.88671875" style="30" customWidth="1"/>
    <col min="10503" max="10506" width="17.109375" style="30" customWidth="1"/>
    <col min="10507" max="10752" width="8.88671875" style="30"/>
    <col min="10753" max="10753" width="6.109375" style="30" customWidth="1"/>
    <col min="10754" max="10754" width="6.5546875" style="30" customWidth="1"/>
    <col min="10755" max="10755" width="15" style="30" customWidth="1"/>
    <col min="10756" max="10756" width="2.109375" style="30" customWidth="1"/>
    <col min="10757" max="10757" width="7.5546875" style="30" customWidth="1"/>
    <col min="10758" max="10758" width="1.88671875" style="30" customWidth="1"/>
    <col min="10759" max="10762" width="17.109375" style="30" customWidth="1"/>
    <col min="10763" max="11008" width="8.88671875" style="30"/>
    <col min="11009" max="11009" width="6.109375" style="30" customWidth="1"/>
    <col min="11010" max="11010" width="6.5546875" style="30" customWidth="1"/>
    <col min="11011" max="11011" width="15" style="30" customWidth="1"/>
    <col min="11012" max="11012" width="2.109375" style="30" customWidth="1"/>
    <col min="11013" max="11013" width="7.5546875" style="30" customWidth="1"/>
    <col min="11014" max="11014" width="1.88671875" style="30" customWidth="1"/>
    <col min="11015" max="11018" width="17.109375" style="30" customWidth="1"/>
    <col min="11019" max="11264" width="8.88671875" style="30"/>
    <col min="11265" max="11265" width="6.109375" style="30" customWidth="1"/>
    <col min="11266" max="11266" width="6.5546875" style="30" customWidth="1"/>
    <col min="11267" max="11267" width="15" style="30" customWidth="1"/>
    <col min="11268" max="11268" width="2.109375" style="30" customWidth="1"/>
    <col min="11269" max="11269" width="7.5546875" style="30" customWidth="1"/>
    <col min="11270" max="11270" width="1.88671875" style="30" customWidth="1"/>
    <col min="11271" max="11274" width="17.109375" style="30" customWidth="1"/>
    <col min="11275" max="11520" width="8.88671875" style="30"/>
    <col min="11521" max="11521" width="6.109375" style="30" customWidth="1"/>
    <col min="11522" max="11522" width="6.5546875" style="30" customWidth="1"/>
    <col min="11523" max="11523" width="15" style="30" customWidth="1"/>
    <col min="11524" max="11524" width="2.109375" style="30" customWidth="1"/>
    <col min="11525" max="11525" width="7.5546875" style="30" customWidth="1"/>
    <col min="11526" max="11526" width="1.88671875" style="30" customWidth="1"/>
    <col min="11527" max="11530" width="17.109375" style="30" customWidth="1"/>
    <col min="11531" max="11776" width="8.88671875" style="30"/>
    <col min="11777" max="11777" width="6.109375" style="30" customWidth="1"/>
    <col min="11778" max="11778" width="6.5546875" style="30" customWidth="1"/>
    <col min="11779" max="11779" width="15" style="30" customWidth="1"/>
    <col min="11780" max="11780" width="2.109375" style="30" customWidth="1"/>
    <col min="11781" max="11781" width="7.5546875" style="30" customWidth="1"/>
    <col min="11782" max="11782" width="1.88671875" style="30" customWidth="1"/>
    <col min="11783" max="11786" width="17.109375" style="30" customWidth="1"/>
    <col min="11787" max="12032" width="8.88671875" style="30"/>
    <col min="12033" max="12033" width="6.109375" style="30" customWidth="1"/>
    <col min="12034" max="12034" width="6.5546875" style="30" customWidth="1"/>
    <col min="12035" max="12035" width="15" style="30" customWidth="1"/>
    <col min="12036" max="12036" width="2.109375" style="30" customWidth="1"/>
    <col min="12037" max="12037" width="7.5546875" style="30" customWidth="1"/>
    <col min="12038" max="12038" width="1.88671875" style="30" customWidth="1"/>
    <col min="12039" max="12042" width="17.109375" style="30" customWidth="1"/>
    <col min="12043" max="12288" width="8.88671875" style="30"/>
    <col min="12289" max="12289" width="6.109375" style="30" customWidth="1"/>
    <col min="12290" max="12290" width="6.5546875" style="30" customWidth="1"/>
    <col min="12291" max="12291" width="15" style="30" customWidth="1"/>
    <col min="12292" max="12292" width="2.109375" style="30" customWidth="1"/>
    <col min="12293" max="12293" width="7.5546875" style="30" customWidth="1"/>
    <col min="12294" max="12294" width="1.88671875" style="30" customWidth="1"/>
    <col min="12295" max="12298" width="17.109375" style="30" customWidth="1"/>
    <col min="12299" max="12544" width="8.88671875" style="30"/>
    <col min="12545" max="12545" width="6.109375" style="30" customWidth="1"/>
    <col min="12546" max="12546" width="6.5546875" style="30" customWidth="1"/>
    <col min="12547" max="12547" width="15" style="30" customWidth="1"/>
    <col min="12548" max="12548" width="2.109375" style="30" customWidth="1"/>
    <col min="12549" max="12549" width="7.5546875" style="30" customWidth="1"/>
    <col min="12550" max="12550" width="1.88671875" style="30" customWidth="1"/>
    <col min="12551" max="12554" width="17.109375" style="30" customWidth="1"/>
    <col min="12555" max="12800" width="8.88671875" style="30"/>
    <col min="12801" max="12801" width="6.109375" style="30" customWidth="1"/>
    <col min="12802" max="12802" width="6.5546875" style="30" customWidth="1"/>
    <col min="12803" max="12803" width="15" style="30" customWidth="1"/>
    <col min="12804" max="12804" width="2.109375" style="30" customWidth="1"/>
    <col min="12805" max="12805" width="7.5546875" style="30" customWidth="1"/>
    <col min="12806" max="12806" width="1.88671875" style="30" customWidth="1"/>
    <col min="12807" max="12810" width="17.109375" style="30" customWidth="1"/>
    <col min="12811" max="13056" width="8.88671875" style="30"/>
    <col min="13057" max="13057" width="6.109375" style="30" customWidth="1"/>
    <col min="13058" max="13058" width="6.5546875" style="30" customWidth="1"/>
    <col min="13059" max="13059" width="15" style="30" customWidth="1"/>
    <col min="13060" max="13060" width="2.109375" style="30" customWidth="1"/>
    <col min="13061" max="13061" width="7.5546875" style="30" customWidth="1"/>
    <col min="13062" max="13062" width="1.88671875" style="30" customWidth="1"/>
    <col min="13063" max="13066" width="17.109375" style="30" customWidth="1"/>
    <col min="13067" max="13312" width="8.88671875" style="30"/>
    <col min="13313" max="13313" width="6.109375" style="30" customWidth="1"/>
    <col min="13314" max="13314" width="6.5546875" style="30" customWidth="1"/>
    <col min="13315" max="13315" width="15" style="30" customWidth="1"/>
    <col min="13316" max="13316" width="2.109375" style="30" customWidth="1"/>
    <col min="13317" max="13317" width="7.5546875" style="30" customWidth="1"/>
    <col min="13318" max="13318" width="1.88671875" style="30" customWidth="1"/>
    <col min="13319" max="13322" width="17.109375" style="30" customWidth="1"/>
    <col min="13323" max="13568" width="8.88671875" style="30"/>
    <col min="13569" max="13569" width="6.109375" style="30" customWidth="1"/>
    <col min="13570" max="13570" width="6.5546875" style="30" customWidth="1"/>
    <col min="13571" max="13571" width="15" style="30" customWidth="1"/>
    <col min="13572" max="13572" width="2.109375" style="30" customWidth="1"/>
    <col min="13573" max="13573" width="7.5546875" style="30" customWidth="1"/>
    <col min="13574" max="13574" width="1.88671875" style="30" customWidth="1"/>
    <col min="13575" max="13578" width="17.109375" style="30" customWidth="1"/>
    <col min="13579" max="13824" width="8.88671875" style="30"/>
    <col min="13825" max="13825" width="6.109375" style="30" customWidth="1"/>
    <col min="13826" max="13826" width="6.5546875" style="30" customWidth="1"/>
    <col min="13827" max="13827" width="15" style="30" customWidth="1"/>
    <col min="13828" max="13828" width="2.109375" style="30" customWidth="1"/>
    <col min="13829" max="13829" width="7.5546875" style="30" customWidth="1"/>
    <col min="13830" max="13830" width="1.88671875" style="30" customWidth="1"/>
    <col min="13831" max="13834" width="17.109375" style="30" customWidth="1"/>
    <col min="13835" max="14080" width="8.88671875" style="30"/>
    <col min="14081" max="14081" width="6.109375" style="30" customWidth="1"/>
    <col min="14082" max="14082" width="6.5546875" style="30" customWidth="1"/>
    <col min="14083" max="14083" width="15" style="30" customWidth="1"/>
    <col min="14084" max="14084" width="2.109375" style="30" customWidth="1"/>
    <col min="14085" max="14085" width="7.5546875" style="30" customWidth="1"/>
    <col min="14086" max="14086" width="1.88671875" style="30" customWidth="1"/>
    <col min="14087" max="14090" width="17.109375" style="30" customWidth="1"/>
    <col min="14091" max="14336" width="8.88671875" style="30"/>
    <col min="14337" max="14337" width="6.109375" style="30" customWidth="1"/>
    <col min="14338" max="14338" width="6.5546875" style="30" customWidth="1"/>
    <col min="14339" max="14339" width="15" style="30" customWidth="1"/>
    <col min="14340" max="14340" width="2.109375" style="30" customWidth="1"/>
    <col min="14341" max="14341" width="7.5546875" style="30" customWidth="1"/>
    <col min="14342" max="14342" width="1.88671875" style="30" customWidth="1"/>
    <col min="14343" max="14346" width="17.109375" style="30" customWidth="1"/>
    <col min="14347" max="14592" width="8.88671875" style="30"/>
    <col min="14593" max="14593" width="6.109375" style="30" customWidth="1"/>
    <col min="14594" max="14594" width="6.5546875" style="30" customWidth="1"/>
    <col min="14595" max="14595" width="15" style="30" customWidth="1"/>
    <col min="14596" max="14596" width="2.109375" style="30" customWidth="1"/>
    <col min="14597" max="14597" width="7.5546875" style="30" customWidth="1"/>
    <col min="14598" max="14598" width="1.88671875" style="30" customWidth="1"/>
    <col min="14599" max="14602" width="17.109375" style="30" customWidth="1"/>
    <col min="14603" max="14848" width="8.88671875" style="30"/>
    <col min="14849" max="14849" width="6.109375" style="30" customWidth="1"/>
    <col min="14850" max="14850" width="6.5546875" style="30" customWidth="1"/>
    <col min="14851" max="14851" width="15" style="30" customWidth="1"/>
    <col min="14852" max="14852" width="2.109375" style="30" customWidth="1"/>
    <col min="14853" max="14853" width="7.5546875" style="30" customWidth="1"/>
    <col min="14854" max="14854" width="1.88671875" style="30" customWidth="1"/>
    <col min="14855" max="14858" width="17.109375" style="30" customWidth="1"/>
    <col min="14859" max="15104" width="8.88671875" style="30"/>
    <col min="15105" max="15105" width="6.109375" style="30" customWidth="1"/>
    <col min="15106" max="15106" width="6.5546875" style="30" customWidth="1"/>
    <col min="15107" max="15107" width="15" style="30" customWidth="1"/>
    <col min="15108" max="15108" width="2.109375" style="30" customWidth="1"/>
    <col min="15109" max="15109" width="7.5546875" style="30" customWidth="1"/>
    <col min="15110" max="15110" width="1.88671875" style="30" customWidth="1"/>
    <col min="15111" max="15114" width="17.109375" style="30" customWidth="1"/>
    <col min="15115" max="15360" width="8.88671875" style="30"/>
    <col min="15361" max="15361" width="6.109375" style="30" customWidth="1"/>
    <col min="15362" max="15362" width="6.5546875" style="30" customWidth="1"/>
    <col min="15363" max="15363" width="15" style="30" customWidth="1"/>
    <col min="15364" max="15364" width="2.109375" style="30" customWidth="1"/>
    <col min="15365" max="15365" width="7.5546875" style="30" customWidth="1"/>
    <col min="15366" max="15366" width="1.88671875" style="30" customWidth="1"/>
    <col min="15367" max="15370" width="17.109375" style="30" customWidth="1"/>
    <col min="15371" max="15616" width="8.88671875" style="30"/>
    <col min="15617" max="15617" width="6.109375" style="30" customWidth="1"/>
    <col min="15618" max="15618" width="6.5546875" style="30" customWidth="1"/>
    <col min="15619" max="15619" width="15" style="30" customWidth="1"/>
    <col min="15620" max="15620" width="2.109375" style="30" customWidth="1"/>
    <col min="15621" max="15621" width="7.5546875" style="30" customWidth="1"/>
    <col min="15622" max="15622" width="1.88671875" style="30" customWidth="1"/>
    <col min="15623" max="15626" width="17.109375" style="30" customWidth="1"/>
    <col min="15627" max="15872" width="8.88671875" style="30"/>
    <col min="15873" max="15873" width="6.109375" style="30" customWidth="1"/>
    <col min="15874" max="15874" width="6.5546875" style="30" customWidth="1"/>
    <col min="15875" max="15875" width="15" style="30" customWidth="1"/>
    <col min="15876" max="15876" width="2.109375" style="30" customWidth="1"/>
    <col min="15877" max="15877" width="7.5546875" style="30" customWidth="1"/>
    <col min="15878" max="15878" width="1.88671875" style="30" customWidth="1"/>
    <col min="15879" max="15882" width="17.109375" style="30" customWidth="1"/>
    <col min="15883" max="16128" width="8.88671875" style="30"/>
    <col min="16129" max="16129" width="6.109375" style="30" customWidth="1"/>
    <col min="16130" max="16130" width="6.5546875" style="30" customWidth="1"/>
    <col min="16131" max="16131" width="15" style="30" customWidth="1"/>
    <col min="16132" max="16132" width="2.109375" style="30" customWidth="1"/>
    <col min="16133" max="16133" width="7.5546875" style="30" customWidth="1"/>
    <col min="16134" max="16134" width="1.88671875" style="30" customWidth="1"/>
    <col min="16135" max="16138" width="17.109375" style="30" customWidth="1"/>
    <col min="16139" max="16384" width="8.88671875" style="30"/>
  </cols>
  <sheetData>
    <row r="1" spans="1:10" s="6" customFormat="1" ht="32.25" customHeight="1">
      <c r="A1" s="410" t="s">
        <v>105</v>
      </c>
      <c r="B1" s="411"/>
      <c r="C1" s="411"/>
      <c r="D1" s="411"/>
      <c r="E1" s="411"/>
      <c r="F1" s="411"/>
      <c r="G1" s="411"/>
      <c r="H1" s="411"/>
      <c r="I1" s="411"/>
      <c r="J1" s="412"/>
    </row>
    <row r="2" spans="1:10" s="6" customFormat="1" ht="15" customHeight="1">
      <c r="A2" s="7"/>
      <c r="B2" s="7"/>
      <c r="C2" s="8"/>
      <c r="D2" s="9"/>
      <c r="E2" s="10"/>
      <c r="F2" s="11"/>
      <c r="G2" s="11"/>
      <c r="H2" s="11"/>
      <c r="I2" s="11"/>
      <c r="J2" s="163"/>
    </row>
    <row r="3" spans="1:10" s="15" customFormat="1" ht="16.5" customHeight="1">
      <c r="A3" s="413">
        <f>J28</f>
        <v>49610000</v>
      </c>
      <c r="B3" s="414"/>
      <c r="C3" s="414"/>
      <c r="D3" s="414"/>
      <c r="E3" s="414"/>
      <c r="F3" s="414"/>
      <c r="G3" s="12"/>
      <c r="H3" s="12"/>
      <c r="I3" s="13"/>
      <c r="J3" s="14"/>
    </row>
    <row r="4" spans="1:10" s="15" customFormat="1" ht="16.5" customHeight="1">
      <c r="A4" s="415" t="s">
        <v>106</v>
      </c>
      <c r="B4" s="416"/>
      <c r="C4" s="416"/>
      <c r="D4" s="416"/>
      <c r="E4" s="416"/>
      <c r="F4" s="417"/>
      <c r="G4" s="418" t="s">
        <v>108</v>
      </c>
      <c r="H4" s="418" t="s">
        <v>107</v>
      </c>
      <c r="I4" s="419" t="s">
        <v>109</v>
      </c>
      <c r="J4" s="420" t="s">
        <v>110</v>
      </c>
    </row>
    <row r="5" spans="1:10" s="15" customFormat="1" ht="16.5" customHeight="1">
      <c r="A5" s="415"/>
      <c r="B5" s="416"/>
      <c r="C5" s="416"/>
      <c r="D5" s="416"/>
      <c r="E5" s="416"/>
      <c r="F5" s="417"/>
      <c r="G5" s="418"/>
      <c r="H5" s="418"/>
      <c r="I5" s="419"/>
      <c r="J5" s="421"/>
    </row>
    <row r="6" spans="1:10" s="15" customFormat="1" ht="20.100000000000001" customHeight="1">
      <c r="A6" s="431" t="s">
        <v>111</v>
      </c>
      <c r="B6" s="433" t="s">
        <v>7673</v>
      </c>
      <c r="C6" s="20" t="s">
        <v>7674</v>
      </c>
      <c r="D6" s="16"/>
      <c r="E6" s="17"/>
      <c r="F6" s="18"/>
      <c r="G6" s="208">
        <f>'공사비 세부내역'!J23</f>
        <v>16721792</v>
      </c>
      <c r="H6" s="19"/>
      <c r="I6" s="19">
        <f t="shared" ref="I6:I28" si="0">H6+G6</f>
        <v>16721792</v>
      </c>
      <c r="J6" s="19">
        <f>I6</f>
        <v>16721792</v>
      </c>
    </row>
    <row r="7" spans="1:10" s="15" customFormat="1" ht="20.100000000000001" customHeight="1">
      <c r="A7" s="431"/>
      <c r="B7" s="434"/>
      <c r="C7" s="20" t="s">
        <v>7675</v>
      </c>
      <c r="D7" s="16"/>
      <c r="E7" s="17"/>
      <c r="F7" s="18"/>
      <c r="G7" s="208"/>
      <c r="H7" s="19"/>
      <c r="I7" s="19"/>
      <c r="J7" s="19"/>
    </row>
    <row r="8" spans="1:10" s="15" customFormat="1" ht="20.100000000000001" customHeight="1">
      <c r="A8" s="431"/>
      <c r="B8" s="434"/>
      <c r="C8" s="20" t="s">
        <v>7676</v>
      </c>
      <c r="D8" s="16"/>
      <c r="E8" s="17"/>
      <c r="F8" s="18"/>
      <c r="G8" s="208"/>
      <c r="H8" s="19"/>
      <c r="I8" s="19"/>
      <c r="J8" s="19"/>
    </row>
    <row r="9" spans="1:10" s="15" customFormat="1" ht="20.100000000000001" customHeight="1">
      <c r="A9" s="431"/>
      <c r="B9" s="435"/>
      <c r="C9" s="20" t="s">
        <v>7677</v>
      </c>
      <c r="D9" s="16"/>
      <c r="E9" s="17"/>
      <c r="F9" s="18"/>
      <c r="G9" s="208">
        <f>G6+G7+G8</f>
        <v>16721792</v>
      </c>
      <c r="H9" s="208">
        <f>H6+H7+H8</f>
        <v>0</v>
      </c>
      <c r="I9" s="208">
        <f>I6+I7+I8</f>
        <v>16721792</v>
      </c>
      <c r="J9" s="208">
        <f>J6+J7+J8</f>
        <v>16721792</v>
      </c>
    </row>
    <row r="10" spans="1:10" s="15" customFormat="1" ht="20.100000000000001" customHeight="1">
      <c r="A10" s="432"/>
      <c r="B10" s="432" t="s">
        <v>112</v>
      </c>
      <c r="C10" s="20" t="s">
        <v>113</v>
      </c>
      <c r="D10" s="21"/>
      <c r="E10" s="22"/>
      <c r="F10" s="23"/>
      <c r="G10" s="208">
        <f>'공사비 세부내역'!H23</f>
        <v>13172525</v>
      </c>
      <c r="H10" s="19"/>
      <c r="I10" s="19">
        <f t="shared" si="0"/>
        <v>13172525</v>
      </c>
      <c r="J10" s="19">
        <f t="shared" ref="J10:J28" si="1">I10</f>
        <v>13172525</v>
      </c>
    </row>
    <row r="11" spans="1:10" s="15" customFormat="1" ht="20.100000000000001" customHeight="1">
      <c r="A11" s="432"/>
      <c r="B11" s="432"/>
      <c r="C11" s="20" t="s">
        <v>114</v>
      </c>
      <c r="D11" s="24" t="s">
        <v>115</v>
      </c>
      <c r="E11" s="25">
        <v>0.191</v>
      </c>
      <c r="F11" s="26" t="s">
        <v>116</v>
      </c>
      <c r="G11" s="208">
        <f>INT(G10*$E$11)</f>
        <v>2515952</v>
      </c>
      <c r="H11" s="19"/>
      <c r="I11" s="19">
        <f t="shared" si="0"/>
        <v>2515952</v>
      </c>
      <c r="J11" s="19">
        <f t="shared" si="1"/>
        <v>2515952</v>
      </c>
    </row>
    <row r="12" spans="1:10" s="15" customFormat="1" ht="20.100000000000001" customHeight="1">
      <c r="A12" s="432"/>
      <c r="B12" s="432"/>
      <c r="C12" s="20" t="s">
        <v>7677</v>
      </c>
      <c r="D12" s="21"/>
      <c r="E12" s="22"/>
      <c r="F12" s="23"/>
      <c r="G12" s="208">
        <f>SUM(G10:G11)</f>
        <v>15688477</v>
      </c>
      <c r="H12" s="19"/>
      <c r="I12" s="19">
        <f t="shared" si="0"/>
        <v>15688477</v>
      </c>
      <c r="J12" s="19">
        <f t="shared" si="1"/>
        <v>15688477</v>
      </c>
    </row>
    <row r="13" spans="1:10" s="15" customFormat="1" ht="20.100000000000001" customHeight="1">
      <c r="A13" s="432"/>
      <c r="B13" s="432" t="s">
        <v>117</v>
      </c>
      <c r="C13" s="20" t="s">
        <v>117</v>
      </c>
      <c r="D13" s="21"/>
      <c r="E13" s="22"/>
      <c r="F13" s="23"/>
      <c r="G13" s="208">
        <f>'공사비 세부내역'!$L$23</f>
        <v>459214.56</v>
      </c>
      <c r="H13" s="19"/>
      <c r="I13" s="19">
        <f t="shared" si="0"/>
        <v>459214.56</v>
      </c>
      <c r="J13" s="19">
        <f>I13</f>
        <v>459214.56</v>
      </c>
    </row>
    <row r="14" spans="1:10" s="15" customFormat="1" ht="20.100000000000001" customHeight="1">
      <c r="A14" s="432"/>
      <c r="B14" s="432"/>
      <c r="C14" s="20" t="s">
        <v>118</v>
      </c>
      <c r="D14" s="24" t="s">
        <v>119</v>
      </c>
      <c r="E14" s="25">
        <v>3.56E-2</v>
      </c>
      <c r="F14" s="26" t="s">
        <v>120</v>
      </c>
      <c r="G14" s="208">
        <f>INT(G12*$E$14)</f>
        <v>558509</v>
      </c>
      <c r="H14" s="19"/>
      <c r="I14" s="19">
        <f t="shared" si="0"/>
        <v>558509</v>
      </c>
      <c r="J14" s="19">
        <f t="shared" si="1"/>
        <v>558509</v>
      </c>
    </row>
    <row r="15" spans="1:10" s="15" customFormat="1" ht="20.100000000000001" customHeight="1">
      <c r="A15" s="432"/>
      <c r="B15" s="432"/>
      <c r="C15" s="20" t="s">
        <v>121</v>
      </c>
      <c r="D15" s="24" t="s">
        <v>119</v>
      </c>
      <c r="E15" s="25">
        <v>1.01E-2</v>
      </c>
      <c r="F15" s="26" t="s">
        <v>120</v>
      </c>
      <c r="G15" s="208">
        <f>INT(G12*$E$15)</f>
        <v>158453</v>
      </c>
      <c r="H15" s="19"/>
      <c r="I15" s="19">
        <f t="shared" si="0"/>
        <v>158453</v>
      </c>
      <c r="J15" s="19">
        <f t="shared" si="1"/>
        <v>158453</v>
      </c>
    </row>
    <row r="16" spans="1:10" s="15" customFormat="1" ht="20.100000000000001" customHeight="1">
      <c r="A16" s="432"/>
      <c r="B16" s="432"/>
      <c r="C16" s="20" t="s">
        <v>7670</v>
      </c>
      <c r="D16" s="24" t="s">
        <v>119</v>
      </c>
      <c r="E16" s="25">
        <v>3.1099999999999999E-2</v>
      </c>
      <c r="F16" s="26" t="s">
        <v>120</v>
      </c>
      <c r="G16" s="209">
        <f>TRUNC(SUM(G6,G10,G13)*$E16)</f>
        <v>943994</v>
      </c>
      <c r="H16" s="19"/>
      <c r="I16" s="19">
        <f t="shared" si="0"/>
        <v>943994</v>
      </c>
      <c r="J16" s="19">
        <f t="shared" si="1"/>
        <v>943994</v>
      </c>
    </row>
    <row r="17" spans="1:14" s="15" customFormat="1" ht="20.100000000000001" customHeight="1">
      <c r="A17" s="432"/>
      <c r="B17" s="432"/>
      <c r="C17" s="20" t="s">
        <v>122</v>
      </c>
      <c r="D17" s="24" t="s">
        <v>119</v>
      </c>
      <c r="E17" s="27">
        <v>3.5450000000000002E-2</v>
      </c>
      <c r="F17" s="26" t="s">
        <v>120</v>
      </c>
      <c r="G17" s="208"/>
      <c r="H17" s="19"/>
      <c r="I17" s="19">
        <f t="shared" si="0"/>
        <v>0</v>
      </c>
      <c r="J17" s="19">
        <f t="shared" si="1"/>
        <v>0</v>
      </c>
    </row>
    <row r="18" spans="1:14" s="15" customFormat="1" ht="20.100000000000001" customHeight="1">
      <c r="A18" s="432"/>
      <c r="B18" s="432"/>
      <c r="C18" s="20" t="s">
        <v>123</v>
      </c>
      <c r="D18" s="24" t="s">
        <v>119</v>
      </c>
      <c r="E18" s="25">
        <v>4.4999999999999998E-2</v>
      </c>
      <c r="F18" s="26" t="s">
        <v>120</v>
      </c>
      <c r="G18" s="208"/>
      <c r="H18" s="19"/>
      <c r="I18" s="19">
        <f t="shared" si="0"/>
        <v>0</v>
      </c>
      <c r="J18" s="19">
        <f t="shared" si="1"/>
        <v>0</v>
      </c>
    </row>
    <row r="19" spans="1:14" s="15" customFormat="1" ht="20.100000000000001" customHeight="1">
      <c r="A19" s="432"/>
      <c r="B19" s="432"/>
      <c r="C19" s="20" t="s">
        <v>7671</v>
      </c>
      <c r="D19" s="24" t="s">
        <v>119</v>
      </c>
      <c r="E19" s="25">
        <v>0.1295</v>
      </c>
      <c r="F19" s="26" t="s">
        <v>120</v>
      </c>
      <c r="G19" s="208"/>
      <c r="H19" s="19"/>
      <c r="I19" s="19">
        <f t="shared" si="0"/>
        <v>0</v>
      </c>
      <c r="J19" s="19">
        <f t="shared" si="1"/>
        <v>0</v>
      </c>
    </row>
    <row r="20" spans="1:14" s="15" customFormat="1" ht="20.100000000000001" customHeight="1">
      <c r="A20" s="432"/>
      <c r="B20" s="432"/>
      <c r="C20" s="20" t="s">
        <v>124</v>
      </c>
      <c r="D20" s="24" t="s">
        <v>119</v>
      </c>
      <c r="E20" s="25">
        <v>5.5E-2</v>
      </c>
      <c r="F20" s="26" t="s">
        <v>120</v>
      </c>
      <c r="G20" s="208">
        <f>INT((G6+G12)*$E$20)</f>
        <v>1782564</v>
      </c>
      <c r="H20" s="19"/>
      <c r="I20" s="19">
        <f t="shared" si="0"/>
        <v>1782564</v>
      </c>
      <c r="J20" s="19">
        <f t="shared" si="1"/>
        <v>1782564</v>
      </c>
    </row>
    <row r="21" spans="1:14" s="15" customFormat="1" ht="20.100000000000001" customHeight="1">
      <c r="A21" s="432"/>
      <c r="B21" s="432"/>
      <c r="C21" s="20" t="s">
        <v>7677</v>
      </c>
      <c r="D21" s="21"/>
      <c r="E21" s="22"/>
      <c r="F21" s="23"/>
      <c r="G21" s="208">
        <f>SUM(G13:G20)</f>
        <v>3902734.56</v>
      </c>
      <c r="H21" s="19"/>
      <c r="I21" s="19">
        <f t="shared" si="0"/>
        <v>3902734.56</v>
      </c>
      <c r="J21" s="19">
        <f t="shared" si="1"/>
        <v>3902734.56</v>
      </c>
    </row>
    <row r="22" spans="1:14" s="15" customFormat="1" ht="20.100000000000001" customHeight="1">
      <c r="A22" s="436" t="s">
        <v>67</v>
      </c>
      <c r="B22" s="437"/>
      <c r="C22" s="438"/>
      <c r="D22" s="21"/>
      <c r="E22" s="22"/>
      <c r="F22" s="23"/>
      <c r="G22" s="208">
        <f>G6+G12+G21</f>
        <v>36313003.560000002</v>
      </c>
      <c r="H22" s="19"/>
      <c r="I22" s="19"/>
      <c r="J22" s="19"/>
    </row>
    <row r="23" spans="1:14" s="15" customFormat="1" ht="20.100000000000001" customHeight="1">
      <c r="A23" s="422" t="s">
        <v>125</v>
      </c>
      <c r="B23" s="423"/>
      <c r="C23" s="424"/>
      <c r="D23" s="24" t="s">
        <v>115</v>
      </c>
      <c r="E23" s="25">
        <v>0.08</v>
      </c>
      <c r="F23" s="26" t="s">
        <v>116</v>
      </c>
      <c r="G23" s="208">
        <f>INT((G6+G12+G21)*$E$23)</f>
        <v>2905040</v>
      </c>
      <c r="H23" s="19"/>
      <c r="I23" s="19">
        <f t="shared" si="0"/>
        <v>2905040</v>
      </c>
      <c r="J23" s="19">
        <f t="shared" si="1"/>
        <v>2905040</v>
      </c>
    </row>
    <row r="24" spans="1:14" s="15" customFormat="1" ht="20.100000000000001" customHeight="1">
      <c r="A24" s="422" t="s">
        <v>126</v>
      </c>
      <c r="B24" s="423"/>
      <c r="C24" s="424"/>
      <c r="D24" s="21"/>
      <c r="E24" s="22"/>
      <c r="F24" s="23"/>
      <c r="G24" s="208">
        <f>G6+G12+G21+G23</f>
        <v>39218043.560000002</v>
      </c>
      <c r="H24" s="19">
        <f>H6</f>
        <v>0</v>
      </c>
      <c r="I24" s="19">
        <f>H24+G24</f>
        <v>39218043.560000002</v>
      </c>
      <c r="J24" s="19">
        <f>I24</f>
        <v>39218043.560000002</v>
      </c>
    </row>
    <row r="25" spans="1:14" s="15" customFormat="1" ht="20.100000000000001" customHeight="1">
      <c r="A25" s="422" t="s">
        <v>127</v>
      </c>
      <c r="B25" s="423"/>
      <c r="C25" s="424"/>
      <c r="D25" s="24" t="s">
        <v>119</v>
      </c>
      <c r="E25" s="25">
        <v>0.15</v>
      </c>
      <c r="F25" s="26" t="s">
        <v>120</v>
      </c>
      <c r="G25" s="208">
        <f>G24*0.15</f>
        <v>5882706.534</v>
      </c>
      <c r="H25" s="19"/>
      <c r="I25" s="19">
        <f>H26+G26</f>
        <v>45100750.094000004</v>
      </c>
      <c r="J25" s="19">
        <f>I26</f>
        <v>45100750.094000004</v>
      </c>
    </row>
    <row r="26" spans="1:14" s="15" customFormat="1" ht="20.100000000000001" customHeight="1">
      <c r="A26" s="425" t="s">
        <v>7672</v>
      </c>
      <c r="B26" s="426"/>
      <c r="C26" s="427"/>
      <c r="D26" s="337"/>
      <c r="E26" s="338"/>
      <c r="F26" s="339"/>
      <c r="G26" s="334">
        <f>(G25+G24)</f>
        <v>45100750.094000004</v>
      </c>
      <c r="H26" s="335">
        <f>H24</f>
        <v>0</v>
      </c>
      <c r="I26" s="336">
        <f t="shared" si="0"/>
        <v>45100750.094000004</v>
      </c>
      <c r="J26" s="336">
        <f t="shared" si="1"/>
        <v>45100750.094000004</v>
      </c>
    </row>
    <row r="27" spans="1:14" s="15" customFormat="1" ht="20.100000000000001" customHeight="1">
      <c r="A27" s="422" t="s">
        <v>128</v>
      </c>
      <c r="B27" s="423"/>
      <c r="C27" s="424"/>
      <c r="D27" s="24" t="s">
        <v>119</v>
      </c>
      <c r="E27" s="25">
        <v>0.1</v>
      </c>
      <c r="F27" s="26" t="s">
        <v>120</v>
      </c>
      <c r="G27" s="210">
        <f>G26*E27</f>
        <v>4510075.0094000008</v>
      </c>
      <c r="H27" s="28"/>
      <c r="I27" s="19">
        <f t="shared" si="0"/>
        <v>4510075.0094000008</v>
      </c>
      <c r="J27" s="19">
        <f t="shared" si="1"/>
        <v>4510075.0094000008</v>
      </c>
    </row>
    <row r="28" spans="1:14" s="15" customFormat="1" ht="20.100000000000001" customHeight="1">
      <c r="A28" s="428" t="s">
        <v>129</v>
      </c>
      <c r="B28" s="429"/>
      <c r="C28" s="430"/>
      <c r="D28" s="24"/>
      <c r="E28" s="25"/>
      <c r="F28" s="26"/>
      <c r="G28" s="211">
        <f>TRUNC(G26+G27, -3)</f>
        <v>49610000</v>
      </c>
      <c r="H28" s="29">
        <f>H26+H27</f>
        <v>0</v>
      </c>
      <c r="I28" s="29">
        <f t="shared" si="0"/>
        <v>49610000</v>
      </c>
      <c r="J28" s="19">
        <f t="shared" si="1"/>
        <v>49610000</v>
      </c>
      <c r="N28" s="247"/>
    </row>
    <row r="30" spans="1:14">
      <c r="H30" s="224"/>
    </row>
  </sheetData>
  <mergeCells count="18">
    <mergeCell ref="A25:C25"/>
    <mergeCell ref="A26:C26"/>
    <mergeCell ref="A27:C27"/>
    <mergeCell ref="A28:C28"/>
    <mergeCell ref="A6:A21"/>
    <mergeCell ref="B10:B12"/>
    <mergeCell ref="B13:B21"/>
    <mergeCell ref="A23:C23"/>
    <mergeCell ref="A24:C24"/>
    <mergeCell ref="B6:B9"/>
    <mergeCell ref="A22:C22"/>
    <mergeCell ref="A1:J1"/>
    <mergeCell ref="A3:F3"/>
    <mergeCell ref="A4:F5"/>
    <mergeCell ref="H4:H5"/>
    <mergeCell ref="G4:G5"/>
    <mergeCell ref="I4:I5"/>
    <mergeCell ref="J4:J5"/>
  </mergeCells>
  <phoneticPr fontId="2" type="noConversion"/>
  <printOptions gridLines="1"/>
  <pageMargins left="0.78740157480314965" right="7.874015748031496E-2" top="0.27559055118110237" bottom="0.78740157480314965" header="0.51181102362204722" footer="0.51181102362204722"/>
  <pageSetup paperSize="9" scale="92" orientation="landscape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  <pageSetUpPr fitToPage="1"/>
  </sheetPr>
  <dimension ref="A1:M63"/>
  <sheetViews>
    <sheetView view="pageBreakPreview" zoomScale="145" zoomScaleNormal="115" zoomScaleSheetLayoutView="145" workbookViewId="0">
      <selection activeCell="A19" sqref="A19:B19"/>
    </sheetView>
  </sheetViews>
  <sheetFormatPr defaultColWidth="8.88671875" defaultRowHeight="11.25"/>
  <cols>
    <col min="1" max="1" width="14.109375" style="31" customWidth="1"/>
    <col min="2" max="2" width="18.109375" style="47" customWidth="1"/>
    <col min="3" max="3" width="4.5546875" style="47" customWidth="1"/>
    <col min="4" max="4" width="4" style="47" customWidth="1"/>
    <col min="5" max="5" width="8.77734375" style="31" customWidth="1"/>
    <col min="6" max="6" width="8.77734375" style="212" customWidth="1"/>
    <col min="7" max="7" width="8.77734375" style="31" customWidth="1"/>
    <col min="8" max="8" width="8.77734375" style="223" customWidth="1"/>
    <col min="9" max="12" width="8.77734375" style="31" customWidth="1"/>
    <col min="13" max="13" width="7" style="31" customWidth="1"/>
    <col min="14" max="16384" width="8.88671875" style="31"/>
  </cols>
  <sheetData>
    <row r="1" spans="1:13" ht="19.5" customHeight="1">
      <c r="A1" s="445" t="s">
        <v>19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7"/>
    </row>
    <row r="2" spans="1:13" s="36" customFormat="1" ht="19.5" customHeight="1">
      <c r="A2" s="32" t="s">
        <v>0</v>
      </c>
      <c r="B2" s="33" t="e">
        <f>F19</f>
        <v>#REF!</v>
      </c>
      <c r="C2" s="33" t="s">
        <v>1</v>
      </c>
      <c r="D2" s="33"/>
      <c r="E2" s="34"/>
      <c r="F2" s="34"/>
      <c r="G2" s="34"/>
      <c r="H2" s="213"/>
      <c r="I2" s="34"/>
      <c r="J2" s="34"/>
      <c r="K2" s="34"/>
      <c r="L2" s="34"/>
      <c r="M2" s="35"/>
    </row>
    <row r="3" spans="1:13" s="38" customFormat="1" ht="16.5" customHeight="1">
      <c r="A3" s="448" t="s">
        <v>20</v>
      </c>
      <c r="B3" s="450" t="s">
        <v>91</v>
      </c>
      <c r="C3" s="448" t="s">
        <v>21</v>
      </c>
      <c r="D3" s="448" t="s">
        <v>2</v>
      </c>
      <c r="E3" s="452" t="s">
        <v>3</v>
      </c>
      <c r="F3" s="453"/>
      <c r="G3" s="452" t="s">
        <v>4</v>
      </c>
      <c r="H3" s="453"/>
      <c r="I3" s="452" t="s">
        <v>5</v>
      </c>
      <c r="J3" s="453"/>
      <c r="K3" s="452" t="s">
        <v>6</v>
      </c>
      <c r="L3" s="453"/>
      <c r="M3" s="78" t="s">
        <v>22</v>
      </c>
    </row>
    <row r="4" spans="1:13" s="38" customFormat="1" ht="16.5" customHeight="1">
      <c r="A4" s="449"/>
      <c r="B4" s="451"/>
      <c r="C4" s="449"/>
      <c r="D4" s="449"/>
      <c r="E4" s="78" t="s">
        <v>7</v>
      </c>
      <c r="F4" s="207" t="s">
        <v>8</v>
      </c>
      <c r="G4" s="78" t="s">
        <v>7</v>
      </c>
      <c r="H4" s="214" t="s">
        <v>8</v>
      </c>
      <c r="I4" s="78" t="s">
        <v>7</v>
      </c>
      <c r="J4" s="78" t="s">
        <v>8</v>
      </c>
      <c r="K4" s="78" t="s">
        <v>7</v>
      </c>
      <c r="L4" s="78" t="s">
        <v>8</v>
      </c>
      <c r="M4" s="78"/>
    </row>
    <row r="5" spans="1:13" s="38" customFormat="1" ht="16.5" customHeight="1">
      <c r="A5" s="443" t="s">
        <v>6879</v>
      </c>
      <c r="B5" s="444"/>
      <c r="C5" s="228"/>
      <c r="D5" s="228"/>
      <c r="E5" s="228"/>
      <c r="F5" s="228"/>
      <c r="G5" s="228"/>
      <c r="H5" s="229"/>
      <c r="I5" s="228"/>
      <c r="J5" s="228"/>
      <c r="K5" s="228"/>
      <c r="L5" s="228"/>
      <c r="M5" s="230"/>
    </row>
    <row r="6" spans="1:13" s="38" customFormat="1" ht="16.5" customHeight="1">
      <c r="A6" s="225" t="s">
        <v>6875</v>
      </c>
      <c r="B6" s="226"/>
      <c r="C6" s="46"/>
      <c r="D6" s="46"/>
      <c r="E6" s="46"/>
      <c r="F6" s="46"/>
      <c r="G6" s="46"/>
      <c r="H6" s="215"/>
      <c r="I6" s="46"/>
      <c r="J6" s="46"/>
      <c r="K6" s="46"/>
      <c r="L6" s="46"/>
      <c r="M6" s="185"/>
    </row>
    <row r="7" spans="1:13" s="38" customFormat="1" ht="16.5" customHeight="1">
      <c r="A7" s="441" t="str">
        <f>'공사비 세부내역'!A4</f>
        <v>1) 거제시 동부면 산양리 1105</v>
      </c>
      <c r="B7" s="442"/>
      <c r="C7" s="39">
        <v>1</v>
      </c>
      <c r="D7" s="39" t="s">
        <v>6876</v>
      </c>
      <c r="E7" s="40"/>
      <c r="F7" s="40">
        <f>'공사비 세부내역'!F5</f>
        <v>16719731.200000001</v>
      </c>
      <c r="G7" s="40">
        <f>'공사비 세부내역'!G5</f>
        <v>0</v>
      </c>
      <c r="H7" s="40">
        <f>'공사비 세부내역'!H5</f>
        <v>7534752</v>
      </c>
      <c r="I7" s="40">
        <f>'공사비 세부내역'!I5</f>
        <v>0</v>
      </c>
      <c r="J7" s="40">
        <f>'공사비 세부내역'!J5</f>
        <v>8878712</v>
      </c>
      <c r="K7" s="40">
        <f>'공사비 세부내역'!K5</f>
        <v>0</v>
      </c>
      <c r="L7" s="40">
        <f>'공사비 세부내역'!L5</f>
        <v>306266.56</v>
      </c>
      <c r="M7" s="41"/>
    </row>
    <row r="8" spans="1:13" s="38" customFormat="1" ht="16.5" customHeight="1">
      <c r="A8" s="441">
        <f>'공사비 세부내역'!A20:B20</f>
        <v>0</v>
      </c>
      <c r="B8" s="442"/>
      <c r="C8" s="39">
        <v>1</v>
      </c>
      <c r="D8" s="39" t="s">
        <v>6876</v>
      </c>
      <c r="E8" s="40"/>
      <c r="F8" s="40" t="e">
        <f>단가산출!#REF!</f>
        <v>#REF!</v>
      </c>
      <c r="G8" s="40" t="e">
        <f>단가산출!#REF!</f>
        <v>#REF!</v>
      </c>
      <c r="H8" s="40" t="e">
        <f>단가산출!#REF!</f>
        <v>#REF!</v>
      </c>
      <c r="I8" s="40" t="e">
        <f>단가산출!#REF!</f>
        <v>#REF!</v>
      </c>
      <c r="J8" s="40" t="e">
        <f>단가산출!#REF!</f>
        <v>#REF!</v>
      </c>
      <c r="K8" s="40" t="e">
        <f>단가산출!#REF!</f>
        <v>#REF!</v>
      </c>
      <c r="L8" s="40" t="e">
        <f>단가산출!#REF!</f>
        <v>#REF!</v>
      </c>
      <c r="M8" s="40"/>
    </row>
    <row r="9" spans="1:13" s="38" customFormat="1" ht="16.5" customHeight="1">
      <c r="A9" s="441" t="str">
        <f>'공사비 세부내역'!A6:B6</f>
        <v>2) 거제시 동부면 산양리 1105</v>
      </c>
      <c r="B9" s="442"/>
      <c r="C9" s="39">
        <v>1</v>
      </c>
      <c r="D9" s="39" t="s">
        <v>6876</v>
      </c>
      <c r="E9" s="40"/>
      <c r="F9" s="40" t="e">
        <f>단가산출!#REF!</f>
        <v>#REF!</v>
      </c>
      <c r="G9" s="40" t="e">
        <f>단가산출!#REF!</f>
        <v>#REF!</v>
      </c>
      <c r="H9" s="40" t="e">
        <f>단가산출!#REF!</f>
        <v>#REF!</v>
      </c>
      <c r="I9" s="40" t="e">
        <f>단가산출!#REF!</f>
        <v>#REF!</v>
      </c>
      <c r="J9" s="40" t="e">
        <f>단가산출!#REF!</f>
        <v>#REF!</v>
      </c>
      <c r="K9" s="40" t="e">
        <f>단가산출!#REF!</f>
        <v>#REF!</v>
      </c>
      <c r="L9" s="40" t="e">
        <f>단가산출!#REF!</f>
        <v>#REF!</v>
      </c>
      <c r="M9" s="41"/>
    </row>
    <row r="10" spans="1:13" s="38" customFormat="1" ht="16.5" customHeight="1">
      <c r="A10" s="441">
        <f>'공사비 세부내역'!A8:B8</f>
        <v>0</v>
      </c>
      <c r="B10" s="442"/>
      <c r="C10" s="39">
        <v>1</v>
      </c>
      <c r="D10" s="39" t="s">
        <v>6876</v>
      </c>
      <c r="E10" s="40"/>
      <c r="F10" s="40" t="e">
        <f>단가산출!#REF!</f>
        <v>#REF!</v>
      </c>
      <c r="G10" s="40" t="e">
        <f>단가산출!#REF!</f>
        <v>#REF!</v>
      </c>
      <c r="H10" s="40" t="e">
        <f>단가산출!#REF!</f>
        <v>#REF!</v>
      </c>
      <c r="I10" s="40" t="e">
        <f>단가산출!#REF!</f>
        <v>#REF!</v>
      </c>
      <c r="J10" s="40" t="e">
        <f>단가산출!#REF!</f>
        <v>#REF!</v>
      </c>
      <c r="K10" s="40" t="e">
        <f>단가산출!#REF!</f>
        <v>#REF!</v>
      </c>
      <c r="L10" s="40" t="e">
        <f>단가산출!#REF!</f>
        <v>#REF!</v>
      </c>
      <c r="M10" s="41"/>
    </row>
    <row r="11" spans="1:13" s="38" customFormat="1" ht="16.5" customHeight="1">
      <c r="A11" s="441" t="s">
        <v>7680</v>
      </c>
      <c r="B11" s="442"/>
      <c r="C11" s="39">
        <v>1</v>
      </c>
      <c r="D11" s="39" t="s">
        <v>6874</v>
      </c>
      <c r="E11" s="40"/>
      <c r="F11" s="40" t="e">
        <f>단가산출!#REF!</f>
        <v>#REF!</v>
      </c>
      <c r="G11" s="40" t="e">
        <f>단가산출!#REF!</f>
        <v>#REF!</v>
      </c>
      <c r="H11" s="40" t="e">
        <f>단가산출!#REF!</f>
        <v>#REF!</v>
      </c>
      <c r="I11" s="40" t="e">
        <f>단가산출!#REF!</f>
        <v>#REF!</v>
      </c>
      <c r="J11" s="40" t="e">
        <f>단가산출!#REF!</f>
        <v>#REF!</v>
      </c>
      <c r="K11" s="40" t="e">
        <f>단가산출!#REF!</f>
        <v>#REF!</v>
      </c>
      <c r="L11" s="40" t="e">
        <f>단가산출!#REF!</f>
        <v>#REF!</v>
      </c>
      <c r="M11" s="41"/>
    </row>
    <row r="12" spans="1:13" s="38" customFormat="1" ht="16.5" customHeight="1">
      <c r="A12" s="441" t="s">
        <v>7681</v>
      </c>
      <c r="B12" s="442"/>
      <c r="C12" s="39">
        <v>1</v>
      </c>
      <c r="D12" s="39" t="s">
        <v>6874</v>
      </c>
      <c r="E12" s="40"/>
      <c r="F12" s="40" t="e">
        <f>단가산출!#REF!</f>
        <v>#REF!</v>
      </c>
      <c r="G12" s="40" t="e">
        <f>단가산출!#REF!</f>
        <v>#REF!</v>
      </c>
      <c r="H12" s="40" t="e">
        <f>단가산출!#REF!</f>
        <v>#REF!</v>
      </c>
      <c r="I12" s="40" t="e">
        <f>단가산출!#REF!</f>
        <v>#REF!</v>
      </c>
      <c r="J12" s="40" t="e">
        <f>단가산출!#REF!</f>
        <v>#REF!</v>
      </c>
      <c r="K12" s="40" t="e">
        <f>단가산출!#REF!</f>
        <v>#REF!</v>
      </c>
      <c r="L12" s="40" t="e">
        <f>단가산출!#REF!</f>
        <v>#REF!</v>
      </c>
      <c r="M12" s="41"/>
    </row>
    <row r="13" spans="1:13" s="38" customFormat="1" ht="16.5" customHeight="1">
      <c r="A13" s="441" t="s">
        <v>7682</v>
      </c>
      <c r="B13" s="442"/>
      <c r="C13" s="39">
        <v>1</v>
      </c>
      <c r="D13" s="39" t="s">
        <v>6874</v>
      </c>
      <c r="E13" s="40"/>
      <c r="F13" s="40" t="e">
        <f>단가산출!#REF!</f>
        <v>#REF!</v>
      </c>
      <c r="G13" s="40" t="e">
        <f>단가산출!#REF!</f>
        <v>#REF!</v>
      </c>
      <c r="H13" s="40" t="e">
        <f>단가산출!#REF!</f>
        <v>#REF!</v>
      </c>
      <c r="I13" s="40" t="e">
        <f>단가산출!#REF!</f>
        <v>#REF!</v>
      </c>
      <c r="J13" s="40" t="e">
        <f>단가산출!#REF!</f>
        <v>#REF!</v>
      </c>
      <c r="K13" s="40" t="e">
        <f>단가산출!#REF!</f>
        <v>#REF!</v>
      </c>
      <c r="L13" s="40" t="e">
        <f>단가산출!#REF!</f>
        <v>#REF!</v>
      </c>
      <c r="M13" s="41"/>
    </row>
    <row r="14" spans="1:13" s="38" customFormat="1" ht="16.5" customHeight="1">
      <c r="A14" s="441" t="s">
        <v>7683</v>
      </c>
      <c r="B14" s="442"/>
      <c r="C14" s="39">
        <v>1</v>
      </c>
      <c r="D14" s="39" t="s">
        <v>6874</v>
      </c>
      <c r="E14" s="40"/>
      <c r="F14" s="40" t="e">
        <f>단가산출!#REF!</f>
        <v>#REF!</v>
      </c>
      <c r="G14" s="40" t="e">
        <f>단가산출!#REF!</f>
        <v>#REF!</v>
      </c>
      <c r="H14" s="40" t="e">
        <f>단가산출!#REF!</f>
        <v>#REF!</v>
      </c>
      <c r="I14" s="40" t="e">
        <f>단가산출!#REF!</f>
        <v>#REF!</v>
      </c>
      <c r="J14" s="40" t="e">
        <f>단가산출!#REF!</f>
        <v>#REF!</v>
      </c>
      <c r="K14" s="40" t="e">
        <f>단가산출!#REF!</f>
        <v>#REF!</v>
      </c>
      <c r="L14" s="40" t="e">
        <f>단가산출!#REF!</f>
        <v>#REF!</v>
      </c>
      <c r="M14" s="41"/>
    </row>
    <row r="15" spans="1:13" s="38" customFormat="1" ht="16.5" customHeight="1">
      <c r="A15" s="441" t="s">
        <v>7684</v>
      </c>
      <c r="B15" s="442"/>
      <c r="C15" s="39">
        <v>1</v>
      </c>
      <c r="D15" s="39" t="s">
        <v>6874</v>
      </c>
      <c r="E15" s="40"/>
      <c r="F15" s="40" t="e">
        <f>단가산출!#REF!</f>
        <v>#REF!</v>
      </c>
      <c r="G15" s="40" t="e">
        <f>단가산출!#REF!</f>
        <v>#REF!</v>
      </c>
      <c r="H15" s="40" t="e">
        <f>단가산출!#REF!</f>
        <v>#REF!</v>
      </c>
      <c r="I15" s="40" t="e">
        <f>단가산출!#REF!</f>
        <v>#REF!</v>
      </c>
      <c r="J15" s="40" t="e">
        <f>단가산출!#REF!</f>
        <v>#REF!</v>
      </c>
      <c r="K15" s="40" t="e">
        <f>단가산출!#REF!</f>
        <v>#REF!</v>
      </c>
      <c r="L15" s="40" t="e">
        <f>단가산출!#REF!</f>
        <v>#REF!</v>
      </c>
      <c r="M15" s="41"/>
    </row>
    <row r="16" spans="1:13" s="38" customFormat="1" ht="16.5" customHeight="1">
      <c r="A16" s="441" t="s">
        <v>7702</v>
      </c>
      <c r="B16" s="442"/>
      <c r="C16" s="39">
        <v>1</v>
      </c>
      <c r="D16" s="39" t="s">
        <v>7703</v>
      </c>
      <c r="E16" s="40"/>
      <c r="F16" s="40" t="e">
        <f>단가산출!#REF!</f>
        <v>#REF!</v>
      </c>
      <c r="G16" s="40" t="e">
        <f>단가산출!#REF!</f>
        <v>#REF!</v>
      </c>
      <c r="H16" s="40" t="e">
        <f>단가산출!#REF!</f>
        <v>#REF!</v>
      </c>
      <c r="I16" s="40" t="e">
        <f>단가산출!#REF!</f>
        <v>#REF!</v>
      </c>
      <c r="J16" s="40" t="e">
        <f>단가산출!#REF!</f>
        <v>#REF!</v>
      </c>
      <c r="K16" s="40" t="e">
        <f>단가산출!#REF!</f>
        <v>#REF!</v>
      </c>
      <c r="L16" s="40" t="e">
        <f>단가산출!#REF!</f>
        <v>#REF!</v>
      </c>
      <c r="M16" s="41"/>
    </row>
    <row r="17" spans="1:13" s="38" customFormat="1" ht="16.5" customHeight="1">
      <c r="A17" s="183"/>
      <c r="B17" s="184"/>
      <c r="C17" s="82"/>
      <c r="D17" s="82"/>
      <c r="E17" s="83"/>
      <c r="F17" s="83"/>
      <c r="G17" s="83"/>
      <c r="H17" s="216"/>
      <c r="I17" s="83"/>
      <c r="J17" s="83"/>
      <c r="K17" s="83"/>
      <c r="L17" s="83"/>
      <c r="M17" s="84"/>
    </row>
    <row r="18" spans="1:13" s="38" customFormat="1" ht="16.5" customHeight="1">
      <c r="A18" s="183"/>
      <c r="B18" s="184"/>
      <c r="C18" s="82"/>
      <c r="D18" s="82"/>
      <c r="E18" s="83"/>
      <c r="F18" s="83"/>
      <c r="G18" s="83"/>
      <c r="H18" s="216"/>
      <c r="I18" s="83"/>
      <c r="J18" s="83"/>
      <c r="K18" s="83"/>
      <c r="L18" s="83"/>
      <c r="M18" s="84"/>
    </row>
    <row r="19" spans="1:13" s="36" customFormat="1" ht="16.5" customHeight="1">
      <c r="A19" s="439" t="s">
        <v>24</v>
      </c>
      <c r="B19" s="440"/>
      <c r="C19" s="85"/>
      <c r="D19" s="85"/>
      <c r="E19" s="86"/>
      <c r="F19" s="86" t="e">
        <f>H19+J19+L19</f>
        <v>#REF!</v>
      </c>
      <c r="G19" s="86"/>
      <c r="H19" s="217" t="e">
        <f>SUM(H7:H16)</f>
        <v>#REF!</v>
      </c>
      <c r="I19" s="86"/>
      <c r="J19" s="86" t="e">
        <f>SUM(J7:J16)</f>
        <v>#REF!</v>
      </c>
      <c r="K19" s="86" t="s">
        <v>40</v>
      </c>
      <c r="L19" s="86" t="e">
        <f>SUM(L7:L16)</f>
        <v>#REF!</v>
      </c>
      <c r="M19" s="87"/>
    </row>
    <row r="20" spans="1:13" s="173" customFormat="1" ht="16.5" customHeight="1"/>
    <row r="21" spans="1:13" s="36" customFormat="1" ht="16.5" customHeight="1"/>
    <row r="22" spans="1:13" s="36" customFormat="1" ht="16.5" customHeight="1"/>
    <row r="23" spans="1:13" s="36" customFormat="1" ht="16.5" customHeight="1"/>
    <row r="24" spans="1:13" s="36" customFormat="1" ht="17.25" customHeight="1"/>
    <row r="25" spans="1:13" s="36" customFormat="1" ht="17.25" customHeight="1"/>
    <row r="26" spans="1:13" s="38" customFormat="1" ht="16.5" customHeight="1"/>
    <row r="27" spans="1:13" s="38" customFormat="1" ht="16.5" customHeight="1"/>
    <row r="28" spans="1:13" s="36" customFormat="1" ht="16.5" customHeight="1"/>
    <row r="29" spans="1:13" s="36" customFormat="1" ht="16.5" customHeight="1"/>
    <row r="30" spans="1:13" s="38" customFormat="1" ht="16.5" customHeight="1"/>
    <row r="31" spans="1:13" s="38" customFormat="1" ht="16.5" customHeight="1"/>
    <row r="32" spans="1:13" s="36" customFormat="1" ht="16.5" customHeight="1"/>
    <row r="33" s="38" customFormat="1" ht="15.75" customHeight="1"/>
    <row r="34" s="38" customFormat="1" ht="16.5" customHeight="1"/>
    <row r="35" s="38" customFormat="1" ht="16.5" customHeight="1"/>
    <row r="36" s="182" customFormat="1" ht="16.5" customHeight="1"/>
    <row r="37" s="179" customFormat="1" ht="16.5" customHeight="1"/>
    <row r="38" s="38" customFormat="1" ht="16.5" customHeight="1"/>
    <row r="39" s="36" customFormat="1" ht="16.5" customHeight="1"/>
    <row r="40" s="38" customFormat="1" ht="15.75" customHeight="1"/>
    <row r="41" s="38" customFormat="1" ht="16.5" customHeight="1"/>
    <row r="42" s="38" customFormat="1" ht="16.5" customHeight="1"/>
    <row r="43" s="36" customFormat="1" ht="16.5" customHeight="1"/>
    <row r="44" s="38" customFormat="1" ht="16.5" customHeight="1"/>
    <row r="45" s="38" customFormat="1" ht="16.5" customHeight="1"/>
    <row r="46" s="36" customFormat="1" ht="16.5" customHeight="1"/>
    <row r="47" s="38" customFormat="1" ht="16.5" customHeight="1"/>
    <row r="48" s="38" customFormat="1" ht="16.5" customHeight="1"/>
    <row r="49" s="36" customFormat="1" ht="16.5" customHeight="1"/>
    <row r="50" s="38" customFormat="1" ht="16.5" customHeight="1"/>
    <row r="51" s="38" customFormat="1" ht="16.5" customHeight="1"/>
    <row r="52" s="36" customFormat="1" ht="16.5" customHeight="1"/>
    <row r="53" s="38" customFormat="1" ht="16.5" customHeight="1"/>
    <row r="54" s="38" customFormat="1" ht="16.5" customHeight="1"/>
    <row r="55" s="36" customFormat="1" ht="16.5" customHeight="1"/>
    <row r="56" s="38" customFormat="1" ht="16.5" customHeight="1"/>
    <row r="57" s="38" customFormat="1" ht="16.5" customHeight="1"/>
    <row r="58" s="36" customFormat="1" ht="16.5" customHeight="1"/>
    <row r="59" s="38" customFormat="1" ht="16.5" customHeight="1"/>
    <row r="60" s="38" customFormat="1" ht="16.5" customHeight="1"/>
    <row r="61" s="36" customFormat="1" ht="16.5" customHeight="1"/>
    <row r="62" s="38" customFormat="1" ht="16.5" customHeight="1"/>
    <row r="63" s="38" customFormat="1" ht="16.5" customHeight="1"/>
  </sheetData>
  <mergeCells count="21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A19:B19"/>
    <mergeCell ref="A11:B11"/>
    <mergeCell ref="A16:B16"/>
    <mergeCell ref="A5:B5"/>
    <mergeCell ref="A12:B12"/>
    <mergeCell ref="A15:B15"/>
    <mergeCell ref="A14:B14"/>
    <mergeCell ref="A13:B13"/>
    <mergeCell ref="A7:B7"/>
    <mergeCell ref="A8:B8"/>
    <mergeCell ref="A10:B10"/>
    <mergeCell ref="A9:B9"/>
  </mergeCells>
  <phoneticPr fontId="2" type="noConversion"/>
  <pageMargins left="0.6692913385826772" right="0.19685039370078741" top="0.51181102362204722" bottom="0.51181102362204722" header="0.43307086614173229" footer="0.27559055118110237"/>
  <pageSetup paperSize="9" fitToHeight="0" orientation="landscape" r:id="rId1"/>
  <headerFooter alignWithMargins="0"/>
  <rowBreaks count="2" manualBreakCount="2">
    <brk id="42" max="12" man="1"/>
    <brk id="60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pageSetUpPr fitToPage="1"/>
  </sheetPr>
  <dimension ref="A1:M23"/>
  <sheetViews>
    <sheetView view="pageBreakPreview" zoomScale="115" zoomScaleNormal="100" zoomScaleSheetLayoutView="115" workbookViewId="0">
      <selection activeCell="B37" sqref="B37"/>
    </sheetView>
  </sheetViews>
  <sheetFormatPr defaultRowHeight="13.5"/>
  <cols>
    <col min="1" max="1" width="19.21875" bestFit="1" customWidth="1"/>
    <col min="2" max="2" width="12.109375" style="227" customWidth="1"/>
    <col min="3" max="4" width="4.33203125" customWidth="1"/>
    <col min="5" max="13" width="9.77734375" customWidth="1"/>
  </cols>
  <sheetData>
    <row r="1" spans="1:13" ht="20.25">
      <c r="A1" s="466" t="s">
        <v>6877</v>
      </c>
      <c r="B1" s="467"/>
      <c r="C1" s="467"/>
      <c r="D1" s="467"/>
      <c r="E1" s="467"/>
      <c r="F1" s="467"/>
      <c r="G1" s="467"/>
      <c r="H1" s="467"/>
      <c r="I1" s="467"/>
      <c r="J1" s="467"/>
      <c r="K1" s="467"/>
      <c r="L1" s="467"/>
      <c r="M1" s="468"/>
    </row>
    <row r="2" spans="1:13" ht="20.100000000000001" customHeight="1">
      <c r="A2" s="448" t="s">
        <v>20</v>
      </c>
      <c r="B2" s="450" t="s">
        <v>6878</v>
      </c>
      <c r="C2" s="448" t="s">
        <v>21</v>
      </c>
      <c r="D2" s="448" t="s">
        <v>2</v>
      </c>
      <c r="E2" s="452" t="s">
        <v>3</v>
      </c>
      <c r="F2" s="453"/>
      <c r="G2" s="452" t="s">
        <v>4</v>
      </c>
      <c r="H2" s="453"/>
      <c r="I2" s="452" t="s">
        <v>5</v>
      </c>
      <c r="J2" s="453"/>
      <c r="K2" s="452" t="s">
        <v>6</v>
      </c>
      <c r="L2" s="453"/>
      <c r="M2" s="262" t="s">
        <v>22</v>
      </c>
    </row>
    <row r="3" spans="1:13" ht="20.100000000000001" customHeight="1">
      <c r="A3" s="449"/>
      <c r="B3" s="451"/>
      <c r="C3" s="449"/>
      <c r="D3" s="449"/>
      <c r="E3" s="262" t="s">
        <v>7</v>
      </c>
      <c r="F3" s="262" t="s">
        <v>8</v>
      </c>
      <c r="G3" s="262" t="s">
        <v>7</v>
      </c>
      <c r="H3" s="214" t="s">
        <v>8</v>
      </c>
      <c r="I3" s="262" t="s">
        <v>7</v>
      </c>
      <c r="J3" s="262" t="s">
        <v>8</v>
      </c>
      <c r="K3" s="262" t="s">
        <v>7</v>
      </c>
      <c r="L3" s="262" t="s">
        <v>8</v>
      </c>
      <c r="M3" s="262"/>
    </row>
    <row r="4" spans="1:13" ht="20.100000000000001" customHeight="1">
      <c r="A4" s="460" t="str">
        <f>(수량산출근거!A4)</f>
        <v>1) 거제시 동부면 산양리 1105</v>
      </c>
      <c r="B4" s="461"/>
      <c r="C4" s="174"/>
      <c r="D4" s="175"/>
      <c r="E4" s="176"/>
      <c r="F4" s="176"/>
      <c r="G4" s="176"/>
      <c r="H4" s="218"/>
      <c r="I4" s="200"/>
      <c r="J4" s="200"/>
      <c r="K4" s="176"/>
      <c r="L4" s="176"/>
      <c r="M4" s="177"/>
    </row>
    <row r="5" spans="1:13" ht="20.100000000000001" customHeight="1">
      <c r="A5" s="251">
        <f>(수량산출근거!A5)</f>
        <v>0</v>
      </c>
      <c r="B5" s="164" t="str">
        <f>(수량산출근거!B6)</f>
        <v>150A</v>
      </c>
      <c r="C5" s="165">
        <v>1</v>
      </c>
      <c r="D5" s="165" t="s">
        <v>6874</v>
      </c>
      <c r="E5" s="201"/>
      <c r="F5" s="268">
        <f>단가산출!F23</f>
        <v>16719731.200000001</v>
      </c>
      <c r="G5" s="268">
        <f>단가산출!G23</f>
        <v>0</v>
      </c>
      <c r="H5" s="268">
        <f>단가산출!H23</f>
        <v>7534752</v>
      </c>
      <c r="I5" s="268">
        <f>단가산출!I23</f>
        <v>0</v>
      </c>
      <c r="J5" s="268">
        <f>단가산출!J23</f>
        <v>8878712</v>
      </c>
      <c r="K5" s="268">
        <f>단가산출!K23</f>
        <v>0</v>
      </c>
      <c r="L5" s="268">
        <f>단가산출!L23</f>
        <v>306266.56</v>
      </c>
      <c r="M5" s="177"/>
    </row>
    <row r="6" spans="1:13" ht="20.100000000000001" customHeight="1">
      <c r="A6" s="462" t="str">
        <f>(수량산출근거!A6)</f>
        <v>2) 거제시 동부면 산양리 1105</v>
      </c>
      <c r="B6" s="463"/>
      <c r="C6" s="180"/>
      <c r="D6" s="180"/>
      <c r="E6" s="203"/>
      <c r="F6" s="203"/>
      <c r="G6" s="203"/>
      <c r="H6" s="221"/>
      <c r="I6" s="203"/>
      <c r="J6" s="203"/>
      <c r="K6" s="203"/>
      <c r="L6" s="203"/>
      <c r="M6" s="181"/>
    </row>
    <row r="7" spans="1:13" ht="20.100000000000001" customHeight="1">
      <c r="A7" s="251">
        <f>(수량산출근거!A7)</f>
        <v>0</v>
      </c>
      <c r="B7" s="164" t="str">
        <f>$B$5</f>
        <v>150A</v>
      </c>
      <c r="C7" s="39">
        <v>1</v>
      </c>
      <c r="D7" s="39" t="s">
        <v>6874</v>
      </c>
      <c r="E7" s="60"/>
      <c r="F7" s="60">
        <f>H7+J7</f>
        <v>13480853</v>
      </c>
      <c r="G7" s="60"/>
      <c r="H7" s="60">
        <f>단가산출!$H$47</f>
        <v>5637773</v>
      </c>
      <c r="I7" s="60"/>
      <c r="J7" s="60">
        <f>단가산출!$J$47</f>
        <v>7843080</v>
      </c>
      <c r="K7" s="60"/>
      <c r="L7" s="60">
        <f>단가산출!$L$47</f>
        <v>152948</v>
      </c>
      <c r="M7" s="41"/>
    </row>
    <row r="8" spans="1:13" ht="20.100000000000001" customHeight="1">
      <c r="A8" s="458"/>
      <c r="B8" s="459"/>
      <c r="C8" s="42"/>
      <c r="D8" s="42"/>
      <c r="E8" s="202"/>
      <c r="F8" s="202"/>
      <c r="G8" s="202"/>
      <c r="H8" s="219"/>
      <c r="I8" s="202"/>
      <c r="J8" s="202"/>
      <c r="K8" s="202"/>
      <c r="L8" s="202"/>
      <c r="M8" s="43"/>
    </row>
    <row r="9" spans="1:13" ht="20.100000000000001" customHeight="1">
      <c r="A9" s="254"/>
      <c r="B9" s="2"/>
      <c r="C9" s="39"/>
      <c r="D9" s="39"/>
      <c r="E9" s="60"/>
      <c r="F9" s="60"/>
      <c r="G9" s="60"/>
      <c r="H9" s="60"/>
      <c r="I9" s="94"/>
      <c r="J9" s="60"/>
      <c r="K9" s="60"/>
      <c r="L9" s="60"/>
      <c r="M9" s="41"/>
    </row>
    <row r="10" spans="1:13" ht="20.100000000000001" customHeight="1">
      <c r="A10" s="458"/>
      <c r="B10" s="459"/>
      <c r="C10" s="42"/>
      <c r="D10" s="42"/>
      <c r="E10" s="202"/>
      <c r="F10" s="202"/>
      <c r="G10" s="202"/>
      <c r="H10" s="219"/>
      <c r="I10" s="202"/>
      <c r="J10" s="202"/>
      <c r="K10" s="202"/>
      <c r="L10" s="202"/>
      <c r="M10" s="43"/>
    </row>
    <row r="11" spans="1:13" ht="20.100000000000001" customHeight="1">
      <c r="A11" s="254"/>
      <c r="B11" s="2"/>
      <c r="C11" s="39"/>
      <c r="D11" s="39"/>
      <c r="E11" s="60"/>
      <c r="F11" s="60"/>
      <c r="G11" s="60"/>
      <c r="H11" s="60"/>
      <c r="I11" s="94"/>
      <c r="J11" s="60"/>
      <c r="K11" s="60"/>
      <c r="L11" s="60"/>
      <c r="M11" s="41"/>
    </row>
    <row r="12" spans="1:13" ht="20.100000000000001" customHeight="1">
      <c r="A12" s="464"/>
      <c r="B12" s="465"/>
      <c r="C12" s="42"/>
      <c r="D12" s="42"/>
      <c r="E12" s="202"/>
      <c r="F12" s="60"/>
      <c r="G12" s="202"/>
      <c r="H12" s="219"/>
      <c r="I12" s="202"/>
      <c r="J12" s="202"/>
      <c r="K12" s="202"/>
      <c r="L12" s="202"/>
      <c r="M12" s="43"/>
    </row>
    <row r="13" spans="1:13" ht="20.100000000000001" customHeight="1">
      <c r="A13" s="254"/>
      <c r="B13" s="266"/>
      <c r="C13" s="39"/>
      <c r="D13" s="39"/>
      <c r="E13" s="204"/>
      <c r="F13" s="60"/>
      <c r="G13" s="204"/>
      <c r="H13" s="222"/>
      <c r="I13" s="204"/>
      <c r="J13" s="204"/>
      <c r="K13" s="204"/>
      <c r="L13" s="204"/>
      <c r="M13" s="178"/>
    </row>
    <row r="14" spans="1:13" ht="20.100000000000001" customHeight="1">
      <c r="A14" s="458"/>
      <c r="B14" s="465"/>
      <c r="C14" s="42"/>
      <c r="D14" s="42"/>
      <c r="E14" s="202"/>
      <c r="F14" s="60"/>
      <c r="G14" s="202"/>
      <c r="H14" s="219"/>
      <c r="I14" s="202"/>
      <c r="J14" s="202"/>
      <c r="K14" s="202"/>
      <c r="L14" s="202"/>
      <c r="M14" s="43"/>
    </row>
    <row r="15" spans="1:13" ht="20.100000000000001" customHeight="1">
      <c r="A15" s="251"/>
      <c r="B15" s="266"/>
      <c r="C15" s="39"/>
      <c r="D15" s="39"/>
      <c r="E15" s="204"/>
      <c r="F15" s="60"/>
      <c r="G15" s="204"/>
      <c r="H15" s="222"/>
      <c r="I15" s="204"/>
      <c r="J15" s="204"/>
      <c r="K15" s="204"/>
      <c r="L15" s="204"/>
      <c r="M15" s="178"/>
    </row>
    <row r="16" spans="1:13" ht="20.100000000000001" customHeight="1">
      <c r="A16" s="458"/>
      <c r="B16" s="459"/>
      <c r="C16" s="42"/>
      <c r="D16" s="42"/>
      <c r="E16" s="202"/>
      <c r="F16" s="60"/>
      <c r="G16" s="202"/>
      <c r="H16" s="220"/>
      <c r="I16" s="202"/>
      <c r="J16" s="202"/>
      <c r="K16" s="202"/>
      <c r="L16" s="202"/>
      <c r="M16" s="43"/>
    </row>
    <row r="17" spans="1:13" ht="20.100000000000001" customHeight="1">
      <c r="A17" s="329"/>
      <c r="B17" s="266"/>
      <c r="C17" s="39"/>
      <c r="D17" s="39"/>
      <c r="E17" s="202"/>
      <c r="F17" s="60"/>
      <c r="G17" s="202"/>
      <c r="H17" s="220"/>
      <c r="I17" s="202"/>
      <c r="J17" s="60"/>
      <c r="K17" s="202"/>
      <c r="L17" s="202"/>
      <c r="M17" s="43"/>
    </row>
    <row r="18" spans="1:13" ht="20.100000000000001" customHeight="1">
      <c r="A18" s="458"/>
      <c r="B18" s="459"/>
      <c r="C18" s="42"/>
      <c r="D18" s="42"/>
      <c r="E18" s="202"/>
      <c r="F18" s="60"/>
      <c r="G18" s="202"/>
      <c r="H18" s="219"/>
      <c r="I18" s="202"/>
      <c r="J18" s="202"/>
      <c r="K18" s="202"/>
      <c r="L18" s="202"/>
      <c r="M18" s="43"/>
    </row>
    <row r="19" spans="1:13" ht="20.100000000000001" customHeight="1">
      <c r="A19" s="251"/>
      <c r="B19" s="266"/>
      <c r="C19" s="39"/>
      <c r="D19" s="39"/>
      <c r="E19" s="204"/>
      <c r="F19" s="204"/>
      <c r="G19" s="204"/>
      <c r="H19" s="222"/>
      <c r="I19" s="204"/>
      <c r="J19" s="204"/>
      <c r="K19" s="202"/>
      <c r="L19" s="202"/>
      <c r="M19" s="43"/>
    </row>
    <row r="20" spans="1:13" ht="20.100000000000001" customHeight="1">
      <c r="A20" s="458"/>
      <c r="B20" s="459"/>
      <c r="C20" s="42"/>
      <c r="D20" s="42"/>
      <c r="E20" s="202"/>
      <c r="F20" s="202"/>
      <c r="G20" s="202"/>
      <c r="H20" s="219"/>
      <c r="I20" s="202"/>
      <c r="J20" s="202"/>
      <c r="K20" s="202"/>
      <c r="L20" s="202"/>
      <c r="M20" s="43"/>
    </row>
    <row r="21" spans="1:13" ht="20.100000000000001" customHeight="1">
      <c r="A21" s="251"/>
      <c r="B21" s="164"/>
      <c r="C21" s="39"/>
      <c r="D21" s="39"/>
      <c r="E21" s="60"/>
      <c r="F21" s="60"/>
      <c r="G21" s="60"/>
      <c r="H21" s="220"/>
      <c r="I21" s="60"/>
      <c r="J21" s="60"/>
      <c r="K21" s="60"/>
      <c r="L21" s="60"/>
      <c r="M21" s="41"/>
    </row>
    <row r="22" spans="1:13" ht="20.100000000000001" customHeight="1" thickBot="1">
      <c r="A22" s="454"/>
      <c r="B22" s="455"/>
      <c r="C22" s="300"/>
      <c r="D22" s="300"/>
      <c r="E22" s="301"/>
      <c r="F22" s="121"/>
      <c r="G22" s="301"/>
      <c r="H22" s="302"/>
      <c r="I22" s="301"/>
      <c r="J22" s="301"/>
      <c r="K22" s="301"/>
      <c r="L22" s="301"/>
      <c r="M22" s="303"/>
    </row>
    <row r="23" spans="1:13" ht="20.100000000000001" customHeight="1" thickBot="1">
      <c r="A23" s="456" t="s">
        <v>24</v>
      </c>
      <c r="B23" s="457"/>
      <c r="C23" s="304"/>
      <c r="D23" s="304"/>
      <c r="E23" s="305"/>
      <c r="F23" s="305">
        <f>H23+J23+L23</f>
        <v>30353531.559999999</v>
      </c>
      <c r="G23" s="305"/>
      <c r="H23" s="305">
        <f>SUM(H5:H21)</f>
        <v>13172525</v>
      </c>
      <c r="I23" s="305"/>
      <c r="J23" s="305">
        <f>SUM(J5:J21)</f>
        <v>16721792</v>
      </c>
      <c r="K23" s="305"/>
      <c r="L23" s="305">
        <f>SUM(L5:L19)</f>
        <v>459214.56</v>
      </c>
      <c r="M23" s="306"/>
    </row>
  </sheetData>
  <mergeCells count="20">
    <mergeCell ref="A1:M1"/>
    <mergeCell ref="A2:A3"/>
    <mergeCell ref="B2:B3"/>
    <mergeCell ref="K2:L2"/>
    <mergeCell ref="C2:C3"/>
    <mergeCell ref="D2:D3"/>
    <mergeCell ref="E2:F2"/>
    <mergeCell ref="A22:B22"/>
    <mergeCell ref="A23:B23"/>
    <mergeCell ref="G2:H2"/>
    <mergeCell ref="I2:J2"/>
    <mergeCell ref="A8:B8"/>
    <mergeCell ref="A4:B4"/>
    <mergeCell ref="A20:B20"/>
    <mergeCell ref="A6:B6"/>
    <mergeCell ref="A18:B18"/>
    <mergeCell ref="A10:B10"/>
    <mergeCell ref="A12:B12"/>
    <mergeCell ref="A14:B14"/>
    <mergeCell ref="A16:B16"/>
  </mergeCells>
  <phoneticPr fontId="2" type="noConversion"/>
  <pageMargins left="0.7" right="0.7" top="0.75" bottom="0.75" header="0.3" footer="0.3"/>
  <pageSetup paperSize="9" scale="8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H49"/>
  <sheetViews>
    <sheetView workbookViewId="0">
      <selection activeCell="B36" sqref="B36"/>
    </sheetView>
  </sheetViews>
  <sheetFormatPr defaultColWidth="8.88671875" defaultRowHeight="13.5"/>
  <cols>
    <col min="1" max="1" width="28.6640625" style="48" customWidth="1"/>
    <col min="2" max="2" width="17.21875" style="48" customWidth="1"/>
    <col min="3" max="3" width="45.21875" style="48" customWidth="1"/>
    <col min="4" max="4" width="7.44140625" style="150" customWidth="1"/>
    <col min="5" max="5" width="7.44140625" style="162" customWidth="1"/>
    <col min="6" max="6" width="8.33203125" style="48" customWidth="1"/>
    <col min="7" max="7" width="19.109375" style="48" customWidth="1"/>
    <col min="8" max="16384" width="8.88671875" style="48"/>
  </cols>
  <sheetData>
    <row r="1" spans="1:7" ht="36.75" customHeight="1">
      <c r="A1" s="469" t="s">
        <v>104</v>
      </c>
      <c r="B1" s="470"/>
      <c r="C1" s="470"/>
      <c r="D1" s="470"/>
      <c r="E1" s="470"/>
      <c r="F1" s="470"/>
      <c r="G1" s="471"/>
    </row>
    <row r="2" spans="1:7" s="49" customFormat="1" ht="15" customHeight="1">
      <c r="A2" s="474" t="s">
        <v>15</v>
      </c>
      <c r="B2" s="475" t="s">
        <v>16</v>
      </c>
      <c r="C2" s="475" t="s">
        <v>17</v>
      </c>
      <c r="D2" s="472" t="s">
        <v>29</v>
      </c>
      <c r="E2" s="476" t="s">
        <v>58</v>
      </c>
      <c r="F2" s="475" t="s">
        <v>30</v>
      </c>
      <c r="G2" s="473" t="s">
        <v>18</v>
      </c>
    </row>
    <row r="3" spans="1:7" s="49" customFormat="1" ht="15" customHeight="1">
      <c r="A3" s="474"/>
      <c r="B3" s="475"/>
      <c r="C3" s="475"/>
      <c r="D3" s="472"/>
      <c r="E3" s="476"/>
      <c r="F3" s="475"/>
      <c r="G3" s="473"/>
    </row>
    <row r="4" spans="1:7" s="49" customFormat="1" ht="14.25" customHeight="1">
      <c r="A4" s="249" t="s">
        <v>10645</v>
      </c>
      <c r="B4" s="266" t="s">
        <v>10600</v>
      </c>
      <c r="C4" s="149"/>
      <c r="D4" s="80">
        <v>1</v>
      </c>
      <c r="E4" s="161"/>
      <c r="F4" s="51" t="s">
        <v>6874</v>
      </c>
      <c r="G4" s="364" t="s">
        <v>10647</v>
      </c>
    </row>
    <row r="5" spans="1:7" s="50" customFormat="1" ht="15" customHeight="1">
      <c r="A5" s="251"/>
      <c r="C5" s="51"/>
      <c r="D5" s="149"/>
      <c r="E5" s="166"/>
      <c r="F5" s="147"/>
      <c r="G5" s="365"/>
    </row>
    <row r="6" spans="1:7" s="49" customFormat="1" ht="15" customHeight="1">
      <c r="A6" s="249" t="s">
        <v>10646</v>
      </c>
      <c r="B6" s="266" t="s">
        <v>10601</v>
      </c>
      <c r="C6" s="149"/>
      <c r="D6" s="80">
        <v>1</v>
      </c>
      <c r="E6" s="161"/>
      <c r="F6" s="51" t="s">
        <v>10605</v>
      </c>
      <c r="G6" s="364" t="s">
        <v>10647</v>
      </c>
    </row>
    <row r="7" spans="1:7" s="50" customFormat="1" ht="15" customHeight="1">
      <c r="A7" s="251"/>
      <c r="B7" s="266"/>
      <c r="C7" s="51"/>
      <c r="D7" s="149"/>
      <c r="E7" s="166"/>
      <c r="F7" s="147"/>
      <c r="G7" s="365"/>
    </row>
    <row r="8" spans="1:7" s="49" customFormat="1" ht="15" customHeight="1">
      <c r="A8" s="249"/>
      <c r="B8" s="171"/>
      <c r="C8" s="149"/>
      <c r="D8" s="80"/>
      <c r="E8" s="161"/>
      <c r="F8" s="51"/>
      <c r="G8" s="364"/>
    </row>
    <row r="9" spans="1:7" s="50" customFormat="1" ht="15" customHeight="1">
      <c r="A9" s="251"/>
      <c r="B9" s="266"/>
      <c r="C9" s="51"/>
      <c r="D9" s="167"/>
      <c r="E9" s="168"/>
      <c r="F9" s="169"/>
      <c r="G9" s="365"/>
    </row>
    <row r="10" spans="1:7" s="49" customFormat="1" ht="15" customHeight="1">
      <c r="A10" s="249"/>
      <c r="B10" s="171"/>
      <c r="C10" s="149"/>
      <c r="D10" s="80"/>
      <c r="E10" s="161"/>
      <c r="F10" s="51"/>
      <c r="G10" s="364"/>
    </row>
    <row r="11" spans="1:7" s="50" customFormat="1" ht="15" customHeight="1">
      <c r="A11" s="251"/>
      <c r="B11" s="266"/>
      <c r="C11" s="51"/>
      <c r="D11" s="167"/>
      <c r="E11" s="168"/>
      <c r="F11" s="169"/>
      <c r="G11" s="365"/>
    </row>
    <row r="12" spans="1:7" s="49" customFormat="1" ht="15" customHeight="1">
      <c r="A12" s="249"/>
      <c r="B12" s="172"/>
      <c r="C12" s="169"/>
      <c r="D12" s="80"/>
      <c r="E12" s="161"/>
      <c r="F12" s="51"/>
      <c r="G12" s="364"/>
    </row>
    <row r="13" spans="1:7" s="49" customFormat="1" ht="15" customHeight="1">
      <c r="A13" s="251"/>
      <c r="B13" s="266"/>
      <c r="C13" s="51"/>
      <c r="D13" s="80"/>
      <c r="E13" s="161"/>
      <c r="F13" s="51"/>
      <c r="G13" s="365"/>
    </row>
    <row r="14" spans="1:7" s="50" customFormat="1" ht="15" customHeight="1">
      <c r="A14" s="249"/>
      <c r="B14" s="265"/>
      <c r="C14" s="147"/>
      <c r="D14" s="80"/>
      <c r="E14" s="161"/>
      <c r="F14" s="51"/>
      <c r="G14" s="364"/>
    </row>
    <row r="15" spans="1:7" s="50" customFormat="1" ht="15" customHeight="1">
      <c r="A15" s="251"/>
      <c r="B15" s="266"/>
      <c r="C15" s="169"/>
      <c r="D15" s="80"/>
      <c r="E15" s="161"/>
      <c r="F15" s="51"/>
      <c r="G15" s="366"/>
    </row>
    <row r="16" spans="1:7">
      <c r="A16" s="249"/>
      <c r="B16" s="148"/>
      <c r="C16" s="147"/>
      <c r="D16" s="80"/>
      <c r="E16" s="161"/>
      <c r="F16" s="51"/>
      <c r="G16" s="364"/>
    </row>
    <row r="17" spans="1:7" s="50" customFormat="1" ht="15" customHeight="1">
      <c r="A17" s="251"/>
      <c r="B17" s="266"/>
      <c r="C17" s="51"/>
      <c r="D17" s="167"/>
      <c r="E17" s="168"/>
      <c r="F17" s="169"/>
      <c r="G17" s="365"/>
    </row>
    <row r="18" spans="1:7">
      <c r="A18" s="249"/>
      <c r="B18" s="172"/>
      <c r="C18" s="169"/>
      <c r="D18" s="80"/>
      <c r="E18" s="161"/>
      <c r="F18" s="51"/>
      <c r="G18" s="366"/>
    </row>
    <row r="19" spans="1:7">
      <c r="A19" s="251"/>
      <c r="B19" s="266"/>
      <c r="C19" s="169"/>
      <c r="D19" s="167"/>
      <c r="E19" s="168"/>
      <c r="F19" s="169"/>
      <c r="G19" s="366"/>
    </row>
    <row r="20" spans="1:7" s="49" customFormat="1" ht="15" customHeight="1">
      <c r="A20" s="249"/>
      <c r="B20" s="171"/>
      <c r="C20" s="149"/>
      <c r="D20" s="80"/>
      <c r="E20" s="161"/>
      <c r="F20" s="51"/>
      <c r="G20" s="364"/>
    </row>
    <row r="21" spans="1:7" s="50" customFormat="1" ht="15" customHeight="1">
      <c r="A21" s="251"/>
      <c r="B21" s="266"/>
      <c r="C21" s="51"/>
      <c r="D21" s="149"/>
      <c r="E21" s="166"/>
      <c r="F21" s="147"/>
      <c r="G21" s="250"/>
    </row>
    <row r="22" spans="1:7">
      <c r="A22" s="251"/>
      <c r="B22" s="164"/>
      <c r="C22" s="51"/>
      <c r="D22" s="80"/>
      <c r="E22" s="161"/>
      <c r="F22" s="51"/>
      <c r="G22" s="248"/>
    </row>
    <row r="23" spans="1:7">
      <c r="A23" s="249"/>
      <c r="B23" s="171"/>
      <c r="C23" s="149"/>
      <c r="D23" s="149"/>
      <c r="E23" s="166"/>
      <c r="F23" s="147"/>
      <c r="G23" s="248"/>
    </row>
    <row r="24" spans="1:7">
      <c r="A24" s="251"/>
      <c r="B24" s="164"/>
      <c r="C24" s="51"/>
      <c r="D24" s="80"/>
      <c r="E24" s="161"/>
      <c r="F24" s="51"/>
      <c r="G24" s="248"/>
    </row>
    <row r="25" spans="1:7">
      <c r="A25" s="249"/>
      <c r="B25" s="171"/>
      <c r="C25" s="149"/>
      <c r="D25" s="149"/>
      <c r="E25" s="166"/>
      <c r="F25" s="147"/>
      <c r="G25" s="248"/>
    </row>
    <row r="26" spans="1:7">
      <c r="A26" s="251"/>
      <c r="B26" s="164"/>
      <c r="C26" s="51"/>
      <c r="D26" s="80"/>
      <c r="E26" s="161"/>
      <c r="F26" s="51"/>
      <c r="G26" s="248"/>
    </row>
    <row r="27" spans="1:7">
      <c r="A27" s="249"/>
      <c r="B27" s="171"/>
      <c r="C27" s="149"/>
      <c r="D27" s="149"/>
      <c r="E27" s="166"/>
      <c r="F27" s="147"/>
      <c r="G27" s="248"/>
    </row>
    <row r="28" spans="1:7">
      <c r="A28" s="251"/>
      <c r="B28" s="164"/>
      <c r="C28" s="51"/>
      <c r="D28" s="80"/>
      <c r="E28" s="161"/>
      <c r="F28" s="51"/>
      <c r="G28" s="248"/>
    </row>
    <row r="29" spans="1:7">
      <c r="A29" s="249"/>
      <c r="B29" s="171"/>
      <c r="C29" s="149"/>
      <c r="D29" s="149"/>
      <c r="E29" s="166"/>
      <c r="F29" s="147"/>
      <c r="G29" s="248"/>
    </row>
    <row r="30" spans="1:7">
      <c r="A30" s="251"/>
      <c r="B30" s="164"/>
      <c r="C30" s="51"/>
      <c r="D30" s="80"/>
      <c r="E30" s="161"/>
      <c r="F30" s="51"/>
      <c r="G30" s="248"/>
    </row>
    <row r="31" spans="1:7">
      <c r="A31" s="255"/>
      <c r="B31" s="246"/>
      <c r="C31" s="51"/>
      <c r="D31" s="80"/>
      <c r="E31" s="161"/>
      <c r="F31" s="51"/>
      <c r="G31" s="248"/>
    </row>
    <row r="32" spans="1:7">
      <c r="A32" s="251"/>
      <c r="B32" s="148"/>
      <c r="C32" s="51"/>
      <c r="D32" s="80"/>
      <c r="E32" s="161"/>
      <c r="F32" s="51"/>
      <c r="G32" s="248"/>
    </row>
    <row r="33" spans="1:8" s="170" customFormat="1" ht="12">
      <c r="A33" s="251"/>
      <c r="B33" s="148"/>
      <c r="C33" s="51"/>
      <c r="D33" s="80"/>
      <c r="E33" s="161"/>
      <c r="F33" s="51"/>
      <c r="G33" s="248"/>
      <c r="H33" s="172"/>
    </row>
    <row r="34" spans="1:8" s="170" customFormat="1" ht="12">
      <c r="A34" s="252"/>
      <c r="G34" s="253"/>
      <c r="H34" s="172"/>
    </row>
    <row r="35" spans="1:8">
      <c r="A35" s="251"/>
      <c r="B35" s="148"/>
      <c r="C35" s="51"/>
      <c r="D35" s="80"/>
      <c r="E35" s="161"/>
      <c r="F35" s="51"/>
      <c r="G35" s="248"/>
    </row>
    <row r="36" spans="1:8" s="170" customFormat="1" ht="12">
      <c r="A36" s="251"/>
      <c r="B36" s="148"/>
      <c r="C36" s="51"/>
      <c r="D36" s="80"/>
      <c r="E36" s="161"/>
      <c r="F36" s="51"/>
      <c r="G36" s="248"/>
      <c r="H36" s="172"/>
    </row>
    <row r="37" spans="1:8">
      <c r="A37" s="252"/>
      <c r="B37" s="170"/>
      <c r="C37" s="170"/>
      <c r="D37" s="170"/>
      <c r="E37" s="170"/>
      <c r="F37" s="170"/>
      <c r="G37" s="253"/>
    </row>
    <row r="38" spans="1:8" s="170" customFormat="1" ht="12">
      <c r="A38" s="251"/>
      <c r="B38" s="148"/>
      <c r="C38" s="51"/>
      <c r="D38" s="80"/>
      <c r="E38" s="161"/>
      <c r="F38" s="51"/>
      <c r="G38" s="248"/>
      <c r="H38" s="172"/>
    </row>
    <row r="39" spans="1:8">
      <c r="A39" s="251"/>
      <c r="B39" s="148"/>
      <c r="C39" s="51"/>
      <c r="D39" s="80"/>
      <c r="E39" s="161"/>
      <c r="F39" s="51"/>
      <c r="G39" s="248"/>
    </row>
    <row r="40" spans="1:8">
      <c r="A40" s="252"/>
      <c r="B40" s="170"/>
      <c r="C40" s="170"/>
      <c r="D40" s="170"/>
      <c r="E40" s="170"/>
      <c r="F40" s="170"/>
      <c r="G40" s="253"/>
    </row>
    <row r="41" spans="1:8">
      <c r="A41" s="251"/>
      <c r="B41" s="148"/>
      <c r="C41" s="51"/>
      <c r="D41" s="80"/>
      <c r="E41" s="161"/>
      <c r="F41" s="51"/>
      <c r="G41" s="248"/>
    </row>
    <row r="42" spans="1:8" s="170" customFormat="1" ht="12">
      <c r="A42" s="251"/>
      <c r="B42" s="148"/>
      <c r="C42" s="51"/>
      <c r="D42" s="80"/>
      <c r="E42" s="161"/>
      <c r="F42" s="51"/>
      <c r="G42" s="248"/>
      <c r="H42" s="172"/>
    </row>
    <row r="43" spans="1:8">
      <c r="A43" s="251"/>
      <c r="B43" s="148"/>
      <c r="C43" s="51"/>
      <c r="D43" s="80"/>
      <c r="E43" s="161"/>
      <c r="F43" s="51"/>
      <c r="G43" s="248"/>
    </row>
    <row r="44" spans="1:8">
      <c r="A44" s="252"/>
      <c r="B44" s="170"/>
      <c r="C44" s="170"/>
      <c r="D44" s="170"/>
      <c r="E44" s="170"/>
      <c r="F44" s="170"/>
      <c r="G44" s="253"/>
    </row>
    <row r="45" spans="1:8">
      <c r="A45" s="251"/>
      <c r="B45" s="164"/>
      <c r="C45" s="51"/>
      <c r="D45" s="80"/>
      <c r="E45" s="161"/>
      <c r="F45" s="51"/>
      <c r="G45" s="248"/>
    </row>
    <row r="46" spans="1:8">
      <c r="A46" s="252"/>
      <c r="B46" s="170"/>
      <c r="C46" s="170"/>
      <c r="D46" s="170"/>
      <c r="E46" s="170"/>
      <c r="F46" s="170"/>
      <c r="G46" s="253"/>
    </row>
    <row r="47" spans="1:8">
      <c r="A47" s="251"/>
      <c r="B47" s="164"/>
      <c r="C47" s="51"/>
      <c r="D47" s="80"/>
      <c r="E47" s="161"/>
      <c r="F47" s="51"/>
      <c r="G47" s="248"/>
    </row>
    <row r="48" spans="1:8" s="50" customFormat="1" ht="15" customHeight="1">
      <c r="A48" s="252"/>
      <c r="B48" s="172"/>
      <c r="C48" s="169"/>
      <c r="D48" s="167"/>
      <c r="E48" s="168"/>
      <c r="F48" s="169"/>
      <c r="G48" s="253"/>
    </row>
    <row r="49" spans="1:7" s="49" customFormat="1" ht="15" customHeight="1" thickBot="1">
      <c r="A49" s="256"/>
      <c r="B49" s="257"/>
      <c r="C49" s="258"/>
      <c r="D49" s="259"/>
      <c r="E49" s="260"/>
      <c r="F49" s="258"/>
      <c r="G49" s="261"/>
    </row>
  </sheetData>
  <mergeCells count="8">
    <mergeCell ref="A1:G1"/>
    <mergeCell ref="D2:D3"/>
    <mergeCell ref="G2:G3"/>
    <mergeCell ref="A2:A3"/>
    <mergeCell ref="B2:B3"/>
    <mergeCell ref="C2:C3"/>
    <mergeCell ref="F2:F3"/>
    <mergeCell ref="E2:E3"/>
  </mergeCells>
  <phoneticPr fontId="2" type="noConversion"/>
  <pageMargins left="0.55118110236220474" right="0.27559055118110237" top="0.59055118110236227" bottom="0.39370078740157483" header="0.51181102362204722" footer="0.23622047244094491"/>
  <pageSetup paperSize="9" scale="8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XFD47"/>
  <sheetViews>
    <sheetView topLeftCell="A10" workbookViewId="0">
      <selection activeCell="C21" sqref="C21"/>
    </sheetView>
  </sheetViews>
  <sheetFormatPr defaultColWidth="8.88671875" defaultRowHeight="13.5"/>
  <cols>
    <col min="1" max="1" width="12.109375" style="48" customWidth="1"/>
    <col min="2" max="2" width="15.6640625" style="48" customWidth="1"/>
    <col min="3" max="3" width="6.6640625" style="48" bestFit="1" customWidth="1"/>
    <col min="4" max="4" width="4.6640625" style="48" customWidth="1"/>
    <col min="5" max="5" width="8.5546875" style="48" customWidth="1"/>
    <col min="6" max="6" width="10.109375" style="48" customWidth="1"/>
    <col min="7" max="7" width="10.109375" style="48" bestFit="1" customWidth="1"/>
    <col min="8" max="8" width="10.88671875" style="48" customWidth="1"/>
    <col min="9" max="9" width="11.109375" style="48" customWidth="1"/>
    <col min="10" max="10" width="11.33203125" style="48" customWidth="1"/>
    <col min="11" max="11" width="7.33203125" style="48" customWidth="1"/>
    <col min="12" max="12" width="8.21875" style="48" customWidth="1"/>
    <col min="13" max="13" width="5.6640625" style="48" customWidth="1"/>
    <col min="14" max="16384" width="8.88671875" style="48"/>
  </cols>
  <sheetData>
    <row r="1" spans="1:13" s="49" customFormat="1" ht="20.100000000000001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</row>
    <row r="2" spans="1:13" s="49" customFormat="1" ht="20.100000000000001" customHeight="1">
      <c r="A2" s="479" t="s">
        <v>10648</v>
      </c>
      <c r="B2" s="480"/>
      <c r="C2" s="480"/>
      <c r="D2" s="480"/>
      <c r="E2" s="480"/>
      <c r="F2" s="480"/>
      <c r="G2" s="480"/>
      <c r="H2" s="480"/>
      <c r="I2" s="480"/>
      <c r="J2" s="480"/>
      <c r="K2" s="480"/>
      <c r="L2" s="480"/>
      <c r="M2" s="481"/>
    </row>
    <row r="3" spans="1:13" ht="20.100000000000001" customHeight="1">
      <c r="A3" s="109" t="s">
        <v>0</v>
      </c>
      <c r="B3" s="110">
        <f>F23</f>
        <v>16719731.200000001</v>
      </c>
      <c r="C3" s="110" t="s">
        <v>1</v>
      </c>
      <c r="D3" s="110"/>
      <c r="E3" s="111"/>
      <c r="F3" s="111"/>
      <c r="G3" s="111"/>
      <c r="H3" s="111"/>
      <c r="I3" s="111"/>
      <c r="J3" s="111"/>
      <c r="K3" s="111"/>
      <c r="L3" s="111"/>
      <c r="M3" s="112"/>
    </row>
    <row r="4" spans="1:13" ht="20.100000000000001" customHeight="1">
      <c r="A4" s="482" t="s">
        <v>137</v>
      </c>
      <c r="B4" s="482" t="s">
        <v>138</v>
      </c>
      <c r="C4" s="482" t="s">
        <v>139</v>
      </c>
      <c r="D4" s="482" t="s">
        <v>2</v>
      </c>
      <c r="E4" s="485" t="s">
        <v>3</v>
      </c>
      <c r="F4" s="486"/>
      <c r="G4" s="485" t="s">
        <v>4</v>
      </c>
      <c r="H4" s="486"/>
      <c r="I4" s="485" t="s">
        <v>5</v>
      </c>
      <c r="J4" s="486"/>
      <c r="K4" s="485" t="s">
        <v>6</v>
      </c>
      <c r="L4" s="486"/>
      <c r="M4" s="482" t="s">
        <v>22</v>
      </c>
    </row>
    <row r="5" spans="1:13" ht="20.100000000000001" customHeight="1">
      <c r="A5" s="483"/>
      <c r="B5" s="483"/>
      <c r="C5" s="483"/>
      <c r="D5" s="483"/>
      <c r="E5" s="330" t="s">
        <v>7</v>
      </c>
      <c r="F5" s="330" t="s">
        <v>8</v>
      </c>
      <c r="G5" s="330" t="s">
        <v>7</v>
      </c>
      <c r="H5" s="330" t="s">
        <v>8</v>
      </c>
      <c r="I5" s="330" t="s">
        <v>7</v>
      </c>
      <c r="J5" s="330" t="s">
        <v>8</v>
      </c>
      <c r="K5" s="330" t="s">
        <v>7</v>
      </c>
      <c r="L5" s="330" t="s">
        <v>8</v>
      </c>
      <c r="M5" s="483"/>
    </row>
    <row r="6" spans="1:13" ht="20.100000000000001" customHeight="1">
      <c r="A6" s="487" t="str">
        <f>자재수량산출!$A$4</f>
        <v>수중펌프(150A*4500LPM*9M)</v>
      </c>
      <c r="B6" s="488"/>
      <c r="C6" s="99">
        <f>자재수량산출!AA4</f>
        <v>1</v>
      </c>
      <c r="D6" s="113" t="str">
        <f>자재수량산출!AB4</f>
        <v>EA</v>
      </c>
      <c r="E6" s="94">
        <f>(G6+I6)</f>
        <v>4140000</v>
      </c>
      <c r="F6" s="94">
        <f>(E6*C6)</f>
        <v>4140000</v>
      </c>
      <c r="G6" s="94"/>
      <c r="H6" s="94"/>
      <c r="I6" s="367">
        <f>단가조서!$I$5</f>
        <v>4140000</v>
      </c>
      <c r="J6" s="327">
        <f t="shared" ref="J6:J8" si="0">I6*C6</f>
        <v>4140000</v>
      </c>
      <c r="K6" s="307"/>
      <c r="L6" s="307"/>
      <c r="M6" s="328" t="s">
        <v>40</v>
      </c>
    </row>
    <row r="7" spans="1:13" ht="20.100000000000001" customHeight="1">
      <c r="A7" s="489" t="str">
        <f>자재수량산출!$A$5</f>
        <v>파형강관 (D1500*2.7T, 3M, 타공 및 절단 포함)</v>
      </c>
      <c r="B7" s="490"/>
      <c r="C7" s="99">
        <f>자재수량산출!AA5</f>
        <v>1</v>
      </c>
      <c r="D7" s="113" t="str">
        <f>자재수량산출!AB5</f>
        <v>EA</v>
      </c>
      <c r="E7" s="94">
        <f t="shared" ref="E7:E8" si="1">(G7+I7)</f>
        <v>1300000</v>
      </c>
      <c r="F7" s="94">
        <f t="shared" ref="F7:F8" si="2">H7+J7+L7</f>
        <v>1300000</v>
      </c>
      <c r="G7" s="94"/>
      <c r="H7" s="94"/>
      <c r="I7" s="94">
        <f>단가조서!$I$13</f>
        <v>1300000</v>
      </c>
      <c r="J7" s="324">
        <f t="shared" si="0"/>
        <v>1300000</v>
      </c>
      <c r="K7" s="94"/>
      <c r="L7" s="94"/>
      <c r="M7" s="325" t="s">
        <v>40</v>
      </c>
    </row>
    <row r="8" spans="1:13" ht="20.100000000000001" customHeight="1">
      <c r="A8" s="491" t="str">
        <f>자재수량산출!$A$6</f>
        <v>PE이중벽관유공관(D1000*4M)</v>
      </c>
      <c r="B8" s="492"/>
      <c r="C8" s="113">
        <v>3</v>
      </c>
      <c r="D8" s="113" t="s">
        <v>10656</v>
      </c>
      <c r="E8" s="94">
        <f t="shared" si="1"/>
        <v>410000</v>
      </c>
      <c r="F8" s="94">
        <f t="shared" si="2"/>
        <v>1230000</v>
      </c>
      <c r="G8" s="94"/>
      <c r="H8" s="94"/>
      <c r="I8" s="94">
        <f>단가조서!$I$14</f>
        <v>410000</v>
      </c>
      <c r="J8" s="324">
        <f t="shared" si="0"/>
        <v>1230000</v>
      </c>
      <c r="K8" s="94"/>
      <c r="L8" s="94"/>
      <c r="M8" s="325"/>
    </row>
    <row r="9" spans="1:13" ht="20.100000000000001" customHeight="1">
      <c r="A9" s="493" t="str">
        <f>자재수량산출!$A$7</f>
        <v>일반배관용탄소강관(150A)</v>
      </c>
      <c r="B9" s="494"/>
      <c r="C9" s="99">
        <v>20</v>
      </c>
      <c r="D9" s="113" t="str">
        <f>자재수량산출!AB7</f>
        <v>M</v>
      </c>
      <c r="E9" s="94">
        <f>G9+I9+K9</f>
        <v>41001</v>
      </c>
      <c r="F9" s="94">
        <f>H9+J9+L9</f>
        <v>820020</v>
      </c>
      <c r="G9" s="94"/>
      <c r="H9" s="94"/>
      <c r="I9" s="94">
        <f>단가조서!$I$8</f>
        <v>41001</v>
      </c>
      <c r="J9" s="324">
        <f>I9*C9</f>
        <v>820020</v>
      </c>
      <c r="K9" s="94"/>
      <c r="L9" s="94"/>
      <c r="M9" s="325"/>
    </row>
    <row r="10" spans="1:13" ht="20.100000000000001" customHeight="1">
      <c r="A10" s="491" t="str">
        <f>자재수량산출!A8</f>
        <v>90도 엘보 (D150, 용접식)</v>
      </c>
      <c r="B10" s="492"/>
      <c r="C10" s="99">
        <f>자재수량산출!AA8</f>
        <v>2</v>
      </c>
      <c r="D10" s="113" t="str">
        <f>자재수량산출!AB8</f>
        <v>EA</v>
      </c>
      <c r="E10" s="94">
        <f>G10+I10+K10</f>
        <v>42000</v>
      </c>
      <c r="F10" s="94">
        <f>H10+J10+L10</f>
        <v>84000</v>
      </c>
      <c r="G10" s="94"/>
      <c r="H10" s="94"/>
      <c r="I10" s="94">
        <f>단가조서!I16</f>
        <v>42000</v>
      </c>
      <c r="J10" s="324">
        <f>I10*C10</f>
        <v>84000</v>
      </c>
      <c r="K10" s="94"/>
      <c r="L10" s="94"/>
      <c r="M10" s="325"/>
    </row>
    <row r="11" spans="1:13" ht="20.100000000000001" customHeight="1">
      <c r="A11" s="493" t="str">
        <f>자재수량산출!$A$9</f>
        <v>45도 엘보 (D150, 용접식)</v>
      </c>
      <c r="B11" s="494"/>
      <c r="C11" s="99">
        <f>자재수량산출!AA9</f>
        <v>4</v>
      </c>
      <c r="D11" s="113" t="str">
        <f>자재수량산출!AB9</f>
        <v>EA</v>
      </c>
      <c r="E11" s="94">
        <f t="shared" ref="E11:E15" si="3">G11+I11+K11</f>
        <v>26460</v>
      </c>
      <c r="F11" s="94">
        <f t="shared" ref="F11:F22" si="4">H11+J11+L11</f>
        <v>105840</v>
      </c>
      <c r="G11" s="94"/>
      <c r="H11" s="94"/>
      <c r="I11" s="94">
        <f>단가조서!I17</f>
        <v>26460</v>
      </c>
      <c r="J11" s="324">
        <f t="shared" ref="J11:J15" si="5">I11*C11</f>
        <v>105840</v>
      </c>
      <c r="K11" s="94"/>
      <c r="L11" s="94"/>
      <c r="M11" s="325"/>
    </row>
    <row r="12" spans="1:13" ht="20.100000000000001" customHeight="1">
      <c r="A12" s="493" t="str">
        <f>자재수량산출!$A$10</f>
        <v>Flange(150A, 10K)</v>
      </c>
      <c r="B12" s="494"/>
      <c r="C12" s="99">
        <v>20</v>
      </c>
      <c r="D12" s="113" t="str">
        <f>자재수량산출!AB10</f>
        <v>EA</v>
      </c>
      <c r="E12" s="94">
        <f t="shared" si="3"/>
        <v>17202</v>
      </c>
      <c r="F12" s="94">
        <f t="shared" si="4"/>
        <v>344040</v>
      </c>
      <c r="G12" s="94"/>
      <c r="H12" s="94"/>
      <c r="I12" s="94">
        <f>단가조서!$I$18</f>
        <v>17202</v>
      </c>
      <c r="J12" s="324">
        <f t="shared" si="5"/>
        <v>344040</v>
      </c>
      <c r="K12" s="94"/>
      <c r="L12" s="94"/>
      <c r="M12" s="325"/>
    </row>
    <row r="13" spans="1:13" ht="20.100000000000001" customHeight="1">
      <c r="A13" s="493" t="str">
        <f>자재수량산출!$A$11</f>
        <v>Gasket (150A)</v>
      </c>
      <c r="B13" s="494"/>
      <c r="C13" s="99">
        <v>10</v>
      </c>
      <c r="D13" s="113" t="str">
        <f>자재수량산출!AB11</f>
        <v>EA</v>
      </c>
      <c r="E13" s="94">
        <f t="shared" si="3"/>
        <v>1370</v>
      </c>
      <c r="F13" s="94">
        <f t="shared" si="4"/>
        <v>13700</v>
      </c>
      <c r="G13" s="94"/>
      <c r="H13" s="94"/>
      <c r="I13" s="94">
        <f>단가조서!$I$7</f>
        <v>1370</v>
      </c>
      <c r="J13" s="324">
        <f t="shared" si="5"/>
        <v>13700</v>
      </c>
      <c r="K13" s="94"/>
      <c r="L13" s="94"/>
      <c r="M13" s="325"/>
    </row>
    <row r="14" spans="1:13" ht="20.100000000000001" customHeight="1">
      <c r="A14" s="491" t="str">
        <f>단가조서!$A$19</f>
        <v>아연도금 육각볼트, 너트(M20*90L)</v>
      </c>
      <c r="B14" s="492"/>
      <c r="C14" s="99">
        <f>자재수량산출!AA12</f>
        <v>128</v>
      </c>
      <c r="D14" s="113" t="str">
        <f>자재수량산출!AB12</f>
        <v>SET</v>
      </c>
      <c r="E14" s="94">
        <f t="shared" si="3"/>
        <v>1723</v>
      </c>
      <c r="F14" s="94">
        <f t="shared" si="4"/>
        <v>220544</v>
      </c>
      <c r="G14" s="94"/>
      <c r="H14" s="94"/>
      <c r="I14" s="94">
        <f>단가조서!$I$19</f>
        <v>1723</v>
      </c>
      <c r="J14" s="324">
        <f t="shared" si="5"/>
        <v>220544</v>
      </c>
      <c r="K14" s="94"/>
      <c r="L14" s="94"/>
      <c r="M14" s="325"/>
    </row>
    <row r="15" spans="1:13" ht="20.100000000000001" customHeight="1">
      <c r="A15" s="493" t="s">
        <v>10650</v>
      </c>
      <c r="B15" s="494"/>
      <c r="C15" s="99">
        <f>자재수량산출!AA32</f>
        <v>1</v>
      </c>
      <c r="D15" s="113" t="str">
        <f>자재수량산출!AB32</f>
        <v>EA</v>
      </c>
      <c r="E15" s="94">
        <f t="shared" si="3"/>
        <v>324480</v>
      </c>
      <c r="F15" s="94">
        <f t="shared" si="4"/>
        <v>324480</v>
      </c>
      <c r="G15" s="94"/>
      <c r="H15" s="94"/>
      <c r="I15" s="94">
        <f>단가조서!$I$20</f>
        <v>324480</v>
      </c>
      <c r="J15" s="324">
        <f t="shared" si="5"/>
        <v>324480</v>
      </c>
      <c r="K15" s="94"/>
      <c r="L15" s="94"/>
      <c r="M15" s="325"/>
    </row>
    <row r="16" spans="1:13" ht="20.100000000000001" customHeight="1">
      <c r="A16" s="493" t="str">
        <f>자재수량산출!A16</f>
        <v>터파기</v>
      </c>
      <c r="B16" s="494"/>
      <c r="C16" s="99">
        <f>자재수량산출!AA16</f>
        <v>0.32000000000000006</v>
      </c>
      <c r="D16" s="113" t="str">
        <f>자재수량산출!AB16</f>
        <v>m^3</v>
      </c>
      <c r="E16" s="94">
        <f t="shared" ref="E16:E22" si="6">G16+I16+K16</f>
        <v>4021</v>
      </c>
      <c r="F16" s="94">
        <f t="shared" si="4"/>
        <v>1286.7200000000003</v>
      </c>
      <c r="G16" s="114">
        <f>'26년 표준단가표'!$I$157</f>
        <v>2402</v>
      </c>
      <c r="H16" s="94">
        <f t="shared" ref="H16:H22" si="7">G16*C16</f>
        <v>768.6400000000001</v>
      </c>
      <c r="I16" s="94">
        <f>'26년 표준단가표'!$G$157</f>
        <v>660</v>
      </c>
      <c r="J16" s="324">
        <f>I16*C16</f>
        <v>211.20000000000005</v>
      </c>
      <c r="K16" s="331">
        <f>'26년 표준단가표'!$K$157</f>
        <v>959</v>
      </c>
      <c r="L16" s="331">
        <f>K16*C16</f>
        <v>306.88000000000005</v>
      </c>
      <c r="M16" s="326"/>
    </row>
    <row r="17" spans="1:13" ht="20.100000000000001" customHeight="1">
      <c r="A17" s="493" t="str">
        <f>자재수량산출!$A$17</f>
        <v>되메우기</v>
      </c>
      <c r="B17" s="494"/>
      <c r="C17" s="99">
        <f>자재수량산출!AA17</f>
        <v>0.32000000000000006</v>
      </c>
      <c r="D17" s="113" t="str">
        <f>자재수량산출!AB17</f>
        <v>m^3</v>
      </c>
      <c r="E17" s="94">
        <f t="shared" si="6"/>
        <v>21039</v>
      </c>
      <c r="F17" s="94">
        <f t="shared" si="4"/>
        <v>6732.4800000000014</v>
      </c>
      <c r="G17" s="114">
        <f>'26년 표준단가표'!$I$167</f>
        <v>20273</v>
      </c>
      <c r="H17" s="94">
        <f t="shared" si="7"/>
        <v>6487.3600000000015</v>
      </c>
      <c r="I17" s="114">
        <f>'26년 표준단가표'!$G$167</f>
        <v>567</v>
      </c>
      <c r="J17" s="324">
        <f>I17*C17</f>
        <v>181.44000000000003</v>
      </c>
      <c r="K17" s="114">
        <f>'26년 표준단가표'!$K$167</f>
        <v>199</v>
      </c>
      <c r="L17" s="114">
        <f>K17*C17</f>
        <v>63.680000000000014</v>
      </c>
      <c r="M17" s="326"/>
    </row>
    <row r="18" spans="1:13" ht="20.100000000000001" customHeight="1">
      <c r="A18" s="493" t="s">
        <v>10651</v>
      </c>
      <c r="B18" s="494"/>
      <c r="C18" s="99">
        <v>8</v>
      </c>
      <c r="D18" s="113" t="s">
        <v>10611</v>
      </c>
      <c r="E18" s="94">
        <f t="shared" si="6"/>
        <v>71638</v>
      </c>
      <c r="F18" s="94">
        <f t="shared" si="4"/>
        <v>573104</v>
      </c>
      <c r="G18" s="114">
        <v>49777</v>
      </c>
      <c r="H18" s="94">
        <f t="shared" si="7"/>
        <v>398216</v>
      </c>
      <c r="I18" s="114">
        <v>10744</v>
      </c>
      <c r="J18" s="324">
        <f>I18*C18</f>
        <v>85952</v>
      </c>
      <c r="K18" s="114">
        <v>11117</v>
      </c>
      <c r="L18" s="114">
        <f>K18*C18</f>
        <v>88936</v>
      </c>
      <c r="M18" s="326"/>
    </row>
    <row r="19" spans="1:13" ht="20.100000000000001" customHeight="1">
      <c r="A19" s="493" t="s">
        <v>10652</v>
      </c>
      <c r="B19" s="494"/>
      <c r="C19" s="99">
        <v>8</v>
      </c>
      <c r="D19" s="113" t="s">
        <v>10611</v>
      </c>
      <c r="E19" s="94">
        <f t="shared" si="6"/>
        <v>111391</v>
      </c>
      <c r="F19" s="94">
        <f t="shared" si="4"/>
        <v>891128</v>
      </c>
      <c r="G19" s="114">
        <v>59019</v>
      </c>
      <c r="H19" s="94">
        <f t="shared" si="7"/>
        <v>472152</v>
      </c>
      <c r="I19" s="114">
        <v>25252</v>
      </c>
      <c r="J19" s="324">
        <f>I19*C19</f>
        <v>202016</v>
      </c>
      <c r="K19" s="114">
        <v>27120</v>
      </c>
      <c r="L19" s="114">
        <f>K19*C19</f>
        <v>216960</v>
      </c>
      <c r="M19" s="326"/>
    </row>
    <row r="20" spans="1:13" ht="20.100000000000001" customHeight="1">
      <c r="A20" s="493" t="s">
        <v>10654</v>
      </c>
      <c r="B20" s="494"/>
      <c r="C20" s="99">
        <v>24</v>
      </c>
      <c r="D20" s="113" t="s">
        <v>10653</v>
      </c>
      <c r="E20" s="94">
        <f t="shared" si="6"/>
        <v>130062</v>
      </c>
      <c r="F20" s="94">
        <f t="shared" si="4"/>
        <v>3121488</v>
      </c>
      <c r="G20" s="114">
        <v>130062</v>
      </c>
      <c r="H20" s="94">
        <f t="shared" si="7"/>
        <v>3121488</v>
      </c>
      <c r="I20" s="114"/>
      <c r="J20" s="324">
        <f t="shared" ref="J20:J22" si="8">I20*C20</f>
        <v>0</v>
      </c>
      <c r="K20" s="114"/>
      <c r="L20" s="114"/>
      <c r="M20" s="326"/>
    </row>
    <row r="21" spans="1:13" ht="20.100000000000001" customHeight="1">
      <c r="A21" s="493" t="s">
        <v>10655</v>
      </c>
      <c r="B21" s="494"/>
      <c r="C21" s="99">
        <v>12</v>
      </c>
      <c r="D21" s="113" t="s">
        <v>10653</v>
      </c>
      <c r="E21" s="94">
        <f t="shared" si="6"/>
        <v>32879</v>
      </c>
      <c r="F21" s="94">
        <f t="shared" si="4"/>
        <v>394548</v>
      </c>
      <c r="G21" s="114">
        <v>32235</v>
      </c>
      <c r="H21" s="94">
        <f t="shared" si="7"/>
        <v>386820</v>
      </c>
      <c r="I21" s="114">
        <v>644</v>
      </c>
      <c r="J21" s="324">
        <f t="shared" si="8"/>
        <v>7728</v>
      </c>
      <c r="K21" s="114"/>
      <c r="L21" s="114"/>
      <c r="M21" s="326"/>
    </row>
    <row r="22" spans="1:13" ht="20.100000000000001" customHeight="1">
      <c r="A22" s="493" t="str">
        <f>자재수량산출!$A$14</f>
        <v xml:space="preserve"> 수중펌프 설치(15kw)</v>
      </c>
      <c r="B22" s="494"/>
      <c r="C22" s="99">
        <f>자재수량산출!AA14</f>
        <v>1</v>
      </c>
      <c r="D22" s="113" t="str">
        <f>자재수량산출!AB14</f>
        <v>식</v>
      </c>
      <c r="E22" s="94">
        <f t="shared" si="6"/>
        <v>3148820</v>
      </c>
      <c r="F22" s="94">
        <f t="shared" si="4"/>
        <v>3148820</v>
      </c>
      <c r="G22" s="114">
        <v>3148820</v>
      </c>
      <c r="H22" s="94">
        <f t="shared" si="7"/>
        <v>3148820</v>
      </c>
      <c r="I22" s="114"/>
      <c r="J22" s="324">
        <f t="shared" si="8"/>
        <v>0</v>
      </c>
      <c r="K22" s="114"/>
      <c r="L22" s="114"/>
      <c r="M22" s="326"/>
    </row>
    <row r="23" spans="1:13" ht="20.100000000000001" customHeight="1">
      <c r="A23" s="116" t="s">
        <v>28</v>
      </c>
      <c r="B23" s="117"/>
      <c r="C23" s="152"/>
      <c r="D23" s="117"/>
      <c r="E23" s="117"/>
      <c r="F23" s="117">
        <f>SUM(F6:F22)</f>
        <v>16719731.200000001</v>
      </c>
      <c r="G23" s="117"/>
      <c r="H23" s="117">
        <f>SUM(H6:H22)</f>
        <v>7534752</v>
      </c>
      <c r="I23" s="117"/>
      <c r="J23" s="117">
        <f>INT(SUM(J6:J22))</f>
        <v>8878712</v>
      </c>
      <c r="K23" s="117"/>
      <c r="L23" s="117">
        <f>SUM(L6:L20)</f>
        <v>306266.56</v>
      </c>
      <c r="M23" s="115"/>
    </row>
    <row r="24" spans="1:13" ht="20.100000000000001" customHeight="1">
      <c r="A24" s="106"/>
      <c r="B24" s="107"/>
      <c r="C24" s="153"/>
      <c r="D24" s="154"/>
      <c r="E24" s="107"/>
      <c r="F24" s="107"/>
      <c r="G24" s="155"/>
      <c r="H24" s="107"/>
      <c r="I24" s="107"/>
      <c r="J24" s="107"/>
      <c r="K24" s="107"/>
      <c r="L24" s="107"/>
      <c r="M24" s="156" t="s">
        <v>40</v>
      </c>
    </row>
    <row r="25" spans="1:13" ht="20.100000000000001" customHeight="1">
      <c r="A25" s="332"/>
      <c r="B25" s="333"/>
      <c r="C25" s="333"/>
      <c r="D25" s="333"/>
      <c r="E25" s="333"/>
      <c r="F25" s="333"/>
      <c r="G25" s="333"/>
      <c r="H25" s="333"/>
      <c r="I25" s="333"/>
      <c r="J25" s="333"/>
      <c r="K25" s="333"/>
      <c r="L25" s="333"/>
      <c r="M25" s="333"/>
    </row>
    <row r="26" spans="1:13" s="49" customFormat="1" ht="20.100000000000001" customHeight="1">
      <c r="A26" s="484" t="s">
        <v>10606</v>
      </c>
      <c r="B26" s="484"/>
      <c r="C26" s="484"/>
      <c r="D26" s="484"/>
      <c r="E26" s="484"/>
      <c r="F26" s="484"/>
      <c r="G26" s="484"/>
      <c r="H26" s="484"/>
      <c r="I26" s="484"/>
      <c r="J26" s="484"/>
      <c r="K26" s="484"/>
      <c r="L26" s="484"/>
      <c r="M26" s="484"/>
    </row>
    <row r="27" spans="1:13" ht="20.100000000000001" customHeight="1">
      <c r="A27" s="376" t="s">
        <v>0</v>
      </c>
      <c r="B27" s="377">
        <f>(F47)</f>
        <v>13633801.640000001</v>
      </c>
      <c r="C27" s="377" t="s">
        <v>1</v>
      </c>
      <c r="D27" s="377"/>
      <c r="E27" s="376"/>
      <c r="F27" s="376"/>
      <c r="G27" s="376"/>
      <c r="H27" s="376"/>
      <c r="I27" s="376"/>
      <c r="J27" s="376"/>
      <c r="K27" s="376"/>
      <c r="L27" s="376"/>
      <c r="M27" s="376"/>
    </row>
    <row r="28" spans="1:13" ht="20.100000000000001" customHeight="1">
      <c r="A28" s="478" t="s">
        <v>137</v>
      </c>
      <c r="B28" s="478" t="s">
        <v>138</v>
      </c>
      <c r="C28" s="478" t="s">
        <v>139</v>
      </c>
      <c r="D28" s="478" t="s">
        <v>2</v>
      </c>
      <c r="E28" s="478" t="s">
        <v>3</v>
      </c>
      <c r="F28" s="478"/>
      <c r="G28" s="478" t="s">
        <v>4</v>
      </c>
      <c r="H28" s="478"/>
      <c r="I28" s="478" t="s">
        <v>5</v>
      </c>
      <c r="J28" s="478"/>
      <c r="K28" s="478" t="s">
        <v>6</v>
      </c>
      <c r="L28" s="478"/>
      <c r="M28" s="478" t="s">
        <v>22</v>
      </c>
    </row>
    <row r="29" spans="1:13" ht="20.100000000000001" customHeight="1">
      <c r="A29" s="478"/>
      <c r="B29" s="478"/>
      <c r="C29" s="478"/>
      <c r="D29" s="478"/>
      <c r="E29" s="340" t="s">
        <v>7</v>
      </c>
      <c r="F29" s="340" t="s">
        <v>8</v>
      </c>
      <c r="G29" s="340" t="s">
        <v>7</v>
      </c>
      <c r="H29" s="340" t="s">
        <v>8</v>
      </c>
      <c r="I29" s="340" t="s">
        <v>7</v>
      </c>
      <c r="J29" s="340" t="s">
        <v>8</v>
      </c>
      <c r="K29" s="340" t="s">
        <v>7</v>
      </c>
      <c r="L29" s="340" t="s">
        <v>8</v>
      </c>
      <c r="M29" s="478"/>
    </row>
    <row r="30" spans="1:13" ht="20.100000000000001" customHeight="1">
      <c r="A30" s="477" t="str">
        <f>자재수량산출!$A$23</f>
        <v>수중펌프(150A*4500LPM*9M)</v>
      </c>
      <c r="B30" s="477"/>
      <c r="C30" s="378">
        <f>자재수량산출!AA23</f>
        <v>1</v>
      </c>
      <c r="D30" s="231" t="str">
        <f>자재수량산출!AB23</f>
        <v>EA</v>
      </c>
      <c r="E30" s="379">
        <f>G30+I30+K30</f>
        <v>4140000</v>
      </c>
      <c r="F30" s="379">
        <f>H30+J30+L30</f>
        <v>4140000</v>
      </c>
      <c r="G30" s="379"/>
      <c r="H30" s="379"/>
      <c r="I30" s="380">
        <f t="shared" ref="I30:I38" si="9">I6</f>
        <v>4140000</v>
      </c>
      <c r="J30" s="379">
        <f>I30*C30</f>
        <v>4140000</v>
      </c>
      <c r="K30" s="379"/>
      <c r="L30" s="379"/>
      <c r="M30" s="379" t="s">
        <v>40</v>
      </c>
    </row>
    <row r="31" spans="1:13" ht="20.100000000000001" customHeight="1">
      <c r="A31" s="497" t="str">
        <f>단가조서!$A$13</f>
        <v>파형강관 (D1500*2.7T, 3M, 타공 및 절단 포함)</v>
      </c>
      <c r="B31" s="497"/>
      <c r="C31" s="378">
        <f>자재수량산출!AA24</f>
        <v>1</v>
      </c>
      <c r="D31" s="231" t="str">
        <f>자재수량산출!AB24</f>
        <v>EA</v>
      </c>
      <c r="E31" s="379">
        <f t="shared" ref="E31:E41" si="10">G31+I31+K31</f>
        <v>1300000</v>
      </c>
      <c r="F31" s="379">
        <f t="shared" ref="F31:F45" si="11">H31+J31+L31</f>
        <v>1300000</v>
      </c>
      <c r="G31" s="379"/>
      <c r="H31" s="379"/>
      <c r="I31" s="379">
        <f t="shared" si="9"/>
        <v>1300000</v>
      </c>
      <c r="J31" s="379">
        <f t="shared" ref="J31:J38" si="12">I31*C31</f>
        <v>1300000</v>
      </c>
      <c r="K31" s="379"/>
      <c r="L31" s="379"/>
      <c r="M31" s="379" t="s">
        <v>40</v>
      </c>
    </row>
    <row r="32" spans="1:13" ht="20.100000000000001" customHeight="1">
      <c r="A32" s="477" t="str">
        <f>자재수량산출!$A$25</f>
        <v>PE이중벽관유공관(D1000*4M)</v>
      </c>
      <c r="B32" s="477"/>
      <c r="C32" s="378">
        <v>3</v>
      </c>
      <c r="D32" s="231" t="s">
        <v>10657</v>
      </c>
      <c r="E32" s="379">
        <f t="shared" si="10"/>
        <v>410000</v>
      </c>
      <c r="F32" s="379">
        <f t="shared" si="11"/>
        <v>1230000</v>
      </c>
      <c r="G32" s="379"/>
      <c r="H32" s="379"/>
      <c r="I32" s="379">
        <f t="shared" si="9"/>
        <v>410000</v>
      </c>
      <c r="J32" s="379">
        <f t="shared" si="12"/>
        <v>1230000</v>
      </c>
      <c r="K32" s="379"/>
      <c r="L32" s="379"/>
      <c r="M32" s="379"/>
    </row>
    <row r="33" spans="1:16384" ht="20.100000000000001" customHeight="1">
      <c r="A33" s="498" t="str">
        <f>자재수량산출!$A$26</f>
        <v>일반배관용탄소강관(150A)</v>
      </c>
      <c r="B33" s="477"/>
      <c r="C33" s="378">
        <v>10</v>
      </c>
      <c r="D33" s="231" t="str">
        <f>자재수량산출!AB26</f>
        <v>M</v>
      </c>
      <c r="E33" s="379">
        <f t="shared" si="10"/>
        <v>41001</v>
      </c>
      <c r="F33" s="379">
        <f t="shared" si="11"/>
        <v>410010</v>
      </c>
      <c r="G33" s="379"/>
      <c r="H33" s="379"/>
      <c r="I33" s="379">
        <f t="shared" si="9"/>
        <v>41001</v>
      </c>
      <c r="J33" s="379">
        <f t="shared" si="12"/>
        <v>410010</v>
      </c>
      <c r="K33" s="379"/>
      <c r="L33" s="379"/>
      <c r="M33" s="379"/>
    </row>
    <row r="34" spans="1:16384" ht="20.100000000000001" customHeight="1">
      <c r="A34" s="477" t="str">
        <f>자재수량산출!$A$27</f>
        <v>90도 엘보 (D150, 용접식)</v>
      </c>
      <c r="B34" s="477"/>
      <c r="C34" s="378">
        <f>자재수량산출!AA27</f>
        <v>1</v>
      </c>
      <c r="D34" s="231" t="str">
        <f>자재수량산출!AB27</f>
        <v>EA</v>
      </c>
      <c r="E34" s="379">
        <f t="shared" si="10"/>
        <v>42000</v>
      </c>
      <c r="F34" s="379">
        <f t="shared" si="11"/>
        <v>42000</v>
      </c>
      <c r="G34" s="379"/>
      <c r="H34" s="379"/>
      <c r="I34" s="379">
        <f t="shared" si="9"/>
        <v>42000</v>
      </c>
      <c r="J34" s="379">
        <f t="shared" si="12"/>
        <v>42000</v>
      </c>
      <c r="K34" s="379"/>
      <c r="L34" s="379"/>
      <c r="M34" s="379"/>
    </row>
    <row r="35" spans="1:16384" ht="20.100000000000001" customHeight="1">
      <c r="A35" s="477" t="str">
        <f>자재수량산출!$A$28</f>
        <v>45도 엘보 (D150, 용접식)</v>
      </c>
      <c r="B35" s="477"/>
      <c r="C35" s="378">
        <f>자재수량산출!AA28</f>
        <v>2</v>
      </c>
      <c r="D35" s="231" t="str">
        <f>자재수량산출!AB28</f>
        <v>EA</v>
      </c>
      <c r="E35" s="379">
        <f t="shared" si="10"/>
        <v>26460</v>
      </c>
      <c r="F35" s="379">
        <f t="shared" si="11"/>
        <v>52920</v>
      </c>
      <c r="G35" s="379"/>
      <c r="H35" s="379"/>
      <c r="I35" s="379">
        <f t="shared" si="9"/>
        <v>26460</v>
      </c>
      <c r="J35" s="379">
        <f t="shared" si="12"/>
        <v>52920</v>
      </c>
      <c r="K35" s="379"/>
      <c r="L35" s="379"/>
      <c r="M35" s="379"/>
    </row>
    <row r="36" spans="1:16384" ht="20.100000000000001" customHeight="1">
      <c r="A36" s="477" t="str">
        <f>자재수량산출!$A$29</f>
        <v>Flange(150A, 10K)</v>
      </c>
      <c r="B36" s="477"/>
      <c r="C36" s="378">
        <v>8</v>
      </c>
      <c r="D36" s="231" t="str">
        <f>자재수량산출!AB29</f>
        <v>EA</v>
      </c>
      <c r="E36" s="379">
        <f t="shared" si="10"/>
        <v>17202</v>
      </c>
      <c r="F36" s="379">
        <f t="shared" si="11"/>
        <v>137616</v>
      </c>
      <c r="G36" s="379"/>
      <c r="H36" s="379"/>
      <c r="I36" s="379">
        <f t="shared" si="9"/>
        <v>17202</v>
      </c>
      <c r="J36" s="379">
        <f t="shared" si="12"/>
        <v>137616</v>
      </c>
      <c r="K36" s="379"/>
      <c r="L36" s="379"/>
      <c r="M36" s="379"/>
    </row>
    <row r="37" spans="1:16384" ht="20.100000000000001" customHeight="1">
      <c r="A37" s="477" t="str">
        <f>자재수량산출!A30</f>
        <v>Gasket (150A)</v>
      </c>
      <c r="B37" s="477"/>
      <c r="C37" s="378">
        <v>4</v>
      </c>
      <c r="D37" s="231" t="str">
        <f>자재수량산출!AB30</f>
        <v>EA</v>
      </c>
      <c r="E37" s="379">
        <f t="shared" si="10"/>
        <v>1370</v>
      </c>
      <c r="F37" s="379">
        <f t="shared" si="11"/>
        <v>5480</v>
      </c>
      <c r="G37" s="379"/>
      <c r="H37" s="379"/>
      <c r="I37" s="379">
        <f t="shared" si="9"/>
        <v>1370</v>
      </c>
      <c r="J37" s="379">
        <f t="shared" si="12"/>
        <v>5480</v>
      </c>
      <c r="K37" s="379"/>
      <c r="L37" s="379"/>
      <c r="M37" s="379"/>
    </row>
    <row r="38" spans="1:16384" ht="20.100000000000001" customHeight="1">
      <c r="A38" s="477" t="str">
        <f>자재수량산출!$A$31</f>
        <v>아연도금 육각볼트, 너트(M20*90L)</v>
      </c>
      <c r="B38" s="477"/>
      <c r="C38" s="378">
        <v>30</v>
      </c>
      <c r="D38" s="231" t="str">
        <f>자재수량산출!AB31</f>
        <v>SET</v>
      </c>
      <c r="E38" s="379">
        <f t="shared" si="10"/>
        <v>1723</v>
      </c>
      <c r="F38" s="379">
        <f t="shared" si="11"/>
        <v>51690</v>
      </c>
      <c r="G38" s="379"/>
      <c r="H38" s="379"/>
      <c r="I38" s="379">
        <f t="shared" si="9"/>
        <v>1723</v>
      </c>
      <c r="J38" s="379">
        <f t="shared" si="12"/>
        <v>51690</v>
      </c>
      <c r="K38" s="379"/>
      <c r="L38" s="379"/>
      <c r="M38" s="379"/>
    </row>
    <row r="39" spans="1:16384" ht="20.100000000000001" customHeight="1">
      <c r="A39" s="477" t="s">
        <v>10650</v>
      </c>
      <c r="B39" s="477"/>
      <c r="C39" s="378">
        <f>자재수량산출!AA32</f>
        <v>1</v>
      </c>
      <c r="D39" s="231" t="str">
        <f>자재수량산출!AB32</f>
        <v>EA</v>
      </c>
      <c r="E39" s="379">
        <f t="shared" si="10"/>
        <v>324480</v>
      </c>
      <c r="F39" s="379">
        <f t="shared" si="11"/>
        <v>324480</v>
      </c>
      <c r="G39" s="379"/>
      <c r="H39" s="379"/>
      <c r="I39" s="379">
        <f>단가조서!$I$20</f>
        <v>324480</v>
      </c>
      <c r="J39" s="379">
        <f>I39*C39</f>
        <v>324480</v>
      </c>
      <c r="K39" s="379"/>
      <c r="L39" s="379"/>
      <c r="M39" s="379"/>
    </row>
    <row r="40" spans="1:16384" ht="20.100000000000001" customHeight="1">
      <c r="A40" s="477" t="str">
        <f t="shared" ref="A40" si="13">A16</f>
        <v>터파기</v>
      </c>
      <c r="B40" s="477"/>
      <c r="C40" s="378">
        <f>자재수량산출!AA34</f>
        <v>0.32000000000000006</v>
      </c>
      <c r="D40" s="231" t="str">
        <f t="shared" ref="D40:D41" si="14">D16</f>
        <v>m^3</v>
      </c>
      <c r="E40" s="379">
        <f t="shared" si="10"/>
        <v>4021</v>
      </c>
      <c r="F40" s="379">
        <f t="shared" si="11"/>
        <v>979.84000000000015</v>
      </c>
      <c r="G40" s="381">
        <f t="shared" ref="G40:G41" si="15">G16</f>
        <v>2402</v>
      </c>
      <c r="H40" s="379">
        <f t="shared" ref="H40:H41" si="16">G40*C40</f>
        <v>768.6400000000001</v>
      </c>
      <c r="I40" s="379">
        <f t="shared" ref="I40:I41" si="17">I16</f>
        <v>660</v>
      </c>
      <c r="J40" s="379">
        <f t="shared" ref="J40:J41" si="18">I40*C40</f>
        <v>211.20000000000005</v>
      </c>
      <c r="K40" s="382">
        <f t="shared" ref="K40:K41" si="19">K16</f>
        <v>959</v>
      </c>
      <c r="L40" s="382"/>
      <c r="M40" s="383"/>
    </row>
    <row r="41" spans="1:16384" ht="20.100000000000001" customHeight="1">
      <c r="A41" s="477" t="str">
        <f>자재수량산출!$A$35</f>
        <v>되메우기</v>
      </c>
      <c r="B41" s="477"/>
      <c r="C41" s="378">
        <f>자재수량산출!AA35</f>
        <v>0.32000000000000006</v>
      </c>
      <c r="D41" s="231" t="str">
        <f t="shared" si="14"/>
        <v>m^3</v>
      </c>
      <c r="E41" s="379">
        <f t="shared" si="10"/>
        <v>21039</v>
      </c>
      <c r="F41" s="379">
        <f t="shared" si="11"/>
        <v>6668.8000000000011</v>
      </c>
      <c r="G41" s="381">
        <f t="shared" si="15"/>
        <v>20273</v>
      </c>
      <c r="H41" s="379">
        <f t="shared" si="16"/>
        <v>6487.3600000000015</v>
      </c>
      <c r="I41" s="381">
        <f t="shared" si="17"/>
        <v>567</v>
      </c>
      <c r="J41" s="379">
        <f t="shared" si="18"/>
        <v>181.44000000000003</v>
      </c>
      <c r="K41" s="381">
        <f t="shared" si="19"/>
        <v>199</v>
      </c>
      <c r="L41" s="381"/>
      <c r="M41" s="383"/>
    </row>
    <row r="42" spans="1:16384" ht="20.100000000000001" customHeight="1">
      <c r="A42" s="477" t="s">
        <v>10651</v>
      </c>
      <c r="B42" s="477"/>
      <c r="C42" s="378">
        <v>4</v>
      </c>
      <c r="D42" s="231" t="s">
        <v>10611</v>
      </c>
      <c r="E42" s="379">
        <f>G42+I42+K42</f>
        <v>71638</v>
      </c>
      <c r="F42" s="379">
        <f t="shared" si="11"/>
        <v>286552</v>
      </c>
      <c r="G42" s="381">
        <v>49777</v>
      </c>
      <c r="H42" s="379">
        <f>G42*C42</f>
        <v>199108</v>
      </c>
      <c r="I42" s="381">
        <v>10744</v>
      </c>
      <c r="J42" s="379">
        <f>I42*C42</f>
        <v>42976</v>
      </c>
      <c r="K42" s="381">
        <v>11117</v>
      </c>
      <c r="L42" s="381">
        <f>K42*C42</f>
        <v>44468</v>
      </c>
      <c r="M42" s="383"/>
    </row>
    <row r="43" spans="1:16384" ht="20.100000000000001" customHeight="1">
      <c r="A43" s="477" t="s">
        <v>10652</v>
      </c>
      <c r="B43" s="477"/>
      <c r="C43" s="378">
        <v>4</v>
      </c>
      <c r="D43" s="231" t="s">
        <v>10611</v>
      </c>
      <c r="E43" s="379">
        <f>G43+I43+K43</f>
        <v>111391</v>
      </c>
      <c r="F43" s="379">
        <f t="shared" si="11"/>
        <v>445564</v>
      </c>
      <c r="G43" s="381">
        <v>59019</v>
      </c>
      <c r="H43" s="379">
        <f>G43*C43</f>
        <v>236076</v>
      </c>
      <c r="I43" s="381">
        <v>25252</v>
      </c>
      <c r="J43" s="379">
        <f>I43*C43</f>
        <v>101008</v>
      </c>
      <c r="K43" s="381">
        <v>27120</v>
      </c>
      <c r="L43" s="381">
        <f>K43*C43</f>
        <v>108480</v>
      </c>
      <c r="M43" s="383"/>
    </row>
    <row r="44" spans="1:16384" ht="20.100000000000001" customHeight="1">
      <c r="A44" s="477" t="s">
        <v>10654</v>
      </c>
      <c r="B44" s="477"/>
      <c r="C44" s="378">
        <f>자재수량산출!$Y$29</f>
        <v>14</v>
      </c>
      <c r="D44" s="231" t="s">
        <v>10653</v>
      </c>
      <c r="E44" s="379">
        <f>G44+I44+K44</f>
        <v>130062</v>
      </c>
      <c r="F44" s="379">
        <f t="shared" si="11"/>
        <v>1820868</v>
      </c>
      <c r="G44" s="381">
        <v>130062</v>
      </c>
      <c r="H44" s="379">
        <f>G44*C44</f>
        <v>1820868</v>
      </c>
      <c r="I44" s="381"/>
      <c r="J44" s="379">
        <f t="shared" ref="J44:J45" si="20">I44*C44</f>
        <v>0</v>
      </c>
      <c r="K44" s="381"/>
      <c r="L44" s="381"/>
      <c r="M44" s="383"/>
    </row>
    <row r="45" spans="1:16384" ht="20.100000000000001" customHeight="1">
      <c r="A45" s="477" t="s">
        <v>10655</v>
      </c>
      <c r="B45" s="477"/>
      <c r="C45" s="378">
        <f>C44/2</f>
        <v>7</v>
      </c>
      <c r="D45" s="231" t="s">
        <v>10653</v>
      </c>
      <c r="E45" s="379">
        <f>G45+I45+K45</f>
        <v>32879</v>
      </c>
      <c r="F45" s="379">
        <f t="shared" si="11"/>
        <v>230153</v>
      </c>
      <c r="G45" s="381">
        <f>$G$21</f>
        <v>32235</v>
      </c>
      <c r="H45" s="379">
        <f>G45*C45</f>
        <v>225645</v>
      </c>
      <c r="I45" s="381">
        <f>$I$21</f>
        <v>644</v>
      </c>
      <c r="J45" s="379">
        <f t="shared" si="20"/>
        <v>4508</v>
      </c>
      <c r="K45" s="381"/>
      <c r="L45" s="381"/>
      <c r="M45" s="383"/>
    </row>
    <row r="46" spans="1:16384" ht="20.100000000000001" customHeight="1">
      <c r="A46" s="495" t="str">
        <f t="shared" ref="A46:BL46" si="21">A22</f>
        <v xml:space="preserve"> 수중펌프 설치(15kw)</v>
      </c>
      <c r="B46" s="496"/>
      <c r="C46" s="378">
        <f t="shared" si="21"/>
        <v>1</v>
      </c>
      <c r="D46" s="231" t="str">
        <f t="shared" si="21"/>
        <v>식</v>
      </c>
      <c r="E46" s="379">
        <f t="shared" si="21"/>
        <v>3148820</v>
      </c>
      <c r="F46" s="379">
        <f t="shared" si="21"/>
        <v>3148820</v>
      </c>
      <c r="G46" s="381">
        <f t="shared" si="21"/>
        <v>3148820</v>
      </c>
      <c r="H46" s="379">
        <f>H22</f>
        <v>3148820</v>
      </c>
      <c r="I46" s="381"/>
      <c r="J46" s="379"/>
      <c r="K46" s="381"/>
      <c r="L46" s="381"/>
      <c r="M46" s="383"/>
      <c r="BA46" s="48">
        <f t="shared" si="21"/>
        <v>0</v>
      </c>
      <c r="BB46" s="48">
        <f t="shared" si="21"/>
        <v>0</v>
      </c>
      <c r="BC46" s="48">
        <f t="shared" si="21"/>
        <v>0</v>
      </c>
      <c r="BD46" s="48">
        <f t="shared" si="21"/>
        <v>0</v>
      </c>
      <c r="BE46" s="48">
        <f t="shared" si="21"/>
        <v>0</v>
      </c>
      <c r="BF46" s="48">
        <f t="shared" si="21"/>
        <v>0</v>
      </c>
      <c r="BG46" s="48">
        <f t="shared" si="21"/>
        <v>0</v>
      </c>
      <c r="BH46" s="48">
        <f t="shared" si="21"/>
        <v>0</v>
      </c>
      <c r="BI46" s="48">
        <f t="shared" si="21"/>
        <v>0</v>
      </c>
      <c r="BJ46" s="48">
        <f t="shared" si="21"/>
        <v>0</v>
      </c>
      <c r="BK46" s="48">
        <f t="shared" si="21"/>
        <v>0</v>
      </c>
      <c r="BL46" s="48">
        <f t="shared" si="21"/>
        <v>0</v>
      </c>
      <c r="BM46" s="48">
        <f t="shared" ref="BM46:DX46" si="22">BM22</f>
        <v>0</v>
      </c>
      <c r="BN46" s="48">
        <f t="shared" si="22"/>
        <v>0</v>
      </c>
      <c r="BO46" s="48">
        <f t="shared" si="22"/>
        <v>0</v>
      </c>
      <c r="BP46" s="48">
        <f t="shared" si="22"/>
        <v>0</v>
      </c>
      <c r="BQ46" s="48">
        <f t="shared" si="22"/>
        <v>0</v>
      </c>
      <c r="BR46" s="48">
        <f t="shared" si="22"/>
        <v>0</v>
      </c>
      <c r="BS46" s="48">
        <f t="shared" si="22"/>
        <v>0</v>
      </c>
      <c r="BT46" s="48">
        <f t="shared" si="22"/>
        <v>0</v>
      </c>
      <c r="BU46" s="48">
        <f t="shared" si="22"/>
        <v>0</v>
      </c>
      <c r="BV46" s="48">
        <f t="shared" si="22"/>
        <v>0</v>
      </c>
      <c r="BW46" s="48">
        <f t="shared" si="22"/>
        <v>0</v>
      </c>
      <c r="BX46" s="48">
        <f t="shared" si="22"/>
        <v>0</v>
      </c>
      <c r="BY46" s="48">
        <f t="shared" si="22"/>
        <v>0</v>
      </c>
      <c r="BZ46" s="48">
        <f t="shared" si="22"/>
        <v>0</v>
      </c>
      <c r="CA46" s="48">
        <f t="shared" si="22"/>
        <v>0</v>
      </c>
      <c r="CB46" s="48">
        <f t="shared" si="22"/>
        <v>0</v>
      </c>
      <c r="CC46" s="48">
        <f t="shared" si="22"/>
        <v>0</v>
      </c>
      <c r="CD46" s="48">
        <f t="shared" si="22"/>
        <v>0</v>
      </c>
      <c r="CE46" s="48">
        <f t="shared" si="22"/>
        <v>0</v>
      </c>
      <c r="CF46" s="48">
        <f t="shared" si="22"/>
        <v>0</v>
      </c>
      <c r="CG46" s="48">
        <f t="shared" si="22"/>
        <v>0</v>
      </c>
      <c r="CH46" s="48">
        <f t="shared" si="22"/>
        <v>0</v>
      </c>
      <c r="CI46" s="48">
        <f t="shared" si="22"/>
        <v>0</v>
      </c>
      <c r="CJ46" s="48">
        <f t="shared" si="22"/>
        <v>0</v>
      </c>
      <c r="CK46" s="48">
        <f t="shared" si="22"/>
        <v>0</v>
      </c>
      <c r="CL46" s="48">
        <f t="shared" si="22"/>
        <v>0</v>
      </c>
      <c r="CM46" s="48">
        <f t="shared" si="22"/>
        <v>0</v>
      </c>
      <c r="CN46" s="48">
        <f t="shared" si="22"/>
        <v>0</v>
      </c>
      <c r="CO46" s="48">
        <f t="shared" si="22"/>
        <v>0</v>
      </c>
      <c r="CP46" s="48">
        <f t="shared" si="22"/>
        <v>0</v>
      </c>
      <c r="CQ46" s="48">
        <f t="shared" si="22"/>
        <v>0</v>
      </c>
      <c r="CR46" s="48">
        <f t="shared" si="22"/>
        <v>0</v>
      </c>
      <c r="CS46" s="48">
        <f t="shared" si="22"/>
        <v>0</v>
      </c>
      <c r="CT46" s="48">
        <f t="shared" si="22"/>
        <v>0</v>
      </c>
      <c r="CU46" s="48">
        <f t="shared" si="22"/>
        <v>0</v>
      </c>
      <c r="CV46" s="48">
        <f t="shared" si="22"/>
        <v>0</v>
      </c>
      <c r="CW46" s="48">
        <f t="shared" si="22"/>
        <v>0</v>
      </c>
      <c r="CX46" s="48">
        <f t="shared" si="22"/>
        <v>0</v>
      </c>
      <c r="CY46" s="48">
        <f t="shared" si="22"/>
        <v>0</v>
      </c>
      <c r="CZ46" s="48">
        <f t="shared" si="22"/>
        <v>0</v>
      </c>
      <c r="DA46" s="48">
        <f t="shared" si="22"/>
        <v>0</v>
      </c>
      <c r="DB46" s="48">
        <f t="shared" si="22"/>
        <v>0</v>
      </c>
      <c r="DC46" s="48">
        <f t="shared" si="22"/>
        <v>0</v>
      </c>
      <c r="DD46" s="48">
        <f t="shared" si="22"/>
        <v>0</v>
      </c>
      <c r="DE46" s="48">
        <f t="shared" si="22"/>
        <v>0</v>
      </c>
      <c r="DF46" s="48">
        <f t="shared" si="22"/>
        <v>0</v>
      </c>
      <c r="DG46" s="48">
        <f t="shared" si="22"/>
        <v>0</v>
      </c>
      <c r="DH46" s="48">
        <f t="shared" si="22"/>
        <v>0</v>
      </c>
      <c r="DI46" s="48">
        <f t="shared" si="22"/>
        <v>0</v>
      </c>
      <c r="DJ46" s="48">
        <f t="shared" si="22"/>
        <v>0</v>
      </c>
      <c r="DK46" s="48">
        <f t="shared" si="22"/>
        <v>0</v>
      </c>
      <c r="DL46" s="48">
        <f t="shared" si="22"/>
        <v>0</v>
      </c>
      <c r="DM46" s="48">
        <f t="shared" si="22"/>
        <v>0</v>
      </c>
      <c r="DN46" s="48">
        <f t="shared" si="22"/>
        <v>0</v>
      </c>
      <c r="DO46" s="48">
        <f t="shared" si="22"/>
        <v>0</v>
      </c>
      <c r="DP46" s="48">
        <f t="shared" si="22"/>
        <v>0</v>
      </c>
      <c r="DQ46" s="48">
        <f t="shared" si="22"/>
        <v>0</v>
      </c>
      <c r="DR46" s="48">
        <f t="shared" si="22"/>
        <v>0</v>
      </c>
      <c r="DS46" s="48">
        <f t="shared" si="22"/>
        <v>0</v>
      </c>
      <c r="DT46" s="48">
        <f t="shared" si="22"/>
        <v>0</v>
      </c>
      <c r="DU46" s="48">
        <f t="shared" si="22"/>
        <v>0</v>
      </c>
      <c r="DV46" s="48">
        <f t="shared" si="22"/>
        <v>0</v>
      </c>
      <c r="DW46" s="48">
        <f t="shared" si="22"/>
        <v>0</v>
      </c>
      <c r="DX46" s="48">
        <f t="shared" si="22"/>
        <v>0</v>
      </c>
      <c r="DY46" s="48">
        <f t="shared" ref="DY46:GJ46" si="23">DY22</f>
        <v>0</v>
      </c>
      <c r="DZ46" s="48">
        <f t="shared" si="23"/>
        <v>0</v>
      </c>
      <c r="EA46" s="48">
        <f t="shared" si="23"/>
        <v>0</v>
      </c>
      <c r="EB46" s="48">
        <f t="shared" si="23"/>
        <v>0</v>
      </c>
      <c r="EC46" s="48">
        <f t="shared" si="23"/>
        <v>0</v>
      </c>
      <c r="ED46" s="48">
        <f t="shared" si="23"/>
        <v>0</v>
      </c>
      <c r="EE46" s="48">
        <f t="shared" si="23"/>
        <v>0</v>
      </c>
      <c r="EF46" s="48">
        <f t="shared" si="23"/>
        <v>0</v>
      </c>
      <c r="EG46" s="48">
        <f t="shared" si="23"/>
        <v>0</v>
      </c>
      <c r="EH46" s="48">
        <f t="shared" si="23"/>
        <v>0</v>
      </c>
      <c r="EI46" s="48">
        <f t="shared" si="23"/>
        <v>0</v>
      </c>
      <c r="EJ46" s="48">
        <f t="shared" si="23"/>
        <v>0</v>
      </c>
      <c r="EK46" s="48">
        <f t="shared" si="23"/>
        <v>0</v>
      </c>
      <c r="EL46" s="48">
        <f t="shared" si="23"/>
        <v>0</v>
      </c>
      <c r="EM46" s="48">
        <f t="shared" si="23"/>
        <v>0</v>
      </c>
      <c r="EN46" s="48">
        <f t="shared" si="23"/>
        <v>0</v>
      </c>
      <c r="EO46" s="48">
        <f t="shared" si="23"/>
        <v>0</v>
      </c>
      <c r="EP46" s="48">
        <f t="shared" si="23"/>
        <v>0</v>
      </c>
      <c r="EQ46" s="48">
        <f t="shared" si="23"/>
        <v>0</v>
      </c>
      <c r="ER46" s="48">
        <f t="shared" si="23"/>
        <v>0</v>
      </c>
      <c r="ES46" s="48">
        <f t="shared" si="23"/>
        <v>0</v>
      </c>
      <c r="ET46" s="48">
        <f t="shared" si="23"/>
        <v>0</v>
      </c>
      <c r="EU46" s="48">
        <f t="shared" si="23"/>
        <v>0</v>
      </c>
      <c r="EV46" s="48">
        <f t="shared" si="23"/>
        <v>0</v>
      </c>
      <c r="EW46" s="48">
        <f t="shared" si="23"/>
        <v>0</v>
      </c>
      <c r="EX46" s="48">
        <f t="shared" si="23"/>
        <v>0</v>
      </c>
      <c r="EY46" s="48">
        <f t="shared" si="23"/>
        <v>0</v>
      </c>
      <c r="EZ46" s="48">
        <f t="shared" si="23"/>
        <v>0</v>
      </c>
      <c r="FA46" s="48">
        <f t="shared" si="23"/>
        <v>0</v>
      </c>
      <c r="FB46" s="48">
        <f t="shared" si="23"/>
        <v>0</v>
      </c>
      <c r="FC46" s="48">
        <f t="shared" si="23"/>
        <v>0</v>
      </c>
      <c r="FD46" s="48">
        <f t="shared" si="23"/>
        <v>0</v>
      </c>
      <c r="FE46" s="48">
        <f t="shared" si="23"/>
        <v>0</v>
      </c>
      <c r="FF46" s="48">
        <f t="shared" si="23"/>
        <v>0</v>
      </c>
      <c r="FG46" s="48">
        <f t="shared" si="23"/>
        <v>0</v>
      </c>
      <c r="FH46" s="48">
        <f t="shared" si="23"/>
        <v>0</v>
      </c>
      <c r="FI46" s="48">
        <f t="shared" si="23"/>
        <v>0</v>
      </c>
      <c r="FJ46" s="48">
        <f t="shared" si="23"/>
        <v>0</v>
      </c>
      <c r="FK46" s="48">
        <f t="shared" si="23"/>
        <v>0</v>
      </c>
      <c r="FL46" s="48">
        <f t="shared" si="23"/>
        <v>0</v>
      </c>
      <c r="FM46" s="48">
        <f t="shared" si="23"/>
        <v>0</v>
      </c>
      <c r="FN46" s="48">
        <f t="shared" si="23"/>
        <v>0</v>
      </c>
      <c r="FO46" s="48">
        <f t="shared" si="23"/>
        <v>0</v>
      </c>
      <c r="FP46" s="48">
        <f t="shared" si="23"/>
        <v>0</v>
      </c>
      <c r="FQ46" s="48">
        <f t="shared" si="23"/>
        <v>0</v>
      </c>
      <c r="FR46" s="48">
        <f t="shared" si="23"/>
        <v>0</v>
      </c>
      <c r="FS46" s="48">
        <f t="shared" si="23"/>
        <v>0</v>
      </c>
      <c r="FT46" s="48">
        <f t="shared" si="23"/>
        <v>0</v>
      </c>
      <c r="FU46" s="48">
        <f t="shared" si="23"/>
        <v>0</v>
      </c>
      <c r="FV46" s="48">
        <f t="shared" si="23"/>
        <v>0</v>
      </c>
      <c r="FW46" s="48">
        <f t="shared" si="23"/>
        <v>0</v>
      </c>
      <c r="FX46" s="48">
        <f t="shared" si="23"/>
        <v>0</v>
      </c>
      <c r="FY46" s="48">
        <f t="shared" si="23"/>
        <v>0</v>
      </c>
      <c r="FZ46" s="48">
        <f t="shared" si="23"/>
        <v>0</v>
      </c>
      <c r="GA46" s="48">
        <f t="shared" si="23"/>
        <v>0</v>
      </c>
      <c r="GB46" s="48">
        <f t="shared" si="23"/>
        <v>0</v>
      </c>
      <c r="GC46" s="48">
        <f t="shared" si="23"/>
        <v>0</v>
      </c>
      <c r="GD46" s="48">
        <f t="shared" si="23"/>
        <v>0</v>
      </c>
      <c r="GE46" s="48">
        <f t="shared" si="23"/>
        <v>0</v>
      </c>
      <c r="GF46" s="48">
        <f t="shared" si="23"/>
        <v>0</v>
      </c>
      <c r="GG46" s="48">
        <f t="shared" si="23"/>
        <v>0</v>
      </c>
      <c r="GH46" s="48">
        <f t="shared" si="23"/>
        <v>0</v>
      </c>
      <c r="GI46" s="48">
        <f t="shared" si="23"/>
        <v>0</v>
      </c>
      <c r="GJ46" s="48">
        <f t="shared" si="23"/>
        <v>0</v>
      </c>
      <c r="GK46" s="48">
        <f t="shared" ref="GK46:IV46" si="24">GK22</f>
        <v>0</v>
      </c>
      <c r="GL46" s="48">
        <f t="shared" si="24"/>
        <v>0</v>
      </c>
      <c r="GM46" s="48">
        <f t="shared" si="24"/>
        <v>0</v>
      </c>
      <c r="GN46" s="48">
        <f t="shared" si="24"/>
        <v>0</v>
      </c>
      <c r="GO46" s="48">
        <f t="shared" si="24"/>
        <v>0</v>
      </c>
      <c r="GP46" s="48">
        <f t="shared" si="24"/>
        <v>0</v>
      </c>
      <c r="GQ46" s="48">
        <f t="shared" si="24"/>
        <v>0</v>
      </c>
      <c r="GR46" s="48">
        <f t="shared" si="24"/>
        <v>0</v>
      </c>
      <c r="GS46" s="48">
        <f t="shared" si="24"/>
        <v>0</v>
      </c>
      <c r="GT46" s="48">
        <f t="shared" si="24"/>
        <v>0</v>
      </c>
      <c r="GU46" s="48">
        <f t="shared" si="24"/>
        <v>0</v>
      </c>
      <c r="GV46" s="48">
        <f t="shared" si="24"/>
        <v>0</v>
      </c>
      <c r="GW46" s="48">
        <f t="shared" si="24"/>
        <v>0</v>
      </c>
      <c r="GX46" s="48">
        <f t="shared" si="24"/>
        <v>0</v>
      </c>
      <c r="GY46" s="48">
        <f t="shared" si="24"/>
        <v>0</v>
      </c>
      <c r="GZ46" s="48">
        <f t="shared" si="24"/>
        <v>0</v>
      </c>
      <c r="HA46" s="48">
        <f t="shared" si="24"/>
        <v>0</v>
      </c>
      <c r="HB46" s="48">
        <f t="shared" si="24"/>
        <v>0</v>
      </c>
      <c r="HC46" s="48">
        <f t="shared" si="24"/>
        <v>0</v>
      </c>
      <c r="HD46" s="48">
        <f t="shared" si="24"/>
        <v>0</v>
      </c>
      <c r="HE46" s="48">
        <f t="shared" si="24"/>
        <v>0</v>
      </c>
      <c r="HF46" s="48">
        <f t="shared" si="24"/>
        <v>0</v>
      </c>
      <c r="HG46" s="48">
        <f t="shared" si="24"/>
        <v>0</v>
      </c>
      <c r="HH46" s="48">
        <f t="shared" si="24"/>
        <v>0</v>
      </c>
      <c r="HI46" s="48">
        <f t="shared" si="24"/>
        <v>0</v>
      </c>
      <c r="HJ46" s="48">
        <f t="shared" si="24"/>
        <v>0</v>
      </c>
      <c r="HK46" s="48">
        <f t="shared" si="24"/>
        <v>0</v>
      </c>
      <c r="HL46" s="48">
        <f t="shared" si="24"/>
        <v>0</v>
      </c>
      <c r="HM46" s="48">
        <f t="shared" si="24"/>
        <v>0</v>
      </c>
      <c r="HN46" s="48">
        <f t="shared" si="24"/>
        <v>0</v>
      </c>
      <c r="HO46" s="48">
        <f t="shared" si="24"/>
        <v>0</v>
      </c>
      <c r="HP46" s="48">
        <f t="shared" si="24"/>
        <v>0</v>
      </c>
      <c r="HQ46" s="48">
        <f t="shared" si="24"/>
        <v>0</v>
      </c>
      <c r="HR46" s="48">
        <f t="shared" si="24"/>
        <v>0</v>
      </c>
      <c r="HS46" s="48">
        <f t="shared" si="24"/>
        <v>0</v>
      </c>
      <c r="HT46" s="48">
        <f t="shared" si="24"/>
        <v>0</v>
      </c>
      <c r="HU46" s="48">
        <f t="shared" si="24"/>
        <v>0</v>
      </c>
      <c r="HV46" s="48">
        <f t="shared" si="24"/>
        <v>0</v>
      </c>
      <c r="HW46" s="48">
        <f t="shared" si="24"/>
        <v>0</v>
      </c>
      <c r="HX46" s="48">
        <f t="shared" si="24"/>
        <v>0</v>
      </c>
      <c r="HY46" s="48">
        <f t="shared" si="24"/>
        <v>0</v>
      </c>
      <c r="HZ46" s="48">
        <f t="shared" si="24"/>
        <v>0</v>
      </c>
      <c r="IA46" s="48">
        <f t="shared" si="24"/>
        <v>0</v>
      </c>
      <c r="IB46" s="48">
        <f t="shared" si="24"/>
        <v>0</v>
      </c>
      <c r="IC46" s="48">
        <f t="shared" si="24"/>
        <v>0</v>
      </c>
      <c r="ID46" s="48">
        <f t="shared" si="24"/>
        <v>0</v>
      </c>
      <c r="IE46" s="48">
        <f t="shared" si="24"/>
        <v>0</v>
      </c>
      <c r="IF46" s="48">
        <f t="shared" si="24"/>
        <v>0</v>
      </c>
      <c r="IG46" s="48">
        <f t="shared" si="24"/>
        <v>0</v>
      </c>
      <c r="IH46" s="48">
        <f t="shared" si="24"/>
        <v>0</v>
      </c>
      <c r="II46" s="48">
        <f t="shared" si="24"/>
        <v>0</v>
      </c>
      <c r="IJ46" s="48">
        <f t="shared" si="24"/>
        <v>0</v>
      </c>
      <c r="IK46" s="48">
        <f t="shared" si="24"/>
        <v>0</v>
      </c>
      <c r="IL46" s="48">
        <f t="shared" si="24"/>
        <v>0</v>
      </c>
      <c r="IM46" s="48">
        <f t="shared" si="24"/>
        <v>0</v>
      </c>
      <c r="IN46" s="48">
        <f t="shared" si="24"/>
        <v>0</v>
      </c>
      <c r="IO46" s="48">
        <f t="shared" si="24"/>
        <v>0</v>
      </c>
      <c r="IP46" s="48">
        <f t="shared" si="24"/>
        <v>0</v>
      </c>
      <c r="IQ46" s="48">
        <f t="shared" si="24"/>
        <v>0</v>
      </c>
      <c r="IR46" s="48">
        <f t="shared" si="24"/>
        <v>0</v>
      </c>
      <c r="IS46" s="48">
        <f t="shared" si="24"/>
        <v>0</v>
      </c>
      <c r="IT46" s="48">
        <f t="shared" si="24"/>
        <v>0</v>
      </c>
      <c r="IU46" s="48">
        <f t="shared" si="24"/>
        <v>0</v>
      </c>
      <c r="IV46" s="48">
        <f t="shared" si="24"/>
        <v>0</v>
      </c>
      <c r="IW46" s="48">
        <f t="shared" ref="IW46:LH46" si="25">IW22</f>
        <v>0</v>
      </c>
      <c r="IX46" s="48">
        <f t="shared" si="25"/>
        <v>0</v>
      </c>
      <c r="IY46" s="48">
        <f t="shared" si="25"/>
        <v>0</v>
      </c>
      <c r="IZ46" s="48">
        <f t="shared" si="25"/>
        <v>0</v>
      </c>
      <c r="JA46" s="48">
        <f t="shared" si="25"/>
        <v>0</v>
      </c>
      <c r="JB46" s="48">
        <f t="shared" si="25"/>
        <v>0</v>
      </c>
      <c r="JC46" s="48">
        <f t="shared" si="25"/>
        <v>0</v>
      </c>
      <c r="JD46" s="48">
        <f t="shared" si="25"/>
        <v>0</v>
      </c>
      <c r="JE46" s="48">
        <f t="shared" si="25"/>
        <v>0</v>
      </c>
      <c r="JF46" s="48">
        <f t="shared" si="25"/>
        <v>0</v>
      </c>
      <c r="JG46" s="48">
        <f t="shared" si="25"/>
        <v>0</v>
      </c>
      <c r="JH46" s="48">
        <f t="shared" si="25"/>
        <v>0</v>
      </c>
      <c r="JI46" s="48">
        <f t="shared" si="25"/>
        <v>0</v>
      </c>
      <c r="JJ46" s="48">
        <f t="shared" si="25"/>
        <v>0</v>
      </c>
      <c r="JK46" s="48">
        <f t="shared" si="25"/>
        <v>0</v>
      </c>
      <c r="JL46" s="48">
        <f t="shared" si="25"/>
        <v>0</v>
      </c>
      <c r="JM46" s="48">
        <f t="shared" si="25"/>
        <v>0</v>
      </c>
      <c r="JN46" s="48">
        <f t="shared" si="25"/>
        <v>0</v>
      </c>
      <c r="JO46" s="48">
        <f t="shared" si="25"/>
        <v>0</v>
      </c>
      <c r="JP46" s="48">
        <f t="shared" si="25"/>
        <v>0</v>
      </c>
      <c r="JQ46" s="48">
        <f t="shared" si="25"/>
        <v>0</v>
      </c>
      <c r="JR46" s="48">
        <f t="shared" si="25"/>
        <v>0</v>
      </c>
      <c r="JS46" s="48">
        <f t="shared" si="25"/>
        <v>0</v>
      </c>
      <c r="JT46" s="48">
        <f t="shared" si="25"/>
        <v>0</v>
      </c>
      <c r="JU46" s="48">
        <f t="shared" si="25"/>
        <v>0</v>
      </c>
      <c r="JV46" s="48">
        <f t="shared" si="25"/>
        <v>0</v>
      </c>
      <c r="JW46" s="48">
        <f t="shared" si="25"/>
        <v>0</v>
      </c>
      <c r="JX46" s="48">
        <f t="shared" si="25"/>
        <v>0</v>
      </c>
      <c r="JY46" s="48">
        <f t="shared" si="25"/>
        <v>0</v>
      </c>
      <c r="JZ46" s="48">
        <f t="shared" si="25"/>
        <v>0</v>
      </c>
      <c r="KA46" s="48">
        <f t="shared" si="25"/>
        <v>0</v>
      </c>
      <c r="KB46" s="48">
        <f t="shared" si="25"/>
        <v>0</v>
      </c>
      <c r="KC46" s="48">
        <f t="shared" si="25"/>
        <v>0</v>
      </c>
      <c r="KD46" s="48">
        <f t="shared" si="25"/>
        <v>0</v>
      </c>
      <c r="KE46" s="48">
        <f t="shared" si="25"/>
        <v>0</v>
      </c>
      <c r="KF46" s="48">
        <f t="shared" si="25"/>
        <v>0</v>
      </c>
      <c r="KG46" s="48">
        <f t="shared" si="25"/>
        <v>0</v>
      </c>
      <c r="KH46" s="48">
        <f t="shared" si="25"/>
        <v>0</v>
      </c>
      <c r="KI46" s="48">
        <f t="shared" si="25"/>
        <v>0</v>
      </c>
      <c r="KJ46" s="48">
        <f t="shared" si="25"/>
        <v>0</v>
      </c>
      <c r="KK46" s="48">
        <f t="shared" si="25"/>
        <v>0</v>
      </c>
      <c r="KL46" s="48">
        <f t="shared" si="25"/>
        <v>0</v>
      </c>
      <c r="KM46" s="48">
        <f t="shared" si="25"/>
        <v>0</v>
      </c>
      <c r="KN46" s="48">
        <f t="shared" si="25"/>
        <v>0</v>
      </c>
      <c r="KO46" s="48">
        <f t="shared" si="25"/>
        <v>0</v>
      </c>
      <c r="KP46" s="48">
        <f t="shared" si="25"/>
        <v>0</v>
      </c>
      <c r="KQ46" s="48">
        <f t="shared" si="25"/>
        <v>0</v>
      </c>
      <c r="KR46" s="48">
        <f t="shared" si="25"/>
        <v>0</v>
      </c>
      <c r="KS46" s="48">
        <f t="shared" si="25"/>
        <v>0</v>
      </c>
      <c r="KT46" s="48">
        <f t="shared" si="25"/>
        <v>0</v>
      </c>
      <c r="KU46" s="48">
        <f t="shared" si="25"/>
        <v>0</v>
      </c>
      <c r="KV46" s="48">
        <f t="shared" si="25"/>
        <v>0</v>
      </c>
      <c r="KW46" s="48">
        <f t="shared" si="25"/>
        <v>0</v>
      </c>
      <c r="KX46" s="48">
        <f t="shared" si="25"/>
        <v>0</v>
      </c>
      <c r="KY46" s="48">
        <f t="shared" si="25"/>
        <v>0</v>
      </c>
      <c r="KZ46" s="48">
        <f t="shared" si="25"/>
        <v>0</v>
      </c>
      <c r="LA46" s="48">
        <f t="shared" si="25"/>
        <v>0</v>
      </c>
      <c r="LB46" s="48">
        <f t="shared" si="25"/>
        <v>0</v>
      </c>
      <c r="LC46" s="48">
        <f t="shared" si="25"/>
        <v>0</v>
      </c>
      <c r="LD46" s="48">
        <f t="shared" si="25"/>
        <v>0</v>
      </c>
      <c r="LE46" s="48">
        <f t="shared" si="25"/>
        <v>0</v>
      </c>
      <c r="LF46" s="48">
        <f t="shared" si="25"/>
        <v>0</v>
      </c>
      <c r="LG46" s="48">
        <f t="shared" si="25"/>
        <v>0</v>
      </c>
      <c r="LH46" s="48">
        <f t="shared" si="25"/>
        <v>0</v>
      </c>
      <c r="LI46" s="48">
        <f t="shared" ref="LI46:NT46" si="26">LI22</f>
        <v>0</v>
      </c>
      <c r="LJ46" s="48">
        <f t="shared" si="26"/>
        <v>0</v>
      </c>
      <c r="LK46" s="48">
        <f t="shared" si="26"/>
        <v>0</v>
      </c>
      <c r="LL46" s="48">
        <f t="shared" si="26"/>
        <v>0</v>
      </c>
      <c r="LM46" s="48">
        <f t="shared" si="26"/>
        <v>0</v>
      </c>
      <c r="LN46" s="48">
        <f t="shared" si="26"/>
        <v>0</v>
      </c>
      <c r="LO46" s="48">
        <f t="shared" si="26"/>
        <v>0</v>
      </c>
      <c r="LP46" s="48">
        <f t="shared" si="26"/>
        <v>0</v>
      </c>
      <c r="LQ46" s="48">
        <f t="shared" si="26"/>
        <v>0</v>
      </c>
      <c r="LR46" s="48">
        <f t="shared" si="26"/>
        <v>0</v>
      </c>
      <c r="LS46" s="48">
        <f t="shared" si="26"/>
        <v>0</v>
      </c>
      <c r="LT46" s="48">
        <f t="shared" si="26"/>
        <v>0</v>
      </c>
      <c r="LU46" s="48">
        <f t="shared" si="26"/>
        <v>0</v>
      </c>
      <c r="LV46" s="48">
        <f t="shared" si="26"/>
        <v>0</v>
      </c>
      <c r="LW46" s="48">
        <f t="shared" si="26"/>
        <v>0</v>
      </c>
      <c r="LX46" s="48">
        <f t="shared" si="26"/>
        <v>0</v>
      </c>
      <c r="LY46" s="48">
        <f t="shared" si="26"/>
        <v>0</v>
      </c>
      <c r="LZ46" s="48">
        <f t="shared" si="26"/>
        <v>0</v>
      </c>
      <c r="MA46" s="48">
        <f t="shared" si="26"/>
        <v>0</v>
      </c>
      <c r="MB46" s="48">
        <f t="shared" si="26"/>
        <v>0</v>
      </c>
      <c r="MC46" s="48">
        <f t="shared" si="26"/>
        <v>0</v>
      </c>
      <c r="MD46" s="48">
        <f t="shared" si="26"/>
        <v>0</v>
      </c>
      <c r="ME46" s="48">
        <f t="shared" si="26"/>
        <v>0</v>
      </c>
      <c r="MF46" s="48">
        <f t="shared" si="26"/>
        <v>0</v>
      </c>
      <c r="MG46" s="48">
        <f t="shared" si="26"/>
        <v>0</v>
      </c>
      <c r="MH46" s="48">
        <f t="shared" si="26"/>
        <v>0</v>
      </c>
      <c r="MI46" s="48">
        <f t="shared" si="26"/>
        <v>0</v>
      </c>
      <c r="MJ46" s="48">
        <f t="shared" si="26"/>
        <v>0</v>
      </c>
      <c r="MK46" s="48">
        <f t="shared" si="26"/>
        <v>0</v>
      </c>
      <c r="ML46" s="48">
        <f t="shared" si="26"/>
        <v>0</v>
      </c>
      <c r="MM46" s="48">
        <f t="shared" si="26"/>
        <v>0</v>
      </c>
      <c r="MN46" s="48">
        <f t="shared" si="26"/>
        <v>0</v>
      </c>
      <c r="MO46" s="48">
        <f t="shared" si="26"/>
        <v>0</v>
      </c>
      <c r="MP46" s="48">
        <f t="shared" si="26"/>
        <v>0</v>
      </c>
      <c r="MQ46" s="48">
        <f t="shared" si="26"/>
        <v>0</v>
      </c>
      <c r="MR46" s="48">
        <f t="shared" si="26"/>
        <v>0</v>
      </c>
      <c r="MS46" s="48">
        <f t="shared" si="26"/>
        <v>0</v>
      </c>
      <c r="MT46" s="48">
        <f t="shared" si="26"/>
        <v>0</v>
      </c>
      <c r="MU46" s="48">
        <f t="shared" si="26"/>
        <v>0</v>
      </c>
      <c r="MV46" s="48">
        <f t="shared" si="26"/>
        <v>0</v>
      </c>
      <c r="MW46" s="48">
        <f t="shared" si="26"/>
        <v>0</v>
      </c>
      <c r="MX46" s="48">
        <f t="shared" si="26"/>
        <v>0</v>
      </c>
      <c r="MY46" s="48">
        <f t="shared" si="26"/>
        <v>0</v>
      </c>
      <c r="MZ46" s="48">
        <f t="shared" si="26"/>
        <v>0</v>
      </c>
      <c r="NA46" s="48">
        <f t="shared" si="26"/>
        <v>0</v>
      </c>
      <c r="NB46" s="48">
        <f t="shared" si="26"/>
        <v>0</v>
      </c>
      <c r="NC46" s="48">
        <f t="shared" si="26"/>
        <v>0</v>
      </c>
      <c r="ND46" s="48">
        <f t="shared" si="26"/>
        <v>0</v>
      </c>
      <c r="NE46" s="48">
        <f t="shared" si="26"/>
        <v>0</v>
      </c>
      <c r="NF46" s="48">
        <f t="shared" si="26"/>
        <v>0</v>
      </c>
      <c r="NG46" s="48">
        <f t="shared" si="26"/>
        <v>0</v>
      </c>
      <c r="NH46" s="48">
        <f t="shared" si="26"/>
        <v>0</v>
      </c>
      <c r="NI46" s="48">
        <f t="shared" si="26"/>
        <v>0</v>
      </c>
      <c r="NJ46" s="48">
        <f t="shared" si="26"/>
        <v>0</v>
      </c>
      <c r="NK46" s="48">
        <f t="shared" si="26"/>
        <v>0</v>
      </c>
      <c r="NL46" s="48">
        <f t="shared" si="26"/>
        <v>0</v>
      </c>
      <c r="NM46" s="48">
        <f t="shared" si="26"/>
        <v>0</v>
      </c>
      <c r="NN46" s="48">
        <f t="shared" si="26"/>
        <v>0</v>
      </c>
      <c r="NO46" s="48">
        <f t="shared" si="26"/>
        <v>0</v>
      </c>
      <c r="NP46" s="48">
        <f t="shared" si="26"/>
        <v>0</v>
      </c>
      <c r="NQ46" s="48">
        <f t="shared" si="26"/>
        <v>0</v>
      </c>
      <c r="NR46" s="48">
        <f t="shared" si="26"/>
        <v>0</v>
      </c>
      <c r="NS46" s="48">
        <f t="shared" si="26"/>
        <v>0</v>
      </c>
      <c r="NT46" s="48">
        <f t="shared" si="26"/>
        <v>0</v>
      </c>
      <c r="NU46" s="48">
        <f t="shared" ref="NU46:QF46" si="27">NU22</f>
        <v>0</v>
      </c>
      <c r="NV46" s="48">
        <f t="shared" si="27"/>
        <v>0</v>
      </c>
      <c r="NW46" s="48">
        <f t="shared" si="27"/>
        <v>0</v>
      </c>
      <c r="NX46" s="48">
        <f t="shared" si="27"/>
        <v>0</v>
      </c>
      <c r="NY46" s="48">
        <f t="shared" si="27"/>
        <v>0</v>
      </c>
      <c r="NZ46" s="48">
        <f t="shared" si="27"/>
        <v>0</v>
      </c>
      <c r="OA46" s="48">
        <f t="shared" si="27"/>
        <v>0</v>
      </c>
      <c r="OB46" s="48">
        <f t="shared" si="27"/>
        <v>0</v>
      </c>
      <c r="OC46" s="48">
        <f t="shared" si="27"/>
        <v>0</v>
      </c>
      <c r="OD46" s="48">
        <f t="shared" si="27"/>
        <v>0</v>
      </c>
      <c r="OE46" s="48">
        <f t="shared" si="27"/>
        <v>0</v>
      </c>
      <c r="OF46" s="48">
        <f t="shared" si="27"/>
        <v>0</v>
      </c>
      <c r="OG46" s="48">
        <f t="shared" si="27"/>
        <v>0</v>
      </c>
      <c r="OH46" s="48">
        <f t="shared" si="27"/>
        <v>0</v>
      </c>
      <c r="OI46" s="48">
        <f t="shared" si="27"/>
        <v>0</v>
      </c>
      <c r="OJ46" s="48">
        <f t="shared" si="27"/>
        <v>0</v>
      </c>
      <c r="OK46" s="48">
        <f t="shared" si="27"/>
        <v>0</v>
      </c>
      <c r="OL46" s="48">
        <f t="shared" si="27"/>
        <v>0</v>
      </c>
      <c r="OM46" s="48">
        <f t="shared" si="27"/>
        <v>0</v>
      </c>
      <c r="ON46" s="48">
        <f t="shared" si="27"/>
        <v>0</v>
      </c>
      <c r="OO46" s="48">
        <f t="shared" si="27"/>
        <v>0</v>
      </c>
      <c r="OP46" s="48">
        <f t="shared" si="27"/>
        <v>0</v>
      </c>
      <c r="OQ46" s="48">
        <f t="shared" si="27"/>
        <v>0</v>
      </c>
      <c r="OR46" s="48">
        <f t="shared" si="27"/>
        <v>0</v>
      </c>
      <c r="OS46" s="48">
        <f t="shared" si="27"/>
        <v>0</v>
      </c>
      <c r="OT46" s="48">
        <f t="shared" si="27"/>
        <v>0</v>
      </c>
      <c r="OU46" s="48">
        <f t="shared" si="27"/>
        <v>0</v>
      </c>
      <c r="OV46" s="48">
        <f t="shared" si="27"/>
        <v>0</v>
      </c>
      <c r="OW46" s="48">
        <f t="shared" si="27"/>
        <v>0</v>
      </c>
      <c r="OX46" s="48">
        <f t="shared" si="27"/>
        <v>0</v>
      </c>
      <c r="OY46" s="48">
        <f t="shared" si="27"/>
        <v>0</v>
      </c>
      <c r="OZ46" s="48">
        <f t="shared" si="27"/>
        <v>0</v>
      </c>
      <c r="PA46" s="48">
        <f t="shared" si="27"/>
        <v>0</v>
      </c>
      <c r="PB46" s="48">
        <f t="shared" si="27"/>
        <v>0</v>
      </c>
      <c r="PC46" s="48">
        <f t="shared" si="27"/>
        <v>0</v>
      </c>
      <c r="PD46" s="48">
        <f t="shared" si="27"/>
        <v>0</v>
      </c>
      <c r="PE46" s="48">
        <f t="shared" si="27"/>
        <v>0</v>
      </c>
      <c r="PF46" s="48">
        <f t="shared" si="27"/>
        <v>0</v>
      </c>
      <c r="PG46" s="48">
        <f t="shared" si="27"/>
        <v>0</v>
      </c>
      <c r="PH46" s="48">
        <f t="shared" si="27"/>
        <v>0</v>
      </c>
      <c r="PI46" s="48">
        <f t="shared" si="27"/>
        <v>0</v>
      </c>
      <c r="PJ46" s="48">
        <f t="shared" si="27"/>
        <v>0</v>
      </c>
      <c r="PK46" s="48">
        <f t="shared" si="27"/>
        <v>0</v>
      </c>
      <c r="PL46" s="48">
        <f t="shared" si="27"/>
        <v>0</v>
      </c>
      <c r="PM46" s="48">
        <f t="shared" si="27"/>
        <v>0</v>
      </c>
      <c r="PN46" s="48">
        <f t="shared" si="27"/>
        <v>0</v>
      </c>
      <c r="PO46" s="48">
        <f t="shared" si="27"/>
        <v>0</v>
      </c>
      <c r="PP46" s="48">
        <f t="shared" si="27"/>
        <v>0</v>
      </c>
      <c r="PQ46" s="48">
        <f t="shared" si="27"/>
        <v>0</v>
      </c>
      <c r="PR46" s="48">
        <f t="shared" si="27"/>
        <v>0</v>
      </c>
      <c r="PS46" s="48">
        <f t="shared" si="27"/>
        <v>0</v>
      </c>
      <c r="PT46" s="48">
        <f t="shared" si="27"/>
        <v>0</v>
      </c>
      <c r="PU46" s="48">
        <f t="shared" si="27"/>
        <v>0</v>
      </c>
      <c r="PV46" s="48">
        <f t="shared" si="27"/>
        <v>0</v>
      </c>
      <c r="PW46" s="48">
        <f t="shared" si="27"/>
        <v>0</v>
      </c>
      <c r="PX46" s="48">
        <f t="shared" si="27"/>
        <v>0</v>
      </c>
      <c r="PY46" s="48">
        <f t="shared" si="27"/>
        <v>0</v>
      </c>
      <c r="PZ46" s="48">
        <f t="shared" si="27"/>
        <v>0</v>
      </c>
      <c r="QA46" s="48">
        <f t="shared" si="27"/>
        <v>0</v>
      </c>
      <c r="QB46" s="48">
        <f t="shared" si="27"/>
        <v>0</v>
      </c>
      <c r="QC46" s="48">
        <f t="shared" si="27"/>
        <v>0</v>
      </c>
      <c r="QD46" s="48">
        <f t="shared" si="27"/>
        <v>0</v>
      </c>
      <c r="QE46" s="48">
        <f t="shared" si="27"/>
        <v>0</v>
      </c>
      <c r="QF46" s="48">
        <f t="shared" si="27"/>
        <v>0</v>
      </c>
      <c r="QG46" s="48">
        <f t="shared" ref="QG46:SR46" si="28">QG22</f>
        <v>0</v>
      </c>
      <c r="QH46" s="48">
        <f t="shared" si="28"/>
        <v>0</v>
      </c>
      <c r="QI46" s="48">
        <f t="shared" si="28"/>
        <v>0</v>
      </c>
      <c r="QJ46" s="48">
        <f t="shared" si="28"/>
        <v>0</v>
      </c>
      <c r="QK46" s="48">
        <f t="shared" si="28"/>
        <v>0</v>
      </c>
      <c r="QL46" s="48">
        <f t="shared" si="28"/>
        <v>0</v>
      </c>
      <c r="QM46" s="48">
        <f t="shared" si="28"/>
        <v>0</v>
      </c>
      <c r="QN46" s="48">
        <f t="shared" si="28"/>
        <v>0</v>
      </c>
      <c r="QO46" s="48">
        <f t="shared" si="28"/>
        <v>0</v>
      </c>
      <c r="QP46" s="48">
        <f t="shared" si="28"/>
        <v>0</v>
      </c>
      <c r="QQ46" s="48">
        <f t="shared" si="28"/>
        <v>0</v>
      </c>
      <c r="QR46" s="48">
        <f t="shared" si="28"/>
        <v>0</v>
      </c>
      <c r="QS46" s="48">
        <f t="shared" si="28"/>
        <v>0</v>
      </c>
      <c r="QT46" s="48">
        <f t="shared" si="28"/>
        <v>0</v>
      </c>
      <c r="QU46" s="48">
        <f t="shared" si="28"/>
        <v>0</v>
      </c>
      <c r="QV46" s="48">
        <f t="shared" si="28"/>
        <v>0</v>
      </c>
      <c r="QW46" s="48">
        <f t="shared" si="28"/>
        <v>0</v>
      </c>
      <c r="QX46" s="48">
        <f t="shared" si="28"/>
        <v>0</v>
      </c>
      <c r="QY46" s="48">
        <f t="shared" si="28"/>
        <v>0</v>
      </c>
      <c r="QZ46" s="48">
        <f t="shared" si="28"/>
        <v>0</v>
      </c>
      <c r="RA46" s="48">
        <f t="shared" si="28"/>
        <v>0</v>
      </c>
      <c r="RB46" s="48">
        <f t="shared" si="28"/>
        <v>0</v>
      </c>
      <c r="RC46" s="48">
        <f t="shared" si="28"/>
        <v>0</v>
      </c>
      <c r="RD46" s="48">
        <f t="shared" si="28"/>
        <v>0</v>
      </c>
      <c r="RE46" s="48">
        <f t="shared" si="28"/>
        <v>0</v>
      </c>
      <c r="RF46" s="48">
        <f t="shared" si="28"/>
        <v>0</v>
      </c>
      <c r="RG46" s="48">
        <f t="shared" si="28"/>
        <v>0</v>
      </c>
      <c r="RH46" s="48">
        <f t="shared" si="28"/>
        <v>0</v>
      </c>
      <c r="RI46" s="48">
        <f t="shared" si="28"/>
        <v>0</v>
      </c>
      <c r="RJ46" s="48">
        <f t="shared" si="28"/>
        <v>0</v>
      </c>
      <c r="RK46" s="48">
        <f t="shared" si="28"/>
        <v>0</v>
      </c>
      <c r="RL46" s="48">
        <f t="shared" si="28"/>
        <v>0</v>
      </c>
      <c r="RM46" s="48">
        <f t="shared" si="28"/>
        <v>0</v>
      </c>
      <c r="RN46" s="48">
        <f t="shared" si="28"/>
        <v>0</v>
      </c>
      <c r="RO46" s="48">
        <f t="shared" si="28"/>
        <v>0</v>
      </c>
      <c r="RP46" s="48">
        <f t="shared" si="28"/>
        <v>0</v>
      </c>
      <c r="RQ46" s="48">
        <f t="shared" si="28"/>
        <v>0</v>
      </c>
      <c r="RR46" s="48">
        <f t="shared" si="28"/>
        <v>0</v>
      </c>
      <c r="RS46" s="48">
        <f t="shared" si="28"/>
        <v>0</v>
      </c>
      <c r="RT46" s="48">
        <f t="shared" si="28"/>
        <v>0</v>
      </c>
      <c r="RU46" s="48">
        <f t="shared" si="28"/>
        <v>0</v>
      </c>
      <c r="RV46" s="48">
        <f t="shared" si="28"/>
        <v>0</v>
      </c>
      <c r="RW46" s="48">
        <f t="shared" si="28"/>
        <v>0</v>
      </c>
      <c r="RX46" s="48">
        <f t="shared" si="28"/>
        <v>0</v>
      </c>
      <c r="RY46" s="48">
        <f t="shared" si="28"/>
        <v>0</v>
      </c>
      <c r="RZ46" s="48">
        <f t="shared" si="28"/>
        <v>0</v>
      </c>
      <c r="SA46" s="48">
        <f t="shared" si="28"/>
        <v>0</v>
      </c>
      <c r="SB46" s="48">
        <f t="shared" si="28"/>
        <v>0</v>
      </c>
      <c r="SC46" s="48">
        <f t="shared" si="28"/>
        <v>0</v>
      </c>
      <c r="SD46" s="48">
        <f t="shared" si="28"/>
        <v>0</v>
      </c>
      <c r="SE46" s="48">
        <f t="shared" si="28"/>
        <v>0</v>
      </c>
      <c r="SF46" s="48">
        <f t="shared" si="28"/>
        <v>0</v>
      </c>
      <c r="SG46" s="48">
        <f t="shared" si="28"/>
        <v>0</v>
      </c>
      <c r="SH46" s="48">
        <f t="shared" si="28"/>
        <v>0</v>
      </c>
      <c r="SI46" s="48">
        <f t="shared" si="28"/>
        <v>0</v>
      </c>
      <c r="SJ46" s="48">
        <f t="shared" si="28"/>
        <v>0</v>
      </c>
      <c r="SK46" s="48">
        <f t="shared" si="28"/>
        <v>0</v>
      </c>
      <c r="SL46" s="48">
        <f t="shared" si="28"/>
        <v>0</v>
      </c>
      <c r="SM46" s="48">
        <f t="shared" si="28"/>
        <v>0</v>
      </c>
      <c r="SN46" s="48">
        <f t="shared" si="28"/>
        <v>0</v>
      </c>
      <c r="SO46" s="48">
        <f t="shared" si="28"/>
        <v>0</v>
      </c>
      <c r="SP46" s="48">
        <f t="shared" si="28"/>
        <v>0</v>
      </c>
      <c r="SQ46" s="48">
        <f t="shared" si="28"/>
        <v>0</v>
      </c>
      <c r="SR46" s="48">
        <f t="shared" si="28"/>
        <v>0</v>
      </c>
      <c r="SS46" s="48">
        <f t="shared" ref="SS46:VD46" si="29">SS22</f>
        <v>0</v>
      </c>
      <c r="ST46" s="48">
        <f t="shared" si="29"/>
        <v>0</v>
      </c>
      <c r="SU46" s="48">
        <f t="shared" si="29"/>
        <v>0</v>
      </c>
      <c r="SV46" s="48">
        <f t="shared" si="29"/>
        <v>0</v>
      </c>
      <c r="SW46" s="48">
        <f t="shared" si="29"/>
        <v>0</v>
      </c>
      <c r="SX46" s="48">
        <f t="shared" si="29"/>
        <v>0</v>
      </c>
      <c r="SY46" s="48">
        <f t="shared" si="29"/>
        <v>0</v>
      </c>
      <c r="SZ46" s="48">
        <f t="shared" si="29"/>
        <v>0</v>
      </c>
      <c r="TA46" s="48">
        <f t="shared" si="29"/>
        <v>0</v>
      </c>
      <c r="TB46" s="48">
        <f t="shared" si="29"/>
        <v>0</v>
      </c>
      <c r="TC46" s="48">
        <f t="shared" si="29"/>
        <v>0</v>
      </c>
      <c r="TD46" s="48">
        <f t="shared" si="29"/>
        <v>0</v>
      </c>
      <c r="TE46" s="48">
        <f t="shared" si="29"/>
        <v>0</v>
      </c>
      <c r="TF46" s="48">
        <f t="shared" si="29"/>
        <v>0</v>
      </c>
      <c r="TG46" s="48">
        <f t="shared" si="29"/>
        <v>0</v>
      </c>
      <c r="TH46" s="48">
        <f t="shared" si="29"/>
        <v>0</v>
      </c>
      <c r="TI46" s="48">
        <f t="shared" si="29"/>
        <v>0</v>
      </c>
      <c r="TJ46" s="48">
        <f t="shared" si="29"/>
        <v>0</v>
      </c>
      <c r="TK46" s="48">
        <f t="shared" si="29"/>
        <v>0</v>
      </c>
      <c r="TL46" s="48">
        <f t="shared" si="29"/>
        <v>0</v>
      </c>
      <c r="TM46" s="48">
        <f t="shared" si="29"/>
        <v>0</v>
      </c>
      <c r="TN46" s="48">
        <f t="shared" si="29"/>
        <v>0</v>
      </c>
      <c r="TO46" s="48">
        <f t="shared" si="29"/>
        <v>0</v>
      </c>
      <c r="TP46" s="48">
        <f t="shared" si="29"/>
        <v>0</v>
      </c>
      <c r="TQ46" s="48">
        <f t="shared" si="29"/>
        <v>0</v>
      </c>
      <c r="TR46" s="48">
        <f t="shared" si="29"/>
        <v>0</v>
      </c>
      <c r="TS46" s="48">
        <f t="shared" si="29"/>
        <v>0</v>
      </c>
      <c r="TT46" s="48">
        <f t="shared" si="29"/>
        <v>0</v>
      </c>
      <c r="TU46" s="48">
        <f t="shared" si="29"/>
        <v>0</v>
      </c>
      <c r="TV46" s="48">
        <f t="shared" si="29"/>
        <v>0</v>
      </c>
      <c r="TW46" s="48">
        <f t="shared" si="29"/>
        <v>0</v>
      </c>
      <c r="TX46" s="48">
        <f t="shared" si="29"/>
        <v>0</v>
      </c>
      <c r="TY46" s="48">
        <f t="shared" si="29"/>
        <v>0</v>
      </c>
      <c r="TZ46" s="48">
        <f t="shared" si="29"/>
        <v>0</v>
      </c>
      <c r="UA46" s="48">
        <f t="shared" si="29"/>
        <v>0</v>
      </c>
      <c r="UB46" s="48">
        <f t="shared" si="29"/>
        <v>0</v>
      </c>
      <c r="UC46" s="48">
        <f t="shared" si="29"/>
        <v>0</v>
      </c>
      <c r="UD46" s="48">
        <f t="shared" si="29"/>
        <v>0</v>
      </c>
      <c r="UE46" s="48">
        <f t="shared" si="29"/>
        <v>0</v>
      </c>
      <c r="UF46" s="48">
        <f t="shared" si="29"/>
        <v>0</v>
      </c>
      <c r="UG46" s="48">
        <f t="shared" si="29"/>
        <v>0</v>
      </c>
      <c r="UH46" s="48">
        <f t="shared" si="29"/>
        <v>0</v>
      </c>
      <c r="UI46" s="48">
        <f t="shared" si="29"/>
        <v>0</v>
      </c>
      <c r="UJ46" s="48">
        <f t="shared" si="29"/>
        <v>0</v>
      </c>
      <c r="UK46" s="48">
        <f t="shared" si="29"/>
        <v>0</v>
      </c>
      <c r="UL46" s="48">
        <f t="shared" si="29"/>
        <v>0</v>
      </c>
      <c r="UM46" s="48">
        <f t="shared" si="29"/>
        <v>0</v>
      </c>
      <c r="UN46" s="48">
        <f t="shared" si="29"/>
        <v>0</v>
      </c>
      <c r="UO46" s="48">
        <f t="shared" si="29"/>
        <v>0</v>
      </c>
      <c r="UP46" s="48">
        <f t="shared" si="29"/>
        <v>0</v>
      </c>
      <c r="UQ46" s="48">
        <f t="shared" si="29"/>
        <v>0</v>
      </c>
      <c r="UR46" s="48">
        <f t="shared" si="29"/>
        <v>0</v>
      </c>
      <c r="US46" s="48">
        <f t="shared" si="29"/>
        <v>0</v>
      </c>
      <c r="UT46" s="48">
        <f t="shared" si="29"/>
        <v>0</v>
      </c>
      <c r="UU46" s="48">
        <f t="shared" si="29"/>
        <v>0</v>
      </c>
      <c r="UV46" s="48">
        <f t="shared" si="29"/>
        <v>0</v>
      </c>
      <c r="UW46" s="48">
        <f t="shared" si="29"/>
        <v>0</v>
      </c>
      <c r="UX46" s="48">
        <f t="shared" si="29"/>
        <v>0</v>
      </c>
      <c r="UY46" s="48">
        <f t="shared" si="29"/>
        <v>0</v>
      </c>
      <c r="UZ46" s="48">
        <f t="shared" si="29"/>
        <v>0</v>
      </c>
      <c r="VA46" s="48">
        <f t="shared" si="29"/>
        <v>0</v>
      </c>
      <c r="VB46" s="48">
        <f t="shared" si="29"/>
        <v>0</v>
      </c>
      <c r="VC46" s="48">
        <f t="shared" si="29"/>
        <v>0</v>
      </c>
      <c r="VD46" s="48">
        <f t="shared" si="29"/>
        <v>0</v>
      </c>
      <c r="VE46" s="48">
        <f t="shared" ref="VE46:XP46" si="30">VE22</f>
        <v>0</v>
      </c>
      <c r="VF46" s="48">
        <f t="shared" si="30"/>
        <v>0</v>
      </c>
      <c r="VG46" s="48">
        <f t="shared" si="30"/>
        <v>0</v>
      </c>
      <c r="VH46" s="48">
        <f t="shared" si="30"/>
        <v>0</v>
      </c>
      <c r="VI46" s="48">
        <f t="shared" si="30"/>
        <v>0</v>
      </c>
      <c r="VJ46" s="48">
        <f t="shared" si="30"/>
        <v>0</v>
      </c>
      <c r="VK46" s="48">
        <f t="shared" si="30"/>
        <v>0</v>
      </c>
      <c r="VL46" s="48">
        <f t="shared" si="30"/>
        <v>0</v>
      </c>
      <c r="VM46" s="48">
        <f t="shared" si="30"/>
        <v>0</v>
      </c>
      <c r="VN46" s="48">
        <f t="shared" si="30"/>
        <v>0</v>
      </c>
      <c r="VO46" s="48">
        <f t="shared" si="30"/>
        <v>0</v>
      </c>
      <c r="VP46" s="48">
        <f t="shared" si="30"/>
        <v>0</v>
      </c>
      <c r="VQ46" s="48">
        <f t="shared" si="30"/>
        <v>0</v>
      </c>
      <c r="VR46" s="48">
        <f t="shared" si="30"/>
        <v>0</v>
      </c>
      <c r="VS46" s="48">
        <f t="shared" si="30"/>
        <v>0</v>
      </c>
      <c r="VT46" s="48">
        <f t="shared" si="30"/>
        <v>0</v>
      </c>
      <c r="VU46" s="48">
        <f t="shared" si="30"/>
        <v>0</v>
      </c>
      <c r="VV46" s="48">
        <f t="shared" si="30"/>
        <v>0</v>
      </c>
      <c r="VW46" s="48">
        <f t="shared" si="30"/>
        <v>0</v>
      </c>
      <c r="VX46" s="48">
        <f t="shared" si="30"/>
        <v>0</v>
      </c>
      <c r="VY46" s="48">
        <f t="shared" si="30"/>
        <v>0</v>
      </c>
      <c r="VZ46" s="48">
        <f t="shared" si="30"/>
        <v>0</v>
      </c>
      <c r="WA46" s="48">
        <f t="shared" si="30"/>
        <v>0</v>
      </c>
      <c r="WB46" s="48">
        <f t="shared" si="30"/>
        <v>0</v>
      </c>
      <c r="WC46" s="48">
        <f t="shared" si="30"/>
        <v>0</v>
      </c>
      <c r="WD46" s="48">
        <f t="shared" si="30"/>
        <v>0</v>
      </c>
      <c r="WE46" s="48">
        <f t="shared" si="30"/>
        <v>0</v>
      </c>
      <c r="WF46" s="48">
        <f t="shared" si="30"/>
        <v>0</v>
      </c>
      <c r="WG46" s="48">
        <f t="shared" si="30"/>
        <v>0</v>
      </c>
      <c r="WH46" s="48">
        <f t="shared" si="30"/>
        <v>0</v>
      </c>
      <c r="WI46" s="48">
        <f t="shared" si="30"/>
        <v>0</v>
      </c>
      <c r="WJ46" s="48">
        <f t="shared" si="30"/>
        <v>0</v>
      </c>
      <c r="WK46" s="48">
        <f t="shared" si="30"/>
        <v>0</v>
      </c>
      <c r="WL46" s="48">
        <f t="shared" si="30"/>
        <v>0</v>
      </c>
      <c r="WM46" s="48">
        <f t="shared" si="30"/>
        <v>0</v>
      </c>
      <c r="WN46" s="48">
        <f t="shared" si="30"/>
        <v>0</v>
      </c>
      <c r="WO46" s="48">
        <f t="shared" si="30"/>
        <v>0</v>
      </c>
      <c r="WP46" s="48">
        <f t="shared" si="30"/>
        <v>0</v>
      </c>
      <c r="WQ46" s="48">
        <f t="shared" si="30"/>
        <v>0</v>
      </c>
      <c r="WR46" s="48">
        <f t="shared" si="30"/>
        <v>0</v>
      </c>
      <c r="WS46" s="48">
        <f t="shared" si="30"/>
        <v>0</v>
      </c>
      <c r="WT46" s="48">
        <f t="shared" si="30"/>
        <v>0</v>
      </c>
      <c r="WU46" s="48">
        <f t="shared" si="30"/>
        <v>0</v>
      </c>
      <c r="WV46" s="48">
        <f t="shared" si="30"/>
        <v>0</v>
      </c>
      <c r="WW46" s="48">
        <f t="shared" si="30"/>
        <v>0</v>
      </c>
      <c r="WX46" s="48">
        <f t="shared" si="30"/>
        <v>0</v>
      </c>
      <c r="WY46" s="48">
        <f t="shared" si="30"/>
        <v>0</v>
      </c>
      <c r="WZ46" s="48">
        <f t="shared" si="30"/>
        <v>0</v>
      </c>
      <c r="XA46" s="48">
        <f t="shared" si="30"/>
        <v>0</v>
      </c>
      <c r="XB46" s="48">
        <f t="shared" si="30"/>
        <v>0</v>
      </c>
      <c r="XC46" s="48">
        <f t="shared" si="30"/>
        <v>0</v>
      </c>
      <c r="XD46" s="48">
        <f t="shared" si="30"/>
        <v>0</v>
      </c>
      <c r="XE46" s="48">
        <f t="shared" si="30"/>
        <v>0</v>
      </c>
      <c r="XF46" s="48">
        <f t="shared" si="30"/>
        <v>0</v>
      </c>
      <c r="XG46" s="48">
        <f t="shared" si="30"/>
        <v>0</v>
      </c>
      <c r="XH46" s="48">
        <f t="shared" si="30"/>
        <v>0</v>
      </c>
      <c r="XI46" s="48">
        <f t="shared" si="30"/>
        <v>0</v>
      </c>
      <c r="XJ46" s="48">
        <f t="shared" si="30"/>
        <v>0</v>
      </c>
      <c r="XK46" s="48">
        <f t="shared" si="30"/>
        <v>0</v>
      </c>
      <c r="XL46" s="48">
        <f t="shared" si="30"/>
        <v>0</v>
      </c>
      <c r="XM46" s="48">
        <f t="shared" si="30"/>
        <v>0</v>
      </c>
      <c r="XN46" s="48">
        <f t="shared" si="30"/>
        <v>0</v>
      </c>
      <c r="XO46" s="48">
        <f t="shared" si="30"/>
        <v>0</v>
      </c>
      <c r="XP46" s="48">
        <f t="shared" si="30"/>
        <v>0</v>
      </c>
      <c r="XQ46" s="48">
        <f t="shared" ref="XQ46:AAB46" si="31">XQ22</f>
        <v>0</v>
      </c>
      <c r="XR46" s="48">
        <f t="shared" si="31"/>
        <v>0</v>
      </c>
      <c r="XS46" s="48">
        <f t="shared" si="31"/>
        <v>0</v>
      </c>
      <c r="XT46" s="48">
        <f t="shared" si="31"/>
        <v>0</v>
      </c>
      <c r="XU46" s="48">
        <f t="shared" si="31"/>
        <v>0</v>
      </c>
      <c r="XV46" s="48">
        <f t="shared" si="31"/>
        <v>0</v>
      </c>
      <c r="XW46" s="48">
        <f t="shared" si="31"/>
        <v>0</v>
      </c>
      <c r="XX46" s="48">
        <f t="shared" si="31"/>
        <v>0</v>
      </c>
      <c r="XY46" s="48">
        <f t="shared" si="31"/>
        <v>0</v>
      </c>
      <c r="XZ46" s="48">
        <f t="shared" si="31"/>
        <v>0</v>
      </c>
      <c r="YA46" s="48">
        <f t="shared" si="31"/>
        <v>0</v>
      </c>
      <c r="YB46" s="48">
        <f t="shared" si="31"/>
        <v>0</v>
      </c>
      <c r="YC46" s="48">
        <f t="shared" si="31"/>
        <v>0</v>
      </c>
      <c r="YD46" s="48">
        <f t="shared" si="31"/>
        <v>0</v>
      </c>
      <c r="YE46" s="48">
        <f t="shared" si="31"/>
        <v>0</v>
      </c>
      <c r="YF46" s="48">
        <f t="shared" si="31"/>
        <v>0</v>
      </c>
      <c r="YG46" s="48">
        <f t="shared" si="31"/>
        <v>0</v>
      </c>
      <c r="YH46" s="48">
        <f t="shared" si="31"/>
        <v>0</v>
      </c>
      <c r="YI46" s="48">
        <f t="shared" si="31"/>
        <v>0</v>
      </c>
      <c r="YJ46" s="48">
        <f t="shared" si="31"/>
        <v>0</v>
      </c>
      <c r="YK46" s="48">
        <f t="shared" si="31"/>
        <v>0</v>
      </c>
      <c r="YL46" s="48">
        <f t="shared" si="31"/>
        <v>0</v>
      </c>
      <c r="YM46" s="48">
        <f t="shared" si="31"/>
        <v>0</v>
      </c>
      <c r="YN46" s="48">
        <f t="shared" si="31"/>
        <v>0</v>
      </c>
      <c r="YO46" s="48">
        <f t="shared" si="31"/>
        <v>0</v>
      </c>
      <c r="YP46" s="48">
        <f t="shared" si="31"/>
        <v>0</v>
      </c>
      <c r="YQ46" s="48">
        <f t="shared" si="31"/>
        <v>0</v>
      </c>
      <c r="YR46" s="48">
        <f t="shared" si="31"/>
        <v>0</v>
      </c>
      <c r="YS46" s="48">
        <f t="shared" si="31"/>
        <v>0</v>
      </c>
      <c r="YT46" s="48">
        <f t="shared" si="31"/>
        <v>0</v>
      </c>
      <c r="YU46" s="48">
        <f t="shared" si="31"/>
        <v>0</v>
      </c>
      <c r="YV46" s="48">
        <f t="shared" si="31"/>
        <v>0</v>
      </c>
      <c r="YW46" s="48">
        <f t="shared" si="31"/>
        <v>0</v>
      </c>
      <c r="YX46" s="48">
        <f t="shared" si="31"/>
        <v>0</v>
      </c>
      <c r="YY46" s="48">
        <f t="shared" si="31"/>
        <v>0</v>
      </c>
      <c r="YZ46" s="48">
        <f t="shared" si="31"/>
        <v>0</v>
      </c>
      <c r="ZA46" s="48">
        <f t="shared" si="31"/>
        <v>0</v>
      </c>
      <c r="ZB46" s="48">
        <f t="shared" si="31"/>
        <v>0</v>
      </c>
      <c r="ZC46" s="48">
        <f t="shared" si="31"/>
        <v>0</v>
      </c>
      <c r="ZD46" s="48">
        <f t="shared" si="31"/>
        <v>0</v>
      </c>
      <c r="ZE46" s="48">
        <f t="shared" si="31"/>
        <v>0</v>
      </c>
      <c r="ZF46" s="48">
        <f t="shared" si="31"/>
        <v>0</v>
      </c>
      <c r="ZG46" s="48">
        <f t="shared" si="31"/>
        <v>0</v>
      </c>
      <c r="ZH46" s="48">
        <f t="shared" si="31"/>
        <v>0</v>
      </c>
      <c r="ZI46" s="48">
        <f t="shared" si="31"/>
        <v>0</v>
      </c>
      <c r="ZJ46" s="48">
        <f t="shared" si="31"/>
        <v>0</v>
      </c>
      <c r="ZK46" s="48">
        <f t="shared" si="31"/>
        <v>0</v>
      </c>
      <c r="ZL46" s="48">
        <f t="shared" si="31"/>
        <v>0</v>
      </c>
      <c r="ZM46" s="48">
        <f t="shared" si="31"/>
        <v>0</v>
      </c>
      <c r="ZN46" s="48">
        <f t="shared" si="31"/>
        <v>0</v>
      </c>
      <c r="ZO46" s="48">
        <f t="shared" si="31"/>
        <v>0</v>
      </c>
      <c r="ZP46" s="48">
        <f t="shared" si="31"/>
        <v>0</v>
      </c>
      <c r="ZQ46" s="48">
        <f t="shared" si="31"/>
        <v>0</v>
      </c>
      <c r="ZR46" s="48">
        <f t="shared" si="31"/>
        <v>0</v>
      </c>
      <c r="ZS46" s="48">
        <f t="shared" si="31"/>
        <v>0</v>
      </c>
      <c r="ZT46" s="48">
        <f t="shared" si="31"/>
        <v>0</v>
      </c>
      <c r="ZU46" s="48">
        <f t="shared" si="31"/>
        <v>0</v>
      </c>
      <c r="ZV46" s="48">
        <f t="shared" si="31"/>
        <v>0</v>
      </c>
      <c r="ZW46" s="48">
        <f t="shared" si="31"/>
        <v>0</v>
      </c>
      <c r="ZX46" s="48">
        <f t="shared" si="31"/>
        <v>0</v>
      </c>
      <c r="ZY46" s="48">
        <f t="shared" si="31"/>
        <v>0</v>
      </c>
      <c r="ZZ46" s="48">
        <f t="shared" si="31"/>
        <v>0</v>
      </c>
      <c r="AAA46" s="48">
        <f t="shared" si="31"/>
        <v>0</v>
      </c>
      <c r="AAB46" s="48">
        <f t="shared" si="31"/>
        <v>0</v>
      </c>
      <c r="AAC46" s="48">
        <f t="shared" ref="AAC46:ACN46" si="32">AAC22</f>
        <v>0</v>
      </c>
      <c r="AAD46" s="48">
        <f t="shared" si="32"/>
        <v>0</v>
      </c>
      <c r="AAE46" s="48">
        <f t="shared" si="32"/>
        <v>0</v>
      </c>
      <c r="AAF46" s="48">
        <f t="shared" si="32"/>
        <v>0</v>
      </c>
      <c r="AAG46" s="48">
        <f t="shared" si="32"/>
        <v>0</v>
      </c>
      <c r="AAH46" s="48">
        <f t="shared" si="32"/>
        <v>0</v>
      </c>
      <c r="AAI46" s="48">
        <f t="shared" si="32"/>
        <v>0</v>
      </c>
      <c r="AAJ46" s="48">
        <f t="shared" si="32"/>
        <v>0</v>
      </c>
      <c r="AAK46" s="48">
        <f t="shared" si="32"/>
        <v>0</v>
      </c>
      <c r="AAL46" s="48">
        <f t="shared" si="32"/>
        <v>0</v>
      </c>
      <c r="AAM46" s="48">
        <f t="shared" si="32"/>
        <v>0</v>
      </c>
      <c r="AAN46" s="48">
        <f t="shared" si="32"/>
        <v>0</v>
      </c>
      <c r="AAO46" s="48">
        <f t="shared" si="32"/>
        <v>0</v>
      </c>
      <c r="AAP46" s="48">
        <f t="shared" si="32"/>
        <v>0</v>
      </c>
      <c r="AAQ46" s="48">
        <f t="shared" si="32"/>
        <v>0</v>
      </c>
      <c r="AAR46" s="48">
        <f t="shared" si="32"/>
        <v>0</v>
      </c>
      <c r="AAS46" s="48">
        <f t="shared" si="32"/>
        <v>0</v>
      </c>
      <c r="AAT46" s="48">
        <f t="shared" si="32"/>
        <v>0</v>
      </c>
      <c r="AAU46" s="48">
        <f t="shared" si="32"/>
        <v>0</v>
      </c>
      <c r="AAV46" s="48">
        <f t="shared" si="32"/>
        <v>0</v>
      </c>
      <c r="AAW46" s="48">
        <f t="shared" si="32"/>
        <v>0</v>
      </c>
      <c r="AAX46" s="48">
        <f t="shared" si="32"/>
        <v>0</v>
      </c>
      <c r="AAY46" s="48">
        <f t="shared" si="32"/>
        <v>0</v>
      </c>
      <c r="AAZ46" s="48">
        <f t="shared" si="32"/>
        <v>0</v>
      </c>
      <c r="ABA46" s="48">
        <f t="shared" si="32"/>
        <v>0</v>
      </c>
      <c r="ABB46" s="48">
        <f t="shared" si="32"/>
        <v>0</v>
      </c>
      <c r="ABC46" s="48">
        <f t="shared" si="32"/>
        <v>0</v>
      </c>
      <c r="ABD46" s="48">
        <f t="shared" si="32"/>
        <v>0</v>
      </c>
      <c r="ABE46" s="48">
        <f t="shared" si="32"/>
        <v>0</v>
      </c>
      <c r="ABF46" s="48">
        <f t="shared" si="32"/>
        <v>0</v>
      </c>
      <c r="ABG46" s="48">
        <f t="shared" si="32"/>
        <v>0</v>
      </c>
      <c r="ABH46" s="48">
        <f t="shared" si="32"/>
        <v>0</v>
      </c>
      <c r="ABI46" s="48">
        <f t="shared" si="32"/>
        <v>0</v>
      </c>
      <c r="ABJ46" s="48">
        <f t="shared" si="32"/>
        <v>0</v>
      </c>
      <c r="ABK46" s="48">
        <f t="shared" si="32"/>
        <v>0</v>
      </c>
      <c r="ABL46" s="48">
        <f t="shared" si="32"/>
        <v>0</v>
      </c>
      <c r="ABM46" s="48">
        <f t="shared" si="32"/>
        <v>0</v>
      </c>
      <c r="ABN46" s="48">
        <f t="shared" si="32"/>
        <v>0</v>
      </c>
      <c r="ABO46" s="48">
        <f t="shared" si="32"/>
        <v>0</v>
      </c>
      <c r="ABP46" s="48">
        <f t="shared" si="32"/>
        <v>0</v>
      </c>
      <c r="ABQ46" s="48">
        <f t="shared" si="32"/>
        <v>0</v>
      </c>
      <c r="ABR46" s="48">
        <f t="shared" si="32"/>
        <v>0</v>
      </c>
      <c r="ABS46" s="48">
        <f t="shared" si="32"/>
        <v>0</v>
      </c>
      <c r="ABT46" s="48">
        <f t="shared" si="32"/>
        <v>0</v>
      </c>
      <c r="ABU46" s="48">
        <f t="shared" si="32"/>
        <v>0</v>
      </c>
      <c r="ABV46" s="48">
        <f t="shared" si="32"/>
        <v>0</v>
      </c>
      <c r="ABW46" s="48">
        <f t="shared" si="32"/>
        <v>0</v>
      </c>
      <c r="ABX46" s="48">
        <f t="shared" si="32"/>
        <v>0</v>
      </c>
      <c r="ABY46" s="48">
        <f t="shared" si="32"/>
        <v>0</v>
      </c>
      <c r="ABZ46" s="48">
        <f t="shared" si="32"/>
        <v>0</v>
      </c>
      <c r="ACA46" s="48">
        <f t="shared" si="32"/>
        <v>0</v>
      </c>
      <c r="ACB46" s="48">
        <f t="shared" si="32"/>
        <v>0</v>
      </c>
      <c r="ACC46" s="48">
        <f t="shared" si="32"/>
        <v>0</v>
      </c>
      <c r="ACD46" s="48">
        <f t="shared" si="32"/>
        <v>0</v>
      </c>
      <c r="ACE46" s="48">
        <f t="shared" si="32"/>
        <v>0</v>
      </c>
      <c r="ACF46" s="48">
        <f t="shared" si="32"/>
        <v>0</v>
      </c>
      <c r="ACG46" s="48">
        <f t="shared" si="32"/>
        <v>0</v>
      </c>
      <c r="ACH46" s="48">
        <f t="shared" si="32"/>
        <v>0</v>
      </c>
      <c r="ACI46" s="48">
        <f t="shared" si="32"/>
        <v>0</v>
      </c>
      <c r="ACJ46" s="48">
        <f t="shared" si="32"/>
        <v>0</v>
      </c>
      <c r="ACK46" s="48">
        <f t="shared" si="32"/>
        <v>0</v>
      </c>
      <c r="ACL46" s="48">
        <f t="shared" si="32"/>
        <v>0</v>
      </c>
      <c r="ACM46" s="48">
        <f t="shared" si="32"/>
        <v>0</v>
      </c>
      <c r="ACN46" s="48">
        <f t="shared" si="32"/>
        <v>0</v>
      </c>
      <c r="ACO46" s="48">
        <f t="shared" ref="ACO46:AEZ46" si="33">ACO22</f>
        <v>0</v>
      </c>
      <c r="ACP46" s="48">
        <f t="shared" si="33"/>
        <v>0</v>
      </c>
      <c r="ACQ46" s="48">
        <f t="shared" si="33"/>
        <v>0</v>
      </c>
      <c r="ACR46" s="48">
        <f t="shared" si="33"/>
        <v>0</v>
      </c>
      <c r="ACS46" s="48">
        <f t="shared" si="33"/>
        <v>0</v>
      </c>
      <c r="ACT46" s="48">
        <f t="shared" si="33"/>
        <v>0</v>
      </c>
      <c r="ACU46" s="48">
        <f t="shared" si="33"/>
        <v>0</v>
      </c>
      <c r="ACV46" s="48">
        <f t="shared" si="33"/>
        <v>0</v>
      </c>
      <c r="ACW46" s="48">
        <f t="shared" si="33"/>
        <v>0</v>
      </c>
      <c r="ACX46" s="48">
        <f t="shared" si="33"/>
        <v>0</v>
      </c>
      <c r="ACY46" s="48">
        <f t="shared" si="33"/>
        <v>0</v>
      </c>
      <c r="ACZ46" s="48">
        <f t="shared" si="33"/>
        <v>0</v>
      </c>
      <c r="ADA46" s="48">
        <f t="shared" si="33"/>
        <v>0</v>
      </c>
      <c r="ADB46" s="48">
        <f t="shared" si="33"/>
        <v>0</v>
      </c>
      <c r="ADC46" s="48">
        <f t="shared" si="33"/>
        <v>0</v>
      </c>
      <c r="ADD46" s="48">
        <f t="shared" si="33"/>
        <v>0</v>
      </c>
      <c r="ADE46" s="48">
        <f t="shared" si="33"/>
        <v>0</v>
      </c>
      <c r="ADF46" s="48">
        <f t="shared" si="33"/>
        <v>0</v>
      </c>
      <c r="ADG46" s="48">
        <f t="shared" si="33"/>
        <v>0</v>
      </c>
      <c r="ADH46" s="48">
        <f t="shared" si="33"/>
        <v>0</v>
      </c>
      <c r="ADI46" s="48">
        <f t="shared" si="33"/>
        <v>0</v>
      </c>
      <c r="ADJ46" s="48">
        <f t="shared" si="33"/>
        <v>0</v>
      </c>
      <c r="ADK46" s="48">
        <f t="shared" si="33"/>
        <v>0</v>
      </c>
      <c r="ADL46" s="48">
        <f t="shared" si="33"/>
        <v>0</v>
      </c>
      <c r="ADM46" s="48">
        <f t="shared" si="33"/>
        <v>0</v>
      </c>
      <c r="ADN46" s="48">
        <f t="shared" si="33"/>
        <v>0</v>
      </c>
      <c r="ADO46" s="48">
        <f t="shared" si="33"/>
        <v>0</v>
      </c>
      <c r="ADP46" s="48">
        <f t="shared" si="33"/>
        <v>0</v>
      </c>
      <c r="ADQ46" s="48">
        <f t="shared" si="33"/>
        <v>0</v>
      </c>
      <c r="ADR46" s="48">
        <f t="shared" si="33"/>
        <v>0</v>
      </c>
      <c r="ADS46" s="48">
        <f t="shared" si="33"/>
        <v>0</v>
      </c>
      <c r="ADT46" s="48">
        <f t="shared" si="33"/>
        <v>0</v>
      </c>
      <c r="ADU46" s="48">
        <f t="shared" si="33"/>
        <v>0</v>
      </c>
      <c r="ADV46" s="48">
        <f t="shared" si="33"/>
        <v>0</v>
      </c>
      <c r="ADW46" s="48">
        <f t="shared" si="33"/>
        <v>0</v>
      </c>
      <c r="ADX46" s="48">
        <f t="shared" si="33"/>
        <v>0</v>
      </c>
      <c r="ADY46" s="48">
        <f t="shared" si="33"/>
        <v>0</v>
      </c>
      <c r="ADZ46" s="48">
        <f t="shared" si="33"/>
        <v>0</v>
      </c>
      <c r="AEA46" s="48">
        <f t="shared" si="33"/>
        <v>0</v>
      </c>
      <c r="AEB46" s="48">
        <f t="shared" si="33"/>
        <v>0</v>
      </c>
      <c r="AEC46" s="48">
        <f t="shared" si="33"/>
        <v>0</v>
      </c>
      <c r="AED46" s="48">
        <f t="shared" si="33"/>
        <v>0</v>
      </c>
      <c r="AEE46" s="48">
        <f t="shared" si="33"/>
        <v>0</v>
      </c>
      <c r="AEF46" s="48">
        <f t="shared" si="33"/>
        <v>0</v>
      </c>
      <c r="AEG46" s="48">
        <f t="shared" si="33"/>
        <v>0</v>
      </c>
      <c r="AEH46" s="48">
        <f t="shared" si="33"/>
        <v>0</v>
      </c>
      <c r="AEI46" s="48">
        <f t="shared" si="33"/>
        <v>0</v>
      </c>
      <c r="AEJ46" s="48">
        <f t="shared" si="33"/>
        <v>0</v>
      </c>
      <c r="AEK46" s="48">
        <f t="shared" si="33"/>
        <v>0</v>
      </c>
      <c r="AEL46" s="48">
        <f t="shared" si="33"/>
        <v>0</v>
      </c>
      <c r="AEM46" s="48">
        <f t="shared" si="33"/>
        <v>0</v>
      </c>
      <c r="AEN46" s="48">
        <f t="shared" si="33"/>
        <v>0</v>
      </c>
      <c r="AEO46" s="48">
        <f t="shared" si="33"/>
        <v>0</v>
      </c>
      <c r="AEP46" s="48">
        <f t="shared" si="33"/>
        <v>0</v>
      </c>
      <c r="AEQ46" s="48">
        <f t="shared" si="33"/>
        <v>0</v>
      </c>
      <c r="AER46" s="48">
        <f t="shared" si="33"/>
        <v>0</v>
      </c>
      <c r="AES46" s="48">
        <f t="shared" si="33"/>
        <v>0</v>
      </c>
      <c r="AET46" s="48">
        <f t="shared" si="33"/>
        <v>0</v>
      </c>
      <c r="AEU46" s="48">
        <f t="shared" si="33"/>
        <v>0</v>
      </c>
      <c r="AEV46" s="48">
        <f t="shared" si="33"/>
        <v>0</v>
      </c>
      <c r="AEW46" s="48">
        <f t="shared" si="33"/>
        <v>0</v>
      </c>
      <c r="AEX46" s="48">
        <f t="shared" si="33"/>
        <v>0</v>
      </c>
      <c r="AEY46" s="48">
        <f t="shared" si="33"/>
        <v>0</v>
      </c>
      <c r="AEZ46" s="48">
        <f t="shared" si="33"/>
        <v>0</v>
      </c>
      <c r="AFA46" s="48">
        <f t="shared" ref="AFA46:AHL46" si="34">AFA22</f>
        <v>0</v>
      </c>
      <c r="AFB46" s="48">
        <f t="shared" si="34"/>
        <v>0</v>
      </c>
      <c r="AFC46" s="48">
        <f t="shared" si="34"/>
        <v>0</v>
      </c>
      <c r="AFD46" s="48">
        <f t="shared" si="34"/>
        <v>0</v>
      </c>
      <c r="AFE46" s="48">
        <f t="shared" si="34"/>
        <v>0</v>
      </c>
      <c r="AFF46" s="48">
        <f t="shared" si="34"/>
        <v>0</v>
      </c>
      <c r="AFG46" s="48">
        <f t="shared" si="34"/>
        <v>0</v>
      </c>
      <c r="AFH46" s="48">
        <f t="shared" si="34"/>
        <v>0</v>
      </c>
      <c r="AFI46" s="48">
        <f t="shared" si="34"/>
        <v>0</v>
      </c>
      <c r="AFJ46" s="48">
        <f t="shared" si="34"/>
        <v>0</v>
      </c>
      <c r="AFK46" s="48">
        <f t="shared" si="34"/>
        <v>0</v>
      </c>
      <c r="AFL46" s="48">
        <f t="shared" si="34"/>
        <v>0</v>
      </c>
      <c r="AFM46" s="48">
        <f t="shared" si="34"/>
        <v>0</v>
      </c>
      <c r="AFN46" s="48">
        <f t="shared" si="34"/>
        <v>0</v>
      </c>
      <c r="AFO46" s="48">
        <f t="shared" si="34"/>
        <v>0</v>
      </c>
      <c r="AFP46" s="48">
        <f t="shared" si="34"/>
        <v>0</v>
      </c>
      <c r="AFQ46" s="48">
        <f t="shared" si="34"/>
        <v>0</v>
      </c>
      <c r="AFR46" s="48">
        <f t="shared" si="34"/>
        <v>0</v>
      </c>
      <c r="AFS46" s="48">
        <f t="shared" si="34"/>
        <v>0</v>
      </c>
      <c r="AFT46" s="48">
        <f t="shared" si="34"/>
        <v>0</v>
      </c>
      <c r="AFU46" s="48">
        <f t="shared" si="34"/>
        <v>0</v>
      </c>
      <c r="AFV46" s="48">
        <f t="shared" si="34"/>
        <v>0</v>
      </c>
      <c r="AFW46" s="48">
        <f t="shared" si="34"/>
        <v>0</v>
      </c>
      <c r="AFX46" s="48">
        <f t="shared" si="34"/>
        <v>0</v>
      </c>
      <c r="AFY46" s="48">
        <f t="shared" si="34"/>
        <v>0</v>
      </c>
      <c r="AFZ46" s="48">
        <f t="shared" si="34"/>
        <v>0</v>
      </c>
      <c r="AGA46" s="48">
        <f t="shared" si="34"/>
        <v>0</v>
      </c>
      <c r="AGB46" s="48">
        <f t="shared" si="34"/>
        <v>0</v>
      </c>
      <c r="AGC46" s="48">
        <f t="shared" si="34"/>
        <v>0</v>
      </c>
      <c r="AGD46" s="48">
        <f t="shared" si="34"/>
        <v>0</v>
      </c>
      <c r="AGE46" s="48">
        <f t="shared" si="34"/>
        <v>0</v>
      </c>
      <c r="AGF46" s="48">
        <f t="shared" si="34"/>
        <v>0</v>
      </c>
      <c r="AGG46" s="48">
        <f t="shared" si="34"/>
        <v>0</v>
      </c>
      <c r="AGH46" s="48">
        <f t="shared" si="34"/>
        <v>0</v>
      </c>
      <c r="AGI46" s="48">
        <f t="shared" si="34"/>
        <v>0</v>
      </c>
      <c r="AGJ46" s="48">
        <f t="shared" si="34"/>
        <v>0</v>
      </c>
      <c r="AGK46" s="48">
        <f t="shared" si="34"/>
        <v>0</v>
      </c>
      <c r="AGL46" s="48">
        <f t="shared" si="34"/>
        <v>0</v>
      </c>
      <c r="AGM46" s="48">
        <f t="shared" si="34"/>
        <v>0</v>
      </c>
      <c r="AGN46" s="48">
        <f t="shared" si="34"/>
        <v>0</v>
      </c>
      <c r="AGO46" s="48">
        <f t="shared" si="34"/>
        <v>0</v>
      </c>
      <c r="AGP46" s="48">
        <f t="shared" si="34"/>
        <v>0</v>
      </c>
      <c r="AGQ46" s="48">
        <f t="shared" si="34"/>
        <v>0</v>
      </c>
      <c r="AGR46" s="48">
        <f t="shared" si="34"/>
        <v>0</v>
      </c>
      <c r="AGS46" s="48">
        <f t="shared" si="34"/>
        <v>0</v>
      </c>
      <c r="AGT46" s="48">
        <f t="shared" si="34"/>
        <v>0</v>
      </c>
      <c r="AGU46" s="48">
        <f t="shared" si="34"/>
        <v>0</v>
      </c>
      <c r="AGV46" s="48">
        <f t="shared" si="34"/>
        <v>0</v>
      </c>
      <c r="AGW46" s="48">
        <f t="shared" si="34"/>
        <v>0</v>
      </c>
      <c r="AGX46" s="48">
        <f t="shared" si="34"/>
        <v>0</v>
      </c>
      <c r="AGY46" s="48">
        <f t="shared" si="34"/>
        <v>0</v>
      </c>
      <c r="AGZ46" s="48">
        <f t="shared" si="34"/>
        <v>0</v>
      </c>
      <c r="AHA46" s="48">
        <f t="shared" si="34"/>
        <v>0</v>
      </c>
      <c r="AHB46" s="48">
        <f t="shared" si="34"/>
        <v>0</v>
      </c>
      <c r="AHC46" s="48">
        <f t="shared" si="34"/>
        <v>0</v>
      </c>
      <c r="AHD46" s="48">
        <f t="shared" si="34"/>
        <v>0</v>
      </c>
      <c r="AHE46" s="48">
        <f t="shared" si="34"/>
        <v>0</v>
      </c>
      <c r="AHF46" s="48">
        <f t="shared" si="34"/>
        <v>0</v>
      </c>
      <c r="AHG46" s="48">
        <f t="shared" si="34"/>
        <v>0</v>
      </c>
      <c r="AHH46" s="48">
        <f t="shared" si="34"/>
        <v>0</v>
      </c>
      <c r="AHI46" s="48">
        <f t="shared" si="34"/>
        <v>0</v>
      </c>
      <c r="AHJ46" s="48">
        <f t="shared" si="34"/>
        <v>0</v>
      </c>
      <c r="AHK46" s="48">
        <f t="shared" si="34"/>
        <v>0</v>
      </c>
      <c r="AHL46" s="48">
        <f t="shared" si="34"/>
        <v>0</v>
      </c>
      <c r="AHM46" s="48">
        <f t="shared" ref="AHM46:AJX46" si="35">AHM22</f>
        <v>0</v>
      </c>
      <c r="AHN46" s="48">
        <f t="shared" si="35"/>
        <v>0</v>
      </c>
      <c r="AHO46" s="48">
        <f t="shared" si="35"/>
        <v>0</v>
      </c>
      <c r="AHP46" s="48">
        <f t="shared" si="35"/>
        <v>0</v>
      </c>
      <c r="AHQ46" s="48">
        <f t="shared" si="35"/>
        <v>0</v>
      </c>
      <c r="AHR46" s="48">
        <f t="shared" si="35"/>
        <v>0</v>
      </c>
      <c r="AHS46" s="48">
        <f t="shared" si="35"/>
        <v>0</v>
      </c>
      <c r="AHT46" s="48">
        <f t="shared" si="35"/>
        <v>0</v>
      </c>
      <c r="AHU46" s="48">
        <f t="shared" si="35"/>
        <v>0</v>
      </c>
      <c r="AHV46" s="48">
        <f t="shared" si="35"/>
        <v>0</v>
      </c>
      <c r="AHW46" s="48">
        <f t="shared" si="35"/>
        <v>0</v>
      </c>
      <c r="AHX46" s="48">
        <f t="shared" si="35"/>
        <v>0</v>
      </c>
      <c r="AHY46" s="48">
        <f t="shared" si="35"/>
        <v>0</v>
      </c>
      <c r="AHZ46" s="48">
        <f t="shared" si="35"/>
        <v>0</v>
      </c>
      <c r="AIA46" s="48">
        <f t="shared" si="35"/>
        <v>0</v>
      </c>
      <c r="AIB46" s="48">
        <f t="shared" si="35"/>
        <v>0</v>
      </c>
      <c r="AIC46" s="48">
        <f t="shared" si="35"/>
        <v>0</v>
      </c>
      <c r="AID46" s="48">
        <f t="shared" si="35"/>
        <v>0</v>
      </c>
      <c r="AIE46" s="48">
        <f t="shared" si="35"/>
        <v>0</v>
      </c>
      <c r="AIF46" s="48">
        <f t="shared" si="35"/>
        <v>0</v>
      </c>
      <c r="AIG46" s="48">
        <f t="shared" si="35"/>
        <v>0</v>
      </c>
      <c r="AIH46" s="48">
        <f t="shared" si="35"/>
        <v>0</v>
      </c>
      <c r="AII46" s="48">
        <f t="shared" si="35"/>
        <v>0</v>
      </c>
      <c r="AIJ46" s="48">
        <f t="shared" si="35"/>
        <v>0</v>
      </c>
      <c r="AIK46" s="48">
        <f t="shared" si="35"/>
        <v>0</v>
      </c>
      <c r="AIL46" s="48">
        <f t="shared" si="35"/>
        <v>0</v>
      </c>
      <c r="AIM46" s="48">
        <f t="shared" si="35"/>
        <v>0</v>
      </c>
      <c r="AIN46" s="48">
        <f t="shared" si="35"/>
        <v>0</v>
      </c>
      <c r="AIO46" s="48">
        <f t="shared" si="35"/>
        <v>0</v>
      </c>
      <c r="AIP46" s="48">
        <f t="shared" si="35"/>
        <v>0</v>
      </c>
      <c r="AIQ46" s="48">
        <f t="shared" si="35"/>
        <v>0</v>
      </c>
      <c r="AIR46" s="48">
        <f t="shared" si="35"/>
        <v>0</v>
      </c>
      <c r="AIS46" s="48">
        <f t="shared" si="35"/>
        <v>0</v>
      </c>
      <c r="AIT46" s="48">
        <f t="shared" si="35"/>
        <v>0</v>
      </c>
      <c r="AIU46" s="48">
        <f t="shared" si="35"/>
        <v>0</v>
      </c>
      <c r="AIV46" s="48">
        <f t="shared" si="35"/>
        <v>0</v>
      </c>
      <c r="AIW46" s="48">
        <f t="shared" si="35"/>
        <v>0</v>
      </c>
      <c r="AIX46" s="48">
        <f t="shared" si="35"/>
        <v>0</v>
      </c>
      <c r="AIY46" s="48">
        <f t="shared" si="35"/>
        <v>0</v>
      </c>
      <c r="AIZ46" s="48">
        <f t="shared" si="35"/>
        <v>0</v>
      </c>
      <c r="AJA46" s="48">
        <f t="shared" si="35"/>
        <v>0</v>
      </c>
      <c r="AJB46" s="48">
        <f t="shared" si="35"/>
        <v>0</v>
      </c>
      <c r="AJC46" s="48">
        <f t="shared" si="35"/>
        <v>0</v>
      </c>
      <c r="AJD46" s="48">
        <f t="shared" si="35"/>
        <v>0</v>
      </c>
      <c r="AJE46" s="48">
        <f t="shared" si="35"/>
        <v>0</v>
      </c>
      <c r="AJF46" s="48">
        <f t="shared" si="35"/>
        <v>0</v>
      </c>
      <c r="AJG46" s="48">
        <f t="shared" si="35"/>
        <v>0</v>
      </c>
      <c r="AJH46" s="48">
        <f t="shared" si="35"/>
        <v>0</v>
      </c>
      <c r="AJI46" s="48">
        <f t="shared" si="35"/>
        <v>0</v>
      </c>
      <c r="AJJ46" s="48">
        <f t="shared" si="35"/>
        <v>0</v>
      </c>
      <c r="AJK46" s="48">
        <f t="shared" si="35"/>
        <v>0</v>
      </c>
      <c r="AJL46" s="48">
        <f t="shared" si="35"/>
        <v>0</v>
      </c>
      <c r="AJM46" s="48">
        <f t="shared" si="35"/>
        <v>0</v>
      </c>
      <c r="AJN46" s="48">
        <f t="shared" si="35"/>
        <v>0</v>
      </c>
      <c r="AJO46" s="48">
        <f t="shared" si="35"/>
        <v>0</v>
      </c>
      <c r="AJP46" s="48">
        <f t="shared" si="35"/>
        <v>0</v>
      </c>
      <c r="AJQ46" s="48">
        <f t="shared" si="35"/>
        <v>0</v>
      </c>
      <c r="AJR46" s="48">
        <f t="shared" si="35"/>
        <v>0</v>
      </c>
      <c r="AJS46" s="48">
        <f t="shared" si="35"/>
        <v>0</v>
      </c>
      <c r="AJT46" s="48">
        <f t="shared" si="35"/>
        <v>0</v>
      </c>
      <c r="AJU46" s="48">
        <f t="shared" si="35"/>
        <v>0</v>
      </c>
      <c r="AJV46" s="48">
        <f t="shared" si="35"/>
        <v>0</v>
      </c>
      <c r="AJW46" s="48">
        <f t="shared" si="35"/>
        <v>0</v>
      </c>
      <c r="AJX46" s="48">
        <f t="shared" si="35"/>
        <v>0</v>
      </c>
      <c r="AJY46" s="48">
        <f t="shared" ref="AJY46:AMJ46" si="36">AJY22</f>
        <v>0</v>
      </c>
      <c r="AJZ46" s="48">
        <f t="shared" si="36"/>
        <v>0</v>
      </c>
      <c r="AKA46" s="48">
        <f t="shared" si="36"/>
        <v>0</v>
      </c>
      <c r="AKB46" s="48">
        <f t="shared" si="36"/>
        <v>0</v>
      </c>
      <c r="AKC46" s="48">
        <f t="shared" si="36"/>
        <v>0</v>
      </c>
      <c r="AKD46" s="48">
        <f t="shared" si="36"/>
        <v>0</v>
      </c>
      <c r="AKE46" s="48">
        <f t="shared" si="36"/>
        <v>0</v>
      </c>
      <c r="AKF46" s="48">
        <f t="shared" si="36"/>
        <v>0</v>
      </c>
      <c r="AKG46" s="48">
        <f t="shared" si="36"/>
        <v>0</v>
      </c>
      <c r="AKH46" s="48">
        <f t="shared" si="36"/>
        <v>0</v>
      </c>
      <c r="AKI46" s="48">
        <f t="shared" si="36"/>
        <v>0</v>
      </c>
      <c r="AKJ46" s="48">
        <f t="shared" si="36"/>
        <v>0</v>
      </c>
      <c r="AKK46" s="48">
        <f t="shared" si="36"/>
        <v>0</v>
      </c>
      <c r="AKL46" s="48">
        <f t="shared" si="36"/>
        <v>0</v>
      </c>
      <c r="AKM46" s="48">
        <f t="shared" si="36"/>
        <v>0</v>
      </c>
      <c r="AKN46" s="48">
        <f t="shared" si="36"/>
        <v>0</v>
      </c>
      <c r="AKO46" s="48">
        <f t="shared" si="36"/>
        <v>0</v>
      </c>
      <c r="AKP46" s="48">
        <f t="shared" si="36"/>
        <v>0</v>
      </c>
      <c r="AKQ46" s="48">
        <f t="shared" si="36"/>
        <v>0</v>
      </c>
      <c r="AKR46" s="48">
        <f t="shared" si="36"/>
        <v>0</v>
      </c>
      <c r="AKS46" s="48">
        <f t="shared" si="36"/>
        <v>0</v>
      </c>
      <c r="AKT46" s="48">
        <f t="shared" si="36"/>
        <v>0</v>
      </c>
      <c r="AKU46" s="48">
        <f t="shared" si="36"/>
        <v>0</v>
      </c>
      <c r="AKV46" s="48">
        <f t="shared" si="36"/>
        <v>0</v>
      </c>
      <c r="AKW46" s="48">
        <f t="shared" si="36"/>
        <v>0</v>
      </c>
      <c r="AKX46" s="48">
        <f t="shared" si="36"/>
        <v>0</v>
      </c>
      <c r="AKY46" s="48">
        <f t="shared" si="36"/>
        <v>0</v>
      </c>
      <c r="AKZ46" s="48">
        <f t="shared" si="36"/>
        <v>0</v>
      </c>
      <c r="ALA46" s="48">
        <f t="shared" si="36"/>
        <v>0</v>
      </c>
      <c r="ALB46" s="48">
        <f t="shared" si="36"/>
        <v>0</v>
      </c>
      <c r="ALC46" s="48">
        <f t="shared" si="36"/>
        <v>0</v>
      </c>
      <c r="ALD46" s="48">
        <f t="shared" si="36"/>
        <v>0</v>
      </c>
      <c r="ALE46" s="48">
        <f t="shared" si="36"/>
        <v>0</v>
      </c>
      <c r="ALF46" s="48">
        <f t="shared" si="36"/>
        <v>0</v>
      </c>
      <c r="ALG46" s="48">
        <f t="shared" si="36"/>
        <v>0</v>
      </c>
      <c r="ALH46" s="48">
        <f t="shared" si="36"/>
        <v>0</v>
      </c>
      <c r="ALI46" s="48">
        <f t="shared" si="36"/>
        <v>0</v>
      </c>
      <c r="ALJ46" s="48">
        <f t="shared" si="36"/>
        <v>0</v>
      </c>
      <c r="ALK46" s="48">
        <f t="shared" si="36"/>
        <v>0</v>
      </c>
      <c r="ALL46" s="48">
        <f t="shared" si="36"/>
        <v>0</v>
      </c>
      <c r="ALM46" s="48">
        <f t="shared" si="36"/>
        <v>0</v>
      </c>
      <c r="ALN46" s="48">
        <f t="shared" si="36"/>
        <v>0</v>
      </c>
      <c r="ALO46" s="48">
        <f t="shared" si="36"/>
        <v>0</v>
      </c>
      <c r="ALP46" s="48">
        <f t="shared" si="36"/>
        <v>0</v>
      </c>
      <c r="ALQ46" s="48">
        <f t="shared" si="36"/>
        <v>0</v>
      </c>
      <c r="ALR46" s="48">
        <f t="shared" si="36"/>
        <v>0</v>
      </c>
      <c r="ALS46" s="48">
        <f t="shared" si="36"/>
        <v>0</v>
      </c>
      <c r="ALT46" s="48">
        <f t="shared" si="36"/>
        <v>0</v>
      </c>
      <c r="ALU46" s="48">
        <f t="shared" si="36"/>
        <v>0</v>
      </c>
      <c r="ALV46" s="48">
        <f t="shared" si="36"/>
        <v>0</v>
      </c>
      <c r="ALW46" s="48">
        <f t="shared" si="36"/>
        <v>0</v>
      </c>
      <c r="ALX46" s="48">
        <f t="shared" si="36"/>
        <v>0</v>
      </c>
      <c r="ALY46" s="48">
        <f t="shared" si="36"/>
        <v>0</v>
      </c>
      <c r="ALZ46" s="48">
        <f t="shared" si="36"/>
        <v>0</v>
      </c>
      <c r="AMA46" s="48">
        <f t="shared" si="36"/>
        <v>0</v>
      </c>
      <c r="AMB46" s="48">
        <f t="shared" si="36"/>
        <v>0</v>
      </c>
      <c r="AMC46" s="48">
        <f t="shared" si="36"/>
        <v>0</v>
      </c>
      <c r="AMD46" s="48">
        <f t="shared" si="36"/>
        <v>0</v>
      </c>
      <c r="AME46" s="48">
        <f t="shared" si="36"/>
        <v>0</v>
      </c>
      <c r="AMF46" s="48">
        <f t="shared" si="36"/>
        <v>0</v>
      </c>
      <c r="AMG46" s="48">
        <f t="shared" si="36"/>
        <v>0</v>
      </c>
      <c r="AMH46" s="48">
        <f t="shared" si="36"/>
        <v>0</v>
      </c>
      <c r="AMI46" s="48">
        <f t="shared" si="36"/>
        <v>0</v>
      </c>
      <c r="AMJ46" s="48">
        <f t="shared" si="36"/>
        <v>0</v>
      </c>
      <c r="AMK46" s="48">
        <f t="shared" ref="AMK46:AOV46" si="37">AMK22</f>
        <v>0</v>
      </c>
      <c r="AML46" s="48">
        <f t="shared" si="37"/>
        <v>0</v>
      </c>
      <c r="AMM46" s="48">
        <f t="shared" si="37"/>
        <v>0</v>
      </c>
      <c r="AMN46" s="48">
        <f t="shared" si="37"/>
        <v>0</v>
      </c>
      <c r="AMO46" s="48">
        <f t="shared" si="37"/>
        <v>0</v>
      </c>
      <c r="AMP46" s="48">
        <f t="shared" si="37"/>
        <v>0</v>
      </c>
      <c r="AMQ46" s="48">
        <f t="shared" si="37"/>
        <v>0</v>
      </c>
      <c r="AMR46" s="48">
        <f t="shared" si="37"/>
        <v>0</v>
      </c>
      <c r="AMS46" s="48">
        <f t="shared" si="37"/>
        <v>0</v>
      </c>
      <c r="AMT46" s="48">
        <f t="shared" si="37"/>
        <v>0</v>
      </c>
      <c r="AMU46" s="48">
        <f t="shared" si="37"/>
        <v>0</v>
      </c>
      <c r="AMV46" s="48">
        <f t="shared" si="37"/>
        <v>0</v>
      </c>
      <c r="AMW46" s="48">
        <f t="shared" si="37"/>
        <v>0</v>
      </c>
      <c r="AMX46" s="48">
        <f t="shared" si="37"/>
        <v>0</v>
      </c>
      <c r="AMY46" s="48">
        <f t="shared" si="37"/>
        <v>0</v>
      </c>
      <c r="AMZ46" s="48">
        <f t="shared" si="37"/>
        <v>0</v>
      </c>
      <c r="ANA46" s="48">
        <f t="shared" si="37"/>
        <v>0</v>
      </c>
      <c r="ANB46" s="48">
        <f t="shared" si="37"/>
        <v>0</v>
      </c>
      <c r="ANC46" s="48">
        <f t="shared" si="37"/>
        <v>0</v>
      </c>
      <c r="AND46" s="48">
        <f t="shared" si="37"/>
        <v>0</v>
      </c>
      <c r="ANE46" s="48">
        <f t="shared" si="37"/>
        <v>0</v>
      </c>
      <c r="ANF46" s="48">
        <f t="shared" si="37"/>
        <v>0</v>
      </c>
      <c r="ANG46" s="48">
        <f t="shared" si="37"/>
        <v>0</v>
      </c>
      <c r="ANH46" s="48">
        <f t="shared" si="37"/>
        <v>0</v>
      </c>
      <c r="ANI46" s="48">
        <f t="shared" si="37"/>
        <v>0</v>
      </c>
      <c r="ANJ46" s="48">
        <f t="shared" si="37"/>
        <v>0</v>
      </c>
      <c r="ANK46" s="48">
        <f t="shared" si="37"/>
        <v>0</v>
      </c>
      <c r="ANL46" s="48">
        <f t="shared" si="37"/>
        <v>0</v>
      </c>
      <c r="ANM46" s="48">
        <f t="shared" si="37"/>
        <v>0</v>
      </c>
      <c r="ANN46" s="48">
        <f t="shared" si="37"/>
        <v>0</v>
      </c>
      <c r="ANO46" s="48">
        <f t="shared" si="37"/>
        <v>0</v>
      </c>
      <c r="ANP46" s="48">
        <f t="shared" si="37"/>
        <v>0</v>
      </c>
      <c r="ANQ46" s="48">
        <f t="shared" si="37"/>
        <v>0</v>
      </c>
      <c r="ANR46" s="48">
        <f t="shared" si="37"/>
        <v>0</v>
      </c>
      <c r="ANS46" s="48">
        <f t="shared" si="37"/>
        <v>0</v>
      </c>
      <c r="ANT46" s="48">
        <f t="shared" si="37"/>
        <v>0</v>
      </c>
      <c r="ANU46" s="48">
        <f t="shared" si="37"/>
        <v>0</v>
      </c>
      <c r="ANV46" s="48">
        <f t="shared" si="37"/>
        <v>0</v>
      </c>
      <c r="ANW46" s="48">
        <f t="shared" si="37"/>
        <v>0</v>
      </c>
      <c r="ANX46" s="48">
        <f t="shared" si="37"/>
        <v>0</v>
      </c>
      <c r="ANY46" s="48">
        <f t="shared" si="37"/>
        <v>0</v>
      </c>
      <c r="ANZ46" s="48">
        <f t="shared" si="37"/>
        <v>0</v>
      </c>
      <c r="AOA46" s="48">
        <f t="shared" si="37"/>
        <v>0</v>
      </c>
      <c r="AOB46" s="48">
        <f t="shared" si="37"/>
        <v>0</v>
      </c>
      <c r="AOC46" s="48">
        <f t="shared" si="37"/>
        <v>0</v>
      </c>
      <c r="AOD46" s="48">
        <f t="shared" si="37"/>
        <v>0</v>
      </c>
      <c r="AOE46" s="48">
        <f t="shared" si="37"/>
        <v>0</v>
      </c>
      <c r="AOF46" s="48">
        <f t="shared" si="37"/>
        <v>0</v>
      </c>
      <c r="AOG46" s="48">
        <f t="shared" si="37"/>
        <v>0</v>
      </c>
      <c r="AOH46" s="48">
        <f t="shared" si="37"/>
        <v>0</v>
      </c>
      <c r="AOI46" s="48">
        <f t="shared" si="37"/>
        <v>0</v>
      </c>
      <c r="AOJ46" s="48">
        <f t="shared" si="37"/>
        <v>0</v>
      </c>
      <c r="AOK46" s="48">
        <f t="shared" si="37"/>
        <v>0</v>
      </c>
      <c r="AOL46" s="48">
        <f t="shared" si="37"/>
        <v>0</v>
      </c>
      <c r="AOM46" s="48">
        <f t="shared" si="37"/>
        <v>0</v>
      </c>
      <c r="AON46" s="48">
        <f t="shared" si="37"/>
        <v>0</v>
      </c>
      <c r="AOO46" s="48">
        <f t="shared" si="37"/>
        <v>0</v>
      </c>
      <c r="AOP46" s="48">
        <f t="shared" si="37"/>
        <v>0</v>
      </c>
      <c r="AOQ46" s="48">
        <f t="shared" si="37"/>
        <v>0</v>
      </c>
      <c r="AOR46" s="48">
        <f t="shared" si="37"/>
        <v>0</v>
      </c>
      <c r="AOS46" s="48">
        <f t="shared" si="37"/>
        <v>0</v>
      </c>
      <c r="AOT46" s="48">
        <f t="shared" si="37"/>
        <v>0</v>
      </c>
      <c r="AOU46" s="48">
        <f t="shared" si="37"/>
        <v>0</v>
      </c>
      <c r="AOV46" s="48">
        <f t="shared" si="37"/>
        <v>0</v>
      </c>
      <c r="AOW46" s="48">
        <f t="shared" ref="AOW46:ARH46" si="38">AOW22</f>
        <v>0</v>
      </c>
      <c r="AOX46" s="48">
        <f t="shared" si="38"/>
        <v>0</v>
      </c>
      <c r="AOY46" s="48">
        <f t="shared" si="38"/>
        <v>0</v>
      </c>
      <c r="AOZ46" s="48">
        <f t="shared" si="38"/>
        <v>0</v>
      </c>
      <c r="APA46" s="48">
        <f t="shared" si="38"/>
        <v>0</v>
      </c>
      <c r="APB46" s="48">
        <f t="shared" si="38"/>
        <v>0</v>
      </c>
      <c r="APC46" s="48">
        <f t="shared" si="38"/>
        <v>0</v>
      </c>
      <c r="APD46" s="48">
        <f t="shared" si="38"/>
        <v>0</v>
      </c>
      <c r="APE46" s="48">
        <f t="shared" si="38"/>
        <v>0</v>
      </c>
      <c r="APF46" s="48">
        <f t="shared" si="38"/>
        <v>0</v>
      </c>
      <c r="APG46" s="48">
        <f t="shared" si="38"/>
        <v>0</v>
      </c>
      <c r="APH46" s="48">
        <f t="shared" si="38"/>
        <v>0</v>
      </c>
      <c r="API46" s="48">
        <f t="shared" si="38"/>
        <v>0</v>
      </c>
      <c r="APJ46" s="48">
        <f t="shared" si="38"/>
        <v>0</v>
      </c>
      <c r="APK46" s="48">
        <f t="shared" si="38"/>
        <v>0</v>
      </c>
      <c r="APL46" s="48">
        <f t="shared" si="38"/>
        <v>0</v>
      </c>
      <c r="APM46" s="48">
        <f t="shared" si="38"/>
        <v>0</v>
      </c>
      <c r="APN46" s="48">
        <f t="shared" si="38"/>
        <v>0</v>
      </c>
      <c r="APO46" s="48">
        <f t="shared" si="38"/>
        <v>0</v>
      </c>
      <c r="APP46" s="48">
        <f t="shared" si="38"/>
        <v>0</v>
      </c>
      <c r="APQ46" s="48">
        <f t="shared" si="38"/>
        <v>0</v>
      </c>
      <c r="APR46" s="48">
        <f t="shared" si="38"/>
        <v>0</v>
      </c>
      <c r="APS46" s="48">
        <f t="shared" si="38"/>
        <v>0</v>
      </c>
      <c r="APT46" s="48">
        <f t="shared" si="38"/>
        <v>0</v>
      </c>
      <c r="APU46" s="48">
        <f t="shared" si="38"/>
        <v>0</v>
      </c>
      <c r="APV46" s="48">
        <f t="shared" si="38"/>
        <v>0</v>
      </c>
      <c r="APW46" s="48">
        <f t="shared" si="38"/>
        <v>0</v>
      </c>
      <c r="APX46" s="48">
        <f t="shared" si="38"/>
        <v>0</v>
      </c>
      <c r="APY46" s="48">
        <f t="shared" si="38"/>
        <v>0</v>
      </c>
      <c r="APZ46" s="48">
        <f t="shared" si="38"/>
        <v>0</v>
      </c>
      <c r="AQA46" s="48">
        <f t="shared" si="38"/>
        <v>0</v>
      </c>
      <c r="AQB46" s="48">
        <f t="shared" si="38"/>
        <v>0</v>
      </c>
      <c r="AQC46" s="48">
        <f t="shared" si="38"/>
        <v>0</v>
      </c>
      <c r="AQD46" s="48">
        <f t="shared" si="38"/>
        <v>0</v>
      </c>
      <c r="AQE46" s="48">
        <f t="shared" si="38"/>
        <v>0</v>
      </c>
      <c r="AQF46" s="48">
        <f t="shared" si="38"/>
        <v>0</v>
      </c>
      <c r="AQG46" s="48">
        <f t="shared" si="38"/>
        <v>0</v>
      </c>
      <c r="AQH46" s="48">
        <f t="shared" si="38"/>
        <v>0</v>
      </c>
      <c r="AQI46" s="48">
        <f t="shared" si="38"/>
        <v>0</v>
      </c>
      <c r="AQJ46" s="48">
        <f t="shared" si="38"/>
        <v>0</v>
      </c>
      <c r="AQK46" s="48">
        <f t="shared" si="38"/>
        <v>0</v>
      </c>
      <c r="AQL46" s="48">
        <f t="shared" si="38"/>
        <v>0</v>
      </c>
      <c r="AQM46" s="48">
        <f t="shared" si="38"/>
        <v>0</v>
      </c>
      <c r="AQN46" s="48">
        <f t="shared" si="38"/>
        <v>0</v>
      </c>
      <c r="AQO46" s="48">
        <f t="shared" si="38"/>
        <v>0</v>
      </c>
      <c r="AQP46" s="48">
        <f t="shared" si="38"/>
        <v>0</v>
      </c>
      <c r="AQQ46" s="48">
        <f t="shared" si="38"/>
        <v>0</v>
      </c>
      <c r="AQR46" s="48">
        <f t="shared" si="38"/>
        <v>0</v>
      </c>
      <c r="AQS46" s="48">
        <f t="shared" si="38"/>
        <v>0</v>
      </c>
      <c r="AQT46" s="48">
        <f t="shared" si="38"/>
        <v>0</v>
      </c>
      <c r="AQU46" s="48">
        <f t="shared" si="38"/>
        <v>0</v>
      </c>
      <c r="AQV46" s="48">
        <f t="shared" si="38"/>
        <v>0</v>
      </c>
      <c r="AQW46" s="48">
        <f t="shared" si="38"/>
        <v>0</v>
      </c>
      <c r="AQX46" s="48">
        <f t="shared" si="38"/>
        <v>0</v>
      </c>
      <c r="AQY46" s="48">
        <f t="shared" si="38"/>
        <v>0</v>
      </c>
      <c r="AQZ46" s="48">
        <f t="shared" si="38"/>
        <v>0</v>
      </c>
      <c r="ARA46" s="48">
        <f t="shared" si="38"/>
        <v>0</v>
      </c>
      <c r="ARB46" s="48">
        <f t="shared" si="38"/>
        <v>0</v>
      </c>
      <c r="ARC46" s="48">
        <f t="shared" si="38"/>
        <v>0</v>
      </c>
      <c r="ARD46" s="48">
        <f t="shared" si="38"/>
        <v>0</v>
      </c>
      <c r="ARE46" s="48">
        <f t="shared" si="38"/>
        <v>0</v>
      </c>
      <c r="ARF46" s="48">
        <f t="shared" si="38"/>
        <v>0</v>
      </c>
      <c r="ARG46" s="48">
        <f t="shared" si="38"/>
        <v>0</v>
      </c>
      <c r="ARH46" s="48">
        <f t="shared" si="38"/>
        <v>0</v>
      </c>
      <c r="ARI46" s="48">
        <f t="shared" ref="ARI46:ATT46" si="39">ARI22</f>
        <v>0</v>
      </c>
      <c r="ARJ46" s="48">
        <f t="shared" si="39"/>
        <v>0</v>
      </c>
      <c r="ARK46" s="48">
        <f t="shared" si="39"/>
        <v>0</v>
      </c>
      <c r="ARL46" s="48">
        <f t="shared" si="39"/>
        <v>0</v>
      </c>
      <c r="ARM46" s="48">
        <f t="shared" si="39"/>
        <v>0</v>
      </c>
      <c r="ARN46" s="48">
        <f t="shared" si="39"/>
        <v>0</v>
      </c>
      <c r="ARO46" s="48">
        <f t="shared" si="39"/>
        <v>0</v>
      </c>
      <c r="ARP46" s="48">
        <f t="shared" si="39"/>
        <v>0</v>
      </c>
      <c r="ARQ46" s="48">
        <f t="shared" si="39"/>
        <v>0</v>
      </c>
      <c r="ARR46" s="48">
        <f t="shared" si="39"/>
        <v>0</v>
      </c>
      <c r="ARS46" s="48">
        <f t="shared" si="39"/>
        <v>0</v>
      </c>
      <c r="ART46" s="48">
        <f t="shared" si="39"/>
        <v>0</v>
      </c>
      <c r="ARU46" s="48">
        <f t="shared" si="39"/>
        <v>0</v>
      </c>
      <c r="ARV46" s="48">
        <f t="shared" si="39"/>
        <v>0</v>
      </c>
      <c r="ARW46" s="48">
        <f t="shared" si="39"/>
        <v>0</v>
      </c>
      <c r="ARX46" s="48">
        <f t="shared" si="39"/>
        <v>0</v>
      </c>
      <c r="ARY46" s="48">
        <f t="shared" si="39"/>
        <v>0</v>
      </c>
      <c r="ARZ46" s="48">
        <f t="shared" si="39"/>
        <v>0</v>
      </c>
      <c r="ASA46" s="48">
        <f t="shared" si="39"/>
        <v>0</v>
      </c>
      <c r="ASB46" s="48">
        <f t="shared" si="39"/>
        <v>0</v>
      </c>
      <c r="ASC46" s="48">
        <f t="shared" si="39"/>
        <v>0</v>
      </c>
      <c r="ASD46" s="48">
        <f t="shared" si="39"/>
        <v>0</v>
      </c>
      <c r="ASE46" s="48">
        <f t="shared" si="39"/>
        <v>0</v>
      </c>
      <c r="ASF46" s="48">
        <f t="shared" si="39"/>
        <v>0</v>
      </c>
      <c r="ASG46" s="48">
        <f t="shared" si="39"/>
        <v>0</v>
      </c>
      <c r="ASH46" s="48">
        <f t="shared" si="39"/>
        <v>0</v>
      </c>
      <c r="ASI46" s="48">
        <f t="shared" si="39"/>
        <v>0</v>
      </c>
      <c r="ASJ46" s="48">
        <f t="shared" si="39"/>
        <v>0</v>
      </c>
      <c r="ASK46" s="48">
        <f t="shared" si="39"/>
        <v>0</v>
      </c>
      <c r="ASL46" s="48">
        <f t="shared" si="39"/>
        <v>0</v>
      </c>
      <c r="ASM46" s="48">
        <f t="shared" si="39"/>
        <v>0</v>
      </c>
      <c r="ASN46" s="48">
        <f t="shared" si="39"/>
        <v>0</v>
      </c>
      <c r="ASO46" s="48">
        <f t="shared" si="39"/>
        <v>0</v>
      </c>
      <c r="ASP46" s="48">
        <f t="shared" si="39"/>
        <v>0</v>
      </c>
      <c r="ASQ46" s="48">
        <f t="shared" si="39"/>
        <v>0</v>
      </c>
      <c r="ASR46" s="48">
        <f t="shared" si="39"/>
        <v>0</v>
      </c>
      <c r="ASS46" s="48">
        <f t="shared" si="39"/>
        <v>0</v>
      </c>
      <c r="AST46" s="48">
        <f t="shared" si="39"/>
        <v>0</v>
      </c>
      <c r="ASU46" s="48">
        <f t="shared" si="39"/>
        <v>0</v>
      </c>
      <c r="ASV46" s="48">
        <f t="shared" si="39"/>
        <v>0</v>
      </c>
      <c r="ASW46" s="48">
        <f t="shared" si="39"/>
        <v>0</v>
      </c>
      <c r="ASX46" s="48">
        <f t="shared" si="39"/>
        <v>0</v>
      </c>
      <c r="ASY46" s="48">
        <f t="shared" si="39"/>
        <v>0</v>
      </c>
      <c r="ASZ46" s="48">
        <f t="shared" si="39"/>
        <v>0</v>
      </c>
      <c r="ATA46" s="48">
        <f t="shared" si="39"/>
        <v>0</v>
      </c>
      <c r="ATB46" s="48">
        <f t="shared" si="39"/>
        <v>0</v>
      </c>
      <c r="ATC46" s="48">
        <f t="shared" si="39"/>
        <v>0</v>
      </c>
      <c r="ATD46" s="48">
        <f t="shared" si="39"/>
        <v>0</v>
      </c>
      <c r="ATE46" s="48">
        <f t="shared" si="39"/>
        <v>0</v>
      </c>
      <c r="ATF46" s="48">
        <f t="shared" si="39"/>
        <v>0</v>
      </c>
      <c r="ATG46" s="48">
        <f t="shared" si="39"/>
        <v>0</v>
      </c>
      <c r="ATH46" s="48">
        <f t="shared" si="39"/>
        <v>0</v>
      </c>
      <c r="ATI46" s="48">
        <f t="shared" si="39"/>
        <v>0</v>
      </c>
      <c r="ATJ46" s="48">
        <f t="shared" si="39"/>
        <v>0</v>
      </c>
      <c r="ATK46" s="48">
        <f t="shared" si="39"/>
        <v>0</v>
      </c>
      <c r="ATL46" s="48">
        <f t="shared" si="39"/>
        <v>0</v>
      </c>
      <c r="ATM46" s="48">
        <f t="shared" si="39"/>
        <v>0</v>
      </c>
      <c r="ATN46" s="48">
        <f t="shared" si="39"/>
        <v>0</v>
      </c>
      <c r="ATO46" s="48">
        <f t="shared" si="39"/>
        <v>0</v>
      </c>
      <c r="ATP46" s="48">
        <f t="shared" si="39"/>
        <v>0</v>
      </c>
      <c r="ATQ46" s="48">
        <f t="shared" si="39"/>
        <v>0</v>
      </c>
      <c r="ATR46" s="48">
        <f t="shared" si="39"/>
        <v>0</v>
      </c>
      <c r="ATS46" s="48">
        <f t="shared" si="39"/>
        <v>0</v>
      </c>
      <c r="ATT46" s="48">
        <f t="shared" si="39"/>
        <v>0</v>
      </c>
      <c r="ATU46" s="48">
        <f t="shared" ref="ATU46:AWF46" si="40">ATU22</f>
        <v>0</v>
      </c>
      <c r="ATV46" s="48">
        <f t="shared" si="40"/>
        <v>0</v>
      </c>
      <c r="ATW46" s="48">
        <f t="shared" si="40"/>
        <v>0</v>
      </c>
      <c r="ATX46" s="48">
        <f t="shared" si="40"/>
        <v>0</v>
      </c>
      <c r="ATY46" s="48">
        <f t="shared" si="40"/>
        <v>0</v>
      </c>
      <c r="ATZ46" s="48">
        <f t="shared" si="40"/>
        <v>0</v>
      </c>
      <c r="AUA46" s="48">
        <f t="shared" si="40"/>
        <v>0</v>
      </c>
      <c r="AUB46" s="48">
        <f t="shared" si="40"/>
        <v>0</v>
      </c>
      <c r="AUC46" s="48">
        <f t="shared" si="40"/>
        <v>0</v>
      </c>
      <c r="AUD46" s="48">
        <f t="shared" si="40"/>
        <v>0</v>
      </c>
      <c r="AUE46" s="48">
        <f t="shared" si="40"/>
        <v>0</v>
      </c>
      <c r="AUF46" s="48">
        <f t="shared" si="40"/>
        <v>0</v>
      </c>
      <c r="AUG46" s="48">
        <f t="shared" si="40"/>
        <v>0</v>
      </c>
      <c r="AUH46" s="48">
        <f t="shared" si="40"/>
        <v>0</v>
      </c>
      <c r="AUI46" s="48">
        <f t="shared" si="40"/>
        <v>0</v>
      </c>
      <c r="AUJ46" s="48">
        <f t="shared" si="40"/>
        <v>0</v>
      </c>
      <c r="AUK46" s="48">
        <f t="shared" si="40"/>
        <v>0</v>
      </c>
      <c r="AUL46" s="48">
        <f t="shared" si="40"/>
        <v>0</v>
      </c>
      <c r="AUM46" s="48">
        <f t="shared" si="40"/>
        <v>0</v>
      </c>
      <c r="AUN46" s="48">
        <f t="shared" si="40"/>
        <v>0</v>
      </c>
      <c r="AUO46" s="48">
        <f t="shared" si="40"/>
        <v>0</v>
      </c>
      <c r="AUP46" s="48">
        <f t="shared" si="40"/>
        <v>0</v>
      </c>
      <c r="AUQ46" s="48">
        <f t="shared" si="40"/>
        <v>0</v>
      </c>
      <c r="AUR46" s="48">
        <f t="shared" si="40"/>
        <v>0</v>
      </c>
      <c r="AUS46" s="48">
        <f t="shared" si="40"/>
        <v>0</v>
      </c>
      <c r="AUT46" s="48">
        <f t="shared" si="40"/>
        <v>0</v>
      </c>
      <c r="AUU46" s="48">
        <f t="shared" si="40"/>
        <v>0</v>
      </c>
      <c r="AUV46" s="48">
        <f t="shared" si="40"/>
        <v>0</v>
      </c>
      <c r="AUW46" s="48">
        <f t="shared" si="40"/>
        <v>0</v>
      </c>
      <c r="AUX46" s="48">
        <f t="shared" si="40"/>
        <v>0</v>
      </c>
      <c r="AUY46" s="48">
        <f t="shared" si="40"/>
        <v>0</v>
      </c>
      <c r="AUZ46" s="48">
        <f t="shared" si="40"/>
        <v>0</v>
      </c>
      <c r="AVA46" s="48">
        <f t="shared" si="40"/>
        <v>0</v>
      </c>
      <c r="AVB46" s="48">
        <f t="shared" si="40"/>
        <v>0</v>
      </c>
      <c r="AVC46" s="48">
        <f t="shared" si="40"/>
        <v>0</v>
      </c>
      <c r="AVD46" s="48">
        <f t="shared" si="40"/>
        <v>0</v>
      </c>
      <c r="AVE46" s="48">
        <f t="shared" si="40"/>
        <v>0</v>
      </c>
      <c r="AVF46" s="48">
        <f t="shared" si="40"/>
        <v>0</v>
      </c>
      <c r="AVG46" s="48">
        <f t="shared" si="40"/>
        <v>0</v>
      </c>
      <c r="AVH46" s="48">
        <f t="shared" si="40"/>
        <v>0</v>
      </c>
      <c r="AVI46" s="48">
        <f t="shared" si="40"/>
        <v>0</v>
      </c>
      <c r="AVJ46" s="48">
        <f t="shared" si="40"/>
        <v>0</v>
      </c>
      <c r="AVK46" s="48">
        <f t="shared" si="40"/>
        <v>0</v>
      </c>
      <c r="AVL46" s="48">
        <f t="shared" si="40"/>
        <v>0</v>
      </c>
      <c r="AVM46" s="48">
        <f t="shared" si="40"/>
        <v>0</v>
      </c>
      <c r="AVN46" s="48">
        <f t="shared" si="40"/>
        <v>0</v>
      </c>
      <c r="AVO46" s="48">
        <f t="shared" si="40"/>
        <v>0</v>
      </c>
      <c r="AVP46" s="48">
        <f t="shared" si="40"/>
        <v>0</v>
      </c>
      <c r="AVQ46" s="48">
        <f t="shared" si="40"/>
        <v>0</v>
      </c>
      <c r="AVR46" s="48">
        <f t="shared" si="40"/>
        <v>0</v>
      </c>
      <c r="AVS46" s="48">
        <f t="shared" si="40"/>
        <v>0</v>
      </c>
      <c r="AVT46" s="48">
        <f t="shared" si="40"/>
        <v>0</v>
      </c>
      <c r="AVU46" s="48">
        <f t="shared" si="40"/>
        <v>0</v>
      </c>
      <c r="AVV46" s="48">
        <f t="shared" si="40"/>
        <v>0</v>
      </c>
      <c r="AVW46" s="48">
        <f t="shared" si="40"/>
        <v>0</v>
      </c>
      <c r="AVX46" s="48">
        <f t="shared" si="40"/>
        <v>0</v>
      </c>
      <c r="AVY46" s="48">
        <f t="shared" si="40"/>
        <v>0</v>
      </c>
      <c r="AVZ46" s="48">
        <f t="shared" si="40"/>
        <v>0</v>
      </c>
      <c r="AWA46" s="48">
        <f t="shared" si="40"/>
        <v>0</v>
      </c>
      <c r="AWB46" s="48">
        <f t="shared" si="40"/>
        <v>0</v>
      </c>
      <c r="AWC46" s="48">
        <f t="shared" si="40"/>
        <v>0</v>
      </c>
      <c r="AWD46" s="48">
        <f t="shared" si="40"/>
        <v>0</v>
      </c>
      <c r="AWE46" s="48">
        <f t="shared" si="40"/>
        <v>0</v>
      </c>
      <c r="AWF46" s="48">
        <f t="shared" si="40"/>
        <v>0</v>
      </c>
      <c r="AWG46" s="48">
        <f t="shared" ref="AWG46:AYR46" si="41">AWG22</f>
        <v>0</v>
      </c>
      <c r="AWH46" s="48">
        <f t="shared" si="41"/>
        <v>0</v>
      </c>
      <c r="AWI46" s="48">
        <f t="shared" si="41"/>
        <v>0</v>
      </c>
      <c r="AWJ46" s="48">
        <f t="shared" si="41"/>
        <v>0</v>
      </c>
      <c r="AWK46" s="48">
        <f t="shared" si="41"/>
        <v>0</v>
      </c>
      <c r="AWL46" s="48">
        <f t="shared" si="41"/>
        <v>0</v>
      </c>
      <c r="AWM46" s="48">
        <f t="shared" si="41"/>
        <v>0</v>
      </c>
      <c r="AWN46" s="48">
        <f t="shared" si="41"/>
        <v>0</v>
      </c>
      <c r="AWO46" s="48">
        <f t="shared" si="41"/>
        <v>0</v>
      </c>
      <c r="AWP46" s="48">
        <f t="shared" si="41"/>
        <v>0</v>
      </c>
      <c r="AWQ46" s="48">
        <f t="shared" si="41"/>
        <v>0</v>
      </c>
      <c r="AWR46" s="48">
        <f t="shared" si="41"/>
        <v>0</v>
      </c>
      <c r="AWS46" s="48">
        <f t="shared" si="41"/>
        <v>0</v>
      </c>
      <c r="AWT46" s="48">
        <f t="shared" si="41"/>
        <v>0</v>
      </c>
      <c r="AWU46" s="48">
        <f t="shared" si="41"/>
        <v>0</v>
      </c>
      <c r="AWV46" s="48">
        <f t="shared" si="41"/>
        <v>0</v>
      </c>
      <c r="AWW46" s="48">
        <f t="shared" si="41"/>
        <v>0</v>
      </c>
      <c r="AWX46" s="48">
        <f t="shared" si="41"/>
        <v>0</v>
      </c>
      <c r="AWY46" s="48">
        <f t="shared" si="41"/>
        <v>0</v>
      </c>
      <c r="AWZ46" s="48">
        <f t="shared" si="41"/>
        <v>0</v>
      </c>
      <c r="AXA46" s="48">
        <f t="shared" si="41"/>
        <v>0</v>
      </c>
      <c r="AXB46" s="48">
        <f t="shared" si="41"/>
        <v>0</v>
      </c>
      <c r="AXC46" s="48">
        <f t="shared" si="41"/>
        <v>0</v>
      </c>
      <c r="AXD46" s="48">
        <f t="shared" si="41"/>
        <v>0</v>
      </c>
      <c r="AXE46" s="48">
        <f t="shared" si="41"/>
        <v>0</v>
      </c>
      <c r="AXF46" s="48">
        <f t="shared" si="41"/>
        <v>0</v>
      </c>
      <c r="AXG46" s="48">
        <f t="shared" si="41"/>
        <v>0</v>
      </c>
      <c r="AXH46" s="48">
        <f t="shared" si="41"/>
        <v>0</v>
      </c>
      <c r="AXI46" s="48">
        <f t="shared" si="41"/>
        <v>0</v>
      </c>
      <c r="AXJ46" s="48">
        <f t="shared" si="41"/>
        <v>0</v>
      </c>
      <c r="AXK46" s="48">
        <f t="shared" si="41"/>
        <v>0</v>
      </c>
      <c r="AXL46" s="48">
        <f t="shared" si="41"/>
        <v>0</v>
      </c>
      <c r="AXM46" s="48">
        <f t="shared" si="41"/>
        <v>0</v>
      </c>
      <c r="AXN46" s="48">
        <f t="shared" si="41"/>
        <v>0</v>
      </c>
      <c r="AXO46" s="48">
        <f t="shared" si="41"/>
        <v>0</v>
      </c>
      <c r="AXP46" s="48">
        <f t="shared" si="41"/>
        <v>0</v>
      </c>
      <c r="AXQ46" s="48">
        <f t="shared" si="41"/>
        <v>0</v>
      </c>
      <c r="AXR46" s="48">
        <f t="shared" si="41"/>
        <v>0</v>
      </c>
      <c r="AXS46" s="48">
        <f t="shared" si="41"/>
        <v>0</v>
      </c>
      <c r="AXT46" s="48">
        <f t="shared" si="41"/>
        <v>0</v>
      </c>
      <c r="AXU46" s="48">
        <f t="shared" si="41"/>
        <v>0</v>
      </c>
      <c r="AXV46" s="48">
        <f t="shared" si="41"/>
        <v>0</v>
      </c>
      <c r="AXW46" s="48">
        <f t="shared" si="41"/>
        <v>0</v>
      </c>
      <c r="AXX46" s="48">
        <f t="shared" si="41"/>
        <v>0</v>
      </c>
      <c r="AXY46" s="48">
        <f t="shared" si="41"/>
        <v>0</v>
      </c>
      <c r="AXZ46" s="48">
        <f t="shared" si="41"/>
        <v>0</v>
      </c>
      <c r="AYA46" s="48">
        <f t="shared" si="41"/>
        <v>0</v>
      </c>
      <c r="AYB46" s="48">
        <f t="shared" si="41"/>
        <v>0</v>
      </c>
      <c r="AYC46" s="48">
        <f t="shared" si="41"/>
        <v>0</v>
      </c>
      <c r="AYD46" s="48">
        <f t="shared" si="41"/>
        <v>0</v>
      </c>
      <c r="AYE46" s="48">
        <f t="shared" si="41"/>
        <v>0</v>
      </c>
      <c r="AYF46" s="48">
        <f t="shared" si="41"/>
        <v>0</v>
      </c>
      <c r="AYG46" s="48">
        <f t="shared" si="41"/>
        <v>0</v>
      </c>
      <c r="AYH46" s="48">
        <f t="shared" si="41"/>
        <v>0</v>
      </c>
      <c r="AYI46" s="48">
        <f t="shared" si="41"/>
        <v>0</v>
      </c>
      <c r="AYJ46" s="48">
        <f t="shared" si="41"/>
        <v>0</v>
      </c>
      <c r="AYK46" s="48">
        <f t="shared" si="41"/>
        <v>0</v>
      </c>
      <c r="AYL46" s="48">
        <f t="shared" si="41"/>
        <v>0</v>
      </c>
      <c r="AYM46" s="48">
        <f t="shared" si="41"/>
        <v>0</v>
      </c>
      <c r="AYN46" s="48">
        <f t="shared" si="41"/>
        <v>0</v>
      </c>
      <c r="AYO46" s="48">
        <f t="shared" si="41"/>
        <v>0</v>
      </c>
      <c r="AYP46" s="48">
        <f t="shared" si="41"/>
        <v>0</v>
      </c>
      <c r="AYQ46" s="48">
        <f t="shared" si="41"/>
        <v>0</v>
      </c>
      <c r="AYR46" s="48">
        <f t="shared" si="41"/>
        <v>0</v>
      </c>
      <c r="AYS46" s="48">
        <f t="shared" ref="AYS46:BBD46" si="42">AYS22</f>
        <v>0</v>
      </c>
      <c r="AYT46" s="48">
        <f t="shared" si="42"/>
        <v>0</v>
      </c>
      <c r="AYU46" s="48">
        <f t="shared" si="42"/>
        <v>0</v>
      </c>
      <c r="AYV46" s="48">
        <f t="shared" si="42"/>
        <v>0</v>
      </c>
      <c r="AYW46" s="48">
        <f t="shared" si="42"/>
        <v>0</v>
      </c>
      <c r="AYX46" s="48">
        <f t="shared" si="42"/>
        <v>0</v>
      </c>
      <c r="AYY46" s="48">
        <f t="shared" si="42"/>
        <v>0</v>
      </c>
      <c r="AYZ46" s="48">
        <f t="shared" si="42"/>
        <v>0</v>
      </c>
      <c r="AZA46" s="48">
        <f t="shared" si="42"/>
        <v>0</v>
      </c>
      <c r="AZB46" s="48">
        <f t="shared" si="42"/>
        <v>0</v>
      </c>
      <c r="AZC46" s="48">
        <f t="shared" si="42"/>
        <v>0</v>
      </c>
      <c r="AZD46" s="48">
        <f t="shared" si="42"/>
        <v>0</v>
      </c>
      <c r="AZE46" s="48">
        <f t="shared" si="42"/>
        <v>0</v>
      </c>
      <c r="AZF46" s="48">
        <f t="shared" si="42"/>
        <v>0</v>
      </c>
      <c r="AZG46" s="48">
        <f t="shared" si="42"/>
        <v>0</v>
      </c>
      <c r="AZH46" s="48">
        <f t="shared" si="42"/>
        <v>0</v>
      </c>
      <c r="AZI46" s="48">
        <f t="shared" si="42"/>
        <v>0</v>
      </c>
      <c r="AZJ46" s="48">
        <f t="shared" si="42"/>
        <v>0</v>
      </c>
      <c r="AZK46" s="48">
        <f t="shared" si="42"/>
        <v>0</v>
      </c>
      <c r="AZL46" s="48">
        <f t="shared" si="42"/>
        <v>0</v>
      </c>
      <c r="AZM46" s="48">
        <f t="shared" si="42"/>
        <v>0</v>
      </c>
      <c r="AZN46" s="48">
        <f t="shared" si="42"/>
        <v>0</v>
      </c>
      <c r="AZO46" s="48">
        <f t="shared" si="42"/>
        <v>0</v>
      </c>
      <c r="AZP46" s="48">
        <f t="shared" si="42"/>
        <v>0</v>
      </c>
      <c r="AZQ46" s="48">
        <f t="shared" si="42"/>
        <v>0</v>
      </c>
      <c r="AZR46" s="48">
        <f t="shared" si="42"/>
        <v>0</v>
      </c>
      <c r="AZS46" s="48">
        <f t="shared" si="42"/>
        <v>0</v>
      </c>
      <c r="AZT46" s="48">
        <f t="shared" si="42"/>
        <v>0</v>
      </c>
      <c r="AZU46" s="48">
        <f t="shared" si="42"/>
        <v>0</v>
      </c>
      <c r="AZV46" s="48">
        <f t="shared" si="42"/>
        <v>0</v>
      </c>
      <c r="AZW46" s="48">
        <f t="shared" si="42"/>
        <v>0</v>
      </c>
      <c r="AZX46" s="48">
        <f t="shared" si="42"/>
        <v>0</v>
      </c>
      <c r="AZY46" s="48">
        <f t="shared" si="42"/>
        <v>0</v>
      </c>
      <c r="AZZ46" s="48">
        <f t="shared" si="42"/>
        <v>0</v>
      </c>
      <c r="BAA46" s="48">
        <f t="shared" si="42"/>
        <v>0</v>
      </c>
      <c r="BAB46" s="48">
        <f t="shared" si="42"/>
        <v>0</v>
      </c>
      <c r="BAC46" s="48">
        <f t="shared" si="42"/>
        <v>0</v>
      </c>
      <c r="BAD46" s="48">
        <f t="shared" si="42"/>
        <v>0</v>
      </c>
      <c r="BAE46" s="48">
        <f t="shared" si="42"/>
        <v>0</v>
      </c>
      <c r="BAF46" s="48">
        <f t="shared" si="42"/>
        <v>0</v>
      </c>
      <c r="BAG46" s="48">
        <f t="shared" si="42"/>
        <v>0</v>
      </c>
      <c r="BAH46" s="48">
        <f t="shared" si="42"/>
        <v>0</v>
      </c>
      <c r="BAI46" s="48">
        <f t="shared" si="42"/>
        <v>0</v>
      </c>
      <c r="BAJ46" s="48">
        <f t="shared" si="42"/>
        <v>0</v>
      </c>
      <c r="BAK46" s="48">
        <f t="shared" si="42"/>
        <v>0</v>
      </c>
      <c r="BAL46" s="48">
        <f t="shared" si="42"/>
        <v>0</v>
      </c>
      <c r="BAM46" s="48">
        <f t="shared" si="42"/>
        <v>0</v>
      </c>
      <c r="BAN46" s="48">
        <f t="shared" si="42"/>
        <v>0</v>
      </c>
      <c r="BAO46" s="48">
        <f t="shared" si="42"/>
        <v>0</v>
      </c>
      <c r="BAP46" s="48">
        <f t="shared" si="42"/>
        <v>0</v>
      </c>
      <c r="BAQ46" s="48">
        <f t="shared" si="42"/>
        <v>0</v>
      </c>
      <c r="BAR46" s="48">
        <f t="shared" si="42"/>
        <v>0</v>
      </c>
      <c r="BAS46" s="48">
        <f t="shared" si="42"/>
        <v>0</v>
      </c>
      <c r="BAT46" s="48">
        <f t="shared" si="42"/>
        <v>0</v>
      </c>
      <c r="BAU46" s="48">
        <f t="shared" si="42"/>
        <v>0</v>
      </c>
      <c r="BAV46" s="48">
        <f t="shared" si="42"/>
        <v>0</v>
      </c>
      <c r="BAW46" s="48">
        <f t="shared" si="42"/>
        <v>0</v>
      </c>
      <c r="BAX46" s="48">
        <f t="shared" si="42"/>
        <v>0</v>
      </c>
      <c r="BAY46" s="48">
        <f t="shared" si="42"/>
        <v>0</v>
      </c>
      <c r="BAZ46" s="48">
        <f t="shared" si="42"/>
        <v>0</v>
      </c>
      <c r="BBA46" s="48">
        <f t="shared" si="42"/>
        <v>0</v>
      </c>
      <c r="BBB46" s="48">
        <f t="shared" si="42"/>
        <v>0</v>
      </c>
      <c r="BBC46" s="48">
        <f t="shared" si="42"/>
        <v>0</v>
      </c>
      <c r="BBD46" s="48">
        <f t="shared" si="42"/>
        <v>0</v>
      </c>
      <c r="BBE46" s="48">
        <f t="shared" ref="BBE46:BDP46" si="43">BBE22</f>
        <v>0</v>
      </c>
      <c r="BBF46" s="48">
        <f t="shared" si="43"/>
        <v>0</v>
      </c>
      <c r="BBG46" s="48">
        <f t="shared" si="43"/>
        <v>0</v>
      </c>
      <c r="BBH46" s="48">
        <f t="shared" si="43"/>
        <v>0</v>
      </c>
      <c r="BBI46" s="48">
        <f t="shared" si="43"/>
        <v>0</v>
      </c>
      <c r="BBJ46" s="48">
        <f t="shared" si="43"/>
        <v>0</v>
      </c>
      <c r="BBK46" s="48">
        <f t="shared" si="43"/>
        <v>0</v>
      </c>
      <c r="BBL46" s="48">
        <f t="shared" si="43"/>
        <v>0</v>
      </c>
      <c r="BBM46" s="48">
        <f t="shared" si="43"/>
        <v>0</v>
      </c>
      <c r="BBN46" s="48">
        <f t="shared" si="43"/>
        <v>0</v>
      </c>
      <c r="BBO46" s="48">
        <f t="shared" si="43"/>
        <v>0</v>
      </c>
      <c r="BBP46" s="48">
        <f t="shared" si="43"/>
        <v>0</v>
      </c>
      <c r="BBQ46" s="48">
        <f t="shared" si="43"/>
        <v>0</v>
      </c>
      <c r="BBR46" s="48">
        <f t="shared" si="43"/>
        <v>0</v>
      </c>
      <c r="BBS46" s="48">
        <f t="shared" si="43"/>
        <v>0</v>
      </c>
      <c r="BBT46" s="48">
        <f t="shared" si="43"/>
        <v>0</v>
      </c>
      <c r="BBU46" s="48">
        <f t="shared" si="43"/>
        <v>0</v>
      </c>
      <c r="BBV46" s="48">
        <f t="shared" si="43"/>
        <v>0</v>
      </c>
      <c r="BBW46" s="48">
        <f t="shared" si="43"/>
        <v>0</v>
      </c>
      <c r="BBX46" s="48">
        <f t="shared" si="43"/>
        <v>0</v>
      </c>
      <c r="BBY46" s="48">
        <f t="shared" si="43"/>
        <v>0</v>
      </c>
      <c r="BBZ46" s="48">
        <f t="shared" si="43"/>
        <v>0</v>
      </c>
      <c r="BCA46" s="48">
        <f t="shared" si="43"/>
        <v>0</v>
      </c>
      <c r="BCB46" s="48">
        <f t="shared" si="43"/>
        <v>0</v>
      </c>
      <c r="BCC46" s="48">
        <f t="shared" si="43"/>
        <v>0</v>
      </c>
      <c r="BCD46" s="48">
        <f t="shared" si="43"/>
        <v>0</v>
      </c>
      <c r="BCE46" s="48">
        <f t="shared" si="43"/>
        <v>0</v>
      </c>
      <c r="BCF46" s="48">
        <f t="shared" si="43"/>
        <v>0</v>
      </c>
      <c r="BCG46" s="48">
        <f t="shared" si="43"/>
        <v>0</v>
      </c>
      <c r="BCH46" s="48">
        <f t="shared" si="43"/>
        <v>0</v>
      </c>
      <c r="BCI46" s="48">
        <f t="shared" si="43"/>
        <v>0</v>
      </c>
      <c r="BCJ46" s="48">
        <f t="shared" si="43"/>
        <v>0</v>
      </c>
      <c r="BCK46" s="48">
        <f t="shared" si="43"/>
        <v>0</v>
      </c>
      <c r="BCL46" s="48">
        <f t="shared" si="43"/>
        <v>0</v>
      </c>
      <c r="BCM46" s="48">
        <f t="shared" si="43"/>
        <v>0</v>
      </c>
      <c r="BCN46" s="48">
        <f t="shared" si="43"/>
        <v>0</v>
      </c>
      <c r="BCO46" s="48">
        <f t="shared" si="43"/>
        <v>0</v>
      </c>
      <c r="BCP46" s="48">
        <f t="shared" si="43"/>
        <v>0</v>
      </c>
      <c r="BCQ46" s="48">
        <f t="shared" si="43"/>
        <v>0</v>
      </c>
      <c r="BCR46" s="48">
        <f t="shared" si="43"/>
        <v>0</v>
      </c>
      <c r="BCS46" s="48">
        <f t="shared" si="43"/>
        <v>0</v>
      </c>
      <c r="BCT46" s="48">
        <f t="shared" si="43"/>
        <v>0</v>
      </c>
      <c r="BCU46" s="48">
        <f t="shared" si="43"/>
        <v>0</v>
      </c>
      <c r="BCV46" s="48">
        <f t="shared" si="43"/>
        <v>0</v>
      </c>
      <c r="BCW46" s="48">
        <f t="shared" si="43"/>
        <v>0</v>
      </c>
      <c r="BCX46" s="48">
        <f t="shared" si="43"/>
        <v>0</v>
      </c>
      <c r="BCY46" s="48">
        <f t="shared" si="43"/>
        <v>0</v>
      </c>
      <c r="BCZ46" s="48">
        <f t="shared" si="43"/>
        <v>0</v>
      </c>
      <c r="BDA46" s="48">
        <f t="shared" si="43"/>
        <v>0</v>
      </c>
      <c r="BDB46" s="48">
        <f t="shared" si="43"/>
        <v>0</v>
      </c>
      <c r="BDC46" s="48">
        <f t="shared" si="43"/>
        <v>0</v>
      </c>
      <c r="BDD46" s="48">
        <f t="shared" si="43"/>
        <v>0</v>
      </c>
      <c r="BDE46" s="48">
        <f t="shared" si="43"/>
        <v>0</v>
      </c>
      <c r="BDF46" s="48">
        <f t="shared" si="43"/>
        <v>0</v>
      </c>
      <c r="BDG46" s="48">
        <f t="shared" si="43"/>
        <v>0</v>
      </c>
      <c r="BDH46" s="48">
        <f t="shared" si="43"/>
        <v>0</v>
      </c>
      <c r="BDI46" s="48">
        <f t="shared" si="43"/>
        <v>0</v>
      </c>
      <c r="BDJ46" s="48">
        <f t="shared" si="43"/>
        <v>0</v>
      </c>
      <c r="BDK46" s="48">
        <f t="shared" si="43"/>
        <v>0</v>
      </c>
      <c r="BDL46" s="48">
        <f t="shared" si="43"/>
        <v>0</v>
      </c>
      <c r="BDM46" s="48">
        <f t="shared" si="43"/>
        <v>0</v>
      </c>
      <c r="BDN46" s="48">
        <f t="shared" si="43"/>
        <v>0</v>
      </c>
      <c r="BDO46" s="48">
        <f t="shared" si="43"/>
        <v>0</v>
      </c>
      <c r="BDP46" s="48">
        <f t="shared" si="43"/>
        <v>0</v>
      </c>
      <c r="BDQ46" s="48">
        <f t="shared" ref="BDQ46:BGB46" si="44">BDQ22</f>
        <v>0</v>
      </c>
      <c r="BDR46" s="48">
        <f t="shared" si="44"/>
        <v>0</v>
      </c>
      <c r="BDS46" s="48">
        <f t="shared" si="44"/>
        <v>0</v>
      </c>
      <c r="BDT46" s="48">
        <f t="shared" si="44"/>
        <v>0</v>
      </c>
      <c r="BDU46" s="48">
        <f t="shared" si="44"/>
        <v>0</v>
      </c>
      <c r="BDV46" s="48">
        <f t="shared" si="44"/>
        <v>0</v>
      </c>
      <c r="BDW46" s="48">
        <f t="shared" si="44"/>
        <v>0</v>
      </c>
      <c r="BDX46" s="48">
        <f t="shared" si="44"/>
        <v>0</v>
      </c>
      <c r="BDY46" s="48">
        <f t="shared" si="44"/>
        <v>0</v>
      </c>
      <c r="BDZ46" s="48">
        <f t="shared" si="44"/>
        <v>0</v>
      </c>
      <c r="BEA46" s="48">
        <f t="shared" si="44"/>
        <v>0</v>
      </c>
      <c r="BEB46" s="48">
        <f t="shared" si="44"/>
        <v>0</v>
      </c>
      <c r="BEC46" s="48">
        <f t="shared" si="44"/>
        <v>0</v>
      </c>
      <c r="BED46" s="48">
        <f t="shared" si="44"/>
        <v>0</v>
      </c>
      <c r="BEE46" s="48">
        <f t="shared" si="44"/>
        <v>0</v>
      </c>
      <c r="BEF46" s="48">
        <f t="shared" si="44"/>
        <v>0</v>
      </c>
      <c r="BEG46" s="48">
        <f t="shared" si="44"/>
        <v>0</v>
      </c>
      <c r="BEH46" s="48">
        <f t="shared" si="44"/>
        <v>0</v>
      </c>
      <c r="BEI46" s="48">
        <f t="shared" si="44"/>
        <v>0</v>
      </c>
      <c r="BEJ46" s="48">
        <f t="shared" si="44"/>
        <v>0</v>
      </c>
      <c r="BEK46" s="48">
        <f t="shared" si="44"/>
        <v>0</v>
      </c>
      <c r="BEL46" s="48">
        <f t="shared" si="44"/>
        <v>0</v>
      </c>
      <c r="BEM46" s="48">
        <f t="shared" si="44"/>
        <v>0</v>
      </c>
      <c r="BEN46" s="48">
        <f t="shared" si="44"/>
        <v>0</v>
      </c>
      <c r="BEO46" s="48">
        <f t="shared" si="44"/>
        <v>0</v>
      </c>
      <c r="BEP46" s="48">
        <f t="shared" si="44"/>
        <v>0</v>
      </c>
      <c r="BEQ46" s="48">
        <f t="shared" si="44"/>
        <v>0</v>
      </c>
      <c r="BER46" s="48">
        <f t="shared" si="44"/>
        <v>0</v>
      </c>
      <c r="BES46" s="48">
        <f t="shared" si="44"/>
        <v>0</v>
      </c>
      <c r="BET46" s="48">
        <f t="shared" si="44"/>
        <v>0</v>
      </c>
      <c r="BEU46" s="48">
        <f t="shared" si="44"/>
        <v>0</v>
      </c>
      <c r="BEV46" s="48">
        <f t="shared" si="44"/>
        <v>0</v>
      </c>
      <c r="BEW46" s="48">
        <f t="shared" si="44"/>
        <v>0</v>
      </c>
      <c r="BEX46" s="48">
        <f t="shared" si="44"/>
        <v>0</v>
      </c>
      <c r="BEY46" s="48">
        <f t="shared" si="44"/>
        <v>0</v>
      </c>
      <c r="BEZ46" s="48">
        <f t="shared" si="44"/>
        <v>0</v>
      </c>
      <c r="BFA46" s="48">
        <f t="shared" si="44"/>
        <v>0</v>
      </c>
      <c r="BFB46" s="48">
        <f t="shared" si="44"/>
        <v>0</v>
      </c>
      <c r="BFC46" s="48">
        <f t="shared" si="44"/>
        <v>0</v>
      </c>
      <c r="BFD46" s="48">
        <f t="shared" si="44"/>
        <v>0</v>
      </c>
      <c r="BFE46" s="48">
        <f t="shared" si="44"/>
        <v>0</v>
      </c>
      <c r="BFF46" s="48">
        <f t="shared" si="44"/>
        <v>0</v>
      </c>
      <c r="BFG46" s="48">
        <f t="shared" si="44"/>
        <v>0</v>
      </c>
      <c r="BFH46" s="48">
        <f t="shared" si="44"/>
        <v>0</v>
      </c>
      <c r="BFI46" s="48">
        <f t="shared" si="44"/>
        <v>0</v>
      </c>
      <c r="BFJ46" s="48">
        <f t="shared" si="44"/>
        <v>0</v>
      </c>
      <c r="BFK46" s="48">
        <f t="shared" si="44"/>
        <v>0</v>
      </c>
      <c r="BFL46" s="48">
        <f t="shared" si="44"/>
        <v>0</v>
      </c>
      <c r="BFM46" s="48">
        <f t="shared" si="44"/>
        <v>0</v>
      </c>
      <c r="BFN46" s="48">
        <f t="shared" si="44"/>
        <v>0</v>
      </c>
      <c r="BFO46" s="48">
        <f t="shared" si="44"/>
        <v>0</v>
      </c>
      <c r="BFP46" s="48">
        <f t="shared" si="44"/>
        <v>0</v>
      </c>
      <c r="BFQ46" s="48">
        <f t="shared" si="44"/>
        <v>0</v>
      </c>
      <c r="BFR46" s="48">
        <f t="shared" si="44"/>
        <v>0</v>
      </c>
      <c r="BFS46" s="48">
        <f t="shared" si="44"/>
        <v>0</v>
      </c>
      <c r="BFT46" s="48">
        <f t="shared" si="44"/>
        <v>0</v>
      </c>
      <c r="BFU46" s="48">
        <f t="shared" si="44"/>
        <v>0</v>
      </c>
      <c r="BFV46" s="48">
        <f t="shared" si="44"/>
        <v>0</v>
      </c>
      <c r="BFW46" s="48">
        <f t="shared" si="44"/>
        <v>0</v>
      </c>
      <c r="BFX46" s="48">
        <f t="shared" si="44"/>
        <v>0</v>
      </c>
      <c r="BFY46" s="48">
        <f t="shared" si="44"/>
        <v>0</v>
      </c>
      <c r="BFZ46" s="48">
        <f t="shared" si="44"/>
        <v>0</v>
      </c>
      <c r="BGA46" s="48">
        <f t="shared" si="44"/>
        <v>0</v>
      </c>
      <c r="BGB46" s="48">
        <f t="shared" si="44"/>
        <v>0</v>
      </c>
      <c r="BGC46" s="48">
        <f t="shared" ref="BGC46:BIN46" si="45">BGC22</f>
        <v>0</v>
      </c>
      <c r="BGD46" s="48">
        <f t="shared" si="45"/>
        <v>0</v>
      </c>
      <c r="BGE46" s="48">
        <f t="shared" si="45"/>
        <v>0</v>
      </c>
      <c r="BGF46" s="48">
        <f t="shared" si="45"/>
        <v>0</v>
      </c>
      <c r="BGG46" s="48">
        <f t="shared" si="45"/>
        <v>0</v>
      </c>
      <c r="BGH46" s="48">
        <f t="shared" si="45"/>
        <v>0</v>
      </c>
      <c r="BGI46" s="48">
        <f t="shared" si="45"/>
        <v>0</v>
      </c>
      <c r="BGJ46" s="48">
        <f t="shared" si="45"/>
        <v>0</v>
      </c>
      <c r="BGK46" s="48">
        <f t="shared" si="45"/>
        <v>0</v>
      </c>
      <c r="BGL46" s="48">
        <f t="shared" si="45"/>
        <v>0</v>
      </c>
      <c r="BGM46" s="48">
        <f t="shared" si="45"/>
        <v>0</v>
      </c>
      <c r="BGN46" s="48">
        <f t="shared" si="45"/>
        <v>0</v>
      </c>
      <c r="BGO46" s="48">
        <f t="shared" si="45"/>
        <v>0</v>
      </c>
      <c r="BGP46" s="48">
        <f t="shared" si="45"/>
        <v>0</v>
      </c>
      <c r="BGQ46" s="48">
        <f t="shared" si="45"/>
        <v>0</v>
      </c>
      <c r="BGR46" s="48">
        <f t="shared" si="45"/>
        <v>0</v>
      </c>
      <c r="BGS46" s="48">
        <f t="shared" si="45"/>
        <v>0</v>
      </c>
      <c r="BGT46" s="48">
        <f t="shared" si="45"/>
        <v>0</v>
      </c>
      <c r="BGU46" s="48">
        <f t="shared" si="45"/>
        <v>0</v>
      </c>
      <c r="BGV46" s="48">
        <f t="shared" si="45"/>
        <v>0</v>
      </c>
      <c r="BGW46" s="48">
        <f t="shared" si="45"/>
        <v>0</v>
      </c>
      <c r="BGX46" s="48">
        <f t="shared" si="45"/>
        <v>0</v>
      </c>
      <c r="BGY46" s="48">
        <f t="shared" si="45"/>
        <v>0</v>
      </c>
      <c r="BGZ46" s="48">
        <f t="shared" si="45"/>
        <v>0</v>
      </c>
      <c r="BHA46" s="48">
        <f t="shared" si="45"/>
        <v>0</v>
      </c>
      <c r="BHB46" s="48">
        <f t="shared" si="45"/>
        <v>0</v>
      </c>
      <c r="BHC46" s="48">
        <f t="shared" si="45"/>
        <v>0</v>
      </c>
      <c r="BHD46" s="48">
        <f t="shared" si="45"/>
        <v>0</v>
      </c>
      <c r="BHE46" s="48">
        <f t="shared" si="45"/>
        <v>0</v>
      </c>
      <c r="BHF46" s="48">
        <f t="shared" si="45"/>
        <v>0</v>
      </c>
      <c r="BHG46" s="48">
        <f t="shared" si="45"/>
        <v>0</v>
      </c>
      <c r="BHH46" s="48">
        <f t="shared" si="45"/>
        <v>0</v>
      </c>
      <c r="BHI46" s="48">
        <f t="shared" si="45"/>
        <v>0</v>
      </c>
      <c r="BHJ46" s="48">
        <f t="shared" si="45"/>
        <v>0</v>
      </c>
      <c r="BHK46" s="48">
        <f t="shared" si="45"/>
        <v>0</v>
      </c>
      <c r="BHL46" s="48">
        <f t="shared" si="45"/>
        <v>0</v>
      </c>
      <c r="BHM46" s="48">
        <f t="shared" si="45"/>
        <v>0</v>
      </c>
      <c r="BHN46" s="48">
        <f t="shared" si="45"/>
        <v>0</v>
      </c>
      <c r="BHO46" s="48">
        <f t="shared" si="45"/>
        <v>0</v>
      </c>
      <c r="BHP46" s="48">
        <f t="shared" si="45"/>
        <v>0</v>
      </c>
      <c r="BHQ46" s="48">
        <f t="shared" si="45"/>
        <v>0</v>
      </c>
      <c r="BHR46" s="48">
        <f t="shared" si="45"/>
        <v>0</v>
      </c>
      <c r="BHS46" s="48">
        <f t="shared" si="45"/>
        <v>0</v>
      </c>
      <c r="BHT46" s="48">
        <f t="shared" si="45"/>
        <v>0</v>
      </c>
      <c r="BHU46" s="48">
        <f t="shared" si="45"/>
        <v>0</v>
      </c>
      <c r="BHV46" s="48">
        <f t="shared" si="45"/>
        <v>0</v>
      </c>
      <c r="BHW46" s="48">
        <f t="shared" si="45"/>
        <v>0</v>
      </c>
      <c r="BHX46" s="48">
        <f t="shared" si="45"/>
        <v>0</v>
      </c>
      <c r="BHY46" s="48">
        <f t="shared" si="45"/>
        <v>0</v>
      </c>
      <c r="BHZ46" s="48">
        <f t="shared" si="45"/>
        <v>0</v>
      </c>
      <c r="BIA46" s="48">
        <f t="shared" si="45"/>
        <v>0</v>
      </c>
      <c r="BIB46" s="48">
        <f t="shared" si="45"/>
        <v>0</v>
      </c>
      <c r="BIC46" s="48">
        <f t="shared" si="45"/>
        <v>0</v>
      </c>
      <c r="BID46" s="48">
        <f t="shared" si="45"/>
        <v>0</v>
      </c>
      <c r="BIE46" s="48">
        <f t="shared" si="45"/>
        <v>0</v>
      </c>
      <c r="BIF46" s="48">
        <f t="shared" si="45"/>
        <v>0</v>
      </c>
      <c r="BIG46" s="48">
        <f t="shared" si="45"/>
        <v>0</v>
      </c>
      <c r="BIH46" s="48">
        <f t="shared" si="45"/>
        <v>0</v>
      </c>
      <c r="BII46" s="48">
        <f t="shared" si="45"/>
        <v>0</v>
      </c>
      <c r="BIJ46" s="48">
        <f t="shared" si="45"/>
        <v>0</v>
      </c>
      <c r="BIK46" s="48">
        <f t="shared" si="45"/>
        <v>0</v>
      </c>
      <c r="BIL46" s="48">
        <f t="shared" si="45"/>
        <v>0</v>
      </c>
      <c r="BIM46" s="48">
        <f t="shared" si="45"/>
        <v>0</v>
      </c>
      <c r="BIN46" s="48">
        <f t="shared" si="45"/>
        <v>0</v>
      </c>
      <c r="BIO46" s="48">
        <f t="shared" ref="BIO46:BKZ46" si="46">BIO22</f>
        <v>0</v>
      </c>
      <c r="BIP46" s="48">
        <f t="shared" si="46"/>
        <v>0</v>
      </c>
      <c r="BIQ46" s="48">
        <f t="shared" si="46"/>
        <v>0</v>
      </c>
      <c r="BIR46" s="48">
        <f t="shared" si="46"/>
        <v>0</v>
      </c>
      <c r="BIS46" s="48">
        <f t="shared" si="46"/>
        <v>0</v>
      </c>
      <c r="BIT46" s="48">
        <f t="shared" si="46"/>
        <v>0</v>
      </c>
      <c r="BIU46" s="48">
        <f t="shared" si="46"/>
        <v>0</v>
      </c>
      <c r="BIV46" s="48">
        <f t="shared" si="46"/>
        <v>0</v>
      </c>
      <c r="BIW46" s="48">
        <f t="shared" si="46"/>
        <v>0</v>
      </c>
      <c r="BIX46" s="48">
        <f t="shared" si="46"/>
        <v>0</v>
      </c>
      <c r="BIY46" s="48">
        <f t="shared" si="46"/>
        <v>0</v>
      </c>
      <c r="BIZ46" s="48">
        <f t="shared" si="46"/>
        <v>0</v>
      </c>
      <c r="BJA46" s="48">
        <f t="shared" si="46"/>
        <v>0</v>
      </c>
      <c r="BJB46" s="48">
        <f t="shared" si="46"/>
        <v>0</v>
      </c>
      <c r="BJC46" s="48">
        <f t="shared" si="46"/>
        <v>0</v>
      </c>
      <c r="BJD46" s="48">
        <f t="shared" si="46"/>
        <v>0</v>
      </c>
      <c r="BJE46" s="48">
        <f t="shared" si="46"/>
        <v>0</v>
      </c>
      <c r="BJF46" s="48">
        <f t="shared" si="46"/>
        <v>0</v>
      </c>
      <c r="BJG46" s="48">
        <f t="shared" si="46"/>
        <v>0</v>
      </c>
      <c r="BJH46" s="48">
        <f t="shared" si="46"/>
        <v>0</v>
      </c>
      <c r="BJI46" s="48">
        <f t="shared" si="46"/>
        <v>0</v>
      </c>
      <c r="BJJ46" s="48">
        <f t="shared" si="46"/>
        <v>0</v>
      </c>
      <c r="BJK46" s="48">
        <f t="shared" si="46"/>
        <v>0</v>
      </c>
      <c r="BJL46" s="48">
        <f t="shared" si="46"/>
        <v>0</v>
      </c>
      <c r="BJM46" s="48">
        <f t="shared" si="46"/>
        <v>0</v>
      </c>
      <c r="BJN46" s="48">
        <f t="shared" si="46"/>
        <v>0</v>
      </c>
      <c r="BJO46" s="48">
        <f t="shared" si="46"/>
        <v>0</v>
      </c>
      <c r="BJP46" s="48">
        <f t="shared" si="46"/>
        <v>0</v>
      </c>
      <c r="BJQ46" s="48">
        <f t="shared" si="46"/>
        <v>0</v>
      </c>
      <c r="BJR46" s="48">
        <f t="shared" si="46"/>
        <v>0</v>
      </c>
      <c r="BJS46" s="48">
        <f t="shared" si="46"/>
        <v>0</v>
      </c>
      <c r="BJT46" s="48">
        <f t="shared" si="46"/>
        <v>0</v>
      </c>
      <c r="BJU46" s="48">
        <f t="shared" si="46"/>
        <v>0</v>
      </c>
      <c r="BJV46" s="48">
        <f t="shared" si="46"/>
        <v>0</v>
      </c>
      <c r="BJW46" s="48">
        <f t="shared" si="46"/>
        <v>0</v>
      </c>
      <c r="BJX46" s="48">
        <f t="shared" si="46"/>
        <v>0</v>
      </c>
      <c r="BJY46" s="48">
        <f t="shared" si="46"/>
        <v>0</v>
      </c>
      <c r="BJZ46" s="48">
        <f t="shared" si="46"/>
        <v>0</v>
      </c>
      <c r="BKA46" s="48">
        <f t="shared" si="46"/>
        <v>0</v>
      </c>
      <c r="BKB46" s="48">
        <f t="shared" si="46"/>
        <v>0</v>
      </c>
      <c r="BKC46" s="48">
        <f t="shared" si="46"/>
        <v>0</v>
      </c>
      <c r="BKD46" s="48">
        <f t="shared" si="46"/>
        <v>0</v>
      </c>
      <c r="BKE46" s="48">
        <f t="shared" si="46"/>
        <v>0</v>
      </c>
      <c r="BKF46" s="48">
        <f t="shared" si="46"/>
        <v>0</v>
      </c>
      <c r="BKG46" s="48">
        <f t="shared" si="46"/>
        <v>0</v>
      </c>
      <c r="BKH46" s="48">
        <f t="shared" si="46"/>
        <v>0</v>
      </c>
      <c r="BKI46" s="48">
        <f t="shared" si="46"/>
        <v>0</v>
      </c>
      <c r="BKJ46" s="48">
        <f t="shared" si="46"/>
        <v>0</v>
      </c>
      <c r="BKK46" s="48">
        <f t="shared" si="46"/>
        <v>0</v>
      </c>
      <c r="BKL46" s="48">
        <f t="shared" si="46"/>
        <v>0</v>
      </c>
      <c r="BKM46" s="48">
        <f t="shared" si="46"/>
        <v>0</v>
      </c>
      <c r="BKN46" s="48">
        <f t="shared" si="46"/>
        <v>0</v>
      </c>
      <c r="BKO46" s="48">
        <f t="shared" si="46"/>
        <v>0</v>
      </c>
      <c r="BKP46" s="48">
        <f t="shared" si="46"/>
        <v>0</v>
      </c>
      <c r="BKQ46" s="48">
        <f t="shared" si="46"/>
        <v>0</v>
      </c>
      <c r="BKR46" s="48">
        <f t="shared" si="46"/>
        <v>0</v>
      </c>
      <c r="BKS46" s="48">
        <f t="shared" si="46"/>
        <v>0</v>
      </c>
      <c r="BKT46" s="48">
        <f t="shared" si="46"/>
        <v>0</v>
      </c>
      <c r="BKU46" s="48">
        <f t="shared" si="46"/>
        <v>0</v>
      </c>
      <c r="BKV46" s="48">
        <f t="shared" si="46"/>
        <v>0</v>
      </c>
      <c r="BKW46" s="48">
        <f t="shared" si="46"/>
        <v>0</v>
      </c>
      <c r="BKX46" s="48">
        <f t="shared" si="46"/>
        <v>0</v>
      </c>
      <c r="BKY46" s="48">
        <f t="shared" si="46"/>
        <v>0</v>
      </c>
      <c r="BKZ46" s="48">
        <f t="shared" si="46"/>
        <v>0</v>
      </c>
      <c r="BLA46" s="48">
        <f t="shared" ref="BLA46:BNL46" si="47">BLA22</f>
        <v>0</v>
      </c>
      <c r="BLB46" s="48">
        <f t="shared" si="47"/>
        <v>0</v>
      </c>
      <c r="BLC46" s="48">
        <f t="shared" si="47"/>
        <v>0</v>
      </c>
      <c r="BLD46" s="48">
        <f t="shared" si="47"/>
        <v>0</v>
      </c>
      <c r="BLE46" s="48">
        <f t="shared" si="47"/>
        <v>0</v>
      </c>
      <c r="BLF46" s="48">
        <f t="shared" si="47"/>
        <v>0</v>
      </c>
      <c r="BLG46" s="48">
        <f t="shared" si="47"/>
        <v>0</v>
      </c>
      <c r="BLH46" s="48">
        <f t="shared" si="47"/>
        <v>0</v>
      </c>
      <c r="BLI46" s="48">
        <f t="shared" si="47"/>
        <v>0</v>
      </c>
      <c r="BLJ46" s="48">
        <f t="shared" si="47"/>
        <v>0</v>
      </c>
      <c r="BLK46" s="48">
        <f t="shared" si="47"/>
        <v>0</v>
      </c>
      <c r="BLL46" s="48">
        <f t="shared" si="47"/>
        <v>0</v>
      </c>
      <c r="BLM46" s="48">
        <f t="shared" si="47"/>
        <v>0</v>
      </c>
      <c r="BLN46" s="48">
        <f t="shared" si="47"/>
        <v>0</v>
      </c>
      <c r="BLO46" s="48">
        <f t="shared" si="47"/>
        <v>0</v>
      </c>
      <c r="BLP46" s="48">
        <f t="shared" si="47"/>
        <v>0</v>
      </c>
      <c r="BLQ46" s="48">
        <f t="shared" si="47"/>
        <v>0</v>
      </c>
      <c r="BLR46" s="48">
        <f t="shared" si="47"/>
        <v>0</v>
      </c>
      <c r="BLS46" s="48">
        <f t="shared" si="47"/>
        <v>0</v>
      </c>
      <c r="BLT46" s="48">
        <f t="shared" si="47"/>
        <v>0</v>
      </c>
      <c r="BLU46" s="48">
        <f t="shared" si="47"/>
        <v>0</v>
      </c>
      <c r="BLV46" s="48">
        <f t="shared" si="47"/>
        <v>0</v>
      </c>
      <c r="BLW46" s="48">
        <f t="shared" si="47"/>
        <v>0</v>
      </c>
      <c r="BLX46" s="48">
        <f t="shared" si="47"/>
        <v>0</v>
      </c>
      <c r="BLY46" s="48">
        <f t="shared" si="47"/>
        <v>0</v>
      </c>
      <c r="BLZ46" s="48">
        <f t="shared" si="47"/>
        <v>0</v>
      </c>
      <c r="BMA46" s="48">
        <f t="shared" si="47"/>
        <v>0</v>
      </c>
      <c r="BMB46" s="48">
        <f t="shared" si="47"/>
        <v>0</v>
      </c>
      <c r="BMC46" s="48">
        <f t="shared" si="47"/>
        <v>0</v>
      </c>
      <c r="BMD46" s="48">
        <f t="shared" si="47"/>
        <v>0</v>
      </c>
      <c r="BME46" s="48">
        <f t="shared" si="47"/>
        <v>0</v>
      </c>
      <c r="BMF46" s="48">
        <f t="shared" si="47"/>
        <v>0</v>
      </c>
      <c r="BMG46" s="48">
        <f t="shared" si="47"/>
        <v>0</v>
      </c>
      <c r="BMH46" s="48">
        <f t="shared" si="47"/>
        <v>0</v>
      </c>
      <c r="BMI46" s="48">
        <f t="shared" si="47"/>
        <v>0</v>
      </c>
      <c r="BMJ46" s="48">
        <f t="shared" si="47"/>
        <v>0</v>
      </c>
      <c r="BMK46" s="48">
        <f t="shared" si="47"/>
        <v>0</v>
      </c>
      <c r="BML46" s="48">
        <f t="shared" si="47"/>
        <v>0</v>
      </c>
      <c r="BMM46" s="48">
        <f t="shared" si="47"/>
        <v>0</v>
      </c>
      <c r="BMN46" s="48">
        <f t="shared" si="47"/>
        <v>0</v>
      </c>
      <c r="BMO46" s="48">
        <f t="shared" si="47"/>
        <v>0</v>
      </c>
      <c r="BMP46" s="48">
        <f t="shared" si="47"/>
        <v>0</v>
      </c>
      <c r="BMQ46" s="48">
        <f t="shared" si="47"/>
        <v>0</v>
      </c>
      <c r="BMR46" s="48">
        <f t="shared" si="47"/>
        <v>0</v>
      </c>
      <c r="BMS46" s="48">
        <f t="shared" si="47"/>
        <v>0</v>
      </c>
      <c r="BMT46" s="48">
        <f t="shared" si="47"/>
        <v>0</v>
      </c>
      <c r="BMU46" s="48">
        <f t="shared" si="47"/>
        <v>0</v>
      </c>
      <c r="BMV46" s="48">
        <f t="shared" si="47"/>
        <v>0</v>
      </c>
      <c r="BMW46" s="48">
        <f t="shared" si="47"/>
        <v>0</v>
      </c>
      <c r="BMX46" s="48">
        <f t="shared" si="47"/>
        <v>0</v>
      </c>
      <c r="BMY46" s="48">
        <f t="shared" si="47"/>
        <v>0</v>
      </c>
      <c r="BMZ46" s="48">
        <f t="shared" si="47"/>
        <v>0</v>
      </c>
      <c r="BNA46" s="48">
        <f t="shared" si="47"/>
        <v>0</v>
      </c>
      <c r="BNB46" s="48">
        <f t="shared" si="47"/>
        <v>0</v>
      </c>
      <c r="BNC46" s="48">
        <f t="shared" si="47"/>
        <v>0</v>
      </c>
      <c r="BND46" s="48">
        <f t="shared" si="47"/>
        <v>0</v>
      </c>
      <c r="BNE46" s="48">
        <f t="shared" si="47"/>
        <v>0</v>
      </c>
      <c r="BNF46" s="48">
        <f t="shared" si="47"/>
        <v>0</v>
      </c>
      <c r="BNG46" s="48">
        <f t="shared" si="47"/>
        <v>0</v>
      </c>
      <c r="BNH46" s="48">
        <f t="shared" si="47"/>
        <v>0</v>
      </c>
      <c r="BNI46" s="48">
        <f t="shared" si="47"/>
        <v>0</v>
      </c>
      <c r="BNJ46" s="48">
        <f t="shared" si="47"/>
        <v>0</v>
      </c>
      <c r="BNK46" s="48">
        <f t="shared" si="47"/>
        <v>0</v>
      </c>
      <c r="BNL46" s="48">
        <f t="shared" si="47"/>
        <v>0</v>
      </c>
      <c r="BNM46" s="48">
        <f t="shared" ref="BNM46:BPX46" si="48">BNM22</f>
        <v>0</v>
      </c>
      <c r="BNN46" s="48">
        <f t="shared" si="48"/>
        <v>0</v>
      </c>
      <c r="BNO46" s="48">
        <f t="shared" si="48"/>
        <v>0</v>
      </c>
      <c r="BNP46" s="48">
        <f t="shared" si="48"/>
        <v>0</v>
      </c>
      <c r="BNQ46" s="48">
        <f t="shared" si="48"/>
        <v>0</v>
      </c>
      <c r="BNR46" s="48">
        <f t="shared" si="48"/>
        <v>0</v>
      </c>
      <c r="BNS46" s="48">
        <f t="shared" si="48"/>
        <v>0</v>
      </c>
      <c r="BNT46" s="48">
        <f t="shared" si="48"/>
        <v>0</v>
      </c>
      <c r="BNU46" s="48">
        <f t="shared" si="48"/>
        <v>0</v>
      </c>
      <c r="BNV46" s="48">
        <f t="shared" si="48"/>
        <v>0</v>
      </c>
      <c r="BNW46" s="48">
        <f t="shared" si="48"/>
        <v>0</v>
      </c>
      <c r="BNX46" s="48">
        <f t="shared" si="48"/>
        <v>0</v>
      </c>
      <c r="BNY46" s="48">
        <f t="shared" si="48"/>
        <v>0</v>
      </c>
      <c r="BNZ46" s="48">
        <f t="shared" si="48"/>
        <v>0</v>
      </c>
      <c r="BOA46" s="48">
        <f t="shared" si="48"/>
        <v>0</v>
      </c>
      <c r="BOB46" s="48">
        <f t="shared" si="48"/>
        <v>0</v>
      </c>
      <c r="BOC46" s="48">
        <f t="shared" si="48"/>
        <v>0</v>
      </c>
      <c r="BOD46" s="48">
        <f t="shared" si="48"/>
        <v>0</v>
      </c>
      <c r="BOE46" s="48">
        <f t="shared" si="48"/>
        <v>0</v>
      </c>
      <c r="BOF46" s="48">
        <f t="shared" si="48"/>
        <v>0</v>
      </c>
      <c r="BOG46" s="48">
        <f t="shared" si="48"/>
        <v>0</v>
      </c>
      <c r="BOH46" s="48">
        <f t="shared" si="48"/>
        <v>0</v>
      </c>
      <c r="BOI46" s="48">
        <f t="shared" si="48"/>
        <v>0</v>
      </c>
      <c r="BOJ46" s="48">
        <f t="shared" si="48"/>
        <v>0</v>
      </c>
      <c r="BOK46" s="48">
        <f t="shared" si="48"/>
        <v>0</v>
      </c>
      <c r="BOL46" s="48">
        <f t="shared" si="48"/>
        <v>0</v>
      </c>
      <c r="BOM46" s="48">
        <f t="shared" si="48"/>
        <v>0</v>
      </c>
      <c r="BON46" s="48">
        <f t="shared" si="48"/>
        <v>0</v>
      </c>
      <c r="BOO46" s="48">
        <f t="shared" si="48"/>
        <v>0</v>
      </c>
      <c r="BOP46" s="48">
        <f t="shared" si="48"/>
        <v>0</v>
      </c>
      <c r="BOQ46" s="48">
        <f t="shared" si="48"/>
        <v>0</v>
      </c>
      <c r="BOR46" s="48">
        <f t="shared" si="48"/>
        <v>0</v>
      </c>
      <c r="BOS46" s="48">
        <f t="shared" si="48"/>
        <v>0</v>
      </c>
      <c r="BOT46" s="48">
        <f t="shared" si="48"/>
        <v>0</v>
      </c>
      <c r="BOU46" s="48">
        <f t="shared" si="48"/>
        <v>0</v>
      </c>
      <c r="BOV46" s="48">
        <f t="shared" si="48"/>
        <v>0</v>
      </c>
      <c r="BOW46" s="48">
        <f t="shared" si="48"/>
        <v>0</v>
      </c>
      <c r="BOX46" s="48">
        <f t="shared" si="48"/>
        <v>0</v>
      </c>
      <c r="BOY46" s="48">
        <f t="shared" si="48"/>
        <v>0</v>
      </c>
      <c r="BOZ46" s="48">
        <f t="shared" si="48"/>
        <v>0</v>
      </c>
      <c r="BPA46" s="48">
        <f t="shared" si="48"/>
        <v>0</v>
      </c>
      <c r="BPB46" s="48">
        <f t="shared" si="48"/>
        <v>0</v>
      </c>
      <c r="BPC46" s="48">
        <f t="shared" si="48"/>
        <v>0</v>
      </c>
      <c r="BPD46" s="48">
        <f t="shared" si="48"/>
        <v>0</v>
      </c>
      <c r="BPE46" s="48">
        <f t="shared" si="48"/>
        <v>0</v>
      </c>
      <c r="BPF46" s="48">
        <f t="shared" si="48"/>
        <v>0</v>
      </c>
      <c r="BPG46" s="48">
        <f t="shared" si="48"/>
        <v>0</v>
      </c>
      <c r="BPH46" s="48">
        <f t="shared" si="48"/>
        <v>0</v>
      </c>
      <c r="BPI46" s="48">
        <f t="shared" si="48"/>
        <v>0</v>
      </c>
      <c r="BPJ46" s="48">
        <f t="shared" si="48"/>
        <v>0</v>
      </c>
      <c r="BPK46" s="48">
        <f t="shared" si="48"/>
        <v>0</v>
      </c>
      <c r="BPL46" s="48">
        <f t="shared" si="48"/>
        <v>0</v>
      </c>
      <c r="BPM46" s="48">
        <f t="shared" si="48"/>
        <v>0</v>
      </c>
      <c r="BPN46" s="48">
        <f t="shared" si="48"/>
        <v>0</v>
      </c>
      <c r="BPO46" s="48">
        <f t="shared" si="48"/>
        <v>0</v>
      </c>
      <c r="BPP46" s="48">
        <f t="shared" si="48"/>
        <v>0</v>
      </c>
      <c r="BPQ46" s="48">
        <f t="shared" si="48"/>
        <v>0</v>
      </c>
      <c r="BPR46" s="48">
        <f t="shared" si="48"/>
        <v>0</v>
      </c>
      <c r="BPS46" s="48">
        <f t="shared" si="48"/>
        <v>0</v>
      </c>
      <c r="BPT46" s="48">
        <f t="shared" si="48"/>
        <v>0</v>
      </c>
      <c r="BPU46" s="48">
        <f t="shared" si="48"/>
        <v>0</v>
      </c>
      <c r="BPV46" s="48">
        <f t="shared" si="48"/>
        <v>0</v>
      </c>
      <c r="BPW46" s="48">
        <f t="shared" si="48"/>
        <v>0</v>
      </c>
      <c r="BPX46" s="48">
        <f t="shared" si="48"/>
        <v>0</v>
      </c>
      <c r="BPY46" s="48">
        <f t="shared" ref="BPY46:BSJ46" si="49">BPY22</f>
        <v>0</v>
      </c>
      <c r="BPZ46" s="48">
        <f t="shared" si="49"/>
        <v>0</v>
      </c>
      <c r="BQA46" s="48">
        <f t="shared" si="49"/>
        <v>0</v>
      </c>
      <c r="BQB46" s="48">
        <f t="shared" si="49"/>
        <v>0</v>
      </c>
      <c r="BQC46" s="48">
        <f t="shared" si="49"/>
        <v>0</v>
      </c>
      <c r="BQD46" s="48">
        <f t="shared" si="49"/>
        <v>0</v>
      </c>
      <c r="BQE46" s="48">
        <f t="shared" si="49"/>
        <v>0</v>
      </c>
      <c r="BQF46" s="48">
        <f t="shared" si="49"/>
        <v>0</v>
      </c>
      <c r="BQG46" s="48">
        <f t="shared" si="49"/>
        <v>0</v>
      </c>
      <c r="BQH46" s="48">
        <f t="shared" si="49"/>
        <v>0</v>
      </c>
      <c r="BQI46" s="48">
        <f t="shared" si="49"/>
        <v>0</v>
      </c>
      <c r="BQJ46" s="48">
        <f t="shared" si="49"/>
        <v>0</v>
      </c>
      <c r="BQK46" s="48">
        <f t="shared" si="49"/>
        <v>0</v>
      </c>
      <c r="BQL46" s="48">
        <f t="shared" si="49"/>
        <v>0</v>
      </c>
      <c r="BQM46" s="48">
        <f t="shared" si="49"/>
        <v>0</v>
      </c>
      <c r="BQN46" s="48">
        <f t="shared" si="49"/>
        <v>0</v>
      </c>
      <c r="BQO46" s="48">
        <f t="shared" si="49"/>
        <v>0</v>
      </c>
      <c r="BQP46" s="48">
        <f t="shared" si="49"/>
        <v>0</v>
      </c>
      <c r="BQQ46" s="48">
        <f t="shared" si="49"/>
        <v>0</v>
      </c>
      <c r="BQR46" s="48">
        <f t="shared" si="49"/>
        <v>0</v>
      </c>
      <c r="BQS46" s="48">
        <f t="shared" si="49"/>
        <v>0</v>
      </c>
      <c r="BQT46" s="48">
        <f t="shared" si="49"/>
        <v>0</v>
      </c>
      <c r="BQU46" s="48">
        <f t="shared" si="49"/>
        <v>0</v>
      </c>
      <c r="BQV46" s="48">
        <f t="shared" si="49"/>
        <v>0</v>
      </c>
      <c r="BQW46" s="48">
        <f t="shared" si="49"/>
        <v>0</v>
      </c>
      <c r="BQX46" s="48">
        <f t="shared" si="49"/>
        <v>0</v>
      </c>
      <c r="BQY46" s="48">
        <f t="shared" si="49"/>
        <v>0</v>
      </c>
      <c r="BQZ46" s="48">
        <f t="shared" si="49"/>
        <v>0</v>
      </c>
      <c r="BRA46" s="48">
        <f t="shared" si="49"/>
        <v>0</v>
      </c>
      <c r="BRB46" s="48">
        <f t="shared" si="49"/>
        <v>0</v>
      </c>
      <c r="BRC46" s="48">
        <f t="shared" si="49"/>
        <v>0</v>
      </c>
      <c r="BRD46" s="48">
        <f t="shared" si="49"/>
        <v>0</v>
      </c>
      <c r="BRE46" s="48">
        <f t="shared" si="49"/>
        <v>0</v>
      </c>
      <c r="BRF46" s="48">
        <f t="shared" si="49"/>
        <v>0</v>
      </c>
      <c r="BRG46" s="48">
        <f t="shared" si="49"/>
        <v>0</v>
      </c>
      <c r="BRH46" s="48">
        <f t="shared" si="49"/>
        <v>0</v>
      </c>
      <c r="BRI46" s="48">
        <f t="shared" si="49"/>
        <v>0</v>
      </c>
      <c r="BRJ46" s="48">
        <f t="shared" si="49"/>
        <v>0</v>
      </c>
      <c r="BRK46" s="48">
        <f t="shared" si="49"/>
        <v>0</v>
      </c>
      <c r="BRL46" s="48">
        <f t="shared" si="49"/>
        <v>0</v>
      </c>
      <c r="BRM46" s="48">
        <f t="shared" si="49"/>
        <v>0</v>
      </c>
      <c r="BRN46" s="48">
        <f t="shared" si="49"/>
        <v>0</v>
      </c>
      <c r="BRO46" s="48">
        <f t="shared" si="49"/>
        <v>0</v>
      </c>
      <c r="BRP46" s="48">
        <f t="shared" si="49"/>
        <v>0</v>
      </c>
      <c r="BRQ46" s="48">
        <f t="shared" si="49"/>
        <v>0</v>
      </c>
      <c r="BRR46" s="48">
        <f t="shared" si="49"/>
        <v>0</v>
      </c>
      <c r="BRS46" s="48">
        <f t="shared" si="49"/>
        <v>0</v>
      </c>
      <c r="BRT46" s="48">
        <f t="shared" si="49"/>
        <v>0</v>
      </c>
      <c r="BRU46" s="48">
        <f t="shared" si="49"/>
        <v>0</v>
      </c>
      <c r="BRV46" s="48">
        <f t="shared" si="49"/>
        <v>0</v>
      </c>
      <c r="BRW46" s="48">
        <f t="shared" si="49"/>
        <v>0</v>
      </c>
      <c r="BRX46" s="48">
        <f t="shared" si="49"/>
        <v>0</v>
      </c>
      <c r="BRY46" s="48">
        <f t="shared" si="49"/>
        <v>0</v>
      </c>
      <c r="BRZ46" s="48">
        <f t="shared" si="49"/>
        <v>0</v>
      </c>
      <c r="BSA46" s="48">
        <f t="shared" si="49"/>
        <v>0</v>
      </c>
      <c r="BSB46" s="48">
        <f t="shared" si="49"/>
        <v>0</v>
      </c>
      <c r="BSC46" s="48">
        <f t="shared" si="49"/>
        <v>0</v>
      </c>
      <c r="BSD46" s="48">
        <f t="shared" si="49"/>
        <v>0</v>
      </c>
      <c r="BSE46" s="48">
        <f t="shared" si="49"/>
        <v>0</v>
      </c>
      <c r="BSF46" s="48">
        <f t="shared" si="49"/>
        <v>0</v>
      </c>
      <c r="BSG46" s="48">
        <f t="shared" si="49"/>
        <v>0</v>
      </c>
      <c r="BSH46" s="48">
        <f t="shared" si="49"/>
        <v>0</v>
      </c>
      <c r="BSI46" s="48">
        <f t="shared" si="49"/>
        <v>0</v>
      </c>
      <c r="BSJ46" s="48">
        <f t="shared" si="49"/>
        <v>0</v>
      </c>
      <c r="BSK46" s="48">
        <f t="shared" ref="BSK46:BUV46" si="50">BSK22</f>
        <v>0</v>
      </c>
      <c r="BSL46" s="48">
        <f t="shared" si="50"/>
        <v>0</v>
      </c>
      <c r="BSM46" s="48">
        <f t="shared" si="50"/>
        <v>0</v>
      </c>
      <c r="BSN46" s="48">
        <f t="shared" si="50"/>
        <v>0</v>
      </c>
      <c r="BSO46" s="48">
        <f t="shared" si="50"/>
        <v>0</v>
      </c>
      <c r="BSP46" s="48">
        <f t="shared" si="50"/>
        <v>0</v>
      </c>
      <c r="BSQ46" s="48">
        <f t="shared" si="50"/>
        <v>0</v>
      </c>
      <c r="BSR46" s="48">
        <f t="shared" si="50"/>
        <v>0</v>
      </c>
      <c r="BSS46" s="48">
        <f t="shared" si="50"/>
        <v>0</v>
      </c>
      <c r="BST46" s="48">
        <f t="shared" si="50"/>
        <v>0</v>
      </c>
      <c r="BSU46" s="48">
        <f t="shared" si="50"/>
        <v>0</v>
      </c>
      <c r="BSV46" s="48">
        <f t="shared" si="50"/>
        <v>0</v>
      </c>
      <c r="BSW46" s="48">
        <f t="shared" si="50"/>
        <v>0</v>
      </c>
      <c r="BSX46" s="48">
        <f t="shared" si="50"/>
        <v>0</v>
      </c>
      <c r="BSY46" s="48">
        <f t="shared" si="50"/>
        <v>0</v>
      </c>
      <c r="BSZ46" s="48">
        <f t="shared" si="50"/>
        <v>0</v>
      </c>
      <c r="BTA46" s="48">
        <f t="shared" si="50"/>
        <v>0</v>
      </c>
      <c r="BTB46" s="48">
        <f t="shared" si="50"/>
        <v>0</v>
      </c>
      <c r="BTC46" s="48">
        <f t="shared" si="50"/>
        <v>0</v>
      </c>
      <c r="BTD46" s="48">
        <f t="shared" si="50"/>
        <v>0</v>
      </c>
      <c r="BTE46" s="48">
        <f t="shared" si="50"/>
        <v>0</v>
      </c>
      <c r="BTF46" s="48">
        <f t="shared" si="50"/>
        <v>0</v>
      </c>
      <c r="BTG46" s="48">
        <f t="shared" si="50"/>
        <v>0</v>
      </c>
      <c r="BTH46" s="48">
        <f t="shared" si="50"/>
        <v>0</v>
      </c>
      <c r="BTI46" s="48">
        <f t="shared" si="50"/>
        <v>0</v>
      </c>
      <c r="BTJ46" s="48">
        <f t="shared" si="50"/>
        <v>0</v>
      </c>
      <c r="BTK46" s="48">
        <f t="shared" si="50"/>
        <v>0</v>
      </c>
      <c r="BTL46" s="48">
        <f t="shared" si="50"/>
        <v>0</v>
      </c>
      <c r="BTM46" s="48">
        <f t="shared" si="50"/>
        <v>0</v>
      </c>
      <c r="BTN46" s="48">
        <f t="shared" si="50"/>
        <v>0</v>
      </c>
      <c r="BTO46" s="48">
        <f t="shared" si="50"/>
        <v>0</v>
      </c>
      <c r="BTP46" s="48">
        <f t="shared" si="50"/>
        <v>0</v>
      </c>
      <c r="BTQ46" s="48">
        <f t="shared" si="50"/>
        <v>0</v>
      </c>
      <c r="BTR46" s="48">
        <f t="shared" si="50"/>
        <v>0</v>
      </c>
      <c r="BTS46" s="48">
        <f t="shared" si="50"/>
        <v>0</v>
      </c>
      <c r="BTT46" s="48">
        <f t="shared" si="50"/>
        <v>0</v>
      </c>
      <c r="BTU46" s="48">
        <f t="shared" si="50"/>
        <v>0</v>
      </c>
      <c r="BTV46" s="48">
        <f t="shared" si="50"/>
        <v>0</v>
      </c>
      <c r="BTW46" s="48">
        <f t="shared" si="50"/>
        <v>0</v>
      </c>
      <c r="BTX46" s="48">
        <f t="shared" si="50"/>
        <v>0</v>
      </c>
      <c r="BTY46" s="48">
        <f t="shared" si="50"/>
        <v>0</v>
      </c>
      <c r="BTZ46" s="48">
        <f t="shared" si="50"/>
        <v>0</v>
      </c>
      <c r="BUA46" s="48">
        <f t="shared" si="50"/>
        <v>0</v>
      </c>
      <c r="BUB46" s="48">
        <f t="shared" si="50"/>
        <v>0</v>
      </c>
      <c r="BUC46" s="48">
        <f t="shared" si="50"/>
        <v>0</v>
      </c>
      <c r="BUD46" s="48">
        <f t="shared" si="50"/>
        <v>0</v>
      </c>
      <c r="BUE46" s="48">
        <f t="shared" si="50"/>
        <v>0</v>
      </c>
      <c r="BUF46" s="48">
        <f t="shared" si="50"/>
        <v>0</v>
      </c>
      <c r="BUG46" s="48">
        <f t="shared" si="50"/>
        <v>0</v>
      </c>
      <c r="BUH46" s="48">
        <f t="shared" si="50"/>
        <v>0</v>
      </c>
      <c r="BUI46" s="48">
        <f t="shared" si="50"/>
        <v>0</v>
      </c>
      <c r="BUJ46" s="48">
        <f t="shared" si="50"/>
        <v>0</v>
      </c>
      <c r="BUK46" s="48">
        <f t="shared" si="50"/>
        <v>0</v>
      </c>
      <c r="BUL46" s="48">
        <f t="shared" si="50"/>
        <v>0</v>
      </c>
      <c r="BUM46" s="48">
        <f t="shared" si="50"/>
        <v>0</v>
      </c>
      <c r="BUN46" s="48">
        <f t="shared" si="50"/>
        <v>0</v>
      </c>
      <c r="BUO46" s="48">
        <f t="shared" si="50"/>
        <v>0</v>
      </c>
      <c r="BUP46" s="48">
        <f t="shared" si="50"/>
        <v>0</v>
      </c>
      <c r="BUQ46" s="48">
        <f t="shared" si="50"/>
        <v>0</v>
      </c>
      <c r="BUR46" s="48">
        <f t="shared" si="50"/>
        <v>0</v>
      </c>
      <c r="BUS46" s="48">
        <f t="shared" si="50"/>
        <v>0</v>
      </c>
      <c r="BUT46" s="48">
        <f t="shared" si="50"/>
        <v>0</v>
      </c>
      <c r="BUU46" s="48">
        <f t="shared" si="50"/>
        <v>0</v>
      </c>
      <c r="BUV46" s="48">
        <f t="shared" si="50"/>
        <v>0</v>
      </c>
      <c r="BUW46" s="48">
        <f t="shared" ref="BUW46:BXH46" si="51">BUW22</f>
        <v>0</v>
      </c>
      <c r="BUX46" s="48">
        <f t="shared" si="51"/>
        <v>0</v>
      </c>
      <c r="BUY46" s="48">
        <f t="shared" si="51"/>
        <v>0</v>
      </c>
      <c r="BUZ46" s="48">
        <f t="shared" si="51"/>
        <v>0</v>
      </c>
      <c r="BVA46" s="48">
        <f t="shared" si="51"/>
        <v>0</v>
      </c>
      <c r="BVB46" s="48">
        <f t="shared" si="51"/>
        <v>0</v>
      </c>
      <c r="BVC46" s="48">
        <f t="shared" si="51"/>
        <v>0</v>
      </c>
      <c r="BVD46" s="48">
        <f t="shared" si="51"/>
        <v>0</v>
      </c>
      <c r="BVE46" s="48">
        <f t="shared" si="51"/>
        <v>0</v>
      </c>
      <c r="BVF46" s="48">
        <f t="shared" si="51"/>
        <v>0</v>
      </c>
      <c r="BVG46" s="48">
        <f t="shared" si="51"/>
        <v>0</v>
      </c>
      <c r="BVH46" s="48">
        <f t="shared" si="51"/>
        <v>0</v>
      </c>
      <c r="BVI46" s="48">
        <f t="shared" si="51"/>
        <v>0</v>
      </c>
      <c r="BVJ46" s="48">
        <f t="shared" si="51"/>
        <v>0</v>
      </c>
      <c r="BVK46" s="48">
        <f t="shared" si="51"/>
        <v>0</v>
      </c>
      <c r="BVL46" s="48">
        <f t="shared" si="51"/>
        <v>0</v>
      </c>
      <c r="BVM46" s="48">
        <f t="shared" si="51"/>
        <v>0</v>
      </c>
      <c r="BVN46" s="48">
        <f t="shared" si="51"/>
        <v>0</v>
      </c>
      <c r="BVO46" s="48">
        <f t="shared" si="51"/>
        <v>0</v>
      </c>
      <c r="BVP46" s="48">
        <f t="shared" si="51"/>
        <v>0</v>
      </c>
      <c r="BVQ46" s="48">
        <f t="shared" si="51"/>
        <v>0</v>
      </c>
      <c r="BVR46" s="48">
        <f t="shared" si="51"/>
        <v>0</v>
      </c>
      <c r="BVS46" s="48">
        <f t="shared" si="51"/>
        <v>0</v>
      </c>
      <c r="BVT46" s="48">
        <f t="shared" si="51"/>
        <v>0</v>
      </c>
      <c r="BVU46" s="48">
        <f t="shared" si="51"/>
        <v>0</v>
      </c>
      <c r="BVV46" s="48">
        <f t="shared" si="51"/>
        <v>0</v>
      </c>
      <c r="BVW46" s="48">
        <f t="shared" si="51"/>
        <v>0</v>
      </c>
      <c r="BVX46" s="48">
        <f t="shared" si="51"/>
        <v>0</v>
      </c>
      <c r="BVY46" s="48">
        <f t="shared" si="51"/>
        <v>0</v>
      </c>
      <c r="BVZ46" s="48">
        <f t="shared" si="51"/>
        <v>0</v>
      </c>
      <c r="BWA46" s="48">
        <f t="shared" si="51"/>
        <v>0</v>
      </c>
      <c r="BWB46" s="48">
        <f t="shared" si="51"/>
        <v>0</v>
      </c>
      <c r="BWC46" s="48">
        <f t="shared" si="51"/>
        <v>0</v>
      </c>
      <c r="BWD46" s="48">
        <f t="shared" si="51"/>
        <v>0</v>
      </c>
      <c r="BWE46" s="48">
        <f t="shared" si="51"/>
        <v>0</v>
      </c>
      <c r="BWF46" s="48">
        <f t="shared" si="51"/>
        <v>0</v>
      </c>
      <c r="BWG46" s="48">
        <f t="shared" si="51"/>
        <v>0</v>
      </c>
      <c r="BWH46" s="48">
        <f t="shared" si="51"/>
        <v>0</v>
      </c>
      <c r="BWI46" s="48">
        <f t="shared" si="51"/>
        <v>0</v>
      </c>
      <c r="BWJ46" s="48">
        <f t="shared" si="51"/>
        <v>0</v>
      </c>
      <c r="BWK46" s="48">
        <f t="shared" si="51"/>
        <v>0</v>
      </c>
      <c r="BWL46" s="48">
        <f t="shared" si="51"/>
        <v>0</v>
      </c>
      <c r="BWM46" s="48">
        <f t="shared" si="51"/>
        <v>0</v>
      </c>
      <c r="BWN46" s="48">
        <f t="shared" si="51"/>
        <v>0</v>
      </c>
      <c r="BWO46" s="48">
        <f t="shared" si="51"/>
        <v>0</v>
      </c>
      <c r="BWP46" s="48">
        <f t="shared" si="51"/>
        <v>0</v>
      </c>
      <c r="BWQ46" s="48">
        <f t="shared" si="51"/>
        <v>0</v>
      </c>
      <c r="BWR46" s="48">
        <f t="shared" si="51"/>
        <v>0</v>
      </c>
      <c r="BWS46" s="48">
        <f t="shared" si="51"/>
        <v>0</v>
      </c>
      <c r="BWT46" s="48">
        <f t="shared" si="51"/>
        <v>0</v>
      </c>
      <c r="BWU46" s="48">
        <f t="shared" si="51"/>
        <v>0</v>
      </c>
      <c r="BWV46" s="48">
        <f t="shared" si="51"/>
        <v>0</v>
      </c>
      <c r="BWW46" s="48">
        <f t="shared" si="51"/>
        <v>0</v>
      </c>
      <c r="BWX46" s="48">
        <f t="shared" si="51"/>
        <v>0</v>
      </c>
      <c r="BWY46" s="48">
        <f t="shared" si="51"/>
        <v>0</v>
      </c>
      <c r="BWZ46" s="48">
        <f t="shared" si="51"/>
        <v>0</v>
      </c>
      <c r="BXA46" s="48">
        <f t="shared" si="51"/>
        <v>0</v>
      </c>
      <c r="BXB46" s="48">
        <f t="shared" si="51"/>
        <v>0</v>
      </c>
      <c r="BXC46" s="48">
        <f t="shared" si="51"/>
        <v>0</v>
      </c>
      <c r="BXD46" s="48">
        <f t="shared" si="51"/>
        <v>0</v>
      </c>
      <c r="BXE46" s="48">
        <f t="shared" si="51"/>
        <v>0</v>
      </c>
      <c r="BXF46" s="48">
        <f t="shared" si="51"/>
        <v>0</v>
      </c>
      <c r="BXG46" s="48">
        <f t="shared" si="51"/>
        <v>0</v>
      </c>
      <c r="BXH46" s="48">
        <f t="shared" si="51"/>
        <v>0</v>
      </c>
      <c r="BXI46" s="48">
        <f t="shared" ref="BXI46:BZT46" si="52">BXI22</f>
        <v>0</v>
      </c>
      <c r="BXJ46" s="48">
        <f t="shared" si="52"/>
        <v>0</v>
      </c>
      <c r="BXK46" s="48">
        <f t="shared" si="52"/>
        <v>0</v>
      </c>
      <c r="BXL46" s="48">
        <f t="shared" si="52"/>
        <v>0</v>
      </c>
      <c r="BXM46" s="48">
        <f t="shared" si="52"/>
        <v>0</v>
      </c>
      <c r="BXN46" s="48">
        <f t="shared" si="52"/>
        <v>0</v>
      </c>
      <c r="BXO46" s="48">
        <f t="shared" si="52"/>
        <v>0</v>
      </c>
      <c r="BXP46" s="48">
        <f t="shared" si="52"/>
        <v>0</v>
      </c>
      <c r="BXQ46" s="48">
        <f t="shared" si="52"/>
        <v>0</v>
      </c>
      <c r="BXR46" s="48">
        <f t="shared" si="52"/>
        <v>0</v>
      </c>
      <c r="BXS46" s="48">
        <f t="shared" si="52"/>
        <v>0</v>
      </c>
      <c r="BXT46" s="48">
        <f t="shared" si="52"/>
        <v>0</v>
      </c>
      <c r="BXU46" s="48">
        <f t="shared" si="52"/>
        <v>0</v>
      </c>
      <c r="BXV46" s="48">
        <f t="shared" si="52"/>
        <v>0</v>
      </c>
      <c r="BXW46" s="48">
        <f t="shared" si="52"/>
        <v>0</v>
      </c>
      <c r="BXX46" s="48">
        <f t="shared" si="52"/>
        <v>0</v>
      </c>
      <c r="BXY46" s="48">
        <f t="shared" si="52"/>
        <v>0</v>
      </c>
      <c r="BXZ46" s="48">
        <f t="shared" si="52"/>
        <v>0</v>
      </c>
      <c r="BYA46" s="48">
        <f t="shared" si="52"/>
        <v>0</v>
      </c>
      <c r="BYB46" s="48">
        <f t="shared" si="52"/>
        <v>0</v>
      </c>
      <c r="BYC46" s="48">
        <f t="shared" si="52"/>
        <v>0</v>
      </c>
      <c r="BYD46" s="48">
        <f t="shared" si="52"/>
        <v>0</v>
      </c>
      <c r="BYE46" s="48">
        <f t="shared" si="52"/>
        <v>0</v>
      </c>
      <c r="BYF46" s="48">
        <f t="shared" si="52"/>
        <v>0</v>
      </c>
      <c r="BYG46" s="48">
        <f t="shared" si="52"/>
        <v>0</v>
      </c>
      <c r="BYH46" s="48">
        <f t="shared" si="52"/>
        <v>0</v>
      </c>
      <c r="BYI46" s="48">
        <f t="shared" si="52"/>
        <v>0</v>
      </c>
      <c r="BYJ46" s="48">
        <f t="shared" si="52"/>
        <v>0</v>
      </c>
      <c r="BYK46" s="48">
        <f t="shared" si="52"/>
        <v>0</v>
      </c>
      <c r="BYL46" s="48">
        <f t="shared" si="52"/>
        <v>0</v>
      </c>
      <c r="BYM46" s="48">
        <f t="shared" si="52"/>
        <v>0</v>
      </c>
      <c r="BYN46" s="48">
        <f t="shared" si="52"/>
        <v>0</v>
      </c>
      <c r="BYO46" s="48">
        <f t="shared" si="52"/>
        <v>0</v>
      </c>
      <c r="BYP46" s="48">
        <f t="shared" si="52"/>
        <v>0</v>
      </c>
      <c r="BYQ46" s="48">
        <f t="shared" si="52"/>
        <v>0</v>
      </c>
      <c r="BYR46" s="48">
        <f t="shared" si="52"/>
        <v>0</v>
      </c>
      <c r="BYS46" s="48">
        <f t="shared" si="52"/>
        <v>0</v>
      </c>
      <c r="BYT46" s="48">
        <f t="shared" si="52"/>
        <v>0</v>
      </c>
      <c r="BYU46" s="48">
        <f t="shared" si="52"/>
        <v>0</v>
      </c>
      <c r="BYV46" s="48">
        <f t="shared" si="52"/>
        <v>0</v>
      </c>
      <c r="BYW46" s="48">
        <f t="shared" si="52"/>
        <v>0</v>
      </c>
      <c r="BYX46" s="48">
        <f t="shared" si="52"/>
        <v>0</v>
      </c>
      <c r="BYY46" s="48">
        <f t="shared" si="52"/>
        <v>0</v>
      </c>
      <c r="BYZ46" s="48">
        <f t="shared" si="52"/>
        <v>0</v>
      </c>
      <c r="BZA46" s="48">
        <f t="shared" si="52"/>
        <v>0</v>
      </c>
      <c r="BZB46" s="48">
        <f t="shared" si="52"/>
        <v>0</v>
      </c>
      <c r="BZC46" s="48">
        <f t="shared" si="52"/>
        <v>0</v>
      </c>
      <c r="BZD46" s="48">
        <f t="shared" si="52"/>
        <v>0</v>
      </c>
      <c r="BZE46" s="48">
        <f t="shared" si="52"/>
        <v>0</v>
      </c>
      <c r="BZF46" s="48">
        <f t="shared" si="52"/>
        <v>0</v>
      </c>
      <c r="BZG46" s="48">
        <f t="shared" si="52"/>
        <v>0</v>
      </c>
      <c r="BZH46" s="48">
        <f t="shared" si="52"/>
        <v>0</v>
      </c>
      <c r="BZI46" s="48">
        <f t="shared" si="52"/>
        <v>0</v>
      </c>
      <c r="BZJ46" s="48">
        <f t="shared" si="52"/>
        <v>0</v>
      </c>
      <c r="BZK46" s="48">
        <f t="shared" si="52"/>
        <v>0</v>
      </c>
      <c r="BZL46" s="48">
        <f t="shared" si="52"/>
        <v>0</v>
      </c>
      <c r="BZM46" s="48">
        <f t="shared" si="52"/>
        <v>0</v>
      </c>
      <c r="BZN46" s="48">
        <f t="shared" si="52"/>
        <v>0</v>
      </c>
      <c r="BZO46" s="48">
        <f t="shared" si="52"/>
        <v>0</v>
      </c>
      <c r="BZP46" s="48">
        <f t="shared" si="52"/>
        <v>0</v>
      </c>
      <c r="BZQ46" s="48">
        <f t="shared" si="52"/>
        <v>0</v>
      </c>
      <c r="BZR46" s="48">
        <f t="shared" si="52"/>
        <v>0</v>
      </c>
      <c r="BZS46" s="48">
        <f t="shared" si="52"/>
        <v>0</v>
      </c>
      <c r="BZT46" s="48">
        <f t="shared" si="52"/>
        <v>0</v>
      </c>
      <c r="BZU46" s="48">
        <f t="shared" ref="BZU46:CCF46" si="53">BZU22</f>
        <v>0</v>
      </c>
      <c r="BZV46" s="48">
        <f t="shared" si="53"/>
        <v>0</v>
      </c>
      <c r="BZW46" s="48">
        <f t="shared" si="53"/>
        <v>0</v>
      </c>
      <c r="BZX46" s="48">
        <f t="shared" si="53"/>
        <v>0</v>
      </c>
      <c r="BZY46" s="48">
        <f t="shared" si="53"/>
        <v>0</v>
      </c>
      <c r="BZZ46" s="48">
        <f t="shared" si="53"/>
        <v>0</v>
      </c>
      <c r="CAA46" s="48">
        <f t="shared" si="53"/>
        <v>0</v>
      </c>
      <c r="CAB46" s="48">
        <f t="shared" si="53"/>
        <v>0</v>
      </c>
      <c r="CAC46" s="48">
        <f t="shared" si="53"/>
        <v>0</v>
      </c>
      <c r="CAD46" s="48">
        <f t="shared" si="53"/>
        <v>0</v>
      </c>
      <c r="CAE46" s="48">
        <f t="shared" si="53"/>
        <v>0</v>
      </c>
      <c r="CAF46" s="48">
        <f t="shared" si="53"/>
        <v>0</v>
      </c>
      <c r="CAG46" s="48">
        <f t="shared" si="53"/>
        <v>0</v>
      </c>
      <c r="CAH46" s="48">
        <f t="shared" si="53"/>
        <v>0</v>
      </c>
      <c r="CAI46" s="48">
        <f t="shared" si="53"/>
        <v>0</v>
      </c>
      <c r="CAJ46" s="48">
        <f t="shared" si="53"/>
        <v>0</v>
      </c>
      <c r="CAK46" s="48">
        <f t="shared" si="53"/>
        <v>0</v>
      </c>
      <c r="CAL46" s="48">
        <f t="shared" si="53"/>
        <v>0</v>
      </c>
      <c r="CAM46" s="48">
        <f t="shared" si="53"/>
        <v>0</v>
      </c>
      <c r="CAN46" s="48">
        <f t="shared" si="53"/>
        <v>0</v>
      </c>
      <c r="CAO46" s="48">
        <f t="shared" si="53"/>
        <v>0</v>
      </c>
      <c r="CAP46" s="48">
        <f t="shared" si="53"/>
        <v>0</v>
      </c>
      <c r="CAQ46" s="48">
        <f t="shared" si="53"/>
        <v>0</v>
      </c>
      <c r="CAR46" s="48">
        <f t="shared" si="53"/>
        <v>0</v>
      </c>
      <c r="CAS46" s="48">
        <f t="shared" si="53"/>
        <v>0</v>
      </c>
      <c r="CAT46" s="48">
        <f t="shared" si="53"/>
        <v>0</v>
      </c>
      <c r="CAU46" s="48">
        <f t="shared" si="53"/>
        <v>0</v>
      </c>
      <c r="CAV46" s="48">
        <f t="shared" si="53"/>
        <v>0</v>
      </c>
      <c r="CAW46" s="48">
        <f t="shared" si="53"/>
        <v>0</v>
      </c>
      <c r="CAX46" s="48">
        <f t="shared" si="53"/>
        <v>0</v>
      </c>
      <c r="CAY46" s="48">
        <f t="shared" si="53"/>
        <v>0</v>
      </c>
      <c r="CAZ46" s="48">
        <f t="shared" si="53"/>
        <v>0</v>
      </c>
      <c r="CBA46" s="48">
        <f t="shared" si="53"/>
        <v>0</v>
      </c>
      <c r="CBB46" s="48">
        <f t="shared" si="53"/>
        <v>0</v>
      </c>
      <c r="CBC46" s="48">
        <f t="shared" si="53"/>
        <v>0</v>
      </c>
      <c r="CBD46" s="48">
        <f t="shared" si="53"/>
        <v>0</v>
      </c>
      <c r="CBE46" s="48">
        <f t="shared" si="53"/>
        <v>0</v>
      </c>
      <c r="CBF46" s="48">
        <f t="shared" si="53"/>
        <v>0</v>
      </c>
      <c r="CBG46" s="48">
        <f t="shared" si="53"/>
        <v>0</v>
      </c>
      <c r="CBH46" s="48">
        <f t="shared" si="53"/>
        <v>0</v>
      </c>
      <c r="CBI46" s="48">
        <f t="shared" si="53"/>
        <v>0</v>
      </c>
      <c r="CBJ46" s="48">
        <f t="shared" si="53"/>
        <v>0</v>
      </c>
      <c r="CBK46" s="48">
        <f t="shared" si="53"/>
        <v>0</v>
      </c>
      <c r="CBL46" s="48">
        <f t="shared" si="53"/>
        <v>0</v>
      </c>
      <c r="CBM46" s="48">
        <f t="shared" si="53"/>
        <v>0</v>
      </c>
      <c r="CBN46" s="48">
        <f t="shared" si="53"/>
        <v>0</v>
      </c>
      <c r="CBO46" s="48">
        <f t="shared" si="53"/>
        <v>0</v>
      </c>
      <c r="CBP46" s="48">
        <f t="shared" si="53"/>
        <v>0</v>
      </c>
      <c r="CBQ46" s="48">
        <f t="shared" si="53"/>
        <v>0</v>
      </c>
      <c r="CBR46" s="48">
        <f t="shared" si="53"/>
        <v>0</v>
      </c>
      <c r="CBS46" s="48">
        <f t="shared" si="53"/>
        <v>0</v>
      </c>
      <c r="CBT46" s="48">
        <f t="shared" si="53"/>
        <v>0</v>
      </c>
      <c r="CBU46" s="48">
        <f t="shared" si="53"/>
        <v>0</v>
      </c>
      <c r="CBV46" s="48">
        <f t="shared" si="53"/>
        <v>0</v>
      </c>
      <c r="CBW46" s="48">
        <f t="shared" si="53"/>
        <v>0</v>
      </c>
      <c r="CBX46" s="48">
        <f t="shared" si="53"/>
        <v>0</v>
      </c>
      <c r="CBY46" s="48">
        <f t="shared" si="53"/>
        <v>0</v>
      </c>
      <c r="CBZ46" s="48">
        <f t="shared" si="53"/>
        <v>0</v>
      </c>
      <c r="CCA46" s="48">
        <f t="shared" si="53"/>
        <v>0</v>
      </c>
      <c r="CCB46" s="48">
        <f t="shared" si="53"/>
        <v>0</v>
      </c>
      <c r="CCC46" s="48">
        <f t="shared" si="53"/>
        <v>0</v>
      </c>
      <c r="CCD46" s="48">
        <f t="shared" si="53"/>
        <v>0</v>
      </c>
      <c r="CCE46" s="48">
        <f t="shared" si="53"/>
        <v>0</v>
      </c>
      <c r="CCF46" s="48">
        <f t="shared" si="53"/>
        <v>0</v>
      </c>
      <c r="CCG46" s="48">
        <f t="shared" ref="CCG46:CER46" si="54">CCG22</f>
        <v>0</v>
      </c>
      <c r="CCH46" s="48">
        <f t="shared" si="54"/>
        <v>0</v>
      </c>
      <c r="CCI46" s="48">
        <f t="shared" si="54"/>
        <v>0</v>
      </c>
      <c r="CCJ46" s="48">
        <f t="shared" si="54"/>
        <v>0</v>
      </c>
      <c r="CCK46" s="48">
        <f t="shared" si="54"/>
        <v>0</v>
      </c>
      <c r="CCL46" s="48">
        <f t="shared" si="54"/>
        <v>0</v>
      </c>
      <c r="CCM46" s="48">
        <f t="shared" si="54"/>
        <v>0</v>
      </c>
      <c r="CCN46" s="48">
        <f t="shared" si="54"/>
        <v>0</v>
      </c>
      <c r="CCO46" s="48">
        <f t="shared" si="54"/>
        <v>0</v>
      </c>
      <c r="CCP46" s="48">
        <f t="shared" si="54"/>
        <v>0</v>
      </c>
      <c r="CCQ46" s="48">
        <f t="shared" si="54"/>
        <v>0</v>
      </c>
      <c r="CCR46" s="48">
        <f t="shared" si="54"/>
        <v>0</v>
      </c>
      <c r="CCS46" s="48">
        <f t="shared" si="54"/>
        <v>0</v>
      </c>
      <c r="CCT46" s="48">
        <f t="shared" si="54"/>
        <v>0</v>
      </c>
      <c r="CCU46" s="48">
        <f t="shared" si="54"/>
        <v>0</v>
      </c>
      <c r="CCV46" s="48">
        <f t="shared" si="54"/>
        <v>0</v>
      </c>
      <c r="CCW46" s="48">
        <f t="shared" si="54"/>
        <v>0</v>
      </c>
      <c r="CCX46" s="48">
        <f t="shared" si="54"/>
        <v>0</v>
      </c>
      <c r="CCY46" s="48">
        <f t="shared" si="54"/>
        <v>0</v>
      </c>
      <c r="CCZ46" s="48">
        <f t="shared" si="54"/>
        <v>0</v>
      </c>
      <c r="CDA46" s="48">
        <f t="shared" si="54"/>
        <v>0</v>
      </c>
      <c r="CDB46" s="48">
        <f t="shared" si="54"/>
        <v>0</v>
      </c>
      <c r="CDC46" s="48">
        <f t="shared" si="54"/>
        <v>0</v>
      </c>
      <c r="CDD46" s="48">
        <f t="shared" si="54"/>
        <v>0</v>
      </c>
      <c r="CDE46" s="48">
        <f t="shared" si="54"/>
        <v>0</v>
      </c>
      <c r="CDF46" s="48">
        <f t="shared" si="54"/>
        <v>0</v>
      </c>
      <c r="CDG46" s="48">
        <f t="shared" si="54"/>
        <v>0</v>
      </c>
      <c r="CDH46" s="48">
        <f t="shared" si="54"/>
        <v>0</v>
      </c>
      <c r="CDI46" s="48">
        <f t="shared" si="54"/>
        <v>0</v>
      </c>
      <c r="CDJ46" s="48">
        <f t="shared" si="54"/>
        <v>0</v>
      </c>
      <c r="CDK46" s="48">
        <f t="shared" si="54"/>
        <v>0</v>
      </c>
      <c r="CDL46" s="48">
        <f t="shared" si="54"/>
        <v>0</v>
      </c>
      <c r="CDM46" s="48">
        <f t="shared" si="54"/>
        <v>0</v>
      </c>
      <c r="CDN46" s="48">
        <f t="shared" si="54"/>
        <v>0</v>
      </c>
      <c r="CDO46" s="48">
        <f t="shared" si="54"/>
        <v>0</v>
      </c>
      <c r="CDP46" s="48">
        <f t="shared" si="54"/>
        <v>0</v>
      </c>
      <c r="CDQ46" s="48">
        <f t="shared" si="54"/>
        <v>0</v>
      </c>
      <c r="CDR46" s="48">
        <f t="shared" si="54"/>
        <v>0</v>
      </c>
      <c r="CDS46" s="48">
        <f t="shared" si="54"/>
        <v>0</v>
      </c>
      <c r="CDT46" s="48">
        <f t="shared" si="54"/>
        <v>0</v>
      </c>
      <c r="CDU46" s="48">
        <f t="shared" si="54"/>
        <v>0</v>
      </c>
      <c r="CDV46" s="48">
        <f t="shared" si="54"/>
        <v>0</v>
      </c>
      <c r="CDW46" s="48">
        <f t="shared" si="54"/>
        <v>0</v>
      </c>
      <c r="CDX46" s="48">
        <f t="shared" si="54"/>
        <v>0</v>
      </c>
      <c r="CDY46" s="48">
        <f t="shared" si="54"/>
        <v>0</v>
      </c>
      <c r="CDZ46" s="48">
        <f t="shared" si="54"/>
        <v>0</v>
      </c>
      <c r="CEA46" s="48">
        <f t="shared" si="54"/>
        <v>0</v>
      </c>
      <c r="CEB46" s="48">
        <f t="shared" si="54"/>
        <v>0</v>
      </c>
      <c r="CEC46" s="48">
        <f t="shared" si="54"/>
        <v>0</v>
      </c>
      <c r="CED46" s="48">
        <f t="shared" si="54"/>
        <v>0</v>
      </c>
      <c r="CEE46" s="48">
        <f t="shared" si="54"/>
        <v>0</v>
      </c>
      <c r="CEF46" s="48">
        <f t="shared" si="54"/>
        <v>0</v>
      </c>
      <c r="CEG46" s="48">
        <f t="shared" si="54"/>
        <v>0</v>
      </c>
      <c r="CEH46" s="48">
        <f t="shared" si="54"/>
        <v>0</v>
      </c>
      <c r="CEI46" s="48">
        <f t="shared" si="54"/>
        <v>0</v>
      </c>
      <c r="CEJ46" s="48">
        <f t="shared" si="54"/>
        <v>0</v>
      </c>
      <c r="CEK46" s="48">
        <f t="shared" si="54"/>
        <v>0</v>
      </c>
      <c r="CEL46" s="48">
        <f t="shared" si="54"/>
        <v>0</v>
      </c>
      <c r="CEM46" s="48">
        <f t="shared" si="54"/>
        <v>0</v>
      </c>
      <c r="CEN46" s="48">
        <f t="shared" si="54"/>
        <v>0</v>
      </c>
      <c r="CEO46" s="48">
        <f t="shared" si="54"/>
        <v>0</v>
      </c>
      <c r="CEP46" s="48">
        <f t="shared" si="54"/>
        <v>0</v>
      </c>
      <c r="CEQ46" s="48">
        <f t="shared" si="54"/>
        <v>0</v>
      </c>
      <c r="CER46" s="48">
        <f t="shared" si="54"/>
        <v>0</v>
      </c>
      <c r="CES46" s="48">
        <f t="shared" ref="CES46:CHD46" si="55">CES22</f>
        <v>0</v>
      </c>
      <c r="CET46" s="48">
        <f t="shared" si="55"/>
        <v>0</v>
      </c>
      <c r="CEU46" s="48">
        <f t="shared" si="55"/>
        <v>0</v>
      </c>
      <c r="CEV46" s="48">
        <f t="shared" si="55"/>
        <v>0</v>
      </c>
      <c r="CEW46" s="48">
        <f t="shared" si="55"/>
        <v>0</v>
      </c>
      <c r="CEX46" s="48">
        <f t="shared" si="55"/>
        <v>0</v>
      </c>
      <c r="CEY46" s="48">
        <f t="shared" si="55"/>
        <v>0</v>
      </c>
      <c r="CEZ46" s="48">
        <f t="shared" si="55"/>
        <v>0</v>
      </c>
      <c r="CFA46" s="48">
        <f t="shared" si="55"/>
        <v>0</v>
      </c>
      <c r="CFB46" s="48">
        <f t="shared" si="55"/>
        <v>0</v>
      </c>
      <c r="CFC46" s="48">
        <f t="shared" si="55"/>
        <v>0</v>
      </c>
      <c r="CFD46" s="48">
        <f t="shared" si="55"/>
        <v>0</v>
      </c>
      <c r="CFE46" s="48">
        <f t="shared" si="55"/>
        <v>0</v>
      </c>
      <c r="CFF46" s="48">
        <f t="shared" si="55"/>
        <v>0</v>
      </c>
      <c r="CFG46" s="48">
        <f t="shared" si="55"/>
        <v>0</v>
      </c>
      <c r="CFH46" s="48">
        <f t="shared" si="55"/>
        <v>0</v>
      </c>
      <c r="CFI46" s="48">
        <f t="shared" si="55"/>
        <v>0</v>
      </c>
      <c r="CFJ46" s="48">
        <f t="shared" si="55"/>
        <v>0</v>
      </c>
      <c r="CFK46" s="48">
        <f t="shared" si="55"/>
        <v>0</v>
      </c>
      <c r="CFL46" s="48">
        <f t="shared" si="55"/>
        <v>0</v>
      </c>
      <c r="CFM46" s="48">
        <f t="shared" si="55"/>
        <v>0</v>
      </c>
      <c r="CFN46" s="48">
        <f t="shared" si="55"/>
        <v>0</v>
      </c>
      <c r="CFO46" s="48">
        <f t="shared" si="55"/>
        <v>0</v>
      </c>
      <c r="CFP46" s="48">
        <f t="shared" si="55"/>
        <v>0</v>
      </c>
      <c r="CFQ46" s="48">
        <f t="shared" si="55"/>
        <v>0</v>
      </c>
      <c r="CFR46" s="48">
        <f t="shared" si="55"/>
        <v>0</v>
      </c>
      <c r="CFS46" s="48">
        <f t="shared" si="55"/>
        <v>0</v>
      </c>
      <c r="CFT46" s="48">
        <f t="shared" si="55"/>
        <v>0</v>
      </c>
      <c r="CFU46" s="48">
        <f t="shared" si="55"/>
        <v>0</v>
      </c>
      <c r="CFV46" s="48">
        <f t="shared" si="55"/>
        <v>0</v>
      </c>
      <c r="CFW46" s="48">
        <f t="shared" si="55"/>
        <v>0</v>
      </c>
      <c r="CFX46" s="48">
        <f t="shared" si="55"/>
        <v>0</v>
      </c>
      <c r="CFY46" s="48">
        <f t="shared" si="55"/>
        <v>0</v>
      </c>
      <c r="CFZ46" s="48">
        <f t="shared" si="55"/>
        <v>0</v>
      </c>
      <c r="CGA46" s="48">
        <f t="shared" si="55"/>
        <v>0</v>
      </c>
      <c r="CGB46" s="48">
        <f t="shared" si="55"/>
        <v>0</v>
      </c>
      <c r="CGC46" s="48">
        <f t="shared" si="55"/>
        <v>0</v>
      </c>
      <c r="CGD46" s="48">
        <f t="shared" si="55"/>
        <v>0</v>
      </c>
      <c r="CGE46" s="48">
        <f t="shared" si="55"/>
        <v>0</v>
      </c>
      <c r="CGF46" s="48">
        <f t="shared" si="55"/>
        <v>0</v>
      </c>
      <c r="CGG46" s="48">
        <f t="shared" si="55"/>
        <v>0</v>
      </c>
      <c r="CGH46" s="48">
        <f t="shared" si="55"/>
        <v>0</v>
      </c>
      <c r="CGI46" s="48">
        <f t="shared" si="55"/>
        <v>0</v>
      </c>
      <c r="CGJ46" s="48">
        <f t="shared" si="55"/>
        <v>0</v>
      </c>
      <c r="CGK46" s="48">
        <f t="shared" si="55"/>
        <v>0</v>
      </c>
      <c r="CGL46" s="48">
        <f t="shared" si="55"/>
        <v>0</v>
      </c>
      <c r="CGM46" s="48">
        <f t="shared" si="55"/>
        <v>0</v>
      </c>
      <c r="CGN46" s="48">
        <f t="shared" si="55"/>
        <v>0</v>
      </c>
      <c r="CGO46" s="48">
        <f t="shared" si="55"/>
        <v>0</v>
      </c>
      <c r="CGP46" s="48">
        <f t="shared" si="55"/>
        <v>0</v>
      </c>
      <c r="CGQ46" s="48">
        <f t="shared" si="55"/>
        <v>0</v>
      </c>
      <c r="CGR46" s="48">
        <f t="shared" si="55"/>
        <v>0</v>
      </c>
      <c r="CGS46" s="48">
        <f t="shared" si="55"/>
        <v>0</v>
      </c>
      <c r="CGT46" s="48">
        <f t="shared" si="55"/>
        <v>0</v>
      </c>
      <c r="CGU46" s="48">
        <f t="shared" si="55"/>
        <v>0</v>
      </c>
      <c r="CGV46" s="48">
        <f t="shared" si="55"/>
        <v>0</v>
      </c>
      <c r="CGW46" s="48">
        <f t="shared" si="55"/>
        <v>0</v>
      </c>
      <c r="CGX46" s="48">
        <f t="shared" si="55"/>
        <v>0</v>
      </c>
      <c r="CGY46" s="48">
        <f t="shared" si="55"/>
        <v>0</v>
      </c>
      <c r="CGZ46" s="48">
        <f t="shared" si="55"/>
        <v>0</v>
      </c>
      <c r="CHA46" s="48">
        <f t="shared" si="55"/>
        <v>0</v>
      </c>
      <c r="CHB46" s="48">
        <f t="shared" si="55"/>
        <v>0</v>
      </c>
      <c r="CHC46" s="48">
        <f t="shared" si="55"/>
        <v>0</v>
      </c>
      <c r="CHD46" s="48">
        <f t="shared" si="55"/>
        <v>0</v>
      </c>
      <c r="CHE46" s="48">
        <f t="shared" ref="CHE46:CJP46" si="56">CHE22</f>
        <v>0</v>
      </c>
      <c r="CHF46" s="48">
        <f t="shared" si="56"/>
        <v>0</v>
      </c>
      <c r="CHG46" s="48">
        <f t="shared" si="56"/>
        <v>0</v>
      </c>
      <c r="CHH46" s="48">
        <f t="shared" si="56"/>
        <v>0</v>
      </c>
      <c r="CHI46" s="48">
        <f t="shared" si="56"/>
        <v>0</v>
      </c>
      <c r="CHJ46" s="48">
        <f t="shared" si="56"/>
        <v>0</v>
      </c>
      <c r="CHK46" s="48">
        <f t="shared" si="56"/>
        <v>0</v>
      </c>
      <c r="CHL46" s="48">
        <f t="shared" si="56"/>
        <v>0</v>
      </c>
      <c r="CHM46" s="48">
        <f t="shared" si="56"/>
        <v>0</v>
      </c>
      <c r="CHN46" s="48">
        <f t="shared" si="56"/>
        <v>0</v>
      </c>
      <c r="CHO46" s="48">
        <f t="shared" si="56"/>
        <v>0</v>
      </c>
      <c r="CHP46" s="48">
        <f t="shared" si="56"/>
        <v>0</v>
      </c>
      <c r="CHQ46" s="48">
        <f t="shared" si="56"/>
        <v>0</v>
      </c>
      <c r="CHR46" s="48">
        <f t="shared" si="56"/>
        <v>0</v>
      </c>
      <c r="CHS46" s="48">
        <f t="shared" si="56"/>
        <v>0</v>
      </c>
      <c r="CHT46" s="48">
        <f t="shared" si="56"/>
        <v>0</v>
      </c>
      <c r="CHU46" s="48">
        <f t="shared" si="56"/>
        <v>0</v>
      </c>
      <c r="CHV46" s="48">
        <f t="shared" si="56"/>
        <v>0</v>
      </c>
      <c r="CHW46" s="48">
        <f t="shared" si="56"/>
        <v>0</v>
      </c>
      <c r="CHX46" s="48">
        <f t="shared" si="56"/>
        <v>0</v>
      </c>
      <c r="CHY46" s="48">
        <f t="shared" si="56"/>
        <v>0</v>
      </c>
      <c r="CHZ46" s="48">
        <f t="shared" si="56"/>
        <v>0</v>
      </c>
      <c r="CIA46" s="48">
        <f t="shared" si="56"/>
        <v>0</v>
      </c>
      <c r="CIB46" s="48">
        <f t="shared" si="56"/>
        <v>0</v>
      </c>
      <c r="CIC46" s="48">
        <f t="shared" si="56"/>
        <v>0</v>
      </c>
      <c r="CID46" s="48">
        <f t="shared" si="56"/>
        <v>0</v>
      </c>
      <c r="CIE46" s="48">
        <f t="shared" si="56"/>
        <v>0</v>
      </c>
      <c r="CIF46" s="48">
        <f t="shared" si="56"/>
        <v>0</v>
      </c>
      <c r="CIG46" s="48">
        <f t="shared" si="56"/>
        <v>0</v>
      </c>
      <c r="CIH46" s="48">
        <f t="shared" si="56"/>
        <v>0</v>
      </c>
      <c r="CII46" s="48">
        <f t="shared" si="56"/>
        <v>0</v>
      </c>
      <c r="CIJ46" s="48">
        <f t="shared" si="56"/>
        <v>0</v>
      </c>
      <c r="CIK46" s="48">
        <f t="shared" si="56"/>
        <v>0</v>
      </c>
      <c r="CIL46" s="48">
        <f t="shared" si="56"/>
        <v>0</v>
      </c>
      <c r="CIM46" s="48">
        <f t="shared" si="56"/>
        <v>0</v>
      </c>
      <c r="CIN46" s="48">
        <f t="shared" si="56"/>
        <v>0</v>
      </c>
      <c r="CIO46" s="48">
        <f t="shared" si="56"/>
        <v>0</v>
      </c>
      <c r="CIP46" s="48">
        <f t="shared" si="56"/>
        <v>0</v>
      </c>
      <c r="CIQ46" s="48">
        <f t="shared" si="56"/>
        <v>0</v>
      </c>
      <c r="CIR46" s="48">
        <f t="shared" si="56"/>
        <v>0</v>
      </c>
      <c r="CIS46" s="48">
        <f t="shared" si="56"/>
        <v>0</v>
      </c>
      <c r="CIT46" s="48">
        <f t="shared" si="56"/>
        <v>0</v>
      </c>
      <c r="CIU46" s="48">
        <f t="shared" si="56"/>
        <v>0</v>
      </c>
      <c r="CIV46" s="48">
        <f t="shared" si="56"/>
        <v>0</v>
      </c>
      <c r="CIW46" s="48">
        <f t="shared" si="56"/>
        <v>0</v>
      </c>
      <c r="CIX46" s="48">
        <f t="shared" si="56"/>
        <v>0</v>
      </c>
      <c r="CIY46" s="48">
        <f t="shared" si="56"/>
        <v>0</v>
      </c>
      <c r="CIZ46" s="48">
        <f t="shared" si="56"/>
        <v>0</v>
      </c>
      <c r="CJA46" s="48">
        <f t="shared" si="56"/>
        <v>0</v>
      </c>
      <c r="CJB46" s="48">
        <f t="shared" si="56"/>
        <v>0</v>
      </c>
      <c r="CJC46" s="48">
        <f t="shared" si="56"/>
        <v>0</v>
      </c>
      <c r="CJD46" s="48">
        <f t="shared" si="56"/>
        <v>0</v>
      </c>
      <c r="CJE46" s="48">
        <f t="shared" si="56"/>
        <v>0</v>
      </c>
      <c r="CJF46" s="48">
        <f t="shared" si="56"/>
        <v>0</v>
      </c>
      <c r="CJG46" s="48">
        <f t="shared" si="56"/>
        <v>0</v>
      </c>
      <c r="CJH46" s="48">
        <f t="shared" si="56"/>
        <v>0</v>
      </c>
      <c r="CJI46" s="48">
        <f t="shared" si="56"/>
        <v>0</v>
      </c>
      <c r="CJJ46" s="48">
        <f t="shared" si="56"/>
        <v>0</v>
      </c>
      <c r="CJK46" s="48">
        <f t="shared" si="56"/>
        <v>0</v>
      </c>
      <c r="CJL46" s="48">
        <f t="shared" si="56"/>
        <v>0</v>
      </c>
      <c r="CJM46" s="48">
        <f t="shared" si="56"/>
        <v>0</v>
      </c>
      <c r="CJN46" s="48">
        <f t="shared" si="56"/>
        <v>0</v>
      </c>
      <c r="CJO46" s="48">
        <f t="shared" si="56"/>
        <v>0</v>
      </c>
      <c r="CJP46" s="48">
        <f t="shared" si="56"/>
        <v>0</v>
      </c>
      <c r="CJQ46" s="48">
        <f t="shared" ref="CJQ46:CMB46" si="57">CJQ22</f>
        <v>0</v>
      </c>
      <c r="CJR46" s="48">
        <f t="shared" si="57"/>
        <v>0</v>
      </c>
      <c r="CJS46" s="48">
        <f t="shared" si="57"/>
        <v>0</v>
      </c>
      <c r="CJT46" s="48">
        <f t="shared" si="57"/>
        <v>0</v>
      </c>
      <c r="CJU46" s="48">
        <f t="shared" si="57"/>
        <v>0</v>
      </c>
      <c r="CJV46" s="48">
        <f t="shared" si="57"/>
        <v>0</v>
      </c>
      <c r="CJW46" s="48">
        <f t="shared" si="57"/>
        <v>0</v>
      </c>
      <c r="CJX46" s="48">
        <f t="shared" si="57"/>
        <v>0</v>
      </c>
      <c r="CJY46" s="48">
        <f t="shared" si="57"/>
        <v>0</v>
      </c>
      <c r="CJZ46" s="48">
        <f t="shared" si="57"/>
        <v>0</v>
      </c>
      <c r="CKA46" s="48">
        <f t="shared" si="57"/>
        <v>0</v>
      </c>
      <c r="CKB46" s="48">
        <f t="shared" si="57"/>
        <v>0</v>
      </c>
      <c r="CKC46" s="48">
        <f t="shared" si="57"/>
        <v>0</v>
      </c>
      <c r="CKD46" s="48">
        <f t="shared" si="57"/>
        <v>0</v>
      </c>
      <c r="CKE46" s="48">
        <f t="shared" si="57"/>
        <v>0</v>
      </c>
      <c r="CKF46" s="48">
        <f t="shared" si="57"/>
        <v>0</v>
      </c>
      <c r="CKG46" s="48">
        <f t="shared" si="57"/>
        <v>0</v>
      </c>
      <c r="CKH46" s="48">
        <f t="shared" si="57"/>
        <v>0</v>
      </c>
      <c r="CKI46" s="48">
        <f t="shared" si="57"/>
        <v>0</v>
      </c>
      <c r="CKJ46" s="48">
        <f t="shared" si="57"/>
        <v>0</v>
      </c>
      <c r="CKK46" s="48">
        <f t="shared" si="57"/>
        <v>0</v>
      </c>
      <c r="CKL46" s="48">
        <f t="shared" si="57"/>
        <v>0</v>
      </c>
      <c r="CKM46" s="48">
        <f t="shared" si="57"/>
        <v>0</v>
      </c>
      <c r="CKN46" s="48">
        <f t="shared" si="57"/>
        <v>0</v>
      </c>
      <c r="CKO46" s="48">
        <f t="shared" si="57"/>
        <v>0</v>
      </c>
      <c r="CKP46" s="48">
        <f t="shared" si="57"/>
        <v>0</v>
      </c>
      <c r="CKQ46" s="48">
        <f t="shared" si="57"/>
        <v>0</v>
      </c>
      <c r="CKR46" s="48">
        <f t="shared" si="57"/>
        <v>0</v>
      </c>
      <c r="CKS46" s="48">
        <f t="shared" si="57"/>
        <v>0</v>
      </c>
      <c r="CKT46" s="48">
        <f t="shared" si="57"/>
        <v>0</v>
      </c>
      <c r="CKU46" s="48">
        <f t="shared" si="57"/>
        <v>0</v>
      </c>
      <c r="CKV46" s="48">
        <f t="shared" si="57"/>
        <v>0</v>
      </c>
      <c r="CKW46" s="48">
        <f t="shared" si="57"/>
        <v>0</v>
      </c>
      <c r="CKX46" s="48">
        <f t="shared" si="57"/>
        <v>0</v>
      </c>
      <c r="CKY46" s="48">
        <f t="shared" si="57"/>
        <v>0</v>
      </c>
      <c r="CKZ46" s="48">
        <f t="shared" si="57"/>
        <v>0</v>
      </c>
      <c r="CLA46" s="48">
        <f t="shared" si="57"/>
        <v>0</v>
      </c>
      <c r="CLB46" s="48">
        <f t="shared" si="57"/>
        <v>0</v>
      </c>
      <c r="CLC46" s="48">
        <f t="shared" si="57"/>
        <v>0</v>
      </c>
      <c r="CLD46" s="48">
        <f t="shared" si="57"/>
        <v>0</v>
      </c>
      <c r="CLE46" s="48">
        <f t="shared" si="57"/>
        <v>0</v>
      </c>
      <c r="CLF46" s="48">
        <f t="shared" si="57"/>
        <v>0</v>
      </c>
      <c r="CLG46" s="48">
        <f t="shared" si="57"/>
        <v>0</v>
      </c>
      <c r="CLH46" s="48">
        <f t="shared" si="57"/>
        <v>0</v>
      </c>
      <c r="CLI46" s="48">
        <f t="shared" si="57"/>
        <v>0</v>
      </c>
      <c r="CLJ46" s="48">
        <f t="shared" si="57"/>
        <v>0</v>
      </c>
      <c r="CLK46" s="48">
        <f t="shared" si="57"/>
        <v>0</v>
      </c>
      <c r="CLL46" s="48">
        <f t="shared" si="57"/>
        <v>0</v>
      </c>
      <c r="CLM46" s="48">
        <f t="shared" si="57"/>
        <v>0</v>
      </c>
      <c r="CLN46" s="48">
        <f t="shared" si="57"/>
        <v>0</v>
      </c>
      <c r="CLO46" s="48">
        <f t="shared" si="57"/>
        <v>0</v>
      </c>
      <c r="CLP46" s="48">
        <f t="shared" si="57"/>
        <v>0</v>
      </c>
      <c r="CLQ46" s="48">
        <f t="shared" si="57"/>
        <v>0</v>
      </c>
      <c r="CLR46" s="48">
        <f t="shared" si="57"/>
        <v>0</v>
      </c>
      <c r="CLS46" s="48">
        <f t="shared" si="57"/>
        <v>0</v>
      </c>
      <c r="CLT46" s="48">
        <f t="shared" si="57"/>
        <v>0</v>
      </c>
      <c r="CLU46" s="48">
        <f t="shared" si="57"/>
        <v>0</v>
      </c>
      <c r="CLV46" s="48">
        <f t="shared" si="57"/>
        <v>0</v>
      </c>
      <c r="CLW46" s="48">
        <f t="shared" si="57"/>
        <v>0</v>
      </c>
      <c r="CLX46" s="48">
        <f t="shared" si="57"/>
        <v>0</v>
      </c>
      <c r="CLY46" s="48">
        <f t="shared" si="57"/>
        <v>0</v>
      </c>
      <c r="CLZ46" s="48">
        <f t="shared" si="57"/>
        <v>0</v>
      </c>
      <c r="CMA46" s="48">
        <f t="shared" si="57"/>
        <v>0</v>
      </c>
      <c r="CMB46" s="48">
        <f t="shared" si="57"/>
        <v>0</v>
      </c>
      <c r="CMC46" s="48">
        <f t="shared" ref="CMC46:CON46" si="58">CMC22</f>
        <v>0</v>
      </c>
      <c r="CMD46" s="48">
        <f t="shared" si="58"/>
        <v>0</v>
      </c>
      <c r="CME46" s="48">
        <f t="shared" si="58"/>
        <v>0</v>
      </c>
      <c r="CMF46" s="48">
        <f t="shared" si="58"/>
        <v>0</v>
      </c>
      <c r="CMG46" s="48">
        <f t="shared" si="58"/>
        <v>0</v>
      </c>
      <c r="CMH46" s="48">
        <f t="shared" si="58"/>
        <v>0</v>
      </c>
      <c r="CMI46" s="48">
        <f t="shared" si="58"/>
        <v>0</v>
      </c>
      <c r="CMJ46" s="48">
        <f t="shared" si="58"/>
        <v>0</v>
      </c>
      <c r="CMK46" s="48">
        <f t="shared" si="58"/>
        <v>0</v>
      </c>
      <c r="CML46" s="48">
        <f t="shared" si="58"/>
        <v>0</v>
      </c>
      <c r="CMM46" s="48">
        <f t="shared" si="58"/>
        <v>0</v>
      </c>
      <c r="CMN46" s="48">
        <f t="shared" si="58"/>
        <v>0</v>
      </c>
      <c r="CMO46" s="48">
        <f t="shared" si="58"/>
        <v>0</v>
      </c>
      <c r="CMP46" s="48">
        <f t="shared" si="58"/>
        <v>0</v>
      </c>
      <c r="CMQ46" s="48">
        <f t="shared" si="58"/>
        <v>0</v>
      </c>
      <c r="CMR46" s="48">
        <f t="shared" si="58"/>
        <v>0</v>
      </c>
      <c r="CMS46" s="48">
        <f t="shared" si="58"/>
        <v>0</v>
      </c>
      <c r="CMT46" s="48">
        <f t="shared" si="58"/>
        <v>0</v>
      </c>
      <c r="CMU46" s="48">
        <f t="shared" si="58"/>
        <v>0</v>
      </c>
      <c r="CMV46" s="48">
        <f t="shared" si="58"/>
        <v>0</v>
      </c>
      <c r="CMW46" s="48">
        <f t="shared" si="58"/>
        <v>0</v>
      </c>
      <c r="CMX46" s="48">
        <f t="shared" si="58"/>
        <v>0</v>
      </c>
      <c r="CMY46" s="48">
        <f t="shared" si="58"/>
        <v>0</v>
      </c>
      <c r="CMZ46" s="48">
        <f t="shared" si="58"/>
        <v>0</v>
      </c>
      <c r="CNA46" s="48">
        <f t="shared" si="58"/>
        <v>0</v>
      </c>
      <c r="CNB46" s="48">
        <f t="shared" si="58"/>
        <v>0</v>
      </c>
      <c r="CNC46" s="48">
        <f t="shared" si="58"/>
        <v>0</v>
      </c>
      <c r="CND46" s="48">
        <f t="shared" si="58"/>
        <v>0</v>
      </c>
      <c r="CNE46" s="48">
        <f t="shared" si="58"/>
        <v>0</v>
      </c>
      <c r="CNF46" s="48">
        <f t="shared" si="58"/>
        <v>0</v>
      </c>
      <c r="CNG46" s="48">
        <f t="shared" si="58"/>
        <v>0</v>
      </c>
      <c r="CNH46" s="48">
        <f t="shared" si="58"/>
        <v>0</v>
      </c>
      <c r="CNI46" s="48">
        <f t="shared" si="58"/>
        <v>0</v>
      </c>
      <c r="CNJ46" s="48">
        <f t="shared" si="58"/>
        <v>0</v>
      </c>
      <c r="CNK46" s="48">
        <f t="shared" si="58"/>
        <v>0</v>
      </c>
      <c r="CNL46" s="48">
        <f t="shared" si="58"/>
        <v>0</v>
      </c>
      <c r="CNM46" s="48">
        <f t="shared" si="58"/>
        <v>0</v>
      </c>
      <c r="CNN46" s="48">
        <f t="shared" si="58"/>
        <v>0</v>
      </c>
      <c r="CNO46" s="48">
        <f t="shared" si="58"/>
        <v>0</v>
      </c>
      <c r="CNP46" s="48">
        <f t="shared" si="58"/>
        <v>0</v>
      </c>
      <c r="CNQ46" s="48">
        <f t="shared" si="58"/>
        <v>0</v>
      </c>
      <c r="CNR46" s="48">
        <f t="shared" si="58"/>
        <v>0</v>
      </c>
      <c r="CNS46" s="48">
        <f t="shared" si="58"/>
        <v>0</v>
      </c>
      <c r="CNT46" s="48">
        <f t="shared" si="58"/>
        <v>0</v>
      </c>
      <c r="CNU46" s="48">
        <f t="shared" si="58"/>
        <v>0</v>
      </c>
      <c r="CNV46" s="48">
        <f t="shared" si="58"/>
        <v>0</v>
      </c>
      <c r="CNW46" s="48">
        <f t="shared" si="58"/>
        <v>0</v>
      </c>
      <c r="CNX46" s="48">
        <f t="shared" si="58"/>
        <v>0</v>
      </c>
      <c r="CNY46" s="48">
        <f t="shared" si="58"/>
        <v>0</v>
      </c>
      <c r="CNZ46" s="48">
        <f t="shared" si="58"/>
        <v>0</v>
      </c>
      <c r="COA46" s="48">
        <f t="shared" si="58"/>
        <v>0</v>
      </c>
      <c r="COB46" s="48">
        <f t="shared" si="58"/>
        <v>0</v>
      </c>
      <c r="COC46" s="48">
        <f t="shared" si="58"/>
        <v>0</v>
      </c>
      <c r="COD46" s="48">
        <f t="shared" si="58"/>
        <v>0</v>
      </c>
      <c r="COE46" s="48">
        <f t="shared" si="58"/>
        <v>0</v>
      </c>
      <c r="COF46" s="48">
        <f t="shared" si="58"/>
        <v>0</v>
      </c>
      <c r="COG46" s="48">
        <f t="shared" si="58"/>
        <v>0</v>
      </c>
      <c r="COH46" s="48">
        <f t="shared" si="58"/>
        <v>0</v>
      </c>
      <c r="COI46" s="48">
        <f t="shared" si="58"/>
        <v>0</v>
      </c>
      <c r="COJ46" s="48">
        <f t="shared" si="58"/>
        <v>0</v>
      </c>
      <c r="COK46" s="48">
        <f t="shared" si="58"/>
        <v>0</v>
      </c>
      <c r="COL46" s="48">
        <f t="shared" si="58"/>
        <v>0</v>
      </c>
      <c r="COM46" s="48">
        <f t="shared" si="58"/>
        <v>0</v>
      </c>
      <c r="CON46" s="48">
        <f t="shared" si="58"/>
        <v>0</v>
      </c>
      <c r="COO46" s="48">
        <f t="shared" ref="COO46:CQZ46" si="59">COO22</f>
        <v>0</v>
      </c>
      <c r="COP46" s="48">
        <f t="shared" si="59"/>
        <v>0</v>
      </c>
      <c r="COQ46" s="48">
        <f t="shared" si="59"/>
        <v>0</v>
      </c>
      <c r="COR46" s="48">
        <f t="shared" si="59"/>
        <v>0</v>
      </c>
      <c r="COS46" s="48">
        <f t="shared" si="59"/>
        <v>0</v>
      </c>
      <c r="COT46" s="48">
        <f t="shared" si="59"/>
        <v>0</v>
      </c>
      <c r="COU46" s="48">
        <f t="shared" si="59"/>
        <v>0</v>
      </c>
      <c r="COV46" s="48">
        <f t="shared" si="59"/>
        <v>0</v>
      </c>
      <c r="COW46" s="48">
        <f t="shared" si="59"/>
        <v>0</v>
      </c>
      <c r="COX46" s="48">
        <f t="shared" si="59"/>
        <v>0</v>
      </c>
      <c r="COY46" s="48">
        <f t="shared" si="59"/>
        <v>0</v>
      </c>
      <c r="COZ46" s="48">
        <f t="shared" si="59"/>
        <v>0</v>
      </c>
      <c r="CPA46" s="48">
        <f t="shared" si="59"/>
        <v>0</v>
      </c>
      <c r="CPB46" s="48">
        <f t="shared" si="59"/>
        <v>0</v>
      </c>
      <c r="CPC46" s="48">
        <f t="shared" si="59"/>
        <v>0</v>
      </c>
      <c r="CPD46" s="48">
        <f t="shared" si="59"/>
        <v>0</v>
      </c>
      <c r="CPE46" s="48">
        <f t="shared" si="59"/>
        <v>0</v>
      </c>
      <c r="CPF46" s="48">
        <f t="shared" si="59"/>
        <v>0</v>
      </c>
      <c r="CPG46" s="48">
        <f t="shared" si="59"/>
        <v>0</v>
      </c>
      <c r="CPH46" s="48">
        <f t="shared" si="59"/>
        <v>0</v>
      </c>
      <c r="CPI46" s="48">
        <f t="shared" si="59"/>
        <v>0</v>
      </c>
      <c r="CPJ46" s="48">
        <f t="shared" si="59"/>
        <v>0</v>
      </c>
      <c r="CPK46" s="48">
        <f t="shared" si="59"/>
        <v>0</v>
      </c>
      <c r="CPL46" s="48">
        <f t="shared" si="59"/>
        <v>0</v>
      </c>
      <c r="CPM46" s="48">
        <f t="shared" si="59"/>
        <v>0</v>
      </c>
      <c r="CPN46" s="48">
        <f t="shared" si="59"/>
        <v>0</v>
      </c>
      <c r="CPO46" s="48">
        <f t="shared" si="59"/>
        <v>0</v>
      </c>
      <c r="CPP46" s="48">
        <f t="shared" si="59"/>
        <v>0</v>
      </c>
      <c r="CPQ46" s="48">
        <f t="shared" si="59"/>
        <v>0</v>
      </c>
      <c r="CPR46" s="48">
        <f t="shared" si="59"/>
        <v>0</v>
      </c>
      <c r="CPS46" s="48">
        <f t="shared" si="59"/>
        <v>0</v>
      </c>
      <c r="CPT46" s="48">
        <f t="shared" si="59"/>
        <v>0</v>
      </c>
      <c r="CPU46" s="48">
        <f t="shared" si="59"/>
        <v>0</v>
      </c>
      <c r="CPV46" s="48">
        <f t="shared" si="59"/>
        <v>0</v>
      </c>
      <c r="CPW46" s="48">
        <f t="shared" si="59"/>
        <v>0</v>
      </c>
      <c r="CPX46" s="48">
        <f t="shared" si="59"/>
        <v>0</v>
      </c>
      <c r="CPY46" s="48">
        <f t="shared" si="59"/>
        <v>0</v>
      </c>
      <c r="CPZ46" s="48">
        <f t="shared" si="59"/>
        <v>0</v>
      </c>
      <c r="CQA46" s="48">
        <f t="shared" si="59"/>
        <v>0</v>
      </c>
      <c r="CQB46" s="48">
        <f t="shared" si="59"/>
        <v>0</v>
      </c>
      <c r="CQC46" s="48">
        <f t="shared" si="59"/>
        <v>0</v>
      </c>
      <c r="CQD46" s="48">
        <f t="shared" si="59"/>
        <v>0</v>
      </c>
      <c r="CQE46" s="48">
        <f t="shared" si="59"/>
        <v>0</v>
      </c>
      <c r="CQF46" s="48">
        <f t="shared" si="59"/>
        <v>0</v>
      </c>
      <c r="CQG46" s="48">
        <f t="shared" si="59"/>
        <v>0</v>
      </c>
      <c r="CQH46" s="48">
        <f t="shared" si="59"/>
        <v>0</v>
      </c>
      <c r="CQI46" s="48">
        <f t="shared" si="59"/>
        <v>0</v>
      </c>
      <c r="CQJ46" s="48">
        <f t="shared" si="59"/>
        <v>0</v>
      </c>
      <c r="CQK46" s="48">
        <f t="shared" si="59"/>
        <v>0</v>
      </c>
      <c r="CQL46" s="48">
        <f t="shared" si="59"/>
        <v>0</v>
      </c>
      <c r="CQM46" s="48">
        <f t="shared" si="59"/>
        <v>0</v>
      </c>
      <c r="CQN46" s="48">
        <f t="shared" si="59"/>
        <v>0</v>
      </c>
      <c r="CQO46" s="48">
        <f t="shared" si="59"/>
        <v>0</v>
      </c>
      <c r="CQP46" s="48">
        <f t="shared" si="59"/>
        <v>0</v>
      </c>
      <c r="CQQ46" s="48">
        <f t="shared" si="59"/>
        <v>0</v>
      </c>
      <c r="CQR46" s="48">
        <f t="shared" si="59"/>
        <v>0</v>
      </c>
      <c r="CQS46" s="48">
        <f t="shared" si="59"/>
        <v>0</v>
      </c>
      <c r="CQT46" s="48">
        <f t="shared" si="59"/>
        <v>0</v>
      </c>
      <c r="CQU46" s="48">
        <f t="shared" si="59"/>
        <v>0</v>
      </c>
      <c r="CQV46" s="48">
        <f t="shared" si="59"/>
        <v>0</v>
      </c>
      <c r="CQW46" s="48">
        <f t="shared" si="59"/>
        <v>0</v>
      </c>
      <c r="CQX46" s="48">
        <f t="shared" si="59"/>
        <v>0</v>
      </c>
      <c r="CQY46" s="48">
        <f t="shared" si="59"/>
        <v>0</v>
      </c>
      <c r="CQZ46" s="48">
        <f t="shared" si="59"/>
        <v>0</v>
      </c>
      <c r="CRA46" s="48">
        <f t="shared" ref="CRA46:CTL46" si="60">CRA22</f>
        <v>0</v>
      </c>
      <c r="CRB46" s="48">
        <f t="shared" si="60"/>
        <v>0</v>
      </c>
      <c r="CRC46" s="48">
        <f t="shared" si="60"/>
        <v>0</v>
      </c>
      <c r="CRD46" s="48">
        <f t="shared" si="60"/>
        <v>0</v>
      </c>
      <c r="CRE46" s="48">
        <f t="shared" si="60"/>
        <v>0</v>
      </c>
      <c r="CRF46" s="48">
        <f t="shared" si="60"/>
        <v>0</v>
      </c>
      <c r="CRG46" s="48">
        <f t="shared" si="60"/>
        <v>0</v>
      </c>
      <c r="CRH46" s="48">
        <f t="shared" si="60"/>
        <v>0</v>
      </c>
      <c r="CRI46" s="48">
        <f t="shared" si="60"/>
        <v>0</v>
      </c>
      <c r="CRJ46" s="48">
        <f t="shared" si="60"/>
        <v>0</v>
      </c>
      <c r="CRK46" s="48">
        <f t="shared" si="60"/>
        <v>0</v>
      </c>
      <c r="CRL46" s="48">
        <f t="shared" si="60"/>
        <v>0</v>
      </c>
      <c r="CRM46" s="48">
        <f t="shared" si="60"/>
        <v>0</v>
      </c>
      <c r="CRN46" s="48">
        <f t="shared" si="60"/>
        <v>0</v>
      </c>
      <c r="CRO46" s="48">
        <f t="shared" si="60"/>
        <v>0</v>
      </c>
      <c r="CRP46" s="48">
        <f t="shared" si="60"/>
        <v>0</v>
      </c>
      <c r="CRQ46" s="48">
        <f t="shared" si="60"/>
        <v>0</v>
      </c>
      <c r="CRR46" s="48">
        <f t="shared" si="60"/>
        <v>0</v>
      </c>
      <c r="CRS46" s="48">
        <f t="shared" si="60"/>
        <v>0</v>
      </c>
      <c r="CRT46" s="48">
        <f t="shared" si="60"/>
        <v>0</v>
      </c>
      <c r="CRU46" s="48">
        <f t="shared" si="60"/>
        <v>0</v>
      </c>
      <c r="CRV46" s="48">
        <f t="shared" si="60"/>
        <v>0</v>
      </c>
      <c r="CRW46" s="48">
        <f t="shared" si="60"/>
        <v>0</v>
      </c>
      <c r="CRX46" s="48">
        <f t="shared" si="60"/>
        <v>0</v>
      </c>
      <c r="CRY46" s="48">
        <f t="shared" si="60"/>
        <v>0</v>
      </c>
      <c r="CRZ46" s="48">
        <f t="shared" si="60"/>
        <v>0</v>
      </c>
      <c r="CSA46" s="48">
        <f t="shared" si="60"/>
        <v>0</v>
      </c>
      <c r="CSB46" s="48">
        <f t="shared" si="60"/>
        <v>0</v>
      </c>
      <c r="CSC46" s="48">
        <f t="shared" si="60"/>
        <v>0</v>
      </c>
      <c r="CSD46" s="48">
        <f t="shared" si="60"/>
        <v>0</v>
      </c>
      <c r="CSE46" s="48">
        <f t="shared" si="60"/>
        <v>0</v>
      </c>
      <c r="CSF46" s="48">
        <f t="shared" si="60"/>
        <v>0</v>
      </c>
      <c r="CSG46" s="48">
        <f t="shared" si="60"/>
        <v>0</v>
      </c>
      <c r="CSH46" s="48">
        <f t="shared" si="60"/>
        <v>0</v>
      </c>
      <c r="CSI46" s="48">
        <f t="shared" si="60"/>
        <v>0</v>
      </c>
      <c r="CSJ46" s="48">
        <f t="shared" si="60"/>
        <v>0</v>
      </c>
      <c r="CSK46" s="48">
        <f t="shared" si="60"/>
        <v>0</v>
      </c>
      <c r="CSL46" s="48">
        <f t="shared" si="60"/>
        <v>0</v>
      </c>
      <c r="CSM46" s="48">
        <f t="shared" si="60"/>
        <v>0</v>
      </c>
      <c r="CSN46" s="48">
        <f t="shared" si="60"/>
        <v>0</v>
      </c>
      <c r="CSO46" s="48">
        <f t="shared" si="60"/>
        <v>0</v>
      </c>
      <c r="CSP46" s="48">
        <f t="shared" si="60"/>
        <v>0</v>
      </c>
      <c r="CSQ46" s="48">
        <f t="shared" si="60"/>
        <v>0</v>
      </c>
      <c r="CSR46" s="48">
        <f t="shared" si="60"/>
        <v>0</v>
      </c>
      <c r="CSS46" s="48">
        <f t="shared" si="60"/>
        <v>0</v>
      </c>
      <c r="CST46" s="48">
        <f t="shared" si="60"/>
        <v>0</v>
      </c>
      <c r="CSU46" s="48">
        <f t="shared" si="60"/>
        <v>0</v>
      </c>
      <c r="CSV46" s="48">
        <f t="shared" si="60"/>
        <v>0</v>
      </c>
      <c r="CSW46" s="48">
        <f t="shared" si="60"/>
        <v>0</v>
      </c>
      <c r="CSX46" s="48">
        <f t="shared" si="60"/>
        <v>0</v>
      </c>
      <c r="CSY46" s="48">
        <f t="shared" si="60"/>
        <v>0</v>
      </c>
      <c r="CSZ46" s="48">
        <f t="shared" si="60"/>
        <v>0</v>
      </c>
      <c r="CTA46" s="48">
        <f t="shared" si="60"/>
        <v>0</v>
      </c>
      <c r="CTB46" s="48">
        <f t="shared" si="60"/>
        <v>0</v>
      </c>
      <c r="CTC46" s="48">
        <f t="shared" si="60"/>
        <v>0</v>
      </c>
      <c r="CTD46" s="48">
        <f t="shared" si="60"/>
        <v>0</v>
      </c>
      <c r="CTE46" s="48">
        <f t="shared" si="60"/>
        <v>0</v>
      </c>
      <c r="CTF46" s="48">
        <f t="shared" si="60"/>
        <v>0</v>
      </c>
      <c r="CTG46" s="48">
        <f t="shared" si="60"/>
        <v>0</v>
      </c>
      <c r="CTH46" s="48">
        <f t="shared" si="60"/>
        <v>0</v>
      </c>
      <c r="CTI46" s="48">
        <f t="shared" si="60"/>
        <v>0</v>
      </c>
      <c r="CTJ46" s="48">
        <f t="shared" si="60"/>
        <v>0</v>
      </c>
      <c r="CTK46" s="48">
        <f t="shared" si="60"/>
        <v>0</v>
      </c>
      <c r="CTL46" s="48">
        <f t="shared" si="60"/>
        <v>0</v>
      </c>
      <c r="CTM46" s="48">
        <f t="shared" ref="CTM46:CVX46" si="61">CTM22</f>
        <v>0</v>
      </c>
      <c r="CTN46" s="48">
        <f t="shared" si="61"/>
        <v>0</v>
      </c>
      <c r="CTO46" s="48">
        <f t="shared" si="61"/>
        <v>0</v>
      </c>
      <c r="CTP46" s="48">
        <f t="shared" si="61"/>
        <v>0</v>
      </c>
      <c r="CTQ46" s="48">
        <f t="shared" si="61"/>
        <v>0</v>
      </c>
      <c r="CTR46" s="48">
        <f t="shared" si="61"/>
        <v>0</v>
      </c>
      <c r="CTS46" s="48">
        <f t="shared" si="61"/>
        <v>0</v>
      </c>
      <c r="CTT46" s="48">
        <f t="shared" si="61"/>
        <v>0</v>
      </c>
      <c r="CTU46" s="48">
        <f t="shared" si="61"/>
        <v>0</v>
      </c>
      <c r="CTV46" s="48">
        <f t="shared" si="61"/>
        <v>0</v>
      </c>
      <c r="CTW46" s="48">
        <f t="shared" si="61"/>
        <v>0</v>
      </c>
      <c r="CTX46" s="48">
        <f t="shared" si="61"/>
        <v>0</v>
      </c>
      <c r="CTY46" s="48">
        <f t="shared" si="61"/>
        <v>0</v>
      </c>
      <c r="CTZ46" s="48">
        <f t="shared" si="61"/>
        <v>0</v>
      </c>
      <c r="CUA46" s="48">
        <f t="shared" si="61"/>
        <v>0</v>
      </c>
      <c r="CUB46" s="48">
        <f t="shared" si="61"/>
        <v>0</v>
      </c>
      <c r="CUC46" s="48">
        <f t="shared" si="61"/>
        <v>0</v>
      </c>
      <c r="CUD46" s="48">
        <f t="shared" si="61"/>
        <v>0</v>
      </c>
      <c r="CUE46" s="48">
        <f t="shared" si="61"/>
        <v>0</v>
      </c>
      <c r="CUF46" s="48">
        <f t="shared" si="61"/>
        <v>0</v>
      </c>
      <c r="CUG46" s="48">
        <f t="shared" si="61"/>
        <v>0</v>
      </c>
      <c r="CUH46" s="48">
        <f t="shared" si="61"/>
        <v>0</v>
      </c>
      <c r="CUI46" s="48">
        <f t="shared" si="61"/>
        <v>0</v>
      </c>
      <c r="CUJ46" s="48">
        <f t="shared" si="61"/>
        <v>0</v>
      </c>
      <c r="CUK46" s="48">
        <f t="shared" si="61"/>
        <v>0</v>
      </c>
      <c r="CUL46" s="48">
        <f t="shared" si="61"/>
        <v>0</v>
      </c>
      <c r="CUM46" s="48">
        <f t="shared" si="61"/>
        <v>0</v>
      </c>
      <c r="CUN46" s="48">
        <f t="shared" si="61"/>
        <v>0</v>
      </c>
      <c r="CUO46" s="48">
        <f t="shared" si="61"/>
        <v>0</v>
      </c>
      <c r="CUP46" s="48">
        <f t="shared" si="61"/>
        <v>0</v>
      </c>
      <c r="CUQ46" s="48">
        <f t="shared" si="61"/>
        <v>0</v>
      </c>
      <c r="CUR46" s="48">
        <f t="shared" si="61"/>
        <v>0</v>
      </c>
      <c r="CUS46" s="48">
        <f t="shared" si="61"/>
        <v>0</v>
      </c>
      <c r="CUT46" s="48">
        <f t="shared" si="61"/>
        <v>0</v>
      </c>
      <c r="CUU46" s="48">
        <f t="shared" si="61"/>
        <v>0</v>
      </c>
      <c r="CUV46" s="48">
        <f t="shared" si="61"/>
        <v>0</v>
      </c>
      <c r="CUW46" s="48">
        <f t="shared" si="61"/>
        <v>0</v>
      </c>
      <c r="CUX46" s="48">
        <f t="shared" si="61"/>
        <v>0</v>
      </c>
      <c r="CUY46" s="48">
        <f t="shared" si="61"/>
        <v>0</v>
      </c>
      <c r="CUZ46" s="48">
        <f t="shared" si="61"/>
        <v>0</v>
      </c>
      <c r="CVA46" s="48">
        <f t="shared" si="61"/>
        <v>0</v>
      </c>
      <c r="CVB46" s="48">
        <f t="shared" si="61"/>
        <v>0</v>
      </c>
      <c r="CVC46" s="48">
        <f t="shared" si="61"/>
        <v>0</v>
      </c>
      <c r="CVD46" s="48">
        <f t="shared" si="61"/>
        <v>0</v>
      </c>
      <c r="CVE46" s="48">
        <f t="shared" si="61"/>
        <v>0</v>
      </c>
      <c r="CVF46" s="48">
        <f t="shared" si="61"/>
        <v>0</v>
      </c>
      <c r="CVG46" s="48">
        <f t="shared" si="61"/>
        <v>0</v>
      </c>
      <c r="CVH46" s="48">
        <f t="shared" si="61"/>
        <v>0</v>
      </c>
      <c r="CVI46" s="48">
        <f t="shared" si="61"/>
        <v>0</v>
      </c>
      <c r="CVJ46" s="48">
        <f t="shared" si="61"/>
        <v>0</v>
      </c>
      <c r="CVK46" s="48">
        <f t="shared" si="61"/>
        <v>0</v>
      </c>
      <c r="CVL46" s="48">
        <f t="shared" si="61"/>
        <v>0</v>
      </c>
      <c r="CVM46" s="48">
        <f t="shared" si="61"/>
        <v>0</v>
      </c>
      <c r="CVN46" s="48">
        <f t="shared" si="61"/>
        <v>0</v>
      </c>
      <c r="CVO46" s="48">
        <f t="shared" si="61"/>
        <v>0</v>
      </c>
      <c r="CVP46" s="48">
        <f t="shared" si="61"/>
        <v>0</v>
      </c>
      <c r="CVQ46" s="48">
        <f t="shared" si="61"/>
        <v>0</v>
      </c>
      <c r="CVR46" s="48">
        <f t="shared" si="61"/>
        <v>0</v>
      </c>
      <c r="CVS46" s="48">
        <f t="shared" si="61"/>
        <v>0</v>
      </c>
      <c r="CVT46" s="48">
        <f t="shared" si="61"/>
        <v>0</v>
      </c>
      <c r="CVU46" s="48">
        <f t="shared" si="61"/>
        <v>0</v>
      </c>
      <c r="CVV46" s="48">
        <f t="shared" si="61"/>
        <v>0</v>
      </c>
      <c r="CVW46" s="48">
        <f t="shared" si="61"/>
        <v>0</v>
      </c>
      <c r="CVX46" s="48">
        <f t="shared" si="61"/>
        <v>0</v>
      </c>
      <c r="CVY46" s="48">
        <f t="shared" ref="CVY46:CYJ46" si="62">CVY22</f>
        <v>0</v>
      </c>
      <c r="CVZ46" s="48">
        <f t="shared" si="62"/>
        <v>0</v>
      </c>
      <c r="CWA46" s="48">
        <f t="shared" si="62"/>
        <v>0</v>
      </c>
      <c r="CWB46" s="48">
        <f t="shared" si="62"/>
        <v>0</v>
      </c>
      <c r="CWC46" s="48">
        <f t="shared" si="62"/>
        <v>0</v>
      </c>
      <c r="CWD46" s="48">
        <f t="shared" si="62"/>
        <v>0</v>
      </c>
      <c r="CWE46" s="48">
        <f t="shared" si="62"/>
        <v>0</v>
      </c>
      <c r="CWF46" s="48">
        <f t="shared" si="62"/>
        <v>0</v>
      </c>
      <c r="CWG46" s="48">
        <f t="shared" si="62"/>
        <v>0</v>
      </c>
      <c r="CWH46" s="48">
        <f t="shared" si="62"/>
        <v>0</v>
      </c>
      <c r="CWI46" s="48">
        <f t="shared" si="62"/>
        <v>0</v>
      </c>
      <c r="CWJ46" s="48">
        <f t="shared" si="62"/>
        <v>0</v>
      </c>
      <c r="CWK46" s="48">
        <f t="shared" si="62"/>
        <v>0</v>
      </c>
      <c r="CWL46" s="48">
        <f t="shared" si="62"/>
        <v>0</v>
      </c>
      <c r="CWM46" s="48">
        <f t="shared" si="62"/>
        <v>0</v>
      </c>
      <c r="CWN46" s="48">
        <f t="shared" si="62"/>
        <v>0</v>
      </c>
      <c r="CWO46" s="48">
        <f t="shared" si="62"/>
        <v>0</v>
      </c>
      <c r="CWP46" s="48">
        <f t="shared" si="62"/>
        <v>0</v>
      </c>
      <c r="CWQ46" s="48">
        <f t="shared" si="62"/>
        <v>0</v>
      </c>
      <c r="CWR46" s="48">
        <f t="shared" si="62"/>
        <v>0</v>
      </c>
      <c r="CWS46" s="48">
        <f t="shared" si="62"/>
        <v>0</v>
      </c>
      <c r="CWT46" s="48">
        <f t="shared" si="62"/>
        <v>0</v>
      </c>
      <c r="CWU46" s="48">
        <f t="shared" si="62"/>
        <v>0</v>
      </c>
      <c r="CWV46" s="48">
        <f t="shared" si="62"/>
        <v>0</v>
      </c>
      <c r="CWW46" s="48">
        <f t="shared" si="62"/>
        <v>0</v>
      </c>
      <c r="CWX46" s="48">
        <f t="shared" si="62"/>
        <v>0</v>
      </c>
      <c r="CWY46" s="48">
        <f t="shared" si="62"/>
        <v>0</v>
      </c>
      <c r="CWZ46" s="48">
        <f t="shared" si="62"/>
        <v>0</v>
      </c>
      <c r="CXA46" s="48">
        <f t="shared" si="62"/>
        <v>0</v>
      </c>
      <c r="CXB46" s="48">
        <f t="shared" si="62"/>
        <v>0</v>
      </c>
      <c r="CXC46" s="48">
        <f t="shared" si="62"/>
        <v>0</v>
      </c>
      <c r="CXD46" s="48">
        <f t="shared" si="62"/>
        <v>0</v>
      </c>
      <c r="CXE46" s="48">
        <f t="shared" si="62"/>
        <v>0</v>
      </c>
      <c r="CXF46" s="48">
        <f t="shared" si="62"/>
        <v>0</v>
      </c>
      <c r="CXG46" s="48">
        <f t="shared" si="62"/>
        <v>0</v>
      </c>
      <c r="CXH46" s="48">
        <f t="shared" si="62"/>
        <v>0</v>
      </c>
      <c r="CXI46" s="48">
        <f t="shared" si="62"/>
        <v>0</v>
      </c>
      <c r="CXJ46" s="48">
        <f t="shared" si="62"/>
        <v>0</v>
      </c>
      <c r="CXK46" s="48">
        <f t="shared" si="62"/>
        <v>0</v>
      </c>
      <c r="CXL46" s="48">
        <f t="shared" si="62"/>
        <v>0</v>
      </c>
      <c r="CXM46" s="48">
        <f t="shared" si="62"/>
        <v>0</v>
      </c>
      <c r="CXN46" s="48">
        <f t="shared" si="62"/>
        <v>0</v>
      </c>
      <c r="CXO46" s="48">
        <f t="shared" si="62"/>
        <v>0</v>
      </c>
      <c r="CXP46" s="48">
        <f t="shared" si="62"/>
        <v>0</v>
      </c>
      <c r="CXQ46" s="48">
        <f t="shared" si="62"/>
        <v>0</v>
      </c>
      <c r="CXR46" s="48">
        <f t="shared" si="62"/>
        <v>0</v>
      </c>
      <c r="CXS46" s="48">
        <f t="shared" si="62"/>
        <v>0</v>
      </c>
      <c r="CXT46" s="48">
        <f t="shared" si="62"/>
        <v>0</v>
      </c>
      <c r="CXU46" s="48">
        <f t="shared" si="62"/>
        <v>0</v>
      </c>
      <c r="CXV46" s="48">
        <f t="shared" si="62"/>
        <v>0</v>
      </c>
      <c r="CXW46" s="48">
        <f t="shared" si="62"/>
        <v>0</v>
      </c>
      <c r="CXX46" s="48">
        <f t="shared" si="62"/>
        <v>0</v>
      </c>
      <c r="CXY46" s="48">
        <f t="shared" si="62"/>
        <v>0</v>
      </c>
      <c r="CXZ46" s="48">
        <f t="shared" si="62"/>
        <v>0</v>
      </c>
      <c r="CYA46" s="48">
        <f t="shared" si="62"/>
        <v>0</v>
      </c>
      <c r="CYB46" s="48">
        <f t="shared" si="62"/>
        <v>0</v>
      </c>
      <c r="CYC46" s="48">
        <f t="shared" si="62"/>
        <v>0</v>
      </c>
      <c r="CYD46" s="48">
        <f t="shared" si="62"/>
        <v>0</v>
      </c>
      <c r="CYE46" s="48">
        <f t="shared" si="62"/>
        <v>0</v>
      </c>
      <c r="CYF46" s="48">
        <f t="shared" si="62"/>
        <v>0</v>
      </c>
      <c r="CYG46" s="48">
        <f t="shared" si="62"/>
        <v>0</v>
      </c>
      <c r="CYH46" s="48">
        <f t="shared" si="62"/>
        <v>0</v>
      </c>
      <c r="CYI46" s="48">
        <f t="shared" si="62"/>
        <v>0</v>
      </c>
      <c r="CYJ46" s="48">
        <f t="shared" si="62"/>
        <v>0</v>
      </c>
      <c r="CYK46" s="48">
        <f t="shared" ref="CYK46:DAV46" si="63">CYK22</f>
        <v>0</v>
      </c>
      <c r="CYL46" s="48">
        <f t="shared" si="63"/>
        <v>0</v>
      </c>
      <c r="CYM46" s="48">
        <f t="shared" si="63"/>
        <v>0</v>
      </c>
      <c r="CYN46" s="48">
        <f t="shared" si="63"/>
        <v>0</v>
      </c>
      <c r="CYO46" s="48">
        <f t="shared" si="63"/>
        <v>0</v>
      </c>
      <c r="CYP46" s="48">
        <f t="shared" si="63"/>
        <v>0</v>
      </c>
      <c r="CYQ46" s="48">
        <f t="shared" si="63"/>
        <v>0</v>
      </c>
      <c r="CYR46" s="48">
        <f t="shared" si="63"/>
        <v>0</v>
      </c>
      <c r="CYS46" s="48">
        <f t="shared" si="63"/>
        <v>0</v>
      </c>
      <c r="CYT46" s="48">
        <f t="shared" si="63"/>
        <v>0</v>
      </c>
      <c r="CYU46" s="48">
        <f t="shared" si="63"/>
        <v>0</v>
      </c>
      <c r="CYV46" s="48">
        <f t="shared" si="63"/>
        <v>0</v>
      </c>
      <c r="CYW46" s="48">
        <f t="shared" si="63"/>
        <v>0</v>
      </c>
      <c r="CYX46" s="48">
        <f t="shared" si="63"/>
        <v>0</v>
      </c>
      <c r="CYY46" s="48">
        <f t="shared" si="63"/>
        <v>0</v>
      </c>
      <c r="CYZ46" s="48">
        <f t="shared" si="63"/>
        <v>0</v>
      </c>
      <c r="CZA46" s="48">
        <f t="shared" si="63"/>
        <v>0</v>
      </c>
      <c r="CZB46" s="48">
        <f t="shared" si="63"/>
        <v>0</v>
      </c>
      <c r="CZC46" s="48">
        <f t="shared" si="63"/>
        <v>0</v>
      </c>
      <c r="CZD46" s="48">
        <f t="shared" si="63"/>
        <v>0</v>
      </c>
      <c r="CZE46" s="48">
        <f t="shared" si="63"/>
        <v>0</v>
      </c>
      <c r="CZF46" s="48">
        <f t="shared" si="63"/>
        <v>0</v>
      </c>
      <c r="CZG46" s="48">
        <f t="shared" si="63"/>
        <v>0</v>
      </c>
      <c r="CZH46" s="48">
        <f t="shared" si="63"/>
        <v>0</v>
      </c>
      <c r="CZI46" s="48">
        <f t="shared" si="63"/>
        <v>0</v>
      </c>
      <c r="CZJ46" s="48">
        <f t="shared" si="63"/>
        <v>0</v>
      </c>
      <c r="CZK46" s="48">
        <f t="shared" si="63"/>
        <v>0</v>
      </c>
      <c r="CZL46" s="48">
        <f t="shared" si="63"/>
        <v>0</v>
      </c>
      <c r="CZM46" s="48">
        <f t="shared" si="63"/>
        <v>0</v>
      </c>
      <c r="CZN46" s="48">
        <f t="shared" si="63"/>
        <v>0</v>
      </c>
      <c r="CZO46" s="48">
        <f t="shared" si="63"/>
        <v>0</v>
      </c>
      <c r="CZP46" s="48">
        <f t="shared" si="63"/>
        <v>0</v>
      </c>
      <c r="CZQ46" s="48">
        <f t="shared" si="63"/>
        <v>0</v>
      </c>
      <c r="CZR46" s="48">
        <f t="shared" si="63"/>
        <v>0</v>
      </c>
      <c r="CZS46" s="48">
        <f t="shared" si="63"/>
        <v>0</v>
      </c>
      <c r="CZT46" s="48">
        <f t="shared" si="63"/>
        <v>0</v>
      </c>
      <c r="CZU46" s="48">
        <f t="shared" si="63"/>
        <v>0</v>
      </c>
      <c r="CZV46" s="48">
        <f t="shared" si="63"/>
        <v>0</v>
      </c>
      <c r="CZW46" s="48">
        <f t="shared" si="63"/>
        <v>0</v>
      </c>
      <c r="CZX46" s="48">
        <f t="shared" si="63"/>
        <v>0</v>
      </c>
      <c r="CZY46" s="48">
        <f t="shared" si="63"/>
        <v>0</v>
      </c>
      <c r="CZZ46" s="48">
        <f t="shared" si="63"/>
        <v>0</v>
      </c>
      <c r="DAA46" s="48">
        <f t="shared" si="63"/>
        <v>0</v>
      </c>
      <c r="DAB46" s="48">
        <f t="shared" si="63"/>
        <v>0</v>
      </c>
      <c r="DAC46" s="48">
        <f t="shared" si="63"/>
        <v>0</v>
      </c>
      <c r="DAD46" s="48">
        <f t="shared" si="63"/>
        <v>0</v>
      </c>
      <c r="DAE46" s="48">
        <f t="shared" si="63"/>
        <v>0</v>
      </c>
      <c r="DAF46" s="48">
        <f t="shared" si="63"/>
        <v>0</v>
      </c>
      <c r="DAG46" s="48">
        <f t="shared" si="63"/>
        <v>0</v>
      </c>
      <c r="DAH46" s="48">
        <f t="shared" si="63"/>
        <v>0</v>
      </c>
      <c r="DAI46" s="48">
        <f t="shared" si="63"/>
        <v>0</v>
      </c>
      <c r="DAJ46" s="48">
        <f t="shared" si="63"/>
        <v>0</v>
      </c>
      <c r="DAK46" s="48">
        <f t="shared" si="63"/>
        <v>0</v>
      </c>
      <c r="DAL46" s="48">
        <f t="shared" si="63"/>
        <v>0</v>
      </c>
      <c r="DAM46" s="48">
        <f t="shared" si="63"/>
        <v>0</v>
      </c>
      <c r="DAN46" s="48">
        <f t="shared" si="63"/>
        <v>0</v>
      </c>
      <c r="DAO46" s="48">
        <f t="shared" si="63"/>
        <v>0</v>
      </c>
      <c r="DAP46" s="48">
        <f t="shared" si="63"/>
        <v>0</v>
      </c>
      <c r="DAQ46" s="48">
        <f t="shared" si="63"/>
        <v>0</v>
      </c>
      <c r="DAR46" s="48">
        <f t="shared" si="63"/>
        <v>0</v>
      </c>
      <c r="DAS46" s="48">
        <f t="shared" si="63"/>
        <v>0</v>
      </c>
      <c r="DAT46" s="48">
        <f t="shared" si="63"/>
        <v>0</v>
      </c>
      <c r="DAU46" s="48">
        <f t="shared" si="63"/>
        <v>0</v>
      </c>
      <c r="DAV46" s="48">
        <f t="shared" si="63"/>
        <v>0</v>
      </c>
      <c r="DAW46" s="48">
        <f t="shared" ref="DAW46:DDH46" si="64">DAW22</f>
        <v>0</v>
      </c>
      <c r="DAX46" s="48">
        <f t="shared" si="64"/>
        <v>0</v>
      </c>
      <c r="DAY46" s="48">
        <f t="shared" si="64"/>
        <v>0</v>
      </c>
      <c r="DAZ46" s="48">
        <f t="shared" si="64"/>
        <v>0</v>
      </c>
      <c r="DBA46" s="48">
        <f t="shared" si="64"/>
        <v>0</v>
      </c>
      <c r="DBB46" s="48">
        <f t="shared" si="64"/>
        <v>0</v>
      </c>
      <c r="DBC46" s="48">
        <f t="shared" si="64"/>
        <v>0</v>
      </c>
      <c r="DBD46" s="48">
        <f t="shared" si="64"/>
        <v>0</v>
      </c>
      <c r="DBE46" s="48">
        <f t="shared" si="64"/>
        <v>0</v>
      </c>
      <c r="DBF46" s="48">
        <f t="shared" si="64"/>
        <v>0</v>
      </c>
      <c r="DBG46" s="48">
        <f t="shared" si="64"/>
        <v>0</v>
      </c>
      <c r="DBH46" s="48">
        <f t="shared" si="64"/>
        <v>0</v>
      </c>
      <c r="DBI46" s="48">
        <f t="shared" si="64"/>
        <v>0</v>
      </c>
      <c r="DBJ46" s="48">
        <f t="shared" si="64"/>
        <v>0</v>
      </c>
      <c r="DBK46" s="48">
        <f t="shared" si="64"/>
        <v>0</v>
      </c>
      <c r="DBL46" s="48">
        <f t="shared" si="64"/>
        <v>0</v>
      </c>
      <c r="DBM46" s="48">
        <f t="shared" si="64"/>
        <v>0</v>
      </c>
      <c r="DBN46" s="48">
        <f t="shared" si="64"/>
        <v>0</v>
      </c>
      <c r="DBO46" s="48">
        <f t="shared" si="64"/>
        <v>0</v>
      </c>
      <c r="DBP46" s="48">
        <f t="shared" si="64"/>
        <v>0</v>
      </c>
      <c r="DBQ46" s="48">
        <f t="shared" si="64"/>
        <v>0</v>
      </c>
      <c r="DBR46" s="48">
        <f t="shared" si="64"/>
        <v>0</v>
      </c>
      <c r="DBS46" s="48">
        <f t="shared" si="64"/>
        <v>0</v>
      </c>
      <c r="DBT46" s="48">
        <f t="shared" si="64"/>
        <v>0</v>
      </c>
      <c r="DBU46" s="48">
        <f t="shared" si="64"/>
        <v>0</v>
      </c>
      <c r="DBV46" s="48">
        <f t="shared" si="64"/>
        <v>0</v>
      </c>
      <c r="DBW46" s="48">
        <f t="shared" si="64"/>
        <v>0</v>
      </c>
      <c r="DBX46" s="48">
        <f t="shared" si="64"/>
        <v>0</v>
      </c>
      <c r="DBY46" s="48">
        <f t="shared" si="64"/>
        <v>0</v>
      </c>
      <c r="DBZ46" s="48">
        <f t="shared" si="64"/>
        <v>0</v>
      </c>
      <c r="DCA46" s="48">
        <f t="shared" si="64"/>
        <v>0</v>
      </c>
      <c r="DCB46" s="48">
        <f t="shared" si="64"/>
        <v>0</v>
      </c>
      <c r="DCC46" s="48">
        <f t="shared" si="64"/>
        <v>0</v>
      </c>
      <c r="DCD46" s="48">
        <f t="shared" si="64"/>
        <v>0</v>
      </c>
      <c r="DCE46" s="48">
        <f t="shared" si="64"/>
        <v>0</v>
      </c>
      <c r="DCF46" s="48">
        <f t="shared" si="64"/>
        <v>0</v>
      </c>
      <c r="DCG46" s="48">
        <f t="shared" si="64"/>
        <v>0</v>
      </c>
      <c r="DCH46" s="48">
        <f t="shared" si="64"/>
        <v>0</v>
      </c>
      <c r="DCI46" s="48">
        <f t="shared" si="64"/>
        <v>0</v>
      </c>
      <c r="DCJ46" s="48">
        <f t="shared" si="64"/>
        <v>0</v>
      </c>
      <c r="DCK46" s="48">
        <f t="shared" si="64"/>
        <v>0</v>
      </c>
      <c r="DCL46" s="48">
        <f t="shared" si="64"/>
        <v>0</v>
      </c>
      <c r="DCM46" s="48">
        <f t="shared" si="64"/>
        <v>0</v>
      </c>
      <c r="DCN46" s="48">
        <f t="shared" si="64"/>
        <v>0</v>
      </c>
      <c r="DCO46" s="48">
        <f t="shared" si="64"/>
        <v>0</v>
      </c>
      <c r="DCP46" s="48">
        <f t="shared" si="64"/>
        <v>0</v>
      </c>
      <c r="DCQ46" s="48">
        <f t="shared" si="64"/>
        <v>0</v>
      </c>
      <c r="DCR46" s="48">
        <f t="shared" si="64"/>
        <v>0</v>
      </c>
      <c r="DCS46" s="48">
        <f t="shared" si="64"/>
        <v>0</v>
      </c>
      <c r="DCT46" s="48">
        <f t="shared" si="64"/>
        <v>0</v>
      </c>
      <c r="DCU46" s="48">
        <f t="shared" si="64"/>
        <v>0</v>
      </c>
      <c r="DCV46" s="48">
        <f t="shared" si="64"/>
        <v>0</v>
      </c>
      <c r="DCW46" s="48">
        <f t="shared" si="64"/>
        <v>0</v>
      </c>
      <c r="DCX46" s="48">
        <f t="shared" si="64"/>
        <v>0</v>
      </c>
      <c r="DCY46" s="48">
        <f t="shared" si="64"/>
        <v>0</v>
      </c>
      <c r="DCZ46" s="48">
        <f t="shared" si="64"/>
        <v>0</v>
      </c>
      <c r="DDA46" s="48">
        <f t="shared" si="64"/>
        <v>0</v>
      </c>
      <c r="DDB46" s="48">
        <f t="shared" si="64"/>
        <v>0</v>
      </c>
      <c r="DDC46" s="48">
        <f t="shared" si="64"/>
        <v>0</v>
      </c>
      <c r="DDD46" s="48">
        <f t="shared" si="64"/>
        <v>0</v>
      </c>
      <c r="DDE46" s="48">
        <f t="shared" si="64"/>
        <v>0</v>
      </c>
      <c r="DDF46" s="48">
        <f t="shared" si="64"/>
        <v>0</v>
      </c>
      <c r="DDG46" s="48">
        <f t="shared" si="64"/>
        <v>0</v>
      </c>
      <c r="DDH46" s="48">
        <f t="shared" si="64"/>
        <v>0</v>
      </c>
      <c r="DDI46" s="48">
        <f t="shared" ref="DDI46:DFT46" si="65">DDI22</f>
        <v>0</v>
      </c>
      <c r="DDJ46" s="48">
        <f t="shared" si="65"/>
        <v>0</v>
      </c>
      <c r="DDK46" s="48">
        <f t="shared" si="65"/>
        <v>0</v>
      </c>
      <c r="DDL46" s="48">
        <f t="shared" si="65"/>
        <v>0</v>
      </c>
      <c r="DDM46" s="48">
        <f t="shared" si="65"/>
        <v>0</v>
      </c>
      <c r="DDN46" s="48">
        <f t="shared" si="65"/>
        <v>0</v>
      </c>
      <c r="DDO46" s="48">
        <f t="shared" si="65"/>
        <v>0</v>
      </c>
      <c r="DDP46" s="48">
        <f t="shared" si="65"/>
        <v>0</v>
      </c>
      <c r="DDQ46" s="48">
        <f t="shared" si="65"/>
        <v>0</v>
      </c>
      <c r="DDR46" s="48">
        <f t="shared" si="65"/>
        <v>0</v>
      </c>
      <c r="DDS46" s="48">
        <f t="shared" si="65"/>
        <v>0</v>
      </c>
      <c r="DDT46" s="48">
        <f t="shared" si="65"/>
        <v>0</v>
      </c>
      <c r="DDU46" s="48">
        <f t="shared" si="65"/>
        <v>0</v>
      </c>
      <c r="DDV46" s="48">
        <f t="shared" si="65"/>
        <v>0</v>
      </c>
      <c r="DDW46" s="48">
        <f t="shared" si="65"/>
        <v>0</v>
      </c>
      <c r="DDX46" s="48">
        <f t="shared" si="65"/>
        <v>0</v>
      </c>
      <c r="DDY46" s="48">
        <f t="shared" si="65"/>
        <v>0</v>
      </c>
      <c r="DDZ46" s="48">
        <f t="shared" si="65"/>
        <v>0</v>
      </c>
      <c r="DEA46" s="48">
        <f t="shared" si="65"/>
        <v>0</v>
      </c>
      <c r="DEB46" s="48">
        <f t="shared" si="65"/>
        <v>0</v>
      </c>
      <c r="DEC46" s="48">
        <f t="shared" si="65"/>
        <v>0</v>
      </c>
      <c r="DED46" s="48">
        <f t="shared" si="65"/>
        <v>0</v>
      </c>
      <c r="DEE46" s="48">
        <f t="shared" si="65"/>
        <v>0</v>
      </c>
      <c r="DEF46" s="48">
        <f t="shared" si="65"/>
        <v>0</v>
      </c>
      <c r="DEG46" s="48">
        <f t="shared" si="65"/>
        <v>0</v>
      </c>
      <c r="DEH46" s="48">
        <f t="shared" si="65"/>
        <v>0</v>
      </c>
      <c r="DEI46" s="48">
        <f t="shared" si="65"/>
        <v>0</v>
      </c>
      <c r="DEJ46" s="48">
        <f t="shared" si="65"/>
        <v>0</v>
      </c>
      <c r="DEK46" s="48">
        <f t="shared" si="65"/>
        <v>0</v>
      </c>
      <c r="DEL46" s="48">
        <f t="shared" si="65"/>
        <v>0</v>
      </c>
      <c r="DEM46" s="48">
        <f t="shared" si="65"/>
        <v>0</v>
      </c>
      <c r="DEN46" s="48">
        <f t="shared" si="65"/>
        <v>0</v>
      </c>
      <c r="DEO46" s="48">
        <f t="shared" si="65"/>
        <v>0</v>
      </c>
      <c r="DEP46" s="48">
        <f t="shared" si="65"/>
        <v>0</v>
      </c>
      <c r="DEQ46" s="48">
        <f t="shared" si="65"/>
        <v>0</v>
      </c>
      <c r="DER46" s="48">
        <f t="shared" si="65"/>
        <v>0</v>
      </c>
      <c r="DES46" s="48">
        <f t="shared" si="65"/>
        <v>0</v>
      </c>
      <c r="DET46" s="48">
        <f t="shared" si="65"/>
        <v>0</v>
      </c>
      <c r="DEU46" s="48">
        <f t="shared" si="65"/>
        <v>0</v>
      </c>
      <c r="DEV46" s="48">
        <f t="shared" si="65"/>
        <v>0</v>
      </c>
      <c r="DEW46" s="48">
        <f t="shared" si="65"/>
        <v>0</v>
      </c>
      <c r="DEX46" s="48">
        <f t="shared" si="65"/>
        <v>0</v>
      </c>
      <c r="DEY46" s="48">
        <f t="shared" si="65"/>
        <v>0</v>
      </c>
      <c r="DEZ46" s="48">
        <f t="shared" si="65"/>
        <v>0</v>
      </c>
      <c r="DFA46" s="48">
        <f t="shared" si="65"/>
        <v>0</v>
      </c>
      <c r="DFB46" s="48">
        <f t="shared" si="65"/>
        <v>0</v>
      </c>
      <c r="DFC46" s="48">
        <f t="shared" si="65"/>
        <v>0</v>
      </c>
      <c r="DFD46" s="48">
        <f t="shared" si="65"/>
        <v>0</v>
      </c>
      <c r="DFE46" s="48">
        <f t="shared" si="65"/>
        <v>0</v>
      </c>
      <c r="DFF46" s="48">
        <f t="shared" si="65"/>
        <v>0</v>
      </c>
      <c r="DFG46" s="48">
        <f t="shared" si="65"/>
        <v>0</v>
      </c>
      <c r="DFH46" s="48">
        <f t="shared" si="65"/>
        <v>0</v>
      </c>
      <c r="DFI46" s="48">
        <f t="shared" si="65"/>
        <v>0</v>
      </c>
      <c r="DFJ46" s="48">
        <f t="shared" si="65"/>
        <v>0</v>
      </c>
      <c r="DFK46" s="48">
        <f t="shared" si="65"/>
        <v>0</v>
      </c>
      <c r="DFL46" s="48">
        <f t="shared" si="65"/>
        <v>0</v>
      </c>
      <c r="DFM46" s="48">
        <f t="shared" si="65"/>
        <v>0</v>
      </c>
      <c r="DFN46" s="48">
        <f t="shared" si="65"/>
        <v>0</v>
      </c>
      <c r="DFO46" s="48">
        <f t="shared" si="65"/>
        <v>0</v>
      </c>
      <c r="DFP46" s="48">
        <f t="shared" si="65"/>
        <v>0</v>
      </c>
      <c r="DFQ46" s="48">
        <f t="shared" si="65"/>
        <v>0</v>
      </c>
      <c r="DFR46" s="48">
        <f t="shared" si="65"/>
        <v>0</v>
      </c>
      <c r="DFS46" s="48">
        <f t="shared" si="65"/>
        <v>0</v>
      </c>
      <c r="DFT46" s="48">
        <f t="shared" si="65"/>
        <v>0</v>
      </c>
      <c r="DFU46" s="48">
        <f t="shared" ref="DFU46:DIF46" si="66">DFU22</f>
        <v>0</v>
      </c>
      <c r="DFV46" s="48">
        <f t="shared" si="66"/>
        <v>0</v>
      </c>
      <c r="DFW46" s="48">
        <f t="shared" si="66"/>
        <v>0</v>
      </c>
      <c r="DFX46" s="48">
        <f t="shared" si="66"/>
        <v>0</v>
      </c>
      <c r="DFY46" s="48">
        <f t="shared" si="66"/>
        <v>0</v>
      </c>
      <c r="DFZ46" s="48">
        <f t="shared" si="66"/>
        <v>0</v>
      </c>
      <c r="DGA46" s="48">
        <f t="shared" si="66"/>
        <v>0</v>
      </c>
      <c r="DGB46" s="48">
        <f t="shared" si="66"/>
        <v>0</v>
      </c>
      <c r="DGC46" s="48">
        <f t="shared" si="66"/>
        <v>0</v>
      </c>
      <c r="DGD46" s="48">
        <f t="shared" si="66"/>
        <v>0</v>
      </c>
      <c r="DGE46" s="48">
        <f t="shared" si="66"/>
        <v>0</v>
      </c>
      <c r="DGF46" s="48">
        <f t="shared" si="66"/>
        <v>0</v>
      </c>
      <c r="DGG46" s="48">
        <f t="shared" si="66"/>
        <v>0</v>
      </c>
      <c r="DGH46" s="48">
        <f t="shared" si="66"/>
        <v>0</v>
      </c>
      <c r="DGI46" s="48">
        <f t="shared" si="66"/>
        <v>0</v>
      </c>
      <c r="DGJ46" s="48">
        <f t="shared" si="66"/>
        <v>0</v>
      </c>
      <c r="DGK46" s="48">
        <f t="shared" si="66"/>
        <v>0</v>
      </c>
      <c r="DGL46" s="48">
        <f t="shared" si="66"/>
        <v>0</v>
      </c>
      <c r="DGM46" s="48">
        <f t="shared" si="66"/>
        <v>0</v>
      </c>
      <c r="DGN46" s="48">
        <f t="shared" si="66"/>
        <v>0</v>
      </c>
      <c r="DGO46" s="48">
        <f t="shared" si="66"/>
        <v>0</v>
      </c>
      <c r="DGP46" s="48">
        <f t="shared" si="66"/>
        <v>0</v>
      </c>
      <c r="DGQ46" s="48">
        <f t="shared" si="66"/>
        <v>0</v>
      </c>
      <c r="DGR46" s="48">
        <f t="shared" si="66"/>
        <v>0</v>
      </c>
      <c r="DGS46" s="48">
        <f t="shared" si="66"/>
        <v>0</v>
      </c>
      <c r="DGT46" s="48">
        <f t="shared" si="66"/>
        <v>0</v>
      </c>
      <c r="DGU46" s="48">
        <f t="shared" si="66"/>
        <v>0</v>
      </c>
      <c r="DGV46" s="48">
        <f t="shared" si="66"/>
        <v>0</v>
      </c>
      <c r="DGW46" s="48">
        <f t="shared" si="66"/>
        <v>0</v>
      </c>
      <c r="DGX46" s="48">
        <f t="shared" si="66"/>
        <v>0</v>
      </c>
      <c r="DGY46" s="48">
        <f t="shared" si="66"/>
        <v>0</v>
      </c>
      <c r="DGZ46" s="48">
        <f t="shared" si="66"/>
        <v>0</v>
      </c>
      <c r="DHA46" s="48">
        <f t="shared" si="66"/>
        <v>0</v>
      </c>
      <c r="DHB46" s="48">
        <f t="shared" si="66"/>
        <v>0</v>
      </c>
      <c r="DHC46" s="48">
        <f t="shared" si="66"/>
        <v>0</v>
      </c>
      <c r="DHD46" s="48">
        <f t="shared" si="66"/>
        <v>0</v>
      </c>
      <c r="DHE46" s="48">
        <f t="shared" si="66"/>
        <v>0</v>
      </c>
      <c r="DHF46" s="48">
        <f t="shared" si="66"/>
        <v>0</v>
      </c>
      <c r="DHG46" s="48">
        <f t="shared" si="66"/>
        <v>0</v>
      </c>
      <c r="DHH46" s="48">
        <f t="shared" si="66"/>
        <v>0</v>
      </c>
      <c r="DHI46" s="48">
        <f t="shared" si="66"/>
        <v>0</v>
      </c>
      <c r="DHJ46" s="48">
        <f t="shared" si="66"/>
        <v>0</v>
      </c>
      <c r="DHK46" s="48">
        <f t="shared" si="66"/>
        <v>0</v>
      </c>
      <c r="DHL46" s="48">
        <f t="shared" si="66"/>
        <v>0</v>
      </c>
      <c r="DHM46" s="48">
        <f t="shared" si="66"/>
        <v>0</v>
      </c>
      <c r="DHN46" s="48">
        <f t="shared" si="66"/>
        <v>0</v>
      </c>
      <c r="DHO46" s="48">
        <f t="shared" si="66"/>
        <v>0</v>
      </c>
      <c r="DHP46" s="48">
        <f t="shared" si="66"/>
        <v>0</v>
      </c>
      <c r="DHQ46" s="48">
        <f t="shared" si="66"/>
        <v>0</v>
      </c>
      <c r="DHR46" s="48">
        <f t="shared" si="66"/>
        <v>0</v>
      </c>
      <c r="DHS46" s="48">
        <f t="shared" si="66"/>
        <v>0</v>
      </c>
      <c r="DHT46" s="48">
        <f t="shared" si="66"/>
        <v>0</v>
      </c>
      <c r="DHU46" s="48">
        <f t="shared" si="66"/>
        <v>0</v>
      </c>
      <c r="DHV46" s="48">
        <f t="shared" si="66"/>
        <v>0</v>
      </c>
      <c r="DHW46" s="48">
        <f t="shared" si="66"/>
        <v>0</v>
      </c>
      <c r="DHX46" s="48">
        <f t="shared" si="66"/>
        <v>0</v>
      </c>
      <c r="DHY46" s="48">
        <f t="shared" si="66"/>
        <v>0</v>
      </c>
      <c r="DHZ46" s="48">
        <f t="shared" si="66"/>
        <v>0</v>
      </c>
      <c r="DIA46" s="48">
        <f t="shared" si="66"/>
        <v>0</v>
      </c>
      <c r="DIB46" s="48">
        <f t="shared" si="66"/>
        <v>0</v>
      </c>
      <c r="DIC46" s="48">
        <f t="shared" si="66"/>
        <v>0</v>
      </c>
      <c r="DID46" s="48">
        <f t="shared" si="66"/>
        <v>0</v>
      </c>
      <c r="DIE46" s="48">
        <f t="shared" si="66"/>
        <v>0</v>
      </c>
      <c r="DIF46" s="48">
        <f t="shared" si="66"/>
        <v>0</v>
      </c>
      <c r="DIG46" s="48">
        <f t="shared" ref="DIG46:DKR46" si="67">DIG22</f>
        <v>0</v>
      </c>
      <c r="DIH46" s="48">
        <f t="shared" si="67"/>
        <v>0</v>
      </c>
      <c r="DII46" s="48">
        <f t="shared" si="67"/>
        <v>0</v>
      </c>
      <c r="DIJ46" s="48">
        <f t="shared" si="67"/>
        <v>0</v>
      </c>
      <c r="DIK46" s="48">
        <f t="shared" si="67"/>
        <v>0</v>
      </c>
      <c r="DIL46" s="48">
        <f t="shared" si="67"/>
        <v>0</v>
      </c>
      <c r="DIM46" s="48">
        <f t="shared" si="67"/>
        <v>0</v>
      </c>
      <c r="DIN46" s="48">
        <f t="shared" si="67"/>
        <v>0</v>
      </c>
      <c r="DIO46" s="48">
        <f t="shared" si="67"/>
        <v>0</v>
      </c>
      <c r="DIP46" s="48">
        <f t="shared" si="67"/>
        <v>0</v>
      </c>
      <c r="DIQ46" s="48">
        <f t="shared" si="67"/>
        <v>0</v>
      </c>
      <c r="DIR46" s="48">
        <f t="shared" si="67"/>
        <v>0</v>
      </c>
      <c r="DIS46" s="48">
        <f t="shared" si="67"/>
        <v>0</v>
      </c>
      <c r="DIT46" s="48">
        <f t="shared" si="67"/>
        <v>0</v>
      </c>
      <c r="DIU46" s="48">
        <f t="shared" si="67"/>
        <v>0</v>
      </c>
      <c r="DIV46" s="48">
        <f t="shared" si="67"/>
        <v>0</v>
      </c>
      <c r="DIW46" s="48">
        <f t="shared" si="67"/>
        <v>0</v>
      </c>
      <c r="DIX46" s="48">
        <f t="shared" si="67"/>
        <v>0</v>
      </c>
      <c r="DIY46" s="48">
        <f t="shared" si="67"/>
        <v>0</v>
      </c>
      <c r="DIZ46" s="48">
        <f t="shared" si="67"/>
        <v>0</v>
      </c>
      <c r="DJA46" s="48">
        <f t="shared" si="67"/>
        <v>0</v>
      </c>
      <c r="DJB46" s="48">
        <f t="shared" si="67"/>
        <v>0</v>
      </c>
      <c r="DJC46" s="48">
        <f t="shared" si="67"/>
        <v>0</v>
      </c>
      <c r="DJD46" s="48">
        <f t="shared" si="67"/>
        <v>0</v>
      </c>
      <c r="DJE46" s="48">
        <f t="shared" si="67"/>
        <v>0</v>
      </c>
      <c r="DJF46" s="48">
        <f t="shared" si="67"/>
        <v>0</v>
      </c>
      <c r="DJG46" s="48">
        <f t="shared" si="67"/>
        <v>0</v>
      </c>
      <c r="DJH46" s="48">
        <f t="shared" si="67"/>
        <v>0</v>
      </c>
      <c r="DJI46" s="48">
        <f t="shared" si="67"/>
        <v>0</v>
      </c>
      <c r="DJJ46" s="48">
        <f t="shared" si="67"/>
        <v>0</v>
      </c>
      <c r="DJK46" s="48">
        <f t="shared" si="67"/>
        <v>0</v>
      </c>
      <c r="DJL46" s="48">
        <f t="shared" si="67"/>
        <v>0</v>
      </c>
      <c r="DJM46" s="48">
        <f t="shared" si="67"/>
        <v>0</v>
      </c>
      <c r="DJN46" s="48">
        <f t="shared" si="67"/>
        <v>0</v>
      </c>
      <c r="DJO46" s="48">
        <f t="shared" si="67"/>
        <v>0</v>
      </c>
      <c r="DJP46" s="48">
        <f t="shared" si="67"/>
        <v>0</v>
      </c>
      <c r="DJQ46" s="48">
        <f t="shared" si="67"/>
        <v>0</v>
      </c>
      <c r="DJR46" s="48">
        <f t="shared" si="67"/>
        <v>0</v>
      </c>
      <c r="DJS46" s="48">
        <f t="shared" si="67"/>
        <v>0</v>
      </c>
      <c r="DJT46" s="48">
        <f t="shared" si="67"/>
        <v>0</v>
      </c>
      <c r="DJU46" s="48">
        <f t="shared" si="67"/>
        <v>0</v>
      </c>
      <c r="DJV46" s="48">
        <f t="shared" si="67"/>
        <v>0</v>
      </c>
      <c r="DJW46" s="48">
        <f t="shared" si="67"/>
        <v>0</v>
      </c>
      <c r="DJX46" s="48">
        <f t="shared" si="67"/>
        <v>0</v>
      </c>
      <c r="DJY46" s="48">
        <f t="shared" si="67"/>
        <v>0</v>
      </c>
      <c r="DJZ46" s="48">
        <f t="shared" si="67"/>
        <v>0</v>
      </c>
      <c r="DKA46" s="48">
        <f t="shared" si="67"/>
        <v>0</v>
      </c>
      <c r="DKB46" s="48">
        <f t="shared" si="67"/>
        <v>0</v>
      </c>
      <c r="DKC46" s="48">
        <f t="shared" si="67"/>
        <v>0</v>
      </c>
      <c r="DKD46" s="48">
        <f t="shared" si="67"/>
        <v>0</v>
      </c>
      <c r="DKE46" s="48">
        <f t="shared" si="67"/>
        <v>0</v>
      </c>
      <c r="DKF46" s="48">
        <f t="shared" si="67"/>
        <v>0</v>
      </c>
      <c r="DKG46" s="48">
        <f t="shared" si="67"/>
        <v>0</v>
      </c>
      <c r="DKH46" s="48">
        <f t="shared" si="67"/>
        <v>0</v>
      </c>
      <c r="DKI46" s="48">
        <f t="shared" si="67"/>
        <v>0</v>
      </c>
      <c r="DKJ46" s="48">
        <f t="shared" si="67"/>
        <v>0</v>
      </c>
      <c r="DKK46" s="48">
        <f t="shared" si="67"/>
        <v>0</v>
      </c>
      <c r="DKL46" s="48">
        <f t="shared" si="67"/>
        <v>0</v>
      </c>
      <c r="DKM46" s="48">
        <f t="shared" si="67"/>
        <v>0</v>
      </c>
      <c r="DKN46" s="48">
        <f t="shared" si="67"/>
        <v>0</v>
      </c>
      <c r="DKO46" s="48">
        <f t="shared" si="67"/>
        <v>0</v>
      </c>
      <c r="DKP46" s="48">
        <f t="shared" si="67"/>
        <v>0</v>
      </c>
      <c r="DKQ46" s="48">
        <f t="shared" si="67"/>
        <v>0</v>
      </c>
      <c r="DKR46" s="48">
        <f t="shared" si="67"/>
        <v>0</v>
      </c>
      <c r="DKS46" s="48">
        <f t="shared" ref="DKS46:DND46" si="68">DKS22</f>
        <v>0</v>
      </c>
      <c r="DKT46" s="48">
        <f t="shared" si="68"/>
        <v>0</v>
      </c>
      <c r="DKU46" s="48">
        <f t="shared" si="68"/>
        <v>0</v>
      </c>
      <c r="DKV46" s="48">
        <f t="shared" si="68"/>
        <v>0</v>
      </c>
      <c r="DKW46" s="48">
        <f t="shared" si="68"/>
        <v>0</v>
      </c>
      <c r="DKX46" s="48">
        <f t="shared" si="68"/>
        <v>0</v>
      </c>
      <c r="DKY46" s="48">
        <f t="shared" si="68"/>
        <v>0</v>
      </c>
      <c r="DKZ46" s="48">
        <f t="shared" si="68"/>
        <v>0</v>
      </c>
      <c r="DLA46" s="48">
        <f t="shared" si="68"/>
        <v>0</v>
      </c>
      <c r="DLB46" s="48">
        <f t="shared" si="68"/>
        <v>0</v>
      </c>
      <c r="DLC46" s="48">
        <f t="shared" si="68"/>
        <v>0</v>
      </c>
      <c r="DLD46" s="48">
        <f t="shared" si="68"/>
        <v>0</v>
      </c>
      <c r="DLE46" s="48">
        <f t="shared" si="68"/>
        <v>0</v>
      </c>
      <c r="DLF46" s="48">
        <f t="shared" si="68"/>
        <v>0</v>
      </c>
      <c r="DLG46" s="48">
        <f t="shared" si="68"/>
        <v>0</v>
      </c>
      <c r="DLH46" s="48">
        <f t="shared" si="68"/>
        <v>0</v>
      </c>
      <c r="DLI46" s="48">
        <f t="shared" si="68"/>
        <v>0</v>
      </c>
      <c r="DLJ46" s="48">
        <f t="shared" si="68"/>
        <v>0</v>
      </c>
      <c r="DLK46" s="48">
        <f t="shared" si="68"/>
        <v>0</v>
      </c>
      <c r="DLL46" s="48">
        <f t="shared" si="68"/>
        <v>0</v>
      </c>
      <c r="DLM46" s="48">
        <f t="shared" si="68"/>
        <v>0</v>
      </c>
      <c r="DLN46" s="48">
        <f t="shared" si="68"/>
        <v>0</v>
      </c>
      <c r="DLO46" s="48">
        <f t="shared" si="68"/>
        <v>0</v>
      </c>
      <c r="DLP46" s="48">
        <f t="shared" si="68"/>
        <v>0</v>
      </c>
      <c r="DLQ46" s="48">
        <f t="shared" si="68"/>
        <v>0</v>
      </c>
      <c r="DLR46" s="48">
        <f t="shared" si="68"/>
        <v>0</v>
      </c>
      <c r="DLS46" s="48">
        <f t="shared" si="68"/>
        <v>0</v>
      </c>
      <c r="DLT46" s="48">
        <f t="shared" si="68"/>
        <v>0</v>
      </c>
      <c r="DLU46" s="48">
        <f t="shared" si="68"/>
        <v>0</v>
      </c>
      <c r="DLV46" s="48">
        <f t="shared" si="68"/>
        <v>0</v>
      </c>
      <c r="DLW46" s="48">
        <f t="shared" si="68"/>
        <v>0</v>
      </c>
      <c r="DLX46" s="48">
        <f t="shared" si="68"/>
        <v>0</v>
      </c>
      <c r="DLY46" s="48">
        <f t="shared" si="68"/>
        <v>0</v>
      </c>
      <c r="DLZ46" s="48">
        <f t="shared" si="68"/>
        <v>0</v>
      </c>
      <c r="DMA46" s="48">
        <f t="shared" si="68"/>
        <v>0</v>
      </c>
      <c r="DMB46" s="48">
        <f t="shared" si="68"/>
        <v>0</v>
      </c>
      <c r="DMC46" s="48">
        <f t="shared" si="68"/>
        <v>0</v>
      </c>
      <c r="DMD46" s="48">
        <f t="shared" si="68"/>
        <v>0</v>
      </c>
      <c r="DME46" s="48">
        <f t="shared" si="68"/>
        <v>0</v>
      </c>
      <c r="DMF46" s="48">
        <f t="shared" si="68"/>
        <v>0</v>
      </c>
      <c r="DMG46" s="48">
        <f t="shared" si="68"/>
        <v>0</v>
      </c>
      <c r="DMH46" s="48">
        <f t="shared" si="68"/>
        <v>0</v>
      </c>
      <c r="DMI46" s="48">
        <f t="shared" si="68"/>
        <v>0</v>
      </c>
      <c r="DMJ46" s="48">
        <f t="shared" si="68"/>
        <v>0</v>
      </c>
      <c r="DMK46" s="48">
        <f t="shared" si="68"/>
        <v>0</v>
      </c>
      <c r="DML46" s="48">
        <f t="shared" si="68"/>
        <v>0</v>
      </c>
      <c r="DMM46" s="48">
        <f t="shared" si="68"/>
        <v>0</v>
      </c>
      <c r="DMN46" s="48">
        <f t="shared" si="68"/>
        <v>0</v>
      </c>
      <c r="DMO46" s="48">
        <f t="shared" si="68"/>
        <v>0</v>
      </c>
      <c r="DMP46" s="48">
        <f t="shared" si="68"/>
        <v>0</v>
      </c>
      <c r="DMQ46" s="48">
        <f t="shared" si="68"/>
        <v>0</v>
      </c>
      <c r="DMR46" s="48">
        <f t="shared" si="68"/>
        <v>0</v>
      </c>
      <c r="DMS46" s="48">
        <f t="shared" si="68"/>
        <v>0</v>
      </c>
      <c r="DMT46" s="48">
        <f t="shared" si="68"/>
        <v>0</v>
      </c>
      <c r="DMU46" s="48">
        <f t="shared" si="68"/>
        <v>0</v>
      </c>
      <c r="DMV46" s="48">
        <f t="shared" si="68"/>
        <v>0</v>
      </c>
      <c r="DMW46" s="48">
        <f t="shared" si="68"/>
        <v>0</v>
      </c>
      <c r="DMX46" s="48">
        <f t="shared" si="68"/>
        <v>0</v>
      </c>
      <c r="DMY46" s="48">
        <f t="shared" si="68"/>
        <v>0</v>
      </c>
      <c r="DMZ46" s="48">
        <f t="shared" si="68"/>
        <v>0</v>
      </c>
      <c r="DNA46" s="48">
        <f t="shared" si="68"/>
        <v>0</v>
      </c>
      <c r="DNB46" s="48">
        <f t="shared" si="68"/>
        <v>0</v>
      </c>
      <c r="DNC46" s="48">
        <f t="shared" si="68"/>
        <v>0</v>
      </c>
      <c r="DND46" s="48">
        <f t="shared" si="68"/>
        <v>0</v>
      </c>
      <c r="DNE46" s="48">
        <f t="shared" ref="DNE46:DPP46" si="69">DNE22</f>
        <v>0</v>
      </c>
      <c r="DNF46" s="48">
        <f t="shared" si="69"/>
        <v>0</v>
      </c>
      <c r="DNG46" s="48">
        <f t="shared" si="69"/>
        <v>0</v>
      </c>
      <c r="DNH46" s="48">
        <f t="shared" si="69"/>
        <v>0</v>
      </c>
      <c r="DNI46" s="48">
        <f t="shared" si="69"/>
        <v>0</v>
      </c>
      <c r="DNJ46" s="48">
        <f t="shared" si="69"/>
        <v>0</v>
      </c>
      <c r="DNK46" s="48">
        <f t="shared" si="69"/>
        <v>0</v>
      </c>
      <c r="DNL46" s="48">
        <f t="shared" si="69"/>
        <v>0</v>
      </c>
      <c r="DNM46" s="48">
        <f t="shared" si="69"/>
        <v>0</v>
      </c>
      <c r="DNN46" s="48">
        <f t="shared" si="69"/>
        <v>0</v>
      </c>
      <c r="DNO46" s="48">
        <f t="shared" si="69"/>
        <v>0</v>
      </c>
      <c r="DNP46" s="48">
        <f t="shared" si="69"/>
        <v>0</v>
      </c>
      <c r="DNQ46" s="48">
        <f t="shared" si="69"/>
        <v>0</v>
      </c>
      <c r="DNR46" s="48">
        <f t="shared" si="69"/>
        <v>0</v>
      </c>
      <c r="DNS46" s="48">
        <f t="shared" si="69"/>
        <v>0</v>
      </c>
      <c r="DNT46" s="48">
        <f t="shared" si="69"/>
        <v>0</v>
      </c>
      <c r="DNU46" s="48">
        <f t="shared" si="69"/>
        <v>0</v>
      </c>
      <c r="DNV46" s="48">
        <f t="shared" si="69"/>
        <v>0</v>
      </c>
      <c r="DNW46" s="48">
        <f t="shared" si="69"/>
        <v>0</v>
      </c>
      <c r="DNX46" s="48">
        <f t="shared" si="69"/>
        <v>0</v>
      </c>
      <c r="DNY46" s="48">
        <f t="shared" si="69"/>
        <v>0</v>
      </c>
      <c r="DNZ46" s="48">
        <f t="shared" si="69"/>
        <v>0</v>
      </c>
      <c r="DOA46" s="48">
        <f t="shared" si="69"/>
        <v>0</v>
      </c>
      <c r="DOB46" s="48">
        <f t="shared" si="69"/>
        <v>0</v>
      </c>
      <c r="DOC46" s="48">
        <f t="shared" si="69"/>
        <v>0</v>
      </c>
      <c r="DOD46" s="48">
        <f t="shared" si="69"/>
        <v>0</v>
      </c>
      <c r="DOE46" s="48">
        <f t="shared" si="69"/>
        <v>0</v>
      </c>
      <c r="DOF46" s="48">
        <f t="shared" si="69"/>
        <v>0</v>
      </c>
      <c r="DOG46" s="48">
        <f t="shared" si="69"/>
        <v>0</v>
      </c>
      <c r="DOH46" s="48">
        <f t="shared" si="69"/>
        <v>0</v>
      </c>
      <c r="DOI46" s="48">
        <f t="shared" si="69"/>
        <v>0</v>
      </c>
      <c r="DOJ46" s="48">
        <f t="shared" si="69"/>
        <v>0</v>
      </c>
      <c r="DOK46" s="48">
        <f t="shared" si="69"/>
        <v>0</v>
      </c>
      <c r="DOL46" s="48">
        <f t="shared" si="69"/>
        <v>0</v>
      </c>
      <c r="DOM46" s="48">
        <f t="shared" si="69"/>
        <v>0</v>
      </c>
      <c r="DON46" s="48">
        <f t="shared" si="69"/>
        <v>0</v>
      </c>
      <c r="DOO46" s="48">
        <f t="shared" si="69"/>
        <v>0</v>
      </c>
      <c r="DOP46" s="48">
        <f t="shared" si="69"/>
        <v>0</v>
      </c>
      <c r="DOQ46" s="48">
        <f t="shared" si="69"/>
        <v>0</v>
      </c>
      <c r="DOR46" s="48">
        <f t="shared" si="69"/>
        <v>0</v>
      </c>
      <c r="DOS46" s="48">
        <f t="shared" si="69"/>
        <v>0</v>
      </c>
      <c r="DOT46" s="48">
        <f t="shared" si="69"/>
        <v>0</v>
      </c>
      <c r="DOU46" s="48">
        <f t="shared" si="69"/>
        <v>0</v>
      </c>
      <c r="DOV46" s="48">
        <f t="shared" si="69"/>
        <v>0</v>
      </c>
      <c r="DOW46" s="48">
        <f t="shared" si="69"/>
        <v>0</v>
      </c>
      <c r="DOX46" s="48">
        <f t="shared" si="69"/>
        <v>0</v>
      </c>
      <c r="DOY46" s="48">
        <f t="shared" si="69"/>
        <v>0</v>
      </c>
      <c r="DOZ46" s="48">
        <f t="shared" si="69"/>
        <v>0</v>
      </c>
      <c r="DPA46" s="48">
        <f t="shared" si="69"/>
        <v>0</v>
      </c>
      <c r="DPB46" s="48">
        <f t="shared" si="69"/>
        <v>0</v>
      </c>
      <c r="DPC46" s="48">
        <f t="shared" si="69"/>
        <v>0</v>
      </c>
      <c r="DPD46" s="48">
        <f t="shared" si="69"/>
        <v>0</v>
      </c>
      <c r="DPE46" s="48">
        <f t="shared" si="69"/>
        <v>0</v>
      </c>
      <c r="DPF46" s="48">
        <f t="shared" si="69"/>
        <v>0</v>
      </c>
      <c r="DPG46" s="48">
        <f t="shared" si="69"/>
        <v>0</v>
      </c>
      <c r="DPH46" s="48">
        <f t="shared" si="69"/>
        <v>0</v>
      </c>
      <c r="DPI46" s="48">
        <f t="shared" si="69"/>
        <v>0</v>
      </c>
      <c r="DPJ46" s="48">
        <f t="shared" si="69"/>
        <v>0</v>
      </c>
      <c r="DPK46" s="48">
        <f t="shared" si="69"/>
        <v>0</v>
      </c>
      <c r="DPL46" s="48">
        <f t="shared" si="69"/>
        <v>0</v>
      </c>
      <c r="DPM46" s="48">
        <f t="shared" si="69"/>
        <v>0</v>
      </c>
      <c r="DPN46" s="48">
        <f t="shared" si="69"/>
        <v>0</v>
      </c>
      <c r="DPO46" s="48">
        <f t="shared" si="69"/>
        <v>0</v>
      </c>
      <c r="DPP46" s="48">
        <f t="shared" si="69"/>
        <v>0</v>
      </c>
      <c r="DPQ46" s="48">
        <f t="shared" ref="DPQ46:DSB46" si="70">DPQ22</f>
        <v>0</v>
      </c>
      <c r="DPR46" s="48">
        <f t="shared" si="70"/>
        <v>0</v>
      </c>
      <c r="DPS46" s="48">
        <f t="shared" si="70"/>
        <v>0</v>
      </c>
      <c r="DPT46" s="48">
        <f t="shared" si="70"/>
        <v>0</v>
      </c>
      <c r="DPU46" s="48">
        <f t="shared" si="70"/>
        <v>0</v>
      </c>
      <c r="DPV46" s="48">
        <f t="shared" si="70"/>
        <v>0</v>
      </c>
      <c r="DPW46" s="48">
        <f t="shared" si="70"/>
        <v>0</v>
      </c>
      <c r="DPX46" s="48">
        <f t="shared" si="70"/>
        <v>0</v>
      </c>
      <c r="DPY46" s="48">
        <f t="shared" si="70"/>
        <v>0</v>
      </c>
      <c r="DPZ46" s="48">
        <f t="shared" si="70"/>
        <v>0</v>
      </c>
      <c r="DQA46" s="48">
        <f t="shared" si="70"/>
        <v>0</v>
      </c>
      <c r="DQB46" s="48">
        <f t="shared" si="70"/>
        <v>0</v>
      </c>
      <c r="DQC46" s="48">
        <f t="shared" si="70"/>
        <v>0</v>
      </c>
      <c r="DQD46" s="48">
        <f t="shared" si="70"/>
        <v>0</v>
      </c>
      <c r="DQE46" s="48">
        <f t="shared" si="70"/>
        <v>0</v>
      </c>
      <c r="DQF46" s="48">
        <f t="shared" si="70"/>
        <v>0</v>
      </c>
      <c r="DQG46" s="48">
        <f t="shared" si="70"/>
        <v>0</v>
      </c>
      <c r="DQH46" s="48">
        <f t="shared" si="70"/>
        <v>0</v>
      </c>
      <c r="DQI46" s="48">
        <f t="shared" si="70"/>
        <v>0</v>
      </c>
      <c r="DQJ46" s="48">
        <f t="shared" si="70"/>
        <v>0</v>
      </c>
      <c r="DQK46" s="48">
        <f t="shared" si="70"/>
        <v>0</v>
      </c>
      <c r="DQL46" s="48">
        <f t="shared" si="70"/>
        <v>0</v>
      </c>
      <c r="DQM46" s="48">
        <f t="shared" si="70"/>
        <v>0</v>
      </c>
      <c r="DQN46" s="48">
        <f t="shared" si="70"/>
        <v>0</v>
      </c>
      <c r="DQO46" s="48">
        <f t="shared" si="70"/>
        <v>0</v>
      </c>
      <c r="DQP46" s="48">
        <f t="shared" si="70"/>
        <v>0</v>
      </c>
      <c r="DQQ46" s="48">
        <f t="shared" si="70"/>
        <v>0</v>
      </c>
      <c r="DQR46" s="48">
        <f t="shared" si="70"/>
        <v>0</v>
      </c>
      <c r="DQS46" s="48">
        <f t="shared" si="70"/>
        <v>0</v>
      </c>
      <c r="DQT46" s="48">
        <f t="shared" si="70"/>
        <v>0</v>
      </c>
      <c r="DQU46" s="48">
        <f t="shared" si="70"/>
        <v>0</v>
      </c>
      <c r="DQV46" s="48">
        <f t="shared" si="70"/>
        <v>0</v>
      </c>
      <c r="DQW46" s="48">
        <f t="shared" si="70"/>
        <v>0</v>
      </c>
      <c r="DQX46" s="48">
        <f t="shared" si="70"/>
        <v>0</v>
      </c>
      <c r="DQY46" s="48">
        <f t="shared" si="70"/>
        <v>0</v>
      </c>
      <c r="DQZ46" s="48">
        <f t="shared" si="70"/>
        <v>0</v>
      </c>
      <c r="DRA46" s="48">
        <f t="shared" si="70"/>
        <v>0</v>
      </c>
      <c r="DRB46" s="48">
        <f t="shared" si="70"/>
        <v>0</v>
      </c>
      <c r="DRC46" s="48">
        <f t="shared" si="70"/>
        <v>0</v>
      </c>
      <c r="DRD46" s="48">
        <f t="shared" si="70"/>
        <v>0</v>
      </c>
      <c r="DRE46" s="48">
        <f t="shared" si="70"/>
        <v>0</v>
      </c>
      <c r="DRF46" s="48">
        <f t="shared" si="70"/>
        <v>0</v>
      </c>
      <c r="DRG46" s="48">
        <f t="shared" si="70"/>
        <v>0</v>
      </c>
      <c r="DRH46" s="48">
        <f t="shared" si="70"/>
        <v>0</v>
      </c>
      <c r="DRI46" s="48">
        <f t="shared" si="70"/>
        <v>0</v>
      </c>
      <c r="DRJ46" s="48">
        <f t="shared" si="70"/>
        <v>0</v>
      </c>
      <c r="DRK46" s="48">
        <f t="shared" si="70"/>
        <v>0</v>
      </c>
      <c r="DRL46" s="48">
        <f t="shared" si="70"/>
        <v>0</v>
      </c>
      <c r="DRM46" s="48">
        <f t="shared" si="70"/>
        <v>0</v>
      </c>
      <c r="DRN46" s="48">
        <f t="shared" si="70"/>
        <v>0</v>
      </c>
      <c r="DRO46" s="48">
        <f t="shared" si="70"/>
        <v>0</v>
      </c>
      <c r="DRP46" s="48">
        <f t="shared" si="70"/>
        <v>0</v>
      </c>
      <c r="DRQ46" s="48">
        <f t="shared" si="70"/>
        <v>0</v>
      </c>
      <c r="DRR46" s="48">
        <f t="shared" si="70"/>
        <v>0</v>
      </c>
      <c r="DRS46" s="48">
        <f t="shared" si="70"/>
        <v>0</v>
      </c>
      <c r="DRT46" s="48">
        <f t="shared" si="70"/>
        <v>0</v>
      </c>
      <c r="DRU46" s="48">
        <f t="shared" si="70"/>
        <v>0</v>
      </c>
      <c r="DRV46" s="48">
        <f t="shared" si="70"/>
        <v>0</v>
      </c>
      <c r="DRW46" s="48">
        <f t="shared" si="70"/>
        <v>0</v>
      </c>
      <c r="DRX46" s="48">
        <f t="shared" si="70"/>
        <v>0</v>
      </c>
      <c r="DRY46" s="48">
        <f t="shared" si="70"/>
        <v>0</v>
      </c>
      <c r="DRZ46" s="48">
        <f t="shared" si="70"/>
        <v>0</v>
      </c>
      <c r="DSA46" s="48">
        <f t="shared" si="70"/>
        <v>0</v>
      </c>
      <c r="DSB46" s="48">
        <f t="shared" si="70"/>
        <v>0</v>
      </c>
      <c r="DSC46" s="48">
        <f t="shared" ref="DSC46:DUN46" si="71">DSC22</f>
        <v>0</v>
      </c>
      <c r="DSD46" s="48">
        <f t="shared" si="71"/>
        <v>0</v>
      </c>
      <c r="DSE46" s="48">
        <f t="shared" si="71"/>
        <v>0</v>
      </c>
      <c r="DSF46" s="48">
        <f t="shared" si="71"/>
        <v>0</v>
      </c>
      <c r="DSG46" s="48">
        <f t="shared" si="71"/>
        <v>0</v>
      </c>
      <c r="DSH46" s="48">
        <f t="shared" si="71"/>
        <v>0</v>
      </c>
      <c r="DSI46" s="48">
        <f t="shared" si="71"/>
        <v>0</v>
      </c>
      <c r="DSJ46" s="48">
        <f t="shared" si="71"/>
        <v>0</v>
      </c>
      <c r="DSK46" s="48">
        <f t="shared" si="71"/>
        <v>0</v>
      </c>
      <c r="DSL46" s="48">
        <f t="shared" si="71"/>
        <v>0</v>
      </c>
      <c r="DSM46" s="48">
        <f t="shared" si="71"/>
        <v>0</v>
      </c>
      <c r="DSN46" s="48">
        <f t="shared" si="71"/>
        <v>0</v>
      </c>
      <c r="DSO46" s="48">
        <f t="shared" si="71"/>
        <v>0</v>
      </c>
      <c r="DSP46" s="48">
        <f t="shared" si="71"/>
        <v>0</v>
      </c>
      <c r="DSQ46" s="48">
        <f t="shared" si="71"/>
        <v>0</v>
      </c>
      <c r="DSR46" s="48">
        <f t="shared" si="71"/>
        <v>0</v>
      </c>
      <c r="DSS46" s="48">
        <f t="shared" si="71"/>
        <v>0</v>
      </c>
      <c r="DST46" s="48">
        <f t="shared" si="71"/>
        <v>0</v>
      </c>
      <c r="DSU46" s="48">
        <f t="shared" si="71"/>
        <v>0</v>
      </c>
      <c r="DSV46" s="48">
        <f t="shared" si="71"/>
        <v>0</v>
      </c>
      <c r="DSW46" s="48">
        <f t="shared" si="71"/>
        <v>0</v>
      </c>
      <c r="DSX46" s="48">
        <f t="shared" si="71"/>
        <v>0</v>
      </c>
      <c r="DSY46" s="48">
        <f t="shared" si="71"/>
        <v>0</v>
      </c>
      <c r="DSZ46" s="48">
        <f t="shared" si="71"/>
        <v>0</v>
      </c>
      <c r="DTA46" s="48">
        <f t="shared" si="71"/>
        <v>0</v>
      </c>
      <c r="DTB46" s="48">
        <f t="shared" si="71"/>
        <v>0</v>
      </c>
      <c r="DTC46" s="48">
        <f t="shared" si="71"/>
        <v>0</v>
      </c>
      <c r="DTD46" s="48">
        <f t="shared" si="71"/>
        <v>0</v>
      </c>
      <c r="DTE46" s="48">
        <f t="shared" si="71"/>
        <v>0</v>
      </c>
      <c r="DTF46" s="48">
        <f t="shared" si="71"/>
        <v>0</v>
      </c>
      <c r="DTG46" s="48">
        <f t="shared" si="71"/>
        <v>0</v>
      </c>
      <c r="DTH46" s="48">
        <f t="shared" si="71"/>
        <v>0</v>
      </c>
      <c r="DTI46" s="48">
        <f t="shared" si="71"/>
        <v>0</v>
      </c>
      <c r="DTJ46" s="48">
        <f t="shared" si="71"/>
        <v>0</v>
      </c>
      <c r="DTK46" s="48">
        <f t="shared" si="71"/>
        <v>0</v>
      </c>
      <c r="DTL46" s="48">
        <f t="shared" si="71"/>
        <v>0</v>
      </c>
      <c r="DTM46" s="48">
        <f t="shared" si="71"/>
        <v>0</v>
      </c>
      <c r="DTN46" s="48">
        <f t="shared" si="71"/>
        <v>0</v>
      </c>
      <c r="DTO46" s="48">
        <f t="shared" si="71"/>
        <v>0</v>
      </c>
      <c r="DTP46" s="48">
        <f t="shared" si="71"/>
        <v>0</v>
      </c>
      <c r="DTQ46" s="48">
        <f t="shared" si="71"/>
        <v>0</v>
      </c>
      <c r="DTR46" s="48">
        <f t="shared" si="71"/>
        <v>0</v>
      </c>
      <c r="DTS46" s="48">
        <f t="shared" si="71"/>
        <v>0</v>
      </c>
      <c r="DTT46" s="48">
        <f t="shared" si="71"/>
        <v>0</v>
      </c>
      <c r="DTU46" s="48">
        <f t="shared" si="71"/>
        <v>0</v>
      </c>
      <c r="DTV46" s="48">
        <f t="shared" si="71"/>
        <v>0</v>
      </c>
      <c r="DTW46" s="48">
        <f t="shared" si="71"/>
        <v>0</v>
      </c>
      <c r="DTX46" s="48">
        <f t="shared" si="71"/>
        <v>0</v>
      </c>
      <c r="DTY46" s="48">
        <f t="shared" si="71"/>
        <v>0</v>
      </c>
      <c r="DTZ46" s="48">
        <f t="shared" si="71"/>
        <v>0</v>
      </c>
      <c r="DUA46" s="48">
        <f t="shared" si="71"/>
        <v>0</v>
      </c>
      <c r="DUB46" s="48">
        <f t="shared" si="71"/>
        <v>0</v>
      </c>
      <c r="DUC46" s="48">
        <f t="shared" si="71"/>
        <v>0</v>
      </c>
      <c r="DUD46" s="48">
        <f t="shared" si="71"/>
        <v>0</v>
      </c>
      <c r="DUE46" s="48">
        <f t="shared" si="71"/>
        <v>0</v>
      </c>
      <c r="DUF46" s="48">
        <f t="shared" si="71"/>
        <v>0</v>
      </c>
      <c r="DUG46" s="48">
        <f t="shared" si="71"/>
        <v>0</v>
      </c>
      <c r="DUH46" s="48">
        <f t="shared" si="71"/>
        <v>0</v>
      </c>
      <c r="DUI46" s="48">
        <f t="shared" si="71"/>
        <v>0</v>
      </c>
      <c r="DUJ46" s="48">
        <f t="shared" si="71"/>
        <v>0</v>
      </c>
      <c r="DUK46" s="48">
        <f t="shared" si="71"/>
        <v>0</v>
      </c>
      <c r="DUL46" s="48">
        <f t="shared" si="71"/>
        <v>0</v>
      </c>
      <c r="DUM46" s="48">
        <f t="shared" si="71"/>
        <v>0</v>
      </c>
      <c r="DUN46" s="48">
        <f t="shared" si="71"/>
        <v>0</v>
      </c>
      <c r="DUO46" s="48">
        <f t="shared" ref="DUO46:DWZ46" si="72">DUO22</f>
        <v>0</v>
      </c>
      <c r="DUP46" s="48">
        <f t="shared" si="72"/>
        <v>0</v>
      </c>
      <c r="DUQ46" s="48">
        <f t="shared" si="72"/>
        <v>0</v>
      </c>
      <c r="DUR46" s="48">
        <f t="shared" si="72"/>
        <v>0</v>
      </c>
      <c r="DUS46" s="48">
        <f t="shared" si="72"/>
        <v>0</v>
      </c>
      <c r="DUT46" s="48">
        <f t="shared" si="72"/>
        <v>0</v>
      </c>
      <c r="DUU46" s="48">
        <f t="shared" si="72"/>
        <v>0</v>
      </c>
      <c r="DUV46" s="48">
        <f t="shared" si="72"/>
        <v>0</v>
      </c>
      <c r="DUW46" s="48">
        <f t="shared" si="72"/>
        <v>0</v>
      </c>
      <c r="DUX46" s="48">
        <f t="shared" si="72"/>
        <v>0</v>
      </c>
      <c r="DUY46" s="48">
        <f t="shared" si="72"/>
        <v>0</v>
      </c>
      <c r="DUZ46" s="48">
        <f t="shared" si="72"/>
        <v>0</v>
      </c>
      <c r="DVA46" s="48">
        <f t="shared" si="72"/>
        <v>0</v>
      </c>
      <c r="DVB46" s="48">
        <f t="shared" si="72"/>
        <v>0</v>
      </c>
      <c r="DVC46" s="48">
        <f t="shared" si="72"/>
        <v>0</v>
      </c>
      <c r="DVD46" s="48">
        <f t="shared" si="72"/>
        <v>0</v>
      </c>
      <c r="DVE46" s="48">
        <f t="shared" si="72"/>
        <v>0</v>
      </c>
      <c r="DVF46" s="48">
        <f t="shared" si="72"/>
        <v>0</v>
      </c>
      <c r="DVG46" s="48">
        <f t="shared" si="72"/>
        <v>0</v>
      </c>
      <c r="DVH46" s="48">
        <f t="shared" si="72"/>
        <v>0</v>
      </c>
      <c r="DVI46" s="48">
        <f t="shared" si="72"/>
        <v>0</v>
      </c>
      <c r="DVJ46" s="48">
        <f t="shared" si="72"/>
        <v>0</v>
      </c>
      <c r="DVK46" s="48">
        <f t="shared" si="72"/>
        <v>0</v>
      </c>
      <c r="DVL46" s="48">
        <f t="shared" si="72"/>
        <v>0</v>
      </c>
      <c r="DVM46" s="48">
        <f t="shared" si="72"/>
        <v>0</v>
      </c>
      <c r="DVN46" s="48">
        <f t="shared" si="72"/>
        <v>0</v>
      </c>
      <c r="DVO46" s="48">
        <f t="shared" si="72"/>
        <v>0</v>
      </c>
      <c r="DVP46" s="48">
        <f t="shared" si="72"/>
        <v>0</v>
      </c>
      <c r="DVQ46" s="48">
        <f t="shared" si="72"/>
        <v>0</v>
      </c>
      <c r="DVR46" s="48">
        <f t="shared" si="72"/>
        <v>0</v>
      </c>
      <c r="DVS46" s="48">
        <f t="shared" si="72"/>
        <v>0</v>
      </c>
      <c r="DVT46" s="48">
        <f t="shared" si="72"/>
        <v>0</v>
      </c>
      <c r="DVU46" s="48">
        <f t="shared" si="72"/>
        <v>0</v>
      </c>
      <c r="DVV46" s="48">
        <f t="shared" si="72"/>
        <v>0</v>
      </c>
      <c r="DVW46" s="48">
        <f t="shared" si="72"/>
        <v>0</v>
      </c>
      <c r="DVX46" s="48">
        <f t="shared" si="72"/>
        <v>0</v>
      </c>
      <c r="DVY46" s="48">
        <f t="shared" si="72"/>
        <v>0</v>
      </c>
      <c r="DVZ46" s="48">
        <f t="shared" si="72"/>
        <v>0</v>
      </c>
      <c r="DWA46" s="48">
        <f t="shared" si="72"/>
        <v>0</v>
      </c>
      <c r="DWB46" s="48">
        <f t="shared" si="72"/>
        <v>0</v>
      </c>
      <c r="DWC46" s="48">
        <f t="shared" si="72"/>
        <v>0</v>
      </c>
      <c r="DWD46" s="48">
        <f t="shared" si="72"/>
        <v>0</v>
      </c>
      <c r="DWE46" s="48">
        <f t="shared" si="72"/>
        <v>0</v>
      </c>
      <c r="DWF46" s="48">
        <f t="shared" si="72"/>
        <v>0</v>
      </c>
      <c r="DWG46" s="48">
        <f t="shared" si="72"/>
        <v>0</v>
      </c>
      <c r="DWH46" s="48">
        <f t="shared" si="72"/>
        <v>0</v>
      </c>
      <c r="DWI46" s="48">
        <f t="shared" si="72"/>
        <v>0</v>
      </c>
      <c r="DWJ46" s="48">
        <f t="shared" si="72"/>
        <v>0</v>
      </c>
      <c r="DWK46" s="48">
        <f t="shared" si="72"/>
        <v>0</v>
      </c>
      <c r="DWL46" s="48">
        <f t="shared" si="72"/>
        <v>0</v>
      </c>
      <c r="DWM46" s="48">
        <f t="shared" si="72"/>
        <v>0</v>
      </c>
      <c r="DWN46" s="48">
        <f t="shared" si="72"/>
        <v>0</v>
      </c>
      <c r="DWO46" s="48">
        <f t="shared" si="72"/>
        <v>0</v>
      </c>
      <c r="DWP46" s="48">
        <f t="shared" si="72"/>
        <v>0</v>
      </c>
      <c r="DWQ46" s="48">
        <f t="shared" si="72"/>
        <v>0</v>
      </c>
      <c r="DWR46" s="48">
        <f t="shared" si="72"/>
        <v>0</v>
      </c>
      <c r="DWS46" s="48">
        <f t="shared" si="72"/>
        <v>0</v>
      </c>
      <c r="DWT46" s="48">
        <f t="shared" si="72"/>
        <v>0</v>
      </c>
      <c r="DWU46" s="48">
        <f t="shared" si="72"/>
        <v>0</v>
      </c>
      <c r="DWV46" s="48">
        <f t="shared" si="72"/>
        <v>0</v>
      </c>
      <c r="DWW46" s="48">
        <f t="shared" si="72"/>
        <v>0</v>
      </c>
      <c r="DWX46" s="48">
        <f t="shared" si="72"/>
        <v>0</v>
      </c>
      <c r="DWY46" s="48">
        <f t="shared" si="72"/>
        <v>0</v>
      </c>
      <c r="DWZ46" s="48">
        <f t="shared" si="72"/>
        <v>0</v>
      </c>
      <c r="DXA46" s="48">
        <f t="shared" ref="DXA46:DZL46" si="73">DXA22</f>
        <v>0</v>
      </c>
      <c r="DXB46" s="48">
        <f t="shared" si="73"/>
        <v>0</v>
      </c>
      <c r="DXC46" s="48">
        <f t="shared" si="73"/>
        <v>0</v>
      </c>
      <c r="DXD46" s="48">
        <f t="shared" si="73"/>
        <v>0</v>
      </c>
      <c r="DXE46" s="48">
        <f t="shared" si="73"/>
        <v>0</v>
      </c>
      <c r="DXF46" s="48">
        <f t="shared" si="73"/>
        <v>0</v>
      </c>
      <c r="DXG46" s="48">
        <f t="shared" si="73"/>
        <v>0</v>
      </c>
      <c r="DXH46" s="48">
        <f t="shared" si="73"/>
        <v>0</v>
      </c>
      <c r="DXI46" s="48">
        <f t="shared" si="73"/>
        <v>0</v>
      </c>
      <c r="DXJ46" s="48">
        <f t="shared" si="73"/>
        <v>0</v>
      </c>
      <c r="DXK46" s="48">
        <f t="shared" si="73"/>
        <v>0</v>
      </c>
      <c r="DXL46" s="48">
        <f t="shared" si="73"/>
        <v>0</v>
      </c>
      <c r="DXM46" s="48">
        <f t="shared" si="73"/>
        <v>0</v>
      </c>
      <c r="DXN46" s="48">
        <f t="shared" si="73"/>
        <v>0</v>
      </c>
      <c r="DXO46" s="48">
        <f t="shared" si="73"/>
        <v>0</v>
      </c>
      <c r="DXP46" s="48">
        <f t="shared" si="73"/>
        <v>0</v>
      </c>
      <c r="DXQ46" s="48">
        <f t="shared" si="73"/>
        <v>0</v>
      </c>
      <c r="DXR46" s="48">
        <f t="shared" si="73"/>
        <v>0</v>
      </c>
      <c r="DXS46" s="48">
        <f t="shared" si="73"/>
        <v>0</v>
      </c>
      <c r="DXT46" s="48">
        <f t="shared" si="73"/>
        <v>0</v>
      </c>
      <c r="DXU46" s="48">
        <f t="shared" si="73"/>
        <v>0</v>
      </c>
      <c r="DXV46" s="48">
        <f t="shared" si="73"/>
        <v>0</v>
      </c>
      <c r="DXW46" s="48">
        <f t="shared" si="73"/>
        <v>0</v>
      </c>
      <c r="DXX46" s="48">
        <f t="shared" si="73"/>
        <v>0</v>
      </c>
      <c r="DXY46" s="48">
        <f t="shared" si="73"/>
        <v>0</v>
      </c>
      <c r="DXZ46" s="48">
        <f t="shared" si="73"/>
        <v>0</v>
      </c>
      <c r="DYA46" s="48">
        <f t="shared" si="73"/>
        <v>0</v>
      </c>
      <c r="DYB46" s="48">
        <f t="shared" si="73"/>
        <v>0</v>
      </c>
      <c r="DYC46" s="48">
        <f t="shared" si="73"/>
        <v>0</v>
      </c>
      <c r="DYD46" s="48">
        <f t="shared" si="73"/>
        <v>0</v>
      </c>
      <c r="DYE46" s="48">
        <f t="shared" si="73"/>
        <v>0</v>
      </c>
      <c r="DYF46" s="48">
        <f t="shared" si="73"/>
        <v>0</v>
      </c>
      <c r="DYG46" s="48">
        <f t="shared" si="73"/>
        <v>0</v>
      </c>
      <c r="DYH46" s="48">
        <f t="shared" si="73"/>
        <v>0</v>
      </c>
      <c r="DYI46" s="48">
        <f t="shared" si="73"/>
        <v>0</v>
      </c>
      <c r="DYJ46" s="48">
        <f t="shared" si="73"/>
        <v>0</v>
      </c>
      <c r="DYK46" s="48">
        <f t="shared" si="73"/>
        <v>0</v>
      </c>
      <c r="DYL46" s="48">
        <f t="shared" si="73"/>
        <v>0</v>
      </c>
      <c r="DYM46" s="48">
        <f t="shared" si="73"/>
        <v>0</v>
      </c>
      <c r="DYN46" s="48">
        <f t="shared" si="73"/>
        <v>0</v>
      </c>
      <c r="DYO46" s="48">
        <f t="shared" si="73"/>
        <v>0</v>
      </c>
      <c r="DYP46" s="48">
        <f t="shared" si="73"/>
        <v>0</v>
      </c>
      <c r="DYQ46" s="48">
        <f t="shared" si="73"/>
        <v>0</v>
      </c>
      <c r="DYR46" s="48">
        <f t="shared" si="73"/>
        <v>0</v>
      </c>
      <c r="DYS46" s="48">
        <f t="shared" si="73"/>
        <v>0</v>
      </c>
      <c r="DYT46" s="48">
        <f t="shared" si="73"/>
        <v>0</v>
      </c>
      <c r="DYU46" s="48">
        <f t="shared" si="73"/>
        <v>0</v>
      </c>
      <c r="DYV46" s="48">
        <f t="shared" si="73"/>
        <v>0</v>
      </c>
      <c r="DYW46" s="48">
        <f t="shared" si="73"/>
        <v>0</v>
      </c>
      <c r="DYX46" s="48">
        <f t="shared" si="73"/>
        <v>0</v>
      </c>
      <c r="DYY46" s="48">
        <f t="shared" si="73"/>
        <v>0</v>
      </c>
      <c r="DYZ46" s="48">
        <f t="shared" si="73"/>
        <v>0</v>
      </c>
      <c r="DZA46" s="48">
        <f t="shared" si="73"/>
        <v>0</v>
      </c>
      <c r="DZB46" s="48">
        <f t="shared" si="73"/>
        <v>0</v>
      </c>
      <c r="DZC46" s="48">
        <f t="shared" si="73"/>
        <v>0</v>
      </c>
      <c r="DZD46" s="48">
        <f t="shared" si="73"/>
        <v>0</v>
      </c>
      <c r="DZE46" s="48">
        <f t="shared" si="73"/>
        <v>0</v>
      </c>
      <c r="DZF46" s="48">
        <f t="shared" si="73"/>
        <v>0</v>
      </c>
      <c r="DZG46" s="48">
        <f t="shared" si="73"/>
        <v>0</v>
      </c>
      <c r="DZH46" s="48">
        <f t="shared" si="73"/>
        <v>0</v>
      </c>
      <c r="DZI46" s="48">
        <f t="shared" si="73"/>
        <v>0</v>
      </c>
      <c r="DZJ46" s="48">
        <f t="shared" si="73"/>
        <v>0</v>
      </c>
      <c r="DZK46" s="48">
        <f t="shared" si="73"/>
        <v>0</v>
      </c>
      <c r="DZL46" s="48">
        <f t="shared" si="73"/>
        <v>0</v>
      </c>
      <c r="DZM46" s="48">
        <f t="shared" ref="DZM46:EBX46" si="74">DZM22</f>
        <v>0</v>
      </c>
      <c r="DZN46" s="48">
        <f t="shared" si="74"/>
        <v>0</v>
      </c>
      <c r="DZO46" s="48">
        <f t="shared" si="74"/>
        <v>0</v>
      </c>
      <c r="DZP46" s="48">
        <f t="shared" si="74"/>
        <v>0</v>
      </c>
      <c r="DZQ46" s="48">
        <f t="shared" si="74"/>
        <v>0</v>
      </c>
      <c r="DZR46" s="48">
        <f t="shared" si="74"/>
        <v>0</v>
      </c>
      <c r="DZS46" s="48">
        <f t="shared" si="74"/>
        <v>0</v>
      </c>
      <c r="DZT46" s="48">
        <f t="shared" si="74"/>
        <v>0</v>
      </c>
      <c r="DZU46" s="48">
        <f t="shared" si="74"/>
        <v>0</v>
      </c>
      <c r="DZV46" s="48">
        <f t="shared" si="74"/>
        <v>0</v>
      </c>
      <c r="DZW46" s="48">
        <f t="shared" si="74"/>
        <v>0</v>
      </c>
      <c r="DZX46" s="48">
        <f t="shared" si="74"/>
        <v>0</v>
      </c>
      <c r="DZY46" s="48">
        <f t="shared" si="74"/>
        <v>0</v>
      </c>
      <c r="DZZ46" s="48">
        <f t="shared" si="74"/>
        <v>0</v>
      </c>
      <c r="EAA46" s="48">
        <f t="shared" si="74"/>
        <v>0</v>
      </c>
      <c r="EAB46" s="48">
        <f t="shared" si="74"/>
        <v>0</v>
      </c>
      <c r="EAC46" s="48">
        <f t="shared" si="74"/>
        <v>0</v>
      </c>
      <c r="EAD46" s="48">
        <f t="shared" si="74"/>
        <v>0</v>
      </c>
      <c r="EAE46" s="48">
        <f t="shared" si="74"/>
        <v>0</v>
      </c>
      <c r="EAF46" s="48">
        <f t="shared" si="74"/>
        <v>0</v>
      </c>
      <c r="EAG46" s="48">
        <f t="shared" si="74"/>
        <v>0</v>
      </c>
      <c r="EAH46" s="48">
        <f t="shared" si="74"/>
        <v>0</v>
      </c>
      <c r="EAI46" s="48">
        <f t="shared" si="74"/>
        <v>0</v>
      </c>
      <c r="EAJ46" s="48">
        <f t="shared" si="74"/>
        <v>0</v>
      </c>
      <c r="EAK46" s="48">
        <f t="shared" si="74"/>
        <v>0</v>
      </c>
      <c r="EAL46" s="48">
        <f t="shared" si="74"/>
        <v>0</v>
      </c>
      <c r="EAM46" s="48">
        <f t="shared" si="74"/>
        <v>0</v>
      </c>
      <c r="EAN46" s="48">
        <f t="shared" si="74"/>
        <v>0</v>
      </c>
      <c r="EAO46" s="48">
        <f t="shared" si="74"/>
        <v>0</v>
      </c>
      <c r="EAP46" s="48">
        <f t="shared" si="74"/>
        <v>0</v>
      </c>
      <c r="EAQ46" s="48">
        <f t="shared" si="74"/>
        <v>0</v>
      </c>
      <c r="EAR46" s="48">
        <f t="shared" si="74"/>
        <v>0</v>
      </c>
      <c r="EAS46" s="48">
        <f t="shared" si="74"/>
        <v>0</v>
      </c>
      <c r="EAT46" s="48">
        <f t="shared" si="74"/>
        <v>0</v>
      </c>
      <c r="EAU46" s="48">
        <f t="shared" si="74"/>
        <v>0</v>
      </c>
      <c r="EAV46" s="48">
        <f t="shared" si="74"/>
        <v>0</v>
      </c>
      <c r="EAW46" s="48">
        <f t="shared" si="74"/>
        <v>0</v>
      </c>
      <c r="EAX46" s="48">
        <f t="shared" si="74"/>
        <v>0</v>
      </c>
      <c r="EAY46" s="48">
        <f t="shared" si="74"/>
        <v>0</v>
      </c>
      <c r="EAZ46" s="48">
        <f t="shared" si="74"/>
        <v>0</v>
      </c>
      <c r="EBA46" s="48">
        <f t="shared" si="74"/>
        <v>0</v>
      </c>
      <c r="EBB46" s="48">
        <f t="shared" si="74"/>
        <v>0</v>
      </c>
      <c r="EBC46" s="48">
        <f t="shared" si="74"/>
        <v>0</v>
      </c>
      <c r="EBD46" s="48">
        <f t="shared" si="74"/>
        <v>0</v>
      </c>
      <c r="EBE46" s="48">
        <f t="shared" si="74"/>
        <v>0</v>
      </c>
      <c r="EBF46" s="48">
        <f t="shared" si="74"/>
        <v>0</v>
      </c>
      <c r="EBG46" s="48">
        <f t="shared" si="74"/>
        <v>0</v>
      </c>
      <c r="EBH46" s="48">
        <f t="shared" si="74"/>
        <v>0</v>
      </c>
      <c r="EBI46" s="48">
        <f t="shared" si="74"/>
        <v>0</v>
      </c>
      <c r="EBJ46" s="48">
        <f t="shared" si="74"/>
        <v>0</v>
      </c>
      <c r="EBK46" s="48">
        <f t="shared" si="74"/>
        <v>0</v>
      </c>
      <c r="EBL46" s="48">
        <f t="shared" si="74"/>
        <v>0</v>
      </c>
      <c r="EBM46" s="48">
        <f t="shared" si="74"/>
        <v>0</v>
      </c>
      <c r="EBN46" s="48">
        <f t="shared" si="74"/>
        <v>0</v>
      </c>
      <c r="EBO46" s="48">
        <f t="shared" si="74"/>
        <v>0</v>
      </c>
      <c r="EBP46" s="48">
        <f t="shared" si="74"/>
        <v>0</v>
      </c>
      <c r="EBQ46" s="48">
        <f t="shared" si="74"/>
        <v>0</v>
      </c>
      <c r="EBR46" s="48">
        <f t="shared" si="74"/>
        <v>0</v>
      </c>
      <c r="EBS46" s="48">
        <f t="shared" si="74"/>
        <v>0</v>
      </c>
      <c r="EBT46" s="48">
        <f t="shared" si="74"/>
        <v>0</v>
      </c>
      <c r="EBU46" s="48">
        <f t="shared" si="74"/>
        <v>0</v>
      </c>
      <c r="EBV46" s="48">
        <f t="shared" si="74"/>
        <v>0</v>
      </c>
      <c r="EBW46" s="48">
        <f t="shared" si="74"/>
        <v>0</v>
      </c>
      <c r="EBX46" s="48">
        <f t="shared" si="74"/>
        <v>0</v>
      </c>
      <c r="EBY46" s="48">
        <f t="shared" ref="EBY46:EEJ46" si="75">EBY22</f>
        <v>0</v>
      </c>
      <c r="EBZ46" s="48">
        <f t="shared" si="75"/>
        <v>0</v>
      </c>
      <c r="ECA46" s="48">
        <f t="shared" si="75"/>
        <v>0</v>
      </c>
      <c r="ECB46" s="48">
        <f t="shared" si="75"/>
        <v>0</v>
      </c>
      <c r="ECC46" s="48">
        <f t="shared" si="75"/>
        <v>0</v>
      </c>
      <c r="ECD46" s="48">
        <f t="shared" si="75"/>
        <v>0</v>
      </c>
      <c r="ECE46" s="48">
        <f t="shared" si="75"/>
        <v>0</v>
      </c>
      <c r="ECF46" s="48">
        <f t="shared" si="75"/>
        <v>0</v>
      </c>
      <c r="ECG46" s="48">
        <f t="shared" si="75"/>
        <v>0</v>
      </c>
      <c r="ECH46" s="48">
        <f t="shared" si="75"/>
        <v>0</v>
      </c>
      <c r="ECI46" s="48">
        <f t="shared" si="75"/>
        <v>0</v>
      </c>
      <c r="ECJ46" s="48">
        <f t="shared" si="75"/>
        <v>0</v>
      </c>
      <c r="ECK46" s="48">
        <f t="shared" si="75"/>
        <v>0</v>
      </c>
      <c r="ECL46" s="48">
        <f t="shared" si="75"/>
        <v>0</v>
      </c>
      <c r="ECM46" s="48">
        <f t="shared" si="75"/>
        <v>0</v>
      </c>
      <c r="ECN46" s="48">
        <f t="shared" si="75"/>
        <v>0</v>
      </c>
      <c r="ECO46" s="48">
        <f t="shared" si="75"/>
        <v>0</v>
      </c>
      <c r="ECP46" s="48">
        <f t="shared" si="75"/>
        <v>0</v>
      </c>
      <c r="ECQ46" s="48">
        <f t="shared" si="75"/>
        <v>0</v>
      </c>
      <c r="ECR46" s="48">
        <f t="shared" si="75"/>
        <v>0</v>
      </c>
      <c r="ECS46" s="48">
        <f t="shared" si="75"/>
        <v>0</v>
      </c>
      <c r="ECT46" s="48">
        <f t="shared" si="75"/>
        <v>0</v>
      </c>
      <c r="ECU46" s="48">
        <f t="shared" si="75"/>
        <v>0</v>
      </c>
      <c r="ECV46" s="48">
        <f t="shared" si="75"/>
        <v>0</v>
      </c>
      <c r="ECW46" s="48">
        <f t="shared" si="75"/>
        <v>0</v>
      </c>
      <c r="ECX46" s="48">
        <f t="shared" si="75"/>
        <v>0</v>
      </c>
      <c r="ECY46" s="48">
        <f t="shared" si="75"/>
        <v>0</v>
      </c>
      <c r="ECZ46" s="48">
        <f t="shared" si="75"/>
        <v>0</v>
      </c>
      <c r="EDA46" s="48">
        <f t="shared" si="75"/>
        <v>0</v>
      </c>
      <c r="EDB46" s="48">
        <f t="shared" si="75"/>
        <v>0</v>
      </c>
      <c r="EDC46" s="48">
        <f t="shared" si="75"/>
        <v>0</v>
      </c>
      <c r="EDD46" s="48">
        <f t="shared" si="75"/>
        <v>0</v>
      </c>
      <c r="EDE46" s="48">
        <f t="shared" si="75"/>
        <v>0</v>
      </c>
      <c r="EDF46" s="48">
        <f t="shared" si="75"/>
        <v>0</v>
      </c>
      <c r="EDG46" s="48">
        <f t="shared" si="75"/>
        <v>0</v>
      </c>
      <c r="EDH46" s="48">
        <f t="shared" si="75"/>
        <v>0</v>
      </c>
      <c r="EDI46" s="48">
        <f t="shared" si="75"/>
        <v>0</v>
      </c>
      <c r="EDJ46" s="48">
        <f t="shared" si="75"/>
        <v>0</v>
      </c>
      <c r="EDK46" s="48">
        <f t="shared" si="75"/>
        <v>0</v>
      </c>
      <c r="EDL46" s="48">
        <f t="shared" si="75"/>
        <v>0</v>
      </c>
      <c r="EDM46" s="48">
        <f t="shared" si="75"/>
        <v>0</v>
      </c>
      <c r="EDN46" s="48">
        <f t="shared" si="75"/>
        <v>0</v>
      </c>
      <c r="EDO46" s="48">
        <f t="shared" si="75"/>
        <v>0</v>
      </c>
      <c r="EDP46" s="48">
        <f t="shared" si="75"/>
        <v>0</v>
      </c>
      <c r="EDQ46" s="48">
        <f t="shared" si="75"/>
        <v>0</v>
      </c>
      <c r="EDR46" s="48">
        <f t="shared" si="75"/>
        <v>0</v>
      </c>
      <c r="EDS46" s="48">
        <f t="shared" si="75"/>
        <v>0</v>
      </c>
      <c r="EDT46" s="48">
        <f t="shared" si="75"/>
        <v>0</v>
      </c>
      <c r="EDU46" s="48">
        <f t="shared" si="75"/>
        <v>0</v>
      </c>
      <c r="EDV46" s="48">
        <f t="shared" si="75"/>
        <v>0</v>
      </c>
      <c r="EDW46" s="48">
        <f t="shared" si="75"/>
        <v>0</v>
      </c>
      <c r="EDX46" s="48">
        <f t="shared" si="75"/>
        <v>0</v>
      </c>
      <c r="EDY46" s="48">
        <f t="shared" si="75"/>
        <v>0</v>
      </c>
      <c r="EDZ46" s="48">
        <f t="shared" si="75"/>
        <v>0</v>
      </c>
      <c r="EEA46" s="48">
        <f t="shared" si="75"/>
        <v>0</v>
      </c>
      <c r="EEB46" s="48">
        <f t="shared" si="75"/>
        <v>0</v>
      </c>
      <c r="EEC46" s="48">
        <f t="shared" si="75"/>
        <v>0</v>
      </c>
      <c r="EED46" s="48">
        <f t="shared" si="75"/>
        <v>0</v>
      </c>
      <c r="EEE46" s="48">
        <f t="shared" si="75"/>
        <v>0</v>
      </c>
      <c r="EEF46" s="48">
        <f t="shared" si="75"/>
        <v>0</v>
      </c>
      <c r="EEG46" s="48">
        <f t="shared" si="75"/>
        <v>0</v>
      </c>
      <c r="EEH46" s="48">
        <f t="shared" si="75"/>
        <v>0</v>
      </c>
      <c r="EEI46" s="48">
        <f t="shared" si="75"/>
        <v>0</v>
      </c>
      <c r="EEJ46" s="48">
        <f t="shared" si="75"/>
        <v>0</v>
      </c>
      <c r="EEK46" s="48">
        <f t="shared" ref="EEK46:EGV46" si="76">EEK22</f>
        <v>0</v>
      </c>
      <c r="EEL46" s="48">
        <f t="shared" si="76"/>
        <v>0</v>
      </c>
      <c r="EEM46" s="48">
        <f t="shared" si="76"/>
        <v>0</v>
      </c>
      <c r="EEN46" s="48">
        <f t="shared" si="76"/>
        <v>0</v>
      </c>
      <c r="EEO46" s="48">
        <f t="shared" si="76"/>
        <v>0</v>
      </c>
      <c r="EEP46" s="48">
        <f t="shared" si="76"/>
        <v>0</v>
      </c>
      <c r="EEQ46" s="48">
        <f t="shared" si="76"/>
        <v>0</v>
      </c>
      <c r="EER46" s="48">
        <f t="shared" si="76"/>
        <v>0</v>
      </c>
      <c r="EES46" s="48">
        <f t="shared" si="76"/>
        <v>0</v>
      </c>
      <c r="EET46" s="48">
        <f t="shared" si="76"/>
        <v>0</v>
      </c>
      <c r="EEU46" s="48">
        <f t="shared" si="76"/>
        <v>0</v>
      </c>
      <c r="EEV46" s="48">
        <f t="shared" si="76"/>
        <v>0</v>
      </c>
      <c r="EEW46" s="48">
        <f t="shared" si="76"/>
        <v>0</v>
      </c>
      <c r="EEX46" s="48">
        <f t="shared" si="76"/>
        <v>0</v>
      </c>
      <c r="EEY46" s="48">
        <f t="shared" si="76"/>
        <v>0</v>
      </c>
      <c r="EEZ46" s="48">
        <f t="shared" si="76"/>
        <v>0</v>
      </c>
      <c r="EFA46" s="48">
        <f t="shared" si="76"/>
        <v>0</v>
      </c>
      <c r="EFB46" s="48">
        <f t="shared" si="76"/>
        <v>0</v>
      </c>
      <c r="EFC46" s="48">
        <f t="shared" si="76"/>
        <v>0</v>
      </c>
      <c r="EFD46" s="48">
        <f t="shared" si="76"/>
        <v>0</v>
      </c>
      <c r="EFE46" s="48">
        <f t="shared" si="76"/>
        <v>0</v>
      </c>
      <c r="EFF46" s="48">
        <f t="shared" si="76"/>
        <v>0</v>
      </c>
      <c r="EFG46" s="48">
        <f t="shared" si="76"/>
        <v>0</v>
      </c>
      <c r="EFH46" s="48">
        <f t="shared" si="76"/>
        <v>0</v>
      </c>
      <c r="EFI46" s="48">
        <f t="shared" si="76"/>
        <v>0</v>
      </c>
      <c r="EFJ46" s="48">
        <f t="shared" si="76"/>
        <v>0</v>
      </c>
      <c r="EFK46" s="48">
        <f t="shared" si="76"/>
        <v>0</v>
      </c>
      <c r="EFL46" s="48">
        <f t="shared" si="76"/>
        <v>0</v>
      </c>
      <c r="EFM46" s="48">
        <f t="shared" si="76"/>
        <v>0</v>
      </c>
      <c r="EFN46" s="48">
        <f t="shared" si="76"/>
        <v>0</v>
      </c>
      <c r="EFO46" s="48">
        <f t="shared" si="76"/>
        <v>0</v>
      </c>
      <c r="EFP46" s="48">
        <f t="shared" si="76"/>
        <v>0</v>
      </c>
      <c r="EFQ46" s="48">
        <f t="shared" si="76"/>
        <v>0</v>
      </c>
      <c r="EFR46" s="48">
        <f t="shared" si="76"/>
        <v>0</v>
      </c>
      <c r="EFS46" s="48">
        <f t="shared" si="76"/>
        <v>0</v>
      </c>
      <c r="EFT46" s="48">
        <f t="shared" si="76"/>
        <v>0</v>
      </c>
      <c r="EFU46" s="48">
        <f t="shared" si="76"/>
        <v>0</v>
      </c>
      <c r="EFV46" s="48">
        <f t="shared" si="76"/>
        <v>0</v>
      </c>
      <c r="EFW46" s="48">
        <f t="shared" si="76"/>
        <v>0</v>
      </c>
      <c r="EFX46" s="48">
        <f t="shared" si="76"/>
        <v>0</v>
      </c>
      <c r="EFY46" s="48">
        <f t="shared" si="76"/>
        <v>0</v>
      </c>
      <c r="EFZ46" s="48">
        <f t="shared" si="76"/>
        <v>0</v>
      </c>
      <c r="EGA46" s="48">
        <f t="shared" si="76"/>
        <v>0</v>
      </c>
      <c r="EGB46" s="48">
        <f t="shared" si="76"/>
        <v>0</v>
      </c>
      <c r="EGC46" s="48">
        <f t="shared" si="76"/>
        <v>0</v>
      </c>
      <c r="EGD46" s="48">
        <f t="shared" si="76"/>
        <v>0</v>
      </c>
      <c r="EGE46" s="48">
        <f t="shared" si="76"/>
        <v>0</v>
      </c>
      <c r="EGF46" s="48">
        <f t="shared" si="76"/>
        <v>0</v>
      </c>
      <c r="EGG46" s="48">
        <f t="shared" si="76"/>
        <v>0</v>
      </c>
      <c r="EGH46" s="48">
        <f t="shared" si="76"/>
        <v>0</v>
      </c>
      <c r="EGI46" s="48">
        <f t="shared" si="76"/>
        <v>0</v>
      </c>
      <c r="EGJ46" s="48">
        <f t="shared" si="76"/>
        <v>0</v>
      </c>
      <c r="EGK46" s="48">
        <f t="shared" si="76"/>
        <v>0</v>
      </c>
      <c r="EGL46" s="48">
        <f t="shared" si="76"/>
        <v>0</v>
      </c>
      <c r="EGM46" s="48">
        <f t="shared" si="76"/>
        <v>0</v>
      </c>
      <c r="EGN46" s="48">
        <f t="shared" si="76"/>
        <v>0</v>
      </c>
      <c r="EGO46" s="48">
        <f t="shared" si="76"/>
        <v>0</v>
      </c>
      <c r="EGP46" s="48">
        <f t="shared" si="76"/>
        <v>0</v>
      </c>
      <c r="EGQ46" s="48">
        <f t="shared" si="76"/>
        <v>0</v>
      </c>
      <c r="EGR46" s="48">
        <f t="shared" si="76"/>
        <v>0</v>
      </c>
      <c r="EGS46" s="48">
        <f t="shared" si="76"/>
        <v>0</v>
      </c>
      <c r="EGT46" s="48">
        <f t="shared" si="76"/>
        <v>0</v>
      </c>
      <c r="EGU46" s="48">
        <f t="shared" si="76"/>
        <v>0</v>
      </c>
      <c r="EGV46" s="48">
        <f t="shared" si="76"/>
        <v>0</v>
      </c>
      <c r="EGW46" s="48">
        <f t="shared" ref="EGW46:EJH46" si="77">EGW22</f>
        <v>0</v>
      </c>
      <c r="EGX46" s="48">
        <f t="shared" si="77"/>
        <v>0</v>
      </c>
      <c r="EGY46" s="48">
        <f t="shared" si="77"/>
        <v>0</v>
      </c>
      <c r="EGZ46" s="48">
        <f t="shared" si="77"/>
        <v>0</v>
      </c>
      <c r="EHA46" s="48">
        <f t="shared" si="77"/>
        <v>0</v>
      </c>
      <c r="EHB46" s="48">
        <f t="shared" si="77"/>
        <v>0</v>
      </c>
      <c r="EHC46" s="48">
        <f t="shared" si="77"/>
        <v>0</v>
      </c>
      <c r="EHD46" s="48">
        <f t="shared" si="77"/>
        <v>0</v>
      </c>
      <c r="EHE46" s="48">
        <f t="shared" si="77"/>
        <v>0</v>
      </c>
      <c r="EHF46" s="48">
        <f t="shared" si="77"/>
        <v>0</v>
      </c>
      <c r="EHG46" s="48">
        <f t="shared" si="77"/>
        <v>0</v>
      </c>
      <c r="EHH46" s="48">
        <f t="shared" si="77"/>
        <v>0</v>
      </c>
      <c r="EHI46" s="48">
        <f t="shared" si="77"/>
        <v>0</v>
      </c>
      <c r="EHJ46" s="48">
        <f t="shared" si="77"/>
        <v>0</v>
      </c>
      <c r="EHK46" s="48">
        <f t="shared" si="77"/>
        <v>0</v>
      </c>
      <c r="EHL46" s="48">
        <f t="shared" si="77"/>
        <v>0</v>
      </c>
      <c r="EHM46" s="48">
        <f t="shared" si="77"/>
        <v>0</v>
      </c>
      <c r="EHN46" s="48">
        <f t="shared" si="77"/>
        <v>0</v>
      </c>
      <c r="EHO46" s="48">
        <f t="shared" si="77"/>
        <v>0</v>
      </c>
      <c r="EHP46" s="48">
        <f t="shared" si="77"/>
        <v>0</v>
      </c>
      <c r="EHQ46" s="48">
        <f t="shared" si="77"/>
        <v>0</v>
      </c>
      <c r="EHR46" s="48">
        <f t="shared" si="77"/>
        <v>0</v>
      </c>
      <c r="EHS46" s="48">
        <f t="shared" si="77"/>
        <v>0</v>
      </c>
      <c r="EHT46" s="48">
        <f t="shared" si="77"/>
        <v>0</v>
      </c>
      <c r="EHU46" s="48">
        <f t="shared" si="77"/>
        <v>0</v>
      </c>
      <c r="EHV46" s="48">
        <f t="shared" si="77"/>
        <v>0</v>
      </c>
      <c r="EHW46" s="48">
        <f t="shared" si="77"/>
        <v>0</v>
      </c>
      <c r="EHX46" s="48">
        <f t="shared" si="77"/>
        <v>0</v>
      </c>
      <c r="EHY46" s="48">
        <f t="shared" si="77"/>
        <v>0</v>
      </c>
      <c r="EHZ46" s="48">
        <f t="shared" si="77"/>
        <v>0</v>
      </c>
      <c r="EIA46" s="48">
        <f t="shared" si="77"/>
        <v>0</v>
      </c>
      <c r="EIB46" s="48">
        <f t="shared" si="77"/>
        <v>0</v>
      </c>
      <c r="EIC46" s="48">
        <f t="shared" si="77"/>
        <v>0</v>
      </c>
      <c r="EID46" s="48">
        <f t="shared" si="77"/>
        <v>0</v>
      </c>
      <c r="EIE46" s="48">
        <f t="shared" si="77"/>
        <v>0</v>
      </c>
      <c r="EIF46" s="48">
        <f t="shared" si="77"/>
        <v>0</v>
      </c>
      <c r="EIG46" s="48">
        <f t="shared" si="77"/>
        <v>0</v>
      </c>
      <c r="EIH46" s="48">
        <f t="shared" si="77"/>
        <v>0</v>
      </c>
      <c r="EII46" s="48">
        <f t="shared" si="77"/>
        <v>0</v>
      </c>
      <c r="EIJ46" s="48">
        <f t="shared" si="77"/>
        <v>0</v>
      </c>
      <c r="EIK46" s="48">
        <f t="shared" si="77"/>
        <v>0</v>
      </c>
      <c r="EIL46" s="48">
        <f t="shared" si="77"/>
        <v>0</v>
      </c>
      <c r="EIM46" s="48">
        <f t="shared" si="77"/>
        <v>0</v>
      </c>
      <c r="EIN46" s="48">
        <f t="shared" si="77"/>
        <v>0</v>
      </c>
      <c r="EIO46" s="48">
        <f t="shared" si="77"/>
        <v>0</v>
      </c>
      <c r="EIP46" s="48">
        <f t="shared" si="77"/>
        <v>0</v>
      </c>
      <c r="EIQ46" s="48">
        <f t="shared" si="77"/>
        <v>0</v>
      </c>
      <c r="EIR46" s="48">
        <f t="shared" si="77"/>
        <v>0</v>
      </c>
      <c r="EIS46" s="48">
        <f t="shared" si="77"/>
        <v>0</v>
      </c>
      <c r="EIT46" s="48">
        <f t="shared" si="77"/>
        <v>0</v>
      </c>
      <c r="EIU46" s="48">
        <f t="shared" si="77"/>
        <v>0</v>
      </c>
      <c r="EIV46" s="48">
        <f t="shared" si="77"/>
        <v>0</v>
      </c>
      <c r="EIW46" s="48">
        <f t="shared" si="77"/>
        <v>0</v>
      </c>
      <c r="EIX46" s="48">
        <f t="shared" si="77"/>
        <v>0</v>
      </c>
      <c r="EIY46" s="48">
        <f t="shared" si="77"/>
        <v>0</v>
      </c>
      <c r="EIZ46" s="48">
        <f t="shared" si="77"/>
        <v>0</v>
      </c>
      <c r="EJA46" s="48">
        <f t="shared" si="77"/>
        <v>0</v>
      </c>
      <c r="EJB46" s="48">
        <f t="shared" si="77"/>
        <v>0</v>
      </c>
      <c r="EJC46" s="48">
        <f t="shared" si="77"/>
        <v>0</v>
      </c>
      <c r="EJD46" s="48">
        <f t="shared" si="77"/>
        <v>0</v>
      </c>
      <c r="EJE46" s="48">
        <f t="shared" si="77"/>
        <v>0</v>
      </c>
      <c r="EJF46" s="48">
        <f t="shared" si="77"/>
        <v>0</v>
      </c>
      <c r="EJG46" s="48">
        <f t="shared" si="77"/>
        <v>0</v>
      </c>
      <c r="EJH46" s="48">
        <f t="shared" si="77"/>
        <v>0</v>
      </c>
      <c r="EJI46" s="48">
        <f t="shared" ref="EJI46:ELT46" si="78">EJI22</f>
        <v>0</v>
      </c>
      <c r="EJJ46" s="48">
        <f t="shared" si="78"/>
        <v>0</v>
      </c>
      <c r="EJK46" s="48">
        <f t="shared" si="78"/>
        <v>0</v>
      </c>
      <c r="EJL46" s="48">
        <f t="shared" si="78"/>
        <v>0</v>
      </c>
      <c r="EJM46" s="48">
        <f t="shared" si="78"/>
        <v>0</v>
      </c>
      <c r="EJN46" s="48">
        <f t="shared" si="78"/>
        <v>0</v>
      </c>
      <c r="EJO46" s="48">
        <f t="shared" si="78"/>
        <v>0</v>
      </c>
      <c r="EJP46" s="48">
        <f t="shared" si="78"/>
        <v>0</v>
      </c>
      <c r="EJQ46" s="48">
        <f t="shared" si="78"/>
        <v>0</v>
      </c>
      <c r="EJR46" s="48">
        <f t="shared" si="78"/>
        <v>0</v>
      </c>
      <c r="EJS46" s="48">
        <f t="shared" si="78"/>
        <v>0</v>
      </c>
      <c r="EJT46" s="48">
        <f t="shared" si="78"/>
        <v>0</v>
      </c>
      <c r="EJU46" s="48">
        <f t="shared" si="78"/>
        <v>0</v>
      </c>
      <c r="EJV46" s="48">
        <f t="shared" si="78"/>
        <v>0</v>
      </c>
      <c r="EJW46" s="48">
        <f t="shared" si="78"/>
        <v>0</v>
      </c>
      <c r="EJX46" s="48">
        <f t="shared" si="78"/>
        <v>0</v>
      </c>
      <c r="EJY46" s="48">
        <f t="shared" si="78"/>
        <v>0</v>
      </c>
      <c r="EJZ46" s="48">
        <f t="shared" si="78"/>
        <v>0</v>
      </c>
      <c r="EKA46" s="48">
        <f t="shared" si="78"/>
        <v>0</v>
      </c>
      <c r="EKB46" s="48">
        <f t="shared" si="78"/>
        <v>0</v>
      </c>
      <c r="EKC46" s="48">
        <f t="shared" si="78"/>
        <v>0</v>
      </c>
      <c r="EKD46" s="48">
        <f t="shared" si="78"/>
        <v>0</v>
      </c>
      <c r="EKE46" s="48">
        <f t="shared" si="78"/>
        <v>0</v>
      </c>
      <c r="EKF46" s="48">
        <f t="shared" si="78"/>
        <v>0</v>
      </c>
      <c r="EKG46" s="48">
        <f t="shared" si="78"/>
        <v>0</v>
      </c>
      <c r="EKH46" s="48">
        <f t="shared" si="78"/>
        <v>0</v>
      </c>
      <c r="EKI46" s="48">
        <f t="shared" si="78"/>
        <v>0</v>
      </c>
      <c r="EKJ46" s="48">
        <f t="shared" si="78"/>
        <v>0</v>
      </c>
      <c r="EKK46" s="48">
        <f t="shared" si="78"/>
        <v>0</v>
      </c>
      <c r="EKL46" s="48">
        <f t="shared" si="78"/>
        <v>0</v>
      </c>
      <c r="EKM46" s="48">
        <f t="shared" si="78"/>
        <v>0</v>
      </c>
      <c r="EKN46" s="48">
        <f t="shared" si="78"/>
        <v>0</v>
      </c>
      <c r="EKO46" s="48">
        <f t="shared" si="78"/>
        <v>0</v>
      </c>
      <c r="EKP46" s="48">
        <f t="shared" si="78"/>
        <v>0</v>
      </c>
      <c r="EKQ46" s="48">
        <f t="shared" si="78"/>
        <v>0</v>
      </c>
      <c r="EKR46" s="48">
        <f t="shared" si="78"/>
        <v>0</v>
      </c>
      <c r="EKS46" s="48">
        <f t="shared" si="78"/>
        <v>0</v>
      </c>
      <c r="EKT46" s="48">
        <f t="shared" si="78"/>
        <v>0</v>
      </c>
      <c r="EKU46" s="48">
        <f t="shared" si="78"/>
        <v>0</v>
      </c>
      <c r="EKV46" s="48">
        <f t="shared" si="78"/>
        <v>0</v>
      </c>
      <c r="EKW46" s="48">
        <f t="shared" si="78"/>
        <v>0</v>
      </c>
      <c r="EKX46" s="48">
        <f t="shared" si="78"/>
        <v>0</v>
      </c>
      <c r="EKY46" s="48">
        <f t="shared" si="78"/>
        <v>0</v>
      </c>
      <c r="EKZ46" s="48">
        <f t="shared" si="78"/>
        <v>0</v>
      </c>
      <c r="ELA46" s="48">
        <f t="shared" si="78"/>
        <v>0</v>
      </c>
      <c r="ELB46" s="48">
        <f t="shared" si="78"/>
        <v>0</v>
      </c>
      <c r="ELC46" s="48">
        <f t="shared" si="78"/>
        <v>0</v>
      </c>
      <c r="ELD46" s="48">
        <f t="shared" si="78"/>
        <v>0</v>
      </c>
      <c r="ELE46" s="48">
        <f t="shared" si="78"/>
        <v>0</v>
      </c>
      <c r="ELF46" s="48">
        <f t="shared" si="78"/>
        <v>0</v>
      </c>
      <c r="ELG46" s="48">
        <f t="shared" si="78"/>
        <v>0</v>
      </c>
      <c r="ELH46" s="48">
        <f t="shared" si="78"/>
        <v>0</v>
      </c>
      <c r="ELI46" s="48">
        <f t="shared" si="78"/>
        <v>0</v>
      </c>
      <c r="ELJ46" s="48">
        <f t="shared" si="78"/>
        <v>0</v>
      </c>
      <c r="ELK46" s="48">
        <f t="shared" si="78"/>
        <v>0</v>
      </c>
      <c r="ELL46" s="48">
        <f t="shared" si="78"/>
        <v>0</v>
      </c>
      <c r="ELM46" s="48">
        <f t="shared" si="78"/>
        <v>0</v>
      </c>
      <c r="ELN46" s="48">
        <f t="shared" si="78"/>
        <v>0</v>
      </c>
      <c r="ELO46" s="48">
        <f t="shared" si="78"/>
        <v>0</v>
      </c>
      <c r="ELP46" s="48">
        <f t="shared" si="78"/>
        <v>0</v>
      </c>
      <c r="ELQ46" s="48">
        <f t="shared" si="78"/>
        <v>0</v>
      </c>
      <c r="ELR46" s="48">
        <f t="shared" si="78"/>
        <v>0</v>
      </c>
      <c r="ELS46" s="48">
        <f t="shared" si="78"/>
        <v>0</v>
      </c>
      <c r="ELT46" s="48">
        <f t="shared" si="78"/>
        <v>0</v>
      </c>
      <c r="ELU46" s="48">
        <f t="shared" ref="ELU46:EOF46" si="79">ELU22</f>
        <v>0</v>
      </c>
      <c r="ELV46" s="48">
        <f t="shared" si="79"/>
        <v>0</v>
      </c>
      <c r="ELW46" s="48">
        <f t="shared" si="79"/>
        <v>0</v>
      </c>
      <c r="ELX46" s="48">
        <f t="shared" si="79"/>
        <v>0</v>
      </c>
      <c r="ELY46" s="48">
        <f t="shared" si="79"/>
        <v>0</v>
      </c>
      <c r="ELZ46" s="48">
        <f t="shared" si="79"/>
        <v>0</v>
      </c>
      <c r="EMA46" s="48">
        <f t="shared" si="79"/>
        <v>0</v>
      </c>
      <c r="EMB46" s="48">
        <f t="shared" si="79"/>
        <v>0</v>
      </c>
      <c r="EMC46" s="48">
        <f t="shared" si="79"/>
        <v>0</v>
      </c>
      <c r="EMD46" s="48">
        <f t="shared" si="79"/>
        <v>0</v>
      </c>
      <c r="EME46" s="48">
        <f t="shared" si="79"/>
        <v>0</v>
      </c>
      <c r="EMF46" s="48">
        <f t="shared" si="79"/>
        <v>0</v>
      </c>
      <c r="EMG46" s="48">
        <f t="shared" si="79"/>
        <v>0</v>
      </c>
      <c r="EMH46" s="48">
        <f t="shared" si="79"/>
        <v>0</v>
      </c>
      <c r="EMI46" s="48">
        <f t="shared" si="79"/>
        <v>0</v>
      </c>
      <c r="EMJ46" s="48">
        <f t="shared" si="79"/>
        <v>0</v>
      </c>
      <c r="EMK46" s="48">
        <f t="shared" si="79"/>
        <v>0</v>
      </c>
      <c r="EML46" s="48">
        <f t="shared" si="79"/>
        <v>0</v>
      </c>
      <c r="EMM46" s="48">
        <f t="shared" si="79"/>
        <v>0</v>
      </c>
      <c r="EMN46" s="48">
        <f t="shared" si="79"/>
        <v>0</v>
      </c>
      <c r="EMO46" s="48">
        <f t="shared" si="79"/>
        <v>0</v>
      </c>
      <c r="EMP46" s="48">
        <f t="shared" si="79"/>
        <v>0</v>
      </c>
      <c r="EMQ46" s="48">
        <f t="shared" si="79"/>
        <v>0</v>
      </c>
      <c r="EMR46" s="48">
        <f t="shared" si="79"/>
        <v>0</v>
      </c>
      <c r="EMS46" s="48">
        <f t="shared" si="79"/>
        <v>0</v>
      </c>
      <c r="EMT46" s="48">
        <f t="shared" si="79"/>
        <v>0</v>
      </c>
      <c r="EMU46" s="48">
        <f t="shared" si="79"/>
        <v>0</v>
      </c>
      <c r="EMV46" s="48">
        <f t="shared" si="79"/>
        <v>0</v>
      </c>
      <c r="EMW46" s="48">
        <f t="shared" si="79"/>
        <v>0</v>
      </c>
      <c r="EMX46" s="48">
        <f t="shared" si="79"/>
        <v>0</v>
      </c>
      <c r="EMY46" s="48">
        <f t="shared" si="79"/>
        <v>0</v>
      </c>
      <c r="EMZ46" s="48">
        <f t="shared" si="79"/>
        <v>0</v>
      </c>
      <c r="ENA46" s="48">
        <f t="shared" si="79"/>
        <v>0</v>
      </c>
      <c r="ENB46" s="48">
        <f t="shared" si="79"/>
        <v>0</v>
      </c>
      <c r="ENC46" s="48">
        <f t="shared" si="79"/>
        <v>0</v>
      </c>
      <c r="END46" s="48">
        <f t="shared" si="79"/>
        <v>0</v>
      </c>
      <c r="ENE46" s="48">
        <f t="shared" si="79"/>
        <v>0</v>
      </c>
      <c r="ENF46" s="48">
        <f t="shared" si="79"/>
        <v>0</v>
      </c>
      <c r="ENG46" s="48">
        <f t="shared" si="79"/>
        <v>0</v>
      </c>
      <c r="ENH46" s="48">
        <f t="shared" si="79"/>
        <v>0</v>
      </c>
      <c r="ENI46" s="48">
        <f t="shared" si="79"/>
        <v>0</v>
      </c>
      <c r="ENJ46" s="48">
        <f t="shared" si="79"/>
        <v>0</v>
      </c>
      <c r="ENK46" s="48">
        <f t="shared" si="79"/>
        <v>0</v>
      </c>
      <c r="ENL46" s="48">
        <f t="shared" si="79"/>
        <v>0</v>
      </c>
      <c r="ENM46" s="48">
        <f t="shared" si="79"/>
        <v>0</v>
      </c>
      <c r="ENN46" s="48">
        <f t="shared" si="79"/>
        <v>0</v>
      </c>
      <c r="ENO46" s="48">
        <f t="shared" si="79"/>
        <v>0</v>
      </c>
      <c r="ENP46" s="48">
        <f t="shared" si="79"/>
        <v>0</v>
      </c>
      <c r="ENQ46" s="48">
        <f t="shared" si="79"/>
        <v>0</v>
      </c>
      <c r="ENR46" s="48">
        <f t="shared" si="79"/>
        <v>0</v>
      </c>
      <c r="ENS46" s="48">
        <f t="shared" si="79"/>
        <v>0</v>
      </c>
      <c r="ENT46" s="48">
        <f t="shared" si="79"/>
        <v>0</v>
      </c>
      <c r="ENU46" s="48">
        <f t="shared" si="79"/>
        <v>0</v>
      </c>
      <c r="ENV46" s="48">
        <f t="shared" si="79"/>
        <v>0</v>
      </c>
      <c r="ENW46" s="48">
        <f t="shared" si="79"/>
        <v>0</v>
      </c>
      <c r="ENX46" s="48">
        <f t="shared" si="79"/>
        <v>0</v>
      </c>
      <c r="ENY46" s="48">
        <f t="shared" si="79"/>
        <v>0</v>
      </c>
      <c r="ENZ46" s="48">
        <f t="shared" si="79"/>
        <v>0</v>
      </c>
      <c r="EOA46" s="48">
        <f t="shared" si="79"/>
        <v>0</v>
      </c>
      <c r="EOB46" s="48">
        <f t="shared" si="79"/>
        <v>0</v>
      </c>
      <c r="EOC46" s="48">
        <f t="shared" si="79"/>
        <v>0</v>
      </c>
      <c r="EOD46" s="48">
        <f t="shared" si="79"/>
        <v>0</v>
      </c>
      <c r="EOE46" s="48">
        <f t="shared" si="79"/>
        <v>0</v>
      </c>
      <c r="EOF46" s="48">
        <f t="shared" si="79"/>
        <v>0</v>
      </c>
      <c r="EOG46" s="48">
        <f t="shared" ref="EOG46:EQR46" si="80">EOG22</f>
        <v>0</v>
      </c>
      <c r="EOH46" s="48">
        <f t="shared" si="80"/>
        <v>0</v>
      </c>
      <c r="EOI46" s="48">
        <f t="shared" si="80"/>
        <v>0</v>
      </c>
      <c r="EOJ46" s="48">
        <f t="shared" si="80"/>
        <v>0</v>
      </c>
      <c r="EOK46" s="48">
        <f t="shared" si="80"/>
        <v>0</v>
      </c>
      <c r="EOL46" s="48">
        <f t="shared" si="80"/>
        <v>0</v>
      </c>
      <c r="EOM46" s="48">
        <f t="shared" si="80"/>
        <v>0</v>
      </c>
      <c r="EON46" s="48">
        <f t="shared" si="80"/>
        <v>0</v>
      </c>
      <c r="EOO46" s="48">
        <f t="shared" si="80"/>
        <v>0</v>
      </c>
      <c r="EOP46" s="48">
        <f t="shared" si="80"/>
        <v>0</v>
      </c>
      <c r="EOQ46" s="48">
        <f t="shared" si="80"/>
        <v>0</v>
      </c>
      <c r="EOR46" s="48">
        <f t="shared" si="80"/>
        <v>0</v>
      </c>
      <c r="EOS46" s="48">
        <f t="shared" si="80"/>
        <v>0</v>
      </c>
      <c r="EOT46" s="48">
        <f t="shared" si="80"/>
        <v>0</v>
      </c>
      <c r="EOU46" s="48">
        <f t="shared" si="80"/>
        <v>0</v>
      </c>
      <c r="EOV46" s="48">
        <f t="shared" si="80"/>
        <v>0</v>
      </c>
      <c r="EOW46" s="48">
        <f t="shared" si="80"/>
        <v>0</v>
      </c>
      <c r="EOX46" s="48">
        <f t="shared" si="80"/>
        <v>0</v>
      </c>
      <c r="EOY46" s="48">
        <f t="shared" si="80"/>
        <v>0</v>
      </c>
      <c r="EOZ46" s="48">
        <f t="shared" si="80"/>
        <v>0</v>
      </c>
      <c r="EPA46" s="48">
        <f t="shared" si="80"/>
        <v>0</v>
      </c>
      <c r="EPB46" s="48">
        <f t="shared" si="80"/>
        <v>0</v>
      </c>
      <c r="EPC46" s="48">
        <f t="shared" si="80"/>
        <v>0</v>
      </c>
      <c r="EPD46" s="48">
        <f t="shared" si="80"/>
        <v>0</v>
      </c>
      <c r="EPE46" s="48">
        <f t="shared" si="80"/>
        <v>0</v>
      </c>
      <c r="EPF46" s="48">
        <f t="shared" si="80"/>
        <v>0</v>
      </c>
      <c r="EPG46" s="48">
        <f t="shared" si="80"/>
        <v>0</v>
      </c>
      <c r="EPH46" s="48">
        <f t="shared" si="80"/>
        <v>0</v>
      </c>
      <c r="EPI46" s="48">
        <f t="shared" si="80"/>
        <v>0</v>
      </c>
      <c r="EPJ46" s="48">
        <f t="shared" si="80"/>
        <v>0</v>
      </c>
      <c r="EPK46" s="48">
        <f t="shared" si="80"/>
        <v>0</v>
      </c>
      <c r="EPL46" s="48">
        <f t="shared" si="80"/>
        <v>0</v>
      </c>
      <c r="EPM46" s="48">
        <f t="shared" si="80"/>
        <v>0</v>
      </c>
      <c r="EPN46" s="48">
        <f t="shared" si="80"/>
        <v>0</v>
      </c>
      <c r="EPO46" s="48">
        <f t="shared" si="80"/>
        <v>0</v>
      </c>
      <c r="EPP46" s="48">
        <f t="shared" si="80"/>
        <v>0</v>
      </c>
      <c r="EPQ46" s="48">
        <f t="shared" si="80"/>
        <v>0</v>
      </c>
      <c r="EPR46" s="48">
        <f t="shared" si="80"/>
        <v>0</v>
      </c>
      <c r="EPS46" s="48">
        <f t="shared" si="80"/>
        <v>0</v>
      </c>
      <c r="EPT46" s="48">
        <f t="shared" si="80"/>
        <v>0</v>
      </c>
      <c r="EPU46" s="48">
        <f t="shared" si="80"/>
        <v>0</v>
      </c>
      <c r="EPV46" s="48">
        <f t="shared" si="80"/>
        <v>0</v>
      </c>
      <c r="EPW46" s="48">
        <f t="shared" si="80"/>
        <v>0</v>
      </c>
      <c r="EPX46" s="48">
        <f t="shared" si="80"/>
        <v>0</v>
      </c>
      <c r="EPY46" s="48">
        <f t="shared" si="80"/>
        <v>0</v>
      </c>
      <c r="EPZ46" s="48">
        <f t="shared" si="80"/>
        <v>0</v>
      </c>
      <c r="EQA46" s="48">
        <f t="shared" si="80"/>
        <v>0</v>
      </c>
      <c r="EQB46" s="48">
        <f t="shared" si="80"/>
        <v>0</v>
      </c>
      <c r="EQC46" s="48">
        <f t="shared" si="80"/>
        <v>0</v>
      </c>
      <c r="EQD46" s="48">
        <f t="shared" si="80"/>
        <v>0</v>
      </c>
      <c r="EQE46" s="48">
        <f t="shared" si="80"/>
        <v>0</v>
      </c>
      <c r="EQF46" s="48">
        <f t="shared" si="80"/>
        <v>0</v>
      </c>
      <c r="EQG46" s="48">
        <f t="shared" si="80"/>
        <v>0</v>
      </c>
      <c r="EQH46" s="48">
        <f t="shared" si="80"/>
        <v>0</v>
      </c>
      <c r="EQI46" s="48">
        <f t="shared" si="80"/>
        <v>0</v>
      </c>
      <c r="EQJ46" s="48">
        <f t="shared" si="80"/>
        <v>0</v>
      </c>
      <c r="EQK46" s="48">
        <f t="shared" si="80"/>
        <v>0</v>
      </c>
      <c r="EQL46" s="48">
        <f t="shared" si="80"/>
        <v>0</v>
      </c>
      <c r="EQM46" s="48">
        <f t="shared" si="80"/>
        <v>0</v>
      </c>
      <c r="EQN46" s="48">
        <f t="shared" si="80"/>
        <v>0</v>
      </c>
      <c r="EQO46" s="48">
        <f t="shared" si="80"/>
        <v>0</v>
      </c>
      <c r="EQP46" s="48">
        <f t="shared" si="80"/>
        <v>0</v>
      </c>
      <c r="EQQ46" s="48">
        <f t="shared" si="80"/>
        <v>0</v>
      </c>
      <c r="EQR46" s="48">
        <f t="shared" si="80"/>
        <v>0</v>
      </c>
      <c r="EQS46" s="48">
        <f t="shared" ref="EQS46:ETD46" si="81">EQS22</f>
        <v>0</v>
      </c>
      <c r="EQT46" s="48">
        <f t="shared" si="81"/>
        <v>0</v>
      </c>
      <c r="EQU46" s="48">
        <f t="shared" si="81"/>
        <v>0</v>
      </c>
      <c r="EQV46" s="48">
        <f t="shared" si="81"/>
        <v>0</v>
      </c>
      <c r="EQW46" s="48">
        <f t="shared" si="81"/>
        <v>0</v>
      </c>
      <c r="EQX46" s="48">
        <f t="shared" si="81"/>
        <v>0</v>
      </c>
      <c r="EQY46" s="48">
        <f t="shared" si="81"/>
        <v>0</v>
      </c>
      <c r="EQZ46" s="48">
        <f t="shared" si="81"/>
        <v>0</v>
      </c>
      <c r="ERA46" s="48">
        <f t="shared" si="81"/>
        <v>0</v>
      </c>
      <c r="ERB46" s="48">
        <f t="shared" si="81"/>
        <v>0</v>
      </c>
      <c r="ERC46" s="48">
        <f t="shared" si="81"/>
        <v>0</v>
      </c>
      <c r="ERD46" s="48">
        <f t="shared" si="81"/>
        <v>0</v>
      </c>
      <c r="ERE46" s="48">
        <f t="shared" si="81"/>
        <v>0</v>
      </c>
      <c r="ERF46" s="48">
        <f t="shared" si="81"/>
        <v>0</v>
      </c>
      <c r="ERG46" s="48">
        <f t="shared" si="81"/>
        <v>0</v>
      </c>
      <c r="ERH46" s="48">
        <f t="shared" si="81"/>
        <v>0</v>
      </c>
      <c r="ERI46" s="48">
        <f t="shared" si="81"/>
        <v>0</v>
      </c>
      <c r="ERJ46" s="48">
        <f t="shared" si="81"/>
        <v>0</v>
      </c>
      <c r="ERK46" s="48">
        <f t="shared" si="81"/>
        <v>0</v>
      </c>
      <c r="ERL46" s="48">
        <f t="shared" si="81"/>
        <v>0</v>
      </c>
      <c r="ERM46" s="48">
        <f t="shared" si="81"/>
        <v>0</v>
      </c>
      <c r="ERN46" s="48">
        <f t="shared" si="81"/>
        <v>0</v>
      </c>
      <c r="ERO46" s="48">
        <f t="shared" si="81"/>
        <v>0</v>
      </c>
      <c r="ERP46" s="48">
        <f t="shared" si="81"/>
        <v>0</v>
      </c>
      <c r="ERQ46" s="48">
        <f t="shared" si="81"/>
        <v>0</v>
      </c>
      <c r="ERR46" s="48">
        <f t="shared" si="81"/>
        <v>0</v>
      </c>
      <c r="ERS46" s="48">
        <f t="shared" si="81"/>
        <v>0</v>
      </c>
      <c r="ERT46" s="48">
        <f t="shared" si="81"/>
        <v>0</v>
      </c>
      <c r="ERU46" s="48">
        <f t="shared" si="81"/>
        <v>0</v>
      </c>
      <c r="ERV46" s="48">
        <f t="shared" si="81"/>
        <v>0</v>
      </c>
      <c r="ERW46" s="48">
        <f t="shared" si="81"/>
        <v>0</v>
      </c>
      <c r="ERX46" s="48">
        <f t="shared" si="81"/>
        <v>0</v>
      </c>
      <c r="ERY46" s="48">
        <f t="shared" si="81"/>
        <v>0</v>
      </c>
      <c r="ERZ46" s="48">
        <f t="shared" si="81"/>
        <v>0</v>
      </c>
      <c r="ESA46" s="48">
        <f t="shared" si="81"/>
        <v>0</v>
      </c>
      <c r="ESB46" s="48">
        <f t="shared" si="81"/>
        <v>0</v>
      </c>
      <c r="ESC46" s="48">
        <f t="shared" si="81"/>
        <v>0</v>
      </c>
      <c r="ESD46" s="48">
        <f t="shared" si="81"/>
        <v>0</v>
      </c>
      <c r="ESE46" s="48">
        <f t="shared" si="81"/>
        <v>0</v>
      </c>
      <c r="ESF46" s="48">
        <f t="shared" si="81"/>
        <v>0</v>
      </c>
      <c r="ESG46" s="48">
        <f t="shared" si="81"/>
        <v>0</v>
      </c>
      <c r="ESH46" s="48">
        <f t="shared" si="81"/>
        <v>0</v>
      </c>
      <c r="ESI46" s="48">
        <f t="shared" si="81"/>
        <v>0</v>
      </c>
      <c r="ESJ46" s="48">
        <f t="shared" si="81"/>
        <v>0</v>
      </c>
      <c r="ESK46" s="48">
        <f t="shared" si="81"/>
        <v>0</v>
      </c>
      <c r="ESL46" s="48">
        <f t="shared" si="81"/>
        <v>0</v>
      </c>
      <c r="ESM46" s="48">
        <f t="shared" si="81"/>
        <v>0</v>
      </c>
      <c r="ESN46" s="48">
        <f t="shared" si="81"/>
        <v>0</v>
      </c>
      <c r="ESO46" s="48">
        <f t="shared" si="81"/>
        <v>0</v>
      </c>
      <c r="ESP46" s="48">
        <f t="shared" si="81"/>
        <v>0</v>
      </c>
      <c r="ESQ46" s="48">
        <f t="shared" si="81"/>
        <v>0</v>
      </c>
      <c r="ESR46" s="48">
        <f t="shared" si="81"/>
        <v>0</v>
      </c>
      <c r="ESS46" s="48">
        <f t="shared" si="81"/>
        <v>0</v>
      </c>
      <c r="EST46" s="48">
        <f t="shared" si="81"/>
        <v>0</v>
      </c>
      <c r="ESU46" s="48">
        <f t="shared" si="81"/>
        <v>0</v>
      </c>
      <c r="ESV46" s="48">
        <f t="shared" si="81"/>
        <v>0</v>
      </c>
      <c r="ESW46" s="48">
        <f t="shared" si="81"/>
        <v>0</v>
      </c>
      <c r="ESX46" s="48">
        <f t="shared" si="81"/>
        <v>0</v>
      </c>
      <c r="ESY46" s="48">
        <f t="shared" si="81"/>
        <v>0</v>
      </c>
      <c r="ESZ46" s="48">
        <f t="shared" si="81"/>
        <v>0</v>
      </c>
      <c r="ETA46" s="48">
        <f t="shared" si="81"/>
        <v>0</v>
      </c>
      <c r="ETB46" s="48">
        <f t="shared" si="81"/>
        <v>0</v>
      </c>
      <c r="ETC46" s="48">
        <f t="shared" si="81"/>
        <v>0</v>
      </c>
      <c r="ETD46" s="48">
        <f t="shared" si="81"/>
        <v>0</v>
      </c>
      <c r="ETE46" s="48">
        <f t="shared" ref="ETE46:EVP46" si="82">ETE22</f>
        <v>0</v>
      </c>
      <c r="ETF46" s="48">
        <f t="shared" si="82"/>
        <v>0</v>
      </c>
      <c r="ETG46" s="48">
        <f t="shared" si="82"/>
        <v>0</v>
      </c>
      <c r="ETH46" s="48">
        <f t="shared" si="82"/>
        <v>0</v>
      </c>
      <c r="ETI46" s="48">
        <f t="shared" si="82"/>
        <v>0</v>
      </c>
      <c r="ETJ46" s="48">
        <f t="shared" si="82"/>
        <v>0</v>
      </c>
      <c r="ETK46" s="48">
        <f t="shared" si="82"/>
        <v>0</v>
      </c>
      <c r="ETL46" s="48">
        <f t="shared" si="82"/>
        <v>0</v>
      </c>
      <c r="ETM46" s="48">
        <f t="shared" si="82"/>
        <v>0</v>
      </c>
      <c r="ETN46" s="48">
        <f t="shared" si="82"/>
        <v>0</v>
      </c>
      <c r="ETO46" s="48">
        <f t="shared" si="82"/>
        <v>0</v>
      </c>
      <c r="ETP46" s="48">
        <f t="shared" si="82"/>
        <v>0</v>
      </c>
      <c r="ETQ46" s="48">
        <f t="shared" si="82"/>
        <v>0</v>
      </c>
      <c r="ETR46" s="48">
        <f t="shared" si="82"/>
        <v>0</v>
      </c>
      <c r="ETS46" s="48">
        <f t="shared" si="82"/>
        <v>0</v>
      </c>
      <c r="ETT46" s="48">
        <f t="shared" si="82"/>
        <v>0</v>
      </c>
      <c r="ETU46" s="48">
        <f t="shared" si="82"/>
        <v>0</v>
      </c>
      <c r="ETV46" s="48">
        <f t="shared" si="82"/>
        <v>0</v>
      </c>
      <c r="ETW46" s="48">
        <f t="shared" si="82"/>
        <v>0</v>
      </c>
      <c r="ETX46" s="48">
        <f t="shared" si="82"/>
        <v>0</v>
      </c>
      <c r="ETY46" s="48">
        <f t="shared" si="82"/>
        <v>0</v>
      </c>
      <c r="ETZ46" s="48">
        <f t="shared" si="82"/>
        <v>0</v>
      </c>
      <c r="EUA46" s="48">
        <f t="shared" si="82"/>
        <v>0</v>
      </c>
      <c r="EUB46" s="48">
        <f t="shared" si="82"/>
        <v>0</v>
      </c>
      <c r="EUC46" s="48">
        <f t="shared" si="82"/>
        <v>0</v>
      </c>
      <c r="EUD46" s="48">
        <f t="shared" si="82"/>
        <v>0</v>
      </c>
      <c r="EUE46" s="48">
        <f t="shared" si="82"/>
        <v>0</v>
      </c>
      <c r="EUF46" s="48">
        <f t="shared" si="82"/>
        <v>0</v>
      </c>
      <c r="EUG46" s="48">
        <f t="shared" si="82"/>
        <v>0</v>
      </c>
      <c r="EUH46" s="48">
        <f t="shared" si="82"/>
        <v>0</v>
      </c>
      <c r="EUI46" s="48">
        <f t="shared" si="82"/>
        <v>0</v>
      </c>
      <c r="EUJ46" s="48">
        <f t="shared" si="82"/>
        <v>0</v>
      </c>
      <c r="EUK46" s="48">
        <f t="shared" si="82"/>
        <v>0</v>
      </c>
      <c r="EUL46" s="48">
        <f t="shared" si="82"/>
        <v>0</v>
      </c>
      <c r="EUM46" s="48">
        <f t="shared" si="82"/>
        <v>0</v>
      </c>
      <c r="EUN46" s="48">
        <f t="shared" si="82"/>
        <v>0</v>
      </c>
      <c r="EUO46" s="48">
        <f t="shared" si="82"/>
        <v>0</v>
      </c>
      <c r="EUP46" s="48">
        <f t="shared" si="82"/>
        <v>0</v>
      </c>
      <c r="EUQ46" s="48">
        <f t="shared" si="82"/>
        <v>0</v>
      </c>
      <c r="EUR46" s="48">
        <f t="shared" si="82"/>
        <v>0</v>
      </c>
      <c r="EUS46" s="48">
        <f t="shared" si="82"/>
        <v>0</v>
      </c>
      <c r="EUT46" s="48">
        <f t="shared" si="82"/>
        <v>0</v>
      </c>
      <c r="EUU46" s="48">
        <f t="shared" si="82"/>
        <v>0</v>
      </c>
      <c r="EUV46" s="48">
        <f t="shared" si="82"/>
        <v>0</v>
      </c>
      <c r="EUW46" s="48">
        <f t="shared" si="82"/>
        <v>0</v>
      </c>
      <c r="EUX46" s="48">
        <f t="shared" si="82"/>
        <v>0</v>
      </c>
      <c r="EUY46" s="48">
        <f t="shared" si="82"/>
        <v>0</v>
      </c>
      <c r="EUZ46" s="48">
        <f t="shared" si="82"/>
        <v>0</v>
      </c>
      <c r="EVA46" s="48">
        <f t="shared" si="82"/>
        <v>0</v>
      </c>
      <c r="EVB46" s="48">
        <f t="shared" si="82"/>
        <v>0</v>
      </c>
      <c r="EVC46" s="48">
        <f t="shared" si="82"/>
        <v>0</v>
      </c>
      <c r="EVD46" s="48">
        <f t="shared" si="82"/>
        <v>0</v>
      </c>
      <c r="EVE46" s="48">
        <f t="shared" si="82"/>
        <v>0</v>
      </c>
      <c r="EVF46" s="48">
        <f t="shared" si="82"/>
        <v>0</v>
      </c>
      <c r="EVG46" s="48">
        <f t="shared" si="82"/>
        <v>0</v>
      </c>
      <c r="EVH46" s="48">
        <f t="shared" si="82"/>
        <v>0</v>
      </c>
      <c r="EVI46" s="48">
        <f t="shared" si="82"/>
        <v>0</v>
      </c>
      <c r="EVJ46" s="48">
        <f t="shared" si="82"/>
        <v>0</v>
      </c>
      <c r="EVK46" s="48">
        <f t="shared" si="82"/>
        <v>0</v>
      </c>
      <c r="EVL46" s="48">
        <f t="shared" si="82"/>
        <v>0</v>
      </c>
      <c r="EVM46" s="48">
        <f t="shared" si="82"/>
        <v>0</v>
      </c>
      <c r="EVN46" s="48">
        <f t="shared" si="82"/>
        <v>0</v>
      </c>
      <c r="EVO46" s="48">
        <f t="shared" si="82"/>
        <v>0</v>
      </c>
      <c r="EVP46" s="48">
        <f t="shared" si="82"/>
        <v>0</v>
      </c>
      <c r="EVQ46" s="48">
        <f t="shared" ref="EVQ46:EYB46" si="83">EVQ22</f>
        <v>0</v>
      </c>
      <c r="EVR46" s="48">
        <f t="shared" si="83"/>
        <v>0</v>
      </c>
      <c r="EVS46" s="48">
        <f t="shared" si="83"/>
        <v>0</v>
      </c>
      <c r="EVT46" s="48">
        <f t="shared" si="83"/>
        <v>0</v>
      </c>
      <c r="EVU46" s="48">
        <f t="shared" si="83"/>
        <v>0</v>
      </c>
      <c r="EVV46" s="48">
        <f t="shared" si="83"/>
        <v>0</v>
      </c>
      <c r="EVW46" s="48">
        <f t="shared" si="83"/>
        <v>0</v>
      </c>
      <c r="EVX46" s="48">
        <f t="shared" si="83"/>
        <v>0</v>
      </c>
      <c r="EVY46" s="48">
        <f t="shared" si="83"/>
        <v>0</v>
      </c>
      <c r="EVZ46" s="48">
        <f t="shared" si="83"/>
        <v>0</v>
      </c>
      <c r="EWA46" s="48">
        <f t="shared" si="83"/>
        <v>0</v>
      </c>
      <c r="EWB46" s="48">
        <f t="shared" si="83"/>
        <v>0</v>
      </c>
      <c r="EWC46" s="48">
        <f t="shared" si="83"/>
        <v>0</v>
      </c>
      <c r="EWD46" s="48">
        <f t="shared" si="83"/>
        <v>0</v>
      </c>
      <c r="EWE46" s="48">
        <f t="shared" si="83"/>
        <v>0</v>
      </c>
      <c r="EWF46" s="48">
        <f t="shared" si="83"/>
        <v>0</v>
      </c>
      <c r="EWG46" s="48">
        <f t="shared" si="83"/>
        <v>0</v>
      </c>
      <c r="EWH46" s="48">
        <f t="shared" si="83"/>
        <v>0</v>
      </c>
      <c r="EWI46" s="48">
        <f t="shared" si="83"/>
        <v>0</v>
      </c>
      <c r="EWJ46" s="48">
        <f t="shared" si="83"/>
        <v>0</v>
      </c>
      <c r="EWK46" s="48">
        <f t="shared" si="83"/>
        <v>0</v>
      </c>
      <c r="EWL46" s="48">
        <f t="shared" si="83"/>
        <v>0</v>
      </c>
      <c r="EWM46" s="48">
        <f t="shared" si="83"/>
        <v>0</v>
      </c>
      <c r="EWN46" s="48">
        <f t="shared" si="83"/>
        <v>0</v>
      </c>
      <c r="EWO46" s="48">
        <f t="shared" si="83"/>
        <v>0</v>
      </c>
      <c r="EWP46" s="48">
        <f t="shared" si="83"/>
        <v>0</v>
      </c>
      <c r="EWQ46" s="48">
        <f t="shared" si="83"/>
        <v>0</v>
      </c>
      <c r="EWR46" s="48">
        <f t="shared" si="83"/>
        <v>0</v>
      </c>
      <c r="EWS46" s="48">
        <f t="shared" si="83"/>
        <v>0</v>
      </c>
      <c r="EWT46" s="48">
        <f t="shared" si="83"/>
        <v>0</v>
      </c>
      <c r="EWU46" s="48">
        <f t="shared" si="83"/>
        <v>0</v>
      </c>
      <c r="EWV46" s="48">
        <f t="shared" si="83"/>
        <v>0</v>
      </c>
      <c r="EWW46" s="48">
        <f t="shared" si="83"/>
        <v>0</v>
      </c>
      <c r="EWX46" s="48">
        <f t="shared" si="83"/>
        <v>0</v>
      </c>
      <c r="EWY46" s="48">
        <f t="shared" si="83"/>
        <v>0</v>
      </c>
      <c r="EWZ46" s="48">
        <f t="shared" si="83"/>
        <v>0</v>
      </c>
      <c r="EXA46" s="48">
        <f t="shared" si="83"/>
        <v>0</v>
      </c>
      <c r="EXB46" s="48">
        <f t="shared" si="83"/>
        <v>0</v>
      </c>
      <c r="EXC46" s="48">
        <f t="shared" si="83"/>
        <v>0</v>
      </c>
      <c r="EXD46" s="48">
        <f t="shared" si="83"/>
        <v>0</v>
      </c>
      <c r="EXE46" s="48">
        <f t="shared" si="83"/>
        <v>0</v>
      </c>
      <c r="EXF46" s="48">
        <f t="shared" si="83"/>
        <v>0</v>
      </c>
      <c r="EXG46" s="48">
        <f t="shared" si="83"/>
        <v>0</v>
      </c>
      <c r="EXH46" s="48">
        <f t="shared" si="83"/>
        <v>0</v>
      </c>
      <c r="EXI46" s="48">
        <f t="shared" si="83"/>
        <v>0</v>
      </c>
      <c r="EXJ46" s="48">
        <f t="shared" si="83"/>
        <v>0</v>
      </c>
      <c r="EXK46" s="48">
        <f t="shared" si="83"/>
        <v>0</v>
      </c>
      <c r="EXL46" s="48">
        <f t="shared" si="83"/>
        <v>0</v>
      </c>
      <c r="EXM46" s="48">
        <f t="shared" si="83"/>
        <v>0</v>
      </c>
      <c r="EXN46" s="48">
        <f t="shared" si="83"/>
        <v>0</v>
      </c>
      <c r="EXO46" s="48">
        <f t="shared" si="83"/>
        <v>0</v>
      </c>
      <c r="EXP46" s="48">
        <f t="shared" si="83"/>
        <v>0</v>
      </c>
      <c r="EXQ46" s="48">
        <f t="shared" si="83"/>
        <v>0</v>
      </c>
      <c r="EXR46" s="48">
        <f t="shared" si="83"/>
        <v>0</v>
      </c>
      <c r="EXS46" s="48">
        <f t="shared" si="83"/>
        <v>0</v>
      </c>
      <c r="EXT46" s="48">
        <f t="shared" si="83"/>
        <v>0</v>
      </c>
      <c r="EXU46" s="48">
        <f t="shared" si="83"/>
        <v>0</v>
      </c>
      <c r="EXV46" s="48">
        <f t="shared" si="83"/>
        <v>0</v>
      </c>
      <c r="EXW46" s="48">
        <f t="shared" si="83"/>
        <v>0</v>
      </c>
      <c r="EXX46" s="48">
        <f t="shared" si="83"/>
        <v>0</v>
      </c>
      <c r="EXY46" s="48">
        <f t="shared" si="83"/>
        <v>0</v>
      </c>
      <c r="EXZ46" s="48">
        <f t="shared" si="83"/>
        <v>0</v>
      </c>
      <c r="EYA46" s="48">
        <f t="shared" si="83"/>
        <v>0</v>
      </c>
      <c r="EYB46" s="48">
        <f t="shared" si="83"/>
        <v>0</v>
      </c>
      <c r="EYC46" s="48">
        <f t="shared" ref="EYC46:FAN46" si="84">EYC22</f>
        <v>0</v>
      </c>
      <c r="EYD46" s="48">
        <f t="shared" si="84"/>
        <v>0</v>
      </c>
      <c r="EYE46" s="48">
        <f t="shared" si="84"/>
        <v>0</v>
      </c>
      <c r="EYF46" s="48">
        <f t="shared" si="84"/>
        <v>0</v>
      </c>
      <c r="EYG46" s="48">
        <f t="shared" si="84"/>
        <v>0</v>
      </c>
      <c r="EYH46" s="48">
        <f t="shared" si="84"/>
        <v>0</v>
      </c>
      <c r="EYI46" s="48">
        <f t="shared" si="84"/>
        <v>0</v>
      </c>
      <c r="EYJ46" s="48">
        <f t="shared" si="84"/>
        <v>0</v>
      </c>
      <c r="EYK46" s="48">
        <f t="shared" si="84"/>
        <v>0</v>
      </c>
      <c r="EYL46" s="48">
        <f t="shared" si="84"/>
        <v>0</v>
      </c>
      <c r="EYM46" s="48">
        <f t="shared" si="84"/>
        <v>0</v>
      </c>
      <c r="EYN46" s="48">
        <f t="shared" si="84"/>
        <v>0</v>
      </c>
      <c r="EYO46" s="48">
        <f t="shared" si="84"/>
        <v>0</v>
      </c>
      <c r="EYP46" s="48">
        <f t="shared" si="84"/>
        <v>0</v>
      </c>
      <c r="EYQ46" s="48">
        <f t="shared" si="84"/>
        <v>0</v>
      </c>
      <c r="EYR46" s="48">
        <f t="shared" si="84"/>
        <v>0</v>
      </c>
      <c r="EYS46" s="48">
        <f t="shared" si="84"/>
        <v>0</v>
      </c>
      <c r="EYT46" s="48">
        <f t="shared" si="84"/>
        <v>0</v>
      </c>
      <c r="EYU46" s="48">
        <f t="shared" si="84"/>
        <v>0</v>
      </c>
      <c r="EYV46" s="48">
        <f t="shared" si="84"/>
        <v>0</v>
      </c>
      <c r="EYW46" s="48">
        <f t="shared" si="84"/>
        <v>0</v>
      </c>
      <c r="EYX46" s="48">
        <f t="shared" si="84"/>
        <v>0</v>
      </c>
      <c r="EYY46" s="48">
        <f t="shared" si="84"/>
        <v>0</v>
      </c>
      <c r="EYZ46" s="48">
        <f t="shared" si="84"/>
        <v>0</v>
      </c>
      <c r="EZA46" s="48">
        <f t="shared" si="84"/>
        <v>0</v>
      </c>
      <c r="EZB46" s="48">
        <f t="shared" si="84"/>
        <v>0</v>
      </c>
      <c r="EZC46" s="48">
        <f t="shared" si="84"/>
        <v>0</v>
      </c>
      <c r="EZD46" s="48">
        <f t="shared" si="84"/>
        <v>0</v>
      </c>
      <c r="EZE46" s="48">
        <f t="shared" si="84"/>
        <v>0</v>
      </c>
      <c r="EZF46" s="48">
        <f t="shared" si="84"/>
        <v>0</v>
      </c>
      <c r="EZG46" s="48">
        <f t="shared" si="84"/>
        <v>0</v>
      </c>
      <c r="EZH46" s="48">
        <f t="shared" si="84"/>
        <v>0</v>
      </c>
      <c r="EZI46" s="48">
        <f t="shared" si="84"/>
        <v>0</v>
      </c>
      <c r="EZJ46" s="48">
        <f t="shared" si="84"/>
        <v>0</v>
      </c>
      <c r="EZK46" s="48">
        <f t="shared" si="84"/>
        <v>0</v>
      </c>
      <c r="EZL46" s="48">
        <f t="shared" si="84"/>
        <v>0</v>
      </c>
      <c r="EZM46" s="48">
        <f t="shared" si="84"/>
        <v>0</v>
      </c>
      <c r="EZN46" s="48">
        <f t="shared" si="84"/>
        <v>0</v>
      </c>
      <c r="EZO46" s="48">
        <f t="shared" si="84"/>
        <v>0</v>
      </c>
      <c r="EZP46" s="48">
        <f t="shared" si="84"/>
        <v>0</v>
      </c>
      <c r="EZQ46" s="48">
        <f t="shared" si="84"/>
        <v>0</v>
      </c>
      <c r="EZR46" s="48">
        <f t="shared" si="84"/>
        <v>0</v>
      </c>
      <c r="EZS46" s="48">
        <f t="shared" si="84"/>
        <v>0</v>
      </c>
      <c r="EZT46" s="48">
        <f t="shared" si="84"/>
        <v>0</v>
      </c>
      <c r="EZU46" s="48">
        <f t="shared" si="84"/>
        <v>0</v>
      </c>
      <c r="EZV46" s="48">
        <f t="shared" si="84"/>
        <v>0</v>
      </c>
      <c r="EZW46" s="48">
        <f t="shared" si="84"/>
        <v>0</v>
      </c>
      <c r="EZX46" s="48">
        <f t="shared" si="84"/>
        <v>0</v>
      </c>
      <c r="EZY46" s="48">
        <f t="shared" si="84"/>
        <v>0</v>
      </c>
      <c r="EZZ46" s="48">
        <f t="shared" si="84"/>
        <v>0</v>
      </c>
      <c r="FAA46" s="48">
        <f t="shared" si="84"/>
        <v>0</v>
      </c>
      <c r="FAB46" s="48">
        <f t="shared" si="84"/>
        <v>0</v>
      </c>
      <c r="FAC46" s="48">
        <f t="shared" si="84"/>
        <v>0</v>
      </c>
      <c r="FAD46" s="48">
        <f t="shared" si="84"/>
        <v>0</v>
      </c>
      <c r="FAE46" s="48">
        <f t="shared" si="84"/>
        <v>0</v>
      </c>
      <c r="FAF46" s="48">
        <f t="shared" si="84"/>
        <v>0</v>
      </c>
      <c r="FAG46" s="48">
        <f t="shared" si="84"/>
        <v>0</v>
      </c>
      <c r="FAH46" s="48">
        <f t="shared" si="84"/>
        <v>0</v>
      </c>
      <c r="FAI46" s="48">
        <f t="shared" si="84"/>
        <v>0</v>
      </c>
      <c r="FAJ46" s="48">
        <f t="shared" si="84"/>
        <v>0</v>
      </c>
      <c r="FAK46" s="48">
        <f t="shared" si="84"/>
        <v>0</v>
      </c>
      <c r="FAL46" s="48">
        <f t="shared" si="84"/>
        <v>0</v>
      </c>
      <c r="FAM46" s="48">
        <f t="shared" si="84"/>
        <v>0</v>
      </c>
      <c r="FAN46" s="48">
        <f t="shared" si="84"/>
        <v>0</v>
      </c>
      <c r="FAO46" s="48">
        <f t="shared" ref="FAO46:FCZ46" si="85">FAO22</f>
        <v>0</v>
      </c>
      <c r="FAP46" s="48">
        <f t="shared" si="85"/>
        <v>0</v>
      </c>
      <c r="FAQ46" s="48">
        <f t="shared" si="85"/>
        <v>0</v>
      </c>
      <c r="FAR46" s="48">
        <f t="shared" si="85"/>
        <v>0</v>
      </c>
      <c r="FAS46" s="48">
        <f t="shared" si="85"/>
        <v>0</v>
      </c>
      <c r="FAT46" s="48">
        <f t="shared" si="85"/>
        <v>0</v>
      </c>
      <c r="FAU46" s="48">
        <f t="shared" si="85"/>
        <v>0</v>
      </c>
      <c r="FAV46" s="48">
        <f t="shared" si="85"/>
        <v>0</v>
      </c>
      <c r="FAW46" s="48">
        <f t="shared" si="85"/>
        <v>0</v>
      </c>
      <c r="FAX46" s="48">
        <f t="shared" si="85"/>
        <v>0</v>
      </c>
      <c r="FAY46" s="48">
        <f t="shared" si="85"/>
        <v>0</v>
      </c>
      <c r="FAZ46" s="48">
        <f t="shared" si="85"/>
        <v>0</v>
      </c>
      <c r="FBA46" s="48">
        <f t="shared" si="85"/>
        <v>0</v>
      </c>
      <c r="FBB46" s="48">
        <f t="shared" si="85"/>
        <v>0</v>
      </c>
      <c r="FBC46" s="48">
        <f t="shared" si="85"/>
        <v>0</v>
      </c>
      <c r="FBD46" s="48">
        <f t="shared" si="85"/>
        <v>0</v>
      </c>
      <c r="FBE46" s="48">
        <f t="shared" si="85"/>
        <v>0</v>
      </c>
      <c r="FBF46" s="48">
        <f t="shared" si="85"/>
        <v>0</v>
      </c>
      <c r="FBG46" s="48">
        <f t="shared" si="85"/>
        <v>0</v>
      </c>
      <c r="FBH46" s="48">
        <f t="shared" si="85"/>
        <v>0</v>
      </c>
      <c r="FBI46" s="48">
        <f t="shared" si="85"/>
        <v>0</v>
      </c>
      <c r="FBJ46" s="48">
        <f t="shared" si="85"/>
        <v>0</v>
      </c>
      <c r="FBK46" s="48">
        <f t="shared" si="85"/>
        <v>0</v>
      </c>
      <c r="FBL46" s="48">
        <f t="shared" si="85"/>
        <v>0</v>
      </c>
      <c r="FBM46" s="48">
        <f t="shared" si="85"/>
        <v>0</v>
      </c>
      <c r="FBN46" s="48">
        <f t="shared" si="85"/>
        <v>0</v>
      </c>
      <c r="FBO46" s="48">
        <f t="shared" si="85"/>
        <v>0</v>
      </c>
      <c r="FBP46" s="48">
        <f t="shared" si="85"/>
        <v>0</v>
      </c>
      <c r="FBQ46" s="48">
        <f t="shared" si="85"/>
        <v>0</v>
      </c>
      <c r="FBR46" s="48">
        <f t="shared" si="85"/>
        <v>0</v>
      </c>
      <c r="FBS46" s="48">
        <f t="shared" si="85"/>
        <v>0</v>
      </c>
      <c r="FBT46" s="48">
        <f t="shared" si="85"/>
        <v>0</v>
      </c>
      <c r="FBU46" s="48">
        <f t="shared" si="85"/>
        <v>0</v>
      </c>
      <c r="FBV46" s="48">
        <f t="shared" si="85"/>
        <v>0</v>
      </c>
      <c r="FBW46" s="48">
        <f t="shared" si="85"/>
        <v>0</v>
      </c>
      <c r="FBX46" s="48">
        <f t="shared" si="85"/>
        <v>0</v>
      </c>
      <c r="FBY46" s="48">
        <f t="shared" si="85"/>
        <v>0</v>
      </c>
      <c r="FBZ46" s="48">
        <f t="shared" si="85"/>
        <v>0</v>
      </c>
      <c r="FCA46" s="48">
        <f t="shared" si="85"/>
        <v>0</v>
      </c>
      <c r="FCB46" s="48">
        <f t="shared" si="85"/>
        <v>0</v>
      </c>
      <c r="FCC46" s="48">
        <f t="shared" si="85"/>
        <v>0</v>
      </c>
      <c r="FCD46" s="48">
        <f t="shared" si="85"/>
        <v>0</v>
      </c>
      <c r="FCE46" s="48">
        <f t="shared" si="85"/>
        <v>0</v>
      </c>
      <c r="FCF46" s="48">
        <f t="shared" si="85"/>
        <v>0</v>
      </c>
      <c r="FCG46" s="48">
        <f t="shared" si="85"/>
        <v>0</v>
      </c>
      <c r="FCH46" s="48">
        <f t="shared" si="85"/>
        <v>0</v>
      </c>
      <c r="FCI46" s="48">
        <f t="shared" si="85"/>
        <v>0</v>
      </c>
      <c r="FCJ46" s="48">
        <f t="shared" si="85"/>
        <v>0</v>
      </c>
      <c r="FCK46" s="48">
        <f t="shared" si="85"/>
        <v>0</v>
      </c>
      <c r="FCL46" s="48">
        <f t="shared" si="85"/>
        <v>0</v>
      </c>
      <c r="FCM46" s="48">
        <f t="shared" si="85"/>
        <v>0</v>
      </c>
      <c r="FCN46" s="48">
        <f t="shared" si="85"/>
        <v>0</v>
      </c>
      <c r="FCO46" s="48">
        <f t="shared" si="85"/>
        <v>0</v>
      </c>
      <c r="FCP46" s="48">
        <f t="shared" si="85"/>
        <v>0</v>
      </c>
      <c r="FCQ46" s="48">
        <f t="shared" si="85"/>
        <v>0</v>
      </c>
      <c r="FCR46" s="48">
        <f t="shared" si="85"/>
        <v>0</v>
      </c>
      <c r="FCS46" s="48">
        <f t="shared" si="85"/>
        <v>0</v>
      </c>
      <c r="FCT46" s="48">
        <f t="shared" si="85"/>
        <v>0</v>
      </c>
      <c r="FCU46" s="48">
        <f t="shared" si="85"/>
        <v>0</v>
      </c>
      <c r="FCV46" s="48">
        <f t="shared" si="85"/>
        <v>0</v>
      </c>
      <c r="FCW46" s="48">
        <f t="shared" si="85"/>
        <v>0</v>
      </c>
      <c r="FCX46" s="48">
        <f t="shared" si="85"/>
        <v>0</v>
      </c>
      <c r="FCY46" s="48">
        <f t="shared" si="85"/>
        <v>0</v>
      </c>
      <c r="FCZ46" s="48">
        <f t="shared" si="85"/>
        <v>0</v>
      </c>
      <c r="FDA46" s="48">
        <f t="shared" ref="FDA46:FFL46" si="86">FDA22</f>
        <v>0</v>
      </c>
      <c r="FDB46" s="48">
        <f t="shared" si="86"/>
        <v>0</v>
      </c>
      <c r="FDC46" s="48">
        <f t="shared" si="86"/>
        <v>0</v>
      </c>
      <c r="FDD46" s="48">
        <f t="shared" si="86"/>
        <v>0</v>
      </c>
      <c r="FDE46" s="48">
        <f t="shared" si="86"/>
        <v>0</v>
      </c>
      <c r="FDF46" s="48">
        <f t="shared" si="86"/>
        <v>0</v>
      </c>
      <c r="FDG46" s="48">
        <f t="shared" si="86"/>
        <v>0</v>
      </c>
      <c r="FDH46" s="48">
        <f t="shared" si="86"/>
        <v>0</v>
      </c>
      <c r="FDI46" s="48">
        <f t="shared" si="86"/>
        <v>0</v>
      </c>
      <c r="FDJ46" s="48">
        <f t="shared" si="86"/>
        <v>0</v>
      </c>
      <c r="FDK46" s="48">
        <f t="shared" si="86"/>
        <v>0</v>
      </c>
      <c r="FDL46" s="48">
        <f t="shared" si="86"/>
        <v>0</v>
      </c>
      <c r="FDM46" s="48">
        <f t="shared" si="86"/>
        <v>0</v>
      </c>
      <c r="FDN46" s="48">
        <f t="shared" si="86"/>
        <v>0</v>
      </c>
      <c r="FDO46" s="48">
        <f t="shared" si="86"/>
        <v>0</v>
      </c>
      <c r="FDP46" s="48">
        <f t="shared" si="86"/>
        <v>0</v>
      </c>
      <c r="FDQ46" s="48">
        <f t="shared" si="86"/>
        <v>0</v>
      </c>
      <c r="FDR46" s="48">
        <f t="shared" si="86"/>
        <v>0</v>
      </c>
      <c r="FDS46" s="48">
        <f t="shared" si="86"/>
        <v>0</v>
      </c>
      <c r="FDT46" s="48">
        <f t="shared" si="86"/>
        <v>0</v>
      </c>
      <c r="FDU46" s="48">
        <f t="shared" si="86"/>
        <v>0</v>
      </c>
      <c r="FDV46" s="48">
        <f t="shared" si="86"/>
        <v>0</v>
      </c>
      <c r="FDW46" s="48">
        <f t="shared" si="86"/>
        <v>0</v>
      </c>
      <c r="FDX46" s="48">
        <f t="shared" si="86"/>
        <v>0</v>
      </c>
      <c r="FDY46" s="48">
        <f t="shared" si="86"/>
        <v>0</v>
      </c>
      <c r="FDZ46" s="48">
        <f t="shared" si="86"/>
        <v>0</v>
      </c>
      <c r="FEA46" s="48">
        <f t="shared" si="86"/>
        <v>0</v>
      </c>
      <c r="FEB46" s="48">
        <f t="shared" si="86"/>
        <v>0</v>
      </c>
      <c r="FEC46" s="48">
        <f t="shared" si="86"/>
        <v>0</v>
      </c>
      <c r="FED46" s="48">
        <f t="shared" si="86"/>
        <v>0</v>
      </c>
      <c r="FEE46" s="48">
        <f t="shared" si="86"/>
        <v>0</v>
      </c>
      <c r="FEF46" s="48">
        <f t="shared" si="86"/>
        <v>0</v>
      </c>
      <c r="FEG46" s="48">
        <f t="shared" si="86"/>
        <v>0</v>
      </c>
      <c r="FEH46" s="48">
        <f t="shared" si="86"/>
        <v>0</v>
      </c>
      <c r="FEI46" s="48">
        <f t="shared" si="86"/>
        <v>0</v>
      </c>
      <c r="FEJ46" s="48">
        <f t="shared" si="86"/>
        <v>0</v>
      </c>
      <c r="FEK46" s="48">
        <f t="shared" si="86"/>
        <v>0</v>
      </c>
      <c r="FEL46" s="48">
        <f t="shared" si="86"/>
        <v>0</v>
      </c>
      <c r="FEM46" s="48">
        <f t="shared" si="86"/>
        <v>0</v>
      </c>
      <c r="FEN46" s="48">
        <f t="shared" si="86"/>
        <v>0</v>
      </c>
      <c r="FEO46" s="48">
        <f t="shared" si="86"/>
        <v>0</v>
      </c>
      <c r="FEP46" s="48">
        <f t="shared" si="86"/>
        <v>0</v>
      </c>
      <c r="FEQ46" s="48">
        <f t="shared" si="86"/>
        <v>0</v>
      </c>
      <c r="FER46" s="48">
        <f t="shared" si="86"/>
        <v>0</v>
      </c>
      <c r="FES46" s="48">
        <f t="shared" si="86"/>
        <v>0</v>
      </c>
      <c r="FET46" s="48">
        <f t="shared" si="86"/>
        <v>0</v>
      </c>
      <c r="FEU46" s="48">
        <f t="shared" si="86"/>
        <v>0</v>
      </c>
      <c r="FEV46" s="48">
        <f t="shared" si="86"/>
        <v>0</v>
      </c>
      <c r="FEW46" s="48">
        <f t="shared" si="86"/>
        <v>0</v>
      </c>
      <c r="FEX46" s="48">
        <f t="shared" si="86"/>
        <v>0</v>
      </c>
      <c r="FEY46" s="48">
        <f t="shared" si="86"/>
        <v>0</v>
      </c>
      <c r="FEZ46" s="48">
        <f t="shared" si="86"/>
        <v>0</v>
      </c>
      <c r="FFA46" s="48">
        <f t="shared" si="86"/>
        <v>0</v>
      </c>
      <c r="FFB46" s="48">
        <f t="shared" si="86"/>
        <v>0</v>
      </c>
      <c r="FFC46" s="48">
        <f t="shared" si="86"/>
        <v>0</v>
      </c>
      <c r="FFD46" s="48">
        <f t="shared" si="86"/>
        <v>0</v>
      </c>
      <c r="FFE46" s="48">
        <f t="shared" si="86"/>
        <v>0</v>
      </c>
      <c r="FFF46" s="48">
        <f t="shared" si="86"/>
        <v>0</v>
      </c>
      <c r="FFG46" s="48">
        <f t="shared" si="86"/>
        <v>0</v>
      </c>
      <c r="FFH46" s="48">
        <f t="shared" si="86"/>
        <v>0</v>
      </c>
      <c r="FFI46" s="48">
        <f t="shared" si="86"/>
        <v>0</v>
      </c>
      <c r="FFJ46" s="48">
        <f t="shared" si="86"/>
        <v>0</v>
      </c>
      <c r="FFK46" s="48">
        <f t="shared" si="86"/>
        <v>0</v>
      </c>
      <c r="FFL46" s="48">
        <f t="shared" si="86"/>
        <v>0</v>
      </c>
      <c r="FFM46" s="48">
        <f t="shared" ref="FFM46:FHX46" si="87">FFM22</f>
        <v>0</v>
      </c>
      <c r="FFN46" s="48">
        <f t="shared" si="87"/>
        <v>0</v>
      </c>
      <c r="FFO46" s="48">
        <f t="shared" si="87"/>
        <v>0</v>
      </c>
      <c r="FFP46" s="48">
        <f t="shared" si="87"/>
        <v>0</v>
      </c>
      <c r="FFQ46" s="48">
        <f t="shared" si="87"/>
        <v>0</v>
      </c>
      <c r="FFR46" s="48">
        <f t="shared" si="87"/>
        <v>0</v>
      </c>
      <c r="FFS46" s="48">
        <f t="shared" si="87"/>
        <v>0</v>
      </c>
      <c r="FFT46" s="48">
        <f t="shared" si="87"/>
        <v>0</v>
      </c>
      <c r="FFU46" s="48">
        <f t="shared" si="87"/>
        <v>0</v>
      </c>
      <c r="FFV46" s="48">
        <f t="shared" si="87"/>
        <v>0</v>
      </c>
      <c r="FFW46" s="48">
        <f t="shared" si="87"/>
        <v>0</v>
      </c>
      <c r="FFX46" s="48">
        <f t="shared" si="87"/>
        <v>0</v>
      </c>
      <c r="FFY46" s="48">
        <f t="shared" si="87"/>
        <v>0</v>
      </c>
      <c r="FFZ46" s="48">
        <f t="shared" si="87"/>
        <v>0</v>
      </c>
      <c r="FGA46" s="48">
        <f t="shared" si="87"/>
        <v>0</v>
      </c>
      <c r="FGB46" s="48">
        <f t="shared" si="87"/>
        <v>0</v>
      </c>
      <c r="FGC46" s="48">
        <f t="shared" si="87"/>
        <v>0</v>
      </c>
      <c r="FGD46" s="48">
        <f t="shared" si="87"/>
        <v>0</v>
      </c>
      <c r="FGE46" s="48">
        <f t="shared" si="87"/>
        <v>0</v>
      </c>
      <c r="FGF46" s="48">
        <f t="shared" si="87"/>
        <v>0</v>
      </c>
      <c r="FGG46" s="48">
        <f t="shared" si="87"/>
        <v>0</v>
      </c>
      <c r="FGH46" s="48">
        <f t="shared" si="87"/>
        <v>0</v>
      </c>
      <c r="FGI46" s="48">
        <f t="shared" si="87"/>
        <v>0</v>
      </c>
      <c r="FGJ46" s="48">
        <f t="shared" si="87"/>
        <v>0</v>
      </c>
      <c r="FGK46" s="48">
        <f t="shared" si="87"/>
        <v>0</v>
      </c>
      <c r="FGL46" s="48">
        <f t="shared" si="87"/>
        <v>0</v>
      </c>
      <c r="FGM46" s="48">
        <f t="shared" si="87"/>
        <v>0</v>
      </c>
      <c r="FGN46" s="48">
        <f t="shared" si="87"/>
        <v>0</v>
      </c>
      <c r="FGO46" s="48">
        <f t="shared" si="87"/>
        <v>0</v>
      </c>
      <c r="FGP46" s="48">
        <f t="shared" si="87"/>
        <v>0</v>
      </c>
      <c r="FGQ46" s="48">
        <f t="shared" si="87"/>
        <v>0</v>
      </c>
      <c r="FGR46" s="48">
        <f t="shared" si="87"/>
        <v>0</v>
      </c>
      <c r="FGS46" s="48">
        <f t="shared" si="87"/>
        <v>0</v>
      </c>
      <c r="FGT46" s="48">
        <f t="shared" si="87"/>
        <v>0</v>
      </c>
      <c r="FGU46" s="48">
        <f t="shared" si="87"/>
        <v>0</v>
      </c>
      <c r="FGV46" s="48">
        <f t="shared" si="87"/>
        <v>0</v>
      </c>
      <c r="FGW46" s="48">
        <f t="shared" si="87"/>
        <v>0</v>
      </c>
      <c r="FGX46" s="48">
        <f t="shared" si="87"/>
        <v>0</v>
      </c>
      <c r="FGY46" s="48">
        <f t="shared" si="87"/>
        <v>0</v>
      </c>
      <c r="FGZ46" s="48">
        <f t="shared" si="87"/>
        <v>0</v>
      </c>
      <c r="FHA46" s="48">
        <f t="shared" si="87"/>
        <v>0</v>
      </c>
      <c r="FHB46" s="48">
        <f t="shared" si="87"/>
        <v>0</v>
      </c>
      <c r="FHC46" s="48">
        <f t="shared" si="87"/>
        <v>0</v>
      </c>
      <c r="FHD46" s="48">
        <f t="shared" si="87"/>
        <v>0</v>
      </c>
      <c r="FHE46" s="48">
        <f t="shared" si="87"/>
        <v>0</v>
      </c>
      <c r="FHF46" s="48">
        <f t="shared" si="87"/>
        <v>0</v>
      </c>
      <c r="FHG46" s="48">
        <f t="shared" si="87"/>
        <v>0</v>
      </c>
      <c r="FHH46" s="48">
        <f t="shared" si="87"/>
        <v>0</v>
      </c>
      <c r="FHI46" s="48">
        <f t="shared" si="87"/>
        <v>0</v>
      </c>
      <c r="FHJ46" s="48">
        <f t="shared" si="87"/>
        <v>0</v>
      </c>
      <c r="FHK46" s="48">
        <f t="shared" si="87"/>
        <v>0</v>
      </c>
      <c r="FHL46" s="48">
        <f t="shared" si="87"/>
        <v>0</v>
      </c>
      <c r="FHM46" s="48">
        <f t="shared" si="87"/>
        <v>0</v>
      </c>
      <c r="FHN46" s="48">
        <f t="shared" si="87"/>
        <v>0</v>
      </c>
      <c r="FHO46" s="48">
        <f t="shared" si="87"/>
        <v>0</v>
      </c>
      <c r="FHP46" s="48">
        <f t="shared" si="87"/>
        <v>0</v>
      </c>
      <c r="FHQ46" s="48">
        <f t="shared" si="87"/>
        <v>0</v>
      </c>
      <c r="FHR46" s="48">
        <f t="shared" si="87"/>
        <v>0</v>
      </c>
      <c r="FHS46" s="48">
        <f t="shared" si="87"/>
        <v>0</v>
      </c>
      <c r="FHT46" s="48">
        <f t="shared" si="87"/>
        <v>0</v>
      </c>
      <c r="FHU46" s="48">
        <f t="shared" si="87"/>
        <v>0</v>
      </c>
      <c r="FHV46" s="48">
        <f t="shared" si="87"/>
        <v>0</v>
      </c>
      <c r="FHW46" s="48">
        <f t="shared" si="87"/>
        <v>0</v>
      </c>
      <c r="FHX46" s="48">
        <f t="shared" si="87"/>
        <v>0</v>
      </c>
      <c r="FHY46" s="48">
        <f t="shared" ref="FHY46:FKJ46" si="88">FHY22</f>
        <v>0</v>
      </c>
      <c r="FHZ46" s="48">
        <f t="shared" si="88"/>
        <v>0</v>
      </c>
      <c r="FIA46" s="48">
        <f t="shared" si="88"/>
        <v>0</v>
      </c>
      <c r="FIB46" s="48">
        <f t="shared" si="88"/>
        <v>0</v>
      </c>
      <c r="FIC46" s="48">
        <f t="shared" si="88"/>
        <v>0</v>
      </c>
      <c r="FID46" s="48">
        <f t="shared" si="88"/>
        <v>0</v>
      </c>
      <c r="FIE46" s="48">
        <f t="shared" si="88"/>
        <v>0</v>
      </c>
      <c r="FIF46" s="48">
        <f t="shared" si="88"/>
        <v>0</v>
      </c>
      <c r="FIG46" s="48">
        <f t="shared" si="88"/>
        <v>0</v>
      </c>
      <c r="FIH46" s="48">
        <f t="shared" si="88"/>
        <v>0</v>
      </c>
      <c r="FII46" s="48">
        <f t="shared" si="88"/>
        <v>0</v>
      </c>
      <c r="FIJ46" s="48">
        <f t="shared" si="88"/>
        <v>0</v>
      </c>
      <c r="FIK46" s="48">
        <f t="shared" si="88"/>
        <v>0</v>
      </c>
      <c r="FIL46" s="48">
        <f t="shared" si="88"/>
        <v>0</v>
      </c>
      <c r="FIM46" s="48">
        <f t="shared" si="88"/>
        <v>0</v>
      </c>
      <c r="FIN46" s="48">
        <f t="shared" si="88"/>
        <v>0</v>
      </c>
      <c r="FIO46" s="48">
        <f t="shared" si="88"/>
        <v>0</v>
      </c>
      <c r="FIP46" s="48">
        <f t="shared" si="88"/>
        <v>0</v>
      </c>
      <c r="FIQ46" s="48">
        <f t="shared" si="88"/>
        <v>0</v>
      </c>
      <c r="FIR46" s="48">
        <f t="shared" si="88"/>
        <v>0</v>
      </c>
      <c r="FIS46" s="48">
        <f t="shared" si="88"/>
        <v>0</v>
      </c>
      <c r="FIT46" s="48">
        <f t="shared" si="88"/>
        <v>0</v>
      </c>
      <c r="FIU46" s="48">
        <f t="shared" si="88"/>
        <v>0</v>
      </c>
      <c r="FIV46" s="48">
        <f t="shared" si="88"/>
        <v>0</v>
      </c>
      <c r="FIW46" s="48">
        <f t="shared" si="88"/>
        <v>0</v>
      </c>
      <c r="FIX46" s="48">
        <f t="shared" si="88"/>
        <v>0</v>
      </c>
      <c r="FIY46" s="48">
        <f t="shared" si="88"/>
        <v>0</v>
      </c>
      <c r="FIZ46" s="48">
        <f t="shared" si="88"/>
        <v>0</v>
      </c>
      <c r="FJA46" s="48">
        <f t="shared" si="88"/>
        <v>0</v>
      </c>
      <c r="FJB46" s="48">
        <f t="shared" si="88"/>
        <v>0</v>
      </c>
      <c r="FJC46" s="48">
        <f t="shared" si="88"/>
        <v>0</v>
      </c>
      <c r="FJD46" s="48">
        <f t="shared" si="88"/>
        <v>0</v>
      </c>
      <c r="FJE46" s="48">
        <f t="shared" si="88"/>
        <v>0</v>
      </c>
      <c r="FJF46" s="48">
        <f t="shared" si="88"/>
        <v>0</v>
      </c>
      <c r="FJG46" s="48">
        <f t="shared" si="88"/>
        <v>0</v>
      </c>
      <c r="FJH46" s="48">
        <f t="shared" si="88"/>
        <v>0</v>
      </c>
      <c r="FJI46" s="48">
        <f t="shared" si="88"/>
        <v>0</v>
      </c>
      <c r="FJJ46" s="48">
        <f t="shared" si="88"/>
        <v>0</v>
      </c>
      <c r="FJK46" s="48">
        <f t="shared" si="88"/>
        <v>0</v>
      </c>
      <c r="FJL46" s="48">
        <f t="shared" si="88"/>
        <v>0</v>
      </c>
      <c r="FJM46" s="48">
        <f t="shared" si="88"/>
        <v>0</v>
      </c>
      <c r="FJN46" s="48">
        <f t="shared" si="88"/>
        <v>0</v>
      </c>
      <c r="FJO46" s="48">
        <f t="shared" si="88"/>
        <v>0</v>
      </c>
      <c r="FJP46" s="48">
        <f t="shared" si="88"/>
        <v>0</v>
      </c>
      <c r="FJQ46" s="48">
        <f t="shared" si="88"/>
        <v>0</v>
      </c>
      <c r="FJR46" s="48">
        <f t="shared" si="88"/>
        <v>0</v>
      </c>
      <c r="FJS46" s="48">
        <f t="shared" si="88"/>
        <v>0</v>
      </c>
      <c r="FJT46" s="48">
        <f t="shared" si="88"/>
        <v>0</v>
      </c>
      <c r="FJU46" s="48">
        <f t="shared" si="88"/>
        <v>0</v>
      </c>
      <c r="FJV46" s="48">
        <f t="shared" si="88"/>
        <v>0</v>
      </c>
      <c r="FJW46" s="48">
        <f t="shared" si="88"/>
        <v>0</v>
      </c>
      <c r="FJX46" s="48">
        <f t="shared" si="88"/>
        <v>0</v>
      </c>
      <c r="FJY46" s="48">
        <f t="shared" si="88"/>
        <v>0</v>
      </c>
      <c r="FJZ46" s="48">
        <f t="shared" si="88"/>
        <v>0</v>
      </c>
      <c r="FKA46" s="48">
        <f t="shared" si="88"/>
        <v>0</v>
      </c>
      <c r="FKB46" s="48">
        <f t="shared" si="88"/>
        <v>0</v>
      </c>
      <c r="FKC46" s="48">
        <f t="shared" si="88"/>
        <v>0</v>
      </c>
      <c r="FKD46" s="48">
        <f t="shared" si="88"/>
        <v>0</v>
      </c>
      <c r="FKE46" s="48">
        <f t="shared" si="88"/>
        <v>0</v>
      </c>
      <c r="FKF46" s="48">
        <f t="shared" si="88"/>
        <v>0</v>
      </c>
      <c r="FKG46" s="48">
        <f t="shared" si="88"/>
        <v>0</v>
      </c>
      <c r="FKH46" s="48">
        <f t="shared" si="88"/>
        <v>0</v>
      </c>
      <c r="FKI46" s="48">
        <f t="shared" si="88"/>
        <v>0</v>
      </c>
      <c r="FKJ46" s="48">
        <f t="shared" si="88"/>
        <v>0</v>
      </c>
      <c r="FKK46" s="48">
        <f t="shared" ref="FKK46:FMV46" si="89">FKK22</f>
        <v>0</v>
      </c>
      <c r="FKL46" s="48">
        <f t="shared" si="89"/>
        <v>0</v>
      </c>
      <c r="FKM46" s="48">
        <f t="shared" si="89"/>
        <v>0</v>
      </c>
      <c r="FKN46" s="48">
        <f t="shared" si="89"/>
        <v>0</v>
      </c>
      <c r="FKO46" s="48">
        <f t="shared" si="89"/>
        <v>0</v>
      </c>
      <c r="FKP46" s="48">
        <f t="shared" si="89"/>
        <v>0</v>
      </c>
      <c r="FKQ46" s="48">
        <f t="shared" si="89"/>
        <v>0</v>
      </c>
      <c r="FKR46" s="48">
        <f t="shared" si="89"/>
        <v>0</v>
      </c>
      <c r="FKS46" s="48">
        <f t="shared" si="89"/>
        <v>0</v>
      </c>
      <c r="FKT46" s="48">
        <f t="shared" si="89"/>
        <v>0</v>
      </c>
      <c r="FKU46" s="48">
        <f t="shared" si="89"/>
        <v>0</v>
      </c>
      <c r="FKV46" s="48">
        <f t="shared" si="89"/>
        <v>0</v>
      </c>
      <c r="FKW46" s="48">
        <f t="shared" si="89"/>
        <v>0</v>
      </c>
      <c r="FKX46" s="48">
        <f t="shared" si="89"/>
        <v>0</v>
      </c>
      <c r="FKY46" s="48">
        <f t="shared" si="89"/>
        <v>0</v>
      </c>
      <c r="FKZ46" s="48">
        <f t="shared" si="89"/>
        <v>0</v>
      </c>
      <c r="FLA46" s="48">
        <f t="shared" si="89"/>
        <v>0</v>
      </c>
      <c r="FLB46" s="48">
        <f t="shared" si="89"/>
        <v>0</v>
      </c>
      <c r="FLC46" s="48">
        <f t="shared" si="89"/>
        <v>0</v>
      </c>
      <c r="FLD46" s="48">
        <f t="shared" si="89"/>
        <v>0</v>
      </c>
      <c r="FLE46" s="48">
        <f t="shared" si="89"/>
        <v>0</v>
      </c>
      <c r="FLF46" s="48">
        <f t="shared" si="89"/>
        <v>0</v>
      </c>
      <c r="FLG46" s="48">
        <f t="shared" si="89"/>
        <v>0</v>
      </c>
      <c r="FLH46" s="48">
        <f t="shared" si="89"/>
        <v>0</v>
      </c>
      <c r="FLI46" s="48">
        <f t="shared" si="89"/>
        <v>0</v>
      </c>
      <c r="FLJ46" s="48">
        <f t="shared" si="89"/>
        <v>0</v>
      </c>
      <c r="FLK46" s="48">
        <f t="shared" si="89"/>
        <v>0</v>
      </c>
      <c r="FLL46" s="48">
        <f t="shared" si="89"/>
        <v>0</v>
      </c>
      <c r="FLM46" s="48">
        <f t="shared" si="89"/>
        <v>0</v>
      </c>
      <c r="FLN46" s="48">
        <f t="shared" si="89"/>
        <v>0</v>
      </c>
      <c r="FLO46" s="48">
        <f t="shared" si="89"/>
        <v>0</v>
      </c>
      <c r="FLP46" s="48">
        <f t="shared" si="89"/>
        <v>0</v>
      </c>
      <c r="FLQ46" s="48">
        <f t="shared" si="89"/>
        <v>0</v>
      </c>
      <c r="FLR46" s="48">
        <f t="shared" si="89"/>
        <v>0</v>
      </c>
      <c r="FLS46" s="48">
        <f t="shared" si="89"/>
        <v>0</v>
      </c>
      <c r="FLT46" s="48">
        <f t="shared" si="89"/>
        <v>0</v>
      </c>
      <c r="FLU46" s="48">
        <f t="shared" si="89"/>
        <v>0</v>
      </c>
      <c r="FLV46" s="48">
        <f t="shared" si="89"/>
        <v>0</v>
      </c>
      <c r="FLW46" s="48">
        <f t="shared" si="89"/>
        <v>0</v>
      </c>
      <c r="FLX46" s="48">
        <f t="shared" si="89"/>
        <v>0</v>
      </c>
      <c r="FLY46" s="48">
        <f t="shared" si="89"/>
        <v>0</v>
      </c>
      <c r="FLZ46" s="48">
        <f t="shared" si="89"/>
        <v>0</v>
      </c>
      <c r="FMA46" s="48">
        <f t="shared" si="89"/>
        <v>0</v>
      </c>
      <c r="FMB46" s="48">
        <f t="shared" si="89"/>
        <v>0</v>
      </c>
      <c r="FMC46" s="48">
        <f t="shared" si="89"/>
        <v>0</v>
      </c>
      <c r="FMD46" s="48">
        <f t="shared" si="89"/>
        <v>0</v>
      </c>
      <c r="FME46" s="48">
        <f t="shared" si="89"/>
        <v>0</v>
      </c>
      <c r="FMF46" s="48">
        <f t="shared" si="89"/>
        <v>0</v>
      </c>
      <c r="FMG46" s="48">
        <f t="shared" si="89"/>
        <v>0</v>
      </c>
      <c r="FMH46" s="48">
        <f t="shared" si="89"/>
        <v>0</v>
      </c>
      <c r="FMI46" s="48">
        <f t="shared" si="89"/>
        <v>0</v>
      </c>
      <c r="FMJ46" s="48">
        <f t="shared" si="89"/>
        <v>0</v>
      </c>
      <c r="FMK46" s="48">
        <f t="shared" si="89"/>
        <v>0</v>
      </c>
      <c r="FML46" s="48">
        <f t="shared" si="89"/>
        <v>0</v>
      </c>
      <c r="FMM46" s="48">
        <f t="shared" si="89"/>
        <v>0</v>
      </c>
      <c r="FMN46" s="48">
        <f t="shared" si="89"/>
        <v>0</v>
      </c>
      <c r="FMO46" s="48">
        <f t="shared" si="89"/>
        <v>0</v>
      </c>
      <c r="FMP46" s="48">
        <f t="shared" si="89"/>
        <v>0</v>
      </c>
      <c r="FMQ46" s="48">
        <f t="shared" si="89"/>
        <v>0</v>
      </c>
      <c r="FMR46" s="48">
        <f t="shared" si="89"/>
        <v>0</v>
      </c>
      <c r="FMS46" s="48">
        <f t="shared" si="89"/>
        <v>0</v>
      </c>
      <c r="FMT46" s="48">
        <f t="shared" si="89"/>
        <v>0</v>
      </c>
      <c r="FMU46" s="48">
        <f t="shared" si="89"/>
        <v>0</v>
      </c>
      <c r="FMV46" s="48">
        <f t="shared" si="89"/>
        <v>0</v>
      </c>
      <c r="FMW46" s="48">
        <f t="shared" ref="FMW46:FPH46" si="90">FMW22</f>
        <v>0</v>
      </c>
      <c r="FMX46" s="48">
        <f t="shared" si="90"/>
        <v>0</v>
      </c>
      <c r="FMY46" s="48">
        <f t="shared" si="90"/>
        <v>0</v>
      </c>
      <c r="FMZ46" s="48">
        <f t="shared" si="90"/>
        <v>0</v>
      </c>
      <c r="FNA46" s="48">
        <f t="shared" si="90"/>
        <v>0</v>
      </c>
      <c r="FNB46" s="48">
        <f t="shared" si="90"/>
        <v>0</v>
      </c>
      <c r="FNC46" s="48">
        <f t="shared" si="90"/>
        <v>0</v>
      </c>
      <c r="FND46" s="48">
        <f t="shared" si="90"/>
        <v>0</v>
      </c>
      <c r="FNE46" s="48">
        <f t="shared" si="90"/>
        <v>0</v>
      </c>
      <c r="FNF46" s="48">
        <f t="shared" si="90"/>
        <v>0</v>
      </c>
      <c r="FNG46" s="48">
        <f t="shared" si="90"/>
        <v>0</v>
      </c>
      <c r="FNH46" s="48">
        <f t="shared" si="90"/>
        <v>0</v>
      </c>
      <c r="FNI46" s="48">
        <f t="shared" si="90"/>
        <v>0</v>
      </c>
      <c r="FNJ46" s="48">
        <f t="shared" si="90"/>
        <v>0</v>
      </c>
      <c r="FNK46" s="48">
        <f t="shared" si="90"/>
        <v>0</v>
      </c>
      <c r="FNL46" s="48">
        <f t="shared" si="90"/>
        <v>0</v>
      </c>
      <c r="FNM46" s="48">
        <f t="shared" si="90"/>
        <v>0</v>
      </c>
      <c r="FNN46" s="48">
        <f t="shared" si="90"/>
        <v>0</v>
      </c>
      <c r="FNO46" s="48">
        <f t="shared" si="90"/>
        <v>0</v>
      </c>
      <c r="FNP46" s="48">
        <f t="shared" si="90"/>
        <v>0</v>
      </c>
      <c r="FNQ46" s="48">
        <f t="shared" si="90"/>
        <v>0</v>
      </c>
      <c r="FNR46" s="48">
        <f t="shared" si="90"/>
        <v>0</v>
      </c>
      <c r="FNS46" s="48">
        <f t="shared" si="90"/>
        <v>0</v>
      </c>
      <c r="FNT46" s="48">
        <f t="shared" si="90"/>
        <v>0</v>
      </c>
      <c r="FNU46" s="48">
        <f t="shared" si="90"/>
        <v>0</v>
      </c>
      <c r="FNV46" s="48">
        <f t="shared" si="90"/>
        <v>0</v>
      </c>
      <c r="FNW46" s="48">
        <f t="shared" si="90"/>
        <v>0</v>
      </c>
      <c r="FNX46" s="48">
        <f t="shared" si="90"/>
        <v>0</v>
      </c>
      <c r="FNY46" s="48">
        <f t="shared" si="90"/>
        <v>0</v>
      </c>
      <c r="FNZ46" s="48">
        <f t="shared" si="90"/>
        <v>0</v>
      </c>
      <c r="FOA46" s="48">
        <f t="shared" si="90"/>
        <v>0</v>
      </c>
      <c r="FOB46" s="48">
        <f t="shared" si="90"/>
        <v>0</v>
      </c>
      <c r="FOC46" s="48">
        <f t="shared" si="90"/>
        <v>0</v>
      </c>
      <c r="FOD46" s="48">
        <f t="shared" si="90"/>
        <v>0</v>
      </c>
      <c r="FOE46" s="48">
        <f t="shared" si="90"/>
        <v>0</v>
      </c>
      <c r="FOF46" s="48">
        <f t="shared" si="90"/>
        <v>0</v>
      </c>
      <c r="FOG46" s="48">
        <f t="shared" si="90"/>
        <v>0</v>
      </c>
      <c r="FOH46" s="48">
        <f t="shared" si="90"/>
        <v>0</v>
      </c>
      <c r="FOI46" s="48">
        <f t="shared" si="90"/>
        <v>0</v>
      </c>
      <c r="FOJ46" s="48">
        <f t="shared" si="90"/>
        <v>0</v>
      </c>
      <c r="FOK46" s="48">
        <f t="shared" si="90"/>
        <v>0</v>
      </c>
      <c r="FOL46" s="48">
        <f t="shared" si="90"/>
        <v>0</v>
      </c>
      <c r="FOM46" s="48">
        <f t="shared" si="90"/>
        <v>0</v>
      </c>
      <c r="FON46" s="48">
        <f t="shared" si="90"/>
        <v>0</v>
      </c>
      <c r="FOO46" s="48">
        <f t="shared" si="90"/>
        <v>0</v>
      </c>
      <c r="FOP46" s="48">
        <f t="shared" si="90"/>
        <v>0</v>
      </c>
      <c r="FOQ46" s="48">
        <f t="shared" si="90"/>
        <v>0</v>
      </c>
      <c r="FOR46" s="48">
        <f t="shared" si="90"/>
        <v>0</v>
      </c>
      <c r="FOS46" s="48">
        <f t="shared" si="90"/>
        <v>0</v>
      </c>
      <c r="FOT46" s="48">
        <f t="shared" si="90"/>
        <v>0</v>
      </c>
      <c r="FOU46" s="48">
        <f t="shared" si="90"/>
        <v>0</v>
      </c>
      <c r="FOV46" s="48">
        <f t="shared" si="90"/>
        <v>0</v>
      </c>
      <c r="FOW46" s="48">
        <f t="shared" si="90"/>
        <v>0</v>
      </c>
      <c r="FOX46" s="48">
        <f t="shared" si="90"/>
        <v>0</v>
      </c>
      <c r="FOY46" s="48">
        <f t="shared" si="90"/>
        <v>0</v>
      </c>
      <c r="FOZ46" s="48">
        <f t="shared" si="90"/>
        <v>0</v>
      </c>
      <c r="FPA46" s="48">
        <f t="shared" si="90"/>
        <v>0</v>
      </c>
      <c r="FPB46" s="48">
        <f t="shared" si="90"/>
        <v>0</v>
      </c>
      <c r="FPC46" s="48">
        <f t="shared" si="90"/>
        <v>0</v>
      </c>
      <c r="FPD46" s="48">
        <f t="shared" si="90"/>
        <v>0</v>
      </c>
      <c r="FPE46" s="48">
        <f t="shared" si="90"/>
        <v>0</v>
      </c>
      <c r="FPF46" s="48">
        <f t="shared" si="90"/>
        <v>0</v>
      </c>
      <c r="FPG46" s="48">
        <f t="shared" si="90"/>
        <v>0</v>
      </c>
      <c r="FPH46" s="48">
        <f t="shared" si="90"/>
        <v>0</v>
      </c>
      <c r="FPI46" s="48">
        <f t="shared" ref="FPI46:FRT46" si="91">FPI22</f>
        <v>0</v>
      </c>
      <c r="FPJ46" s="48">
        <f t="shared" si="91"/>
        <v>0</v>
      </c>
      <c r="FPK46" s="48">
        <f t="shared" si="91"/>
        <v>0</v>
      </c>
      <c r="FPL46" s="48">
        <f t="shared" si="91"/>
        <v>0</v>
      </c>
      <c r="FPM46" s="48">
        <f t="shared" si="91"/>
        <v>0</v>
      </c>
      <c r="FPN46" s="48">
        <f t="shared" si="91"/>
        <v>0</v>
      </c>
      <c r="FPO46" s="48">
        <f t="shared" si="91"/>
        <v>0</v>
      </c>
      <c r="FPP46" s="48">
        <f t="shared" si="91"/>
        <v>0</v>
      </c>
      <c r="FPQ46" s="48">
        <f t="shared" si="91"/>
        <v>0</v>
      </c>
      <c r="FPR46" s="48">
        <f t="shared" si="91"/>
        <v>0</v>
      </c>
      <c r="FPS46" s="48">
        <f t="shared" si="91"/>
        <v>0</v>
      </c>
      <c r="FPT46" s="48">
        <f t="shared" si="91"/>
        <v>0</v>
      </c>
      <c r="FPU46" s="48">
        <f t="shared" si="91"/>
        <v>0</v>
      </c>
      <c r="FPV46" s="48">
        <f t="shared" si="91"/>
        <v>0</v>
      </c>
      <c r="FPW46" s="48">
        <f t="shared" si="91"/>
        <v>0</v>
      </c>
      <c r="FPX46" s="48">
        <f t="shared" si="91"/>
        <v>0</v>
      </c>
      <c r="FPY46" s="48">
        <f t="shared" si="91"/>
        <v>0</v>
      </c>
      <c r="FPZ46" s="48">
        <f t="shared" si="91"/>
        <v>0</v>
      </c>
      <c r="FQA46" s="48">
        <f t="shared" si="91"/>
        <v>0</v>
      </c>
      <c r="FQB46" s="48">
        <f t="shared" si="91"/>
        <v>0</v>
      </c>
      <c r="FQC46" s="48">
        <f t="shared" si="91"/>
        <v>0</v>
      </c>
      <c r="FQD46" s="48">
        <f t="shared" si="91"/>
        <v>0</v>
      </c>
      <c r="FQE46" s="48">
        <f t="shared" si="91"/>
        <v>0</v>
      </c>
      <c r="FQF46" s="48">
        <f t="shared" si="91"/>
        <v>0</v>
      </c>
      <c r="FQG46" s="48">
        <f t="shared" si="91"/>
        <v>0</v>
      </c>
      <c r="FQH46" s="48">
        <f t="shared" si="91"/>
        <v>0</v>
      </c>
      <c r="FQI46" s="48">
        <f t="shared" si="91"/>
        <v>0</v>
      </c>
      <c r="FQJ46" s="48">
        <f t="shared" si="91"/>
        <v>0</v>
      </c>
      <c r="FQK46" s="48">
        <f t="shared" si="91"/>
        <v>0</v>
      </c>
      <c r="FQL46" s="48">
        <f t="shared" si="91"/>
        <v>0</v>
      </c>
      <c r="FQM46" s="48">
        <f t="shared" si="91"/>
        <v>0</v>
      </c>
      <c r="FQN46" s="48">
        <f t="shared" si="91"/>
        <v>0</v>
      </c>
      <c r="FQO46" s="48">
        <f t="shared" si="91"/>
        <v>0</v>
      </c>
      <c r="FQP46" s="48">
        <f t="shared" si="91"/>
        <v>0</v>
      </c>
      <c r="FQQ46" s="48">
        <f t="shared" si="91"/>
        <v>0</v>
      </c>
      <c r="FQR46" s="48">
        <f t="shared" si="91"/>
        <v>0</v>
      </c>
      <c r="FQS46" s="48">
        <f t="shared" si="91"/>
        <v>0</v>
      </c>
      <c r="FQT46" s="48">
        <f t="shared" si="91"/>
        <v>0</v>
      </c>
      <c r="FQU46" s="48">
        <f t="shared" si="91"/>
        <v>0</v>
      </c>
      <c r="FQV46" s="48">
        <f t="shared" si="91"/>
        <v>0</v>
      </c>
      <c r="FQW46" s="48">
        <f t="shared" si="91"/>
        <v>0</v>
      </c>
      <c r="FQX46" s="48">
        <f t="shared" si="91"/>
        <v>0</v>
      </c>
      <c r="FQY46" s="48">
        <f t="shared" si="91"/>
        <v>0</v>
      </c>
      <c r="FQZ46" s="48">
        <f t="shared" si="91"/>
        <v>0</v>
      </c>
      <c r="FRA46" s="48">
        <f t="shared" si="91"/>
        <v>0</v>
      </c>
      <c r="FRB46" s="48">
        <f t="shared" si="91"/>
        <v>0</v>
      </c>
      <c r="FRC46" s="48">
        <f t="shared" si="91"/>
        <v>0</v>
      </c>
      <c r="FRD46" s="48">
        <f t="shared" si="91"/>
        <v>0</v>
      </c>
      <c r="FRE46" s="48">
        <f t="shared" si="91"/>
        <v>0</v>
      </c>
      <c r="FRF46" s="48">
        <f t="shared" si="91"/>
        <v>0</v>
      </c>
      <c r="FRG46" s="48">
        <f t="shared" si="91"/>
        <v>0</v>
      </c>
      <c r="FRH46" s="48">
        <f t="shared" si="91"/>
        <v>0</v>
      </c>
      <c r="FRI46" s="48">
        <f t="shared" si="91"/>
        <v>0</v>
      </c>
      <c r="FRJ46" s="48">
        <f t="shared" si="91"/>
        <v>0</v>
      </c>
      <c r="FRK46" s="48">
        <f t="shared" si="91"/>
        <v>0</v>
      </c>
      <c r="FRL46" s="48">
        <f t="shared" si="91"/>
        <v>0</v>
      </c>
      <c r="FRM46" s="48">
        <f t="shared" si="91"/>
        <v>0</v>
      </c>
      <c r="FRN46" s="48">
        <f t="shared" si="91"/>
        <v>0</v>
      </c>
      <c r="FRO46" s="48">
        <f t="shared" si="91"/>
        <v>0</v>
      </c>
      <c r="FRP46" s="48">
        <f t="shared" si="91"/>
        <v>0</v>
      </c>
      <c r="FRQ46" s="48">
        <f t="shared" si="91"/>
        <v>0</v>
      </c>
      <c r="FRR46" s="48">
        <f t="shared" si="91"/>
        <v>0</v>
      </c>
      <c r="FRS46" s="48">
        <f t="shared" si="91"/>
        <v>0</v>
      </c>
      <c r="FRT46" s="48">
        <f t="shared" si="91"/>
        <v>0</v>
      </c>
      <c r="FRU46" s="48">
        <f t="shared" ref="FRU46:FUF46" si="92">FRU22</f>
        <v>0</v>
      </c>
      <c r="FRV46" s="48">
        <f t="shared" si="92"/>
        <v>0</v>
      </c>
      <c r="FRW46" s="48">
        <f t="shared" si="92"/>
        <v>0</v>
      </c>
      <c r="FRX46" s="48">
        <f t="shared" si="92"/>
        <v>0</v>
      </c>
      <c r="FRY46" s="48">
        <f t="shared" si="92"/>
        <v>0</v>
      </c>
      <c r="FRZ46" s="48">
        <f t="shared" si="92"/>
        <v>0</v>
      </c>
      <c r="FSA46" s="48">
        <f t="shared" si="92"/>
        <v>0</v>
      </c>
      <c r="FSB46" s="48">
        <f t="shared" si="92"/>
        <v>0</v>
      </c>
      <c r="FSC46" s="48">
        <f t="shared" si="92"/>
        <v>0</v>
      </c>
      <c r="FSD46" s="48">
        <f t="shared" si="92"/>
        <v>0</v>
      </c>
      <c r="FSE46" s="48">
        <f t="shared" si="92"/>
        <v>0</v>
      </c>
      <c r="FSF46" s="48">
        <f t="shared" si="92"/>
        <v>0</v>
      </c>
      <c r="FSG46" s="48">
        <f t="shared" si="92"/>
        <v>0</v>
      </c>
      <c r="FSH46" s="48">
        <f t="shared" si="92"/>
        <v>0</v>
      </c>
      <c r="FSI46" s="48">
        <f t="shared" si="92"/>
        <v>0</v>
      </c>
      <c r="FSJ46" s="48">
        <f t="shared" si="92"/>
        <v>0</v>
      </c>
      <c r="FSK46" s="48">
        <f t="shared" si="92"/>
        <v>0</v>
      </c>
      <c r="FSL46" s="48">
        <f t="shared" si="92"/>
        <v>0</v>
      </c>
      <c r="FSM46" s="48">
        <f t="shared" si="92"/>
        <v>0</v>
      </c>
      <c r="FSN46" s="48">
        <f t="shared" si="92"/>
        <v>0</v>
      </c>
      <c r="FSO46" s="48">
        <f t="shared" si="92"/>
        <v>0</v>
      </c>
      <c r="FSP46" s="48">
        <f t="shared" si="92"/>
        <v>0</v>
      </c>
      <c r="FSQ46" s="48">
        <f t="shared" si="92"/>
        <v>0</v>
      </c>
      <c r="FSR46" s="48">
        <f t="shared" si="92"/>
        <v>0</v>
      </c>
      <c r="FSS46" s="48">
        <f t="shared" si="92"/>
        <v>0</v>
      </c>
      <c r="FST46" s="48">
        <f t="shared" si="92"/>
        <v>0</v>
      </c>
      <c r="FSU46" s="48">
        <f t="shared" si="92"/>
        <v>0</v>
      </c>
      <c r="FSV46" s="48">
        <f t="shared" si="92"/>
        <v>0</v>
      </c>
      <c r="FSW46" s="48">
        <f t="shared" si="92"/>
        <v>0</v>
      </c>
      <c r="FSX46" s="48">
        <f t="shared" si="92"/>
        <v>0</v>
      </c>
      <c r="FSY46" s="48">
        <f t="shared" si="92"/>
        <v>0</v>
      </c>
      <c r="FSZ46" s="48">
        <f t="shared" si="92"/>
        <v>0</v>
      </c>
      <c r="FTA46" s="48">
        <f t="shared" si="92"/>
        <v>0</v>
      </c>
      <c r="FTB46" s="48">
        <f t="shared" si="92"/>
        <v>0</v>
      </c>
      <c r="FTC46" s="48">
        <f t="shared" si="92"/>
        <v>0</v>
      </c>
      <c r="FTD46" s="48">
        <f t="shared" si="92"/>
        <v>0</v>
      </c>
      <c r="FTE46" s="48">
        <f t="shared" si="92"/>
        <v>0</v>
      </c>
      <c r="FTF46" s="48">
        <f t="shared" si="92"/>
        <v>0</v>
      </c>
      <c r="FTG46" s="48">
        <f t="shared" si="92"/>
        <v>0</v>
      </c>
      <c r="FTH46" s="48">
        <f t="shared" si="92"/>
        <v>0</v>
      </c>
      <c r="FTI46" s="48">
        <f t="shared" si="92"/>
        <v>0</v>
      </c>
      <c r="FTJ46" s="48">
        <f t="shared" si="92"/>
        <v>0</v>
      </c>
      <c r="FTK46" s="48">
        <f t="shared" si="92"/>
        <v>0</v>
      </c>
      <c r="FTL46" s="48">
        <f t="shared" si="92"/>
        <v>0</v>
      </c>
      <c r="FTM46" s="48">
        <f t="shared" si="92"/>
        <v>0</v>
      </c>
      <c r="FTN46" s="48">
        <f t="shared" si="92"/>
        <v>0</v>
      </c>
      <c r="FTO46" s="48">
        <f t="shared" si="92"/>
        <v>0</v>
      </c>
      <c r="FTP46" s="48">
        <f t="shared" si="92"/>
        <v>0</v>
      </c>
      <c r="FTQ46" s="48">
        <f t="shared" si="92"/>
        <v>0</v>
      </c>
      <c r="FTR46" s="48">
        <f t="shared" si="92"/>
        <v>0</v>
      </c>
      <c r="FTS46" s="48">
        <f t="shared" si="92"/>
        <v>0</v>
      </c>
      <c r="FTT46" s="48">
        <f t="shared" si="92"/>
        <v>0</v>
      </c>
      <c r="FTU46" s="48">
        <f t="shared" si="92"/>
        <v>0</v>
      </c>
      <c r="FTV46" s="48">
        <f t="shared" si="92"/>
        <v>0</v>
      </c>
      <c r="FTW46" s="48">
        <f t="shared" si="92"/>
        <v>0</v>
      </c>
      <c r="FTX46" s="48">
        <f t="shared" si="92"/>
        <v>0</v>
      </c>
      <c r="FTY46" s="48">
        <f t="shared" si="92"/>
        <v>0</v>
      </c>
      <c r="FTZ46" s="48">
        <f t="shared" si="92"/>
        <v>0</v>
      </c>
      <c r="FUA46" s="48">
        <f t="shared" si="92"/>
        <v>0</v>
      </c>
      <c r="FUB46" s="48">
        <f t="shared" si="92"/>
        <v>0</v>
      </c>
      <c r="FUC46" s="48">
        <f t="shared" si="92"/>
        <v>0</v>
      </c>
      <c r="FUD46" s="48">
        <f t="shared" si="92"/>
        <v>0</v>
      </c>
      <c r="FUE46" s="48">
        <f t="shared" si="92"/>
        <v>0</v>
      </c>
      <c r="FUF46" s="48">
        <f t="shared" si="92"/>
        <v>0</v>
      </c>
      <c r="FUG46" s="48">
        <f t="shared" ref="FUG46:FWR46" si="93">FUG22</f>
        <v>0</v>
      </c>
      <c r="FUH46" s="48">
        <f t="shared" si="93"/>
        <v>0</v>
      </c>
      <c r="FUI46" s="48">
        <f t="shared" si="93"/>
        <v>0</v>
      </c>
      <c r="FUJ46" s="48">
        <f t="shared" si="93"/>
        <v>0</v>
      </c>
      <c r="FUK46" s="48">
        <f t="shared" si="93"/>
        <v>0</v>
      </c>
      <c r="FUL46" s="48">
        <f t="shared" si="93"/>
        <v>0</v>
      </c>
      <c r="FUM46" s="48">
        <f t="shared" si="93"/>
        <v>0</v>
      </c>
      <c r="FUN46" s="48">
        <f t="shared" si="93"/>
        <v>0</v>
      </c>
      <c r="FUO46" s="48">
        <f t="shared" si="93"/>
        <v>0</v>
      </c>
      <c r="FUP46" s="48">
        <f t="shared" si="93"/>
        <v>0</v>
      </c>
      <c r="FUQ46" s="48">
        <f t="shared" si="93"/>
        <v>0</v>
      </c>
      <c r="FUR46" s="48">
        <f t="shared" si="93"/>
        <v>0</v>
      </c>
      <c r="FUS46" s="48">
        <f t="shared" si="93"/>
        <v>0</v>
      </c>
      <c r="FUT46" s="48">
        <f t="shared" si="93"/>
        <v>0</v>
      </c>
      <c r="FUU46" s="48">
        <f t="shared" si="93"/>
        <v>0</v>
      </c>
      <c r="FUV46" s="48">
        <f t="shared" si="93"/>
        <v>0</v>
      </c>
      <c r="FUW46" s="48">
        <f t="shared" si="93"/>
        <v>0</v>
      </c>
      <c r="FUX46" s="48">
        <f t="shared" si="93"/>
        <v>0</v>
      </c>
      <c r="FUY46" s="48">
        <f t="shared" si="93"/>
        <v>0</v>
      </c>
      <c r="FUZ46" s="48">
        <f t="shared" si="93"/>
        <v>0</v>
      </c>
      <c r="FVA46" s="48">
        <f t="shared" si="93"/>
        <v>0</v>
      </c>
      <c r="FVB46" s="48">
        <f t="shared" si="93"/>
        <v>0</v>
      </c>
      <c r="FVC46" s="48">
        <f t="shared" si="93"/>
        <v>0</v>
      </c>
      <c r="FVD46" s="48">
        <f t="shared" si="93"/>
        <v>0</v>
      </c>
      <c r="FVE46" s="48">
        <f t="shared" si="93"/>
        <v>0</v>
      </c>
      <c r="FVF46" s="48">
        <f t="shared" si="93"/>
        <v>0</v>
      </c>
      <c r="FVG46" s="48">
        <f t="shared" si="93"/>
        <v>0</v>
      </c>
      <c r="FVH46" s="48">
        <f t="shared" si="93"/>
        <v>0</v>
      </c>
      <c r="FVI46" s="48">
        <f t="shared" si="93"/>
        <v>0</v>
      </c>
      <c r="FVJ46" s="48">
        <f t="shared" si="93"/>
        <v>0</v>
      </c>
      <c r="FVK46" s="48">
        <f t="shared" si="93"/>
        <v>0</v>
      </c>
      <c r="FVL46" s="48">
        <f t="shared" si="93"/>
        <v>0</v>
      </c>
      <c r="FVM46" s="48">
        <f t="shared" si="93"/>
        <v>0</v>
      </c>
      <c r="FVN46" s="48">
        <f t="shared" si="93"/>
        <v>0</v>
      </c>
      <c r="FVO46" s="48">
        <f t="shared" si="93"/>
        <v>0</v>
      </c>
      <c r="FVP46" s="48">
        <f t="shared" si="93"/>
        <v>0</v>
      </c>
      <c r="FVQ46" s="48">
        <f t="shared" si="93"/>
        <v>0</v>
      </c>
      <c r="FVR46" s="48">
        <f t="shared" si="93"/>
        <v>0</v>
      </c>
      <c r="FVS46" s="48">
        <f t="shared" si="93"/>
        <v>0</v>
      </c>
      <c r="FVT46" s="48">
        <f t="shared" si="93"/>
        <v>0</v>
      </c>
      <c r="FVU46" s="48">
        <f t="shared" si="93"/>
        <v>0</v>
      </c>
      <c r="FVV46" s="48">
        <f t="shared" si="93"/>
        <v>0</v>
      </c>
      <c r="FVW46" s="48">
        <f t="shared" si="93"/>
        <v>0</v>
      </c>
      <c r="FVX46" s="48">
        <f t="shared" si="93"/>
        <v>0</v>
      </c>
      <c r="FVY46" s="48">
        <f t="shared" si="93"/>
        <v>0</v>
      </c>
      <c r="FVZ46" s="48">
        <f t="shared" si="93"/>
        <v>0</v>
      </c>
      <c r="FWA46" s="48">
        <f t="shared" si="93"/>
        <v>0</v>
      </c>
      <c r="FWB46" s="48">
        <f t="shared" si="93"/>
        <v>0</v>
      </c>
      <c r="FWC46" s="48">
        <f t="shared" si="93"/>
        <v>0</v>
      </c>
      <c r="FWD46" s="48">
        <f t="shared" si="93"/>
        <v>0</v>
      </c>
      <c r="FWE46" s="48">
        <f t="shared" si="93"/>
        <v>0</v>
      </c>
      <c r="FWF46" s="48">
        <f t="shared" si="93"/>
        <v>0</v>
      </c>
      <c r="FWG46" s="48">
        <f t="shared" si="93"/>
        <v>0</v>
      </c>
      <c r="FWH46" s="48">
        <f t="shared" si="93"/>
        <v>0</v>
      </c>
      <c r="FWI46" s="48">
        <f t="shared" si="93"/>
        <v>0</v>
      </c>
      <c r="FWJ46" s="48">
        <f t="shared" si="93"/>
        <v>0</v>
      </c>
      <c r="FWK46" s="48">
        <f t="shared" si="93"/>
        <v>0</v>
      </c>
      <c r="FWL46" s="48">
        <f t="shared" si="93"/>
        <v>0</v>
      </c>
      <c r="FWM46" s="48">
        <f t="shared" si="93"/>
        <v>0</v>
      </c>
      <c r="FWN46" s="48">
        <f t="shared" si="93"/>
        <v>0</v>
      </c>
      <c r="FWO46" s="48">
        <f t="shared" si="93"/>
        <v>0</v>
      </c>
      <c r="FWP46" s="48">
        <f t="shared" si="93"/>
        <v>0</v>
      </c>
      <c r="FWQ46" s="48">
        <f t="shared" si="93"/>
        <v>0</v>
      </c>
      <c r="FWR46" s="48">
        <f t="shared" si="93"/>
        <v>0</v>
      </c>
      <c r="FWS46" s="48">
        <f t="shared" ref="FWS46:FZD46" si="94">FWS22</f>
        <v>0</v>
      </c>
      <c r="FWT46" s="48">
        <f t="shared" si="94"/>
        <v>0</v>
      </c>
      <c r="FWU46" s="48">
        <f t="shared" si="94"/>
        <v>0</v>
      </c>
      <c r="FWV46" s="48">
        <f t="shared" si="94"/>
        <v>0</v>
      </c>
      <c r="FWW46" s="48">
        <f t="shared" si="94"/>
        <v>0</v>
      </c>
      <c r="FWX46" s="48">
        <f t="shared" si="94"/>
        <v>0</v>
      </c>
      <c r="FWY46" s="48">
        <f t="shared" si="94"/>
        <v>0</v>
      </c>
      <c r="FWZ46" s="48">
        <f t="shared" si="94"/>
        <v>0</v>
      </c>
      <c r="FXA46" s="48">
        <f t="shared" si="94"/>
        <v>0</v>
      </c>
      <c r="FXB46" s="48">
        <f t="shared" si="94"/>
        <v>0</v>
      </c>
      <c r="FXC46" s="48">
        <f t="shared" si="94"/>
        <v>0</v>
      </c>
      <c r="FXD46" s="48">
        <f t="shared" si="94"/>
        <v>0</v>
      </c>
      <c r="FXE46" s="48">
        <f t="shared" si="94"/>
        <v>0</v>
      </c>
      <c r="FXF46" s="48">
        <f t="shared" si="94"/>
        <v>0</v>
      </c>
      <c r="FXG46" s="48">
        <f t="shared" si="94"/>
        <v>0</v>
      </c>
      <c r="FXH46" s="48">
        <f t="shared" si="94"/>
        <v>0</v>
      </c>
      <c r="FXI46" s="48">
        <f t="shared" si="94"/>
        <v>0</v>
      </c>
      <c r="FXJ46" s="48">
        <f t="shared" si="94"/>
        <v>0</v>
      </c>
      <c r="FXK46" s="48">
        <f t="shared" si="94"/>
        <v>0</v>
      </c>
      <c r="FXL46" s="48">
        <f t="shared" si="94"/>
        <v>0</v>
      </c>
      <c r="FXM46" s="48">
        <f t="shared" si="94"/>
        <v>0</v>
      </c>
      <c r="FXN46" s="48">
        <f t="shared" si="94"/>
        <v>0</v>
      </c>
      <c r="FXO46" s="48">
        <f t="shared" si="94"/>
        <v>0</v>
      </c>
      <c r="FXP46" s="48">
        <f t="shared" si="94"/>
        <v>0</v>
      </c>
      <c r="FXQ46" s="48">
        <f t="shared" si="94"/>
        <v>0</v>
      </c>
      <c r="FXR46" s="48">
        <f t="shared" si="94"/>
        <v>0</v>
      </c>
      <c r="FXS46" s="48">
        <f t="shared" si="94"/>
        <v>0</v>
      </c>
      <c r="FXT46" s="48">
        <f t="shared" si="94"/>
        <v>0</v>
      </c>
      <c r="FXU46" s="48">
        <f t="shared" si="94"/>
        <v>0</v>
      </c>
      <c r="FXV46" s="48">
        <f t="shared" si="94"/>
        <v>0</v>
      </c>
      <c r="FXW46" s="48">
        <f t="shared" si="94"/>
        <v>0</v>
      </c>
      <c r="FXX46" s="48">
        <f t="shared" si="94"/>
        <v>0</v>
      </c>
      <c r="FXY46" s="48">
        <f t="shared" si="94"/>
        <v>0</v>
      </c>
      <c r="FXZ46" s="48">
        <f t="shared" si="94"/>
        <v>0</v>
      </c>
      <c r="FYA46" s="48">
        <f t="shared" si="94"/>
        <v>0</v>
      </c>
      <c r="FYB46" s="48">
        <f t="shared" si="94"/>
        <v>0</v>
      </c>
      <c r="FYC46" s="48">
        <f t="shared" si="94"/>
        <v>0</v>
      </c>
      <c r="FYD46" s="48">
        <f t="shared" si="94"/>
        <v>0</v>
      </c>
      <c r="FYE46" s="48">
        <f t="shared" si="94"/>
        <v>0</v>
      </c>
      <c r="FYF46" s="48">
        <f t="shared" si="94"/>
        <v>0</v>
      </c>
      <c r="FYG46" s="48">
        <f t="shared" si="94"/>
        <v>0</v>
      </c>
      <c r="FYH46" s="48">
        <f t="shared" si="94"/>
        <v>0</v>
      </c>
      <c r="FYI46" s="48">
        <f t="shared" si="94"/>
        <v>0</v>
      </c>
      <c r="FYJ46" s="48">
        <f t="shared" si="94"/>
        <v>0</v>
      </c>
      <c r="FYK46" s="48">
        <f t="shared" si="94"/>
        <v>0</v>
      </c>
      <c r="FYL46" s="48">
        <f t="shared" si="94"/>
        <v>0</v>
      </c>
      <c r="FYM46" s="48">
        <f t="shared" si="94"/>
        <v>0</v>
      </c>
      <c r="FYN46" s="48">
        <f t="shared" si="94"/>
        <v>0</v>
      </c>
      <c r="FYO46" s="48">
        <f t="shared" si="94"/>
        <v>0</v>
      </c>
      <c r="FYP46" s="48">
        <f t="shared" si="94"/>
        <v>0</v>
      </c>
      <c r="FYQ46" s="48">
        <f t="shared" si="94"/>
        <v>0</v>
      </c>
      <c r="FYR46" s="48">
        <f t="shared" si="94"/>
        <v>0</v>
      </c>
      <c r="FYS46" s="48">
        <f t="shared" si="94"/>
        <v>0</v>
      </c>
      <c r="FYT46" s="48">
        <f t="shared" si="94"/>
        <v>0</v>
      </c>
      <c r="FYU46" s="48">
        <f t="shared" si="94"/>
        <v>0</v>
      </c>
      <c r="FYV46" s="48">
        <f t="shared" si="94"/>
        <v>0</v>
      </c>
      <c r="FYW46" s="48">
        <f t="shared" si="94"/>
        <v>0</v>
      </c>
      <c r="FYX46" s="48">
        <f t="shared" si="94"/>
        <v>0</v>
      </c>
      <c r="FYY46" s="48">
        <f t="shared" si="94"/>
        <v>0</v>
      </c>
      <c r="FYZ46" s="48">
        <f t="shared" si="94"/>
        <v>0</v>
      </c>
      <c r="FZA46" s="48">
        <f t="shared" si="94"/>
        <v>0</v>
      </c>
      <c r="FZB46" s="48">
        <f t="shared" si="94"/>
        <v>0</v>
      </c>
      <c r="FZC46" s="48">
        <f t="shared" si="94"/>
        <v>0</v>
      </c>
      <c r="FZD46" s="48">
        <f t="shared" si="94"/>
        <v>0</v>
      </c>
      <c r="FZE46" s="48">
        <f t="shared" ref="FZE46:GBP46" si="95">FZE22</f>
        <v>0</v>
      </c>
      <c r="FZF46" s="48">
        <f t="shared" si="95"/>
        <v>0</v>
      </c>
      <c r="FZG46" s="48">
        <f t="shared" si="95"/>
        <v>0</v>
      </c>
      <c r="FZH46" s="48">
        <f t="shared" si="95"/>
        <v>0</v>
      </c>
      <c r="FZI46" s="48">
        <f t="shared" si="95"/>
        <v>0</v>
      </c>
      <c r="FZJ46" s="48">
        <f t="shared" si="95"/>
        <v>0</v>
      </c>
      <c r="FZK46" s="48">
        <f t="shared" si="95"/>
        <v>0</v>
      </c>
      <c r="FZL46" s="48">
        <f t="shared" si="95"/>
        <v>0</v>
      </c>
      <c r="FZM46" s="48">
        <f t="shared" si="95"/>
        <v>0</v>
      </c>
      <c r="FZN46" s="48">
        <f t="shared" si="95"/>
        <v>0</v>
      </c>
      <c r="FZO46" s="48">
        <f t="shared" si="95"/>
        <v>0</v>
      </c>
      <c r="FZP46" s="48">
        <f t="shared" si="95"/>
        <v>0</v>
      </c>
      <c r="FZQ46" s="48">
        <f t="shared" si="95"/>
        <v>0</v>
      </c>
      <c r="FZR46" s="48">
        <f t="shared" si="95"/>
        <v>0</v>
      </c>
      <c r="FZS46" s="48">
        <f t="shared" si="95"/>
        <v>0</v>
      </c>
      <c r="FZT46" s="48">
        <f t="shared" si="95"/>
        <v>0</v>
      </c>
      <c r="FZU46" s="48">
        <f t="shared" si="95"/>
        <v>0</v>
      </c>
      <c r="FZV46" s="48">
        <f t="shared" si="95"/>
        <v>0</v>
      </c>
      <c r="FZW46" s="48">
        <f t="shared" si="95"/>
        <v>0</v>
      </c>
      <c r="FZX46" s="48">
        <f t="shared" si="95"/>
        <v>0</v>
      </c>
      <c r="FZY46" s="48">
        <f t="shared" si="95"/>
        <v>0</v>
      </c>
      <c r="FZZ46" s="48">
        <f t="shared" si="95"/>
        <v>0</v>
      </c>
      <c r="GAA46" s="48">
        <f t="shared" si="95"/>
        <v>0</v>
      </c>
      <c r="GAB46" s="48">
        <f t="shared" si="95"/>
        <v>0</v>
      </c>
      <c r="GAC46" s="48">
        <f t="shared" si="95"/>
        <v>0</v>
      </c>
      <c r="GAD46" s="48">
        <f t="shared" si="95"/>
        <v>0</v>
      </c>
      <c r="GAE46" s="48">
        <f t="shared" si="95"/>
        <v>0</v>
      </c>
      <c r="GAF46" s="48">
        <f t="shared" si="95"/>
        <v>0</v>
      </c>
      <c r="GAG46" s="48">
        <f t="shared" si="95"/>
        <v>0</v>
      </c>
      <c r="GAH46" s="48">
        <f t="shared" si="95"/>
        <v>0</v>
      </c>
      <c r="GAI46" s="48">
        <f t="shared" si="95"/>
        <v>0</v>
      </c>
      <c r="GAJ46" s="48">
        <f t="shared" si="95"/>
        <v>0</v>
      </c>
      <c r="GAK46" s="48">
        <f t="shared" si="95"/>
        <v>0</v>
      </c>
      <c r="GAL46" s="48">
        <f t="shared" si="95"/>
        <v>0</v>
      </c>
      <c r="GAM46" s="48">
        <f t="shared" si="95"/>
        <v>0</v>
      </c>
      <c r="GAN46" s="48">
        <f t="shared" si="95"/>
        <v>0</v>
      </c>
      <c r="GAO46" s="48">
        <f t="shared" si="95"/>
        <v>0</v>
      </c>
      <c r="GAP46" s="48">
        <f t="shared" si="95"/>
        <v>0</v>
      </c>
      <c r="GAQ46" s="48">
        <f t="shared" si="95"/>
        <v>0</v>
      </c>
      <c r="GAR46" s="48">
        <f t="shared" si="95"/>
        <v>0</v>
      </c>
      <c r="GAS46" s="48">
        <f t="shared" si="95"/>
        <v>0</v>
      </c>
      <c r="GAT46" s="48">
        <f t="shared" si="95"/>
        <v>0</v>
      </c>
      <c r="GAU46" s="48">
        <f t="shared" si="95"/>
        <v>0</v>
      </c>
      <c r="GAV46" s="48">
        <f t="shared" si="95"/>
        <v>0</v>
      </c>
      <c r="GAW46" s="48">
        <f t="shared" si="95"/>
        <v>0</v>
      </c>
      <c r="GAX46" s="48">
        <f t="shared" si="95"/>
        <v>0</v>
      </c>
      <c r="GAY46" s="48">
        <f t="shared" si="95"/>
        <v>0</v>
      </c>
      <c r="GAZ46" s="48">
        <f t="shared" si="95"/>
        <v>0</v>
      </c>
      <c r="GBA46" s="48">
        <f t="shared" si="95"/>
        <v>0</v>
      </c>
      <c r="GBB46" s="48">
        <f t="shared" si="95"/>
        <v>0</v>
      </c>
      <c r="GBC46" s="48">
        <f t="shared" si="95"/>
        <v>0</v>
      </c>
      <c r="GBD46" s="48">
        <f t="shared" si="95"/>
        <v>0</v>
      </c>
      <c r="GBE46" s="48">
        <f t="shared" si="95"/>
        <v>0</v>
      </c>
      <c r="GBF46" s="48">
        <f t="shared" si="95"/>
        <v>0</v>
      </c>
      <c r="GBG46" s="48">
        <f t="shared" si="95"/>
        <v>0</v>
      </c>
      <c r="GBH46" s="48">
        <f t="shared" si="95"/>
        <v>0</v>
      </c>
      <c r="GBI46" s="48">
        <f t="shared" si="95"/>
        <v>0</v>
      </c>
      <c r="GBJ46" s="48">
        <f t="shared" si="95"/>
        <v>0</v>
      </c>
      <c r="GBK46" s="48">
        <f t="shared" si="95"/>
        <v>0</v>
      </c>
      <c r="GBL46" s="48">
        <f t="shared" si="95"/>
        <v>0</v>
      </c>
      <c r="GBM46" s="48">
        <f t="shared" si="95"/>
        <v>0</v>
      </c>
      <c r="GBN46" s="48">
        <f t="shared" si="95"/>
        <v>0</v>
      </c>
      <c r="GBO46" s="48">
        <f t="shared" si="95"/>
        <v>0</v>
      </c>
      <c r="GBP46" s="48">
        <f t="shared" si="95"/>
        <v>0</v>
      </c>
      <c r="GBQ46" s="48">
        <f t="shared" ref="GBQ46:GEB46" si="96">GBQ22</f>
        <v>0</v>
      </c>
      <c r="GBR46" s="48">
        <f t="shared" si="96"/>
        <v>0</v>
      </c>
      <c r="GBS46" s="48">
        <f t="shared" si="96"/>
        <v>0</v>
      </c>
      <c r="GBT46" s="48">
        <f t="shared" si="96"/>
        <v>0</v>
      </c>
      <c r="GBU46" s="48">
        <f t="shared" si="96"/>
        <v>0</v>
      </c>
      <c r="GBV46" s="48">
        <f t="shared" si="96"/>
        <v>0</v>
      </c>
      <c r="GBW46" s="48">
        <f t="shared" si="96"/>
        <v>0</v>
      </c>
      <c r="GBX46" s="48">
        <f t="shared" si="96"/>
        <v>0</v>
      </c>
      <c r="GBY46" s="48">
        <f t="shared" si="96"/>
        <v>0</v>
      </c>
      <c r="GBZ46" s="48">
        <f t="shared" si="96"/>
        <v>0</v>
      </c>
      <c r="GCA46" s="48">
        <f t="shared" si="96"/>
        <v>0</v>
      </c>
      <c r="GCB46" s="48">
        <f t="shared" si="96"/>
        <v>0</v>
      </c>
      <c r="GCC46" s="48">
        <f t="shared" si="96"/>
        <v>0</v>
      </c>
      <c r="GCD46" s="48">
        <f t="shared" si="96"/>
        <v>0</v>
      </c>
      <c r="GCE46" s="48">
        <f t="shared" si="96"/>
        <v>0</v>
      </c>
      <c r="GCF46" s="48">
        <f t="shared" si="96"/>
        <v>0</v>
      </c>
      <c r="GCG46" s="48">
        <f t="shared" si="96"/>
        <v>0</v>
      </c>
      <c r="GCH46" s="48">
        <f t="shared" si="96"/>
        <v>0</v>
      </c>
      <c r="GCI46" s="48">
        <f t="shared" si="96"/>
        <v>0</v>
      </c>
      <c r="GCJ46" s="48">
        <f t="shared" si="96"/>
        <v>0</v>
      </c>
      <c r="GCK46" s="48">
        <f t="shared" si="96"/>
        <v>0</v>
      </c>
      <c r="GCL46" s="48">
        <f t="shared" si="96"/>
        <v>0</v>
      </c>
      <c r="GCM46" s="48">
        <f t="shared" si="96"/>
        <v>0</v>
      </c>
      <c r="GCN46" s="48">
        <f t="shared" si="96"/>
        <v>0</v>
      </c>
      <c r="GCO46" s="48">
        <f t="shared" si="96"/>
        <v>0</v>
      </c>
      <c r="GCP46" s="48">
        <f t="shared" si="96"/>
        <v>0</v>
      </c>
      <c r="GCQ46" s="48">
        <f t="shared" si="96"/>
        <v>0</v>
      </c>
      <c r="GCR46" s="48">
        <f t="shared" si="96"/>
        <v>0</v>
      </c>
      <c r="GCS46" s="48">
        <f t="shared" si="96"/>
        <v>0</v>
      </c>
      <c r="GCT46" s="48">
        <f t="shared" si="96"/>
        <v>0</v>
      </c>
      <c r="GCU46" s="48">
        <f t="shared" si="96"/>
        <v>0</v>
      </c>
      <c r="GCV46" s="48">
        <f t="shared" si="96"/>
        <v>0</v>
      </c>
      <c r="GCW46" s="48">
        <f t="shared" si="96"/>
        <v>0</v>
      </c>
      <c r="GCX46" s="48">
        <f t="shared" si="96"/>
        <v>0</v>
      </c>
      <c r="GCY46" s="48">
        <f t="shared" si="96"/>
        <v>0</v>
      </c>
      <c r="GCZ46" s="48">
        <f t="shared" si="96"/>
        <v>0</v>
      </c>
      <c r="GDA46" s="48">
        <f t="shared" si="96"/>
        <v>0</v>
      </c>
      <c r="GDB46" s="48">
        <f t="shared" si="96"/>
        <v>0</v>
      </c>
      <c r="GDC46" s="48">
        <f t="shared" si="96"/>
        <v>0</v>
      </c>
      <c r="GDD46" s="48">
        <f t="shared" si="96"/>
        <v>0</v>
      </c>
      <c r="GDE46" s="48">
        <f t="shared" si="96"/>
        <v>0</v>
      </c>
      <c r="GDF46" s="48">
        <f t="shared" si="96"/>
        <v>0</v>
      </c>
      <c r="GDG46" s="48">
        <f t="shared" si="96"/>
        <v>0</v>
      </c>
      <c r="GDH46" s="48">
        <f t="shared" si="96"/>
        <v>0</v>
      </c>
      <c r="GDI46" s="48">
        <f t="shared" si="96"/>
        <v>0</v>
      </c>
      <c r="GDJ46" s="48">
        <f t="shared" si="96"/>
        <v>0</v>
      </c>
      <c r="GDK46" s="48">
        <f t="shared" si="96"/>
        <v>0</v>
      </c>
      <c r="GDL46" s="48">
        <f t="shared" si="96"/>
        <v>0</v>
      </c>
      <c r="GDM46" s="48">
        <f t="shared" si="96"/>
        <v>0</v>
      </c>
      <c r="GDN46" s="48">
        <f t="shared" si="96"/>
        <v>0</v>
      </c>
      <c r="GDO46" s="48">
        <f t="shared" si="96"/>
        <v>0</v>
      </c>
      <c r="GDP46" s="48">
        <f t="shared" si="96"/>
        <v>0</v>
      </c>
      <c r="GDQ46" s="48">
        <f t="shared" si="96"/>
        <v>0</v>
      </c>
      <c r="GDR46" s="48">
        <f t="shared" si="96"/>
        <v>0</v>
      </c>
      <c r="GDS46" s="48">
        <f t="shared" si="96"/>
        <v>0</v>
      </c>
      <c r="GDT46" s="48">
        <f t="shared" si="96"/>
        <v>0</v>
      </c>
      <c r="GDU46" s="48">
        <f t="shared" si="96"/>
        <v>0</v>
      </c>
      <c r="GDV46" s="48">
        <f t="shared" si="96"/>
        <v>0</v>
      </c>
      <c r="GDW46" s="48">
        <f t="shared" si="96"/>
        <v>0</v>
      </c>
      <c r="GDX46" s="48">
        <f t="shared" si="96"/>
        <v>0</v>
      </c>
      <c r="GDY46" s="48">
        <f t="shared" si="96"/>
        <v>0</v>
      </c>
      <c r="GDZ46" s="48">
        <f t="shared" si="96"/>
        <v>0</v>
      </c>
      <c r="GEA46" s="48">
        <f t="shared" si="96"/>
        <v>0</v>
      </c>
      <c r="GEB46" s="48">
        <f t="shared" si="96"/>
        <v>0</v>
      </c>
      <c r="GEC46" s="48">
        <f t="shared" ref="GEC46:GGN46" si="97">GEC22</f>
        <v>0</v>
      </c>
      <c r="GED46" s="48">
        <f t="shared" si="97"/>
        <v>0</v>
      </c>
      <c r="GEE46" s="48">
        <f t="shared" si="97"/>
        <v>0</v>
      </c>
      <c r="GEF46" s="48">
        <f t="shared" si="97"/>
        <v>0</v>
      </c>
      <c r="GEG46" s="48">
        <f t="shared" si="97"/>
        <v>0</v>
      </c>
      <c r="GEH46" s="48">
        <f t="shared" si="97"/>
        <v>0</v>
      </c>
      <c r="GEI46" s="48">
        <f t="shared" si="97"/>
        <v>0</v>
      </c>
      <c r="GEJ46" s="48">
        <f t="shared" si="97"/>
        <v>0</v>
      </c>
      <c r="GEK46" s="48">
        <f t="shared" si="97"/>
        <v>0</v>
      </c>
      <c r="GEL46" s="48">
        <f t="shared" si="97"/>
        <v>0</v>
      </c>
      <c r="GEM46" s="48">
        <f t="shared" si="97"/>
        <v>0</v>
      </c>
      <c r="GEN46" s="48">
        <f t="shared" si="97"/>
        <v>0</v>
      </c>
      <c r="GEO46" s="48">
        <f t="shared" si="97"/>
        <v>0</v>
      </c>
      <c r="GEP46" s="48">
        <f t="shared" si="97"/>
        <v>0</v>
      </c>
      <c r="GEQ46" s="48">
        <f t="shared" si="97"/>
        <v>0</v>
      </c>
      <c r="GER46" s="48">
        <f t="shared" si="97"/>
        <v>0</v>
      </c>
      <c r="GES46" s="48">
        <f t="shared" si="97"/>
        <v>0</v>
      </c>
      <c r="GET46" s="48">
        <f t="shared" si="97"/>
        <v>0</v>
      </c>
      <c r="GEU46" s="48">
        <f t="shared" si="97"/>
        <v>0</v>
      </c>
      <c r="GEV46" s="48">
        <f t="shared" si="97"/>
        <v>0</v>
      </c>
      <c r="GEW46" s="48">
        <f t="shared" si="97"/>
        <v>0</v>
      </c>
      <c r="GEX46" s="48">
        <f t="shared" si="97"/>
        <v>0</v>
      </c>
      <c r="GEY46" s="48">
        <f t="shared" si="97"/>
        <v>0</v>
      </c>
      <c r="GEZ46" s="48">
        <f t="shared" si="97"/>
        <v>0</v>
      </c>
      <c r="GFA46" s="48">
        <f t="shared" si="97"/>
        <v>0</v>
      </c>
      <c r="GFB46" s="48">
        <f t="shared" si="97"/>
        <v>0</v>
      </c>
      <c r="GFC46" s="48">
        <f t="shared" si="97"/>
        <v>0</v>
      </c>
      <c r="GFD46" s="48">
        <f t="shared" si="97"/>
        <v>0</v>
      </c>
      <c r="GFE46" s="48">
        <f t="shared" si="97"/>
        <v>0</v>
      </c>
      <c r="GFF46" s="48">
        <f t="shared" si="97"/>
        <v>0</v>
      </c>
      <c r="GFG46" s="48">
        <f t="shared" si="97"/>
        <v>0</v>
      </c>
      <c r="GFH46" s="48">
        <f t="shared" si="97"/>
        <v>0</v>
      </c>
      <c r="GFI46" s="48">
        <f t="shared" si="97"/>
        <v>0</v>
      </c>
      <c r="GFJ46" s="48">
        <f t="shared" si="97"/>
        <v>0</v>
      </c>
      <c r="GFK46" s="48">
        <f t="shared" si="97"/>
        <v>0</v>
      </c>
      <c r="GFL46" s="48">
        <f t="shared" si="97"/>
        <v>0</v>
      </c>
      <c r="GFM46" s="48">
        <f t="shared" si="97"/>
        <v>0</v>
      </c>
      <c r="GFN46" s="48">
        <f t="shared" si="97"/>
        <v>0</v>
      </c>
      <c r="GFO46" s="48">
        <f t="shared" si="97"/>
        <v>0</v>
      </c>
      <c r="GFP46" s="48">
        <f t="shared" si="97"/>
        <v>0</v>
      </c>
      <c r="GFQ46" s="48">
        <f t="shared" si="97"/>
        <v>0</v>
      </c>
      <c r="GFR46" s="48">
        <f t="shared" si="97"/>
        <v>0</v>
      </c>
      <c r="GFS46" s="48">
        <f t="shared" si="97"/>
        <v>0</v>
      </c>
      <c r="GFT46" s="48">
        <f t="shared" si="97"/>
        <v>0</v>
      </c>
      <c r="GFU46" s="48">
        <f t="shared" si="97"/>
        <v>0</v>
      </c>
      <c r="GFV46" s="48">
        <f t="shared" si="97"/>
        <v>0</v>
      </c>
      <c r="GFW46" s="48">
        <f t="shared" si="97"/>
        <v>0</v>
      </c>
      <c r="GFX46" s="48">
        <f t="shared" si="97"/>
        <v>0</v>
      </c>
      <c r="GFY46" s="48">
        <f t="shared" si="97"/>
        <v>0</v>
      </c>
      <c r="GFZ46" s="48">
        <f t="shared" si="97"/>
        <v>0</v>
      </c>
      <c r="GGA46" s="48">
        <f t="shared" si="97"/>
        <v>0</v>
      </c>
      <c r="GGB46" s="48">
        <f t="shared" si="97"/>
        <v>0</v>
      </c>
      <c r="GGC46" s="48">
        <f t="shared" si="97"/>
        <v>0</v>
      </c>
      <c r="GGD46" s="48">
        <f t="shared" si="97"/>
        <v>0</v>
      </c>
      <c r="GGE46" s="48">
        <f t="shared" si="97"/>
        <v>0</v>
      </c>
      <c r="GGF46" s="48">
        <f t="shared" si="97"/>
        <v>0</v>
      </c>
      <c r="GGG46" s="48">
        <f t="shared" si="97"/>
        <v>0</v>
      </c>
      <c r="GGH46" s="48">
        <f t="shared" si="97"/>
        <v>0</v>
      </c>
      <c r="GGI46" s="48">
        <f t="shared" si="97"/>
        <v>0</v>
      </c>
      <c r="GGJ46" s="48">
        <f t="shared" si="97"/>
        <v>0</v>
      </c>
      <c r="GGK46" s="48">
        <f t="shared" si="97"/>
        <v>0</v>
      </c>
      <c r="GGL46" s="48">
        <f t="shared" si="97"/>
        <v>0</v>
      </c>
      <c r="GGM46" s="48">
        <f t="shared" si="97"/>
        <v>0</v>
      </c>
      <c r="GGN46" s="48">
        <f t="shared" si="97"/>
        <v>0</v>
      </c>
      <c r="GGO46" s="48">
        <f t="shared" ref="GGO46:GIZ46" si="98">GGO22</f>
        <v>0</v>
      </c>
      <c r="GGP46" s="48">
        <f t="shared" si="98"/>
        <v>0</v>
      </c>
      <c r="GGQ46" s="48">
        <f t="shared" si="98"/>
        <v>0</v>
      </c>
      <c r="GGR46" s="48">
        <f t="shared" si="98"/>
        <v>0</v>
      </c>
      <c r="GGS46" s="48">
        <f t="shared" si="98"/>
        <v>0</v>
      </c>
      <c r="GGT46" s="48">
        <f t="shared" si="98"/>
        <v>0</v>
      </c>
      <c r="GGU46" s="48">
        <f t="shared" si="98"/>
        <v>0</v>
      </c>
      <c r="GGV46" s="48">
        <f t="shared" si="98"/>
        <v>0</v>
      </c>
      <c r="GGW46" s="48">
        <f t="shared" si="98"/>
        <v>0</v>
      </c>
      <c r="GGX46" s="48">
        <f t="shared" si="98"/>
        <v>0</v>
      </c>
      <c r="GGY46" s="48">
        <f t="shared" si="98"/>
        <v>0</v>
      </c>
      <c r="GGZ46" s="48">
        <f t="shared" si="98"/>
        <v>0</v>
      </c>
      <c r="GHA46" s="48">
        <f t="shared" si="98"/>
        <v>0</v>
      </c>
      <c r="GHB46" s="48">
        <f t="shared" si="98"/>
        <v>0</v>
      </c>
      <c r="GHC46" s="48">
        <f t="shared" si="98"/>
        <v>0</v>
      </c>
      <c r="GHD46" s="48">
        <f t="shared" si="98"/>
        <v>0</v>
      </c>
      <c r="GHE46" s="48">
        <f t="shared" si="98"/>
        <v>0</v>
      </c>
      <c r="GHF46" s="48">
        <f t="shared" si="98"/>
        <v>0</v>
      </c>
      <c r="GHG46" s="48">
        <f t="shared" si="98"/>
        <v>0</v>
      </c>
      <c r="GHH46" s="48">
        <f t="shared" si="98"/>
        <v>0</v>
      </c>
      <c r="GHI46" s="48">
        <f t="shared" si="98"/>
        <v>0</v>
      </c>
      <c r="GHJ46" s="48">
        <f t="shared" si="98"/>
        <v>0</v>
      </c>
      <c r="GHK46" s="48">
        <f t="shared" si="98"/>
        <v>0</v>
      </c>
      <c r="GHL46" s="48">
        <f t="shared" si="98"/>
        <v>0</v>
      </c>
      <c r="GHM46" s="48">
        <f t="shared" si="98"/>
        <v>0</v>
      </c>
      <c r="GHN46" s="48">
        <f t="shared" si="98"/>
        <v>0</v>
      </c>
      <c r="GHO46" s="48">
        <f t="shared" si="98"/>
        <v>0</v>
      </c>
      <c r="GHP46" s="48">
        <f t="shared" si="98"/>
        <v>0</v>
      </c>
      <c r="GHQ46" s="48">
        <f t="shared" si="98"/>
        <v>0</v>
      </c>
      <c r="GHR46" s="48">
        <f t="shared" si="98"/>
        <v>0</v>
      </c>
      <c r="GHS46" s="48">
        <f t="shared" si="98"/>
        <v>0</v>
      </c>
      <c r="GHT46" s="48">
        <f t="shared" si="98"/>
        <v>0</v>
      </c>
      <c r="GHU46" s="48">
        <f t="shared" si="98"/>
        <v>0</v>
      </c>
      <c r="GHV46" s="48">
        <f t="shared" si="98"/>
        <v>0</v>
      </c>
      <c r="GHW46" s="48">
        <f t="shared" si="98"/>
        <v>0</v>
      </c>
      <c r="GHX46" s="48">
        <f t="shared" si="98"/>
        <v>0</v>
      </c>
      <c r="GHY46" s="48">
        <f t="shared" si="98"/>
        <v>0</v>
      </c>
      <c r="GHZ46" s="48">
        <f t="shared" si="98"/>
        <v>0</v>
      </c>
      <c r="GIA46" s="48">
        <f t="shared" si="98"/>
        <v>0</v>
      </c>
      <c r="GIB46" s="48">
        <f t="shared" si="98"/>
        <v>0</v>
      </c>
      <c r="GIC46" s="48">
        <f t="shared" si="98"/>
        <v>0</v>
      </c>
      <c r="GID46" s="48">
        <f t="shared" si="98"/>
        <v>0</v>
      </c>
      <c r="GIE46" s="48">
        <f t="shared" si="98"/>
        <v>0</v>
      </c>
      <c r="GIF46" s="48">
        <f t="shared" si="98"/>
        <v>0</v>
      </c>
      <c r="GIG46" s="48">
        <f t="shared" si="98"/>
        <v>0</v>
      </c>
      <c r="GIH46" s="48">
        <f t="shared" si="98"/>
        <v>0</v>
      </c>
      <c r="GII46" s="48">
        <f t="shared" si="98"/>
        <v>0</v>
      </c>
      <c r="GIJ46" s="48">
        <f t="shared" si="98"/>
        <v>0</v>
      </c>
      <c r="GIK46" s="48">
        <f t="shared" si="98"/>
        <v>0</v>
      </c>
      <c r="GIL46" s="48">
        <f t="shared" si="98"/>
        <v>0</v>
      </c>
      <c r="GIM46" s="48">
        <f t="shared" si="98"/>
        <v>0</v>
      </c>
      <c r="GIN46" s="48">
        <f t="shared" si="98"/>
        <v>0</v>
      </c>
      <c r="GIO46" s="48">
        <f t="shared" si="98"/>
        <v>0</v>
      </c>
      <c r="GIP46" s="48">
        <f t="shared" si="98"/>
        <v>0</v>
      </c>
      <c r="GIQ46" s="48">
        <f t="shared" si="98"/>
        <v>0</v>
      </c>
      <c r="GIR46" s="48">
        <f t="shared" si="98"/>
        <v>0</v>
      </c>
      <c r="GIS46" s="48">
        <f t="shared" si="98"/>
        <v>0</v>
      </c>
      <c r="GIT46" s="48">
        <f t="shared" si="98"/>
        <v>0</v>
      </c>
      <c r="GIU46" s="48">
        <f t="shared" si="98"/>
        <v>0</v>
      </c>
      <c r="GIV46" s="48">
        <f t="shared" si="98"/>
        <v>0</v>
      </c>
      <c r="GIW46" s="48">
        <f t="shared" si="98"/>
        <v>0</v>
      </c>
      <c r="GIX46" s="48">
        <f t="shared" si="98"/>
        <v>0</v>
      </c>
      <c r="GIY46" s="48">
        <f t="shared" si="98"/>
        <v>0</v>
      </c>
      <c r="GIZ46" s="48">
        <f t="shared" si="98"/>
        <v>0</v>
      </c>
      <c r="GJA46" s="48">
        <f t="shared" ref="GJA46:GLL46" si="99">GJA22</f>
        <v>0</v>
      </c>
      <c r="GJB46" s="48">
        <f t="shared" si="99"/>
        <v>0</v>
      </c>
      <c r="GJC46" s="48">
        <f t="shared" si="99"/>
        <v>0</v>
      </c>
      <c r="GJD46" s="48">
        <f t="shared" si="99"/>
        <v>0</v>
      </c>
      <c r="GJE46" s="48">
        <f t="shared" si="99"/>
        <v>0</v>
      </c>
      <c r="GJF46" s="48">
        <f t="shared" si="99"/>
        <v>0</v>
      </c>
      <c r="GJG46" s="48">
        <f t="shared" si="99"/>
        <v>0</v>
      </c>
      <c r="GJH46" s="48">
        <f t="shared" si="99"/>
        <v>0</v>
      </c>
      <c r="GJI46" s="48">
        <f t="shared" si="99"/>
        <v>0</v>
      </c>
      <c r="GJJ46" s="48">
        <f t="shared" si="99"/>
        <v>0</v>
      </c>
      <c r="GJK46" s="48">
        <f t="shared" si="99"/>
        <v>0</v>
      </c>
      <c r="GJL46" s="48">
        <f t="shared" si="99"/>
        <v>0</v>
      </c>
      <c r="GJM46" s="48">
        <f t="shared" si="99"/>
        <v>0</v>
      </c>
      <c r="GJN46" s="48">
        <f t="shared" si="99"/>
        <v>0</v>
      </c>
      <c r="GJO46" s="48">
        <f t="shared" si="99"/>
        <v>0</v>
      </c>
      <c r="GJP46" s="48">
        <f t="shared" si="99"/>
        <v>0</v>
      </c>
      <c r="GJQ46" s="48">
        <f t="shared" si="99"/>
        <v>0</v>
      </c>
      <c r="GJR46" s="48">
        <f t="shared" si="99"/>
        <v>0</v>
      </c>
      <c r="GJS46" s="48">
        <f t="shared" si="99"/>
        <v>0</v>
      </c>
      <c r="GJT46" s="48">
        <f t="shared" si="99"/>
        <v>0</v>
      </c>
      <c r="GJU46" s="48">
        <f t="shared" si="99"/>
        <v>0</v>
      </c>
      <c r="GJV46" s="48">
        <f t="shared" si="99"/>
        <v>0</v>
      </c>
      <c r="GJW46" s="48">
        <f t="shared" si="99"/>
        <v>0</v>
      </c>
      <c r="GJX46" s="48">
        <f t="shared" si="99"/>
        <v>0</v>
      </c>
      <c r="GJY46" s="48">
        <f t="shared" si="99"/>
        <v>0</v>
      </c>
      <c r="GJZ46" s="48">
        <f t="shared" si="99"/>
        <v>0</v>
      </c>
      <c r="GKA46" s="48">
        <f t="shared" si="99"/>
        <v>0</v>
      </c>
      <c r="GKB46" s="48">
        <f t="shared" si="99"/>
        <v>0</v>
      </c>
      <c r="GKC46" s="48">
        <f t="shared" si="99"/>
        <v>0</v>
      </c>
      <c r="GKD46" s="48">
        <f t="shared" si="99"/>
        <v>0</v>
      </c>
      <c r="GKE46" s="48">
        <f t="shared" si="99"/>
        <v>0</v>
      </c>
      <c r="GKF46" s="48">
        <f t="shared" si="99"/>
        <v>0</v>
      </c>
      <c r="GKG46" s="48">
        <f t="shared" si="99"/>
        <v>0</v>
      </c>
      <c r="GKH46" s="48">
        <f t="shared" si="99"/>
        <v>0</v>
      </c>
      <c r="GKI46" s="48">
        <f t="shared" si="99"/>
        <v>0</v>
      </c>
      <c r="GKJ46" s="48">
        <f t="shared" si="99"/>
        <v>0</v>
      </c>
      <c r="GKK46" s="48">
        <f t="shared" si="99"/>
        <v>0</v>
      </c>
      <c r="GKL46" s="48">
        <f t="shared" si="99"/>
        <v>0</v>
      </c>
      <c r="GKM46" s="48">
        <f t="shared" si="99"/>
        <v>0</v>
      </c>
      <c r="GKN46" s="48">
        <f t="shared" si="99"/>
        <v>0</v>
      </c>
      <c r="GKO46" s="48">
        <f t="shared" si="99"/>
        <v>0</v>
      </c>
      <c r="GKP46" s="48">
        <f t="shared" si="99"/>
        <v>0</v>
      </c>
      <c r="GKQ46" s="48">
        <f t="shared" si="99"/>
        <v>0</v>
      </c>
      <c r="GKR46" s="48">
        <f t="shared" si="99"/>
        <v>0</v>
      </c>
      <c r="GKS46" s="48">
        <f t="shared" si="99"/>
        <v>0</v>
      </c>
      <c r="GKT46" s="48">
        <f t="shared" si="99"/>
        <v>0</v>
      </c>
      <c r="GKU46" s="48">
        <f t="shared" si="99"/>
        <v>0</v>
      </c>
      <c r="GKV46" s="48">
        <f t="shared" si="99"/>
        <v>0</v>
      </c>
      <c r="GKW46" s="48">
        <f t="shared" si="99"/>
        <v>0</v>
      </c>
      <c r="GKX46" s="48">
        <f t="shared" si="99"/>
        <v>0</v>
      </c>
      <c r="GKY46" s="48">
        <f t="shared" si="99"/>
        <v>0</v>
      </c>
      <c r="GKZ46" s="48">
        <f t="shared" si="99"/>
        <v>0</v>
      </c>
      <c r="GLA46" s="48">
        <f t="shared" si="99"/>
        <v>0</v>
      </c>
      <c r="GLB46" s="48">
        <f t="shared" si="99"/>
        <v>0</v>
      </c>
      <c r="GLC46" s="48">
        <f t="shared" si="99"/>
        <v>0</v>
      </c>
      <c r="GLD46" s="48">
        <f t="shared" si="99"/>
        <v>0</v>
      </c>
      <c r="GLE46" s="48">
        <f t="shared" si="99"/>
        <v>0</v>
      </c>
      <c r="GLF46" s="48">
        <f t="shared" si="99"/>
        <v>0</v>
      </c>
      <c r="GLG46" s="48">
        <f t="shared" si="99"/>
        <v>0</v>
      </c>
      <c r="GLH46" s="48">
        <f t="shared" si="99"/>
        <v>0</v>
      </c>
      <c r="GLI46" s="48">
        <f t="shared" si="99"/>
        <v>0</v>
      </c>
      <c r="GLJ46" s="48">
        <f t="shared" si="99"/>
        <v>0</v>
      </c>
      <c r="GLK46" s="48">
        <f t="shared" si="99"/>
        <v>0</v>
      </c>
      <c r="GLL46" s="48">
        <f t="shared" si="99"/>
        <v>0</v>
      </c>
      <c r="GLM46" s="48">
        <f t="shared" ref="GLM46:GNX46" si="100">GLM22</f>
        <v>0</v>
      </c>
      <c r="GLN46" s="48">
        <f t="shared" si="100"/>
        <v>0</v>
      </c>
      <c r="GLO46" s="48">
        <f t="shared" si="100"/>
        <v>0</v>
      </c>
      <c r="GLP46" s="48">
        <f t="shared" si="100"/>
        <v>0</v>
      </c>
      <c r="GLQ46" s="48">
        <f t="shared" si="100"/>
        <v>0</v>
      </c>
      <c r="GLR46" s="48">
        <f t="shared" si="100"/>
        <v>0</v>
      </c>
      <c r="GLS46" s="48">
        <f t="shared" si="100"/>
        <v>0</v>
      </c>
      <c r="GLT46" s="48">
        <f t="shared" si="100"/>
        <v>0</v>
      </c>
      <c r="GLU46" s="48">
        <f t="shared" si="100"/>
        <v>0</v>
      </c>
      <c r="GLV46" s="48">
        <f t="shared" si="100"/>
        <v>0</v>
      </c>
      <c r="GLW46" s="48">
        <f t="shared" si="100"/>
        <v>0</v>
      </c>
      <c r="GLX46" s="48">
        <f t="shared" si="100"/>
        <v>0</v>
      </c>
      <c r="GLY46" s="48">
        <f t="shared" si="100"/>
        <v>0</v>
      </c>
      <c r="GLZ46" s="48">
        <f t="shared" si="100"/>
        <v>0</v>
      </c>
      <c r="GMA46" s="48">
        <f t="shared" si="100"/>
        <v>0</v>
      </c>
      <c r="GMB46" s="48">
        <f t="shared" si="100"/>
        <v>0</v>
      </c>
      <c r="GMC46" s="48">
        <f t="shared" si="100"/>
        <v>0</v>
      </c>
      <c r="GMD46" s="48">
        <f t="shared" si="100"/>
        <v>0</v>
      </c>
      <c r="GME46" s="48">
        <f t="shared" si="100"/>
        <v>0</v>
      </c>
      <c r="GMF46" s="48">
        <f t="shared" si="100"/>
        <v>0</v>
      </c>
      <c r="GMG46" s="48">
        <f t="shared" si="100"/>
        <v>0</v>
      </c>
      <c r="GMH46" s="48">
        <f t="shared" si="100"/>
        <v>0</v>
      </c>
      <c r="GMI46" s="48">
        <f t="shared" si="100"/>
        <v>0</v>
      </c>
      <c r="GMJ46" s="48">
        <f t="shared" si="100"/>
        <v>0</v>
      </c>
      <c r="GMK46" s="48">
        <f t="shared" si="100"/>
        <v>0</v>
      </c>
      <c r="GML46" s="48">
        <f t="shared" si="100"/>
        <v>0</v>
      </c>
      <c r="GMM46" s="48">
        <f t="shared" si="100"/>
        <v>0</v>
      </c>
      <c r="GMN46" s="48">
        <f t="shared" si="100"/>
        <v>0</v>
      </c>
      <c r="GMO46" s="48">
        <f t="shared" si="100"/>
        <v>0</v>
      </c>
      <c r="GMP46" s="48">
        <f t="shared" si="100"/>
        <v>0</v>
      </c>
      <c r="GMQ46" s="48">
        <f t="shared" si="100"/>
        <v>0</v>
      </c>
      <c r="GMR46" s="48">
        <f t="shared" si="100"/>
        <v>0</v>
      </c>
      <c r="GMS46" s="48">
        <f t="shared" si="100"/>
        <v>0</v>
      </c>
      <c r="GMT46" s="48">
        <f t="shared" si="100"/>
        <v>0</v>
      </c>
      <c r="GMU46" s="48">
        <f t="shared" si="100"/>
        <v>0</v>
      </c>
      <c r="GMV46" s="48">
        <f t="shared" si="100"/>
        <v>0</v>
      </c>
      <c r="GMW46" s="48">
        <f t="shared" si="100"/>
        <v>0</v>
      </c>
      <c r="GMX46" s="48">
        <f t="shared" si="100"/>
        <v>0</v>
      </c>
      <c r="GMY46" s="48">
        <f t="shared" si="100"/>
        <v>0</v>
      </c>
      <c r="GMZ46" s="48">
        <f t="shared" si="100"/>
        <v>0</v>
      </c>
      <c r="GNA46" s="48">
        <f t="shared" si="100"/>
        <v>0</v>
      </c>
      <c r="GNB46" s="48">
        <f t="shared" si="100"/>
        <v>0</v>
      </c>
      <c r="GNC46" s="48">
        <f t="shared" si="100"/>
        <v>0</v>
      </c>
      <c r="GND46" s="48">
        <f t="shared" si="100"/>
        <v>0</v>
      </c>
      <c r="GNE46" s="48">
        <f t="shared" si="100"/>
        <v>0</v>
      </c>
      <c r="GNF46" s="48">
        <f t="shared" si="100"/>
        <v>0</v>
      </c>
      <c r="GNG46" s="48">
        <f t="shared" si="100"/>
        <v>0</v>
      </c>
      <c r="GNH46" s="48">
        <f t="shared" si="100"/>
        <v>0</v>
      </c>
      <c r="GNI46" s="48">
        <f t="shared" si="100"/>
        <v>0</v>
      </c>
      <c r="GNJ46" s="48">
        <f t="shared" si="100"/>
        <v>0</v>
      </c>
      <c r="GNK46" s="48">
        <f t="shared" si="100"/>
        <v>0</v>
      </c>
      <c r="GNL46" s="48">
        <f t="shared" si="100"/>
        <v>0</v>
      </c>
      <c r="GNM46" s="48">
        <f t="shared" si="100"/>
        <v>0</v>
      </c>
      <c r="GNN46" s="48">
        <f t="shared" si="100"/>
        <v>0</v>
      </c>
      <c r="GNO46" s="48">
        <f t="shared" si="100"/>
        <v>0</v>
      </c>
      <c r="GNP46" s="48">
        <f t="shared" si="100"/>
        <v>0</v>
      </c>
      <c r="GNQ46" s="48">
        <f t="shared" si="100"/>
        <v>0</v>
      </c>
      <c r="GNR46" s="48">
        <f t="shared" si="100"/>
        <v>0</v>
      </c>
      <c r="GNS46" s="48">
        <f t="shared" si="100"/>
        <v>0</v>
      </c>
      <c r="GNT46" s="48">
        <f t="shared" si="100"/>
        <v>0</v>
      </c>
      <c r="GNU46" s="48">
        <f t="shared" si="100"/>
        <v>0</v>
      </c>
      <c r="GNV46" s="48">
        <f t="shared" si="100"/>
        <v>0</v>
      </c>
      <c r="GNW46" s="48">
        <f t="shared" si="100"/>
        <v>0</v>
      </c>
      <c r="GNX46" s="48">
        <f t="shared" si="100"/>
        <v>0</v>
      </c>
      <c r="GNY46" s="48">
        <f t="shared" ref="GNY46:GQJ46" si="101">GNY22</f>
        <v>0</v>
      </c>
      <c r="GNZ46" s="48">
        <f t="shared" si="101"/>
        <v>0</v>
      </c>
      <c r="GOA46" s="48">
        <f t="shared" si="101"/>
        <v>0</v>
      </c>
      <c r="GOB46" s="48">
        <f t="shared" si="101"/>
        <v>0</v>
      </c>
      <c r="GOC46" s="48">
        <f t="shared" si="101"/>
        <v>0</v>
      </c>
      <c r="GOD46" s="48">
        <f t="shared" si="101"/>
        <v>0</v>
      </c>
      <c r="GOE46" s="48">
        <f t="shared" si="101"/>
        <v>0</v>
      </c>
      <c r="GOF46" s="48">
        <f t="shared" si="101"/>
        <v>0</v>
      </c>
      <c r="GOG46" s="48">
        <f t="shared" si="101"/>
        <v>0</v>
      </c>
      <c r="GOH46" s="48">
        <f t="shared" si="101"/>
        <v>0</v>
      </c>
      <c r="GOI46" s="48">
        <f t="shared" si="101"/>
        <v>0</v>
      </c>
      <c r="GOJ46" s="48">
        <f t="shared" si="101"/>
        <v>0</v>
      </c>
      <c r="GOK46" s="48">
        <f t="shared" si="101"/>
        <v>0</v>
      </c>
      <c r="GOL46" s="48">
        <f t="shared" si="101"/>
        <v>0</v>
      </c>
      <c r="GOM46" s="48">
        <f t="shared" si="101"/>
        <v>0</v>
      </c>
      <c r="GON46" s="48">
        <f t="shared" si="101"/>
        <v>0</v>
      </c>
      <c r="GOO46" s="48">
        <f t="shared" si="101"/>
        <v>0</v>
      </c>
      <c r="GOP46" s="48">
        <f t="shared" si="101"/>
        <v>0</v>
      </c>
      <c r="GOQ46" s="48">
        <f t="shared" si="101"/>
        <v>0</v>
      </c>
      <c r="GOR46" s="48">
        <f t="shared" si="101"/>
        <v>0</v>
      </c>
      <c r="GOS46" s="48">
        <f t="shared" si="101"/>
        <v>0</v>
      </c>
      <c r="GOT46" s="48">
        <f t="shared" si="101"/>
        <v>0</v>
      </c>
      <c r="GOU46" s="48">
        <f t="shared" si="101"/>
        <v>0</v>
      </c>
      <c r="GOV46" s="48">
        <f t="shared" si="101"/>
        <v>0</v>
      </c>
      <c r="GOW46" s="48">
        <f t="shared" si="101"/>
        <v>0</v>
      </c>
      <c r="GOX46" s="48">
        <f t="shared" si="101"/>
        <v>0</v>
      </c>
      <c r="GOY46" s="48">
        <f t="shared" si="101"/>
        <v>0</v>
      </c>
      <c r="GOZ46" s="48">
        <f t="shared" si="101"/>
        <v>0</v>
      </c>
      <c r="GPA46" s="48">
        <f t="shared" si="101"/>
        <v>0</v>
      </c>
      <c r="GPB46" s="48">
        <f t="shared" si="101"/>
        <v>0</v>
      </c>
      <c r="GPC46" s="48">
        <f t="shared" si="101"/>
        <v>0</v>
      </c>
      <c r="GPD46" s="48">
        <f t="shared" si="101"/>
        <v>0</v>
      </c>
      <c r="GPE46" s="48">
        <f t="shared" si="101"/>
        <v>0</v>
      </c>
      <c r="GPF46" s="48">
        <f t="shared" si="101"/>
        <v>0</v>
      </c>
      <c r="GPG46" s="48">
        <f t="shared" si="101"/>
        <v>0</v>
      </c>
      <c r="GPH46" s="48">
        <f t="shared" si="101"/>
        <v>0</v>
      </c>
      <c r="GPI46" s="48">
        <f t="shared" si="101"/>
        <v>0</v>
      </c>
      <c r="GPJ46" s="48">
        <f t="shared" si="101"/>
        <v>0</v>
      </c>
      <c r="GPK46" s="48">
        <f t="shared" si="101"/>
        <v>0</v>
      </c>
      <c r="GPL46" s="48">
        <f t="shared" si="101"/>
        <v>0</v>
      </c>
      <c r="GPM46" s="48">
        <f t="shared" si="101"/>
        <v>0</v>
      </c>
      <c r="GPN46" s="48">
        <f t="shared" si="101"/>
        <v>0</v>
      </c>
      <c r="GPO46" s="48">
        <f t="shared" si="101"/>
        <v>0</v>
      </c>
      <c r="GPP46" s="48">
        <f t="shared" si="101"/>
        <v>0</v>
      </c>
      <c r="GPQ46" s="48">
        <f t="shared" si="101"/>
        <v>0</v>
      </c>
      <c r="GPR46" s="48">
        <f t="shared" si="101"/>
        <v>0</v>
      </c>
      <c r="GPS46" s="48">
        <f t="shared" si="101"/>
        <v>0</v>
      </c>
      <c r="GPT46" s="48">
        <f t="shared" si="101"/>
        <v>0</v>
      </c>
      <c r="GPU46" s="48">
        <f t="shared" si="101"/>
        <v>0</v>
      </c>
      <c r="GPV46" s="48">
        <f t="shared" si="101"/>
        <v>0</v>
      </c>
      <c r="GPW46" s="48">
        <f t="shared" si="101"/>
        <v>0</v>
      </c>
      <c r="GPX46" s="48">
        <f t="shared" si="101"/>
        <v>0</v>
      </c>
      <c r="GPY46" s="48">
        <f t="shared" si="101"/>
        <v>0</v>
      </c>
      <c r="GPZ46" s="48">
        <f t="shared" si="101"/>
        <v>0</v>
      </c>
      <c r="GQA46" s="48">
        <f t="shared" si="101"/>
        <v>0</v>
      </c>
      <c r="GQB46" s="48">
        <f t="shared" si="101"/>
        <v>0</v>
      </c>
      <c r="GQC46" s="48">
        <f t="shared" si="101"/>
        <v>0</v>
      </c>
      <c r="GQD46" s="48">
        <f t="shared" si="101"/>
        <v>0</v>
      </c>
      <c r="GQE46" s="48">
        <f t="shared" si="101"/>
        <v>0</v>
      </c>
      <c r="GQF46" s="48">
        <f t="shared" si="101"/>
        <v>0</v>
      </c>
      <c r="GQG46" s="48">
        <f t="shared" si="101"/>
        <v>0</v>
      </c>
      <c r="GQH46" s="48">
        <f t="shared" si="101"/>
        <v>0</v>
      </c>
      <c r="GQI46" s="48">
        <f t="shared" si="101"/>
        <v>0</v>
      </c>
      <c r="GQJ46" s="48">
        <f t="shared" si="101"/>
        <v>0</v>
      </c>
      <c r="GQK46" s="48">
        <f t="shared" ref="GQK46:GSV46" si="102">GQK22</f>
        <v>0</v>
      </c>
      <c r="GQL46" s="48">
        <f t="shared" si="102"/>
        <v>0</v>
      </c>
      <c r="GQM46" s="48">
        <f t="shared" si="102"/>
        <v>0</v>
      </c>
      <c r="GQN46" s="48">
        <f t="shared" si="102"/>
        <v>0</v>
      </c>
      <c r="GQO46" s="48">
        <f t="shared" si="102"/>
        <v>0</v>
      </c>
      <c r="GQP46" s="48">
        <f t="shared" si="102"/>
        <v>0</v>
      </c>
      <c r="GQQ46" s="48">
        <f t="shared" si="102"/>
        <v>0</v>
      </c>
      <c r="GQR46" s="48">
        <f t="shared" si="102"/>
        <v>0</v>
      </c>
      <c r="GQS46" s="48">
        <f t="shared" si="102"/>
        <v>0</v>
      </c>
      <c r="GQT46" s="48">
        <f t="shared" si="102"/>
        <v>0</v>
      </c>
      <c r="GQU46" s="48">
        <f t="shared" si="102"/>
        <v>0</v>
      </c>
      <c r="GQV46" s="48">
        <f t="shared" si="102"/>
        <v>0</v>
      </c>
      <c r="GQW46" s="48">
        <f t="shared" si="102"/>
        <v>0</v>
      </c>
      <c r="GQX46" s="48">
        <f t="shared" si="102"/>
        <v>0</v>
      </c>
      <c r="GQY46" s="48">
        <f t="shared" si="102"/>
        <v>0</v>
      </c>
      <c r="GQZ46" s="48">
        <f t="shared" si="102"/>
        <v>0</v>
      </c>
      <c r="GRA46" s="48">
        <f t="shared" si="102"/>
        <v>0</v>
      </c>
      <c r="GRB46" s="48">
        <f t="shared" si="102"/>
        <v>0</v>
      </c>
      <c r="GRC46" s="48">
        <f t="shared" si="102"/>
        <v>0</v>
      </c>
      <c r="GRD46" s="48">
        <f t="shared" si="102"/>
        <v>0</v>
      </c>
      <c r="GRE46" s="48">
        <f t="shared" si="102"/>
        <v>0</v>
      </c>
      <c r="GRF46" s="48">
        <f t="shared" si="102"/>
        <v>0</v>
      </c>
      <c r="GRG46" s="48">
        <f t="shared" si="102"/>
        <v>0</v>
      </c>
      <c r="GRH46" s="48">
        <f t="shared" si="102"/>
        <v>0</v>
      </c>
      <c r="GRI46" s="48">
        <f t="shared" si="102"/>
        <v>0</v>
      </c>
      <c r="GRJ46" s="48">
        <f t="shared" si="102"/>
        <v>0</v>
      </c>
      <c r="GRK46" s="48">
        <f t="shared" si="102"/>
        <v>0</v>
      </c>
      <c r="GRL46" s="48">
        <f t="shared" si="102"/>
        <v>0</v>
      </c>
      <c r="GRM46" s="48">
        <f t="shared" si="102"/>
        <v>0</v>
      </c>
      <c r="GRN46" s="48">
        <f t="shared" si="102"/>
        <v>0</v>
      </c>
      <c r="GRO46" s="48">
        <f t="shared" si="102"/>
        <v>0</v>
      </c>
      <c r="GRP46" s="48">
        <f t="shared" si="102"/>
        <v>0</v>
      </c>
      <c r="GRQ46" s="48">
        <f t="shared" si="102"/>
        <v>0</v>
      </c>
      <c r="GRR46" s="48">
        <f t="shared" si="102"/>
        <v>0</v>
      </c>
      <c r="GRS46" s="48">
        <f t="shared" si="102"/>
        <v>0</v>
      </c>
      <c r="GRT46" s="48">
        <f t="shared" si="102"/>
        <v>0</v>
      </c>
      <c r="GRU46" s="48">
        <f t="shared" si="102"/>
        <v>0</v>
      </c>
      <c r="GRV46" s="48">
        <f t="shared" si="102"/>
        <v>0</v>
      </c>
      <c r="GRW46" s="48">
        <f t="shared" si="102"/>
        <v>0</v>
      </c>
      <c r="GRX46" s="48">
        <f t="shared" si="102"/>
        <v>0</v>
      </c>
      <c r="GRY46" s="48">
        <f t="shared" si="102"/>
        <v>0</v>
      </c>
      <c r="GRZ46" s="48">
        <f t="shared" si="102"/>
        <v>0</v>
      </c>
      <c r="GSA46" s="48">
        <f t="shared" si="102"/>
        <v>0</v>
      </c>
      <c r="GSB46" s="48">
        <f t="shared" si="102"/>
        <v>0</v>
      </c>
      <c r="GSC46" s="48">
        <f t="shared" si="102"/>
        <v>0</v>
      </c>
      <c r="GSD46" s="48">
        <f t="shared" si="102"/>
        <v>0</v>
      </c>
      <c r="GSE46" s="48">
        <f t="shared" si="102"/>
        <v>0</v>
      </c>
      <c r="GSF46" s="48">
        <f t="shared" si="102"/>
        <v>0</v>
      </c>
      <c r="GSG46" s="48">
        <f t="shared" si="102"/>
        <v>0</v>
      </c>
      <c r="GSH46" s="48">
        <f t="shared" si="102"/>
        <v>0</v>
      </c>
      <c r="GSI46" s="48">
        <f t="shared" si="102"/>
        <v>0</v>
      </c>
      <c r="GSJ46" s="48">
        <f t="shared" si="102"/>
        <v>0</v>
      </c>
      <c r="GSK46" s="48">
        <f t="shared" si="102"/>
        <v>0</v>
      </c>
      <c r="GSL46" s="48">
        <f t="shared" si="102"/>
        <v>0</v>
      </c>
      <c r="GSM46" s="48">
        <f t="shared" si="102"/>
        <v>0</v>
      </c>
      <c r="GSN46" s="48">
        <f t="shared" si="102"/>
        <v>0</v>
      </c>
      <c r="GSO46" s="48">
        <f t="shared" si="102"/>
        <v>0</v>
      </c>
      <c r="GSP46" s="48">
        <f t="shared" si="102"/>
        <v>0</v>
      </c>
      <c r="GSQ46" s="48">
        <f t="shared" si="102"/>
        <v>0</v>
      </c>
      <c r="GSR46" s="48">
        <f t="shared" si="102"/>
        <v>0</v>
      </c>
      <c r="GSS46" s="48">
        <f t="shared" si="102"/>
        <v>0</v>
      </c>
      <c r="GST46" s="48">
        <f t="shared" si="102"/>
        <v>0</v>
      </c>
      <c r="GSU46" s="48">
        <f t="shared" si="102"/>
        <v>0</v>
      </c>
      <c r="GSV46" s="48">
        <f t="shared" si="102"/>
        <v>0</v>
      </c>
      <c r="GSW46" s="48">
        <f t="shared" ref="GSW46:GVH46" si="103">GSW22</f>
        <v>0</v>
      </c>
      <c r="GSX46" s="48">
        <f t="shared" si="103"/>
        <v>0</v>
      </c>
      <c r="GSY46" s="48">
        <f t="shared" si="103"/>
        <v>0</v>
      </c>
      <c r="GSZ46" s="48">
        <f t="shared" si="103"/>
        <v>0</v>
      </c>
      <c r="GTA46" s="48">
        <f t="shared" si="103"/>
        <v>0</v>
      </c>
      <c r="GTB46" s="48">
        <f t="shared" si="103"/>
        <v>0</v>
      </c>
      <c r="GTC46" s="48">
        <f t="shared" si="103"/>
        <v>0</v>
      </c>
      <c r="GTD46" s="48">
        <f t="shared" si="103"/>
        <v>0</v>
      </c>
      <c r="GTE46" s="48">
        <f t="shared" si="103"/>
        <v>0</v>
      </c>
      <c r="GTF46" s="48">
        <f t="shared" si="103"/>
        <v>0</v>
      </c>
      <c r="GTG46" s="48">
        <f t="shared" si="103"/>
        <v>0</v>
      </c>
      <c r="GTH46" s="48">
        <f t="shared" si="103"/>
        <v>0</v>
      </c>
      <c r="GTI46" s="48">
        <f t="shared" si="103"/>
        <v>0</v>
      </c>
      <c r="GTJ46" s="48">
        <f t="shared" si="103"/>
        <v>0</v>
      </c>
      <c r="GTK46" s="48">
        <f t="shared" si="103"/>
        <v>0</v>
      </c>
      <c r="GTL46" s="48">
        <f t="shared" si="103"/>
        <v>0</v>
      </c>
      <c r="GTM46" s="48">
        <f t="shared" si="103"/>
        <v>0</v>
      </c>
      <c r="GTN46" s="48">
        <f t="shared" si="103"/>
        <v>0</v>
      </c>
      <c r="GTO46" s="48">
        <f t="shared" si="103"/>
        <v>0</v>
      </c>
      <c r="GTP46" s="48">
        <f t="shared" si="103"/>
        <v>0</v>
      </c>
      <c r="GTQ46" s="48">
        <f t="shared" si="103"/>
        <v>0</v>
      </c>
      <c r="GTR46" s="48">
        <f t="shared" si="103"/>
        <v>0</v>
      </c>
      <c r="GTS46" s="48">
        <f t="shared" si="103"/>
        <v>0</v>
      </c>
      <c r="GTT46" s="48">
        <f t="shared" si="103"/>
        <v>0</v>
      </c>
      <c r="GTU46" s="48">
        <f t="shared" si="103"/>
        <v>0</v>
      </c>
      <c r="GTV46" s="48">
        <f t="shared" si="103"/>
        <v>0</v>
      </c>
      <c r="GTW46" s="48">
        <f t="shared" si="103"/>
        <v>0</v>
      </c>
      <c r="GTX46" s="48">
        <f t="shared" si="103"/>
        <v>0</v>
      </c>
      <c r="GTY46" s="48">
        <f t="shared" si="103"/>
        <v>0</v>
      </c>
      <c r="GTZ46" s="48">
        <f t="shared" si="103"/>
        <v>0</v>
      </c>
      <c r="GUA46" s="48">
        <f t="shared" si="103"/>
        <v>0</v>
      </c>
      <c r="GUB46" s="48">
        <f t="shared" si="103"/>
        <v>0</v>
      </c>
      <c r="GUC46" s="48">
        <f t="shared" si="103"/>
        <v>0</v>
      </c>
      <c r="GUD46" s="48">
        <f t="shared" si="103"/>
        <v>0</v>
      </c>
      <c r="GUE46" s="48">
        <f t="shared" si="103"/>
        <v>0</v>
      </c>
      <c r="GUF46" s="48">
        <f t="shared" si="103"/>
        <v>0</v>
      </c>
      <c r="GUG46" s="48">
        <f t="shared" si="103"/>
        <v>0</v>
      </c>
      <c r="GUH46" s="48">
        <f t="shared" si="103"/>
        <v>0</v>
      </c>
      <c r="GUI46" s="48">
        <f t="shared" si="103"/>
        <v>0</v>
      </c>
      <c r="GUJ46" s="48">
        <f t="shared" si="103"/>
        <v>0</v>
      </c>
      <c r="GUK46" s="48">
        <f t="shared" si="103"/>
        <v>0</v>
      </c>
      <c r="GUL46" s="48">
        <f t="shared" si="103"/>
        <v>0</v>
      </c>
      <c r="GUM46" s="48">
        <f t="shared" si="103"/>
        <v>0</v>
      </c>
      <c r="GUN46" s="48">
        <f t="shared" si="103"/>
        <v>0</v>
      </c>
      <c r="GUO46" s="48">
        <f t="shared" si="103"/>
        <v>0</v>
      </c>
      <c r="GUP46" s="48">
        <f t="shared" si="103"/>
        <v>0</v>
      </c>
      <c r="GUQ46" s="48">
        <f t="shared" si="103"/>
        <v>0</v>
      </c>
      <c r="GUR46" s="48">
        <f t="shared" si="103"/>
        <v>0</v>
      </c>
      <c r="GUS46" s="48">
        <f t="shared" si="103"/>
        <v>0</v>
      </c>
      <c r="GUT46" s="48">
        <f t="shared" si="103"/>
        <v>0</v>
      </c>
      <c r="GUU46" s="48">
        <f t="shared" si="103"/>
        <v>0</v>
      </c>
      <c r="GUV46" s="48">
        <f t="shared" si="103"/>
        <v>0</v>
      </c>
      <c r="GUW46" s="48">
        <f t="shared" si="103"/>
        <v>0</v>
      </c>
      <c r="GUX46" s="48">
        <f t="shared" si="103"/>
        <v>0</v>
      </c>
      <c r="GUY46" s="48">
        <f t="shared" si="103"/>
        <v>0</v>
      </c>
      <c r="GUZ46" s="48">
        <f t="shared" si="103"/>
        <v>0</v>
      </c>
      <c r="GVA46" s="48">
        <f t="shared" si="103"/>
        <v>0</v>
      </c>
      <c r="GVB46" s="48">
        <f t="shared" si="103"/>
        <v>0</v>
      </c>
      <c r="GVC46" s="48">
        <f t="shared" si="103"/>
        <v>0</v>
      </c>
      <c r="GVD46" s="48">
        <f t="shared" si="103"/>
        <v>0</v>
      </c>
      <c r="GVE46" s="48">
        <f t="shared" si="103"/>
        <v>0</v>
      </c>
      <c r="GVF46" s="48">
        <f t="shared" si="103"/>
        <v>0</v>
      </c>
      <c r="GVG46" s="48">
        <f t="shared" si="103"/>
        <v>0</v>
      </c>
      <c r="GVH46" s="48">
        <f t="shared" si="103"/>
        <v>0</v>
      </c>
      <c r="GVI46" s="48">
        <f t="shared" ref="GVI46:GXT46" si="104">GVI22</f>
        <v>0</v>
      </c>
      <c r="GVJ46" s="48">
        <f t="shared" si="104"/>
        <v>0</v>
      </c>
      <c r="GVK46" s="48">
        <f t="shared" si="104"/>
        <v>0</v>
      </c>
      <c r="GVL46" s="48">
        <f t="shared" si="104"/>
        <v>0</v>
      </c>
      <c r="GVM46" s="48">
        <f t="shared" si="104"/>
        <v>0</v>
      </c>
      <c r="GVN46" s="48">
        <f t="shared" si="104"/>
        <v>0</v>
      </c>
      <c r="GVO46" s="48">
        <f t="shared" si="104"/>
        <v>0</v>
      </c>
      <c r="GVP46" s="48">
        <f t="shared" si="104"/>
        <v>0</v>
      </c>
      <c r="GVQ46" s="48">
        <f t="shared" si="104"/>
        <v>0</v>
      </c>
      <c r="GVR46" s="48">
        <f t="shared" si="104"/>
        <v>0</v>
      </c>
      <c r="GVS46" s="48">
        <f t="shared" si="104"/>
        <v>0</v>
      </c>
      <c r="GVT46" s="48">
        <f t="shared" si="104"/>
        <v>0</v>
      </c>
      <c r="GVU46" s="48">
        <f t="shared" si="104"/>
        <v>0</v>
      </c>
      <c r="GVV46" s="48">
        <f t="shared" si="104"/>
        <v>0</v>
      </c>
      <c r="GVW46" s="48">
        <f t="shared" si="104"/>
        <v>0</v>
      </c>
      <c r="GVX46" s="48">
        <f t="shared" si="104"/>
        <v>0</v>
      </c>
      <c r="GVY46" s="48">
        <f t="shared" si="104"/>
        <v>0</v>
      </c>
      <c r="GVZ46" s="48">
        <f t="shared" si="104"/>
        <v>0</v>
      </c>
      <c r="GWA46" s="48">
        <f t="shared" si="104"/>
        <v>0</v>
      </c>
      <c r="GWB46" s="48">
        <f t="shared" si="104"/>
        <v>0</v>
      </c>
      <c r="GWC46" s="48">
        <f t="shared" si="104"/>
        <v>0</v>
      </c>
      <c r="GWD46" s="48">
        <f t="shared" si="104"/>
        <v>0</v>
      </c>
      <c r="GWE46" s="48">
        <f t="shared" si="104"/>
        <v>0</v>
      </c>
      <c r="GWF46" s="48">
        <f t="shared" si="104"/>
        <v>0</v>
      </c>
      <c r="GWG46" s="48">
        <f t="shared" si="104"/>
        <v>0</v>
      </c>
      <c r="GWH46" s="48">
        <f t="shared" si="104"/>
        <v>0</v>
      </c>
      <c r="GWI46" s="48">
        <f t="shared" si="104"/>
        <v>0</v>
      </c>
      <c r="GWJ46" s="48">
        <f t="shared" si="104"/>
        <v>0</v>
      </c>
      <c r="GWK46" s="48">
        <f t="shared" si="104"/>
        <v>0</v>
      </c>
      <c r="GWL46" s="48">
        <f t="shared" si="104"/>
        <v>0</v>
      </c>
      <c r="GWM46" s="48">
        <f t="shared" si="104"/>
        <v>0</v>
      </c>
      <c r="GWN46" s="48">
        <f t="shared" si="104"/>
        <v>0</v>
      </c>
      <c r="GWO46" s="48">
        <f t="shared" si="104"/>
        <v>0</v>
      </c>
      <c r="GWP46" s="48">
        <f t="shared" si="104"/>
        <v>0</v>
      </c>
      <c r="GWQ46" s="48">
        <f t="shared" si="104"/>
        <v>0</v>
      </c>
      <c r="GWR46" s="48">
        <f t="shared" si="104"/>
        <v>0</v>
      </c>
      <c r="GWS46" s="48">
        <f t="shared" si="104"/>
        <v>0</v>
      </c>
      <c r="GWT46" s="48">
        <f t="shared" si="104"/>
        <v>0</v>
      </c>
      <c r="GWU46" s="48">
        <f t="shared" si="104"/>
        <v>0</v>
      </c>
      <c r="GWV46" s="48">
        <f t="shared" si="104"/>
        <v>0</v>
      </c>
      <c r="GWW46" s="48">
        <f t="shared" si="104"/>
        <v>0</v>
      </c>
      <c r="GWX46" s="48">
        <f t="shared" si="104"/>
        <v>0</v>
      </c>
      <c r="GWY46" s="48">
        <f t="shared" si="104"/>
        <v>0</v>
      </c>
      <c r="GWZ46" s="48">
        <f t="shared" si="104"/>
        <v>0</v>
      </c>
      <c r="GXA46" s="48">
        <f t="shared" si="104"/>
        <v>0</v>
      </c>
      <c r="GXB46" s="48">
        <f t="shared" si="104"/>
        <v>0</v>
      </c>
      <c r="GXC46" s="48">
        <f t="shared" si="104"/>
        <v>0</v>
      </c>
      <c r="GXD46" s="48">
        <f t="shared" si="104"/>
        <v>0</v>
      </c>
      <c r="GXE46" s="48">
        <f t="shared" si="104"/>
        <v>0</v>
      </c>
      <c r="GXF46" s="48">
        <f t="shared" si="104"/>
        <v>0</v>
      </c>
      <c r="GXG46" s="48">
        <f t="shared" si="104"/>
        <v>0</v>
      </c>
      <c r="GXH46" s="48">
        <f t="shared" si="104"/>
        <v>0</v>
      </c>
      <c r="GXI46" s="48">
        <f t="shared" si="104"/>
        <v>0</v>
      </c>
      <c r="GXJ46" s="48">
        <f t="shared" si="104"/>
        <v>0</v>
      </c>
      <c r="GXK46" s="48">
        <f t="shared" si="104"/>
        <v>0</v>
      </c>
      <c r="GXL46" s="48">
        <f t="shared" si="104"/>
        <v>0</v>
      </c>
      <c r="GXM46" s="48">
        <f t="shared" si="104"/>
        <v>0</v>
      </c>
      <c r="GXN46" s="48">
        <f t="shared" si="104"/>
        <v>0</v>
      </c>
      <c r="GXO46" s="48">
        <f t="shared" si="104"/>
        <v>0</v>
      </c>
      <c r="GXP46" s="48">
        <f t="shared" si="104"/>
        <v>0</v>
      </c>
      <c r="GXQ46" s="48">
        <f t="shared" si="104"/>
        <v>0</v>
      </c>
      <c r="GXR46" s="48">
        <f t="shared" si="104"/>
        <v>0</v>
      </c>
      <c r="GXS46" s="48">
        <f t="shared" si="104"/>
        <v>0</v>
      </c>
      <c r="GXT46" s="48">
        <f t="shared" si="104"/>
        <v>0</v>
      </c>
      <c r="GXU46" s="48">
        <f t="shared" ref="GXU46:HAF46" si="105">GXU22</f>
        <v>0</v>
      </c>
      <c r="GXV46" s="48">
        <f t="shared" si="105"/>
        <v>0</v>
      </c>
      <c r="GXW46" s="48">
        <f t="shared" si="105"/>
        <v>0</v>
      </c>
      <c r="GXX46" s="48">
        <f t="shared" si="105"/>
        <v>0</v>
      </c>
      <c r="GXY46" s="48">
        <f t="shared" si="105"/>
        <v>0</v>
      </c>
      <c r="GXZ46" s="48">
        <f t="shared" si="105"/>
        <v>0</v>
      </c>
      <c r="GYA46" s="48">
        <f t="shared" si="105"/>
        <v>0</v>
      </c>
      <c r="GYB46" s="48">
        <f t="shared" si="105"/>
        <v>0</v>
      </c>
      <c r="GYC46" s="48">
        <f t="shared" si="105"/>
        <v>0</v>
      </c>
      <c r="GYD46" s="48">
        <f t="shared" si="105"/>
        <v>0</v>
      </c>
      <c r="GYE46" s="48">
        <f t="shared" si="105"/>
        <v>0</v>
      </c>
      <c r="GYF46" s="48">
        <f t="shared" si="105"/>
        <v>0</v>
      </c>
      <c r="GYG46" s="48">
        <f t="shared" si="105"/>
        <v>0</v>
      </c>
      <c r="GYH46" s="48">
        <f t="shared" si="105"/>
        <v>0</v>
      </c>
      <c r="GYI46" s="48">
        <f t="shared" si="105"/>
        <v>0</v>
      </c>
      <c r="GYJ46" s="48">
        <f t="shared" si="105"/>
        <v>0</v>
      </c>
      <c r="GYK46" s="48">
        <f t="shared" si="105"/>
        <v>0</v>
      </c>
      <c r="GYL46" s="48">
        <f t="shared" si="105"/>
        <v>0</v>
      </c>
      <c r="GYM46" s="48">
        <f t="shared" si="105"/>
        <v>0</v>
      </c>
      <c r="GYN46" s="48">
        <f t="shared" si="105"/>
        <v>0</v>
      </c>
      <c r="GYO46" s="48">
        <f t="shared" si="105"/>
        <v>0</v>
      </c>
      <c r="GYP46" s="48">
        <f t="shared" si="105"/>
        <v>0</v>
      </c>
      <c r="GYQ46" s="48">
        <f t="shared" si="105"/>
        <v>0</v>
      </c>
      <c r="GYR46" s="48">
        <f t="shared" si="105"/>
        <v>0</v>
      </c>
      <c r="GYS46" s="48">
        <f t="shared" si="105"/>
        <v>0</v>
      </c>
      <c r="GYT46" s="48">
        <f t="shared" si="105"/>
        <v>0</v>
      </c>
      <c r="GYU46" s="48">
        <f t="shared" si="105"/>
        <v>0</v>
      </c>
      <c r="GYV46" s="48">
        <f t="shared" si="105"/>
        <v>0</v>
      </c>
      <c r="GYW46" s="48">
        <f t="shared" si="105"/>
        <v>0</v>
      </c>
      <c r="GYX46" s="48">
        <f t="shared" si="105"/>
        <v>0</v>
      </c>
      <c r="GYY46" s="48">
        <f t="shared" si="105"/>
        <v>0</v>
      </c>
      <c r="GYZ46" s="48">
        <f t="shared" si="105"/>
        <v>0</v>
      </c>
      <c r="GZA46" s="48">
        <f t="shared" si="105"/>
        <v>0</v>
      </c>
      <c r="GZB46" s="48">
        <f t="shared" si="105"/>
        <v>0</v>
      </c>
      <c r="GZC46" s="48">
        <f t="shared" si="105"/>
        <v>0</v>
      </c>
      <c r="GZD46" s="48">
        <f t="shared" si="105"/>
        <v>0</v>
      </c>
      <c r="GZE46" s="48">
        <f t="shared" si="105"/>
        <v>0</v>
      </c>
      <c r="GZF46" s="48">
        <f t="shared" si="105"/>
        <v>0</v>
      </c>
      <c r="GZG46" s="48">
        <f t="shared" si="105"/>
        <v>0</v>
      </c>
      <c r="GZH46" s="48">
        <f t="shared" si="105"/>
        <v>0</v>
      </c>
      <c r="GZI46" s="48">
        <f t="shared" si="105"/>
        <v>0</v>
      </c>
      <c r="GZJ46" s="48">
        <f t="shared" si="105"/>
        <v>0</v>
      </c>
      <c r="GZK46" s="48">
        <f t="shared" si="105"/>
        <v>0</v>
      </c>
      <c r="GZL46" s="48">
        <f t="shared" si="105"/>
        <v>0</v>
      </c>
      <c r="GZM46" s="48">
        <f t="shared" si="105"/>
        <v>0</v>
      </c>
      <c r="GZN46" s="48">
        <f t="shared" si="105"/>
        <v>0</v>
      </c>
      <c r="GZO46" s="48">
        <f t="shared" si="105"/>
        <v>0</v>
      </c>
      <c r="GZP46" s="48">
        <f t="shared" si="105"/>
        <v>0</v>
      </c>
      <c r="GZQ46" s="48">
        <f t="shared" si="105"/>
        <v>0</v>
      </c>
      <c r="GZR46" s="48">
        <f t="shared" si="105"/>
        <v>0</v>
      </c>
      <c r="GZS46" s="48">
        <f t="shared" si="105"/>
        <v>0</v>
      </c>
      <c r="GZT46" s="48">
        <f t="shared" si="105"/>
        <v>0</v>
      </c>
      <c r="GZU46" s="48">
        <f t="shared" si="105"/>
        <v>0</v>
      </c>
      <c r="GZV46" s="48">
        <f t="shared" si="105"/>
        <v>0</v>
      </c>
      <c r="GZW46" s="48">
        <f t="shared" si="105"/>
        <v>0</v>
      </c>
      <c r="GZX46" s="48">
        <f t="shared" si="105"/>
        <v>0</v>
      </c>
      <c r="GZY46" s="48">
        <f t="shared" si="105"/>
        <v>0</v>
      </c>
      <c r="GZZ46" s="48">
        <f t="shared" si="105"/>
        <v>0</v>
      </c>
      <c r="HAA46" s="48">
        <f t="shared" si="105"/>
        <v>0</v>
      </c>
      <c r="HAB46" s="48">
        <f t="shared" si="105"/>
        <v>0</v>
      </c>
      <c r="HAC46" s="48">
        <f t="shared" si="105"/>
        <v>0</v>
      </c>
      <c r="HAD46" s="48">
        <f t="shared" si="105"/>
        <v>0</v>
      </c>
      <c r="HAE46" s="48">
        <f t="shared" si="105"/>
        <v>0</v>
      </c>
      <c r="HAF46" s="48">
        <f t="shared" si="105"/>
        <v>0</v>
      </c>
      <c r="HAG46" s="48">
        <f t="shared" ref="HAG46:HCR46" si="106">HAG22</f>
        <v>0</v>
      </c>
      <c r="HAH46" s="48">
        <f t="shared" si="106"/>
        <v>0</v>
      </c>
      <c r="HAI46" s="48">
        <f t="shared" si="106"/>
        <v>0</v>
      </c>
      <c r="HAJ46" s="48">
        <f t="shared" si="106"/>
        <v>0</v>
      </c>
      <c r="HAK46" s="48">
        <f t="shared" si="106"/>
        <v>0</v>
      </c>
      <c r="HAL46" s="48">
        <f t="shared" si="106"/>
        <v>0</v>
      </c>
      <c r="HAM46" s="48">
        <f t="shared" si="106"/>
        <v>0</v>
      </c>
      <c r="HAN46" s="48">
        <f t="shared" si="106"/>
        <v>0</v>
      </c>
      <c r="HAO46" s="48">
        <f t="shared" si="106"/>
        <v>0</v>
      </c>
      <c r="HAP46" s="48">
        <f t="shared" si="106"/>
        <v>0</v>
      </c>
      <c r="HAQ46" s="48">
        <f t="shared" si="106"/>
        <v>0</v>
      </c>
      <c r="HAR46" s="48">
        <f t="shared" si="106"/>
        <v>0</v>
      </c>
      <c r="HAS46" s="48">
        <f t="shared" si="106"/>
        <v>0</v>
      </c>
      <c r="HAT46" s="48">
        <f t="shared" si="106"/>
        <v>0</v>
      </c>
      <c r="HAU46" s="48">
        <f t="shared" si="106"/>
        <v>0</v>
      </c>
      <c r="HAV46" s="48">
        <f t="shared" si="106"/>
        <v>0</v>
      </c>
      <c r="HAW46" s="48">
        <f t="shared" si="106"/>
        <v>0</v>
      </c>
      <c r="HAX46" s="48">
        <f t="shared" si="106"/>
        <v>0</v>
      </c>
      <c r="HAY46" s="48">
        <f t="shared" si="106"/>
        <v>0</v>
      </c>
      <c r="HAZ46" s="48">
        <f t="shared" si="106"/>
        <v>0</v>
      </c>
      <c r="HBA46" s="48">
        <f t="shared" si="106"/>
        <v>0</v>
      </c>
      <c r="HBB46" s="48">
        <f t="shared" si="106"/>
        <v>0</v>
      </c>
      <c r="HBC46" s="48">
        <f t="shared" si="106"/>
        <v>0</v>
      </c>
      <c r="HBD46" s="48">
        <f t="shared" si="106"/>
        <v>0</v>
      </c>
      <c r="HBE46" s="48">
        <f t="shared" si="106"/>
        <v>0</v>
      </c>
      <c r="HBF46" s="48">
        <f t="shared" si="106"/>
        <v>0</v>
      </c>
      <c r="HBG46" s="48">
        <f t="shared" si="106"/>
        <v>0</v>
      </c>
      <c r="HBH46" s="48">
        <f t="shared" si="106"/>
        <v>0</v>
      </c>
      <c r="HBI46" s="48">
        <f t="shared" si="106"/>
        <v>0</v>
      </c>
      <c r="HBJ46" s="48">
        <f t="shared" si="106"/>
        <v>0</v>
      </c>
      <c r="HBK46" s="48">
        <f t="shared" si="106"/>
        <v>0</v>
      </c>
      <c r="HBL46" s="48">
        <f t="shared" si="106"/>
        <v>0</v>
      </c>
      <c r="HBM46" s="48">
        <f t="shared" si="106"/>
        <v>0</v>
      </c>
      <c r="HBN46" s="48">
        <f t="shared" si="106"/>
        <v>0</v>
      </c>
      <c r="HBO46" s="48">
        <f t="shared" si="106"/>
        <v>0</v>
      </c>
      <c r="HBP46" s="48">
        <f t="shared" si="106"/>
        <v>0</v>
      </c>
      <c r="HBQ46" s="48">
        <f t="shared" si="106"/>
        <v>0</v>
      </c>
      <c r="HBR46" s="48">
        <f t="shared" si="106"/>
        <v>0</v>
      </c>
      <c r="HBS46" s="48">
        <f t="shared" si="106"/>
        <v>0</v>
      </c>
      <c r="HBT46" s="48">
        <f t="shared" si="106"/>
        <v>0</v>
      </c>
      <c r="HBU46" s="48">
        <f t="shared" si="106"/>
        <v>0</v>
      </c>
      <c r="HBV46" s="48">
        <f t="shared" si="106"/>
        <v>0</v>
      </c>
      <c r="HBW46" s="48">
        <f t="shared" si="106"/>
        <v>0</v>
      </c>
      <c r="HBX46" s="48">
        <f t="shared" si="106"/>
        <v>0</v>
      </c>
      <c r="HBY46" s="48">
        <f t="shared" si="106"/>
        <v>0</v>
      </c>
      <c r="HBZ46" s="48">
        <f t="shared" si="106"/>
        <v>0</v>
      </c>
      <c r="HCA46" s="48">
        <f t="shared" si="106"/>
        <v>0</v>
      </c>
      <c r="HCB46" s="48">
        <f t="shared" si="106"/>
        <v>0</v>
      </c>
      <c r="HCC46" s="48">
        <f t="shared" si="106"/>
        <v>0</v>
      </c>
      <c r="HCD46" s="48">
        <f t="shared" si="106"/>
        <v>0</v>
      </c>
      <c r="HCE46" s="48">
        <f t="shared" si="106"/>
        <v>0</v>
      </c>
      <c r="HCF46" s="48">
        <f t="shared" si="106"/>
        <v>0</v>
      </c>
      <c r="HCG46" s="48">
        <f t="shared" si="106"/>
        <v>0</v>
      </c>
      <c r="HCH46" s="48">
        <f t="shared" si="106"/>
        <v>0</v>
      </c>
      <c r="HCI46" s="48">
        <f t="shared" si="106"/>
        <v>0</v>
      </c>
      <c r="HCJ46" s="48">
        <f t="shared" si="106"/>
        <v>0</v>
      </c>
      <c r="HCK46" s="48">
        <f t="shared" si="106"/>
        <v>0</v>
      </c>
      <c r="HCL46" s="48">
        <f t="shared" si="106"/>
        <v>0</v>
      </c>
      <c r="HCM46" s="48">
        <f t="shared" si="106"/>
        <v>0</v>
      </c>
      <c r="HCN46" s="48">
        <f t="shared" si="106"/>
        <v>0</v>
      </c>
      <c r="HCO46" s="48">
        <f t="shared" si="106"/>
        <v>0</v>
      </c>
      <c r="HCP46" s="48">
        <f t="shared" si="106"/>
        <v>0</v>
      </c>
      <c r="HCQ46" s="48">
        <f t="shared" si="106"/>
        <v>0</v>
      </c>
      <c r="HCR46" s="48">
        <f t="shared" si="106"/>
        <v>0</v>
      </c>
      <c r="HCS46" s="48">
        <f t="shared" ref="HCS46:HFD46" si="107">HCS22</f>
        <v>0</v>
      </c>
      <c r="HCT46" s="48">
        <f t="shared" si="107"/>
        <v>0</v>
      </c>
      <c r="HCU46" s="48">
        <f t="shared" si="107"/>
        <v>0</v>
      </c>
      <c r="HCV46" s="48">
        <f t="shared" si="107"/>
        <v>0</v>
      </c>
      <c r="HCW46" s="48">
        <f t="shared" si="107"/>
        <v>0</v>
      </c>
      <c r="HCX46" s="48">
        <f t="shared" si="107"/>
        <v>0</v>
      </c>
      <c r="HCY46" s="48">
        <f t="shared" si="107"/>
        <v>0</v>
      </c>
      <c r="HCZ46" s="48">
        <f t="shared" si="107"/>
        <v>0</v>
      </c>
      <c r="HDA46" s="48">
        <f t="shared" si="107"/>
        <v>0</v>
      </c>
      <c r="HDB46" s="48">
        <f t="shared" si="107"/>
        <v>0</v>
      </c>
      <c r="HDC46" s="48">
        <f t="shared" si="107"/>
        <v>0</v>
      </c>
      <c r="HDD46" s="48">
        <f t="shared" si="107"/>
        <v>0</v>
      </c>
      <c r="HDE46" s="48">
        <f t="shared" si="107"/>
        <v>0</v>
      </c>
      <c r="HDF46" s="48">
        <f t="shared" si="107"/>
        <v>0</v>
      </c>
      <c r="HDG46" s="48">
        <f t="shared" si="107"/>
        <v>0</v>
      </c>
      <c r="HDH46" s="48">
        <f t="shared" si="107"/>
        <v>0</v>
      </c>
      <c r="HDI46" s="48">
        <f t="shared" si="107"/>
        <v>0</v>
      </c>
      <c r="HDJ46" s="48">
        <f t="shared" si="107"/>
        <v>0</v>
      </c>
      <c r="HDK46" s="48">
        <f t="shared" si="107"/>
        <v>0</v>
      </c>
      <c r="HDL46" s="48">
        <f t="shared" si="107"/>
        <v>0</v>
      </c>
      <c r="HDM46" s="48">
        <f t="shared" si="107"/>
        <v>0</v>
      </c>
      <c r="HDN46" s="48">
        <f t="shared" si="107"/>
        <v>0</v>
      </c>
      <c r="HDO46" s="48">
        <f t="shared" si="107"/>
        <v>0</v>
      </c>
      <c r="HDP46" s="48">
        <f t="shared" si="107"/>
        <v>0</v>
      </c>
      <c r="HDQ46" s="48">
        <f t="shared" si="107"/>
        <v>0</v>
      </c>
      <c r="HDR46" s="48">
        <f t="shared" si="107"/>
        <v>0</v>
      </c>
      <c r="HDS46" s="48">
        <f t="shared" si="107"/>
        <v>0</v>
      </c>
      <c r="HDT46" s="48">
        <f t="shared" si="107"/>
        <v>0</v>
      </c>
      <c r="HDU46" s="48">
        <f t="shared" si="107"/>
        <v>0</v>
      </c>
      <c r="HDV46" s="48">
        <f t="shared" si="107"/>
        <v>0</v>
      </c>
      <c r="HDW46" s="48">
        <f t="shared" si="107"/>
        <v>0</v>
      </c>
      <c r="HDX46" s="48">
        <f t="shared" si="107"/>
        <v>0</v>
      </c>
      <c r="HDY46" s="48">
        <f t="shared" si="107"/>
        <v>0</v>
      </c>
      <c r="HDZ46" s="48">
        <f t="shared" si="107"/>
        <v>0</v>
      </c>
      <c r="HEA46" s="48">
        <f t="shared" si="107"/>
        <v>0</v>
      </c>
      <c r="HEB46" s="48">
        <f t="shared" si="107"/>
        <v>0</v>
      </c>
      <c r="HEC46" s="48">
        <f t="shared" si="107"/>
        <v>0</v>
      </c>
      <c r="HED46" s="48">
        <f t="shared" si="107"/>
        <v>0</v>
      </c>
      <c r="HEE46" s="48">
        <f t="shared" si="107"/>
        <v>0</v>
      </c>
      <c r="HEF46" s="48">
        <f t="shared" si="107"/>
        <v>0</v>
      </c>
      <c r="HEG46" s="48">
        <f t="shared" si="107"/>
        <v>0</v>
      </c>
      <c r="HEH46" s="48">
        <f t="shared" si="107"/>
        <v>0</v>
      </c>
      <c r="HEI46" s="48">
        <f t="shared" si="107"/>
        <v>0</v>
      </c>
      <c r="HEJ46" s="48">
        <f t="shared" si="107"/>
        <v>0</v>
      </c>
      <c r="HEK46" s="48">
        <f t="shared" si="107"/>
        <v>0</v>
      </c>
      <c r="HEL46" s="48">
        <f t="shared" si="107"/>
        <v>0</v>
      </c>
      <c r="HEM46" s="48">
        <f t="shared" si="107"/>
        <v>0</v>
      </c>
      <c r="HEN46" s="48">
        <f t="shared" si="107"/>
        <v>0</v>
      </c>
      <c r="HEO46" s="48">
        <f t="shared" si="107"/>
        <v>0</v>
      </c>
      <c r="HEP46" s="48">
        <f t="shared" si="107"/>
        <v>0</v>
      </c>
      <c r="HEQ46" s="48">
        <f t="shared" si="107"/>
        <v>0</v>
      </c>
      <c r="HER46" s="48">
        <f t="shared" si="107"/>
        <v>0</v>
      </c>
      <c r="HES46" s="48">
        <f t="shared" si="107"/>
        <v>0</v>
      </c>
      <c r="HET46" s="48">
        <f t="shared" si="107"/>
        <v>0</v>
      </c>
      <c r="HEU46" s="48">
        <f t="shared" si="107"/>
        <v>0</v>
      </c>
      <c r="HEV46" s="48">
        <f t="shared" si="107"/>
        <v>0</v>
      </c>
      <c r="HEW46" s="48">
        <f t="shared" si="107"/>
        <v>0</v>
      </c>
      <c r="HEX46" s="48">
        <f t="shared" si="107"/>
        <v>0</v>
      </c>
      <c r="HEY46" s="48">
        <f t="shared" si="107"/>
        <v>0</v>
      </c>
      <c r="HEZ46" s="48">
        <f t="shared" si="107"/>
        <v>0</v>
      </c>
      <c r="HFA46" s="48">
        <f t="shared" si="107"/>
        <v>0</v>
      </c>
      <c r="HFB46" s="48">
        <f t="shared" si="107"/>
        <v>0</v>
      </c>
      <c r="HFC46" s="48">
        <f t="shared" si="107"/>
        <v>0</v>
      </c>
      <c r="HFD46" s="48">
        <f t="shared" si="107"/>
        <v>0</v>
      </c>
      <c r="HFE46" s="48">
        <f t="shared" ref="HFE46:HHP46" si="108">HFE22</f>
        <v>0</v>
      </c>
      <c r="HFF46" s="48">
        <f t="shared" si="108"/>
        <v>0</v>
      </c>
      <c r="HFG46" s="48">
        <f t="shared" si="108"/>
        <v>0</v>
      </c>
      <c r="HFH46" s="48">
        <f t="shared" si="108"/>
        <v>0</v>
      </c>
      <c r="HFI46" s="48">
        <f t="shared" si="108"/>
        <v>0</v>
      </c>
      <c r="HFJ46" s="48">
        <f t="shared" si="108"/>
        <v>0</v>
      </c>
      <c r="HFK46" s="48">
        <f t="shared" si="108"/>
        <v>0</v>
      </c>
      <c r="HFL46" s="48">
        <f t="shared" si="108"/>
        <v>0</v>
      </c>
      <c r="HFM46" s="48">
        <f t="shared" si="108"/>
        <v>0</v>
      </c>
      <c r="HFN46" s="48">
        <f t="shared" si="108"/>
        <v>0</v>
      </c>
      <c r="HFO46" s="48">
        <f t="shared" si="108"/>
        <v>0</v>
      </c>
      <c r="HFP46" s="48">
        <f t="shared" si="108"/>
        <v>0</v>
      </c>
      <c r="HFQ46" s="48">
        <f t="shared" si="108"/>
        <v>0</v>
      </c>
      <c r="HFR46" s="48">
        <f t="shared" si="108"/>
        <v>0</v>
      </c>
      <c r="HFS46" s="48">
        <f t="shared" si="108"/>
        <v>0</v>
      </c>
      <c r="HFT46" s="48">
        <f t="shared" si="108"/>
        <v>0</v>
      </c>
      <c r="HFU46" s="48">
        <f t="shared" si="108"/>
        <v>0</v>
      </c>
      <c r="HFV46" s="48">
        <f t="shared" si="108"/>
        <v>0</v>
      </c>
      <c r="HFW46" s="48">
        <f t="shared" si="108"/>
        <v>0</v>
      </c>
      <c r="HFX46" s="48">
        <f t="shared" si="108"/>
        <v>0</v>
      </c>
      <c r="HFY46" s="48">
        <f t="shared" si="108"/>
        <v>0</v>
      </c>
      <c r="HFZ46" s="48">
        <f t="shared" si="108"/>
        <v>0</v>
      </c>
      <c r="HGA46" s="48">
        <f t="shared" si="108"/>
        <v>0</v>
      </c>
      <c r="HGB46" s="48">
        <f t="shared" si="108"/>
        <v>0</v>
      </c>
      <c r="HGC46" s="48">
        <f t="shared" si="108"/>
        <v>0</v>
      </c>
      <c r="HGD46" s="48">
        <f t="shared" si="108"/>
        <v>0</v>
      </c>
      <c r="HGE46" s="48">
        <f t="shared" si="108"/>
        <v>0</v>
      </c>
      <c r="HGF46" s="48">
        <f t="shared" si="108"/>
        <v>0</v>
      </c>
      <c r="HGG46" s="48">
        <f t="shared" si="108"/>
        <v>0</v>
      </c>
      <c r="HGH46" s="48">
        <f t="shared" si="108"/>
        <v>0</v>
      </c>
      <c r="HGI46" s="48">
        <f t="shared" si="108"/>
        <v>0</v>
      </c>
      <c r="HGJ46" s="48">
        <f t="shared" si="108"/>
        <v>0</v>
      </c>
      <c r="HGK46" s="48">
        <f t="shared" si="108"/>
        <v>0</v>
      </c>
      <c r="HGL46" s="48">
        <f t="shared" si="108"/>
        <v>0</v>
      </c>
      <c r="HGM46" s="48">
        <f t="shared" si="108"/>
        <v>0</v>
      </c>
      <c r="HGN46" s="48">
        <f t="shared" si="108"/>
        <v>0</v>
      </c>
      <c r="HGO46" s="48">
        <f t="shared" si="108"/>
        <v>0</v>
      </c>
      <c r="HGP46" s="48">
        <f t="shared" si="108"/>
        <v>0</v>
      </c>
      <c r="HGQ46" s="48">
        <f t="shared" si="108"/>
        <v>0</v>
      </c>
      <c r="HGR46" s="48">
        <f t="shared" si="108"/>
        <v>0</v>
      </c>
      <c r="HGS46" s="48">
        <f t="shared" si="108"/>
        <v>0</v>
      </c>
      <c r="HGT46" s="48">
        <f t="shared" si="108"/>
        <v>0</v>
      </c>
      <c r="HGU46" s="48">
        <f t="shared" si="108"/>
        <v>0</v>
      </c>
      <c r="HGV46" s="48">
        <f t="shared" si="108"/>
        <v>0</v>
      </c>
      <c r="HGW46" s="48">
        <f t="shared" si="108"/>
        <v>0</v>
      </c>
      <c r="HGX46" s="48">
        <f t="shared" si="108"/>
        <v>0</v>
      </c>
      <c r="HGY46" s="48">
        <f t="shared" si="108"/>
        <v>0</v>
      </c>
      <c r="HGZ46" s="48">
        <f t="shared" si="108"/>
        <v>0</v>
      </c>
      <c r="HHA46" s="48">
        <f t="shared" si="108"/>
        <v>0</v>
      </c>
      <c r="HHB46" s="48">
        <f t="shared" si="108"/>
        <v>0</v>
      </c>
      <c r="HHC46" s="48">
        <f t="shared" si="108"/>
        <v>0</v>
      </c>
      <c r="HHD46" s="48">
        <f t="shared" si="108"/>
        <v>0</v>
      </c>
      <c r="HHE46" s="48">
        <f t="shared" si="108"/>
        <v>0</v>
      </c>
      <c r="HHF46" s="48">
        <f t="shared" si="108"/>
        <v>0</v>
      </c>
      <c r="HHG46" s="48">
        <f t="shared" si="108"/>
        <v>0</v>
      </c>
      <c r="HHH46" s="48">
        <f t="shared" si="108"/>
        <v>0</v>
      </c>
      <c r="HHI46" s="48">
        <f t="shared" si="108"/>
        <v>0</v>
      </c>
      <c r="HHJ46" s="48">
        <f t="shared" si="108"/>
        <v>0</v>
      </c>
      <c r="HHK46" s="48">
        <f t="shared" si="108"/>
        <v>0</v>
      </c>
      <c r="HHL46" s="48">
        <f t="shared" si="108"/>
        <v>0</v>
      </c>
      <c r="HHM46" s="48">
        <f t="shared" si="108"/>
        <v>0</v>
      </c>
      <c r="HHN46" s="48">
        <f t="shared" si="108"/>
        <v>0</v>
      </c>
      <c r="HHO46" s="48">
        <f t="shared" si="108"/>
        <v>0</v>
      </c>
      <c r="HHP46" s="48">
        <f t="shared" si="108"/>
        <v>0</v>
      </c>
      <c r="HHQ46" s="48">
        <f t="shared" ref="HHQ46:HKB46" si="109">HHQ22</f>
        <v>0</v>
      </c>
      <c r="HHR46" s="48">
        <f t="shared" si="109"/>
        <v>0</v>
      </c>
      <c r="HHS46" s="48">
        <f t="shared" si="109"/>
        <v>0</v>
      </c>
      <c r="HHT46" s="48">
        <f t="shared" si="109"/>
        <v>0</v>
      </c>
      <c r="HHU46" s="48">
        <f t="shared" si="109"/>
        <v>0</v>
      </c>
      <c r="HHV46" s="48">
        <f t="shared" si="109"/>
        <v>0</v>
      </c>
      <c r="HHW46" s="48">
        <f t="shared" si="109"/>
        <v>0</v>
      </c>
      <c r="HHX46" s="48">
        <f t="shared" si="109"/>
        <v>0</v>
      </c>
      <c r="HHY46" s="48">
        <f t="shared" si="109"/>
        <v>0</v>
      </c>
      <c r="HHZ46" s="48">
        <f t="shared" si="109"/>
        <v>0</v>
      </c>
      <c r="HIA46" s="48">
        <f t="shared" si="109"/>
        <v>0</v>
      </c>
      <c r="HIB46" s="48">
        <f t="shared" si="109"/>
        <v>0</v>
      </c>
      <c r="HIC46" s="48">
        <f t="shared" si="109"/>
        <v>0</v>
      </c>
      <c r="HID46" s="48">
        <f t="shared" si="109"/>
        <v>0</v>
      </c>
      <c r="HIE46" s="48">
        <f t="shared" si="109"/>
        <v>0</v>
      </c>
      <c r="HIF46" s="48">
        <f t="shared" si="109"/>
        <v>0</v>
      </c>
      <c r="HIG46" s="48">
        <f t="shared" si="109"/>
        <v>0</v>
      </c>
      <c r="HIH46" s="48">
        <f t="shared" si="109"/>
        <v>0</v>
      </c>
      <c r="HII46" s="48">
        <f t="shared" si="109"/>
        <v>0</v>
      </c>
      <c r="HIJ46" s="48">
        <f t="shared" si="109"/>
        <v>0</v>
      </c>
      <c r="HIK46" s="48">
        <f t="shared" si="109"/>
        <v>0</v>
      </c>
      <c r="HIL46" s="48">
        <f t="shared" si="109"/>
        <v>0</v>
      </c>
      <c r="HIM46" s="48">
        <f t="shared" si="109"/>
        <v>0</v>
      </c>
      <c r="HIN46" s="48">
        <f t="shared" si="109"/>
        <v>0</v>
      </c>
      <c r="HIO46" s="48">
        <f t="shared" si="109"/>
        <v>0</v>
      </c>
      <c r="HIP46" s="48">
        <f t="shared" si="109"/>
        <v>0</v>
      </c>
      <c r="HIQ46" s="48">
        <f t="shared" si="109"/>
        <v>0</v>
      </c>
      <c r="HIR46" s="48">
        <f t="shared" si="109"/>
        <v>0</v>
      </c>
      <c r="HIS46" s="48">
        <f t="shared" si="109"/>
        <v>0</v>
      </c>
      <c r="HIT46" s="48">
        <f t="shared" si="109"/>
        <v>0</v>
      </c>
      <c r="HIU46" s="48">
        <f t="shared" si="109"/>
        <v>0</v>
      </c>
      <c r="HIV46" s="48">
        <f t="shared" si="109"/>
        <v>0</v>
      </c>
      <c r="HIW46" s="48">
        <f t="shared" si="109"/>
        <v>0</v>
      </c>
      <c r="HIX46" s="48">
        <f t="shared" si="109"/>
        <v>0</v>
      </c>
      <c r="HIY46" s="48">
        <f t="shared" si="109"/>
        <v>0</v>
      </c>
      <c r="HIZ46" s="48">
        <f t="shared" si="109"/>
        <v>0</v>
      </c>
      <c r="HJA46" s="48">
        <f t="shared" si="109"/>
        <v>0</v>
      </c>
      <c r="HJB46" s="48">
        <f t="shared" si="109"/>
        <v>0</v>
      </c>
      <c r="HJC46" s="48">
        <f t="shared" si="109"/>
        <v>0</v>
      </c>
      <c r="HJD46" s="48">
        <f t="shared" si="109"/>
        <v>0</v>
      </c>
      <c r="HJE46" s="48">
        <f t="shared" si="109"/>
        <v>0</v>
      </c>
      <c r="HJF46" s="48">
        <f t="shared" si="109"/>
        <v>0</v>
      </c>
      <c r="HJG46" s="48">
        <f t="shared" si="109"/>
        <v>0</v>
      </c>
      <c r="HJH46" s="48">
        <f t="shared" si="109"/>
        <v>0</v>
      </c>
      <c r="HJI46" s="48">
        <f t="shared" si="109"/>
        <v>0</v>
      </c>
      <c r="HJJ46" s="48">
        <f t="shared" si="109"/>
        <v>0</v>
      </c>
      <c r="HJK46" s="48">
        <f t="shared" si="109"/>
        <v>0</v>
      </c>
      <c r="HJL46" s="48">
        <f t="shared" si="109"/>
        <v>0</v>
      </c>
      <c r="HJM46" s="48">
        <f t="shared" si="109"/>
        <v>0</v>
      </c>
      <c r="HJN46" s="48">
        <f t="shared" si="109"/>
        <v>0</v>
      </c>
      <c r="HJO46" s="48">
        <f t="shared" si="109"/>
        <v>0</v>
      </c>
      <c r="HJP46" s="48">
        <f t="shared" si="109"/>
        <v>0</v>
      </c>
      <c r="HJQ46" s="48">
        <f t="shared" si="109"/>
        <v>0</v>
      </c>
      <c r="HJR46" s="48">
        <f t="shared" si="109"/>
        <v>0</v>
      </c>
      <c r="HJS46" s="48">
        <f t="shared" si="109"/>
        <v>0</v>
      </c>
      <c r="HJT46" s="48">
        <f t="shared" si="109"/>
        <v>0</v>
      </c>
      <c r="HJU46" s="48">
        <f t="shared" si="109"/>
        <v>0</v>
      </c>
      <c r="HJV46" s="48">
        <f t="shared" si="109"/>
        <v>0</v>
      </c>
      <c r="HJW46" s="48">
        <f t="shared" si="109"/>
        <v>0</v>
      </c>
      <c r="HJX46" s="48">
        <f t="shared" si="109"/>
        <v>0</v>
      </c>
      <c r="HJY46" s="48">
        <f t="shared" si="109"/>
        <v>0</v>
      </c>
      <c r="HJZ46" s="48">
        <f t="shared" si="109"/>
        <v>0</v>
      </c>
      <c r="HKA46" s="48">
        <f t="shared" si="109"/>
        <v>0</v>
      </c>
      <c r="HKB46" s="48">
        <f t="shared" si="109"/>
        <v>0</v>
      </c>
      <c r="HKC46" s="48">
        <f t="shared" ref="HKC46:HMN46" si="110">HKC22</f>
        <v>0</v>
      </c>
      <c r="HKD46" s="48">
        <f t="shared" si="110"/>
        <v>0</v>
      </c>
      <c r="HKE46" s="48">
        <f t="shared" si="110"/>
        <v>0</v>
      </c>
      <c r="HKF46" s="48">
        <f t="shared" si="110"/>
        <v>0</v>
      </c>
      <c r="HKG46" s="48">
        <f t="shared" si="110"/>
        <v>0</v>
      </c>
      <c r="HKH46" s="48">
        <f t="shared" si="110"/>
        <v>0</v>
      </c>
      <c r="HKI46" s="48">
        <f t="shared" si="110"/>
        <v>0</v>
      </c>
      <c r="HKJ46" s="48">
        <f t="shared" si="110"/>
        <v>0</v>
      </c>
      <c r="HKK46" s="48">
        <f t="shared" si="110"/>
        <v>0</v>
      </c>
      <c r="HKL46" s="48">
        <f t="shared" si="110"/>
        <v>0</v>
      </c>
      <c r="HKM46" s="48">
        <f t="shared" si="110"/>
        <v>0</v>
      </c>
      <c r="HKN46" s="48">
        <f t="shared" si="110"/>
        <v>0</v>
      </c>
      <c r="HKO46" s="48">
        <f t="shared" si="110"/>
        <v>0</v>
      </c>
      <c r="HKP46" s="48">
        <f t="shared" si="110"/>
        <v>0</v>
      </c>
      <c r="HKQ46" s="48">
        <f t="shared" si="110"/>
        <v>0</v>
      </c>
      <c r="HKR46" s="48">
        <f t="shared" si="110"/>
        <v>0</v>
      </c>
      <c r="HKS46" s="48">
        <f t="shared" si="110"/>
        <v>0</v>
      </c>
      <c r="HKT46" s="48">
        <f t="shared" si="110"/>
        <v>0</v>
      </c>
      <c r="HKU46" s="48">
        <f t="shared" si="110"/>
        <v>0</v>
      </c>
      <c r="HKV46" s="48">
        <f t="shared" si="110"/>
        <v>0</v>
      </c>
      <c r="HKW46" s="48">
        <f t="shared" si="110"/>
        <v>0</v>
      </c>
      <c r="HKX46" s="48">
        <f t="shared" si="110"/>
        <v>0</v>
      </c>
      <c r="HKY46" s="48">
        <f t="shared" si="110"/>
        <v>0</v>
      </c>
      <c r="HKZ46" s="48">
        <f t="shared" si="110"/>
        <v>0</v>
      </c>
      <c r="HLA46" s="48">
        <f t="shared" si="110"/>
        <v>0</v>
      </c>
      <c r="HLB46" s="48">
        <f t="shared" si="110"/>
        <v>0</v>
      </c>
      <c r="HLC46" s="48">
        <f t="shared" si="110"/>
        <v>0</v>
      </c>
      <c r="HLD46" s="48">
        <f t="shared" si="110"/>
        <v>0</v>
      </c>
      <c r="HLE46" s="48">
        <f t="shared" si="110"/>
        <v>0</v>
      </c>
      <c r="HLF46" s="48">
        <f t="shared" si="110"/>
        <v>0</v>
      </c>
      <c r="HLG46" s="48">
        <f t="shared" si="110"/>
        <v>0</v>
      </c>
      <c r="HLH46" s="48">
        <f t="shared" si="110"/>
        <v>0</v>
      </c>
      <c r="HLI46" s="48">
        <f t="shared" si="110"/>
        <v>0</v>
      </c>
      <c r="HLJ46" s="48">
        <f t="shared" si="110"/>
        <v>0</v>
      </c>
      <c r="HLK46" s="48">
        <f t="shared" si="110"/>
        <v>0</v>
      </c>
      <c r="HLL46" s="48">
        <f t="shared" si="110"/>
        <v>0</v>
      </c>
      <c r="HLM46" s="48">
        <f t="shared" si="110"/>
        <v>0</v>
      </c>
      <c r="HLN46" s="48">
        <f t="shared" si="110"/>
        <v>0</v>
      </c>
      <c r="HLO46" s="48">
        <f t="shared" si="110"/>
        <v>0</v>
      </c>
      <c r="HLP46" s="48">
        <f t="shared" si="110"/>
        <v>0</v>
      </c>
      <c r="HLQ46" s="48">
        <f t="shared" si="110"/>
        <v>0</v>
      </c>
      <c r="HLR46" s="48">
        <f t="shared" si="110"/>
        <v>0</v>
      </c>
      <c r="HLS46" s="48">
        <f t="shared" si="110"/>
        <v>0</v>
      </c>
      <c r="HLT46" s="48">
        <f t="shared" si="110"/>
        <v>0</v>
      </c>
      <c r="HLU46" s="48">
        <f t="shared" si="110"/>
        <v>0</v>
      </c>
      <c r="HLV46" s="48">
        <f t="shared" si="110"/>
        <v>0</v>
      </c>
      <c r="HLW46" s="48">
        <f t="shared" si="110"/>
        <v>0</v>
      </c>
      <c r="HLX46" s="48">
        <f t="shared" si="110"/>
        <v>0</v>
      </c>
      <c r="HLY46" s="48">
        <f t="shared" si="110"/>
        <v>0</v>
      </c>
      <c r="HLZ46" s="48">
        <f t="shared" si="110"/>
        <v>0</v>
      </c>
      <c r="HMA46" s="48">
        <f t="shared" si="110"/>
        <v>0</v>
      </c>
      <c r="HMB46" s="48">
        <f t="shared" si="110"/>
        <v>0</v>
      </c>
      <c r="HMC46" s="48">
        <f t="shared" si="110"/>
        <v>0</v>
      </c>
      <c r="HMD46" s="48">
        <f t="shared" si="110"/>
        <v>0</v>
      </c>
      <c r="HME46" s="48">
        <f t="shared" si="110"/>
        <v>0</v>
      </c>
      <c r="HMF46" s="48">
        <f t="shared" si="110"/>
        <v>0</v>
      </c>
      <c r="HMG46" s="48">
        <f t="shared" si="110"/>
        <v>0</v>
      </c>
      <c r="HMH46" s="48">
        <f t="shared" si="110"/>
        <v>0</v>
      </c>
      <c r="HMI46" s="48">
        <f t="shared" si="110"/>
        <v>0</v>
      </c>
      <c r="HMJ46" s="48">
        <f t="shared" si="110"/>
        <v>0</v>
      </c>
      <c r="HMK46" s="48">
        <f t="shared" si="110"/>
        <v>0</v>
      </c>
      <c r="HML46" s="48">
        <f t="shared" si="110"/>
        <v>0</v>
      </c>
      <c r="HMM46" s="48">
        <f t="shared" si="110"/>
        <v>0</v>
      </c>
      <c r="HMN46" s="48">
        <f t="shared" si="110"/>
        <v>0</v>
      </c>
      <c r="HMO46" s="48">
        <f t="shared" ref="HMO46:HOZ46" si="111">HMO22</f>
        <v>0</v>
      </c>
      <c r="HMP46" s="48">
        <f t="shared" si="111"/>
        <v>0</v>
      </c>
      <c r="HMQ46" s="48">
        <f t="shared" si="111"/>
        <v>0</v>
      </c>
      <c r="HMR46" s="48">
        <f t="shared" si="111"/>
        <v>0</v>
      </c>
      <c r="HMS46" s="48">
        <f t="shared" si="111"/>
        <v>0</v>
      </c>
      <c r="HMT46" s="48">
        <f t="shared" si="111"/>
        <v>0</v>
      </c>
      <c r="HMU46" s="48">
        <f t="shared" si="111"/>
        <v>0</v>
      </c>
      <c r="HMV46" s="48">
        <f t="shared" si="111"/>
        <v>0</v>
      </c>
      <c r="HMW46" s="48">
        <f t="shared" si="111"/>
        <v>0</v>
      </c>
      <c r="HMX46" s="48">
        <f t="shared" si="111"/>
        <v>0</v>
      </c>
      <c r="HMY46" s="48">
        <f t="shared" si="111"/>
        <v>0</v>
      </c>
      <c r="HMZ46" s="48">
        <f t="shared" si="111"/>
        <v>0</v>
      </c>
      <c r="HNA46" s="48">
        <f t="shared" si="111"/>
        <v>0</v>
      </c>
      <c r="HNB46" s="48">
        <f t="shared" si="111"/>
        <v>0</v>
      </c>
      <c r="HNC46" s="48">
        <f t="shared" si="111"/>
        <v>0</v>
      </c>
      <c r="HND46" s="48">
        <f t="shared" si="111"/>
        <v>0</v>
      </c>
      <c r="HNE46" s="48">
        <f t="shared" si="111"/>
        <v>0</v>
      </c>
      <c r="HNF46" s="48">
        <f t="shared" si="111"/>
        <v>0</v>
      </c>
      <c r="HNG46" s="48">
        <f t="shared" si="111"/>
        <v>0</v>
      </c>
      <c r="HNH46" s="48">
        <f t="shared" si="111"/>
        <v>0</v>
      </c>
      <c r="HNI46" s="48">
        <f t="shared" si="111"/>
        <v>0</v>
      </c>
      <c r="HNJ46" s="48">
        <f t="shared" si="111"/>
        <v>0</v>
      </c>
      <c r="HNK46" s="48">
        <f t="shared" si="111"/>
        <v>0</v>
      </c>
      <c r="HNL46" s="48">
        <f t="shared" si="111"/>
        <v>0</v>
      </c>
      <c r="HNM46" s="48">
        <f t="shared" si="111"/>
        <v>0</v>
      </c>
      <c r="HNN46" s="48">
        <f t="shared" si="111"/>
        <v>0</v>
      </c>
      <c r="HNO46" s="48">
        <f t="shared" si="111"/>
        <v>0</v>
      </c>
      <c r="HNP46" s="48">
        <f t="shared" si="111"/>
        <v>0</v>
      </c>
      <c r="HNQ46" s="48">
        <f t="shared" si="111"/>
        <v>0</v>
      </c>
      <c r="HNR46" s="48">
        <f t="shared" si="111"/>
        <v>0</v>
      </c>
      <c r="HNS46" s="48">
        <f t="shared" si="111"/>
        <v>0</v>
      </c>
      <c r="HNT46" s="48">
        <f t="shared" si="111"/>
        <v>0</v>
      </c>
      <c r="HNU46" s="48">
        <f t="shared" si="111"/>
        <v>0</v>
      </c>
      <c r="HNV46" s="48">
        <f t="shared" si="111"/>
        <v>0</v>
      </c>
      <c r="HNW46" s="48">
        <f t="shared" si="111"/>
        <v>0</v>
      </c>
      <c r="HNX46" s="48">
        <f t="shared" si="111"/>
        <v>0</v>
      </c>
      <c r="HNY46" s="48">
        <f t="shared" si="111"/>
        <v>0</v>
      </c>
      <c r="HNZ46" s="48">
        <f t="shared" si="111"/>
        <v>0</v>
      </c>
      <c r="HOA46" s="48">
        <f t="shared" si="111"/>
        <v>0</v>
      </c>
      <c r="HOB46" s="48">
        <f t="shared" si="111"/>
        <v>0</v>
      </c>
      <c r="HOC46" s="48">
        <f t="shared" si="111"/>
        <v>0</v>
      </c>
      <c r="HOD46" s="48">
        <f t="shared" si="111"/>
        <v>0</v>
      </c>
      <c r="HOE46" s="48">
        <f t="shared" si="111"/>
        <v>0</v>
      </c>
      <c r="HOF46" s="48">
        <f t="shared" si="111"/>
        <v>0</v>
      </c>
      <c r="HOG46" s="48">
        <f t="shared" si="111"/>
        <v>0</v>
      </c>
      <c r="HOH46" s="48">
        <f t="shared" si="111"/>
        <v>0</v>
      </c>
      <c r="HOI46" s="48">
        <f t="shared" si="111"/>
        <v>0</v>
      </c>
      <c r="HOJ46" s="48">
        <f t="shared" si="111"/>
        <v>0</v>
      </c>
      <c r="HOK46" s="48">
        <f t="shared" si="111"/>
        <v>0</v>
      </c>
      <c r="HOL46" s="48">
        <f t="shared" si="111"/>
        <v>0</v>
      </c>
      <c r="HOM46" s="48">
        <f t="shared" si="111"/>
        <v>0</v>
      </c>
      <c r="HON46" s="48">
        <f t="shared" si="111"/>
        <v>0</v>
      </c>
      <c r="HOO46" s="48">
        <f t="shared" si="111"/>
        <v>0</v>
      </c>
      <c r="HOP46" s="48">
        <f t="shared" si="111"/>
        <v>0</v>
      </c>
      <c r="HOQ46" s="48">
        <f t="shared" si="111"/>
        <v>0</v>
      </c>
      <c r="HOR46" s="48">
        <f t="shared" si="111"/>
        <v>0</v>
      </c>
      <c r="HOS46" s="48">
        <f t="shared" si="111"/>
        <v>0</v>
      </c>
      <c r="HOT46" s="48">
        <f t="shared" si="111"/>
        <v>0</v>
      </c>
      <c r="HOU46" s="48">
        <f t="shared" si="111"/>
        <v>0</v>
      </c>
      <c r="HOV46" s="48">
        <f t="shared" si="111"/>
        <v>0</v>
      </c>
      <c r="HOW46" s="48">
        <f t="shared" si="111"/>
        <v>0</v>
      </c>
      <c r="HOX46" s="48">
        <f t="shared" si="111"/>
        <v>0</v>
      </c>
      <c r="HOY46" s="48">
        <f t="shared" si="111"/>
        <v>0</v>
      </c>
      <c r="HOZ46" s="48">
        <f t="shared" si="111"/>
        <v>0</v>
      </c>
      <c r="HPA46" s="48">
        <f t="shared" ref="HPA46:HRL46" si="112">HPA22</f>
        <v>0</v>
      </c>
      <c r="HPB46" s="48">
        <f t="shared" si="112"/>
        <v>0</v>
      </c>
      <c r="HPC46" s="48">
        <f t="shared" si="112"/>
        <v>0</v>
      </c>
      <c r="HPD46" s="48">
        <f t="shared" si="112"/>
        <v>0</v>
      </c>
      <c r="HPE46" s="48">
        <f t="shared" si="112"/>
        <v>0</v>
      </c>
      <c r="HPF46" s="48">
        <f t="shared" si="112"/>
        <v>0</v>
      </c>
      <c r="HPG46" s="48">
        <f t="shared" si="112"/>
        <v>0</v>
      </c>
      <c r="HPH46" s="48">
        <f t="shared" si="112"/>
        <v>0</v>
      </c>
      <c r="HPI46" s="48">
        <f t="shared" si="112"/>
        <v>0</v>
      </c>
      <c r="HPJ46" s="48">
        <f t="shared" si="112"/>
        <v>0</v>
      </c>
      <c r="HPK46" s="48">
        <f t="shared" si="112"/>
        <v>0</v>
      </c>
      <c r="HPL46" s="48">
        <f t="shared" si="112"/>
        <v>0</v>
      </c>
      <c r="HPM46" s="48">
        <f t="shared" si="112"/>
        <v>0</v>
      </c>
      <c r="HPN46" s="48">
        <f t="shared" si="112"/>
        <v>0</v>
      </c>
      <c r="HPO46" s="48">
        <f t="shared" si="112"/>
        <v>0</v>
      </c>
      <c r="HPP46" s="48">
        <f t="shared" si="112"/>
        <v>0</v>
      </c>
      <c r="HPQ46" s="48">
        <f t="shared" si="112"/>
        <v>0</v>
      </c>
      <c r="HPR46" s="48">
        <f t="shared" si="112"/>
        <v>0</v>
      </c>
      <c r="HPS46" s="48">
        <f t="shared" si="112"/>
        <v>0</v>
      </c>
      <c r="HPT46" s="48">
        <f t="shared" si="112"/>
        <v>0</v>
      </c>
      <c r="HPU46" s="48">
        <f t="shared" si="112"/>
        <v>0</v>
      </c>
      <c r="HPV46" s="48">
        <f t="shared" si="112"/>
        <v>0</v>
      </c>
      <c r="HPW46" s="48">
        <f t="shared" si="112"/>
        <v>0</v>
      </c>
      <c r="HPX46" s="48">
        <f t="shared" si="112"/>
        <v>0</v>
      </c>
      <c r="HPY46" s="48">
        <f t="shared" si="112"/>
        <v>0</v>
      </c>
      <c r="HPZ46" s="48">
        <f t="shared" si="112"/>
        <v>0</v>
      </c>
      <c r="HQA46" s="48">
        <f t="shared" si="112"/>
        <v>0</v>
      </c>
      <c r="HQB46" s="48">
        <f t="shared" si="112"/>
        <v>0</v>
      </c>
      <c r="HQC46" s="48">
        <f t="shared" si="112"/>
        <v>0</v>
      </c>
      <c r="HQD46" s="48">
        <f t="shared" si="112"/>
        <v>0</v>
      </c>
      <c r="HQE46" s="48">
        <f t="shared" si="112"/>
        <v>0</v>
      </c>
      <c r="HQF46" s="48">
        <f t="shared" si="112"/>
        <v>0</v>
      </c>
      <c r="HQG46" s="48">
        <f t="shared" si="112"/>
        <v>0</v>
      </c>
      <c r="HQH46" s="48">
        <f t="shared" si="112"/>
        <v>0</v>
      </c>
      <c r="HQI46" s="48">
        <f t="shared" si="112"/>
        <v>0</v>
      </c>
      <c r="HQJ46" s="48">
        <f t="shared" si="112"/>
        <v>0</v>
      </c>
      <c r="HQK46" s="48">
        <f t="shared" si="112"/>
        <v>0</v>
      </c>
      <c r="HQL46" s="48">
        <f t="shared" si="112"/>
        <v>0</v>
      </c>
      <c r="HQM46" s="48">
        <f t="shared" si="112"/>
        <v>0</v>
      </c>
      <c r="HQN46" s="48">
        <f t="shared" si="112"/>
        <v>0</v>
      </c>
      <c r="HQO46" s="48">
        <f t="shared" si="112"/>
        <v>0</v>
      </c>
      <c r="HQP46" s="48">
        <f t="shared" si="112"/>
        <v>0</v>
      </c>
      <c r="HQQ46" s="48">
        <f t="shared" si="112"/>
        <v>0</v>
      </c>
      <c r="HQR46" s="48">
        <f t="shared" si="112"/>
        <v>0</v>
      </c>
      <c r="HQS46" s="48">
        <f t="shared" si="112"/>
        <v>0</v>
      </c>
      <c r="HQT46" s="48">
        <f t="shared" si="112"/>
        <v>0</v>
      </c>
      <c r="HQU46" s="48">
        <f t="shared" si="112"/>
        <v>0</v>
      </c>
      <c r="HQV46" s="48">
        <f t="shared" si="112"/>
        <v>0</v>
      </c>
      <c r="HQW46" s="48">
        <f t="shared" si="112"/>
        <v>0</v>
      </c>
      <c r="HQX46" s="48">
        <f t="shared" si="112"/>
        <v>0</v>
      </c>
      <c r="HQY46" s="48">
        <f t="shared" si="112"/>
        <v>0</v>
      </c>
      <c r="HQZ46" s="48">
        <f t="shared" si="112"/>
        <v>0</v>
      </c>
      <c r="HRA46" s="48">
        <f t="shared" si="112"/>
        <v>0</v>
      </c>
      <c r="HRB46" s="48">
        <f t="shared" si="112"/>
        <v>0</v>
      </c>
      <c r="HRC46" s="48">
        <f t="shared" si="112"/>
        <v>0</v>
      </c>
      <c r="HRD46" s="48">
        <f t="shared" si="112"/>
        <v>0</v>
      </c>
      <c r="HRE46" s="48">
        <f t="shared" si="112"/>
        <v>0</v>
      </c>
      <c r="HRF46" s="48">
        <f t="shared" si="112"/>
        <v>0</v>
      </c>
      <c r="HRG46" s="48">
        <f t="shared" si="112"/>
        <v>0</v>
      </c>
      <c r="HRH46" s="48">
        <f t="shared" si="112"/>
        <v>0</v>
      </c>
      <c r="HRI46" s="48">
        <f t="shared" si="112"/>
        <v>0</v>
      </c>
      <c r="HRJ46" s="48">
        <f t="shared" si="112"/>
        <v>0</v>
      </c>
      <c r="HRK46" s="48">
        <f t="shared" si="112"/>
        <v>0</v>
      </c>
      <c r="HRL46" s="48">
        <f t="shared" si="112"/>
        <v>0</v>
      </c>
      <c r="HRM46" s="48">
        <f t="shared" ref="HRM46:HTX46" si="113">HRM22</f>
        <v>0</v>
      </c>
      <c r="HRN46" s="48">
        <f t="shared" si="113"/>
        <v>0</v>
      </c>
      <c r="HRO46" s="48">
        <f t="shared" si="113"/>
        <v>0</v>
      </c>
      <c r="HRP46" s="48">
        <f t="shared" si="113"/>
        <v>0</v>
      </c>
      <c r="HRQ46" s="48">
        <f t="shared" si="113"/>
        <v>0</v>
      </c>
      <c r="HRR46" s="48">
        <f t="shared" si="113"/>
        <v>0</v>
      </c>
      <c r="HRS46" s="48">
        <f t="shared" si="113"/>
        <v>0</v>
      </c>
      <c r="HRT46" s="48">
        <f t="shared" si="113"/>
        <v>0</v>
      </c>
      <c r="HRU46" s="48">
        <f t="shared" si="113"/>
        <v>0</v>
      </c>
      <c r="HRV46" s="48">
        <f t="shared" si="113"/>
        <v>0</v>
      </c>
      <c r="HRW46" s="48">
        <f t="shared" si="113"/>
        <v>0</v>
      </c>
      <c r="HRX46" s="48">
        <f t="shared" si="113"/>
        <v>0</v>
      </c>
      <c r="HRY46" s="48">
        <f t="shared" si="113"/>
        <v>0</v>
      </c>
      <c r="HRZ46" s="48">
        <f t="shared" si="113"/>
        <v>0</v>
      </c>
      <c r="HSA46" s="48">
        <f t="shared" si="113"/>
        <v>0</v>
      </c>
      <c r="HSB46" s="48">
        <f t="shared" si="113"/>
        <v>0</v>
      </c>
      <c r="HSC46" s="48">
        <f t="shared" si="113"/>
        <v>0</v>
      </c>
      <c r="HSD46" s="48">
        <f t="shared" si="113"/>
        <v>0</v>
      </c>
      <c r="HSE46" s="48">
        <f t="shared" si="113"/>
        <v>0</v>
      </c>
      <c r="HSF46" s="48">
        <f t="shared" si="113"/>
        <v>0</v>
      </c>
      <c r="HSG46" s="48">
        <f t="shared" si="113"/>
        <v>0</v>
      </c>
      <c r="HSH46" s="48">
        <f t="shared" si="113"/>
        <v>0</v>
      </c>
      <c r="HSI46" s="48">
        <f t="shared" si="113"/>
        <v>0</v>
      </c>
      <c r="HSJ46" s="48">
        <f t="shared" si="113"/>
        <v>0</v>
      </c>
      <c r="HSK46" s="48">
        <f t="shared" si="113"/>
        <v>0</v>
      </c>
      <c r="HSL46" s="48">
        <f t="shared" si="113"/>
        <v>0</v>
      </c>
      <c r="HSM46" s="48">
        <f t="shared" si="113"/>
        <v>0</v>
      </c>
      <c r="HSN46" s="48">
        <f t="shared" si="113"/>
        <v>0</v>
      </c>
      <c r="HSO46" s="48">
        <f t="shared" si="113"/>
        <v>0</v>
      </c>
      <c r="HSP46" s="48">
        <f t="shared" si="113"/>
        <v>0</v>
      </c>
      <c r="HSQ46" s="48">
        <f t="shared" si="113"/>
        <v>0</v>
      </c>
      <c r="HSR46" s="48">
        <f t="shared" si="113"/>
        <v>0</v>
      </c>
      <c r="HSS46" s="48">
        <f t="shared" si="113"/>
        <v>0</v>
      </c>
      <c r="HST46" s="48">
        <f t="shared" si="113"/>
        <v>0</v>
      </c>
      <c r="HSU46" s="48">
        <f t="shared" si="113"/>
        <v>0</v>
      </c>
      <c r="HSV46" s="48">
        <f t="shared" si="113"/>
        <v>0</v>
      </c>
      <c r="HSW46" s="48">
        <f t="shared" si="113"/>
        <v>0</v>
      </c>
      <c r="HSX46" s="48">
        <f t="shared" si="113"/>
        <v>0</v>
      </c>
      <c r="HSY46" s="48">
        <f t="shared" si="113"/>
        <v>0</v>
      </c>
      <c r="HSZ46" s="48">
        <f t="shared" si="113"/>
        <v>0</v>
      </c>
      <c r="HTA46" s="48">
        <f t="shared" si="113"/>
        <v>0</v>
      </c>
      <c r="HTB46" s="48">
        <f t="shared" si="113"/>
        <v>0</v>
      </c>
      <c r="HTC46" s="48">
        <f t="shared" si="113"/>
        <v>0</v>
      </c>
      <c r="HTD46" s="48">
        <f t="shared" si="113"/>
        <v>0</v>
      </c>
      <c r="HTE46" s="48">
        <f t="shared" si="113"/>
        <v>0</v>
      </c>
      <c r="HTF46" s="48">
        <f t="shared" si="113"/>
        <v>0</v>
      </c>
      <c r="HTG46" s="48">
        <f t="shared" si="113"/>
        <v>0</v>
      </c>
      <c r="HTH46" s="48">
        <f t="shared" si="113"/>
        <v>0</v>
      </c>
      <c r="HTI46" s="48">
        <f t="shared" si="113"/>
        <v>0</v>
      </c>
      <c r="HTJ46" s="48">
        <f t="shared" si="113"/>
        <v>0</v>
      </c>
      <c r="HTK46" s="48">
        <f t="shared" si="113"/>
        <v>0</v>
      </c>
      <c r="HTL46" s="48">
        <f t="shared" si="113"/>
        <v>0</v>
      </c>
      <c r="HTM46" s="48">
        <f t="shared" si="113"/>
        <v>0</v>
      </c>
      <c r="HTN46" s="48">
        <f t="shared" si="113"/>
        <v>0</v>
      </c>
      <c r="HTO46" s="48">
        <f t="shared" si="113"/>
        <v>0</v>
      </c>
      <c r="HTP46" s="48">
        <f t="shared" si="113"/>
        <v>0</v>
      </c>
      <c r="HTQ46" s="48">
        <f t="shared" si="113"/>
        <v>0</v>
      </c>
      <c r="HTR46" s="48">
        <f t="shared" si="113"/>
        <v>0</v>
      </c>
      <c r="HTS46" s="48">
        <f t="shared" si="113"/>
        <v>0</v>
      </c>
      <c r="HTT46" s="48">
        <f t="shared" si="113"/>
        <v>0</v>
      </c>
      <c r="HTU46" s="48">
        <f t="shared" si="113"/>
        <v>0</v>
      </c>
      <c r="HTV46" s="48">
        <f t="shared" si="113"/>
        <v>0</v>
      </c>
      <c r="HTW46" s="48">
        <f t="shared" si="113"/>
        <v>0</v>
      </c>
      <c r="HTX46" s="48">
        <f t="shared" si="113"/>
        <v>0</v>
      </c>
      <c r="HTY46" s="48">
        <f t="shared" ref="HTY46:HWJ46" si="114">HTY22</f>
        <v>0</v>
      </c>
      <c r="HTZ46" s="48">
        <f t="shared" si="114"/>
        <v>0</v>
      </c>
      <c r="HUA46" s="48">
        <f t="shared" si="114"/>
        <v>0</v>
      </c>
      <c r="HUB46" s="48">
        <f t="shared" si="114"/>
        <v>0</v>
      </c>
      <c r="HUC46" s="48">
        <f t="shared" si="114"/>
        <v>0</v>
      </c>
      <c r="HUD46" s="48">
        <f t="shared" si="114"/>
        <v>0</v>
      </c>
      <c r="HUE46" s="48">
        <f t="shared" si="114"/>
        <v>0</v>
      </c>
      <c r="HUF46" s="48">
        <f t="shared" si="114"/>
        <v>0</v>
      </c>
      <c r="HUG46" s="48">
        <f t="shared" si="114"/>
        <v>0</v>
      </c>
      <c r="HUH46" s="48">
        <f t="shared" si="114"/>
        <v>0</v>
      </c>
      <c r="HUI46" s="48">
        <f t="shared" si="114"/>
        <v>0</v>
      </c>
      <c r="HUJ46" s="48">
        <f t="shared" si="114"/>
        <v>0</v>
      </c>
      <c r="HUK46" s="48">
        <f t="shared" si="114"/>
        <v>0</v>
      </c>
      <c r="HUL46" s="48">
        <f t="shared" si="114"/>
        <v>0</v>
      </c>
      <c r="HUM46" s="48">
        <f t="shared" si="114"/>
        <v>0</v>
      </c>
      <c r="HUN46" s="48">
        <f t="shared" si="114"/>
        <v>0</v>
      </c>
      <c r="HUO46" s="48">
        <f t="shared" si="114"/>
        <v>0</v>
      </c>
      <c r="HUP46" s="48">
        <f t="shared" si="114"/>
        <v>0</v>
      </c>
      <c r="HUQ46" s="48">
        <f t="shared" si="114"/>
        <v>0</v>
      </c>
      <c r="HUR46" s="48">
        <f t="shared" si="114"/>
        <v>0</v>
      </c>
      <c r="HUS46" s="48">
        <f t="shared" si="114"/>
        <v>0</v>
      </c>
      <c r="HUT46" s="48">
        <f t="shared" si="114"/>
        <v>0</v>
      </c>
      <c r="HUU46" s="48">
        <f t="shared" si="114"/>
        <v>0</v>
      </c>
      <c r="HUV46" s="48">
        <f t="shared" si="114"/>
        <v>0</v>
      </c>
      <c r="HUW46" s="48">
        <f t="shared" si="114"/>
        <v>0</v>
      </c>
      <c r="HUX46" s="48">
        <f t="shared" si="114"/>
        <v>0</v>
      </c>
      <c r="HUY46" s="48">
        <f t="shared" si="114"/>
        <v>0</v>
      </c>
      <c r="HUZ46" s="48">
        <f t="shared" si="114"/>
        <v>0</v>
      </c>
      <c r="HVA46" s="48">
        <f t="shared" si="114"/>
        <v>0</v>
      </c>
      <c r="HVB46" s="48">
        <f t="shared" si="114"/>
        <v>0</v>
      </c>
      <c r="HVC46" s="48">
        <f t="shared" si="114"/>
        <v>0</v>
      </c>
      <c r="HVD46" s="48">
        <f t="shared" si="114"/>
        <v>0</v>
      </c>
      <c r="HVE46" s="48">
        <f t="shared" si="114"/>
        <v>0</v>
      </c>
      <c r="HVF46" s="48">
        <f t="shared" si="114"/>
        <v>0</v>
      </c>
      <c r="HVG46" s="48">
        <f t="shared" si="114"/>
        <v>0</v>
      </c>
      <c r="HVH46" s="48">
        <f t="shared" si="114"/>
        <v>0</v>
      </c>
      <c r="HVI46" s="48">
        <f t="shared" si="114"/>
        <v>0</v>
      </c>
      <c r="HVJ46" s="48">
        <f t="shared" si="114"/>
        <v>0</v>
      </c>
      <c r="HVK46" s="48">
        <f t="shared" si="114"/>
        <v>0</v>
      </c>
      <c r="HVL46" s="48">
        <f t="shared" si="114"/>
        <v>0</v>
      </c>
      <c r="HVM46" s="48">
        <f t="shared" si="114"/>
        <v>0</v>
      </c>
      <c r="HVN46" s="48">
        <f t="shared" si="114"/>
        <v>0</v>
      </c>
      <c r="HVO46" s="48">
        <f t="shared" si="114"/>
        <v>0</v>
      </c>
      <c r="HVP46" s="48">
        <f t="shared" si="114"/>
        <v>0</v>
      </c>
      <c r="HVQ46" s="48">
        <f t="shared" si="114"/>
        <v>0</v>
      </c>
      <c r="HVR46" s="48">
        <f t="shared" si="114"/>
        <v>0</v>
      </c>
      <c r="HVS46" s="48">
        <f t="shared" si="114"/>
        <v>0</v>
      </c>
      <c r="HVT46" s="48">
        <f t="shared" si="114"/>
        <v>0</v>
      </c>
      <c r="HVU46" s="48">
        <f t="shared" si="114"/>
        <v>0</v>
      </c>
      <c r="HVV46" s="48">
        <f t="shared" si="114"/>
        <v>0</v>
      </c>
      <c r="HVW46" s="48">
        <f t="shared" si="114"/>
        <v>0</v>
      </c>
      <c r="HVX46" s="48">
        <f t="shared" si="114"/>
        <v>0</v>
      </c>
      <c r="HVY46" s="48">
        <f t="shared" si="114"/>
        <v>0</v>
      </c>
      <c r="HVZ46" s="48">
        <f t="shared" si="114"/>
        <v>0</v>
      </c>
      <c r="HWA46" s="48">
        <f t="shared" si="114"/>
        <v>0</v>
      </c>
      <c r="HWB46" s="48">
        <f t="shared" si="114"/>
        <v>0</v>
      </c>
      <c r="HWC46" s="48">
        <f t="shared" si="114"/>
        <v>0</v>
      </c>
      <c r="HWD46" s="48">
        <f t="shared" si="114"/>
        <v>0</v>
      </c>
      <c r="HWE46" s="48">
        <f t="shared" si="114"/>
        <v>0</v>
      </c>
      <c r="HWF46" s="48">
        <f t="shared" si="114"/>
        <v>0</v>
      </c>
      <c r="HWG46" s="48">
        <f t="shared" si="114"/>
        <v>0</v>
      </c>
      <c r="HWH46" s="48">
        <f t="shared" si="114"/>
        <v>0</v>
      </c>
      <c r="HWI46" s="48">
        <f t="shared" si="114"/>
        <v>0</v>
      </c>
      <c r="HWJ46" s="48">
        <f t="shared" si="114"/>
        <v>0</v>
      </c>
      <c r="HWK46" s="48">
        <f t="shared" ref="HWK46:HYV46" si="115">HWK22</f>
        <v>0</v>
      </c>
      <c r="HWL46" s="48">
        <f t="shared" si="115"/>
        <v>0</v>
      </c>
      <c r="HWM46" s="48">
        <f t="shared" si="115"/>
        <v>0</v>
      </c>
      <c r="HWN46" s="48">
        <f t="shared" si="115"/>
        <v>0</v>
      </c>
      <c r="HWO46" s="48">
        <f t="shared" si="115"/>
        <v>0</v>
      </c>
      <c r="HWP46" s="48">
        <f t="shared" si="115"/>
        <v>0</v>
      </c>
      <c r="HWQ46" s="48">
        <f t="shared" si="115"/>
        <v>0</v>
      </c>
      <c r="HWR46" s="48">
        <f t="shared" si="115"/>
        <v>0</v>
      </c>
      <c r="HWS46" s="48">
        <f t="shared" si="115"/>
        <v>0</v>
      </c>
      <c r="HWT46" s="48">
        <f t="shared" si="115"/>
        <v>0</v>
      </c>
      <c r="HWU46" s="48">
        <f t="shared" si="115"/>
        <v>0</v>
      </c>
      <c r="HWV46" s="48">
        <f t="shared" si="115"/>
        <v>0</v>
      </c>
      <c r="HWW46" s="48">
        <f t="shared" si="115"/>
        <v>0</v>
      </c>
      <c r="HWX46" s="48">
        <f t="shared" si="115"/>
        <v>0</v>
      </c>
      <c r="HWY46" s="48">
        <f t="shared" si="115"/>
        <v>0</v>
      </c>
      <c r="HWZ46" s="48">
        <f t="shared" si="115"/>
        <v>0</v>
      </c>
      <c r="HXA46" s="48">
        <f t="shared" si="115"/>
        <v>0</v>
      </c>
      <c r="HXB46" s="48">
        <f t="shared" si="115"/>
        <v>0</v>
      </c>
      <c r="HXC46" s="48">
        <f t="shared" si="115"/>
        <v>0</v>
      </c>
      <c r="HXD46" s="48">
        <f t="shared" si="115"/>
        <v>0</v>
      </c>
      <c r="HXE46" s="48">
        <f t="shared" si="115"/>
        <v>0</v>
      </c>
      <c r="HXF46" s="48">
        <f t="shared" si="115"/>
        <v>0</v>
      </c>
      <c r="HXG46" s="48">
        <f t="shared" si="115"/>
        <v>0</v>
      </c>
      <c r="HXH46" s="48">
        <f t="shared" si="115"/>
        <v>0</v>
      </c>
      <c r="HXI46" s="48">
        <f t="shared" si="115"/>
        <v>0</v>
      </c>
      <c r="HXJ46" s="48">
        <f t="shared" si="115"/>
        <v>0</v>
      </c>
      <c r="HXK46" s="48">
        <f t="shared" si="115"/>
        <v>0</v>
      </c>
      <c r="HXL46" s="48">
        <f t="shared" si="115"/>
        <v>0</v>
      </c>
      <c r="HXM46" s="48">
        <f t="shared" si="115"/>
        <v>0</v>
      </c>
      <c r="HXN46" s="48">
        <f t="shared" si="115"/>
        <v>0</v>
      </c>
      <c r="HXO46" s="48">
        <f t="shared" si="115"/>
        <v>0</v>
      </c>
      <c r="HXP46" s="48">
        <f t="shared" si="115"/>
        <v>0</v>
      </c>
      <c r="HXQ46" s="48">
        <f t="shared" si="115"/>
        <v>0</v>
      </c>
      <c r="HXR46" s="48">
        <f t="shared" si="115"/>
        <v>0</v>
      </c>
      <c r="HXS46" s="48">
        <f t="shared" si="115"/>
        <v>0</v>
      </c>
      <c r="HXT46" s="48">
        <f t="shared" si="115"/>
        <v>0</v>
      </c>
      <c r="HXU46" s="48">
        <f t="shared" si="115"/>
        <v>0</v>
      </c>
      <c r="HXV46" s="48">
        <f t="shared" si="115"/>
        <v>0</v>
      </c>
      <c r="HXW46" s="48">
        <f t="shared" si="115"/>
        <v>0</v>
      </c>
      <c r="HXX46" s="48">
        <f t="shared" si="115"/>
        <v>0</v>
      </c>
      <c r="HXY46" s="48">
        <f t="shared" si="115"/>
        <v>0</v>
      </c>
      <c r="HXZ46" s="48">
        <f t="shared" si="115"/>
        <v>0</v>
      </c>
      <c r="HYA46" s="48">
        <f t="shared" si="115"/>
        <v>0</v>
      </c>
      <c r="HYB46" s="48">
        <f t="shared" si="115"/>
        <v>0</v>
      </c>
      <c r="HYC46" s="48">
        <f t="shared" si="115"/>
        <v>0</v>
      </c>
      <c r="HYD46" s="48">
        <f t="shared" si="115"/>
        <v>0</v>
      </c>
      <c r="HYE46" s="48">
        <f t="shared" si="115"/>
        <v>0</v>
      </c>
      <c r="HYF46" s="48">
        <f t="shared" si="115"/>
        <v>0</v>
      </c>
      <c r="HYG46" s="48">
        <f t="shared" si="115"/>
        <v>0</v>
      </c>
      <c r="HYH46" s="48">
        <f t="shared" si="115"/>
        <v>0</v>
      </c>
      <c r="HYI46" s="48">
        <f t="shared" si="115"/>
        <v>0</v>
      </c>
      <c r="HYJ46" s="48">
        <f t="shared" si="115"/>
        <v>0</v>
      </c>
      <c r="HYK46" s="48">
        <f t="shared" si="115"/>
        <v>0</v>
      </c>
      <c r="HYL46" s="48">
        <f t="shared" si="115"/>
        <v>0</v>
      </c>
      <c r="HYM46" s="48">
        <f t="shared" si="115"/>
        <v>0</v>
      </c>
      <c r="HYN46" s="48">
        <f t="shared" si="115"/>
        <v>0</v>
      </c>
      <c r="HYO46" s="48">
        <f t="shared" si="115"/>
        <v>0</v>
      </c>
      <c r="HYP46" s="48">
        <f t="shared" si="115"/>
        <v>0</v>
      </c>
      <c r="HYQ46" s="48">
        <f t="shared" si="115"/>
        <v>0</v>
      </c>
      <c r="HYR46" s="48">
        <f t="shared" si="115"/>
        <v>0</v>
      </c>
      <c r="HYS46" s="48">
        <f t="shared" si="115"/>
        <v>0</v>
      </c>
      <c r="HYT46" s="48">
        <f t="shared" si="115"/>
        <v>0</v>
      </c>
      <c r="HYU46" s="48">
        <f t="shared" si="115"/>
        <v>0</v>
      </c>
      <c r="HYV46" s="48">
        <f t="shared" si="115"/>
        <v>0</v>
      </c>
      <c r="HYW46" s="48">
        <f t="shared" ref="HYW46:IBH46" si="116">HYW22</f>
        <v>0</v>
      </c>
      <c r="HYX46" s="48">
        <f t="shared" si="116"/>
        <v>0</v>
      </c>
      <c r="HYY46" s="48">
        <f t="shared" si="116"/>
        <v>0</v>
      </c>
      <c r="HYZ46" s="48">
        <f t="shared" si="116"/>
        <v>0</v>
      </c>
      <c r="HZA46" s="48">
        <f t="shared" si="116"/>
        <v>0</v>
      </c>
      <c r="HZB46" s="48">
        <f t="shared" si="116"/>
        <v>0</v>
      </c>
      <c r="HZC46" s="48">
        <f t="shared" si="116"/>
        <v>0</v>
      </c>
      <c r="HZD46" s="48">
        <f t="shared" si="116"/>
        <v>0</v>
      </c>
      <c r="HZE46" s="48">
        <f t="shared" si="116"/>
        <v>0</v>
      </c>
      <c r="HZF46" s="48">
        <f t="shared" si="116"/>
        <v>0</v>
      </c>
      <c r="HZG46" s="48">
        <f t="shared" si="116"/>
        <v>0</v>
      </c>
      <c r="HZH46" s="48">
        <f t="shared" si="116"/>
        <v>0</v>
      </c>
      <c r="HZI46" s="48">
        <f t="shared" si="116"/>
        <v>0</v>
      </c>
      <c r="HZJ46" s="48">
        <f t="shared" si="116"/>
        <v>0</v>
      </c>
      <c r="HZK46" s="48">
        <f t="shared" si="116"/>
        <v>0</v>
      </c>
      <c r="HZL46" s="48">
        <f t="shared" si="116"/>
        <v>0</v>
      </c>
      <c r="HZM46" s="48">
        <f t="shared" si="116"/>
        <v>0</v>
      </c>
      <c r="HZN46" s="48">
        <f t="shared" si="116"/>
        <v>0</v>
      </c>
      <c r="HZO46" s="48">
        <f t="shared" si="116"/>
        <v>0</v>
      </c>
      <c r="HZP46" s="48">
        <f t="shared" si="116"/>
        <v>0</v>
      </c>
      <c r="HZQ46" s="48">
        <f t="shared" si="116"/>
        <v>0</v>
      </c>
      <c r="HZR46" s="48">
        <f t="shared" si="116"/>
        <v>0</v>
      </c>
      <c r="HZS46" s="48">
        <f t="shared" si="116"/>
        <v>0</v>
      </c>
      <c r="HZT46" s="48">
        <f t="shared" si="116"/>
        <v>0</v>
      </c>
      <c r="HZU46" s="48">
        <f t="shared" si="116"/>
        <v>0</v>
      </c>
      <c r="HZV46" s="48">
        <f t="shared" si="116"/>
        <v>0</v>
      </c>
      <c r="HZW46" s="48">
        <f t="shared" si="116"/>
        <v>0</v>
      </c>
      <c r="HZX46" s="48">
        <f t="shared" si="116"/>
        <v>0</v>
      </c>
      <c r="HZY46" s="48">
        <f t="shared" si="116"/>
        <v>0</v>
      </c>
      <c r="HZZ46" s="48">
        <f t="shared" si="116"/>
        <v>0</v>
      </c>
      <c r="IAA46" s="48">
        <f t="shared" si="116"/>
        <v>0</v>
      </c>
      <c r="IAB46" s="48">
        <f t="shared" si="116"/>
        <v>0</v>
      </c>
      <c r="IAC46" s="48">
        <f t="shared" si="116"/>
        <v>0</v>
      </c>
      <c r="IAD46" s="48">
        <f t="shared" si="116"/>
        <v>0</v>
      </c>
      <c r="IAE46" s="48">
        <f t="shared" si="116"/>
        <v>0</v>
      </c>
      <c r="IAF46" s="48">
        <f t="shared" si="116"/>
        <v>0</v>
      </c>
      <c r="IAG46" s="48">
        <f t="shared" si="116"/>
        <v>0</v>
      </c>
      <c r="IAH46" s="48">
        <f t="shared" si="116"/>
        <v>0</v>
      </c>
      <c r="IAI46" s="48">
        <f t="shared" si="116"/>
        <v>0</v>
      </c>
      <c r="IAJ46" s="48">
        <f t="shared" si="116"/>
        <v>0</v>
      </c>
      <c r="IAK46" s="48">
        <f t="shared" si="116"/>
        <v>0</v>
      </c>
      <c r="IAL46" s="48">
        <f t="shared" si="116"/>
        <v>0</v>
      </c>
      <c r="IAM46" s="48">
        <f t="shared" si="116"/>
        <v>0</v>
      </c>
      <c r="IAN46" s="48">
        <f t="shared" si="116"/>
        <v>0</v>
      </c>
      <c r="IAO46" s="48">
        <f t="shared" si="116"/>
        <v>0</v>
      </c>
      <c r="IAP46" s="48">
        <f t="shared" si="116"/>
        <v>0</v>
      </c>
      <c r="IAQ46" s="48">
        <f t="shared" si="116"/>
        <v>0</v>
      </c>
      <c r="IAR46" s="48">
        <f t="shared" si="116"/>
        <v>0</v>
      </c>
      <c r="IAS46" s="48">
        <f t="shared" si="116"/>
        <v>0</v>
      </c>
      <c r="IAT46" s="48">
        <f t="shared" si="116"/>
        <v>0</v>
      </c>
      <c r="IAU46" s="48">
        <f t="shared" si="116"/>
        <v>0</v>
      </c>
      <c r="IAV46" s="48">
        <f t="shared" si="116"/>
        <v>0</v>
      </c>
      <c r="IAW46" s="48">
        <f t="shared" si="116"/>
        <v>0</v>
      </c>
      <c r="IAX46" s="48">
        <f t="shared" si="116"/>
        <v>0</v>
      </c>
      <c r="IAY46" s="48">
        <f t="shared" si="116"/>
        <v>0</v>
      </c>
      <c r="IAZ46" s="48">
        <f t="shared" si="116"/>
        <v>0</v>
      </c>
      <c r="IBA46" s="48">
        <f t="shared" si="116"/>
        <v>0</v>
      </c>
      <c r="IBB46" s="48">
        <f t="shared" si="116"/>
        <v>0</v>
      </c>
      <c r="IBC46" s="48">
        <f t="shared" si="116"/>
        <v>0</v>
      </c>
      <c r="IBD46" s="48">
        <f t="shared" si="116"/>
        <v>0</v>
      </c>
      <c r="IBE46" s="48">
        <f t="shared" si="116"/>
        <v>0</v>
      </c>
      <c r="IBF46" s="48">
        <f t="shared" si="116"/>
        <v>0</v>
      </c>
      <c r="IBG46" s="48">
        <f t="shared" si="116"/>
        <v>0</v>
      </c>
      <c r="IBH46" s="48">
        <f t="shared" si="116"/>
        <v>0</v>
      </c>
      <c r="IBI46" s="48">
        <f t="shared" ref="IBI46:IDT46" si="117">IBI22</f>
        <v>0</v>
      </c>
      <c r="IBJ46" s="48">
        <f t="shared" si="117"/>
        <v>0</v>
      </c>
      <c r="IBK46" s="48">
        <f t="shared" si="117"/>
        <v>0</v>
      </c>
      <c r="IBL46" s="48">
        <f t="shared" si="117"/>
        <v>0</v>
      </c>
      <c r="IBM46" s="48">
        <f t="shared" si="117"/>
        <v>0</v>
      </c>
      <c r="IBN46" s="48">
        <f t="shared" si="117"/>
        <v>0</v>
      </c>
      <c r="IBO46" s="48">
        <f t="shared" si="117"/>
        <v>0</v>
      </c>
      <c r="IBP46" s="48">
        <f t="shared" si="117"/>
        <v>0</v>
      </c>
      <c r="IBQ46" s="48">
        <f t="shared" si="117"/>
        <v>0</v>
      </c>
      <c r="IBR46" s="48">
        <f t="shared" si="117"/>
        <v>0</v>
      </c>
      <c r="IBS46" s="48">
        <f t="shared" si="117"/>
        <v>0</v>
      </c>
      <c r="IBT46" s="48">
        <f t="shared" si="117"/>
        <v>0</v>
      </c>
      <c r="IBU46" s="48">
        <f t="shared" si="117"/>
        <v>0</v>
      </c>
      <c r="IBV46" s="48">
        <f t="shared" si="117"/>
        <v>0</v>
      </c>
      <c r="IBW46" s="48">
        <f t="shared" si="117"/>
        <v>0</v>
      </c>
      <c r="IBX46" s="48">
        <f t="shared" si="117"/>
        <v>0</v>
      </c>
      <c r="IBY46" s="48">
        <f t="shared" si="117"/>
        <v>0</v>
      </c>
      <c r="IBZ46" s="48">
        <f t="shared" si="117"/>
        <v>0</v>
      </c>
      <c r="ICA46" s="48">
        <f t="shared" si="117"/>
        <v>0</v>
      </c>
      <c r="ICB46" s="48">
        <f t="shared" si="117"/>
        <v>0</v>
      </c>
      <c r="ICC46" s="48">
        <f t="shared" si="117"/>
        <v>0</v>
      </c>
      <c r="ICD46" s="48">
        <f t="shared" si="117"/>
        <v>0</v>
      </c>
      <c r="ICE46" s="48">
        <f t="shared" si="117"/>
        <v>0</v>
      </c>
      <c r="ICF46" s="48">
        <f t="shared" si="117"/>
        <v>0</v>
      </c>
      <c r="ICG46" s="48">
        <f t="shared" si="117"/>
        <v>0</v>
      </c>
      <c r="ICH46" s="48">
        <f t="shared" si="117"/>
        <v>0</v>
      </c>
      <c r="ICI46" s="48">
        <f t="shared" si="117"/>
        <v>0</v>
      </c>
      <c r="ICJ46" s="48">
        <f t="shared" si="117"/>
        <v>0</v>
      </c>
      <c r="ICK46" s="48">
        <f t="shared" si="117"/>
        <v>0</v>
      </c>
      <c r="ICL46" s="48">
        <f t="shared" si="117"/>
        <v>0</v>
      </c>
      <c r="ICM46" s="48">
        <f t="shared" si="117"/>
        <v>0</v>
      </c>
      <c r="ICN46" s="48">
        <f t="shared" si="117"/>
        <v>0</v>
      </c>
      <c r="ICO46" s="48">
        <f t="shared" si="117"/>
        <v>0</v>
      </c>
      <c r="ICP46" s="48">
        <f t="shared" si="117"/>
        <v>0</v>
      </c>
      <c r="ICQ46" s="48">
        <f t="shared" si="117"/>
        <v>0</v>
      </c>
      <c r="ICR46" s="48">
        <f t="shared" si="117"/>
        <v>0</v>
      </c>
      <c r="ICS46" s="48">
        <f t="shared" si="117"/>
        <v>0</v>
      </c>
      <c r="ICT46" s="48">
        <f t="shared" si="117"/>
        <v>0</v>
      </c>
      <c r="ICU46" s="48">
        <f t="shared" si="117"/>
        <v>0</v>
      </c>
      <c r="ICV46" s="48">
        <f t="shared" si="117"/>
        <v>0</v>
      </c>
      <c r="ICW46" s="48">
        <f t="shared" si="117"/>
        <v>0</v>
      </c>
      <c r="ICX46" s="48">
        <f t="shared" si="117"/>
        <v>0</v>
      </c>
      <c r="ICY46" s="48">
        <f t="shared" si="117"/>
        <v>0</v>
      </c>
      <c r="ICZ46" s="48">
        <f t="shared" si="117"/>
        <v>0</v>
      </c>
      <c r="IDA46" s="48">
        <f t="shared" si="117"/>
        <v>0</v>
      </c>
      <c r="IDB46" s="48">
        <f t="shared" si="117"/>
        <v>0</v>
      </c>
      <c r="IDC46" s="48">
        <f t="shared" si="117"/>
        <v>0</v>
      </c>
      <c r="IDD46" s="48">
        <f t="shared" si="117"/>
        <v>0</v>
      </c>
      <c r="IDE46" s="48">
        <f t="shared" si="117"/>
        <v>0</v>
      </c>
      <c r="IDF46" s="48">
        <f t="shared" si="117"/>
        <v>0</v>
      </c>
      <c r="IDG46" s="48">
        <f t="shared" si="117"/>
        <v>0</v>
      </c>
      <c r="IDH46" s="48">
        <f t="shared" si="117"/>
        <v>0</v>
      </c>
      <c r="IDI46" s="48">
        <f t="shared" si="117"/>
        <v>0</v>
      </c>
      <c r="IDJ46" s="48">
        <f t="shared" si="117"/>
        <v>0</v>
      </c>
      <c r="IDK46" s="48">
        <f t="shared" si="117"/>
        <v>0</v>
      </c>
      <c r="IDL46" s="48">
        <f t="shared" si="117"/>
        <v>0</v>
      </c>
      <c r="IDM46" s="48">
        <f t="shared" si="117"/>
        <v>0</v>
      </c>
      <c r="IDN46" s="48">
        <f t="shared" si="117"/>
        <v>0</v>
      </c>
      <c r="IDO46" s="48">
        <f t="shared" si="117"/>
        <v>0</v>
      </c>
      <c r="IDP46" s="48">
        <f t="shared" si="117"/>
        <v>0</v>
      </c>
      <c r="IDQ46" s="48">
        <f t="shared" si="117"/>
        <v>0</v>
      </c>
      <c r="IDR46" s="48">
        <f t="shared" si="117"/>
        <v>0</v>
      </c>
      <c r="IDS46" s="48">
        <f t="shared" si="117"/>
        <v>0</v>
      </c>
      <c r="IDT46" s="48">
        <f t="shared" si="117"/>
        <v>0</v>
      </c>
      <c r="IDU46" s="48">
        <f t="shared" ref="IDU46:IGF46" si="118">IDU22</f>
        <v>0</v>
      </c>
      <c r="IDV46" s="48">
        <f t="shared" si="118"/>
        <v>0</v>
      </c>
      <c r="IDW46" s="48">
        <f t="shared" si="118"/>
        <v>0</v>
      </c>
      <c r="IDX46" s="48">
        <f t="shared" si="118"/>
        <v>0</v>
      </c>
      <c r="IDY46" s="48">
        <f t="shared" si="118"/>
        <v>0</v>
      </c>
      <c r="IDZ46" s="48">
        <f t="shared" si="118"/>
        <v>0</v>
      </c>
      <c r="IEA46" s="48">
        <f t="shared" si="118"/>
        <v>0</v>
      </c>
      <c r="IEB46" s="48">
        <f t="shared" si="118"/>
        <v>0</v>
      </c>
      <c r="IEC46" s="48">
        <f t="shared" si="118"/>
        <v>0</v>
      </c>
      <c r="IED46" s="48">
        <f t="shared" si="118"/>
        <v>0</v>
      </c>
      <c r="IEE46" s="48">
        <f t="shared" si="118"/>
        <v>0</v>
      </c>
      <c r="IEF46" s="48">
        <f t="shared" si="118"/>
        <v>0</v>
      </c>
      <c r="IEG46" s="48">
        <f t="shared" si="118"/>
        <v>0</v>
      </c>
      <c r="IEH46" s="48">
        <f t="shared" si="118"/>
        <v>0</v>
      </c>
      <c r="IEI46" s="48">
        <f t="shared" si="118"/>
        <v>0</v>
      </c>
      <c r="IEJ46" s="48">
        <f t="shared" si="118"/>
        <v>0</v>
      </c>
      <c r="IEK46" s="48">
        <f t="shared" si="118"/>
        <v>0</v>
      </c>
      <c r="IEL46" s="48">
        <f t="shared" si="118"/>
        <v>0</v>
      </c>
      <c r="IEM46" s="48">
        <f t="shared" si="118"/>
        <v>0</v>
      </c>
      <c r="IEN46" s="48">
        <f t="shared" si="118"/>
        <v>0</v>
      </c>
      <c r="IEO46" s="48">
        <f t="shared" si="118"/>
        <v>0</v>
      </c>
      <c r="IEP46" s="48">
        <f t="shared" si="118"/>
        <v>0</v>
      </c>
      <c r="IEQ46" s="48">
        <f t="shared" si="118"/>
        <v>0</v>
      </c>
      <c r="IER46" s="48">
        <f t="shared" si="118"/>
        <v>0</v>
      </c>
      <c r="IES46" s="48">
        <f t="shared" si="118"/>
        <v>0</v>
      </c>
      <c r="IET46" s="48">
        <f t="shared" si="118"/>
        <v>0</v>
      </c>
      <c r="IEU46" s="48">
        <f t="shared" si="118"/>
        <v>0</v>
      </c>
      <c r="IEV46" s="48">
        <f t="shared" si="118"/>
        <v>0</v>
      </c>
      <c r="IEW46" s="48">
        <f t="shared" si="118"/>
        <v>0</v>
      </c>
      <c r="IEX46" s="48">
        <f t="shared" si="118"/>
        <v>0</v>
      </c>
      <c r="IEY46" s="48">
        <f t="shared" si="118"/>
        <v>0</v>
      </c>
      <c r="IEZ46" s="48">
        <f t="shared" si="118"/>
        <v>0</v>
      </c>
      <c r="IFA46" s="48">
        <f t="shared" si="118"/>
        <v>0</v>
      </c>
      <c r="IFB46" s="48">
        <f t="shared" si="118"/>
        <v>0</v>
      </c>
      <c r="IFC46" s="48">
        <f t="shared" si="118"/>
        <v>0</v>
      </c>
      <c r="IFD46" s="48">
        <f t="shared" si="118"/>
        <v>0</v>
      </c>
      <c r="IFE46" s="48">
        <f t="shared" si="118"/>
        <v>0</v>
      </c>
      <c r="IFF46" s="48">
        <f t="shared" si="118"/>
        <v>0</v>
      </c>
      <c r="IFG46" s="48">
        <f t="shared" si="118"/>
        <v>0</v>
      </c>
      <c r="IFH46" s="48">
        <f t="shared" si="118"/>
        <v>0</v>
      </c>
      <c r="IFI46" s="48">
        <f t="shared" si="118"/>
        <v>0</v>
      </c>
      <c r="IFJ46" s="48">
        <f t="shared" si="118"/>
        <v>0</v>
      </c>
      <c r="IFK46" s="48">
        <f t="shared" si="118"/>
        <v>0</v>
      </c>
      <c r="IFL46" s="48">
        <f t="shared" si="118"/>
        <v>0</v>
      </c>
      <c r="IFM46" s="48">
        <f t="shared" si="118"/>
        <v>0</v>
      </c>
      <c r="IFN46" s="48">
        <f t="shared" si="118"/>
        <v>0</v>
      </c>
      <c r="IFO46" s="48">
        <f t="shared" si="118"/>
        <v>0</v>
      </c>
      <c r="IFP46" s="48">
        <f t="shared" si="118"/>
        <v>0</v>
      </c>
      <c r="IFQ46" s="48">
        <f t="shared" si="118"/>
        <v>0</v>
      </c>
      <c r="IFR46" s="48">
        <f t="shared" si="118"/>
        <v>0</v>
      </c>
      <c r="IFS46" s="48">
        <f t="shared" si="118"/>
        <v>0</v>
      </c>
      <c r="IFT46" s="48">
        <f t="shared" si="118"/>
        <v>0</v>
      </c>
      <c r="IFU46" s="48">
        <f t="shared" si="118"/>
        <v>0</v>
      </c>
      <c r="IFV46" s="48">
        <f t="shared" si="118"/>
        <v>0</v>
      </c>
      <c r="IFW46" s="48">
        <f t="shared" si="118"/>
        <v>0</v>
      </c>
      <c r="IFX46" s="48">
        <f t="shared" si="118"/>
        <v>0</v>
      </c>
      <c r="IFY46" s="48">
        <f t="shared" si="118"/>
        <v>0</v>
      </c>
      <c r="IFZ46" s="48">
        <f t="shared" si="118"/>
        <v>0</v>
      </c>
      <c r="IGA46" s="48">
        <f t="shared" si="118"/>
        <v>0</v>
      </c>
      <c r="IGB46" s="48">
        <f t="shared" si="118"/>
        <v>0</v>
      </c>
      <c r="IGC46" s="48">
        <f t="shared" si="118"/>
        <v>0</v>
      </c>
      <c r="IGD46" s="48">
        <f t="shared" si="118"/>
        <v>0</v>
      </c>
      <c r="IGE46" s="48">
        <f t="shared" si="118"/>
        <v>0</v>
      </c>
      <c r="IGF46" s="48">
        <f t="shared" si="118"/>
        <v>0</v>
      </c>
      <c r="IGG46" s="48">
        <f t="shared" ref="IGG46:IIR46" si="119">IGG22</f>
        <v>0</v>
      </c>
      <c r="IGH46" s="48">
        <f t="shared" si="119"/>
        <v>0</v>
      </c>
      <c r="IGI46" s="48">
        <f t="shared" si="119"/>
        <v>0</v>
      </c>
      <c r="IGJ46" s="48">
        <f t="shared" si="119"/>
        <v>0</v>
      </c>
      <c r="IGK46" s="48">
        <f t="shared" si="119"/>
        <v>0</v>
      </c>
      <c r="IGL46" s="48">
        <f t="shared" si="119"/>
        <v>0</v>
      </c>
      <c r="IGM46" s="48">
        <f t="shared" si="119"/>
        <v>0</v>
      </c>
      <c r="IGN46" s="48">
        <f t="shared" si="119"/>
        <v>0</v>
      </c>
      <c r="IGO46" s="48">
        <f t="shared" si="119"/>
        <v>0</v>
      </c>
      <c r="IGP46" s="48">
        <f t="shared" si="119"/>
        <v>0</v>
      </c>
      <c r="IGQ46" s="48">
        <f t="shared" si="119"/>
        <v>0</v>
      </c>
      <c r="IGR46" s="48">
        <f t="shared" si="119"/>
        <v>0</v>
      </c>
      <c r="IGS46" s="48">
        <f t="shared" si="119"/>
        <v>0</v>
      </c>
      <c r="IGT46" s="48">
        <f t="shared" si="119"/>
        <v>0</v>
      </c>
      <c r="IGU46" s="48">
        <f t="shared" si="119"/>
        <v>0</v>
      </c>
      <c r="IGV46" s="48">
        <f t="shared" si="119"/>
        <v>0</v>
      </c>
      <c r="IGW46" s="48">
        <f t="shared" si="119"/>
        <v>0</v>
      </c>
      <c r="IGX46" s="48">
        <f t="shared" si="119"/>
        <v>0</v>
      </c>
      <c r="IGY46" s="48">
        <f t="shared" si="119"/>
        <v>0</v>
      </c>
      <c r="IGZ46" s="48">
        <f t="shared" si="119"/>
        <v>0</v>
      </c>
      <c r="IHA46" s="48">
        <f t="shared" si="119"/>
        <v>0</v>
      </c>
      <c r="IHB46" s="48">
        <f t="shared" si="119"/>
        <v>0</v>
      </c>
      <c r="IHC46" s="48">
        <f t="shared" si="119"/>
        <v>0</v>
      </c>
      <c r="IHD46" s="48">
        <f t="shared" si="119"/>
        <v>0</v>
      </c>
      <c r="IHE46" s="48">
        <f t="shared" si="119"/>
        <v>0</v>
      </c>
      <c r="IHF46" s="48">
        <f t="shared" si="119"/>
        <v>0</v>
      </c>
      <c r="IHG46" s="48">
        <f t="shared" si="119"/>
        <v>0</v>
      </c>
      <c r="IHH46" s="48">
        <f t="shared" si="119"/>
        <v>0</v>
      </c>
      <c r="IHI46" s="48">
        <f t="shared" si="119"/>
        <v>0</v>
      </c>
      <c r="IHJ46" s="48">
        <f t="shared" si="119"/>
        <v>0</v>
      </c>
      <c r="IHK46" s="48">
        <f t="shared" si="119"/>
        <v>0</v>
      </c>
      <c r="IHL46" s="48">
        <f t="shared" si="119"/>
        <v>0</v>
      </c>
      <c r="IHM46" s="48">
        <f t="shared" si="119"/>
        <v>0</v>
      </c>
      <c r="IHN46" s="48">
        <f t="shared" si="119"/>
        <v>0</v>
      </c>
      <c r="IHO46" s="48">
        <f t="shared" si="119"/>
        <v>0</v>
      </c>
      <c r="IHP46" s="48">
        <f t="shared" si="119"/>
        <v>0</v>
      </c>
      <c r="IHQ46" s="48">
        <f t="shared" si="119"/>
        <v>0</v>
      </c>
      <c r="IHR46" s="48">
        <f t="shared" si="119"/>
        <v>0</v>
      </c>
      <c r="IHS46" s="48">
        <f t="shared" si="119"/>
        <v>0</v>
      </c>
      <c r="IHT46" s="48">
        <f t="shared" si="119"/>
        <v>0</v>
      </c>
      <c r="IHU46" s="48">
        <f t="shared" si="119"/>
        <v>0</v>
      </c>
      <c r="IHV46" s="48">
        <f t="shared" si="119"/>
        <v>0</v>
      </c>
      <c r="IHW46" s="48">
        <f t="shared" si="119"/>
        <v>0</v>
      </c>
      <c r="IHX46" s="48">
        <f t="shared" si="119"/>
        <v>0</v>
      </c>
      <c r="IHY46" s="48">
        <f t="shared" si="119"/>
        <v>0</v>
      </c>
      <c r="IHZ46" s="48">
        <f t="shared" si="119"/>
        <v>0</v>
      </c>
      <c r="IIA46" s="48">
        <f t="shared" si="119"/>
        <v>0</v>
      </c>
      <c r="IIB46" s="48">
        <f t="shared" si="119"/>
        <v>0</v>
      </c>
      <c r="IIC46" s="48">
        <f t="shared" si="119"/>
        <v>0</v>
      </c>
      <c r="IID46" s="48">
        <f t="shared" si="119"/>
        <v>0</v>
      </c>
      <c r="IIE46" s="48">
        <f t="shared" si="119"/>
        <v>0</v>
      </c>
      <c r="IIF46" s="48">
        <f t="shared" si="119"/>
        <v>0</v>
      </c>
      <c r="IIG46" s="48">
        <f t="shared" si="119"/>
        <v>0</v>
      </c>
      <c r="IIH46" s="48">
        <f t="shared" si="119"/>
        <v>0</v>
      </c>
      <c r="III46" s="48">
        <f t="shared" si="119"/>
        <v>0</v>
      </c>
      <c r="IIJ46" s="48">
        <f t="shared" si="119"/>
        <v>0</v>
      </c>
      <c r="IIK46" s="48">
        <f t="shared" si="119"/>
        <v>0</v>
      </c>
      <c r="IIL46" s="48">
        <f t="shared" si="119"/>
        <v>0</v>
      </c>
      <c r="IIM46" s="48">
        <f t="shared" si="119"/>
        <v>0</v>
      </c>
      <c r="IIN46" s="48">
        <f t="shared" si="119"/>
        <v>0</v>
      </c>
      <c r="IIO46" s="48">
        <f t="shared" si="119"/>
        <v>0</v>
      </c>
      <c r="IIP46" s="48">
        <f t="shared" si="119"/>
        <v>0</v>
      </c>
      <c r="IIQ46" s="48">
        <f t="shared" si="119"/>
        <v>0</v>
      </c>
      <c r="IIR46" s="48">
        <f t="shared" si="119"/>
        <v>0</v>
      </c>
      <c r="IIS46" s="48">
        <f t="shared" ref="IIS46:ILD46" si="120">IIS22</f>
        <v>0</v>
      </c>
      <c r="IIT46" s="48">
        <f t="shared" si="120"/>
        <v>0</v>
      </c>
      <c r="IIU46" s="48">
        <f t="shared" si="120"/>
        <v>0</v>
      </c>
      <c r="IIV46" s="48">
        <f t="shared" si="120"/>
        <v>0</v>
      </c>
      <c r="IIW46" s="48">
        <f t="shared" si="120"/>
        <v>0</v>
      </c>
      <c r="IIX46" s="48">
        <f t="shared" si="120"/>
        <v>0</v>
      </c>
      <c r="IIY46" s="48">
        <f t="shared" si="120"/>
        <v>0</v>
      </c>
      <c r="IIZ46" s="48">
        <f t="shared" si="120"/>
        <v>0</v>
      </c>
      <c r="IJA46" s="48">
        <f t="shared" si="120"/>
        <v>0</v>
      </c>
      <c r="IJB46" s="48">
        <f t="shared" si="120"/>
        <v>0</v>
      </c>
      <c r="IJC46" s="48">
        <f t="shared" si="120"/>
        <v>0</v>
      </c>
      <c r="IJD46" s="48">
        <f t="shared" si="120"/>
        <v>0</v>
      </c>
      <c r="IJE46" s="48">
        <f t="shared" si="120"/>
        <v>0</v>
      </c>
      <c r="IJF46" s="48">
        <f t="shared" si="120"/>
        <v>0</v>
      </c>
      <c r="IJG46" s="48">
        <f t="shared" si="120"/>
        <v>0</v>
      </c>
      <c r="IJH46" s="48">
        <f t="shared" si="120"/>
        <v>0</v>
      </c>
      <c r="IJI46" s="48">
        <f t="shared" si="120"/>
        <v>0</v>
      </c>
      <c r="IJJ46" s="48">
        <f t="shared" si="120"/>
        <v>0</v>
      </c>
      <c r="IJK46" s="48">
        <f t="shared" si="120"/>
        <v>0</v>
      </c>
      <c r="IJL46" s="48">
        <f t="shared" si="120"/>
        <v>0</v>
      </c>
      <c r="IJM46" s="48">
        <f t="shared" si="120"/>
        <v>0</v>
      </c>
      <c r="IJN46" s="48">
        <f t="shared" si="120"/>
        <v>0</v>
      </c>
      <c r="IJO46" s="48">
        <f t="shared" si="120"/>
        <v>0</v>
      </c>
      <c r="IJP46" s="48">
        <f t="shared" si="120"/>
        <v>0</v>
      </c>
      <c r="IJQ46" s="48">
        <f t="shared" si="120"/>
        <v>0</v>
      </c>
      <c r="IJR46" s="48">
        <f t="shared" si="120"/>
        <v>0</v>
      </c>
      <c r="IJS46" s="48">
        <f t="shared" si="120"/>
        <v>0</v>
      </c>
      <c r="IJT46" s="48">
        <f t="shared" si="120"/>
        <v>0</v>
      </c>
      <c r="IJU46" s="48">
        <f t="shared" si="120"/>
        <v>0</v>
      </c>
      <c r="IJV46" s="48">
        <f t="shared" si="120"/>
        <v>0</v>
      </c>
      <c r="IJW46" s="48">
        <f t="shared" si="120"/>
        <v>0</v>
      </c>
      <c r="IJX46" s="48">
        <f t="shared" si="120"/>
        <v>0</v>
      </c>
      <c r="IJY46" s="48">
        <f t="shared" si="120"/>
        <v>0</v>
      </c>
      <c r="IJZ46" s="48">
        <f t="shared" si="120"/>
        <v>0</v>
      </c>
      <c r="IKA46" s="48">
        <f t="shared" si="120"/>
        <v>0</v>
      </c>
      <c r="IKB46" s="48">
        <f t="shared" si="120"/>
        <v>0</v>
      </c>
      <c r="IKC46" s="48">
        <f t="shared" si="120"/>
        <v>0</v>
      </c>
      <c r="IKD46" s="48">
        <f t="shared" si="120"/>
        <v>0</v>
      </c>
      <c r="IKE46" s="48">
        <f t="shared" si="120"/>
        <v>0</v>
      </c>
      <c r="IKF46" s="48">
        <f t="shared" si="120"/>
        <v>0</v>
      </c>
      <c r="IKG46" s="48">
        <f t="shared" si="120"/>
        <v>0</v>
      </c>
      <c r="IKH46" s="48">
        <f t="shared" si="120"/>
        <v>0</v>
      </c>
      <c r="IKI46" s="48">
        <f t="shared" si="120"/>
        <v>0</v>
      </c>
      <c r="IKJ46" s="48">
        <f t="shared" si="120"/>
        <v>0</v>
      </c>
      <c r="IKK46" s="48">
        <f t="shared" si="120"/>
        <v>0</v>
      </c>
      <c r="IKL46" s="48">
        <f t="shared" si="120"/>
        <v>0</v>
      </c>
      <c r="IKM46" s="48">
        <f t="shared" si="120"/>
        <v>0</v>
      </c>
      <c r="IKN46" s="48">
        <f t="shared" si="120"/>
        <v>0</v>
      </c>
      <c r="IKO46" s="48">
        <f t="shared" si="120"/>
        <v>0</v>
      </c>
      <c r="IKP46" s="48">
        <f t="shared" si="120"/>
        <v>0</v>
      </c>
      <c r="IKQ46" s="48">
        <f t="shared" si="120"/>
        <v>0</v>
      </c>
      <c r="IKR46" s="48">
        <f t="shared" si="120"/>
        <v>0</v>
      </c>
      <c r="IKS46" s="48">
        <f t="shared" si="120"/>
        <v>0</v>
      </c>
      <c r="IKT46" s="48">
        <f t="shared" si="120"/>
        <v>0</v>
      </c>
      <c r="IKU46" s="48">
        <f t="shared" si="120"/>
        <v>0</v>
      </c>
      <c r="IKV46" s="48">
        <f t="shared" si="120"/>
        <v>0</v>
      </c>
      <c r="IKW46" s="48">
        <f t="shared" si="120"/>
        <v>0</v>
      </c>
      <c r="IKX46" s="48">
        <f t="shared" si="120"/>
        <v>0</v>
      </c>
      <c r="IKY46" s="48">
        <f t="shared" si="120"/>
        <v>0</v>
      </c>
      <c r="IKZ46" s="48">
        <f t="shared" si="120"/>
        <v>0</v>
      </c>
      <c r="ILA46" s="48">
        <f t="shared" si="120"/>
        <v>0</v>
      </c>
      <c r="ILB46" s="48">
        <f t="shared" si="120"/>
        <v>0</v>
      </c>
      <c r="ILC46" s="48">
        <f t="shared" si="120"/>
        <v>0</v>
      </c>
      <c r="ILD46" s="48">
        <f t="shared" si="120"/>
        <v>0</v>
      </c>
      <c r="ILE46" s="48">
        <f t="shared" ref="ILE46:INP46" si="121">ILE22</f>
        <v>0</v>
      </c>
      <c r="ILF46" s="48">
        <f t="shared" si="121"/>
        <v>0</v>
      </c>
      <c r="ILG46" s="48">
        <f t="shared" si="121"/>
        <v>0</v>
      </c>
      <c r="ILH46" s="48">
        <f t="shared" si="121"/>
        <v>0</v>
      </c>
      <c r="ILI46" s="48">
        <f t="shared" si="121"/>
        <v>0</v>
      </c>
      <c r="ILJ46" s="48">
        <f t="shared" si="121"/>
        <v>0</v>
      </c>
      <c r="ILK46" s="48">
        <f t="shared" si="121"/>
        <v>0</v>
      </c>
      <c r="ILL46" s="48">
        <f t="shared" si="121"/>
        <v>0</v>
      </c>
      <c r="ILM46" s="48">
        <f t="shared" si="121"/>
        <v>0</v>
      </c>
      <c r="ILN46" s="48">
        <f t="shared" si="121"/>
        <v>0</v>
      </c>
      <c r="ILO46" s="48">
        <f t="shared" si="121"/>
        <v>0</v>
      </c>
      <c r="ILP46" s="48">
        <f t="shared" si="121"/>
        <v>0</v>
      </c>
      <c r="ILQ46" s="48">
        <f t="shared" si="121"/>
        <v>0</v>
      </c>
      <c r="ILR46" s="48">
        <f t="shared" si="121"/>
        <v>0</v>
      </c>
      <c r="ILS46" s="48">
        <f t="shared" si="121"/>
        <v>0</v>
      </c>
      <c r="ILT46" s="48">
        <f t="shared" si="121"/>
        <v>0</v>
      </c>
      <c r="ILU46" s="48">
        <f t="shared" si="121"/>
        <v>0</v>
      </c>
      <c r="ILV46" s="48">
        <f t="shared" si="121"/>
        <v>0</v>
      </c>
      <c r="ILW46" s="48">
        <f t="shared" si="121"/>
        <v>0</v>
      </c>
      <c r="ILX46" s="48">
        <f t="shared" si="121"/>
        <v>0</v>
      </c>
      <c r="ILY46" s="48">
        <f t="shared" si="121"/>
        <v>0</v>
      </c>
      <c r="ILZ46" s="48">
        <f t="shared" si="121"/>
        <v>0</v>
      </c>
      <c r="IMA46" s="48">
        <f t="shared" si="121"/>
        <v>0</v>
      </c>
      <c r="IMB46" s="48">
        <f t="shared" si="121"/>
        <v>0</v>
      </c>
      <c r="IMC46" s="48">
        <f t="shared" si="121"/>
        <v>0</v>
      </c>
      <c r="IMD46" s="48">
        <f t="shared" si="121"/>
        <v>0</v>
      </c>
      <c r="IME46" s="48">
        <f t="shared" si="121"/>
        <v>0</v>
      </c>
      <c r="IMF46" s="48">
        <f t="shared" si="121"/>
        <v>0</v>
      </c>
      <c r="IMG46" s="48">
        <f t="shared" si="121"/>
        <v>0</v>
      </c>
      <c r="IMH46" s="48">
        <f t="shared" si="121"/>
        <v>0</v>
      </c>
      <c r="IMI46" s="48">
        <f t="shared" si="121"/>
        <v>0</v>
      </c>
      <c r="IMJ46" s="48">
        <f t="shared" si="121"/>
        <v>0</v>
      </c>
      <c r="IMK46" s="48">
        <f t="shared" si="121"/>
        <v>0</v>
      </c>
      <c r="IML46" s="48">
        <f t="shared" si="121"/>
        <v>0</v>
      </c>
      <c r="IMM46" s="48">
        <f t="shared" si="121"/>
        <v>0</v>
      </c>
      <c r="IMN46" s="48">
        <f t="shared" si="121"/>
        <v>0</v>
      </c>
      <c r="IMO46" s="48">
        <f t="shared" si="121"/>
        <v>0</v>
      </c>
      <c r="IMP46" s="48">
        <f t="shared" si="121"/>
        <v>0</v>
      </c>
      <c r="IMQ46" s="48">
        <f t="shared" si="121"/>
        <v>0</v>
      </c>
      <c r="IMR46" s="48">
        <f t="shared" si="121"/>
        <v>0</v>
      </c>
      <c r="IMS46" s="48">
        <f t="shared" si="121"/>
        <v>0</v>
      </c>
      <c r="IMT46" s="48">
        <f t="shared" si="121"/>
        <v>0</v>
      </c>
      <c r="IMU46" s="48">
        <f t="shared" si="121"/>
        <v>0</v>
      </c>
      <c r="IMV46" s="48">
        <f t="shared" si="121"/>
        <v>0</v>
      </c>
      <c r="IMW46" s="48">
        <f t="shared" si="121"/>
        <v>0</v>
      </c>
      <c r="IMX46" s="48">
        <f t="shared" si="121"/>
        <v>0</v>
      </c>
      <c r="IMY46" s="48">
        <f t="shared" si="121"/>
        <v>0</v>
      </c>
      <c r="IMZ46" s="48">
        <f t="shared" si="121"/>
        <v>0</v>
      </c>
      <c r="INA46" s="48">
        <f t="shared" si="121"/>
        <v>0</v>
      </c>
      <c r="INB46" s="48">
        <f t="shared" si="121"/>
        <v>0</v>
      </c>
      <c r="INC46" s="48">
        <f t="shared" si="121"/>
        <v>0</v>
      </c>
      <c r="IND46" s="48">
        <f t="shared" si="121"/>
        <v>0</v>
      </c>
      <c r="INE46" s="48">
        <f t="shared" si="121"/>
        <v>0</v>
      </c>
      <c r="INF46" s="48">
        <f t="shared" si="121"/>
        <v>0</v>
      </c>
      <c r="ING46" s="48">
        <f t="shared" si="121"/>
        <v>0</v>
      </c>
      <c r="INH46" s="48">
        <f t="shared" si="121"/>
        <v>0</v>
      </c>
      <c r="INI46" s="48">
        <f t="shared" si="121"/>
        <v>0</v>
      </c>
      <c r="INJ46" s="48">
        <f t="shared" si="121"/>
        <v>0</v>
      </c>
      <c r="INK46" s="48">
        <f t="shared" si="121"/>
        <v>0</v>
      </c>
      <c r="INL46" s="48">
        <f t="shared" si="121"/>
        <v>0</v>
      </c>
      <c r="INM46" s="48">
        <f t="shared" si="121"/>
        <v>0</v>
      </c>
      <c r="INN46" s="48">
        <f t="shared" si="121"/>
        <v>0</v>
      </c>
      <c r="INO46" s="48">
        <f t="shared" si="121"/>
        <v>0</v>
      </c>
      <c r="INP46" s="48">
        <f t="shared" si="121"/>
        <v>0</v>
      </c>
      <c r="INQ46" s="48">
        <f t="shared" ref="INQ46:IQB46" si="122">INQ22</f>
        <v>0</v>
      </c>
      <c r="INR46" s="48">
        <f t="shared" si="122"/>
        <v>0</v>
      </c>
      <c r="INS46" s="48">
        <f t="shared" si="122"/>
        <v>0</v>
      </c>
      <c r="INT46" s="48">
        <f t="shared" si="122"/>
        <v>0</v>
      </c>
      <c r="INU46" s="48">
        <f t="shared" si="122"/>
        <v>0</v>
      </c>
      <c r="INV46" s="48">
        <f t="shared" si="122"/>
        <v>0</v>
      </c>
      <c r="INW46" s="48">
        <f t="shared" si="122"/>
        <v>0</v>
      </c>
      <c r="INX46" s="48">
        <f t="shared" si="122"/>
        <v>0</v>
      </c>
      <c r="INY46" s="48">
        <f t="shared" si="122"/>
        <v>0</v>
      </c>
      <c r="INZ46" s="48">
        <f t="shared" si="122"/>
        <v>0</v>
      </c>
      <c r="IOA46" s="48">
        <f t="shared" si="122"/>
        <v>0</v>
      </c>
      <c r="IOB46" s="48">
        <f t="shared" si="122"/>
        <v>0</v>
      </c>
      <c r="IOC46" s="48">
        <f t="shared" si="122"/>
        <v>0</v>
      </c>
      <c r="IOD46" s="48">
        <f t="shared" si="122"/>
        <v>0</v>
      </c>
      <c r="IOE46" s="48">
        <f t="shared" si="122"/>
        <v>0</v>
      </c>
      <c r="IOF46" s="48">
        <f t="shared" si="122"/>
        <v>0</v>
      </c>
      <c r="IOG46" s="48">
        <f t="shared" si="122"/>
        <v>0</v>
      </c>
      <c r="IOH46" s="48">
        <f t="shared" si="122"/>
        <v>0</v>
      </c>
      <c r="IOI46" s="48">
        <f t="shared" si="122"/>
        <v>0</v>
      </c>
      <c r="IOJ46" s="48">
        <f t="shared" si="122"/>
        <v>0</v>
      </c>
      <c r="IOK46" s="48">
        <f t="shared" si="122"/>
        <v>0</v>
      </c>
      <c r="IOL46" s="48">
        <f t="shared" si="122"/>
        <v>0</v>
      </c>
      <c r="IOM46" s="48">
        <f t="shared" si="122"/>
        <v>0</v>
      </c>
      <c r="ION46" s="48">
        <f t="shared" si="122"/>
        <v>0</v>
      </c>
      <c r="IOO46" s="48">
        <f t="shared" si="122"/>
        <v>0</v>
      </c>
      <c r="IOP46" s="48">
        <f t="shared" si="122"/>
        <v>0</v>
      </c>
      <c r="IOQ46" s="48">
        <f t="shared" si="122"/>
        <v>0</v>
      </c>
      <c r="IOR46" s="48">
        <f t="shared" si="122"/>
        <v>0</v>
      </c>
      <c r="IOS46" s="48">
        <f t="shared" si="122"/>
        <v>0</v>
      </c>
      <c r="IOT46" s="48">
        <f t="shared" si="122"/>
        <v>0</v>
      </c>
      <c r="IOU46" s="48">
        <f t="shared" si="122"/>
        <v>0</v>
      </c>
      <c r="IOV46" s="48">
        <f t="shared" si="122"/>
        <v>0</v>
      </c>
      <c r="IOW46" s="48">
        <f t="shared" si="122"/>
        <v>0</v>
      </c>
      <c r="IOX46" s="48">
        <f t="shared" si="122"/>
        <v>0</v>
      </c>
      <c r="IOY46" s="48">
        <f t="shared" si="122"/>
        <v>0</v>
      </c>
      <c r="IOZ46" s="48">
        <f t="shared" si="122"/>
        <v>0</v>
      </c>
      <c r="IPA46" s="48">
        <f t="shared" si="122"/>
        <v>0</v>
      </c>
      <c r="IPB46" s="48">
        <f t="shared" si="122"/>
        <v>0</v>
      </c>
      <c r="IPC46" s="48">
        <f t="shared" si="122"/>
        <v>0</v>
      </c>
      <c r="IPD46" s="48">
        <f t="shared" si="122"/>
        <v>0</v>
      </c>
      <c r="IPE46" s="48">
        <f t="shared" si="122"/>
        <v>0</v>
      </c>
      <c r="IPF46" s="48">
        <f t="shared" si="122"/>
        <v>0</v>
      </c>
      <c r="IPG46" s="48">
        <f t="shared" si="122"/>
        <v>0</v>
      </c>
      <c r="IPH46" s="48">
        <f t="shared" si="122"/>
        <v>0</v>
      </c>
      <c r="IPI46" s="48">
        <f t="shared" si="122"/>
        <v>0</v>
      </c>
      <c r="IPJ46" s="48">
        <f t="shared" si="122"/>
        <v>0</v>
      </c>
      <c r="IPK46" s="48">
        <f t="shared" si="122"/>
        <v>0</v>
      </c>
      <c r="IPL46" s="48">
        <f t="shared" si="122"/>
        <v>0</v>
      </c>
      <c r="IPM46" s="48">
        <f t="shared" si="122"/>
        <v>0</v>
      </c>
      <c r="IPN46" s="48">
        <f t="shared" si="122"/>
        <v>0</v>
      </c>
      <c r="IPO46" s="48">
        <f t="shared" si="122"/>
        <v>0</v>
      </c>
      <c r="IPP46" s="48">
        <f t="shared" si="122"/>
        <v>0</v>
      </c>
      <c r="IPQ46" s="48">
        <f t="shared" si="122"/>
        <v>0</v>
      </c>
      <c r="IPR46" s="48">
        <f t="shared" si="122"/>
        <v>0</v>
      </c>
      <c r="IPS46" s="48">
        <f t="shared" si="122"/>
        <v>0</v>
      </c>
      <c r="IPT46" s="48">
        <f t="shared" si="122"/>
        <v>0</v>
      </c>
      <c r="IPU46" s="48">
        <f t="shared" si="122"/>
        <v>0</v>
      </c>
      <c r="IPV46" s="48">
        <f t="shared" si="122"/>
        <v>0</v>
      </c>
      <c r="IPW46" s="48">
        <f t="shared" si="122"/>
        <v>0</v>
      </c>
      <c r="IPX46" s="48">
        <f t="shared" si="122"/>
        <v>0</v>
      </c>
      <c r="IPY46" s="48">
        <f t="shared" si="122"/>
        <v>0</v>
      </c>
      <c r="IPZ46" s="48">
        <f t="shared" si="122"/>
        <v>0</v>
      </c>
      <c r="IQA46" s="48">
        <f t="shared" si="122"/>
        <v>0</v>
      </c>
      <c r="IQB46" s="48">
        <f t="shared" si="122"/>
        <v>0</v>
      </c>
      <c r="IQC46" s="48">
        <f t="shared" ref="IQC46:ISN46" si="123">IQC22</f>
        <v>0</v>
      </c>
      <c r="IQD46" s="48">
        <f t="shared" si="123"/>
        <v>0</v>
      </c>
      <c r="IQE46" s="48">
        <f t="shared" si="123"/>
        <v>0</v>
      </c>
      <c r="IQF46" s="48">
        <f t="shared" si="123"/>
        <v>0</v>
      </c>
      <c r="IQG46" s="48">
        <f t="shared" si="123"/>
        <v>0</v>
      </c>
      <c r="IQH46" s="48">
        <f t="shared" si="123"/>
        <v>0</v>
      </c>
      <c r="IQI46" s="48">
        <f t="shared" si="123"/>
        <v>0</v>
      </c>
      <c r="IQJ46" s="48">
        <f t="shared" si="123"/>
        <v>0</v>
      </c>
      <c r="IQK46" s="48">
        <f t="shared" si="123"/>
        <v>0</v>
      </c>
      <c r="IQL46" s="48">
        <f t="shared" si="123"/>
        <v>0</v>
      </c>
      <c r="IQM46" s="48">
        <f t="shared" si="123"/>
        <v>0</v>
      </c>
      <c r="IQN46" s="48">
        <f t="shared" si="123"/>
        <v>0</v>
      </c>
      <c r="IQO46" s="48">
        <f t="shared" si="123"/>
        <v>0</v>
      </c>
      <c r="IQP46" s="48">
        <f t="shared" si="123"/>
        <v>0</v>
      </c>
      <c r="IQQ46" s="48">
        <f t="shared" si="123"/>
        <v>0</v>
      </c>
      <c r="IQR46" s="48">
        <f t="shared" si="123"/>
        <v>0</v>
      </c>
      <c r="IQS46" s="48">
        <f t="shared" si="123"/>
        <v>0</v>
      </c>
      <c r="IQT46" s="48">
        <f t="shared" si="123"/>
        <v>0</v>
      </c>
      <c r="IQU46" s="48">
        <f t="shared" si="123"/>
        <v>0</v>
      </c>
      <c r="IQV46" s="48">
        <f t="shared" si="123"/>
        <v>0</v>
      </c>
      <c r="IQW46" s="48">
        <f t="shared" si="123"/>
        <v>0</v>
      </c>
      <c r="IQX46" s="48">
        <f t="shared" si="123"/>
        <v>0</v>
      </c>
      <c r="IQY46" s="48">
        <f t="shared" si="123"/>
        <v>0</v>
      </c>
      <c r="IQZ46" s="48">
        <f t="shared" si="123"/>
        <v>0</v>
      </c>
      <c r="IRA46" s="48">
        <f t="shared" si="123"/>
        <v>0</v>
      </c>
      <c r="IRB46" s="48">
        <f t="shared" si="123"/>
        <v>0</v>
      </c>
      <c r="IRC46" s="48">
        <f t="shared" si="123"/>
        <v>0</v>
      </c>
      <c r="IRD46" s="48">
        <f t="shared" si="123"/>
        <v>0</v>
      </c>
      <c r="IRE46" s="48">
        <f t="shared" si="123"/>
        <v>0</v>
      </c>
      <c r="IRF46" s="48">
        <f t="shared" si="123"/>
        <v>0</v>
      </c>
      <c r="IRG46" s="48">
        <f t="shared" si="123"/>
        <v>0</v>
      </c>
      <c r="IRH46" s="48">
        <f t="shared" si="123"/>
        <v>0</v>
      </c>
      <c r="IRI46" s="48">
        <f t="shared" si="123"/>
        <v>0</v>
      </c>
      <c r="IRJ46" s="48">
        <f t="shared" si="123"/>
        <v>0</v>
      </c>
      <c r="IRK46" s="48">
        <f t="shared" si="123"/>
        <v>0</v>
      </c>
      <c r="IRL46" s="48">
        <f t="shared" si="123"/>
        <v>0</v>
      </c>
      <c r="IRM46" s="48">
        <f t="shared" si="123"/>
        <v>0</v>
      </c>
      <c r="IRN46" s="48">
        <f t="shared" si="123"/>
        <v>0</v>
      </c>
      <c r="IRO46" s="48">
        <f t="shared" si="123"/>
        <v>0</v>
      </c>
      <c r="IRP46" s="48">
        <f t="shared" si="123"/>
        <v>0</v>
      </c>
      <c r="IRQ46" s="48">
        <f t="shared" si="123"/>
        <v>0</v>
      </c>
      <c r="IRR46" s="48">
        <f t="shared" si="123"/>
        <v>0</v>
      </c>
      <c r="IRS46" s="48">
        <f t="shared" si="123"/>
        <v>0</v>
      </c>
      <c r="IRT46" s="48">
        <f t="shared" si="123"/>
        <v>0</v>
      </c>
      <c r="IRU46" s="48">
        <f t="shared" si="123"/>
        <v>0</v>
      </c>
      <c r="IRV46" s="48">
        <f t="shared" si="123"/>
        <v>0</v>
      </c>
      <c r="IRW46" s="48">
        <f t="shared" si="123"/>
        <v>0</v>
      </c>
      <c r="IRX46" s="48">
        <f t="shared" si="123"/>
        <v>0</v>
      </c>
      <c r="IRY46" s="48">
        <f t="shared" si="123"/>
        <v>0</v>
      </c>
      <c r="IRZ46" s="48">
        <f t="shared" si="123"/>
        <v>0</v>
      </c>
      <c r="ISA46" s="48">
        <f t="shared" si="123"/>
        <v>0</v>
      </c>
      <c r="ISB46" s="48">
        <f t="shared" si="123"/>
        <v>0</v>
      </c>
      <c r="ISC46" s="48">
        <f t="shared" si="123"/>
        <v>0</v>
      </c>
      <c r="ISD46" s="48">
        <f t="shared" si="123"/>
        <v>0</v>
      </c>
      <c r="ISE46" s="48">
        <f t="shared" si="123"/>
        <v>0</v>
      </c>
      <c r="ISF46" s="48">
        <f t="shared" si="123"/>
        <v>0</v>
      </c>
      <c r="ISG46" s="48">
        <f t="shared" si="123"/>
        <v>0</v>
      </c>
      <c r="ISH46" s="48">
        <f t="shared" si="123"/>
        <v>0</v>
      </c>
      <c r="ISI46" s="48">
        <f t="shared" si="123"/>
        <v>0</v>
      </c>
      <c r="ISJ46" s="48">
        <f t="shared" si="123"/>
        <v>0</v>
      </c>
      <c r="ISK46" s="48">
        <f t="shared" si="123"/>
        <v>0</v>
      </c>
      <c r="ISL46" s="48">
        <f t="shared" si="123"/>
        <v>0</v>
      </c>
      <c r="ISM46" s="48">
        <f t="shared" si="123"/>
        <v>0</v>
      </c>
      <c r="ISN46" s="48">
        <f t="shared" si="123"/>
        <v>0</v>
      </c>
      <c r="ISO46" s="48">
        <f t="shared" ref="ISO46:IUZ46" si="124">ISO22</f>
        <v>0</v>
      </c>
      <c r="ISP46" s="48">
        <f t="shared" si="124"/>
        <v>0</v>
      </c>
      <c r="ISQ46" s="48">
        <f t="shared" si="124"/>
        <v>0</v>
      </c>
      <c r="ISR46" s="48">
        <f t="shared" si="124"/>
        <v>0</v>
      </c>
      <c r="ISS46" s="48">
        <f t="shared" si="124"/>
        <v>0</v>
      </c>
      <c r="IST46" s="48">
        <f t="shared" si="124"/>
        <v>0</v>
      </c>
      <c r="ISU46" s="48">
        <f t="shared" si="124"/>
        <v>0</v>
      </c>
      <c r="ISV46" s="48">
        <f t="shared" si="124"/>
        <v>0</v>
      </c>
      <c r="ISW46" s="48">
        <f t="shared" si="124"/>
        <v>0</v>
      </c>
      <c r="ISX46" s="48">
        <f t="shared" si="124"/>
        <v>0</v>
      </c>
      <c r="ISY46" s="48">
        <f t="shared" si="124"/>
        <v>0</v>
      </c>
      <c r="ISZ46" s="48">
        <f t="shared" si="124"/>
        <v>0</v>
      </c>
      <c r="ITA46" s="48">
        <f t="shared" si="124"/>
        <v>0</v>
      </c>
      <c r="ITB46" s="48">
        <f t="shared" si="124"/>
        <v>0</v>
      </c>
      <c r="ITC46" s="48">
        <f t="shared" si="124"/>
        <v>0</v>
      </c>
      <c r="ITD46" s="48">
        <f t="shared" si="124"/>
        <v>0</v>
      </c>
      <c r="ITE46" s="48">
        <f t="shared" si="124"/>
        <v>0</v>
      </c>
      <c r="ITF46" s="48">
        <f t="shared" si="124"/>
        <v>0</v>
      </c>
      <c r="ITG46" s="48">
        <f t="shared" si="124"/>
        <v>0</v>
      </c>
      <c r="ITH46" s="48">
        <f t="shared" si="124"/>
        <v>0</v>
      </c>
      <c r="ITI46" s="48">
        <f t="shared" si="124"/>
        <v>0</v>
      </c>
      <c r="ITJ46" s="48">
        <f t="shared" si="124"/>
        <v>0</v>
      </c>
      <c r="ITK46" s="48">
        <f t="shared" si="124"/>
        <v>0</v>
      </c>
      <c r="ITL46" s="48">
        <f t="shared" si="124"/>
        <v>0</v>
      </c>
      <c r="ITM46" s="48">
        <f t="shared" si="124"/>
        <v>0</v>
      </c>
      <c r="ITN46" s="48">
        <f t="shared" si="124"/>
        <v>0</v>
      </c>
      <c r="ITO46" s="48">
        <f t="shared" si="124"/>
        <v>0</v>
      </c>
      <c r="ITP46" s="48">
        <f t="shared" si="124"/>
        <v>0</v>
      </c>
      <c r="ITQ46" s="48">
        <f t="shared" si="124"/>
        <v>0</v>
      </c>
      <c r="ITR46" s="48">
        <f t="shared" si="124"/>
        <v>0</v>
      </c>
      <c r="ITS46" s="48">
        <f t="shared" si="124"/>
        <v>0</v>
      </c>
      <c r="ITT46" s="48">
        <f t="shared" si="124"/>
        <v>0</v>
      </c>
      <c r="ITU46" s="48">
        <f t="shared" si="124"/>
        <v>0</v>
      </c>
      <c r="ITV46" s="48">
        <f t="shared" si="124"/>
        <v>0</v>
      </c>
      <c r="ITW46" s="48">
        <f t="shared" si="124"/>
        <v>0</v>
      </c>
      <c r="ITX46" s="48">
        <f t="shared" si="124"/>
        <v>0</v>
      </c>
      <c r="ITY46" s="48">
        <f t="shared" si="124"/>
        <v>0</v>
      </c>
      <c r="ITZ46" s="48">
        <f t="shared" si="124"/>
        <v>0</v>
      </c>
      <c r="IUA46" s="48">
        <f t="shared" si="124"/>
        <v>0</v>
      </c>
      <c r="IUB46" s="48">
        <f t="shared" si="124"/>
        <v>0</v>
      </c>
      <c r="IUC46" s="48">
        <f t="shared" si="124"/>
        <v>0</v>
      </c>
      <c r="IUD46" s="48">
        <f t="shared" si="124"/>
        <v>0</v>
      </c>
      <c r="IUE46" s="48">
        <f t="shared" si="124"/>
        <v>0</v>
      </c>
      <c r="IUF46" s="48">
        <f t="shared" si="124"/>
        <v>0</v>
      </c>
      <c r="IUG46" s="48">
        <f t="shared" si="124"/>
        <v>0</v>
      </c>
      <c r="IUH46" s="48">
        <f t="shared" si="124"/>
        <v>0</v>
      </c>
      <c r="IUI46" s="48">
        <f t="shared" si="124"/>
        <v>0</v>
      </c>
      <c r="IUJ46" s="48">
        <f t="shared" si="124"/>
        <v>0</v>
      </c>
      <c r="IUK46" s="48">
        <f t="shared" si="124"/>
        <v>0</v>
      </c>
      <c r="IUL46" s="48">
        <f t="shared" si="124"/>
        <v>0</v>
      </c>
      <c r="IUM46" s="48">
        <f t="shared" si="124"/>
        <v>0</v>
      </c>
      <c r="IUN46" s="48">
        <f t="shared" si="124"/>
        <v>0</v>
      </c>
      <c r="IUO46" s="48">
        <f t="shared" si="124"/>
        <v>0</v>
      </c>
      <c r="IUP46" s="48">
        <f t="shared" si="124"/>
        <v>0</v>
      </c>
      <c r="IUQ46" s="48">
        <f t="shared" si="124"/>
        <v>0</v>
      </c>
      <c r="IUR46" s="48">
        <f t="shared" si="124"/>
        <v>0</v>
      </c>
      <c r="IUS46" s="48">
        <f t="shared" si="124"/>
        <v>0</v>
      </c>
      <c r="IUT46" s="48">
        <f t="shared" si="124"/>
        <v>0</v>
      </c>
      <c r="IUU46" s="48">
        <f t="shared" si="124"/>
        <v>0</v>
      </c>
      <c r="IUV46" s="48">
        <f t="shared" si="124"/>
        <v>0</v>
      </c>
      <c r="IUW46" s="48">
        <f t="shared" si="124"/>
        <v>0</v>
      </c>
      <c r="IUX46" s="48">
        <f t="shared" si="124"/>
        <v>0</v>
      </c>
      <c r="IUY46" s="48">
        <f t="shared" si="124"/>
        <v>0</v>
      </c>
      <c r="IUZ46" s="48">
        <f t="shared" si="124"/>
        <v>0</v>
      </c>
      <c r="IVA46" s="48">
        <f t="shared" ref="IVA46:IXL46" si="125">IVA22</f>
        <v>0</v>
      </c>
      <c r="IVB46" s="48">
        <f t="shared" si="125"/>
        <v>0</v>
      </c>
      <c r="IVC46" s="48">
        <f t="shared" si="125"/>
        <v>0</v>
      </c>
      <c r="IVD46" s="48">
        <f t="shared" si="125"/>
        <v>0</v>
      </c>
      <c r="IVE46" s="48">
        <f t="shared" si="125"/>
        <v>0</v>
      </c>
      <c r="IVF46" s="48">
        <f t="shared" si="125"/>
        <v>0</v>
      </c>
      <c r="IVG46" s="48">
        <f t="shared" si="125"/>
        <v>0</v>
      </c>
      <c r="IVH46" s="48">
        <f t="shared" si="125"/>
        <v>0</v>
      </c>
      <c r="IVI46" s="48">
        <f t="shared" si="125"/>
        <v>0</v>
      </c>
      <c r="IVJ46" s="48">
        <f t="shared" si="125"/>
        <v>0</v>
      </c>
      <c r="IVK46" s="48">
        <f t="shared" si="125"/>
        <v>0</v>
      </c>
      <c r="IVL46" s="48">
        <f t="shared" si="125"/>
        <v>0</v>
      </c>
      <c r="IVM46" s="48">
        <f t="shared" si="125"/>
        <v>0</v>
      </c>
      <c r="IVN46" s="48">
        <f t="shared" si="125"/>
        <v>0</v>
      </c>
      <c r="IVO46" s="48">
        <f t="shared" si="125"/>
        <v>0</v>
      </c>
      <c r="IVP46" s="48">
        <f t="shared" si="125"/>
        <v>0</v>
      </c>
      <c r="IVQ46" s="48">
        <f t="shared" si="125"/>
        <v>0</v>
      </c>
      <c r="IVR46" s="48">
        <f t="shared" si="125"/>
        <v>0</v>
      </c>
      <c r="IVS46" s="48">
        <f t="shared" si="125"/>
        <v>0</v>
      </c>
      <c r="IVT46" s="48">
        <f t="shared" si="125"/>
        <v>0</v>
      </c>
      <c r="IVU46" s="48">
        <f t="shared" si="125"/>
        <v>0</v>
      </c>
      <c r="IVV46" s="48">
        <f t="shared" si="125"/>
        <v>0</v>
      </c>
      <c r="IVW46" s="48">
        <f t="shared" si="125"/>
        <v>0</v>
      </c>
      <c r="IVX46" s="48">
        <f t="shared" si="125"/>
        <v>0</v>
      </c>
      <c r="IVY46" s="48">
        <f t="shared" si="125"/>
        <v>0</v>
      </c>
      <c r="IVZ46" s="48">
        <f t="shared" si="125"/>
        <v>0</v>
      </c>
      <c r="IWA46" s="48">
        <f t="shared" si="125"/>
        <v>0</v>
      </c>
      <c r="IWB46" s="48">
        <f t="shared" si="125"/>
        <v>0</v>
      </c>
      <c r="IWC46" s="48">
        <f t="shared" si="125"/>
        <v>0</v>
      </c>
      <c r="IWD46" s="48">
        <f t="shared" si="125"/>
        <v>0</v>
      </c>
      <c r="IWE46" s="48">
        <f t="shared" si="125"/>
        <v>0</v>
      </c>
      <c r="IWF46" s="48">
        <f t="shared" si="125"/>
        <v>0</v>
      </c>
      <c r="IWG46" s="48">
        <f t="shared" si="125"/>
        <v>0</v>
      </c>
      <c r="IWH46" s="48">
        <f t="shared" si="125"/>
        <v>0</v>
      </c>
      <c r="IWI46" s="48">
        <f t="shared" si="125"/>
        <v>0</v>
      </c>
      <c r="IWJ46" s="48">
        <f t="shared" si="125"/>
        <v>0</v>
      </c>
      <c r="IWK46" s="48">
        <f t="shared" si="125"/>
        <v>0</v>
      </c>
      <c r="IWL46" s="48">
        <f t="shared" si="125"/>
        <v>0</v>
      </c>
      <c r="IWM46" s="48">
        <f t="shared" si="125"/>
        <v>0</v>
      </c>
      <c r="IWN46" s="48">
        <f t="shared" si="125"/>
        <v>0</v>
      </c>
      <c r="IWO46" s="48">
        <f t="shared" si="125"/>
        <v>0</v>
      </c>
      <c r="IWP46" s="48">
        <f t="shared" si="125"/>
        <v>0</v>
      </c>
      <c r="IWQ46" s="48">
        <f t="shared" si="125"/>
        <v>0</v>
      </c>
      <c r="IWR46" s="48">
        <f t="shared" si="125"/>
        <v>0</v>
      </c>
      <c r="IWS46" s="48">
        <f t="shared" si="125"/>
        <v>0</v>
      </c>
      <c r="IWT46" s="48">
        <f t="shared" si="125"/>
        <v>0</v>
      </c>
      <c r="IWU46" s="48">
        <f t="shared" si="125"/>
        <v>0</v>
      </c>
      <c r="IWV46" s="48">
        <f t="shared" si="125"/>
        <v>0</v>
      </c>
      <c r="IWW46" s="48">
        <f t="shared" si="125"/>
        <v>0</v>
      </c>
      <c r="IWX46" s="48">
        <f t="shared" si="125"/>
        <v>0</v>
      </c>
      <c r="IWY46" s="48">
        <f t="shared" si="125"/>
        <v>0</v>
      </c>
      <c r="IWZ46" s="48">
        <f t="shared" si="125"/>
        <v>0</v>
      </c>
      <c r="IXA46" s="48">
        <f t="shared" si="125"/>
        <v>0</v>
      </c>
      <c r="IXB46" s="48">
        <f t="shared" si="125"/>
        <v>0</v>
      </c>
      <c r="IXC46" s="48">
        <f t="shared" si="125"/>
        <v>0</v>
      </c>
      <c r="IXD46" s="48">
        <f t="shared" si="125"/>
        <v>0</v>
      </c>
      <c r="IXE46" s="48">
        <f t="shared" si="125"/>
        <v>0</v>
      </c>
      <c r="IXF46" s="48">
        <f t="shared" si="125"/>
        <v>0</v>
      </c>
      <c r="IXG46" s="48">
        <f t="shared" si="125"/>
        <v>0</v>
      </c>
      <c r="IXH46" s="48">
        <f t="shared" si="125"/>
        <v>0</v>
      </c>
      <c r="IXI46" s="48">
        <f t="shared" si="125"/>
        <v>0</v>
      </c>
      <c r="IXJ46" s="48">
        <f t="shared" si="125"/>
        <v>0</v>
      </c>
      <c r="IXK46" s="48">
        <f t="shared" si="125"/>
        <v>0</v>
      </c>
      <c r="IXL46" s="48">
        <f t="shared" si="125"/>
        <v>0</v>
      </c>
      <c r="IXM46" s="48">
        <f t="shared" ref="IXM46:IZX46" si="126">IXM22</f>
        <v>0</v>
      </c>
      <c r="IXN46" s="48">
        <f t="shared" si="126"/>
        <v>0</v>
      </c>
      <c r="IXO46" s="48">
        <f t="shared" si="126"/>
        <v>0</v>
      </c>
      <c r="IXP46" s="48">
        <f t="shared" si="126"/>
        <v>0</v>
      </c>
      <c r="IXQ46" s="48">
        <f t="shared" si="126"/>
        <v>0</v>
      </c>
      <c r="IXR46" s="48">
        <f t="shared" si="126"/>
        <v>0</v>
      </c>
      <c r="IXS46" s="48">
        <f t="shared" si="126"/>
        <v>0</v>
      </c>
      <c r="IXT46" s="48">
        <f t="shared" si="126"/>
        <v>0</v>
      </c>
      <c r="IXU46" s="48">
        <f t="shared" si="126"/>
        <v>0</v>
      </c>
      <c r="IXV46" s="48">
        <f t="shared" si="126"/>
        <v>0</v>
      </c>
      <c r="IXW46" s="48">
        <f t="shared" si="126"/>
        <v>0</v>
      </c>
      <c r="IXX46" s="48">
        <f t="shared" si="126"/>
        <v>0</v>
      </c>
      <c r="IXY46" s="48">
        <f t="shared" si="126"/>
        <v>0</v>
      </c>
      <c r="IXZ46" s="48">
        <f t="shared" si="126"/>
        <v>0</v>
      </c>
      <c r="IYA46" s="48">
        <f t="shared" si="126"/>
        <v>0</v>
      </c>
      <c r="IYB46" s="48">
        <f t="shared" si="126"/>
        <v>0</v>
      </c>
      <c r="IYC46" s="48">
        <f t="shared" si="126"/>
        <v>0</v>
      </c>
      <c r="IYD46" s="48">
        <f t="shared" si="126"/>
        <v>0</v>
      </c>
      <c r="IYE46" s="48">
        <f t="shared" si="126"/>
        <v>0</v>
      </c>
      <c r="IYF46" s="48">
        <f t="shared" si="126"/>
        <v>0</v>
      </c>
      <c r="IYG46" s="48">
        <f t="shared" si="126"/>
        <v>0</v>
      </c>
      <c r="IYH46" s="48">
        <f t="shared" si="126"/>
        <v>0</v>
      </c>
      <c r="IYI46" s="48">
        <f t="shared" si="126"/>
        <v>0</v>
      </c>
      <c r="IYJ46" s="48">
        <f t="shared" si="126"/>
        <v>0</v>
      </c>
      <c r="IYK46" s="48">
        <f t="shared" si="126"/>
        <v>0</v>
      </c>
      <c r="IYL46" s="48">
        <f t="shared" si="126"/>
        <v>0</v>
      </c>
      <c r="IYM46" s="48">
        <f t="shared" si="126"/>
        <v>0</v>
      </c>
      <c r="IYN46" s="48">
        <f t="shared" si="126"/>
        <v>0</v>
      </c>
      <c r="IYO46" s="48">
        <f t="shared" si="126"/>
        <v>0</v>
      </c>
      <c r="IYP46" s="48">
        <f t="shared" si="126"/>
        <v>0</v>
      </c>
      <c r="IYQ46" s="48">
        <f t="shared" si="126"/>
        <v>0</v>
      </c>
      <c r="IYR46" s="48">
        <f t="shared" si="126"/>
        <v>0</v>
      </c>
      <c r="IYS46" s="48">
        <f t="shared" si="126"/>
        <v>0</v>
      </c>
      <c r="IYT46" s="48">
        <f t="shared" si="126"/>
        <v>0</v>
      </c>
      <c r="IYU46" s="48">
        <f t="shared" si="126"/>
        <v>0</v>
      </c>
      <c r="IYV46" s="48">
        <f t="shared" si="126"/>
        <v>0</v>
      </c>
      <c r="IYW46" s="48">
        <f t="shared" si="126"/>
        <v>0</v>
      </c>
      <c r="IYX46" s="48">
        <f t="shared" si="126"/>
        <v>0</v>
      </c>
      <c r="IYY46" s="48">
        <f t="shared" si="126"/>
        <v>0</v>
      </c>
      <c r="IYZ46" s="48">
        <f t="shared" si="126"/>
        <v>0</v>
      </c>
      <c r="IZA46" s="48">
        <f t="shared" si="126"/>
        <v>0</v>
      </c>
      <c r="IZB46" s="48">
        <f t="shared" si="126"/>
        <v>0</v>
      </c>
      <c r="IZC46" s="48">
        <f t="shared" si="126"/>
        <v>0</v>
      </c>
      <c r="IZD46" s="48">
        <f t="shared" si="126"/>
        <v>0</v>
      </c>
      <c r="IZE46" s="48">
        <f t="shared" si="126"/>
        <v>0</v>
      </c>
      <c r="IZF46" s="48">
        <f t="shared" si="126"/>
        <v>0</v>
      </c>
      <c r="IZG46" s="48">
        <f t="shared" si="126"/>
        <v>0</v>
      </c>
      <c r="IZH46" s="48">
        <f t="shared" si="126"/>
        <v>0</v>
      </c>
      <c r="IZI46" s="48">
        <f t="shared" si="126"/>
        <v>0</v>
      </c>
      <c r="IZJ46" s="48">
        <f t="shared" si="126"/>
        <v>0</v>
      </c>
      <c r="IZK46" s="48">
        <f t="shared" si="126"/>
        <v>0</v>
      </c>
      <c r="IZL46" s="48">
        <f t="shared" si="126"/>
        <v>0</v>
      </c>
      <c r="IZM46" s="48">
        <f t="shared" si="126"/>
        <v>0</v>
      </c>
      <c r="IZN46" s="48">
        <f t="shared" si="126"/>
        <v>0</v>
      </c>
      <c r="IZO46" s="48">
        <f t="shared" si="126"/>
        <v>0</v>
      </c>
      <c r="IZP46" s="48">
        <f t="shared" si="126"/>
        <v>0</v>
      </c>
      <c r="IZQ46" s="48">
        <f t="shared" si="126"/>
        <v>0</v>
      </c>
      <c r="IZR46" s="48">
        <f t="shared" si="126"/>
        <v>0</v>
      </c>
      <c r="IZS46" s="48">
        <f t="shared" si="126"/>
        <v>0</v>
      </c>
      <c r="IZT46" s="48">
        <f t="shared" si="126"/>
        <v>0</v>
      </c>
      <c r="IZU46" s="48">
        <f t="shared" si="126"/>
        <v>0</v>
      </c>
      <c r="IZV46" s="48">
        <f t="shared" si="126"/>
        <v>0</v>
      </c>
      <c r="IZW46" s="48">
        <f t="shared" si="126"/>
        <v>0</v>
      </c>
      <c r="IZX46" s="48">
        <f t="shared" si="126"/>
        <v>0</v>
      </c>
      <c r="IZY46" s="48">
        <f t="shared" ref="IZY46:JCJ46" si="127">IZY22</f>
        <v>0</v>
      </c>
      <c r="IZZ46" s="48">
        <f t="shared" si="127"/>
        <v>0</v>
      </c>
      <c r="JAA46" s="48">
        <f t="shared" si="127"/>
        <v>0</v>
      </c>
      <c r="JAB46" s="48">
        <f t="shared" si="127"/>
        <v>0</v>
      </c>
      <c r="JAC46" s="48">
        <f t="shared" si="127"/>
        <v>0</v>
      </c>
      <c r="JAD46" s="48">
        <f t="shared" si="127"/>
        <v>0</v>
      </c>
      <c r="JAE46" s="48">
        <f t="shared" si="127"/>
        <v>0</v>
      </c>
      <c r="JAF46" s="48">
        <f t="shared" si="127"/>
        <v>0</v>
      </c>
      <c r="JAG46" s="48">
        <f t="shared" si="127"/>
        <v>0</v>
      </c>
      <c r="JAH46" s="48">
        <f t="shared" si="127"/>
        <v>0</v>
      </c>
      <c r="JAI46" s="48">
        <f t="shared" si="127"/>
        <v>0</v>
      </c>
      <c r="JAJ46" s="48">
        <f t="shared" si="127"/>
        <v>0</v>
      </c>
      <c r="JAK46" s="48">
        <f t="shared" si="127"/>
        <v>0</v>
      </c>
      <c r="JAL46" s="48">
        <f t="shared" si="127"/>
        <v>0</v>
      </c>
      <c r="JAM46" s="48">
        <f t="shared" si="127"/>
        <v>0</v>
      </c>
      <c r="JAN46" s="48">
        <f t="shared" si="127"/>
        <v>0</v>
      </c>
      <c r="JAO46" s="48">
        <f t="shared" si="127"/>
        <v>0</v>
      </c>
      <c r="JAP46" s="48">
        <f t="shared" si="127"/>
        <v>0</v>
      </c>
      <c r="JAQ46" s="48">
        <f t="shared" si="127"/>
        <v>0</v>
      </c>
      <c r="JAR46" s="48">
        <f t="shared" si="127"/>
        <v>0</v>
      </c>
      <c r="JAS46" s="48">
        <f t="shared" si="127"/>
        <v>0</v>
      </c>
      <c r="JAT46" s="48">
        <f t="shared" si="127"/>
        <v>0</v>
      </c>
      <c r="JAU46" s="48">
        <f t="shared" si="127"/>
        <v>0</v>
      </c>
      <c r="JAV46" s="48">
        <f t="shared" si="127"/>
        <v>0</v>
      </c>
      <c r="JAW46" s="48">
        <f t="shared" si="127"/>
        <v>0</v>
      </c>
      <c r="JAX46" s="48">
        <f t="shared" si="127"/>
        <v>0</v>
      </c>
      <c r="JAY46" s="48">
        <f t="shared" si="127"/>
        <v>0</v>
      </c>
      <c r="JAZ46" s="48">
        <f t="shared" si="127"/>
        <v>0</v>
      </c>
      <c r="JBA46" s="48">
        <f t="shared" si="127"/>
        <v>0</v>
      </c>
      <c r="JBB46" s="48">
        <f t="shared" si="127"/>
        <v>0</v>
      </c>
      <c r="JBC46" s="48">
        <f t="shared" si="127"/>
        <v>0</v>
      </c>
      <c r="JBD46" s="48">
        <f t="shared" si="127"/>
        <v>0</v>
      </c>
      <c r="JBE46" s="48">
        <f t="shared" si="127"/>
        <v>0</v>
      </c>
      <c r="JBF46" s="48">
        <f t="shared" si="127"/>
        <v>0</v>
      </c>
      <c r="JBG46" s="48">
        <f t="shared" si="127"/>
        <v>0</v>
      </c>
      <c r="JBH46" s="48">
        <f t="shared" si="127"/>
        <v>0</v>
      </c>
      <c r="JBI46" s="48">
        <f t="shared" si="127"/>
        <v>0</v>
      </c>
      <c r="JBJ46" s="48">
        <f t="shared" si="127"/>
        <v>0</v>
      </c>
      <c r="JBK46" s="48">
        <f t="shared" si="127"/>
        <v>0</v>
      </c>
      <c r="JBL46" s="48">
        <f t="shared" si="127"/>
        <v>0</v>
      </c>
      <c r="JBM46" s="48">
        <f t="shared" si="127"/>
        <v>0</v>
      </c>
      <c r="JBN46" s="48">
        <f t="shared" si="127"/>
        <v>0</v>
      </c>
      <c r="JBO46" s="48">
        <f t="shared" si="127"/>
        <v>0</v>
      </c>
      <c r="JBP46" s="48">
        <f t="shared" si="127"/>
        <v>0</v>
      </c>
      <c r="JBQ46" s="48">
        <f t="shared" si="127"/>
        <v>0</v>
      </c>
      <c r="JBR46" s="48">
        <f t="shared" si="127"/>
        <v>0</v>
      </c>
      <c r="JBS46" s="48">
        <f t="shared" si="127"/>
        <v>0</v>
      </c>
      <c r="JBT46" s="48">
        <f t="shared" si="127"/>
        <v>0</v>
      </c>
      <c r="JBU46" s="48">
        <f t="shared" si="127"/>
        <v>0</v>
      </c>
      <c r="JBV46" s="48">
        <f t="shared" si="127"/>
        <v>0</v>
      </c>
      <c r="JBW46" s="48">
        <f t="shared" si="127"/>
        <v>0</v>
      </c>
      <c r="JBX46" s="48">
        <f t="shared" si="127"/>
        <v>0</v>
      </c>
      <c r="JBY46" s="48">
        <f t="shared" si="127"/>
        <v>0</v>
      </c>
      <c r="JBZ46" s="48">
        <f t="shared" si="127"/>
        <v>0</v>
      </c>
      <c r="JCA46" s="48">
        <f t="shared" si="127"/>
        <v>0</v>
      </c>
      <c r="JCB46" s="48">
        <f t="shared" si="127"/>
        <v>0</v>
      </c>
      <c r="JCC46" s="48">
        <f t="shared" si="127"/>
        <v>0</v>
      </c>
      <c r="JCD46" s="48">
        <f t="shared" si="127"/>
        <v>0</v>
      </c>
      <c r="JCE46" s="48">
        <f t="shared" si="127"/>
        <v>0</v>
      </c>
      <c r="JCF46" s="48">
        <f t="shared" si="127"/>
        <v>0</v>
      </c>
      <c r="JCG46" s="48">
        <f t="shared" si="127"/>
        <v>0</v>
      </c>
      <c r="JCH46" s="48">
        <f t="shared" si="127"/>
        <v>0</v>
      </c>
      <c r="JCI46" s="48">
        <f t="shared" si="127"/>
        <v>0</v>
      </c>
      <c r="JCJ46" s="48">
        <f t="shared" si="127"/>
        <v>0</v>
      </c>
      <c r="JCK46" s="48">
        <f t="shared" ref="JCK46:JEV46" si="128">JCK22</f>
        <v>0</v>
      </c>
      <c r="JCL46" s="48">
        <f t="shared" si="128"/>
        <v>0</v>
      </c>
      <c r="JCM46" s="48">
        <f t="shared" si="128"/>
        <v>0</v>
      </c>
      <c r="JCN46" s="48">
        <f t="shared" si="128"/>
        <v>0</v>
      </c>
      <c r="JCO46" s="48">
        <f t="shared" si="128"/>
        <v>0</v>
      </c>
      <c r="JCP46" s="48">
        <f t="shared" si="128"/>
        <v>0</v>
      </c>
      <c r="JCQ46" s="48">
        <f t="shared" si="128"/>
        <v>0</v>
      </c>
      <c r="JCR46" s="48">
        <f t="shared" si="128"/>
        <v>0</v>
      </c>
      <c r="JCS46" s="48">
        <f t="shared" si="128"/>
        <v>0</v>
      </c>
      <c r="JCT46" s="48">
        <f t="shared" si="128"/>
        <v>0</v>
      </c>
      <c r="JCU46" s="48">
        <f t="shared" si="128"/>
        <v>0</v>
      </c>
      <c r="JCV46" s="48">
        <f t="shared" si="128"/>
        <v>0</v>
      </c>
      <c r="JCW46" s="48">
        <f t="shared" si="128"/>
        <v>0</v>
      </c>
      <c r="JCX46" s="48">
        <f t="shared" si="128"/>
        <v>0</v>
      </c>
      <c r="JCY46" s="48">
        <f t="shared" si="128"/>
        <v>0</v>
      </c>
      <c r="JCZ46" s="48">
        <f t="shared" si="128"/>
        <v>0</v>
      </c>
      <c r="JDA46" s="48">
        <f t="shared" si="128"/>
        <v>0</v>
      </c>
      <c r="JDB46" s="48">
        <f t="shared" si="128"/>
        <v>0</v>
      </c>
      <c r="JDC46" s="48">
        <f t="shared" si="128"/>
        <v>0</v>
      </c>
      <c r="JDD46" s="48">
        <f t="shared" si="128"/>
        <v>0</v>
      </c>
      <c r="JDE46" s="48">
        <f t="shared" si="128"/>
        <v>0</v>
      </c>
      <c r="JDF46" s="48">
        <f t="shared" si="128"/>
        <v>0</v>
      </c>
      <c r="JDG46" s="48">
        <f t="shared" si="128"/>
        <v>0</v>
      </c>
      <c r="JDH46" s="48">
        <f t="shared" si="128"/>
        <v>0</v>
      </c>
      <c r="JDI46" s="48">
        <f t="shared" si="128"/>
        <v>0</v>
      </c>
      <c r="JDJ46" s="48">
        <f t="shared" si="128"/>
        <v>0</v>
      </c>
      <c r="JDK46" s="48">
        <f t="shared" si="128"/>
        <v>0</v>
      </c>
      <c r="JDL46" s="48">
        <f t="shared" si="128"/>
        <v>0</v>
      </c>
      <c r="JDM46" s="48">
        <f t="shared" si="128"/>
        <v>0</v>
      </c>
      <c r="JDN46" s="48">
        <f t="shared" si="128"/>
        <v>0</v>
      </c>
      <c r="JDO46" s="48">
        <f t="shared" si="128"/>
        <v>0</v>
      </c>
      <c r="JDP46" s="48">
        <f t="shared" si="128"/>
        <v>0</v>
      </c>
      <c r="JDQ46" s="48">
        <f t="shared" si="128"/>
        <v>0</v>
      </c>
      <c r="JDR46" s="48">
        <f t="shared" si="128"/>
        <v>0</v>
      </c>
      <c r="JDS46" s="48">
        <f t="shared" si="128"/>
        <v>0</v>
      </c>
      <c r="JDT46" s="48">
        <f t="shared" si="128"/>
        <v>0</v>
      </c>
      <c r="JDU46" s="48">
        <f t="shared" si="128"/>
        <v>0</v>
      </c>
      <c r="JDV46" s="48">
        <f t="shared" si="128"/>
        <v>0</v>
      </c>
      <c r="JDW46" s="48">
        <f t="shared" si="128"/>
        <v>0</v>
      </c>
      <c r="JDX46" s="48">
        <f t="shared" si="128"/>
        <v>0</v>
      </c>
      <c r="JDY46" s="48">
        <f t="shared" si="128"/>
        <v>0</v>
      </c>
      <c r="JDZ46" s="48">
        <f t="shared" si="128"/>
        <v>0</v>
      </c>
      <c r="JEA46" s="48">
        <f t="shared" si="128"/>
        <v>0</v>
      </c>
      <c r="JEB46" s="48">
        <f t="shared" si="128"/>
        <v>0</v>
      </c>
      <c r="JEC46" s="48">
        <f t="shared" si="128"/>
        <v>0</v>
      </c>
      <c r="JED46" s="48">
        <f t="shared" si="128"/>
        <v>0</v>
      </c>
      <c r="JEE46" s="48">
        <f t="shared" si="128"/>
        <v>0</v>
      </c>
      <c r="JEF46" s="48">
        <f t="shared" si="128"/>
        <v>0</v>
      </c>
      <c r="JEG46" s="48">
        <f t="shared" si="128"/>
        <v>0</v>
      </c>
      <c r="JEH46" s="48">
        <f t="shared" si="128"/>
        <v>0</v>
      </c>
      <c r="JEI46" s="48">
        <f t="shared" si="128"/>
        <v>0</v>
      </c>
      <c r="JEJ46" s="48">
        <f t="shared" si="128"/>
        <v>0</v>
      </c>
      <c r="JEK46" s="48">
        <f t="shared" si="128"/>
        <v>0</v>
      </c>
      <c r="JEL46" s="48">
        <f t="shared" si="128"/>
        <v>0</v>
      </c>
      <c r="JEM46" s="48">
        <f t="shared" si="128"/>
        <v>0</v>
      </c>
      <c r="JEN46" s="48">
        <f t="shared" si="128"/>
        <v>0</v>
      </c>
      <c r="JEO46" s="48">
        <f t="shared" si="128"/>
        <v>0</v>
      </c>
      <c r="JEP46" s="48">
        <f t="shared" si="128"/>
        <v>0</v>
      </c>
      <c r="JEQ46" s="48">
        <f t="shared" si="128"/>
        <v>0</v>
      </c>
      <c r="JER46" s="48">
        <f t="shared" si="128"/>
        <v>0</v>
      </c>
      <c r="JES46" s="48">
        <f t="shared" si="128"/>
        <v>0</v>
      </c>
      <c r="JET46" s="48">
        <f t="shared" si="128"/>
        <v>0</v>
      </c>
      <c r="JEU46" s="48">
        <f t="shared" si="128"/>
        <v>0</v>
      </c>
      <c r="JEV46" s="48">
        <f t="shared" si="128"/>
        <v>0</v>
      </c>
      <c r="JEW46" s="48">
        <f t="shared" ref="JEW46:JHH46" si="129">JEW22</f>
        <v>0</v>
      </c>
      <c r="JEX46" s="48">
        <f t="shared" si="129"/>
        <v>0</v>
      </c>
      <c r="JEY46" s="48">
        <f t="shared" si="129"/>
        <v>0</v>
      </c>
      <c r="JEZ46" s="48">
        <f t="shared" si="129"/>
        <v>0</v>
      </c>
      <c r="JFA46" s="48">
        <f t="shared" si="129"/>
        <v>0</v>
      </c>
      <c r="JFB46" s="48">
        <f t="shared" si="129"/>
        <v>0</v>
      </c>
      <c r="JFC46" s="48">
        <f t="shared" si="129"/>
        <v>0</v>
      </c>
      <c r="JFD46" s="48">
        <f t="shared" si="129"/>
        <v>0</v>
      </c>
      <c r="JFE46" s="48">
        <f t="shared" si="129"/>
        <v>0</v>
      </c>
      <c r="JFF46" s="48">
        <f t="shared" si="129"/>
        <v>0</v>
      </c>
      <c r="JFG46" s="48">
        <f t="shared" si="129"/>
        <v>0</v>
      </c>
      <c r="JFH46" s="48">
        <f t="shared" si="129"/>
        <v>0</v>
      </c>
      <c r="JFI46" s="48">
        <f t="shared" si="129"/>
        <v>0</v>
      </c>
      <c r="JFJ46" s="48">
        <f t="shared" si="129"/>
        <v>0</v>
      </c>
      <c r="JFK46" s="48">
        <f t="shared" si="129"/>
        <v>0</v>
      </c>
      <c r="JFL46" s="48">
        <f t="shared" si="129"/>
        <v>0</v>
      </c>
      <c r="JFM46" s="48">
        <f t="shared" si="129"/>
        <v>0</v>
      </c>
      <c r="JFN46" s="48">
        <f t="shared" si="129"/>
        <v>0</v>
      </c>
      <c r="JFO46" s="48">
        <f t="shared" si="129"/>
        <v>0</v>
      </c>
      <c r="JFP46" s="48">
        <f t="shared" si="129"/>
        <v>0</v>
      </c>
      <c r="JFQ46" s="48">
        <f t="shared" si="129"/>
        <v>0</v>
      </c>
      <c r="JFR46" s="48">
        <f t="shared" si="129"/>
        <v>0</v>
      </c>
      <c r="JFS46" s="48">
        <f t="shared" si="129"/>
        <v>0</v>
      </c>
      <c r="JFT46" s="48">
        <f t="shared" si="129"/>
        <v>0</v>
      </c>
      <c r="JFU46" s="48">
        <f t="shared" si="129"/>
        <v>0</v>
      </c>
      <c r="JFV46" s="48">
        <f t="shared" si="129"/>
        <v>0</v>
      </c>
      <c r="JFW46" s="48">
        <f t="shared" si="129"/>
        <v>0</v>
      </c>
      <c r="JFX46" s="48">
        <f t="shared" si="129"/>
        <v>0</v>
      </c>
      <c r="JFY46" s="48">
        <f t="shared" si="129"/>
        <v>0</v>
      </c>
      <c r="JFZ46" s="48">
        <f t="shared" si="129"/>
        <v>0</v>
      </c>
      <c r="JGA46" s="48">
        <f t="shared" si="129"/>
        <v>0</v>
      </c>
      <c r="JGB46" s="48">
        <f t="shared" si="129"/>
        <v>0</v>
      </c>
      <c r="JGC46" s="48">
        <f t="shared" si="129"/>
        <v>0</v>
      </c>
      <c r="JGD46" s="48">
        <f t="shared" si="129"/>
        <v>0</v>
      </c>
      <c r="JGE46" s="48">
        <f t="shared" si="129"/>
        <v>0</v>
      </c>
      <c r="JGF46" s="48">
        <f t="shared" si="129"/>
        <v>0</v>
      </c>
      <c r="JGG46" s="48">
        <f t="shared" si="129"/>
        <v>0</v>
      </c>
      <c r="JGH46" s="48">
        <f t="shared" si="129"/>
        <v>0</v>
      </c>
      <c r="JGI46" s="48">
        <f t="shared" si="129"/>
        <v>0</v>
      </c>
      <c r="JGJ46" s="48">
        <f t="shared" si="129"/>
        <v>0</v>
      </c>
      <c r="JGK46" s="48">
        <f t="shared" si="129"/>
        <v>0</v>
      </c>
      <c r="JGL46" s="48">
        <f t="shared" si="129"/>
        <v>0</v>
      </c>
      <c r="JGM46" s="48">
        <f t="shared" si="129"/>
        <v>0</v>
      </c>
      <c r="JGN46" s="48">
        <f t="shared" si="129"/>
        <v>0</v>
      </c>
      <c r="JGO46" s="48">
        <f t="shared" si="129"/>
        <v>0</v>
      </c>
      <c r="JGP46" s="48">
        <f t="shared" si="129"/>
        <v>0</v>
      </c>
      <c r="JGQ46" s="48">
        <f t="shared" si="129"/>
        <v>0</v>
      </c>
      <c r="JGR46" s="48">
        <f t="shared" si="129"/>
        <v>0</v>
      </c>
      <c r="JGS46" s="48">
        <f t="shared" si="129"/>
        <v>0</v>
      </c>
      <c r="JGT46" s="48">
        <f t="shared" si="129"/>
        <v>0</v>
      </c>
      <c r="JGU46" s="48">
        <f t="shared" si="129"/>
        <v>0</v>
      </c>
      <c r="JGV46" s="48">
        <f t="shared" si="129"/>
        <v>0</v>
      </c>
      <c r="JGW46" s="48">
        <f t="shared" si="129"/>
        <v>0</v>
      </c>
      <c r="JGX46" s="48">
        <f t="shared" si="129"/>
        <v>0</v>
      </c>
      <c r="JGY46" s="48">
        <f t="shared" si="129"/>
        <v>0</v>
      </c>
      <c r="JGZ46" s="48">
        <f t="shared" si="129"/>
        <v>0</v>
      </c>
      <c r="JHA46" s="48">
        <f t="shared" si="129"/>
        <v>0</v>
      </c>
      <c r="JHB46" s="48">
        <f t="shared" si="129"/>
        <v>0</v>
      </c>
      <c r="JHC46" s="48">
        <f t="shared" si="129"/>
        <v>0</v>
      </c>
      <c r="JHD46" s="48">
        <f t="shared" si="129"/>
        <v>0</v>
      </c>
      <c r="JHE46" s="48">
        <f t="shared" si="129"/>
        <v>0</v>
      </c>
      <c r="JHF46" s="48">
        <f t="shared" si="129"/>
        <v>0</v>
      </c>
      <c r="JHG46" s="48">
        <f t="shared" si="129"/>
        <v>0</v>
      </c>
      <c r="JHH46" s="48">
        <f t="shared" si="129"/>
        <v>0</v>
      </c>
      <c r="JHI46" s="48">
        <f t="shared" ref="JHI46:JJT46" si="130">JHI22</f>
        <v>0</v>
      </c>
      <c r="JHJ46" s="48">
        <f t="shared" si="130"/>
        <v>0</v>
      </c>
      <c r="JHK46" s="48">
        <f t="shared" si="130"/>
        <v>0</v>
      </c>
      <c r="JHL46" s="48">
        <f t="shared" si="130"/>
        <v>0</v>
      </c>
      <c r="JHM46" s="48">
        <f t="shared" si="130"/>
        <v>0</v>
      </c>
      <c r="JHN46" s="48">
        <f t="shared" si="130"/>
        <v>0</v>
      </c>
      <c r="JHO46" s="48">
        <f t="shared" si="130"/>
        <v>0</v>
      </c>
      <c r="JHP46" s="48">
        <f t="shared" si="130"/>
        <v>0</v>
      </c>
      <c r="JHQ46" s="48">
        <f t="shared" si="130"/>
        <v>0</v>
      </c>
      <c r="JHR46" s="48">
        <f t="shared" si="130"/>
        <v>0</v>
      </c>
      <c r="JHS46" s="48">
        <f t="shared" si="130"/>
        <v>0</v>
      </c>
      <c r="JHT46" s="48">
        <f t="shared" si="130"/>
        <v>0</v>
      </c>
      <c r="JHU46" s="48">
        <f t="shared" si="130"/>
        <v>0</v>
      </c>
      <c r="JHV46" s="48">
        <f t="shared" si="130"/>
        <v>0</v>
      </c>
      <c r="JHW46" s="48">
        <f t="shared" si="130"/>
        <v>0</v>
      </c>
      <c r="JHX46" s="48">
        <f t="shared" si="130"/>
        <v>0</v>
      </c>
      <c r="JHY46" s="48">
        <f t="shared" si="130"/>
        <v>0</v>
      </c>
      <c r="JHZ46" s="48">
        <f t="shared" si="130"/>
        <v>0</v>
      </c>
      <c r="JIA46" s="48">
        <f t="shared" si="130"/>
        <v>0</v>
      </c>
      <c r="JIB46" s="48">
        <f t="shared" si="130"/>
        <v>0</v>
      </c>
      <c r="JIC46" s="48">
        <f t="shared" si="130"/>
        <v>0</v>
      </c>
      <c r="JID46" s="48">
        <f t="shared" si="130"/>
        <v>0</v>
      </c>
      <c r="JIE46" s="48">
        <f t="shared" si="130"/>
        <v>0</v>
      </c>
      <c r="JIF46" s="48">
        <f t="shared" si="130"/>
        <v>0</v>
      </c>
      <c r="JIG46" s="48">
        <f t="shared" si="130"/>
        <v>0</v>
      </c>
      <c r="JIH46" s="48">
        <f t="shared" si="130"/>
        <v>0</v>
      </c>
      <c r="JII46" s="48">
        <f t="shared" si="130"/>
        <v>0</v>
      </c>
      <c r="JIJ46" s="48">
        <f t="shared" si="130"/>
        <v>0</v>
      </c>
      <c r="JIK46" s="48">
        <f t="shared" si="130"/>
        <v>0</v>
      </c>
      <c r="JIL46" s="48">
        <f t="shared" si="130"/>
        <v>0</v>
      </c>
      <c r="JIM46" s="48">
        <f t="shared" si="130"/>
        <v>0</v>
      </c>
      <c r="JIN46" s="48">
        <f t="shared" si="130"/>
        <v>0</v>
      </c>
      <c r="JIO46" s="48">
        <f t="shared" si="130"/>
        <v>0</v>
      </c>
      <c r="JIP46" s="48">
        <f t="shared" si="130"/>
        <v>0</v>
      </c>
      <c r="JIQ46" s="48">
        <f t="shared" si="130"/>
        <v>0</v>
      </c>
      <c r="JIR46" s="48">
        <f t="shared" si="130"/>
        <v>0</v>
      </c>
      <c r="JIS46" s="48">
        <f t="shared" si="130"/>
        <v>0</v>
      </c>
      <c r="JIT46" s="48">
        <f t="shared" si="130"/>
        <v>0</v>
      </c>
      <c r="JIU46" s="48">
        <f t="shared" si="130"/>
        <v>0</v>
      </c>
      <c r="JIV46" s="48">
        <f t="shared" si="130"/>
        <v>0</v>
      </c>
      <c r="JIW46" s="48">
        <f t="shared" si="130"/>
        <v>0</v>
      </c>
      <c r="JIX46" s="48">
        <f t="shared" si="130"/>
        <v>0</v>
      </c>
      <c r="JIY46" s="48">
        <f t="shared" si="130"/>
        <v>0</v>
      </c>
      <c r="JIZ46" s="48">
        <f t="shared" si="130"/>
        <v>0</v>
      </c>
      <c r="JJA46" s="48">
        <f t="shared" si="130"/>
        <v>0</v>
      </c>
      <c r="JJB46" s="48">
        <f t="shared" si="130"/>
        <v>0</v>
      </c>
      <c r="JJC46" s="48">
        <f t="shared" si="130"/>
        <v>0</v>
      </c>
      <c r="JJD46" s="48">
        <f t="shared" si="130"/>
        <v>0</v>
      </c>
      <c r="JJE46" s="48">
        <f t="shared" si="130"/>
        <v>0</v>
      </c>
      <c r="JJF46" s="48">
        <f t="shared" si="130"/>
        <v>0</v>
      </c>
      <c r="JJG46" s="48">
        <f t="shared" si="130"/>
        <v>0</v>
      </c>
      <c r="JJH46" s="48">
        <f t="shared" si="130"/>
        <v>0</v>
      </c>
      <c r="JJI46" s="48">
        <f t="shared" si="130"/>
        <v>0</v>
      </c>
      <c r="JJJ46" s="48">
        <f t="shared" si="130"/>
        <v>0</v>
      </c>
      <c r="JJK46" s="48">
        <f t="shared" si="130"/>
        <v>0</v>
      </c>
      <c r="JJL46" s="48">
        <f t="shared" si="130"/>
        <v>0</v>
      </c>
      <c r="JJM46" s="48">
        <f t="shared" si="130"/>
        <v>0</v>
      </c>
      <c r="JJN46" s="48">
        <f t="shared" si="130"/>
        <v>0</v>
      </c>
      <c r="JJO46" s="48">
        <f t="shared" si="130"/>
        <v>0</v>
      </c>
      <c r="JJP46" s="48">
        <f t="shared" si="130"/>
        <v>0</v>
      </c>
      <c r="JJQ46" s="48">
        <f t="shared" si="130"/>
        <v>0</v>
      </c>
      <c r="JJR46" s="48">
        <f t="shared" si="130"/>
        <v>0</v>
      </c>
      <c r="JJS46" s="48">
        <f t="shared" si="130"/>
        <v>0</v>
      </c>
      <c r="JJT46" s="48">
        <f t="shared" si="130"/>
        <v>0</v>
      </c>
      <c r="JJU46" s="48">
        <f t="shared" ref="JJU46:JMF46" si="131">JJU22</f>
        <v>0</v>
      </c>
      <c r="JJV46" s="48">
        <f t="shared" si="131"/>
        <v>0</v>
      </c>
      <c r="JJW46" s="48">
        <f t="shared" si="131"/>
        <v>0</v>
      </c>
      <c r="JJX46" s="48">
        <f t="shared" si="131"/>
        <v>0</v>
      </c>
      <c r="JJY46" s="48">
        <f t="shared" si="131"/>
        <v>0</v>
      </c>
      <c r="JJZ46" s="48">
        <f t="shared" si="131"/>
        <v>0</v>
      </c>
      <c r="JKA46" s="48">
        <f t="shared" si="131"/>
        <v>0</v>
      </c>
      <c r="JKB46" s="48">
        <f t="shared" si="131"/>
        <v>0</v>
      </c>
      <c r="JKC46" s="48">
        <f t="shared" si="131"/>
        <v>0</v>
      </c>
      <c r="JKD46" s="48">
        <f t="shared" si="131"/>
        <v>0</v>
      </c>
      <c r="JKE46" s="48">
        <f t="shared" si="131"/>
        <v>0</v>
      </c>
      <c r="JKF46" s="48">
        <f t="shared" si="131"/>
        <v>0</v>
      </c>
      <c r="JKG46" s="48">
        <f t="shared" si="131"/>
        <v>0</v>
      </c>
      <c r="JKH46" s="48">
        <f t="shared" si="131"/>
        <v>0</v>
      </c>
      <c r="JKI46" s="48">
        <f t="shared" si="131"/>
        <v>0</v>
      </c>
      <c r="JKJ46" s="48">
        <f t="shared" si="131"/>
        <v>0</v>
      </c>
      <c r="JKK46" s="48">
        <f t="shared" si="131"/>
        <v>0</v>
      </c>
      <c r="JKL46" s="48">
        <f t="shared" si="131"/>
        <v>0</v>
      </c>
      <c r="JKM46" s="48">
        <f t="shared" si="131"/>
        <v>0</v>
      </c>
      <c r="JKN46" s="48">
        <f t="shared" si="131"/>
        <v>0</v>
      </c>
      <c r="JKO46" s="48">
        <f t="shared" si="131"/>
        <v>0</v>
      </c>
      <c r="JKP46" s="48">
        <f t="shared" si="131"/>
        <v>0</v>
      </c>
      <c r="JKQ46" s="48">
        <f t="shared" si="131"/>
        <v>0</v>
      </c>
      <c r="JKR46" s="48">
        <f t="shared" si="131"/>
        <v>0</v>
      </c>
      <c r="JKS46" s="48">
        <f t="shared" si="131"/>
        <v>0</v>
      </c>
      <c r="JKT46" s="48">
        <f t="shared" si="131"/>
        <v>0</v>
      </c>
      <c r="JKU46" s="48">
        <f t="shared" si="131"/>
        <v>0</v>
      </c>
      <c r="JKV46" s="48">
        <f t="shared" si="131"/>
        <v>0</v>
      </c>
      <c r="JKW46" s="48">
        <f t="shared" si="131"/>
        <v>0</v>
      </c>
      <c r="JKX46" s="48">
        <f t="shared" si="131"/>
        <v>0</v>
      </c>
      <c r="JKY46" s="48">
        <f t="shared" si="131"/>
        <v>0</v>
      </c>
      <c r="JKZ46" s="48">
        <f t="shared" si="131"/>
        <v>0</v>
      </c>
      <c r="JLA46" s="48">
        <f t="shared" si="131"/>
        <v>0</v>
      </c>
      <c r="JLB46" s="48">
        <f t="shared" si="131"/>
        <v>0</v>
      </c>
      <c r="JLC46" s="48">
        <f t="shared" si="131"/>
        <v>0</v>
      </c>
      <c r="JLD46" s="48">
        <f t="shared" si="131"/>
        <v>0</v>
      </c>
      <c r="JLE46" s="48">
        <f t="shared" si="131"/>
        <v>0</v>
      </c>
      <c r="JLF46" s="48">
        <f t="shared" si="131"/>
        <v>0</v>
      </c>
      <c r="JLG46" s="48">
        <f t="shared" si="131"/>
        <v>0</v>
      </c>
      <c r="JLH46" s="48">
        <f t="shared" si="131"/>
        <v>0</v>
      </c>
      <c r="JLI46" s="48">
        <f t="shared" si="131"/>
        <v>0</v>
      </c>
      <c r="JLJ46" s="48">
        <f t="shared" si="131"/>
        <v>0</v>
      </c>
      <c r="JLK46" s="48">
        <f t="shared" si="131"/>
        <v>0</v>
      </c>
      <c r="JLL46" s="48">
        <f t="shared" si="131"/>
        <v>0</v>
      </c>
      <c r="JLM46" s="48">
        <f t="shared" si="131"/>
        <v>0</v>
      </c>
      <c r="JLN46" s="48">
        <f t="shared" si="131"/>
        <v>0</v>
      </c>
      <c r="JLO46" s="48">
        <f t="shared" si="131"/>
        <v>0</v>
      </c>
      <c r="JLP46" s="48">
        <f t="shared" si="131"/>
        <v>0</v>
      </c>
      <c r="JLQ46" s="48">
        <f t="shared" si="131"/>
        <v>0</v>
      </c>
      <c r="JLR46" s="48">
        <f t="shared" si="131"/>
        <v>0</v>
      </c>
      <c r="JLS46" s="48">
        <f t="shared" si="131"/>
        <v>0</v>
      </c>
      <c r="JLT46" s="48">
        <f t="shared" si="131"/>
        <v>0</v>
      </c>
      <c r="JLU46" s="48">
        <f t="shared" si="131"/>
        <v>0</v>
      </c>
      <c r="JLV46" s="48">
        <f t="shared" si="131"/>
        <v>0</v>
      </c>
      <c r="JLW46" s="48">
        <f t="shared" si="131"/>
        <v>0</v>
      </c>
      <c r="JLX46" s="48">
        <f t="shared" si="131"/>
        <v>0</v>
      </c>
      <c r="JLY46" s="48">
        <f t="shared" si="131"/>
        <v>0</v>
      </c>
      <c r="JLZ46" s="48">
        <f t="shared" si="131"/>
        <v>0</v>
      </c>
      <c r="JMA46" s="48">
        <f t="shared" si="131"/>
        <v>0</v>
      </c>
      <c r="JMB46" s="48">
        <f t="shared" si="131"/>
        <v>0</v>
      </c>
      <c r="JMC46" s="48">
        <f t="shared" si="131"/>
        <v>0</v>
      </c>
      <c r="JMD46" s="48">
        <f t="shared" si="131"/>
        <v>0</v>
      </c>
      <c r="JME46" s="48">
        <f t="shared" si="131"/>
        <v>0</v>
      </c>
      <c r="JMF46" s="48">
        <f t="shared" si="131"/>
        <v>0</v>
      </c>
      <c r="JMG46" s="48">
        <f t="shared" ref="JMG46:JOR46" si="132">JMG22</f>
        <v>0</v>
      </c>
      <c r="JMH46" s="48">
        <f t="shared" si="132"/>
        <v>0</v>
      </c>
      <c r="JMI46" s="48">
        <f t="shared" si="132"/>
        <v>0</v>
      </c>
      <c r="JMJ46" s="48">
        <f t="shared" si="132"/>
        <v>0</v>
      </c>
      <c r="JMK46" s="48">
        <f t="shared" si="132"/>
        <v>0</v>
      </c>
      <c r="JML46" s="48">
        <f t="shared" si="132"/>
        <v>0</v>
      </c>
      <c r="JMM46" s="48">
        <f t="shared" si="132"/>
        <v>0</v>
      </c>
      <c r="JMN46" s="48">
        <f t="shared" si="132"/>
        <v>0</v>
      </c>
      <c r="JMO46" s="48">
        <f t="shared" si="132"/>
        <v>0</v>
      </c>
      <c r="JMP46" s="48">
        <f t="shared" si="132"/>
        <v>0</v>
      </c>
      <c r="JMQ46" s="48">
        <f t="shared" si="132"/>
        <v>0</v>
      </c>
      <c r="JMR46" s="48">
        <f t="shared" si="132"/>
        <v>0</v>
      </c>
      <c r="JMS46" s="48">
        <f t="shared" si="132"/>
        <v>0</v>
      </c>
      <c r="JMT46" s="48">
        <f t="shared" si="132"/>
        <v>0</v>
      </c>
      <c r="JMU46" s="48">
        <f t="shared" si="132"/>
        <v>0</v>
      </c>
      <c r="JMV46" s="48">
        <f t="shared" si="132"/>
        <v>0</v>
      </c>
      <c r="JMW46" s="48">
        <f t="shared" si="132"/>
        <v>0</v>
      </c>
      <c r="JMX46" s="48">
        <f t="shared" si="132"/>
        <v>0</v>
      </c>
      <c r="JMY46" s="48">
        <f t="shared" si="132"/>
        <v>0</v>
      </c>
      <c r="JMZ46" s="48">
        <f t="shared" si="132"/>
        <v>0</v>
      </c>
      <c r="JNA46" s="48">
        <f t="shared" si="132"/>
        <v>0</v>
      </c>
      <c r="JNB46" s="48">
        <f t="shared" si="132"/>
        <v>0</v>
      </c>
      <c r="JNC46" s="48">
        <f t="shared" si="132"/>
        <v>0</v>
      </c>
      <c r="JND46" s="48">
        <f t="shared" si="132"/>
        <v>0</v>
      </c>
      <c r="JNE46" s="48">
        <f t="shared" si="132"/>
        <v>0</v>
      </c>
      <c r="JNF46" s="48">
        <f t="shared" si="132"/>
        <v>0</v>
      </c>
      <c r="JNG46" s="48">
        <f t="shared" si="132"/>
        <v>0</v>
      </c>
      <c r="JNH46" s="48">
        <f t="shared" si="132"/>
        <v>0</v>
      </c>
      <c r="JNI46" s="48">
        <f t="shared" si="132"/>
        <v>0</v>
      </c>
      <c r="JNJ46" s="48">
        <f t="shared" si="132"/>
        <v>0</v>
      </c>
      <c r="JNK46" s="48">
        <f t="shared" si="132"/>
        <v>0</v>
      </c>
      <c r="JNL46" s="48">
        <f t="shared" si="132"/>
        <v>0</v>
      </c>
      <c r="JNM46" s="48">
        <f t="shared" si="132"/>
        <v>0</v>
      </c>
      <c r="JNN46" s="48">
        <f t="shared" si="132"/>
        <v>0</v>
      </c>
      <c r="JNO46" s="48">
        <f t="shared" si="132"/>
        <v>0</v>
      </c>
      <c r="JNP46" s="48">
        <f t="shared" si="132"/>
        <v>0</v>
      </c>
      <c r="JNQ46" s="48">
        <f t="shared" si="132"/>
        <v>0</v>
      </c>
      <c r="JNR46" s="48">
        <f t="shared" si="132"/>
        <v>0</v>
      </c>
      <c r="JNS46" s="48">
        <f t="shared" si="132"/>
        <v>0</v>
      </c>
      <c r="JNT46" s="48">
        <f t="shared" si="132"/>
        <v>0</v>
      </c>
      <c r="JNU46" s="48">
        <f t="shared" si="132"/>
        <v>0</v>
      </c>
      <c r="JNV46" s="48">
        <f t="shared" si="132"/>
        <v>0</v>
      </c>
      <c r="JNW46" s="48">
        <f t="shared" si="132"/>
        <v>0</v>
      </c>
      <c r="JNX46" s="48">
        <f t="shared" si="132"/>
        <v>0</v>
      </c>
      <c r="JNY46" s="48">
        <f t="shared" si="132"/>
        <v>0</v>
      </c>
      <c r="JNZ46" s="48">
        <f t="shared" si="132"/>
        <v>0</v>
      </c>
      <c r="JOA46" s="48">
        <f t="shared" si="132"/>
        <v>0</v>
      </c>
      <c r="JOB46" s="48">
        <f t="shared" si="132"/>
        <v>0</v>
      </c>
      <c r="JOC46" s="48">
        <f t="shared" si="132"/>
        <v>0</v>
      </c>
      <c r="JOD46" s="48">
        <f t="shared" si="132"/>
        <v>0</v>
      </c>
      <c r="JOE46" s="48">
        <f t="shared" si="132"/>
        <v>0</v>
      </c>
      <c r="JOF46" s="48">
        <f t="shared" si="132"/>
        <v>0</v>
      </c>
      <c r="JOG46" s="48">
        <f t="shared" si="132"/>
        <v>0</v>
      </c>
      <c r="JOH46" s="48">
        <f t="shared" si="132"/>
        <v>0</v>
      </c>
      <c r="JOI46" s="48">
        <f t="shared" si="132"/>
        <v>0</v>
      </c>
      <c r="JOJ46" s="48">
        <f t="shared" si="132"/>
        <v>0</v>
      </c>
      <c r="JOK46" s="48">
        <f t="shared" si="132"/>
        <v>0</v>
      </c>
      <c r="JOL46" s="48">
        <f t="shared" si="132"/>
        <v>0</v>
      </c>
      <c r="JOM46" s="48">
        <f t="shared" si="132"/>
        <v>0</v>
      </c>
      <c r="JON46" s="48">
        <f t="shared" si="132"/>
        <v>0</v>
      </c>
      <c r="JOO46" s="48">
        <f t="shared" si="132"/>
        <v>0</v>
      </c>
      <c r="JOP46" s="48">
        <f t="shared" si="132"/>
        <v>0</v>
      </c>
      <c r="JOQ46" s="48">
        <f t="shared" si="132"/>
        <v>0</v>
      </c>
      <c r="JOR46" s="48">
        <f t="shared" si="132"/>
        <v>0</v>
      </c>
      <c r="JOS46" s="48">
        <f t="shared" ref="JOS46:JRD46" si="133">JOS22</f>
        <v>0</v>
      </c>
      <c r="JOT46" s="48">
        <f t="shared" si="133"/>
        <v>0</v>
      </c>
      <c r="JOU46" s="48">
        <f t="shared" si="133"/>
        <v>0</v>
      </c>
      <c r="JOV46" s="48">
        <f t="shared" si="133"/>
        <v>0</v>
      </c>
      <c r="JOW46" s="48">
        <f t="shared" si="133"/>
        <v>0</v>
      </c>
      <c r="JOX46" s="48">
        <f t="shared" si="133"/>
        <v>0</v>
      </c>
      <c r="JOY46" s="48">
        <f t="shared" si="133"/>
        <v>0</v>
      </c>
      <c r="JOZ46" s="48">
        <f t="shared" si="133"/>
        <v>0</v>
      </c>
      <c r="JPA46" s="48">
        <f t="shared" si="133"/>
        <v>0</v>
      </c>
      <c r="JPB46" s="48">
        <f t="shared" si="133"/>
        <v>0</v>
      </c>
      <c r="JPC46" s="48">
        <f t="shared" si="133"/>
        <v>0</v>
      </c>
      <c r="JPD46" s="48">
        <f t="shared" si="133"/>
        <v>0</v>
      </c>
      <c r="JPE46" s="48">
        <f t="shared" si="133"/>
        <v>0</v>
      </c>
      <c r="JPF46" s="48">
        <f t="shared" si="133"/>
        <v>0</v>
      </c>
      <c r="JPG46" s="48">
        <f t="shared" si="133"/>
        <v>0</v>
      </c>
      <c r="JPH46" s="48">
        <f t="shared" si="133"/>
        <v>0</v>
      </c>
      <c r="JPI46" s="48">
        <f t="shared" si="133"/>
        <v>0</v>
      </c>
      <c r="JPJ46" s="48">
        <f t="shared" si="133"/>
        <v>0</v>
      </c>
      <c r="JPK46" s="48">
        <f t="shared" si="133"/>
        <v>0</v>
      </c>
      <c r="JPL46" s="48">
        <f t="shared" si="133"/>
        <v>0</v>
      </c>
      <c r="JPM46" s="48">
        <f t="shared" si="133"/>
        <v>0</v>
      </c>
      <c r="JPN46" s="48">
        <f t="shared" si="133"/>
        <v>0</v>
      </c>
      <c r="JPO46" s="48">
        <f t="shared" si="133"/>
        <v>0</v>
      </c>
      <c r="JPP46" s="48">
        <f t="shared" si="133"/>
        <v>0</v>
      </c>
      <c r="JPQ46" s="48">
        <f t="shared" si="133"/>
        <v>0</v>
      </c>
      <c r="JPR46" s="48">
        <f t="shared" si="133"/>
        <v>0</v>
      </c>
      <c r="JPS46" s="48">
        <f t="shared" si="133"/>
        <v>0</v>
      </c>
      <c r="JPT46" s="48">
        <f t="shared" si="133"/>
        <v>0</v>
      </c>
      <c r="JPU46" s="48">
        <f t="shared" si="133"/>
        <v>0</v>
      </c>
      <c r="JPV46" s="48">
        <f t="shared" si="133"/>
        <v>0</v>
      </c>
      <c r="JPW46" s="48">
        <f t="shared" si="133"/>
        <v>0</v>
      </c>
      <c r="JPX46" s="48">
        <f t="shared" si="133"/>
        <v>0</v>
      </c>
      <c r="JPY46" s="48">
        <f t="shared" si="133"/>
        <v>0</v>
      </c>
      <c r="JPZ46" s="48">
        <f t="shared" si="133"/>
        <v>0</v>
      </c>
      <c r="JQA46" s="48">
        <f t="shared" si="133"/>
        <v>0</v>
      </c>
      <c r="JQB46" s="48">
        <f t="shared" si="133"/>
        <v>0</v>
      </c>
      <c r="JQC46" s="48">
        <f t="shared" si="133"/>
        <v>0</v>
      </c>
      <c r="JQD46" s="48">
        <f t="shared" si="133"/>
        <v>0</v>
      </c>
      <c r="JQE46" s="48">
        <f t="shared" si="133"/>
        <v>0</v>
      </c>
      <c r="JQF46" s="48">
        <f t="shared" si="133"/>
        <v>0</v>
      </c>
      <c r="JQG46" s="48">
        <f t="shared" si="133"/>
        <v>0</v>
      </c>
      <c r="JQH46" s="48">
        <f t="shared" si="133"/>
        <v>0</v>
      </c>
      <c r="JQI46" s="48">
        <f t="shared" si="133"/>
        <v>0</v>
      </c>
      <c r="JQJ46" s="48">
        <f t="shared" si="133"/>
        <v>0</v>
      </c>
      <c r="JQK46" s="48">
        <f t="shared" si="133"/>
        <v>0</v>
      </c>
      <c r="JQL46" s="48">
        <f t="shared" si="133"/>
        <v>0</v>
      </c>
      <c r="JQM46" s="48">
        <f t="shared" si="133"/>
        <v>0</v>
      </c>
      <c r="JQN46" s="48">
        <f t="shared" si="133"/>
        <v>0</v>
      </c>
      <c r="JQO46" s="48">
        <f t="shared" si="133"/>
        <v>0</v>
      </c>
      <c r="JQP46" s="48">
        <f t="shared" si="133"/>
        <v>0</v>
      </c>
      <c r="JQQ46" s="48">
        <f t="shared" si="133"/>
        <v>0</v>
      </c>
      <c r="JQR46" s="48">
        <f t="shared" si="133"/>
        <v>0</v>
      </c>
      <c r="JQS46" s="48">
        <f t="shared" si="133"/>
        <v>0</v>
      </c>
      <c r="JQT46" s="48">
        <f t="shared" si="133"/>
        <v>0</v>
      </c>
      <c r="JQU46" s="48">
        <f t="shared" si="133"/>
        <v>0</v>
      </c>
      <c r="JQV46" s="48">
        <f t="shared" si="133"/>
        <v>0</v>
      </c>
      <c r="JQW46" s="48">
        <f t="shared" si="133"/>
        <v>0</v>
      </c>
      <c r="JQX46" s="48">
        <f t="shared" si="133"/>
        <v>0</v>
      </c>
      <c r="JQY46" s="48">
        <f t="shared" si="133"/>
        <v>0</v>
      </c>
      <c r="JQZ46" s="48">
        <f t="shared" si="133"/>
        <v>0</v>
      </c>
      <c r="JRA46" s="48">
        <f t="shared" si="133"/>
        <v>0</v>
      </c>
      <c r="JRB46" s="48">
        <f t="shared" si="133"/>
        <v>0</v>
      </c>
      <c r="JRC46" s="48">
        <f t="shared" si="133"/>
        <v>0</v>
      </c>
      <c r="JRD46" s="48">
        <f t="shared" si="133"/>
        <v>0</v>
      </c>
      <c r="JRE46" s="48">
        <f t="shared" ref="JRE46:JTP46" si="134">JRE22</f>
        <v>0</v>
      </c>
      <c r="JRF46" s="48">
        <f t="shared" si="134"/>
        <v>0</v>
      </c>
      <c r="JRG46" s="48">
        <f t="shared" si="134"/>
        <v>0</v>
      </c>
      <c r="JRH46" s="48">
        <f t="shared" si="134"/>
        <v>0</v>
      </c>
      <c r="JRI46" s="48">
        <f t="shared" si="134"/>
        <v>0</v>
      </c>
      <c r="JRJ46" s="48">
        <f t="shared" si="134"/>
        <v>0</v>
      </c>
      <c r="JRK46" s="48">
        <f t="shared" si="134"/>
        <v>0</v>
      </c>
      <c r="JRL46" s="48">
        <f t="shared" si="134"/>
        <v>0</v>
      </c>
      <c r="JRM46" s="48">
        <f t="shared" si="134"/>
        <v>0</v>
      </c>
      <c r="JRN46" s="48">
        <f t="shared" si="134"/>
        <v>0</v>
      </c>
      <c r="JRO46" s="48">
        <f t="shared" si="134"/>
        <v>0</v>
      </c>
      <c r="JRP46" s="48">
        <f t="shared" si="134"/>
        <v>0</v>
      </c>
      <c r="JRQ46" s="48">
        <f t="shared" si="134"/>
        <v>0</v>
      </c>
      <c r="JRR46" s="48">
        <f t="shared" si="134"/>
        <v>0</v>
      </c>
      <c r="JRS46" s="48">
        <f t="shared" si="134"/>
        <v>0</v>
      </c>
      <c r="JRT46" s="48">
        <f t="shared" si="134"/>
        <v>0</v>
      </c>
      <c r="JRU46" s="48">
        <f t="shared" si="134"/>
        <v>0</v>
      </c>
      <c r="JRV46" s="48">
        <f t="shared" si="134"/>
        <v>0</v>
      </c>
      <c r="JRW46" s="48">
        <f t="shared" si="134"/>
        <v>0</v>
      </c>
      <c r="JRX46" s="48">
        <f t="shared" si="134"/>
        <v>0</v>
      </c>
      <c r="JRY46" s="48">
        <f t="shared" si="134"/>
        <v>0</v>
      </c>
      <c r="JRZ46" s="48">
        <f t="shared" si="134"/>
        <v>0</v>
      </c>
      <c r="JSA46" s="48">
        <f t="shared" si="134"/>
        <v>0</v>
      </c>
      <c r="JSB46" s="48">
        <f t="shared" si="134"/>
        <v>0</v>
      </c>
      <c r="JSC46" s="48">
        <f t="shared" si="134"/>
        <v>0</v>
      </c>
      <c r="JSD46" s="48">
        <f t="shared" si="134"/>
        <v>0</v>
      </c>
      <c r="JSE46" s="48">
        <f t="shared" si="134"/>
        <v>0</v>
      </c>
      <c r="JSF46" s="48">
        <f t="shared" si="134"/>
        <v>0</v>
      </c>
      <c r="JSG46" s="48">
        <f t="shared" si="134"/>
        <v>0</v>
      </c>
      <c r="JSH46" s="48">
        <f t="shared" si="134"/>
        <v>0</v>
      </c>
      <c r="JSI46" s="48">
        <f t="shared" si="134"/>
        <v>0</v>
      </c>
      <c r="JSJ46" s="48">
        <f t="shared" si="134"/>
        <v>0</v>
      </c>
      <c r="JSK46" s="48">
        <f t="shared" si="134"/>
        <v>0</v>
      </c>
      <c r="JSL46" s="48">
        <f t="shared" si="134"/>
        <v>0</v>
      </c>
      <c r="JSM46" s="48">
        <f t="shared" si="134"/>
        <v>0</v>
      </c>
      <c r="JSN46" s="48">
        <f t="shared" si="134"/>
        <v>0</v>
      </c>
      <c r="JSO46" s="48">
        <f t="shared" si="134"/>
        <v>0</v>
      </c>
      <c r="JSP46" s="48">
        <f t="shared" si="134"/>
        <v>0</v>
      </c>
      <c r="JSQ46" s="48">
        <f t="shared" si="134"/>
        <v>0</v>
      </c>
      <c r="JSR46" s="48">
        <f t="shared" si="134"/>
        <v>0</v>
      </c>
      <c r="JSS46" s="48">
        <f t="shared" si="134"/>
        <v>0</v>
      </c>
      <c r="JST46" s="48">
        <f t="shared" si="134"/>
        <v>0</v>
      </c>
      <c r="JSU46" s="48">
        <f t="shared" si="134"/>
        <v>0</v>
      </c>
      <c r="JSV46" s="48">
        <f t="shared" si="134"/>
        <v>0</v>
      </c>
      <c r="JSW46" s="48">
        <f t="shared" si="134"/>
        <v>0</v>
      </c>
      <c r="JSX46" s="48">
        <f t="shared" si="134"/>
        <v>0</v>
      </c>
      <c r="JSY46" s="48">
        <f t="shared" si="134"/>
        <v>0</v>
      </c>
      <c r="JSZ46" s="48">
        <f t="shared" si="134"/>
        <v>0</v>
      </c>
      <c r="JTA46" s="48">
        <f t="shared" si="134"/>
        <v>0</v>
      </c>
      <c r="JTB46" s="48">
        <f t="shared" si="134"/>
        <v>0</v>
      </c>
      <c r="JTC46" s="48">
        <f t="shared" si="134"/>
        <v>0</v>
      </c>
      <c r="JTD46" s="48">
        <f t="shared" si="134"/>
        <v>0</v>
      </c>
      <c r="JTE46" s="48">
        <f t="shared" si="134"/>
        <v>0</v>
      </c>
      <c r="JTF46" s="48">
        <f t="shared" si="134"/>
        <v>0</v>
      </c>
      <c r="JTG46" s="48">
        <f t="shared" si="134"/>
        <v>0</v>
      </c>
      <c r="JTH46" s="48">
        <f t="shared" si="134"/>
        <v>0</v>
      </c>
      <c r="JTI46" s="48">
        <f t="shared" si="134"/>
        <v>0</v>
      </c>
      <c r="JTJ46" s="48">
        <f t="shared" si="134"/>
        <v>0</v>
      </c>
      <c r="JTK46" s="48">
        <f t="shared" si="134"/>
        <v>0</v>
      </c>
      <c r="JTL46" s="48">
        <f t="shared" si="134"/>
        <v>0</v>
      </c>
      <c r="JTM46" s="48">
        <f t="shared" si="134"/>
        <v>0</v>
      </c>
      <c r="JTN46" s="48">
        <f t="shared" si="134"/>
        <v>0</v>
      </c>
      <c r="JTO46" s="48">
        <f t="shared" si="134"/>
        <v>0</v>
      </c>
      <c r="JTP46" s="48">
        <f t="shared" si="134"/>
        <v>0</v>
      </c>
      <c r="JTQ46" s="48">
        <f t="shared" ref="JTQ46:JWB46" si="135">JTQ22</f>
        <v>0</v>
      </c>
      <c r="JTR46" s="48">
        <f t="shared" si="135"/>
        <v>0</v>
      </c>
      <c r="JTS46" s="48">
        <f t="shared" si="135"/>
        <v>0</v>
      </c>
      <c r="JTT46" s="48">
        <f t="shared" si="135"/>
        <v>0</v>
      </c>
      <c r="JTU46" s="48">
        <f t="shared" si="135"/>
        <v>0</v>
      </c>
      <c r="JTV46" s="48">
        <f t="shared" si="135"/>
        <v>0</v>
      </c>
      <c r="JTW46" s="48">
        <f t="shared" si="135"/>
        <v>0</v>
      </c>
      <c r="JTX46" s="48">
        <f t="shared" si="135"/>
        <v>0</v>
      </c>
      <c r="JTY46" s="48">
        <f t="shared" si="135"/>
        <v>0</v>
      </c>
      <c r="JTZ46" s="48">
        <f t="shared" si="135"/>
        <v>0</v>
      </c>
      <c r="JUA46" s="48">
        <f t="shared" si="135"/>
        <v>0</v>
      </c>
      <c r="JUB46" s="48">
        <f t="shared" si="135"/>
        <v>0</v>
      </c>
      <c r="JUC46" s="48">
        <f t="shared" si="135"/>
        <v>0</v>
      </c>
      <c r="JUD46" s="48">
        <f t="shared" si="135"/>
        <v>0</v>
      </c>
      <c r="JUE46" s="48">
        <f t="shared" si="135"/>
        <v>0</v>
      </c>
      <c r="JUF46" s="48">
        <f t="shared" si="135"/>
        <v>0</v>
      </c>
      <c r="JUG46" s="48">
        <f t="shared" si="135"/>
        <v>0</v>
      </c>
      <c r="JUH46" s="48">
        <f t="shared" si="135"/>
        <v>0</v>
      </c>
      <c r="JUI46" s="48">
        <f t="shared" si="135"/>
        <v>0</v>
      </c>
      <c r="JUJ46" s="48">
        <f t="shared" si="135"/>
        <v>0</v>
      </c>
      <c r="JUK46" s="48">
        <f t="shared" si="135"/>
        <v>0</v>
      </c>
      <c r="JUL46" s="48">
        <f t="shared" si="135"/>
        <v>0</v>
      </c>
      <c r="JUM46" s="48">
        <f t="shared" si="135"/>
        <v>0</v>
      </c>
      <c r="JUN46" s="48">
        <f t="shared" si="135"/>
        <v>0</v>
      </c>
      <c r="JUO46" s="48">
        <f t="shared" si="135"/>
        <v>0</v>
      </c>
      <c r="JUP46" s="48">
        <f t="shared" si="135"/>
        <v>0</v>
      </c>
      <c r="JUQ46" s="48">
        <f t="shared" si="135"/>
        <v>0</v>
      </c>
      <c r="JUR46" s="48">
        <f t="shared" si="135"/>
        <v>0</v>
      </c>
      <c r="JUS46" s="48">
        <f t="shared" si="135"/>
        <v>0</v>
      </c>
      <c r="JUT46" s="48">
        <f t="shared" si="135"/>
        <v>0</v>
      </c>
      <c r="JUU46" s="48">
        <f t="shared" si="135"/>
        <v>0</v>
      </c>
      <c r="JUV46" s="48">
        <f t="shared" si="135"/>
        <v>0</v>
      </c>
      <c r="JUW46" s="48">
        <f t="shared" si="135"/>
        <v>0</v>
      </c>
      <c r="JUX46" s="48">
        <f t="shared" si="135"/>
        <v>0</v>
      </c>
      <c r="JUY46" s="48">
        <f t="shared" si="135"/>
        <v>0</v>
      </c>
      <c r="JUZ46" s="48">
        <f t="shared" si="135"/>
        <v>0</v>
      </c>
      <c r="JVA46" s="48">
        <f t="shared" si="135"/>
        <v>0</v>
      </c>
      <c r="JVB46" s="48">
        <f t="shared" si="135"/>
        <v>0</v>
      </c>
      <c r="JVC46" s="48">
        <f t="shared" si="135"/>
        <v>0</v>
      </c>
      <c r="JVD46" s="48">
        <f t="shared" si="135"/>
        <v>0</v>
      </c>
      <c r="JVE46" s="48">
        <f t="shared" si="135"/>
        <v>0</v>
      </c>
      <c r="JVF46" s="48">
        <f t="shared" si="135"/>
        <v>0</v>
      </c>
      <c r="JVG46" s="48">
        <f t="shared" si="135"/>
        <v>0</v>
      </c>
      <c r="JVH46" s="48">
        <f t="shared" si="135"/>
        <v>0</v>
      </c>
      <c r="JVI46" s="48">
        <f t="shared" si="135"/>
        <v>0</v>
      </c>
      <c r="JVJ46" s="48">
        <f t="shared" si="135"/>
        <v>0</v>
      </c>
      <c r="JVK46" s="48">
        <f t="shared" si="135"/>
        <v>0</v>
      </c>
      <c r="JVL46" s="48">
        <f t="shared" si="135"/>
        <v>0</v>
      </c>
      <c r="JVM46" s="48">
        <f t="shared" si="135"/>
        <v>0</v>
      </c>
      <c r="JVN46" s="48">
        <f t="shared" si="135"/>
        <v>0</v>
      </c>
      <c r="JVO46" s="48">
        <f t="shared" si="135"/>
        <v>0</v>
      </c>
      <c r="JVP46" s="48">
        <f t="shared" si="135"/>
        <v>0</v>
      </c>
      <c r="JVQ46" s="48">
        <f t="shared" si="135"/>
        <v>0</v>
      </c>
      <c r="JVR46" s="48">
        <f t="shared" si="135"/>
        <v>0</v>
      </c>
      <c r="JVS46" s="48">
        <f t="shared" si="135"/>
        <v>0</v>
      </c>
      <c r="JVT46" s="48">
        <f t="shared" si="135"/>
        <v>0</v>
      </c>
      <c r="JVU46" s="48">
        <f t="shared" si="135"/>
        <v>0</v>
      </c>
      <c r="JVV46" s="48">
        <f t="shared" si="135"/>
        <v>0</v>
      </c>
      <c r="JVW46" s="48">
        <f t="shared" si="135"/>
        <v>0</v>
      </c>
      <c r="JVX46" s="48">
        <f t="shared" si="135"/>
        <v>0</v>
      </c>
      <c r="JVY46" s="48">
        <f t="shared" si="135"/>
        <v>0</v>
      </c>
      <c r="JVZ46" s="48">
        <f t="shared" si="135"/>
        <v>0</v>
      </c>
      <c r="JWA46" s="48">
        <f t="shared" si="135"/>
        <v>0</v>
      </c>
      <c r="JWB46" s="48">
        <f t="shared" si="135"/>
        <v>0</v>
      </c>
      <c r="JWC46" s="48">
        <f t="shared" ref="JWC46:JYN46" si="136">JWC22</f>
        <v>0</v>
      </c>
      <c r="JWD46" s="48">
        <f t="shared" si="136"/>
        <v>0</v>
      </c>
      <c r="JWE46" s="48">
        <f t="shared" si="136"/>
        <v>0</v>
      </c>
      <c r="JWF46" s="48">
        <f t="shared" si="136"/>
        <v>0</v>
      </c>
      <c r="JWG46" s="48">
        <f t="shared" si="136"/>
        <v>0</v>
      </c>
      <c r="JWH46" s="48">
        <f t="shared" si="136"/>
        <v>0</v>
      </c>
      <c r="JWI46" s="48">
        <f t="shared" si="136"/>
        <v>0</v>
      </c>
      <c r="JWJ46" s="48">
        <f t="shared" si="136"/>
        <v>0</v>
      </c>
      <c r="JWK46" s="48">
        <f t="shared" si="136"/>
        <v>0</v>
      </c>
      <c r="JWL46" s="48">
        <f t="shared" si="136"/>
        <v>0</v>
      </c>
      <c r="JWM46" s="48">
        <f t="shared" si="136"/>
        <v>0</v>
      </c>
      <c r="JWN46" s="48">
        <f t="shared" si="136"/>
        <v>0</v>
      </c>
      <c r="JWO46" s="48">
        <f t="shared" si="136"/>
        <v>0</v>
      </c>
      <c r="JWP46" s="48">
        <f t="shared" si="136"/>
        <v>0</v>
      </c>
      <c r="JWQ46" s="48">
        <f t="shared" si="136"/>
        <v>0</v>
      </c>
      <c r="JWR46" s="48">
        <f t="shared" si="136"/>
        <v>0</v>
      </c>
      <c r="JWS46" s="48">
        <f t="shared" si="136"/>
        <v>0</v>
      </c>
      <c r="JWT46" s="48">
        <f t="shared" si="136"/>
        <v>0</v>
      </c>
      <c r="JWU46" s="48">
        <f t="shared" si="136"/>
        <v>0</v>
      </c>
      <c r="JWV46" s="48">
        <f t="shared" si="136"/>
        <v>0</v>
      </c>
      <c r="JWW46" s="48">
        <f t="shared" si="136"/>
        <v>0</v>
      </c>
      <c r="JWX46" s="48">
        <f t="shared" si="136"/>
        <v>0</v>
      </c>
      <c r="JWY46" s="48">
        <f t="shared" si="136"/>
        <v>0</v>
      </c>
      <c r="JWZ46" s="48">
        <f t="shared" si="136"/>
        <v>0</v>
      </c>
      <c r="JXA46" s="48">
        <f t="shared" si="136"/>
        <v>0</v>
      </c>
      <c r="JXB46" s="48">
        <f t="shared" si="136"/>
        <v>0</v>
      </c>
      <c r="JXC46" s="48">
        <f t="shared" si="136"/>
        <v>0</v>
      </c>
      <c r="JXD46" s="48">
        <f t="shared" si="136"/>
        <v>0</v>
      </c>
      <c r="JXE46" s="48">
        <f t="shared" si="136"/>
        <v>0</v>
      </c>
      <c r="JXF46" s="48">
        <f t="shared" si="136"/>
        <v>0</v>
      </c>
      <c r="JXG46" s="48">
        <f t="shared" si="136"/>
        <v>0</v>
      </c>
      <c r="JXH46" s="48">
        <f t="shared" si="136"/>
        <v>0</v>
      </c>
      <c r="JXI46" s="48">
        <f t="shared" si="136"/>
        <v>0</v>
      </c>
      <c r="JXJ46" s="48">
        <f t="shared" si="136"/>
        <v>0</v>
      </c>
      <c r="JXK46" s="48">
        <f t="shared" si="136"/>
        <v>0</v>
      </c>
      <c r="JXL46" s="48">
        <f t="shared" si="136"/>
        <v>0</v>
      </c>
      <c r="JXM46" s="48">
        <f t="shared" si="136"/>
        <v>0</v>
      </c>
      <c r="JXN46" s="48">
        <f t="shared" si="136"/>
        <v>0</v>
      </c>
      <c r="JXO46" s="48">
        <f t="shared" si="136"/>
        <v>0</v>
      </c>
      <c r="JXP46" s="48">
        <f t="shared" si="136"/>
        <v>0</v>
      </c>
      <c r="JXQ46" s="48">
        <f t="shared" si="136"/>
        <v>0</v>
      </c>
      <c r="JXR46" s="48">
        <f t="shared" si="136"/>
        <v>0</v>
      </c>
      <c r="JXS46" s="48">
        <f t="shared" si="136"/>
        <v>0</v>
      </c>
      <c r="JXT46" s="48">
        <f t="shared" si="136"/>
        <v>0</v>
      </c>
      <c r="JXU46" s="48">
        <f t="shared" si="136"/>
        <v>0</v>
      </c>
      <c r="JXV46" s="48">
        <f t="shared" si="136"/>
        <v>0</v>
      </c>
      <c r="JXW46" s="48">
        <f t="shared" si="136"/>
        <v>0</v>
      </c>
      <c r="JXX46" s="48">
        <f t="shared" si="136"/>
        <v>0</v>
      </c>
      <c r="JXY46" s="48">
        <f t="shared" si="136"/>
        <v>0</v>
      </c>
      <c r="JXZ46" s="48">
        <f t="shared" si="136"/>
        <v>0</v>
      </c>
      <c r="JYA46" s="48">
        <f t="shared" si="136"/>
        <v>0</v>
      </c>
      <c r="JYB46" s="48">
        <f t="shared" si="136"/>
        <v>0</v>
      </c>
      <c r="JYC46" s="48">
        <f t="shared" si="136"/>
        <v>0</v>
      </c>
      <c r="JYD46" s="48">
        <f t="shared" si="136"/>
        <v>0</v>
      </c>
      <c r="JYE46" s="48">
        <f t="shared" si="136"/>
        <v>0</v>
      </c>
      <c r="JYF46" s="48">
        <f t="shared" si="136"/>
        <v>0</v>
      </c>
      <c r="JYG46" s="48">
        <f t="shared" si="136"/>
        <v>0</v>
      </c>
      <c r="JYH46" s="48">
        <f t="shared" si="136"/>
        <v>0</v>
      </c>
      <c r="JYI46" s="48">
        <f t="shared" si="136"/>
        <v>0</v>
      </c>
      <c r="JYJ46" s="48">
        <f t="shared" si="136"/>
        <v>0</v>
      </c>
      <c r="JYK46" s="48">
        <f t="shared" si="136"/>
        <v>0</v>
      </c>
      <c r="JYL46" s="48">
        <f t="shared" si="136"/>
        <v>0</v>
      </c>
      <c r="JYM46" s="48">
        <f t="shared" si="136"/>
        <v>0</v>
      </c>
      <c r="JYN46" s="48">
        <f t="shared" si="136"/>
        <v>0</v>
      </c>
      <c r="JYO46" s="48">
        <f t="shared" ref="JYO46:KAZ46" si="137">JYO22</f>
        <v>0</v>
      </c>
      <c r="JYP46" s="48">
        <f t="shared" si="137"/>
        <v>0</v>
      </c>
      <c r="JYQ46" s="48">
        <f t="shared" si="137"/>
        <v>0</v>
      </c>
      <c r="JYR46" s="48">
        <f t="shared" si="137"/>
        <v>0</v>
      </c>
      <c r="JYS46" s="48">
        <f t="shared" si="137"/>
        <v>0</v>
      </c>
      <c r="JYT46" s="48">
        <f t="shared" si="137"/>
        <v>0</v>
      </c>
      <c r="JYU46" s="48">
        <f t="shared" si="137"/>
        <v>0</v>
      </c>
      <c r="JYV46" s="48">
        <f t="shared" si="137"/>
        <v>0</v>
      </c>
      <c r="JYW46" s="48">
        <f t="shared" si="137"/>
        <v>0</v>
      </c>
      <c r="JYX46" s="48">
        <f t="shared" si="137"/>
        <v>0</v>
      </c>
      <c r="JYY46" s="48">
        <f t="shared" si="137"/>
        <v>0</v>
      </c>
      <c r="JYZ46" s="48">
        <f t="shared" si="137"/>
        <v>0</v>
      </c>
      <c r="JZA46" s="48">
        <f t="shared" si="137"/>
        <v>0</v>
      </c>
      <c r="JZB46" s="48">
        <f t="shared" si="137"/>
        <v>0</v>
      </c>
      <c r="JZC46" s="48">
        <f t="shared" si="137"/>
        <v>0</v>
      </c>
      <c r="JZD46" s="48">
        <f t="shared" si="137"/>
        <v>0</v>
      </c>
      <c r="JZE46" s="48">
        <f t="shared" si="137"/>
        <v>0</v>
      </c>
      <c r="JZF46" s="48">
        <f t="shared" si="137"/>
        <v>0</v>
      </c>
      <c r="JZG46" s="48">
        <f t="shared" si="137"/>
        <v>0</v>
      </c>
      <c r="JZH46" s="48">
        <f t="shared" si="137"/>
        <v>0</v>
      </c>
      <c r="JZI46" s="48">
        <f t="shared" si="137"/>
        <v>0</v>
      </c>
      <c r="JZJ46" s="48">
        <f t="shared" si="137"/>
        <v>0</v>
      </c>
      <c r="JZK46" s="48">
        <f t="shared" si="137"/>
        <v>0</v>
      </c>
      <c r="JZL46" s="48">
        <f t="shared" si="137"/>
        <v>0</v>
      </c>
      <c r="JZM46" s="48">
        <f t="shared" si="137"/>
        <v>0</v>
      </c>
      <c r="JZN46" s="48">
        <f t="shared" si="137"/>
        <v>0</v>
      </c>
      <c r="JZO46" s="48">
        <f t="shared" si="137"/>
        <v>0</v>
      </c>
      <c r="JZP46" s="48">
        <f t="shared" si="137"/>
        <v>0</v>
      </c>
      <c r="JZQ46" s="48">
        <f t="shared" si="137"/>
        <v>0</v>
      </c>
      <c r="JZR46" s="48">
        <f t="shared" si="137"/>
        <v>0</v>
      </c>
      <c r="JZS46" s="48">
        <f t="shared" si="137"/>
        <v>0</v>
      </c>
      <c r="JZT46" s="48">
        <f t="shared" si="137"/>
        <v>0</v>
      </c>
      <c r="JZU46" s="48">
        <f t="shared" si="137"/>
        <v>0</v>
      </c>
      <c r="JZV46" s="48">
        <f t="shared" si="137"/>
        <v>0</v>
      </c>
      <c r="JZW46" s="48">
        <f t="shared" si="137"/>
        <v>0</v>
      </c>
      <c r="JZX46" s="48">
        <f t="shared" si="137"/>
        <v>0</v>
      </c>
      <c r="JZY46" s="48">
        <f t="shared" si="137"/>
        <v>0</v>
      </c>
      <c r="JZZ46" s="48">
        <f t="shared" si="137"/>
        <v>0</v>
      </c>
      <c r="KAA46" s="48">
        <f t="shared" si="137"/>
        <v>0</v>
      </c>
      <c r="KAB46" s="48">
        <f t="shared" si="137"/>
        <v>0</v>
      </c>
      <c r="KAC46" s="48">
        <f t="shared" si="137"/>
        <v>0</v>
      </c>
      <c r="KAD46" s="48">
        <f t="shared" si="137"/>
        <v>0</v>
      </c>
      <c r="KAE46" s="48">
        <f t="shared" si="137"/>
        <v>0</v>
      </c>
      <c r="KAF46" s="48">
        <f t="shared" si="137"/>
        <v>0</v>
      </c>
      <c r="KAG46" s="48">
        <f t="shared" si="137"/>
        <v>0</v>
      </c>
      <c r="KAH46" s="48">
        <f t="shared" si="137"/>
        <v>0</v>
      </c>
      <c r="KAI46" s="48">
        <f t="shared" si="137"/>
        <v>0</v>
      </c>
      <c r="KAJ46" s="48">
        <f t="shared" si="137"/>
        <v>0</v>
      </c>
      <c r="KAK46" s="48">
        <f t="shared" si="137"/>
        <v>0</v>
      </c>
      <c r="KAL46" s="48">
        <f t="shared" si="137"/>
        <v>0</v>
      </c>
      <c r="KAM46" s="48">
        <f t="shared" si="137"/>
        <v>0</v>
      </c>
      <c r="KAN46" s="48">
        <f t="shared" si="137"/>
        <v>0</v>
      </c>
      <c r="KAO46" s="48">
        <f t="shared" si="137"/>
        <v>0</v>
      </c>
      <c r="KAP46" s="48">
        <f t="shared" si="137"/>
        <v>0</v>
      </c>
      <c r="KAQ46" s="48">
        <f t="shared" si="137"/>
        <v>0</v>
      </c>
      <c r="KAR46" s="48">
        <f t="shared" si="137"/>
        <v>0</v>
      </c>
      <c r="KAS46" s="48">
        <f t="shared" si="137"/>
        <v>0</v>
      </c>
      <c r="KAT46" s="48">
        <f t="shared" si="137"/>
        <v>0</v>
      </c>
      <c r="KAU46" s="48">
        <f t="shared" si="137"/>
        <v>0</v>
      </c>
      <c r="KAV46" s="48">
        <f t="shared" si="137"/>
        <v>0</v>
      </c>
      <c r="KAW46" s="48">
        <f t="shared" si="137"/>
        <v>0</v>
      </c>
      <c r="KAX46" s="48">
        <f t="shared" si="137"/>
        <v>0</v>
      </c>
      <c r="KAY46" s="48">
        <f t="shared" si="137"/>
        <v>0</v>
      </c>
      <c r="KAZ46" s="48">
        <f t="shared" si="137"/>
        <v>0</v>
      </c>
      <c r="KBA46" s="48">
        <f t="shared" ref="KBA46:KDL46" si="138">KBA22</f>
        <v>0</v>
      </c>
      <c r="KBB46" s="48">
        <f t="shared" si="138"/>
        <v>0</v>
      </c>
      <c r="KBC46" s="48">
        <f t="shared" si="138"/>
        <v>0</v>
      </c>
      <c r="KBD46" s="48">
        <f t="shared" si="138"/>
        <v>0</v>
      </c>
      <c r="KBE46" s="48">
        <f t="shared" si="138"/>
        <v>0</v>
      </c>
      <c r="KBF46" s="48">
        <f t="shared" si="138"/>
        <v>0</v>
      </c>
      <c r="KBG46" s="48">
        <f t="shared" si="138"/>
        <v>0</v>
      </c>
      <c r="KBH46" s="48">
        <f t="shared" si="138"/>
        <v>0</v>
      </c>
      <c r="KBI46" s="48">
        <f t="shared" si="138"/>
        <v>0</v>
      </c>
      <c r="KBJ46" s="48">
        <f t="shared" si="138"/>
        <v>0</v>
      </c>
      <c r="KBK46" s="48">
        <f t="shared" si="138"/>
        <v>0</v>
      </c>
      <c r="KBL46" s="48">
        <f t="shared" si="138"/>
        <v>0</v>
      </c>
      <c r="KBM46" s="48">
        <f t="shared" si="138"/>
        <v>0</v>
      </c>
      <c r="KBN46" s="48">
        <f t="shared" si="138"/>
        <v>0</v>
      </c>
      <c r="KBO46" s="48">
        <f t="shared" si="138"/>
        <v>0</v>
      </c>
      <c r="KBP46" s="48">
        <f t="shared" si="138"/>
        <v>0</v>
      </c>
      <c r="KBQ46" s="48">
        <f t="shared" si="138"/>
        <v>0</v>
      </c>
      <c r="KBR46" s="48">
        <f t="shared" si="138"/>
        <v>0</v>
      </c>
      <c r="KBS46" s="48">
        <f t="shared" si="138"/>
        <v>0</v>
      </c>
      <c r="KBT46" s="48">
        <f t="shared" si="138"/>
        <v>0</v>
      </c>
      <c r="KBU46" s="48">
        <f t="shared" si="138"/>
        <v>0</v>
      </c>
      <c r="KBV46" s="48">
        <f t="shared" si="138"/>
        <v>0</v>
      </c>
      <c r="KBW46" s="48">
        <f t="shared" si="138"/>
        <v>0</v>
      </c>
      <c r="KBX46" s="48">
        <f t="shared" si="138"/>
        <v>0</v>
      </c>
      <c r="KBY46" s="48">
        <f t="shared" si="138"/>
        <v>0</v>
      </c>
      <c r="KBZ46" s="48">
        <f t="shared" si="138"/>
        <v>0</v>
      </c>
      <c r="KCA46" s="48">
        <f t="shared" si="138"/>
        <v>0</v>
      </c>
      <c r="KCB46" s="48">
        <f t="shared" si="138"/>
        <v>0</v>
      </c>
      <c r="KCC46" s="48">
        <f t="shared" si="138"/>
        <v>0</v>
      </c>
      <c r="KCD46" s="48">
        <f t="shared" si="138"/>
        <v>0</v>
      </c>
      <c r="KCE46" s="48">
        <f t="shared" si="138"/>
        <v>0</v>
      </c>
      <c r="KCF46" s="48">
        <f t="shared" si="138"/>
        <v>0</v>
      </c>
      <c r="KCG46" s="48">
        <f t="shared" si="138"/>
        <v>0</v>
      </c>
      <c r="KCH46" s="48">
        <f t="shared" si="138"/>
        <v>0</v>
      </c>
      <c r="KCI46" s="48">
        <f t="shared" si="138"/>
        <v>0</v>
      </c>
      <c r="KCJ46" s="48">
        <f t="shared" si="138"/>
        <v>0</v>
      </c>
      <c r="KCK46" s="48">
        <f t="shared" si="138"/>
        <v>0</v>
      </c>
      <c r="KCL46" s="48">
        <f t="shared" si="138"/>
        <v>0</v>
      </c>
      <c r="KCM46" s="48">
        <f t="shared" si="138"/>
        <v>0</v>
      </c>
      <c r="KCN46" s="48">
        <f t="shared" si="138"/>
        <v>0</v>
      </c>
      <c r="KCO46" s="48">
        <f t="shared" si="138"/>
        <v>0</v>
      </c>
      <c r="KCP46" s="48">
        <f t="shared" si="138"/>
        <v>0</v>
      </c>
      <c r="KCQ46" s="48">
        <f t="shared" si="138"/>
        <v>0</v>
      </c>
      <c r="KCR46" s="48">
        <f t="shared" si="138"/>
        <v>0</v>
      </c>
      <c r="KCS46" s="48">
        <f t="shared" si="138"/>
        <v>0</v>
      </c>
      <c r="KCT46" s="48">
        <f t="shared" si="138"/>
        <v>0</v>
      </c>
      <c r="KCU46" s="48">
        <f t="shared" si="138"/>
        <v>0</v>
      </c>
      <c r="KCV46" s="48">
        <f t="shared" si="138"/>
        <v>0</v>
      </c>
      <c r="KCW46" s="48">
        <f t="shared" si="138"/>
        <v>0</v>
      </c>
      <c r="KCX46" s="48">
        <f t="shared" si="138"/>
        <v>0</v>
      </c>
      <c r="KCY46" s="48">
        <f t="shared" si="138"/>
        <v>0</v>
      </c>
      <c r="KCZ46" s="48">
        <f t="shared" si="138"/>
        <v>0</v>
      </c>
      <c r="KDA46" s="48">
        <f t="shared" si="138"/>
        <v>0</v>
      </c>
      <c r="KDB46" s="48">
        <f t="shared" si="138"/>
        <v>0</v>
      </c>
      <c r="KDC46" s="48">
        <f t="shared" si="138"/>
        <v>0</v>
      </c>
      <c r="KDD46" s="48">
        <f t="shared" si="138"/>
        <v>0</v>
      </c>
      <c r="KDE46" s="48">
        <f t="shared" si="138"/>
        <v>0</v>
      </c>
      <c r="KDF46" s="48">
        <f t="shared" si="138"/>
        <v>0</v>
      </c>
      <c r="KDG46" s="48">
        <f t="shared" si="138"/>
        <v>0</v>
      </c>
      <c r="KDH46" s="48">
        <f t="shared" si="138"/>
        <v>0</v>
      </c>
      <c r="KDI46" s="48">
        <f t="shared" si="138"/>
        <v>0</v>
      </c>
      <c r="KDJ46" s="48">
        <f t="shared" si="138"/>
        <v>0</v>
      </c>
      <c r="KDK46" s="48">
        <f t="shared" si="138"/>
        <v>0</v>
      </c>
      <c r="KDL46" s="48">
        <f t="shared" si="138"/>
        <v>0</v>
      </c>
      <c r="KDM46" s="48">
        <f t="shared" ref="KDM46:KFX46" si="139">KDM22</f>
        <v>0</v>
      </c>
      <c r="KDN46" s="48">
        <f t="shared" si="139"/>
        <v>0</v>
      </c>
      <c r="KDO46" s="48">
        <f t="shared" si="139"/>
        <v>0</v>
      </c>
      <c r="KDP46" s="48">
        <f t="shared" si="139"/>
        <v>0</v>
      </c>
      <c r="KDQ46" s="48">
        <f t="shared" si="139"/>
        <v>0</v>
      </c>
      <c r="KDR46" s="48">
        <f t="shared" si="139"/>
        <v>0</v>
      </c>
      <c r="KDS46" s="48">
        <f t="shared" si="139"/>
        <v>0</v>
      </c>
      <c r="KDT46" s="48">
        <f t="shared" si="139"/>
        <v>0</v>
      </c>
      <c r="KDU46" s="48">
        <f t="shared" si="139"/>
        <v>0</v>
      </c>
      <c r="KDV46" s="48">
        <f t="shared" si="139"/>
        <v>0</v>
      </c>
      <c r="KDW46" s="48">
        <f t="shared" si="139"/>
        <v>0</v>
      </c>
      <c r="KDX46" s="48">
        <f t="shared" si="139"/>
        <v>0</v>
      </c>
      <c r="KDY46" s="48">
        <f t="shared" si="139"/>
        <v>0</v>
      </c>
      <c r="KDZ46" s="48">
        <f t="shared" si="139"/>
        <v>0</v>
      </c>
      <c r="KEA46" s="48">
        <f t="shared" si="139"/>
        <v>0</v>
      </c>
      <c r="KEB46" s="48">
        <f t="shared" si="139"/>
        <v>0</v>
      </c>
      <c r="KEC46" s="48">
        <f t="shared" si="139"/>
        <v>0</v>
      </c>
      <c r="KED46" s="48">
        <f t="shared" si="139"/>
        <v>0</v>
      </c>
      <c r="KEE46" s="48">
        <f t="shared" si="139"/>
        <v>0</v>
      </c>
      <c r="KEF46" s="48">
        <f t="shared" si="139"/>
        <v>0</v>
      </c>
      <c r="KEG46" s="48">
        <f t="shared" si="139"/>
        <v>0</v>
      </c>
      <c r="KEH46" s="48">
        <f t="shared" si="139"/>
        <v>0</v>
      </c>
      <c r="KEI46" s="48">
        <f t="shared" si="139"/>
        <v>0</v>
      </c>
      <c r="KEJ46" s="48">
        <f t="shared" si="139"/>
        <v>0</v>
      </c>
      <c r="KEK46" s="48">
        <f t="shared" si="139"/>
        <v>0</v>
      </c>
      <c r="KEL46" s="48">
        <f t="shared" si="139"/>
        <v>0</v>
      </c>
      <c r="KEM46" s="48">
        <f t="shared" si="139"/>
        <v>0</v>
      </c>
      <c r="KEN46" s="48">
        <f t="shared" si="139"/>
        <v>0</v>
      </c>
      <c r="KEO46" s="48">
        <f t="shared" si="139"/>
        <v>0</v>
      </c>
      <c r="KEP46" s="48">
        <f t="shared" si="139"/>
        <v>0</v>
      </c>
      <c r="KEQ46" s="48">
        <f t="shared" si="139"/>
        <v>0</v>
      </c>
      <c r="KER46" s="48">
        <f t="shared" si="139"/>
        <v>0</v>
      </c>
      <c r="KES46" s="48">
        <f t="shared" si="139"/>
        <v>0</v>
      </c>
      <c r="KET46" s="48">
        <f t="shared" si="139"/>
        <v>0</v>
      </c>
      <c r="KEU46" s="48">
        <f t="shared" si="139"/>
        <v>0</v>
      </c>
      <c r="KEV46" s="48">
        <f t="shared" si="139"/>
        <v>0</v>
      </c>
      <c r="KEW46" s="48">
        <f t="shared" si="139"/>
        <v>0</v>
      </c>
      <c r="KEX46" s="48">
        <f t="shared" si="139"/>
        <v>0</v>
      </c>
      <c r="KEY46" s="48">
        <f t="shared" si="139"/>
        <v>0</v>
      </c>
      <c r="KEZ46" s="48">
        <f t="shared" si="139"/>
        <v>0</v>
      </c>
      <c r="KFA46" s="48">
        <f t="shared" si="139"/>
        <v>0</v>
      </c>
      <c r="KFB46" s="48">
        <f t="shared" si="139"/>
        <v>0</v>
      </c>
      <c r="KFC46" s="48">
        <f t="shared" si="139"/>
        <v>0</v>
      </c>
      <c r="KFD46" s="48">
        <f t="shared" si="139"/>
        <v>0</v>
      </c>
      <c r="KFE46" s="48">
        <f t="shared" si="139"/>
        <v>0</v>
      </c>
      <c r="KFF46" s="48">
        <f t="shared" si="139"/>
        <v>0</v>
      </c>
      <c r="KFG46" s="48">
        <f t="shared" si="139"/>
        <v>0</v>
      </c>
      <c r="KFH46" s="48">
        <f t="shared" si="139"/>
        <v>0</v>
      </c>
      <c r="KFI46" s="48">
        <f t="shared" si="139"/>
        <v>0</v>
      </c>
      <c r="KFJ46" s="48">
        <f t="shared" si="139"/>
        <v>0</v>
      </c>
      <c r="KFK46" s="48">
        <f t="shared" si="139"/>
        <v>0</v>
      </c>
      <c r="KFL46" s="48">
        <f t="shared" si="139"/>
        <v>0</v>
      </c>
      <c r="KFM46" s="48">
        <f t="shared" si="139"/>
        <v>0</v>
      </c>
      <c r="KFN46" s="48">
        <f t="shared" si="139"/>
        <v>0</v>
      </c>
      <c r="KFO46" s="48">
        <f t="shared" si="139"/>
        <v>0</v>
      </c>
      <c r="KFP46" s="48">
        <f t="shared" si="139"/>
        <v>0</v>
      </c>
      <c r="KFQ46" s="48">
        <f t="shared" si="139"/>
        <v>0</v>
      </c>
      <c r="KFR46" s="48">
        <f t="shared" si="139"/>
        <v>0</v>
      </c>
      <c r="KFS46" s="48">
        <f t="shared" si="139"/>
        <v>0</v>
      </c>
      <c r="KFT46" s="48">
        <f t="shared" si="139"/>
        <v>0</v>
      </c>
      <c r="KFU46" s="48">
        <f t="shared" si="139"/>
        <v>0</v>
      </c>
      <c r="KFV46" s="48">
        <f t="shared" si="139"/>
        <v>0</v>
      </c>
      <c r="KFW46" s="48">
        <f t="shared" si="139"/>
        <v>0</v>
      </c>
      <c r="KFX46" s="48">
        <f t="shared" si="139"/>
        <v>0</v>
      </c>
      <c r="KFY46" s="48">
        <f t="shared" ref="KFY46:KIJ46" si="140">KFY22</f>
        <v>0</v>
      </c>
      <c r="KFZ46" s="48">
        <f t="shared" si="140"/>
        <v>0</v>
      </c>
      <c r="KGA46" s="48">
        <f t="shared" si="140"/>
        <v>0</v>
      </c>
      <c r="KGB46" s="48">
        <f t="shared" si="140"/>
        <v>0</v>
      </c>
      <c r="KGC46" s="48">
        <f t="shared" si="140"/>
        <v>0</v>
      </c>
      <c r="KGD46" s="48">
        <f t="shared" si="140"/>
        <v>0</v>
      </c>
      <c r="KGE46" s="48">
        <f t="shared" si="140"/>
        <v>0</v>
      </c>
      <c r="KGF46" s="48">
        <f t="shared" si="140"/>
        <v>0</v>
      </c>
      <c r="KGG46" s="48">
        <f t="shared" si="140"/>
        <v>0</v>
      </c>
      <c r="KGH46" s="48">
        <f t="shared" si="140"/>
        <v>0</v>
      </c>
      <c r="KGI46" s="48">
        <f t="shared" si="140"/>
        <v>0</v>
      </c>
      <c r="KGJ46" s="48">
        <f t="shared" si="140"/>
        <v>0</v>
      </c>
      <c r="KGK46" s="48">
        <f t="shared" si="140"/>
        <v>0</v>
      </c>
      <c r="KGL46" s="48">
        <f t="shared" si="140"/>
        <v>0</v>
      </c>
      <c r="KGM46" s="48">
        <f t="shared" si="140"/>
        <v>0</v>
      </c>
      <c r="KGN46" s="48">
        <f t="shared" si="140"/>
        <v>0</v>
      </c>
      <c r="KGO46" s="48">
        <f t="shared" si="140"/>
        <v>0</v>
      </c>
      <c r="KGP46" s="48">
        <f t="shared" si="140"/>
        <v>0</v>
      </c>
      <c r="KGQ46" s="48">
        <f t="shared" si="140"/>
        <v>0</v>
      </c>
      <c r="KGR46" s="48">
        <f t="shared" si="140"/>
        <v>0</v>
      </c>
      <c r="KGS46" s="48">
        <f t="shared" si="140"/>
        <v>0</v>
      </c>
      <c r="KGT46" s="48">
        <f t="shared" si="140"/>
        <v>0</v>
      </c>
      <c r="KGU46" s="48">
        <f t="shared" si="140"/>
        <v>0</v>
      </c>
      <c r="KGV46" s="48">
        <f t="shared" si="140"/>
        <v>0</v>
      </c>
      <c r="KGW46" s="48">
        <f t="shared" si="140"/>
        <v>0</v>
      </c>
      <c r="KGX46" s="48">
        <f t="shared" si="140"/>
        <v>0</v>
      </c>
      <c r="KGY46" s="48">
        <f t="shared" si="140"/>
        <v>0</v>
      </c>
      <c r="KGZ46" s="48">
        <f t="shared" si="140"/>
        <v>0</v>
      </c>
      <c r="KHA46" s="48">
        <f t="shared" si="140"/>
        <v>0</v>
      </c>
      <c r="KHB46" s="48">
        <f t="shared" si="140"/>
        <v>0</v>
      </c>
      <c r="KHC46" s="48">
        <f t="shared" si="140"/>
        <v>0</v>
      </c>
      <c r="KHD46" s="48">
        <f t="shared" si="140"/>
        <v>0</v>
      </c>
      <c r="KHE46" s="48">
        <f t="shared" si="140"/>
        <v>0</v>
      </c>
      <c r="KHF46" s="48">
        <f t="shared" si="140"/>
        <v>0</v>
      </c>
      <c r="KHG46" s="48">
        <f t="shared" si="140"/>
        <v>0</v>
      </c>
      <c r="KHH46" s="48">
        <f t="shared" si="140"/>
        <v>0</v>
      </c>
      <c r="KHI46" s="48">
        <f t="shared" si="140"/>
        <v>0</v>
      </c>
      <c r="KHJ46" s="48">
        <f t="shared" si="140"/>
        <v>0</v>
      </c>
      <c r="KHK46" s="48">
        <f t="shared" si="140"/>
        <v>0</v>
      </c>
      <c r="KHL46" s="48">
        <f t="shared" si="140"/>
        <v>0</v>
      </c>
      <c r="KHM46" s="48">
        <f t="shared" si="140"/>
        <v>0</v>
      </c>
      <c r="KHN46" s="48">
        <f t="shared" si="140"/>
        <v>0</v>
      </c>
      <c r="KHO46" s="48">
        <f t="shared" si="140"/>
        <v>0</v>
      </c>
      <c r="KHP46" s="48">
        <f t="shared" si="140"/>
        <v>0</v>
      </c>
      <c r="KHQ46" s="48">
        <f t="shared" si="140"/>
        <v>0</v>
      </c>
      <c r="KHR46" s="48">
        <f t="shared" si="140"/>
        <v>0</v>
      </c>
      <c r="KHS46" s="48">
        <f t="shared" si="140"/>
        <v>0</v>
      </c>
      <c r="KHT46" s="48">
        <f t="shared" si="140"/>
        <v>0</v>
      </c>
      <c r="KHU46" s="48">
        <f t="shared" si="140"/>
        <v>0</v>
      </c>
      <c r="KHV46" s="48">
        <f t="shared" si="140"/>
        <v>0</v>
      </c>
      <c r="KHW46" s="48">
        <f t="shared" si="140"/>
        <v>0</v>
      </c>
      <c r="KHX46" s="48">
        <f t="shared" si="140"/>
        <v>0</v>
      </c>
      <c r="KHY46" s="48">
        <f t="shared" si="140"/>
        <v>0</v>
      </c>
      <c r="KHZ46" s="48">
        <f t="shared" si="140"/>
        <v>0</v>
      </c>
      <c r="KIA46" s="48">
        <f t="shared" si="140"/>
        <v>0</v>
      </c>
      <c r="KIB46" s="48">
        <f t="shared" si="140"/>
        <v>0</v>
      </c>
      <c r="KIC46" s="48">
        <f t="shared" si="140"/>
        <v>0</v>
      </c>
      <c r="KID46" s="48">
        <f t="shared" si="140"/>
        <v>0</v>
      </c>
      <c r="KIE46" s="48">
        <f t="shared" si="140"/>
        <v>0</v>
      </c>
      <c r="KIF46" s="48">
        <f t="shared" si="140"/>
        <v>0</v>
      </c>
      <c r="KIG46" s="48">
        <f t="shared" si="140"/>
        <v>0</v>
      </c>
      <c r="KIH46" s="48">
        <f t="shared" si="140"/>
        <v>0</v>
      </c>
      <c r="KII46" s="48">
        <f t="shared" si="140"/>
        <v>0</v>
      </c>
      <c r="KIJ46" s="48">
        <f t="shared" si="140"/>
        <v>0</v>
      </c>
      <c r="KIK46" s="48">
        <f t="shared" ref="KIK46:KKV46" si="141">KIK22</f>
        <v>0</v>
      </c>
      <c r="KIL46" s="48">
        <f t="shared" si="141"/>
        <v>0</v>
      </c>
      <c r="KIM46" s="48">
        <f t="shared" si="141"/>
        <v>0</v>
      </c>
      <c r="KIN46" s="48">
        <f t="shared" si="141"/>
        <v>0</v>
      </c>
      <c r="KIO46" s="48">
        <f t="shared" si="141"/>
        <v>0</v>
      </c>
      <c r="KIP46" s="48">
        <f t="shared" si="141"/>
        <v>0</v>
      </c>
      <c r="KIQ46" s="48">
        <f t="shared" si="141"/>
        <v>0</v>
      </c>
      <c r="KIR46" s="48">
        <f t="shared" si="141"/>
        <v>0</v>
      </c>
      <c r="KIS46" s="48">
        <f t="shared" si="141"/>
        <v>0</v>
      </c>
      <c r="KIT46" s="48">
        <f t="shared" si="141"/>
        <v>0</v>
      </c>
      <c r="KIU46" s="48">
        <f t="shared" si="141"/>
        <v>0</v>
      </c>
      <c r="KIV46" s="48">
        <f t="shared" si="141"/>
        <v>0</v>
      </c>
      <c r="KIW46" s="48">
        <f t="shared" si="141"/>
        <v>0</v>
      </c>
      <c r="KIX46" s="48">
        <f t="shared" si="141"/>
        <v>0</v>
      </c>
      <c r="KIY46" s="48">
        <f t="shared" si="141"/>
        <v>0</v>
      </c>
      <c r="KIZ46" s="48">
        <f t="shared" si="141"/>
        <v>0</v>
      </c>
      <c r="KJA46" s="48">
        <f t="shared" si="141"/>
        <v>0</v>
      </c>
      <c r="KJB46" s="48">
        <f t="shared" si="141"/>
        <v>0</v>
      </c>
      <c r="KJC46" s="48">
        <f t="shared" si="141"/>
        <v>0</v>
      </c>
      <c r="KJD46" s="48">
        <f t="shared" si="141"/>
        <v>0</v>
      </c>
      <c r="KJE46" s="48">
        <f t="shared" si="141"/>
        <v>0</v>
      </c>
      <c r="KJF46" s="48">
        <f t="shared" si="141"/>
        <v>0</v>
      </c>
      <c r="KJG46" s="48">
        <f t="shared" si="141"/>
        <v>0</v>
      </c>
      <c r="KJH46" s="48">
        <f t="shared" si="141"/>
        <v>0</v>
      </c>
      <c r="KJI46" s="48">
        <f t="shared" si="141"/>
        <v>0</v>
      </c>
      <c r="KJJ46" s="48">
        <f t="shared" si="141"/>
        <v>0</v>
      </c>
      <c r="KJK46" s="48">
        <f t="shared" si="141"/>
        <v>0</v>
      </c>
      <c r="KJL46" s="48">
        <f t="shared" si="141"/>
        <v>0</v>
      </c>
      <c r="KJM46" s="48">
        <f t="shared" si="141"/>
        <v>0</v>
      </c>
      <c r="KJN46" s="48">
        <f t="shared" si="141"/>
        <v>0</v>
      </c>
      <c r="KJO46" s="48">
        <f t="shared" si="141"/>
        <v>0</v>
      </c>
      <c r="KJP46" s="48">
        <f t="shared" si="141"/>
        <v>0</v>
      </c>
      <c r="KJQ46" s="48">
        <f t="shared" si="141"/>
        <v>0</v>
      </c>
      <c r="KJR46" s="48">
        <f t="shared" si="141"/>
        <v>0</v>
      </c>
      <c r="KJS46" s="48">
        <f t="shared" si="141"/>
        <v>0</v>
      </c>
      <c r="KJT46" s="48">
        <f t="shared" si="141"/>
        <v>0</v>
      </c>
      <c r="KJU46" s="48">
        <f t="shared" si="141"/>
        <v>0</v>
      </c>
      <c r="KJV46" s="48">
        <f t="shared" si="141"/>
        <v>0</v>
      </c>
      <c r="KJW46" s="48">
        <f t="shared" si="141"/>
        <v>0</v>
      </c>
      <c r="KJX46" s="48">
        <f t="shared" si="141"/>
        <v>0</v>
      </c>
      <c r="KJY46" s="48">
        <f t="shared" si="141"/>
        <v>0</v>
      </c>
      <c r="KJZ46" s="48">
        <f t="shared" si="141"/>
        <v>0</v>
      </c>
      <c r="KKA46" s="48">
        <f t="shared" si="141"/>
        <v>0</v>
      </c>
      <c r="KKB46" s="48">
        <f t="shared" si="141"/>
        <v>0</v>
      </c>
      <c r="KKC46" s="48">
        <f t="shared" si="141"/>
        <v>0</v>
      </c>
      <c r="KKD46" s="48">
        <f t="shared" si="141"/>
        <v>0</v>
      </c>
      <c r="KKE46" s="48">
        <f t="shared" si="141"/>
        <v>0</v>
      </c>
      <c r="KKF46" s="48">
        <f t="shared" si="141"/>
        <v>0</v>
      </c>
      <c r="KKG46" s="48">
        <f t="shared" si="141"/>
        <v>0</v>
      </c>
      <c r="KKH46" s="48">
        <f t="shared" si="141"/>
        <v>0</v>
      </c>
      <c r="KKI46" s="48">
        <f t="shared" si="141"/>
        <v>0</v>
      </c>
      <c r="KKJ46" s="48">
        <f t="shared" si="141"/>
        <v>0</v>
      </c>
      <c r="KKK46" s="48">
        <f t="shared" si="141"/>
        <v>0</v>
      </c>
      <c r="KKL46" s="48">
        <f t="shared" si="141"/>
        <v>0</v>
      </c>
      <c r="KKM46" s="48">
        <f t="shared" si="141"/>
        <v>0</v>
      </c>
      <c r="KKN46" s="48">
        <f t="shared" si="141"/>
        <v>0</v>
      </c>
      <c r="KKO46" s="48">
        <f t="shared" si="141"/>
        <v>0</v>
      </c>
      <c r="KKP46" s="48">
        <f t="shared" si="141"/>
        <v>0</v>
      </c>
      <c r="KKQ46" s="48">
        <f t="shared" si="141"/>
        <v>0</v>
      </c>
      <c r="KKR46" s="48">
        <f t="shared" si="141"/>
        <v>0</v>
      </c>
      <c r="KKS46" s="48">
        <f t="shared" si="141"/>
        <v>0</v>
      </c>
      <c r="KKT46" s="48">
        <f t="shared" si="141"/>
        <v>0</v>
      </c>
      <c r="KKU46" s="48">
        <f t="shared" si="141"/>
        <v>0</v>
      </c>
      <c r="KKV46" s="48">
        <f t="shared" si="141"/>
        <v>0</v>
      </c>
      <c r="KKW46" s="48">
        <f t="shared" ref="KKW46:KNH46" si="142">KKW22</f>
        <v>0</v>
      </c>
      <c r="KKX46" s="48">
        <f t="shared" si="142"/>
        <v>0</v>
      </c>
      <c r="KKY46" s="48">
        <f t="shared" si="142"/>
        <v>0</v>
      </c>
      <c r="KKZ46" s="48">
        <f t="shared" si="142"/>
        <v>0</v>
      </c>
      <c r="KLA46" s="48">
        <f t="shared" si="142"/>
        <v>0</v>
      </c>
      <c r="KLB46" s="48">
        <f t="shared" si="142"/>
        <v>0</v>
      </c>
      <c r="KLC46" s="48">
        <f t="shared" si="142"/>
        <v>0</v>
      </c>
      <c r="KLD46" s="48">
        <f t="shared" si="142"/>
        <v>0</v>
      </c>
      <c r="KLE46" s="48">
        <f t="shared" si="142"/>
        <v>0</v>
      </c>
      <c r="KLF46" s="48">
        <f t="shared" si="142"/>
        <v>0</v>
      </c>
      <c r="KLG46" s="48">
        <f t="shared" si="142"/>
        <v>0</v>
      </c>
      <c r="KLH46" s="48">
        <f t="shared" si="142"/>
        <v>0</v>
      </c>
      <c r="KLI46" s="48">
        <f t="shared" si="142"/>
        <v>0</v>
      </c>
      <c r="KLJ46" s="48">
        <f t="shared" si="142"/>
        <v>0</v>
      </c>
      <c r="KLK46" s="48">
        <f t="shared" si="142"/>
        <v>0</v>
      </c>
      <c r="KLL46" s="48">
        <f t="shared" si="142"/>
        <v>0</v>
      </c>
      <c r="KLM46" s="48">
        <f t="shared" si="142"/>
        <v>0</v>
      </c>
      <c r="KLN46" s="48">
        <f t="shared" si="142"/>
        <v>0</v>
      </c>
      <c r="KLO46" s="48">
        <f t="shared" si="142"/>
        <v>0</v>
      </c>
      <c r="KLP46" s="48">
        <f t="shared" si="142"/>
        <v>0</v>
      </c>
      <c r="KLQ46" s="48">
        <f t="shared" si="142"/>
        <v>0</v>
      </c>
      <c r="KLR46" s="48">
        <f t="shared" si="142"/>
        <v>0</v>
      </c>
      <c r="KLS46" s="48">
        <f t="shared" si="142"/>
        <v>0</v>
      </c>
      <c r="KLT46" s="48">
        <f t="shared" si="142"/>
        <v>0</v>
      </c>
      <c r="KLU46" s="48">
        <f t="shared" si="142"/>
        <v>0</v>
      </c>
      <c r="KLV46" s="48">
        <f t="shared" si="142"/>
        <v>0</v>
      </c>
      <c r="KLW46" s="48">
        <f t="shared" si="142"/>
        <v>0</v>
      </c>
      <c r="KLX46" s="48">
        <f t="shared" si="142"/>
        <v>0</v>
      </c>
      <c r="KLY46" s="48">
        <f t="shared" si="142"/>
        <v>0</v>
      </c>
      <c r="KLZ46" s="48">
        <f t="shared" si="142"/>
        <v>0</v>
      </c>
      <c r="KMA46" s="48">
        <f t="shared" si="142"/>
        <v>0</v>
      </c>
      <c r="KMB46" s="48">
        <f t="shared" si="142"/>
        <v>0</v>
      </c>
      <c r="KMC46" s="48">
        <f t="shared" si="142"/>
        <v>0</v>
      </c>
      <c r="KMD46" s="48">
        <f t="shared" si="142"/>
        <v>0</v>
      </c>
      <c r="KME46" s="48">
        <f t="shared" si="142"/>
        <v>0</v>
      </c>
      <c r="KMF46" s="48">
        <f t="shared" si="142"/>
        <v>0</v>
      </c>
      <c r="KMG46" s="48">
        <f t="shared" si="142"/>
        <v>0</v>
      </c>
      <c r="KMH46" s="48">
        <f t="shared" si="142"/>
        <v>0</v>
      </c>
      <c r="KMI46" s="48">
        <f t="shared" si="142"/>
        <v>0</v>
      </c>
      <c r="KMJ46" s="48">
        <f t="shared" si="142"/>
        <v>0</v>
      </c>
      <c r="KMK46" s="48">
        <f t="shared" si="142"/>
        <v>0</v>
      </c>
      <c r="KML46" s="48">
        <f t="shared" si="142"/>
        <v>0</v>
      </c>
      <c r="KMM46" s="48">
        <f t="shared" si="142"/>
        <v>0</v>
      </c>
      <c r="KMN46" s="48">
        <f t="shared" si="142"/>
        <v>0</v>
      </c>
      <c r="KMO46" s="48">
        <f t="shared" si="142"/>
        <v>0</v>
      </c>
      <c r="KMP46" s="48">
        <f t="shared" si="142"/>
        <v>0</v>
      </c>
      <c r="KMQ46" s="48">
        <f t="shared" si="142"/>
        <v>0</v>
      </c>
      <c r="KMR46" s="48">
        <f t="shared" si="142"/>
        <v>0</v>
      </c>
      <c r="KMS46" s="48">
        <f t="shared" si="142"/>
        <v>0</v>
      </c>
      <c r="KMT46" s="48">
        <f t="shared" si="142"/>
        <v>0</v>
      </c>
      <c r="KMU46" s="48">
        <f t="shared" si="142"/>
        <v>0</v>
      </c>
      <c r="KMV46" s="48">
        <f t="shared" si="142"/>
        <v>0</v>
      </c>
      <c r="KMW46" s="48">
        <f t="shared" si="142"/>
        <v>0</v>
      </c>
      <c r="KMX46" s="48">
        <f t="shared" si="142"/>
        <v>0</v>
      </c>
      <c r="KMY46" s="48">
        <f t="shared" si="142"/>
        <v>0</v>
      </c>
      <c r="KMZ46" s="48">
        <f t="shared" si="142"/>
        <v>0</v>
      </c>
      <c r="KNA46" s="48">
        <f t="shared" si="142"/>
        <v>0</v>
      </c>
      <c r="KNB46" s="48">
        <f t="shared" si="142"/>
        <v>0</v>
      </c>
      <c r="KNC46" s="48">
        <f t="shared" si="142"/>
        <v>0</v>
      </c>
      <c r="KND46" s="48">
        <f t="shared" si="142"/>
        <v>0</v>
      </c>
      <c r="KNE46" s="48">
        <f t="shared" si="142"/>
        <v>0</v>
      </c>
      <c r="KNF46" s="48">
        <f t="shared" si="142"/>
        <v>0</v>
      </c>
      <c r="KNG46" s="48">
        <f t="shared" si="142"/>
        <v>0</v>
      </c>
      <c r="KNH46" s="48">
        <f t="shared" si="142"/>
        <v>0</v>
      </c>
      <c r="KNI46" s="48">
        <f t="shared" ref="KNI46:KPT46" si="143">KNI22</f>
        <v>0</v>
      </c>
      <c r="KNJ46" s="48">
        <f t="shared" si="143"/>
        <v>0</v>
      </c>
      <c r="KNK46" s="48">
        <f t="shared" si="143"/>
        <v>0</v>
      </c>
      <c r="KNL46" s="48">
        <f t="shared" si="143"/>
        <v>0</v>
      </c>
      <c r="KNM46" s="48">
        <f t="shared" si="143"/>
        <v>0</v>
      </c>
      <c r="KNN46" s="48">
        <f t="shared" si="143"/>
        <v>0</v>
      </c>
      <c r="KNO46" s="48">
        <f t="shared" si="143"/>
        <v>0</v>
      </c>
      <c r="KNP46" s="48">
        <f t="shared" si="143"/>
        <v>0</v>
      </c>
      <c r="KNQ46" s="48">
        <f t="shared" si="143"/>
        <v>0</v>
      </c>
      <c r="KNR46" s="48">
        <f t="shared" si="143"/>
        <v>0</v>
      </c>
      <c r="KNS46" s="48">
        <f t="shared" si="143"/>
        <v>0</v>
      </c>
      <c r="KNT46" s="48">
        <f t="shared" si="143"/>
        <v>0</v>
      </c>
      <c r="KNU46" s="48">
        <f t="shared" si="143"/>
        <v>0</v>
      </c>
      <c r="KNV46" s="48">
        <f t="shared" si="143"/>
        <v>0</v>
      </c>
      <c r="KNW46" s="48">
        <f t="shared" si="143"/>
        <v>0</v>
      </c>
      <c r="KNX46" s="48">
        <f t="shared" si="143"/>
        <v>0</v>
      </c>
      <c r="KNY46" s="48">
        <f t="shared" si="143"/>
        <v>0</v>
      </c>
      <c r="KNZ46" s="48">
        <f t="shared" si="143"/>
        <v>0</v>
      </c>
      <c r="KOA46" s="48">
        <f t="shared" si="143"/>
        <v>0</v>
      </c>
      <c r="KOB46" s="48">
        <f t="shared" si="143"/>
        <v>0</v>
      </c>
      <c r="KOC46" s="48">
        <f t="shared" si="143"/>
        <v>0</v>
      </c>
      <c r="KOD46" s="48">
        <f t="shared" si="143"/>
        <v>0</v>
      </c>
      <c r="KOE46" s="48">
        <f t="shared" si="143"/>
        <v>0</v>
      </c>
      <c r="KOF46" s="48">
        <f t="shared" si="143"/>
        <v>0</v>
      </c>
      <c r="KOG46" s="48">
        <f t="shared" si="143"/>
        <v>0</v>
      </c>
      <c r="KOH46" s="48">
        <f t="shared" si="143"/>
        <v>0</v>
      </c>
      <c r="KOI46" s="48">
        <f t="shared" si="143"/>
        <v>0</v>
      </c>
      <c r="KOJ46" s="48">
        <f t="shared" si="143"/>
        <v>0</v>
      </c>
      <c r="KOK46" s="48">
        <f t="shared" si="143"/>
        <v>0</v>
      </c>
      <c r="KOL46" s="48">
        <f t="shared" si="143"/>
        <v>0</v>
      </c>
      <c r="KOM46" s="48">
        <f t="shared" si="143"/>
        <v>0</v>
      </c>
      <c r="KON46" s="48">
        <f t="shared" si="143"/>
        <v>0</v>
      </c>
      <c r="KOO46" s="48">
        <f t="shared" si="143"/>
        <v>0</v>
      </c>
      <c r="KOP46" s="48">
        <f t="shared" si="143"/>
        <v>0</v>
      </c>
      <c r="KOQ46" s="48">
        <f t="shared" si="143"/>
        <v>0</v>
      </c>
      <c r="KOR46" s="48">
        <f t="shared" si="143"/>
        <v>0</v>
      </c>
      <c r="KOS46" s="48">
        <f t="shared" si="143"/>
        <v>0</v>
      </c>
      <c r="KOT46" s="48">
        <f t="shared" si="143"/>
        <v>0</v>
      </c>
      <c r="KOU46" s="48">
        <f t="shared" si="143"/>
        <v>0</v>
      </c>
      <c r="KOV46" s="48">
        <f t="shared" si="143"/>
        <v>0</v>
      </c>
      <c r="KOW46" s="48">
        <f t="shared" si="143"/>
        <v>0</v>
      </c>
      <c r="KOX46" s="48">
        <f t="shared" si="143"/>
        <v>0</v>
      </c>
      <c r="KOY46" s="48">
        <f t="shared" si="143"/>
        <v>0</v>
      </c>
      <c r="KOZ46" s="48">
        <f t="shared" si="143"/>
        <v>0</v>
      </c>
      <c r="KPA46" s="48">
        <f t="shared" si="143"/>
        <v>0</v>
      </c>
      <c r="KPB46" s="48">
        <f t="shared" si="143"/>
        <v>0</v>
      </c>
      <c r="KPC46" s="48">
        <f t="shared" si="143"/>
        <v>0</v>
      </c>
      <c r="KPD46" s="48">
        <f t="shared" si="143"/>
        <v>0</v>
      </c>
      <c r="KPE46" s="48">
        <f t="shared" si="143"/>
        <v>0</v>
      </c>
      <c r="KPF46" s="48">
        <f t="shared" si="143"/>
        <v>0</v>
      </c>
      <c r="KPG46" s="48">
        <f t="shared" si="143"/>
        <v>0</v>
      </c>
      <c r="KPH46" s="48">
        <f t="shared" si="143"/>
        <v>0</v>
      </c>
      <c r="KPI46" s="48">
        <f t="shared" si="143"/>
        <v>0</v>
      </c>
      <c r="KPJ46" s="48">
        <f t="shared" si="143"/>
        <v>0</v>
      </c>
      <c r="KPK46" s="48">
        <f t="shared" si="143"/>
        <v>0</v>
      </c>
      <c r="KPL46" s="48">
        <f t="shared" si="143"/>
        <v>0</v>
      </c>
      <c r="KPM46" s="48">
        <f t="shared" si="143"/>
        <v>0</v>
      </c>
      <c r="KPN46" s="48">
        <f t="shared" si="143"/>
        <v>0</v>
      </c>
      <c r="KPO46" s="48">
        <f t="shared" si="143"/>
        <v>0</v>
      </c>
      <c r="KPP46" s="48">
        <f t="shared" si="143"/>
        <v>0</v>
      </c>
      <c r="KPQ46" s="48">
        <f t="shared" si="143"/>
        <v>0</v>
      </c>
      <c r="KPR46" s="48">
        <f t="shared" si="143"/>
        <v>0</v>
      </c>
      <c r="KPS46" s="48">
        <f t="shared" si="143"/>
        <v>0</v>
      </c>
      <c r="KPT46" s="48">
        <f t="shared" si="143"/>
        <v>0</v>
      </c>
      <c r="KPU46" s="48">
        <f t="shared" ref="KPU46:KSF46" si="144">KPU22</f>
        <v>0</v>
      </c>
      <c r="KPV46" s="48">
        <f t="shared" si="144"/>
        <v>0</v>
      </c>
      <c r="KPW46" s="48">
        <f t="shared" si="144"/>
        <v>0</v>
      </c>
      <c r="KPX46" s="48">
        <f t="shared" si="144"/>
        <v>0</v>
      </c>
      <c r="KPY46" s="48">
        <f t="shared" si="144"/>
        <v>0</v>
      </c>
      <c r="KPZ46" s="48">
        <f t="shared" si="144"/>
        <v>0</v>
      </c>
      <c r="KQA46" s="48">
        <f t="shared" si="144"/>
        <v>0</v>
      </c>
      <c r="KQB46" s="48">
        <f t="shared" si="144"/>
        <v>0</v>
      </c>
      <c r="KQC46" s="48">
        <f t="shared" si="144"/>
        <v>0</v>
      </c>
      <c r="KQD46" s="48">
        <f t="shared" si="144"/>
        <v>0</v>
      </c>
      <c r="KQE46" s="48">
        <f t="shared" si="144"/>
        <v>0</v>
      </c>
      <c r="KQF46" s="48">
        <f t="shared" si="144"/>
        <v>0</v>
      </c>
      <c r="KQG46" s="48">
        <f t="shared" si="144"/>
        <v>0</v>
      </c>
      <c r="KQH46" s="48">
        <f t="shared" si="144"/>
        <v>0</v>
      </c>
      <c r="KQI46" s="48">
        <f t="shared" si="144"/>
        <v>0</v>
      </c>
      <c r="KQJ46" s="48">
        <f t="shared" si="144"/>
        <v>0</v>
      </c>
      <c r="KQK46" s="48">
        <f t="shared" si="144"/>
        <v>0</v>
      </c>
      <c r="KQL46" s="48">
        <f t="shared" si="144"/>
        <v>0</v>
      </c>
      <c r="KQM46" s="48">
        <f t="shared" si="144"/>
        <v>0</v>
      </c>
      <c r="KQN46" s="48">
        <f t="shared" si="144"/>
        <v>0</v>
      </c>
      <c r="KQO46" s="48">
        <f t="shared" si="144"/>
        <v>0</v>
      </c>
      <c r="KQP46" s="48">
        <f t="shared" si="144"/>
        <v>0</v>
      </c>
      <c r="KQQ46" s="48">
        <f t="shared" si="144"/>
        <v>0</v>
      </c>
      <c r="KQR46" s="48">
        <f t="shared" si="144"/>
        <v>0</v>
      </c>
      <c r="KQS46" s="48">
        <f t="shared" si="144"/>
        <v>0</v>
      </c>
      <c r="KQT46" s="48">
        <f t="shared" si="144"/>
        <v>0</v>
      </c>
      <c r="KQU46" s="48">
        <f t="shared" si="144"/>
        <v>0</v>
      </c>
      <c r="KQV46" s="48">
        <f t="shared" si="144"/>
        <v>0</v>
      </c>
      <c r="KQW46" s="48">
        <f t="shared" si="144"/>
        <v>0</v>
      </c>
      <c r="KQX46" s="48">
        <f t="shared" si="144"/>
        <v>0</v>
      </c>
      <c r="KQY46" s="48">
        <f t="shared" si="144"/>
        <v>0</v>
      </c>
      <c r="KQZ46" s="48">
        <f t="shared" si="144"/>
        <v>0</v>
      </c>
      <c r="KRA46" s="48">
        <f t="shared" si="144"/>
        <v>0</v>
      </c>
      <c r="KRB46" s="48">
        <f t="shared" si="144"/>
        <v>0</v>
      </c>
      <c r="KRC46" s="48">
        <f t="shared" si="144"/>
        <v>0</v>
      </c>
      <c r="KRD46" s="48">
        <f t="shared" si="144"/>
        <v>0</v>
      </c>
      <c r="KRE46" s="48">
        <f t="shared" si="144"/>
        <v>0</v>
      </c>
      <c r="KRF46" s="48">
        <f t="shared" si="144"/>
        <v>0</v>
      </c>
      <c r="KRG46" s="48">
        <f t="shared" si="144"/>
        <v>0</v>
      </c>
      <c r="KRH46" s="48">
        <f t="shared" si="144"/>
        <v>0</v>
      </c>
      <c r="KRI46" s="48">
        <f t="shared" si="144"/>
        <v>0</v>
      </c>
      <c r="KRJ46" s="48">
        <f t="shared" si="144"/>
        <v>0</v>
      </c>
      <c r="KRK46" s="48">
        <f t="shared" si="144"/>
        <v>0</v>
      </c>
      <c r="KRL46" s="48">
        <f t="shared" si="144"/>
        <v>0</v>
      </c>
      <c r="KRM46" s="48">
        <f t="shared" si="144"/>
        <v>0</v>
      </c>
      <c r="KRN46" s="48">
        <f t="shared" si="144"/>
        <v>0</v>
      </c>
      <c r="KRO46" s="48">
        <f t="shared" si="144"/>
        <v>0</v>
      </c>
      <c r="KRP46" s="48">
        <f t="shared" si="144"/>
        <v>0</v>
      </c>
      <c r="KRQ46" s="48">
        <f t="shared" si="144"/>
        <v>0</v>
      </c>
      <c r="KRR46" s="48">
        <f t="shared" si="144"/>
        <v>0</v>
      </c>
      <c r="KRS46" s="48">
        <f t="shared" si="144"/>
        <v>0</v>
      </c>
      <c r="KRT46" s="48">
        <f t="shared" si="144"/>
        <v>0</v>
      </c>
      <c r="KRU46" s="48">
        <f t="shared" si="144"/>
        <v>0</v>
      </c>
      <c r="KRV46" s="48">
        <f t="shared" si="144"/>
        <v>0</v>
      </c>
      <c r="KRW46" s="48">
        <f t="shared" si="144"/>
        <v>0</v>
      </c>
      <c r="KRX46" s="48">
        <f t="shared" si="144"/>
        <v>0</v>
      </c>
      <c r="KRY46" s="48">
        <f t="shared" si="144"/>
        <v>0</v>
      </c>
      <c r="KRZ46" s="48">
        <f t="shared" si="144"/>
        <v>0</v>
      </c>
      <c r="KSA46" s="48">
        <f t="shared" si="144"/>
        <v>0</v>
      </c>
      <c r="KSB46" s="48">
        <f t="shared" si="144"/>
        <v>0</v>
      </c>
      <c r="KSC46" s="48">
        <f t="shared" si="144"/>
        <v>0</v>
      </c>
      <c r="KSD46" s="48">
        <f t="shared" si="144"/>
        <v>0</v>
      </c>
      <c r="KSE46" s="48">
        <f t="shared" si="144"/>
        <v>0</v>
      </c>
      <c r="KSF46" s="48">
        <f t="shared" si="144"/>
        <v>0</v>
      </c>
      <c r="KSG46" s="48">
        <f t="shared" ref="KSG46:KUR46" si="145">KSG22</f>
        <v>0</v>
      </c>
      <c r="KSH46" s="48">
        <f t="shared" si="145"/>
        <v>0</v>
      </c>
      <c r="KSI46" s="48">
        <f t="shared" si="145"/>
        <v>0</v>
      </c>
      <c r="KSJ46" s="48">
        <f t="shared" si="145"/>
        <v>0</v>
      </c>
      <c r="KSK46" s="48">
        <f t="shared" si="145"/>
        <v>0</v>
      </c>
      <c r="KSL46" s="48">
        <f t="shared" si="145"/>
        <v>0</v>
      </c>
      <c r="KSM46" s="48">
        <f t="shared" si="145"/>
        <v>0</v>
      </c>
      <c r="KSN46" s="48">
        <f t="shared" si="145"/>
        <v>0</v>
      </c>
      <c r="KSO46" s="48">
        <f t="shared" si="145"/>
        <v>0</v>
      </c>
      <c r="KSP46" s="48">
        <f t="shared" si="145"/>
        <v>0</v>
      </c>
      <c r="KSQ46" s="48">
        <f t="shared" si="145"/>
        <v>0</v>
      </c>
      <c r="KSR46" s="48">
        <f t="shared" si="145"/>
        <v>0</v>
      </c>
      <c r="KSS46" s="48">
        <f t="shared" si="145"/>
        <v>0</v>
      </c>
      <c r="KST46" s="48">
        <f t="shared" si="145"/>
        <v>0</v>
      </c>
      <c r="KSU46" s="48">
        <f t="shared" si="145"/>
        <v>0</v>
      </c>
      <c r="KSV46" s="48">
        <f t="shared" si="145"/>
        <v>0</v>
      </c>
      <c r="KSW46" s="48">
        <f t="shared" si="145"/>
        <v>0</v>
      </c>
      <c r="KSX46" s="48">
        <f t="shared" si="145"/>
        <v>0</v>
      </c>
      <c r="KSY46" s="48">
        <f t="shared" si="145"/>
        <v>0</v>
      </c>
      <c r="KSZ46" s="48">
        <f t="shared" si="145"/>
        <v>0</v>
      </c>
      <c r="KTA46" s="48">
        <f t="shared" si="145"/>
        <v>0</v>
      </c>
      <c r="KTB46" s="48">
        <f t="shared" si="145"/>
        <v>0</v>
      </c>
      <c r="KTC46" s="48">
        <f t="shared" si="145"/>
        <v>0</v>
      </c>
      <c r="KTD46" s="48">
        <f t="shared" si="145"/>
        <v>0</v>
      </c>
      <c r="KTE46" s="48">
        <f t="shared" si="145"/>
        <v>0</v>
      </c>
      <c r="KTF46" s="48">
        <f t="shared" si="145"/>
        <v>0</v>
      </c>
      <c r="KTG46" s="48">
        <f t="shared" si="145"/>
        <v>0</v>
      </c>
      <c r="KTH46" s="48">
        <f t="shared" si="145"/>
        <v>0</v>
      </c>
      <c r="KTI46" s="48">
        <f t="shared" si="145"/>
        <v>0</v>
      </c>
      <c r="KTJ46" s="48">
        <f t="shared" si="145"/>
        <v>0</v>
      </c>
      <c r="KTK46" s="48">
        <f t="shared" si="145"/>
        <v>0</v>
      </c>
      <c r="KTL46" s="48">
        <f t="shared" si="145"/>
        <v>0</v>
      </c>
      <c r="KTM46" s="48">
        <f t="shared" si="145"/>
        <v>0</v>
      </c>
      <c r="KTN46" s="48">
        <f t="shared" si="145"/>
        <v>0</v>
      </c>
      <c r="KTO46" s="48">
        <f t="shared" si="145"/>
        <v>0</v>
      </c>
      <c r="KTP46" s="48">
        <f t="shared" si="145"/>
        <v>0</v>
      </c>
      <c r="KTQ46" s="48">
        <f t="shared" si="145"/>
        <v>0</v>
      </c>
      <c r="KTR46" s="48">
        <f t="shared" si="145"/>
        <v>0</v>
      </c>
      <c r="KTS46" s="48">
        <f t="shared" si="145"/>
        <v>0</v>
      </c>
      <c r="KTT46" s="48">
        <f t="shared" si="145"/>
        <v>0</v>
      </c>
      <c r="KTU46" s="48">
        <f t="shared" si="145"/>
        <v>0</v>
      </c>
      <c r="KTV46" s="48">
        <f t="shared" si="145"/>
        <v>0</v>
      </c>
      <c r="KTW46" s="48">
        <f t="shared" si="145"/>
        <v>0</v>
      </c>
      <c r="KTX46" s="48">
        <f t="shared" si="145"/>
        <v>0</v>
      </c>
      <c r="KTY46" s="48">
        <f t="shared" si="145"/>
        <v>0</v>
      </c>
      <c r="KTZ46" s="48">
        <f t="shared" si="145"/>
        <v>0</v>
      </c>
      <c r="KUA46" s="48">
        <f t="shared" si="145"/>
        <v>0</v>
      </c>
      <c r="KUB46" s="48">
        <f t="shared" si="145"/>
        <v>0</v>
      </c>
      <c r="KUC46" s="48">
        <f t="shared" si="145"/>
        <v>0</v>
      </c>
      <c r="KUD46" s="48">
        <f t="shared" si="145"/>
        <v>0</v>
      </c>
      <c r="KUE46" s="48">
        <f t="shared" si="145"/>
        <v>0</v>
      </c>
      <c r="KUF46" s="48">
        <f t="shared" si="145"/>
        <v>0</v>
      </c>
      <c r="KUG46" s="48">
        <f t="shared" si="145"/>
        <v>0</v>
      </c>
      <c r="KUH46" s="48">
        <f t="shared" si="145"/>
        <v>0</v>
      </c>
      <c r="KUI46" s="48">
        <f t="shared" si="145"/>
        <v>0</v>
      </c>
      <c r="KUJ46" s="48">
        <f t="shared" si="145"/>
        <v>0</v>
      </c>
      <c r="KUK46" s="48">
        <f t="shared" si="145"/>
        <v>0</v>
      </c>
      <c r="KUL46" s="48">
        <f t="shared" si="145"/>
        <v>0</v>
      </c>
      <c r="KUM46" s="48">
        <f t="shared" si="145"/>
        <v>0</v>
      </c>
      <c r="KUN46" s="48">
        <f t="shared" si="145"/>
        <v>0</v>
      </c>
      <c r="KUO46" s="48">
        <f t="shared" si="145"/>
        <v>0</v>
      </c>
      <c r="KUP46" s="48">
        <f t="shared" si="145"/>
        <v>0</v>
      </c>
      <c r="KUQ46" s="48">
        <f t="shared" si="145"/>
        <v>0</v>
      </c>
      <c r="KUR46" s="48">
        <f t="shared" si="145"/>
        <v>0</v>
      </c>
      <c r="KUS46" s="48">
        <f t="shared" ref="KUS46:KXD46" si="146">KUS22</f>
        <v>0</v>
      </c>
      <c r="KUT46" s="48">
        <f t="shared" si="146"/>
        <v>0</v>
      </c>
      <c r="KUU46" s="48">
        <f t="shared" si="146"/>
        <v>0</v>
      </c>
      <c r="KUV46" s="48">
        <f t="shared" si="146"/>
        <v>0</v>
      </c>
      <c r="KUW46" s="48">
        <f t="shared" si="146"/>
        <v>0</v>
      </c>
      <c r="KUX46" s="48">
        <f t="shared" si="146"/>
        <v>0</v>
      </c>
      <c r="KUY46" s="48">
        <f t="shared" si="146"/>
        <v>0</v>
      </c>
      <c r="KUZ46" s="48">
        <f t="shared" si="146"/>
        <v>0</v>
      </c>
      <c r="KVA46" s="48">
        <f t="shared" si="146"/>
        <v>0</v>
      </c>
      <c r="KVB46" s="48">
        <f t="shared" si="146"/>
        <v>0</v>
      </c>
      <c r="KVC46" s="48">
        <f t="shared" si="146"/>
        <v>0</v>
      </c>
      <c r="KVD46" s="48">
        <f t="shared" si="146"/>
        <v>0</v>
      </c>
      <c r="KVE46" s="48">
        <f t="shared" si="146"/>
        <v>0</v>
      </c>
      <c r="KVF46" s="48">
        <f t="shared" si="146"/>
        <v>0</v>
      </c>
      <c r="KVG46" s="48">
        <f t="shared" si="146"/>
        <v>0</v>
      </c>
      <c r="KVH46" s="48">
        <f t="shared" si="146"/>
        <v>0</v>
      </c>
      <c r="KVI46" s="48">
        <f t="shared" si="146"/>
        <v>0</v>
      </c>
      <c r="KVJ46" s="48">
        <f t="shared" si="146"/>
        <v>0</v>
      </c>
      <c r="KVK46" s="48">
        <f t="shared" si="146"/>
        <v>0</v>
      </c>
      <c r="KVL46" s="48">
        <f t="shared" si="146"/>
        <v>0</v>
      </c>
      <c r="KVM46" s="48">
        <f t="shared" si="146"/>
        <v>0</v>
      </c>
      <c r="KVN46" s="48">
        <f t="shared" si="146"/>
        <v>0</v>
      </c>
      <c r="KVO46" s="48">
        <f t="shared" si="146"/>
        <v>0</v>
      </c>
      <c r="KVP46" s="48">
        <f t="shared" si="146"/>
        <v>0</v>
      </c>
      <c r="KVQ46" s="48">
        <f t="shared" si="146"/>
        <v>0</v>
      </c>
      <c r="KVR46" s="48">
        <f t="shared" si="146"/>
        <v>0</v>
      </c>
      <c r="KVS46" s="48">
        <f t="shared" si="146"/>
        <v>0</v>
      </c>
      <c r="KVT46" s="48">
        <f t="shared" si="146"/>
        <v>0</v>
      </c>
      <c r="KVU46" s="48">
        <f t="shared" si="146"/>
        <v>0</v>
      </c>
      <c r="KVV46" s="48">
        <f t="shared" si="146"/>
        <v>0</v>
      </c>
      <c r="KVW46" s="48">
        <f t="shared" si="146"/>
        <v>0</v>
      </c>
      <c r="KVX46" s="48">
        <f t="shared" si="146"/>
        <v>0</v>
      </c>
      <c r="KVY46" s="48">
        <f t="shared" si="146"/>
        <v>0</v>
      </c>
      <c r="KVZ46" s="48">
        <f t="shared" si="146"/>
        <v>0</v>
      </c>
      <c r="KWA46" s="48">
        <f t="shared" si="146"/>
        <v>0</v>
      </c>
      <c r="KWB46" s="48">
        <f t="shared" si="146"/>
        <v>0</v>
      </c>
      <c r="KWC46" s="48">
        <f t="shared" si="146"/>
        <v>0</v>
      </c>
      <c r="KWD46" s="48">
        <f t="shared" si="146"/>
        <v>0</v>
      </c>
      <c r="KWE46" s="48">
        <f t="shared" si="146"/>
        <v>0</v>
      </c>
      <c r="KWF46" s="48">
        <f t="shared" si="146"/>
        <v>0</v>
      </c>
      <c r="KWG46" s="48">
        <f t="shared" si="146"/>
        <v>0</v>
      </c>
      <c r="KWH46" s="48">
        <f t="shared" si="146"/>
        <v>0</v>
      </c>
      <c r="KWI46" s="48">
        <f t="shared" si="146"/>
        <v>0</v>
      </c>
      <c r="KWJ46" s="48">
        <f t="shared" si="146"/>
        <v>0</v>
      </c>
      <c r="KWK46" s="48">
        <f t="shared" si="146"/>
        <v>0</v>
      </c>
      <c r="KWL46" s="48">
        <f t="shared" si="146"/>
        <v>0</v>
      </c>
      <c r="KWM46" s="48">
        <f t="shared" si="146"/>
        <v>0</v>
      </c>
      <c r="KWN46" s="48">
        <f t="shared" si="146"/>
        <v>0</v>
      </c>
      <c r="KWO46" s="48">
        <f t="shared" si="146"/>
        <v>0</v>
      </c>
      <c r="KWP46" s="48">
        <f t="shared" si="146"/>
        <v>0</v>
      </c>
      <c r="KWQ46" s="48">
        <f t="shared" si="146"/>
        <v>0</v>
      </c>
      <c r="KWR46" s="48">
        <f t="shared" si="146"/>
        <v>0</v>
      </c>
      <c r="KWS46" s="48">
        <f t="shared" si="146"/>
        <v>0</v>
      </c>
      <c r="KWT46" s="48">
        <f t="shared" si="146"/>
        <v>0</v>
      </c>
      <c r="KWU46" s="48">
        <f t="shared" si="146"/>
        <v>0</v>
      </c>
      <c r="KWV46" s="48">
        <f t="shared" si="146"/>
        <v>0</v>
      </c>
      <c r="KWW46" s="48">
        <f t="shared" si="146"/>
        <v>0</v>
      </c>
      <c r="KWX46" s="48">
        <f t="shared" si="146"/>
        <v>0</v>
      </c>
      <c r="KWY46" s="48">
        <f t="shared" si="146"/>
        <v>0</v>
      </c>
      <c r="KWZ46" s="48">
        <f t="shared" si="146"/>
        <v>0</v>
      </c>
      <c r="KXA46" s="48">
        <f t="shared" si="146"/>
        <v>0</v>
      </c>
      <c r="KXB46" s="48">
        <f t="shared" si="146"/>
        <v>0</v>
      </c>
      <c r="KXC46" s="48">
        <f t="shared" si="146"/>
        <v>0</v>
      </c>
      <c r="KXD46" s="48">
        <f t="shared" si="146"/>
        <v>0</v>
      </c>
      <c r="KXE46" s="48">
        <f t="shared" ref="KXE46:KZP46" si="147">KXE22</f>
        <v>0</v>
      </c>
      <c r="KXF46" s="48">
        <f t="shared" si="147"/>
        <v>0</v>
      </c>
      <c r="KXG46" s="48">
        <f t="shared" si="147"/>
        <v>0</v>
      </c>
      <c r="KXH46" s="48">
        <f t="shared" si="147"/>
        <v>0</v>
      </c>
      <c r="KXI46" s="48">
        <f t="shared" si="147"/>
        <v>0</v>
      </c>
      <c r="KXJ46" s="48">
        <f t="shared" si="147"/>
        <v>0</v>
      </c>
      <c r="KXK46" s="48">
        <f t="shared" si="147"/>
        <v>0</v>
      </c>
      <c r="KXL46" s="48">
        <f t="shared" si="147"/>
        <v>0</v>
      </c>
      <c r="KXM46" s="48">
        <f t="shared" si="147"/>
        <v>0</v>
      </c>
      <c r="KXN46" s="48">
        <f t="shared" si="147"/>
        <v>0</v>
      </c>
      <c r="KXO46" s="48">
        <f t="shared" si="147"/>
        <v>0</v>
      </c>
      <c r="KXP46" s="48">
        <f t="shared" si="147"/>
        <v>0</v>
      </c>
      <c r="KXQ46" s="48">
        <f t="shared" si="147"/>
        <v>0</v>
      </c>
      <c r="KXR46" s="48">
        <f t="shared" si="147"/>
        <v>0</v>
      </c>
      <c r="KXS46" s="48">
        <f t="shared" si="147"/>
        <v>0</v>
      </c>
      <c r="KXT46" s="48">
        <f t="shared" si="147"/>
        <v>0</v>
      </c>
      <c r="KXU46" s="48">
        <f t="shared" si="147"/>
        <v>0</v>
      </c>
      <c r="KXV46" s="48">
        <f t="shared" si="147"/>
        <v>0</v>
      </c>
      <c r="KXW46" s="48">
        <f t="shared" si="147"/>
        <v>0</v>
      </c>
      <c r="KXX46" s="48">
        <f t="shared" si="147"/>
        <v>0</v>
      </c>
      <c r="KXY46" s="48">
        <f t="shared" si="147"/>
        <v>0</v>
      </c>
      <c r="KXZ46" s="48">
        <f t="shared" si="147"/>
        <v>0</v>
      </c>
      <c r="KYA46" s="48">
        <f t="shared" si="147"/>
        <v>0</v>
      </c>
      <c r="KYB46" s="48">
        <f t="shared" si="147"/>
        <v>0</v>
      </c>
      <c r="KYC46" s="48">
        <f t="shared" si="147"/>
        <v>0</v>
      </c>
      <c r="KYD46" s="48">
        <f t="shared" si="147"/>
        <v>0</v>
      </c>
      <c r="KYE46" s="48">
        <f t="shared" si="147"/>
        <v>0</v>
      </c>
      <c r="KYF46" s="48">
        <f t="shared" si="147"/>
        <v>0</v>
      </c>
      <c r="KYG46" s="48">
        <f t="shared" si="147"/>
        <v>0</v>
      </c>
      <c r="KYH46" s="48">
        <f t="shared" si="147"/>
        <v>0</v>
      </c>
      <c r="KYI46" s="48">
        <f t="shared" si="147"/>
        <v>0</v>
      </c>
      <c r="KYJ46" s="48">
        <f t="shared" si="147"/>
        <v>0</v>
      </c>
      <c r="KYK46" s="48">
        <f t="shared" si="147"/>
        <v>0</v>
      </c>
      <c r="KYL46" s="48">
        <f t="shared" si="147"/>
        <v>0</v>
      </c>
      <c r="KYM46" s="48">
        <f t="shared" si="147"/>
        <v>0</v>
      </c>
      <c r="KYN46" s="48">
        <f t="shared" si="147"/>
        <v>0</v>
      </c>
      <c r="KYO46" s="48">
        <f t="shared" si="147"/>
        <v>0</v>
      </c>
      <c r="KYP46" s="48">
        <f t="shared" si="147"/>
        <v>0</v>
      </c>
      <c r="KYQ46" s="48">
        <f t="shared" si="147"/>
        <v>0</v>
      </c>
      <c r="KYR46" s="48">
        <f t="shared" si="147"/>
        <v>0</v>
      </c>
      <c r="KYS46" s="48">
        <f t="shared" si="147"/>
        <v>0</v>
      </c>
      <c r="KYT46" s="48">
        <f t="shared" si="147"/>
        <v>0</v>
      </c>
      <c r="KYU46" s="48">
        <f t="shared" si="147"/>
        <v>0</v>
      </c>
      <c r="KYV46" s="48">
        <f t="shared" si="147"/>
        <v>0</v>
      </c>
      <c r="KYW46" s="48">
        <f t="shared" si="147"/>
        <v>0</v>
      </c>
      <c r="KYX46" s="48">
        <f t="shared" si="147"/>
        <v>0</v>
      </c>
      <c r="KYY46" s="48">
        <f t="shared" si="147"/>
        <v>0</v>
      </c>
      <c r="KYZ46" s="48">
        <f t="shared" si="147"/>
        <v>0</v>
      </c>
      <c r="KZA46" s="48">
        <f t="shared" si="147"/>
        <v>0</v>
      </c>
      <c r="KZB46" s="48">
        <f t="shared" si="147"/>
        <v>0</v>
      </c>
      <c r="KZC46" s="48">
        <f t="shared" si="147"/>
        <v>0</v>
      </c>
      <c r="KZD46" s="48">
        <f t="shared" si="147"/>
        <v>0</v>
      </c>
      <c r="KZE46" s="48">
        <f t="shared" si="147"/>
        <v>0</v>
      </c>
      <c r="KZF46" s="48">
        <f t="shared" si="147"/>
        <v>0</v>
      </c>
      <c r="KZG46" s="48">
        <f t="shared" si="147"/>
        <v>0</v>
      </c>
      <c r="KZH46" s="48">
        <f t="shared" si="147"/>
        <v>0</v>
      </c>
      <c r="KZI46" s="48">
        <f t="shared" si="147"/>
        <v>0</v>
      </c>
      <c r="KZJ46" s="48">
        <f t="shared" si="147"/>
        <v>0</v>
      </c>
      <c r="KZK46" s="48">
        <f t="shared" si="147"/>
        <v>0</v>
      </c>
      <c r="KZL46" s="48">
        <f t="shared" si="147"/>
        <v>0</v>
      </c>
      <c r="KZM46" s="48">
        <f t="shared" si="147"/>
        <v>0</v>
      </c>
      <c r="KZN46" s="48">
        <f t="shared" si="147"/>
        <v>0</v>
      </c>
      <c r="KZO46" s="48">
        <f t="shared" si="147"/>
        <v>0</v>
      </c>
      <c r="KZP46" s="48">
        <f t="shared" si="147"/>
        <v>0</v>
      </c>
      <c r="KZQ46" s="48">
        <f t="shared" ref="KZQ46:LCB46" si="148">KZQ22</f>
        <v>0</v>
      </c>
      <c r="KZR46" s="48">
        <f t="shared" si="148"/>
        <v>0</v>
      </c>
      <c r="KZS46" s="48">
        <f t="shared" si="148"/>
        <v>0</v>
      </c>
      <c r="KZT46" s="48">
        <f t="shared" si="148"/>
        <v>0</v>
      </c>
      <c r="KZU46" s="48">
        <f t="shared" si="148"/>
        <v>0</v>
      </c>
      <c r="KZV46" s="48">
        <f t="shared" si="148"/>
        <v>0</v>
      </c>
      <c r="KZW46" s="48">
        <f t="shared" si="148"/>
        <v>0</v>
      </c>
      <c r="KZX46" s="48">
        <f t="shared" si="148"/>
        <v>0</v>
      </c>
      <c r="KZY46" s="48">
        <f t="shared" si="148"/>
        <v>0</v>
      </c>
      <c r="KZZ46" s="48">
        <f t="shared" si="148"/>
        <v>0</v>
      </c>
      <c r="LAA46" s="48">
        <f t="shared" si="148"/>
        <v>0</v>
      </c>
      <c r="LAB46" s="48">
        <f t="shared" si="148"/>
        <v>0</v>
      </c>
      <c r="LAC46" s="48">
        <f t="shared" si="148"/>
        <v>0</v>
      </c>
      <c r="LAD46" s="48">
        <f t="shared" si="148"/>
        <v>0</v>
      </c>
      <c r="LAE46" s="48">
        <f t="shared" si="148"/>
        <v>0</v>
      </c>
      <c r="LAF46" s="48">
        <f t="shared" si="148"/>
        <v>0</v>
      </c>
      <c r="LAG46" s="48">
        <f t="shared" si="148"/>
        <v>0</v>
      </c>
      <c r="LAH46" s="48">
        <f t="shared" si="148"/>
        <v>0</v>
      </c>
      <c r="LAI46" s="48">
        <f t="shared" si="148"/>
        <v>0</v>
      </c>
      <c r="LAJ46" s="48">
        <f t="shared" si="148"/>
        <v>0</v>
      </c>
      <c r="LAK46" s="48">
        <f t="shared" si="148"/>
        <v>0</v>
      </c>
      <c r="LAL46" s="48">
        <f t="shared" si="148"/>
        <v>0</v>
      </c>
      <c r="LAM46" s="48">
        <f t="shared" si="148"/>
        <v>0</v>
      </c>
      <c r="LAN46" s="48">
        <f t="shared" si="148"/>
        <v>0</v>
      </c>
      <c r="LAO46" s="48">
        <f t="shared" si="148"/>
        <v>0</v>
      </c>
      <c r="LAP46" s="48">
        <f t="shared" si="148"/>
        <v>0</v>
      </c>
      <c r="LAQ46" s="48">
        <f t="shared" si="148"/>
        <v>0</v>
      </c>
      <c r="LAR46" s="48">
        <f t="shared" si="148"/>
        <v>0</v>
      </c>
      <c r="LAS46" s="48">
        <f t="shared" si="148"/>
        <v>0</v>
      </c>
      <c r="LAT46" s="48">
        <f t="shared" si="148"/>
        <v>0</v>
      </c>
      <c r="LAU46" s="48">
        <f t="shared" si="148"/>
        <v>0</v>
      </c>
      <c r="LAV46" s="48">
        <f t="shared" si="148"/>
        <v>0</v>
      </c>
      <c r="LAW46" s="48">
        <f t="shared" si="148"/>
        <v>0</v>
      </c>
      <c r="LAX46" s="48">
        <f t="shared" si="148"/>
        <v>0</v>
      </c>
      <c r="LAY46" s="48">
        <f t="shared" si="148"/>
        <v>0</v>
      </c>
      <c r="LAZ46" s="48">
        <f t="shared" si="148"/>
        <v>0</v>
      </c>
      <c r="LBA46" s="48">
        <f t="shared" si="148"/>
        <v>0</v>
      </c>
      <c r="LBB46" s="48">
        <f t="shared" si="148"/>
        <v>0</v>
      </c>
      <c r="LBC46" s="48">
        <f t="shared" si="148"/>
        <v>0</v>
      </c>
      <c r="LBD46" s="48">
        <f t="shared" si="148"/>
        <v>0</v>
      </c>
      <c r="LBE46" s="48">
        <f t="shared" si="148"/>
        <v>0</v>
      </c>
      <c r="LBF46" s="48">
        <f t="shared" si="148"/>
        <v>0</v>
      </c>
      <c r="LBG46" s="48">
        <f t="shared" si="148"/>
        <v>0</v>
      </c>
      <c r="LBH46" s="48">
        <f t="shared" si="148"/>
        <v>0</v>
      </c>
      <c r="LBI46" s="48">
        <f t="shared" si="148"/>
        <v>0</v>
      </c>
      <c r="LBJ46" s="48">
        <f t="shared" si="148"/>
        <v>0</v>
      </c>
      <c r="LBK46" s="48">
        <f t="shared" si="148"/>
        <v>0</v>
      </c>
      <c r="LBL46" s="48">
        <f t="shared" si="148"/>
        <v>0</v>
      </c>
      <c r="LBM46" s="48">
        <f t="shared" si="148"/>
        <v>0</v>
      </c>
      <c r="LBN46" s="48">
        <f t="shared" si="148"/>
        <v>0</v>
      </c>
      <c r="LBO46" s="48">
        <f t="shared" si="148"/>
        <v>0</v>
      </c>
      <c r="LBP46" s="48">
        <f t="shared" si="148"/>
        <v>0</v>
      </c>
      <c r="LBQ46" s="48">
        <f t="shared" si="148"/>
        <v>0</v>
      </c>
      <c r="LBR46" s="48">
        <f t="shared" si="148"/>
        <v>0</v>
      </c>
      <c r="LBS46" s="48">
        <f t="shared" si="148"/>
        <v>0</v>
      </c>
      <c r="LBT46" s="48">
        <f t="shared" si="148"/>
        <v>0</v>
      </c>
      <c r="LBU46" s="48">
        <f t="shared" si="148"/>
        <v>0</v>
      </c>
      <c r="LBV46" s="48">
        <f t="shared" si="148"/>
        <v>0</v>
      </c>
      <c r="LBW46" s="48">
        <f t="shared" si="148"/>
        <v>0</v>
      </c>
      <c r="LBX46" s="48">
        <f t="shared" si="148"/>
        <v>0</v>
      </c>
      <c r="LBY46" s="48">
        <f t="shared" si="148"/>
        <v>0</v>
      </c>
      <c r="LBZ46" s="48">
        <f t="shared" si="148"/>
        <v>0</v>
      </c>
      <c r="LCA46" s="48">
        <f t="shared" si="148"/>
        <v>0</v>
      </c>
      <c r="LCB46" s="48">
        <f t="shared" si="148"/>
        <v>0</v>
      </c>
      <c r="LCC46" s="48">
        <f t="shared" ref="LCC46:LEN46" si="149">LCC22</f>
        <v>0</v>
      </c>
      <c r="LCD46" s="48">
        <f t="shared" si="149"/>
        <v>0</v>
      </c>
      <c r="LCE46" s="48">
        <f t="shared" si="149"/>
        <v>0</v>
      </c>
      <c r="LCF46" s="48">
        <f t="shared" si="149"/>
        <v>0</v>
      </c>
      <c r="LCG46" s="48">
        <f t="shared" si="149"/>
        <v>0</v>
      </c>
      <c r="LCH46" s="48">
        <f t="shared" si="149"/>
        <v>0</v>
      </c>
      <c r="LCI46" s="48">
        <f t="shared" si="149"/>
        <v>0</v>
      </c>
      <c r="LCJ46" s="48">
        <f t="shared" si="149"/>
        <v>0</v>
      </c>
      <c r="LCK46" s="48">
        <f t="shared" si="149"/>
        <v>0</v>
      </c>
      <c r="LCL46" s="48">
        <f t="shared" si="149"/>
        <v>0</v>
      </c>
      <c r="LCM46" s="48">
        <f t="shared" si="149"/>
        <v>0</v>
      </c>
      <c r="LCN46" s="48">
        <f t="shared" si="149"/>
        <v>0</v>
      </c>
      <c r="LCO46" s="48">
        <f t="shared" si="149"/>
        <v>0</v>
      </c>
      <c r="LCP46" s="48">
        <f t="shared" si="149"/>
        <v>0</v>
      </c>
      <c r="LCQ46" s="48">
        <f t="shared" si="149"/>
        <v>0</v>
      </c>
      <c r="LCR46" s="48">
        <f t="shared" si="149"/>
        <v>0</v>
      </c>
      <c r="LCS46" s="48">
        <f t="shared" si="149"/>
        <v>0</v>
      </c>
      <c r="LCT46" s="48">
        <f t="shared" si="149"/>
        <v>0</v>
      </c>
      <c r="LCU46" s="48">
        <f t="shared" si="149"/>
        <v>0</v>
      </c>
      <c r="LCV46" s="48">
        <f t="shared" si="149"/>
        <v>0</v>
      </c>
      <c r="LCW46" s="48">
        <f t="shared" si="149"/>
        <v>0</v>
      </c>
      <c r="LCX46" s="48">
        <f t="shared" si="149"/>
        <v>0</v>
      </c>
      <c r="LCY46" s="48">
        <f t="shared" si="149"/>
        <v>0</v>
      </c>
      <c r="LCZ46" s="48">
        <f t="shared" si="149"/>
        <v>0</v>
      </c>
      <c r="LDA46" s="48">
        <f t="shared" si="149"/>
        <v>0</v>
      </c>
      <c r="LDB46" s="48">
        <f t="shared" si="149"/>
        <v>0</v>
      </c>
      <c r="LDC46" s="48">
        <f t="shared" si="149"/>
        <v>0</v>
      </c>
      <c r="LDD46" s="48">
        <f t="shared" si="149"/>
        <v>0</v>
      </c>
      <c r="LDE46" s="48">
        <f t="shared" si="149"/>
        <v>0</v>
      </c>
      <c r="LDF46" s="48">
        <f t="shared" si="149"/>
        <v>0</v>
      </c>
      <c r="LDG46" s="48">
        <f t="shared" si="149"/>
        <v>0</v>
      </c>
      <c r="LDH46" s="48">
        <f t="shared" si="149"/>
        <v>0</v>
      </c>
      <c r="LDI46" s="48">
        <f t="shared" si="149"/>
        <v>0</v>
      </c>
      <c r="LDJ46" s="48">
        <f t="shared" si="149"/>
        <v>0</v>
      </c>
      <c r="LDK46" s="48">
        <f t="shared" si="149"/>
        <v>0</v>
      </c>
      <c r="LDL46" s="48">
        <f t="shared" si="149"/>
        <v>0</v>
      </c>
      <c r="LDM46" s="48">
        <f t="shared" si="149"/>
        <v>0</v>
      </c>
      <c r="LDN46" s="48">
        <f t="shared" si="149"/>
        <v>0</v>
      </c>
      <c r="LDO46" s="48">
        <f t="shared" si="149"/>
        <v>0</v>
      </c>
      <c r="LDP46" s="48">
        <f t="shared" si="149"/>
        <v>0</v>
      </c>
      <c r="LDQ46" s="48">
        <f t="shared" si="149"/>
        <v>0</v>
      </c>
      <c r="LDR46" s="48">
        <f t="shared" si="149"/>
        <v>0</v>
      </c>
      <c r="LDS46" s="48">
        <f t="shared" si="149"/>
        <v>0</v>
      </c>
      <c r="LDT46" s="48">
        <f t="shared" si="149"/>
        <v>0</v>
      </c>
      <c r="LDU46" s="48">
        <f t="shared" si="149"/>
        <v>0</v>
      </c>
      <c r="LDV46" s="48">
        <f t="shared" si="149"/>
        <v>0</v>
      </c>
      <c r="LDW46" s="48">
        <f t="shared" si="149"/>
        <v>0</v>
      </c>
      <c r="LDX46" s="48">
        <f t="shared" si="149"/>
        <v>0</v>
      </c>
      <c r="LDY46" s="48">
        <f t="shared" si="149"/>
        <v>0</v>
      </c>
      <c r="LDZ46" s="48">
        <f t="shared" si="149"/>
        <v>0</v>
      </c>
      <c r="LEA46" s="48">
        <f t="shared" si="149"/>
        <v>0</v>
      </c>
      <c r="LEB46" s="48">
        <f t="shared" si="149"/>
        <v>0</v>
      </c>
      <c r="LEC46" s="48">
        <f t="shared" si="149"/>
        <v>0</v>
      </c>
      <c r="LED46" s="48">
        <f t="shared" si="149"/>
        <v>0</v>
      </c>
      <c r="LEE46" s="48">
        <f t="shared" si="149"/>
        <v>0</v>
      </c>
      <c r="LEF46" s="48">
        <f t="shared" si="149"/>
        <v>0</v>
      </c>
      <c r="LEG46" s="48">
        <f t="shared" si="149"/>
        <v>0</v>
      </c>
      <c r="LEH46" s="48">
        <f t="shared" si="149"/>
        <v>0</v>
      </c>
      <c r="LEI46" s="48">
        <f t="shared" si="149"/>
        <v>0</v>
      </c>
      <c r="LEJ46" s="48">
        <f t="shared" si="149"/>
        <v>0</v>
      </c>
      <c r="LEK46" s="48">
        <f t="shared" si="149"/>
        <v>0</v>
      </c>
      <c r="LEL46" s="48">
        <f t="shared" si="149"/>
        <v>0</v>
      </c>
      <c r="LEM46" s="48">
        <f t="shared" si="149"/>
        <v>0</v>
      </c>
      <c r="LEN46" s="48">
        <f t="shared" si="149"/>
        <v>0</v>
      </c>
      <c r="LEO46" s="48">
        <f t="shared" ref="LEO46:LGZ46" si="150">LEO22</f>
        <v>0</v>
      </c>
      <c r="LEP46" s="48">
        <f t="shared" si="150"/>
        <v>0</v>
      </c>
      <c r="LEQ46" s="48">
        <f t="shared" si="150"/>
        <v>0</v>
      </c>
      <c r="LER46" s="48">
        <f t="shared" si="150"/>
        <v>0</v>
      </c>
      <c r="LES46" s="48">
        <f t="shared" si="150"/>
        <v>0</v>
      </c>
      <c r="LET46" s="48">
        <f t="shared" si="150"/>
        <v>0</v>
      </c>
      <c r="LEU46" s="48">
        <f t="shared" si="150"/>
        <v>0</v>
      </c>
      <c r="LEV46" s="48">
        <f t="shared" si="150"/>
        <v>0</v>
      </c>
      <c r="LEW46" s="48">
        <f t="shared" si="150"/>
        <v>0</v>
      </c>
      <c r="LEX46" s="48">
        <f t="shared" si="150"/>
        <v>0</v>
      </c>
      <c r="LEY46" s="48">
        <f t="shared" si="150"/>
        <v>0</v>
      </c>
      <c r="LEZ46" s="48">
        <f t="shared" si="150"/>
        <v>0</v>
      </c>
      <c r="LFA46" s="48">
        <f t="shared" si="150"/>
        <v>0</v>
      </c>
      <c r="LFB46" s="48">
        <f t="shared" si="150"/>
        <v>0</v>
      </c>
      <c r="LFC46" s="48">
        <f t="shared" si="150"/>
        <v>0</v>
      </c>
      <c r="LFD46" s="48">
        <f t="shared" si="150"/>
        <v>0</v>
      </c>
      <c r="LFE46" s="48">
        <f t="shared" si="150"/>
        <v>0</v>
      </c>
      <c r="LFF46" s="48">
        <f t="shared" si="150"/>
        <v>0</v>
      </c>
      <c r="LFG46" s="48">
        <f t="shared" si="150"/>
        <v>0</v>
      </c>
      <c r="LFH46" s="48">
        <f t="shared" si="150"/>
        <v>0</v>
      </c>
      <c r="LFI46" s="48">
        <f t="shared" si="150"/>
        <v>0</v>
      </c>
      <c r="LFJ46" s="48">
        <f t="shared" si="150"/>
        <v>0</v>
      </c>
      <c r="LFK46" s="48">
        <f t="shared" si="150"/>
        <v>0</v>
      </c>
      <c r="LFL46" s="48">
        <f t="shared" si="150"/>
        <v>0</v>
      </c>
      <c r="LFM46" s="48">
        <f t="shared" si="150"/>
        <v>0</v>
      </c>
      <c r="LFN46" s="48">
        <f t="shared" si="150"/>
        <v>0</v>
      </c>
      <c r="LFO46" s="48">
        <f t="shared" si="150"/>
        <v>0</v>
      </c>
      <c r="LFP46" s="48">
        <f t="shared" si="150"/>
        <v>0</v>
      </c>
      <c r="LFQ46" s="48">
        <f t="shared" si="150"/>
        <v>0</v>
      </c>
      <c r="LFR46" s="48">
        <f t="shared" si="150"/>
        <v>0</v>
      </c>
      <c r="LFS46" s="48">
        <f t="shared" si="150"/>
        <v>0</v>
      </c>
      <c r="LFT46" s="48">
        <f t="shared" si="150"/>
        <v>0</v>
      </c>
      <c r="LFU46" s="48">
        <f t="shared" si="150"/>
        <v>0</v>
      </c>
      <c r="LFV46" s="48">
        <f t="shared" si="150"/>
        <v>0</v>
      </c>
      <c r="LFW46" s="48">
        <f t="shared" si="150"/>
        <v>0</v>
      </c>
      <c r="LFX46" s="48">
        <f t="shared" si="150"/>
        <v>0</v>
      </c>
      <c r="LFY46" s="48">
        <f t="shared" si="150"/>
        <v>0</v>
      </c>
      <c r="LFZ46" s="48">
        <f t="shared" si="150"/>
        <v>0</v>
      </c>
      <c r="LGA46" s="48">
        <f t="shared" si="150"/>
        <v>0</v>
      </c>
      <c r="LGB46" s="48">
        <f t="shared" si="150"/>
        <v>0</v>
      </c>
      <c r="LGC46" s="48">
        <f t="shared" si="150"/>
        <v>0</v>
      </c>
      <c r="LGD46" s="48">
        <f t="shared" si="150"/>
        <v>0</v>
      </c>
      <c r="LGE46" s="48">
        <f t="shared" si="150"/>
        <v>0</v>
      </c>
      <c r="LGF46" s="48">
        <f t="shared" si="150"/>
        <v>0</v>
      </c>
      <c r="LGG46" s="48">
        <f t="shared" si="150"/>
        <v>0</v>
      </c>
      <c r="LGH46" s="48">
        <f t="shared" si="150"/>
        <v>0</v>
      </c>
      <c r="LGI46" s="48">
        <f t="shared" si="150"/>
        <v>0</v>
      </c>
      <c r="LGJ46" s="48">
        <f t="shared" si="150"/>
        <v>0</v>
      </c>
      <c r="LGK46" s="48">
        <f t="shared" si="150"/>
        <v>0</v>
      </c>
      <c r="LGL46" s="48">
        <f t="shared" si="150"/>
        <v>0</v>
      </c>
      <c r="LGM46" s="48">
        <f t="shared" si="150"/>
        <v>0</v>
      </c>
      <c r="LGN46" s="48">
        <f t="shared" si="150"/>
        <v>0</v>
      </c>
      <c r="LGO46" s="48">
        <f t="shared" si="150"/>
        <v>0</v>
      </c>
      <c r="LGP46" s="48">
        <f t="shared" si="150"/>
        <v>0</v>
      </c>
      <c r="LGQ46" s="48">
        <f t="shared" si="150"/>
        <v>0</v>
      </c>
      <c r="LGR46" s="48">
        <f t="shared" si="150"/>
        <v>0</v>
      </c>
      <c r="LGS46" s="48">
        <f t="shared" si="150"/>
        <v>0</v>
      </c>
      <c r="LGT46" s="48">
        <f t="shared" si="150"/>
        <v>0</v>
      </c>
      <c r="LGU46" s="48">
        <f t="shared" si="150"/>
        <v>0</v>
      </c>
      <c r="LGV46" s="48">
        <f t="shared" si="150"/>
        <v>0</v>
      </c>
      <c r="LGW46" s="48">
        <f t="shared" si="150"/>
        <v>0</v>
      </c>
      <c r="LGX46" s="48">
        <f t="shared" si="150"/>
        <v>0</v>
      </c>
      <c r="LGY46" s="48">
        <f t="shared" si="150"/>
        <v>0</v>
      </c>
      <c r="LGZ46" s="48">
        <f t="shared" si="150"/>
        <v>0</v>
      </c>
      <c r="LHA46" s="48">
        <f t="shared" ref="LHA46:LJL46" si="151">LHA22</f>
        <v>0</v>
      </c>
      <c r="LHB46" s="48">
        <f t="shared" si="151"/>
        <v>0</v>
      </c>
      <c r="LHC46" s="48">
        <f t="shared" si="151"/>
        <v>0</v>
      </c>
      <c r="LHD46" s="48">
        <f t="shared" si="151"/>
        <v>0</v>
      </c>
      <c r="LHE46" s="48">
        <f t="shared" si="151"/>
        <v>0</v>
      </c>
      <c r="LHF46" s="48">
        <f t="shared" si="151"/>
        <v>0</v>
      </c>
      <c r="LHG46" s="48">
        <f t="shared" si="151"/>
        <v>0</v>
      </c>
      <c r="LHH46" s="48">
        <f t="shared" si="151"/>
        <v>0</v>
      </c>
      <c r="LHI46" s="48">
        <f t="shared" si="151"/>
        <v>0</v>
      </c>
      <c r="LHJ46" s="48">
        <f t="shared" si="151"/>
        <v>0</v>
      </c>
      <c r="LHK46" s="48">
        <f t="shared" si="151"/>
        <v>0</v>
      </c>
      <c r="LHL46" s="48">
        <f t="shared" si="151"/>
        <v>0</v>
      </c>
      <c r="LHM46" s="48">
        <f t="shared" si="151"/>
        <v>0</v>
      </c>
      <c r="LHN46" s="48">
        <f t="shared" si="151"/>
        <v>0</v>
      </c>
      <c r="LHO46" s="48">
        <f t="shared" si="151"/>
        <v>0</v>
      </c>
      <c r="LHP46" s="48">
        <f t="shared" si="151"/>
        <v>0</v>
      </c>
      <c r="LHQ46" s="48">
        <f t="shared" si="151"/>
        <v>0</v>
      </c>
      <c r="LHR46" s="48">
        <f t="shared" si="151"/>
        <v>0</v>
      </c>
      <c r="LHS46" s="48">
        <f t="shared" si="151"/>
        <v>0</v>
      </c>
      <c r="LHT46" s="48">
        <f t="shared" si="151"/>
        <v>0</v>
      </c>
      <c r="LHU46" s="48">
        <f t="shared" si="151"/>
        <v>0</v>
      </c>
      <c r="LHV46" s="48">
        <f t="shared" si="151"/>
        <v>0</v>
      </c>
      <c r="LHW46" s="48">
        <f t="shared" si="151"/>
        <v>0</v>
      </c>
      <c r="LHX46" s="48">
        <f t="shared" si="151"/>
        <v>0</v>
      </c>
      <c r="LHY46" s="48">
        <f t="shared" si="151"/>
        <v>0</v>
      </c>
      <c r="LHZ46" s="48">
        <f t="shared" si="151"/>
        <v>0</v>
      </c>
      <c r="LIA46" s="48">
        <f t="shared" si="151"/>
        <v>0</v>
      </c>
      <c r="LIB46" s="48">
        <f t="shared" si="151"/>
        <v>0</v>
      </c>
      <c r="LIC46" s="48">
        <f t="shared" si="151"/>
        <v>0</v>
      </c>
      <c r="LID46" s="48">
        <f t="shared" si="151"/>
        <v>0</v>
      </c>
      <c r="LIE46" s="48">
        <f t="shared" si="151"/>
        <v>0</v>
      </c>
      <c r="LIF46" s="48">
        <f t="shared" si="151"/>
        <v>0</v>
      </c>
      <c r="LIG46" s="48">
        <f t="shared" si="151"/>
        <v>0</v>
      </c>
      <c r="LIH46" s="48">
        <f t="shared" si="151"/>
        <v>0</v>
      </c>
      <c r="LII46" s="48">
        <f t="shared" si="151"/>
        <v>0</v>
      </c>
      <c r="LIJ46" s="48">
        <f t="shared" si="151"/>
        <v>0</v>
      </c>
      <c r="LIK46" s="48">
        <f t="shared" si="151"/>
        <v>0</v>
      </c>
      <c r="LIL46" s="48">
        <f t="shared" si="151"/>
        <v>0</v>
      </c>
      <c r="LIM46" s="48">
        <f t="shared" si="151"/>
        <v>0</v>
      </c>
      <c r="LIN46" s="48">
        <f t="shared" si="151"/>
        <v>0</v>
      </c>
      <c r="LIO46" s="48">
        <f t="shared" si="151"/>
        <v>0</v>
      </c>
      <c r="LIP46" s="48">
        <f t="shared" si="151"/>
        <v>0</v>
      </c>
      <c r="LIQ46" s="48">
        <f t="shared" si="151"/>
        <v>0</v>
      </c>
      <c r="LIR46" s="48">
        <f t="shared" si="151"/>
        <v>0</v>
      </c>
      <c r="LIS46" s="48">
        <f t="shared" si="151"/>
        <v>0</v>
      </c>
      <c r="LIT46" s="48">
        <f t="shared" si="151"/>
        <v>0</v>
      </c>
      <c r="LIU46" s="48">
        <f t="shared" si="151"/>
        <v>0</v>
      </c>
      <c r="LIV46" s="48">
        <f t="shared" si="151"/>
        <v>0</v>
      </c>
      <c r="LIW46" s="48">
        <f t="shared" si="151"/>
        <v>0</v>
      </c>
      <c r="LIX46" s="48">
        <f t="shared" si="151"/>
        <v>0</v>
      </c>
      <c r="LIY46" s="48">
        <f t="shared" si="151"/>
        <v>0</v>
      </c>
      <c r="LIZ46" s="48">
        <f t="shared" si="151"/>
        <v>0</v>
      </c>
      <c r="LJA46" s="48">
        <f t="shared" si="151"/>
        <v>0</v>
      </c>
      <c r="LJB46" s="48">
        <f t="shared" si="151"/>
        <v>0</v>
      </c>
      <c r="LJC46" s="48">
        <f t="shared" si="151"/>
        <v>0</v>
      </c>
      <c r="LJD46" s="48">
        <f t="shared" si="151"/>
        <v>0</v>
      </c>
      <c r="LJE46" s="48">
        <f t="shared" si="151"/>
        <v>0</v>
      </c>
      <c r="LJF46" s="48">
        <f t="shared" si="151"/>
        <v>0</v>
      </c>
      <c r="LJG46" s="48">
        <f t="shared" si="151"/>
        <v>0</v>
      </c>
      <c r="LJH46" s="48">
        <f t="shared" si="151"/>
        <v>0</v>
      </c>
      <c r="LJI46" s="48">
        <f t="shared" si="151"/>
        <v>0</v>
      </c>
      <c r="LJJ46" s="48">
        <f t="shared" si="151"/>
        <v>0</v>
      </c>
      <c r="LJK46" s="48">
        <f t="shared" si="151"/>
        <v>0</v>
      </c>
      <c r="LJL46" s="48">
        <f t="shared" si="151"/>
        <v>0</v>
      </c>
      <c r="LJM46" s="48">
        <f t="shared" ref="LJM46:LLX46" si="152">LJM22</f>
        <v>0</v>
      </c>
      <c r="LJN46" s="48">
        <f t="shared" si="152"/>
        <v>0</v>
      </c>
      <c r="LJO46" s="48">
        <f t="shared" si="152"/>
        <v>0</v>
      </c>
      <c r="LJP46" s="48">
        <f t="shared" si="152"/>
        <v>0</v>
      </c>
      <c r="LJQ46" s="48">
        <f t="shared" si="152"/>
        <v>0</v>
      </c>
      <c r="LJR46" s="48">
        <f t="shared" si="152"/>
        <v>0</v>
      </c>
      <c r="LJS46" s="48">
        <f t="shared" si="152"/>
        <v>0</v>
      </c>
      <c r="LJT46" s="48">
        <f t="shared" si="152"/>
        <v>0</v>
      </c>
      <c r="LJU46" s="48">
        <f t="shared" si="152"/>
        <v>0</v>
      </c>
      <c r="LJV46" s="48">
        <f t="shared" si="152"/>
        <v>0</v>
      </c>
      <c r="LJW46" s="48">
        <f t="shared" si="152"/>
        <v>0</v>
      </c>
      <c r="LJX46" s="48">
        <f t="shared" si="152"/>
        <v>0</v>
      </c>
      <c r="LJY46" s="48">
        <f t="shared" si="152"/>
        <v>0</v>
      </c>
      <c r="LJZ46" s="48">
        <f t="shared" si="152"/>
        <v>0</v>
      </c>
      <c r="LKA46" s="48">
        <f t="shared" si="152"/>
        <v>0</v>
      </c>
      <c r="LKB46" s="48">
        <f t="shared" si="152"/>
        <v>0</v>
      </c>
      <c r="LKC46" s="48">
        <f t="shared" si="152"/>
        <v>0</v>
      </c>
      <c r="LKD46" s="48">
        <f t="shared" si="152"/>
        <v>0</v>
      </c>
      <c r="LKE46" s="48">
        <f t="shared" si="152"/>
        <v>0</v>
      </c>
      <c r="LKF46" s="48">
        <f t="shared" si="152"/>
        <v>0</v>
      </c>
      <c r="LKG46" s="48">
        <f t="shared" si="152"/>
        <v>0</v>
      </c>
      <c r="LKH46" s="48">
        <f t="shared" si="152"/>
        <v>0</v>
      </c>
      <c r="LKI46" s="48">
        <f t="shared" si="152"/>
        <v>0</v>
      </c>
      <c r="LKJ46" s="48">
        <f t="shared" si="152"/>
        <v>0</v>
      </c>
      <c r="LKK46" s="48">
        <f t="shared" si="152"/>
        <v>0</v>
      </c>
      <c r="LKL46" s="48">
        <f t="shared" si="152"/>
        <v>0</v>
      </c>
      <c r="LKM46" s="48">
        <f t="shared" si="152"/>
        <v>0</v>
      </c>
      <c r="LKN46" s="48">
        <f t="shared" si="152"/>
        <v>0</v>
      </c>
      <c r="LKO46" s="48">
        <f t="shared" si="152"/>
        <v>0</v>
      </c>
      <c r="LKP46" s="48">
        <f t="shared" si="152"/>
        <v>0</v>
      </c>
      <c r="LKQ46" s="48">
        <f t="shared" si="152"/>
        <v>0</v>
      </c>
      <c r="LKR46" s="48">
        <f t="shared" si="152"/>
        <v>0</v>
      </c>
      <c r="LKS46" s="48">
        <f t="shared" si="152"/>
        <v>0</v>
      </c>
      <c r="LKT46" s="48">
        <f t="shared" si="152"/>
        <v>0</v>
      </c>
      <c r="LKU46" s="48">
        <f t="shared" si="152"/>
        <v>0</v>
      </c>
      <c r="LKV46" s="48">
        <f t="shared" si="152"/>
        <v>0</v>
      </c>
      <c r="LKW46" s="48">
        <f t="shared" si="152"/>
        <v>0</v>
      </c>
      <c r="LKX46" s="48">
        <f t="shared" si="152"/>
        <v>0</v>
      </c>
      <c r="LKY46" s="48">
        <f t="shared" si="152"/>
        <v>0</v>
      </c>
      <c r="LKZ46" s="48">
        <f t="shared" si="152"/>
        <v>0</v>
      </c>
      <c r="LLA46" s="48">
        <f t="shared" si="152"/>
        <v>0</v>
      </c>
      <c r="LLB46" s="48">
        <f t="shared" si="152"/>
        <v>0</v>
      </c>
      <c r="LLC46" s="48">
        <f t="shared" si="152"/>
        <v>0</v>
      </c>
      <c r="LLD46" s="48">
        <f t="shared" si="152"/>
        <v>0</v>
      </c>
      <c r="LLE46" s="48">
        <f t="shared" si="152"/>
        <v>0</v>
      </c>
      <c r="LLF46" s="48">
        <f t="shared" si="152"/>
        <v>0</v>
      </c>
      <c r="LLG46" s="48">
        <f t="shared" si="152"/>
        <v>0</v>
      </c>
      <c r="LLH46" s="48">
        <f t="shared" si="152"/>
        <v>0</v>
      </c>
      <c r="LLI46" s="48">
        <f t="shared" si="152"/>
        <v>0</v>
      </c>
      <c r="LLJ46" s="48">
        <f t="shared" si="152"/>
        <v>0</v>
      </c>
      <c r="LLK46" s="48">
        <f t="shared" si="152"/>
        <v>0</v>
      </c>
      <c r="LLL46" s="48">
        <f t="shared" si="152"/>
        <v>0</v>
      </c>
      <c r="LLM46" s="48">
        <f t="shared" si="152"/>
        <v>0</v>
      </c>
      <c r="LLN46" s="48">
        <f t="shared" si="152"/>
        <v>0</v>
      </c>
      <c r="LLO46" s="48">
        <f t="shared" si="152"/>
        <v>0</v>
      </c>
      <c r="LLP46" s="48">
        <f t="shared" si="152"/>
        <v>0</v>
      </c>
      <c r="LLQ46" s="48">
        <f t="shared" si="152"/>
        <v>0</v>
      </c>
      <c r="LLR46" s="48">
        <f t="shared" si="152"/>
        <v>0</v>
      </c>
      <c r="LLS46" s="48">
        <f t="shared" si="152"/>
        <v>0</v>
      </c>
      <c r="LLT46" s="48">
        <f t="shared" si="152"/>
        <v>0</v>
      </c>
      <c r="LLU46" s="48">
        <f t="shared" si="152"/>
        <v>0</v>
      </c>
      <c r="LLV46" s="48">
        <f t="shared" si="152"/>
        <v>0</v>
      </c>
      <c r="LLW46" s="48">
        <f t="shared" si="152"/>
        <v>0</v>
      </c>
      <c r="LLX46" s="48">
        <f t="shared" si="152"/>
        <v>0</v>
      </c>
      <c r="LLY46" s="48">
        <f t="shared" ref="LLY46:LOJ46" si="153">LLY22</f>
        <v>0</v>
      </c>
      <c r="LLZ46" s="48">
        <f t="shared" si="153"/>
        <v>0</v>
      </c>
      <c r="LMA46" s="48">
        <f t="shared" si="153"/>
        <v>0</v>
      </c>
      <c r="LMB46" s="48">
        <f t="shared" si="153"/>
        <v>0</v>
      </c>
      <c r="LMC46" s="48">
        <f t="shared" si="153"/>
        <v>0</v>
      </c>
      <c r="LMD46" s="48">
        <f t="shared" si="153"/>
        <v>0</v>
      </c>
      <c r="LME46" s="48">
        <f t="shared" si="153"/>
        <v>0</v>
      </c>
      <c r="LMF46" s="48">
        <f t="shared" si="153"/>
        <v>0</v>
      </c>
      <c r="LMG46" s="48">
        <f t="shared" si="153"/>
        <v>0</v>
      </c>
      <c r="LMH46" s="48">
        <f t="shared" si="153"/>
        <v>0</v>
      </c>
      <c r="LMI46" s="48">
        <f t="shared" si="153"/>
        <v>0</v>
      </c>
      <c r="LMJ46" s="48">
        <f t="shared" si="153"/>
        <v>0</v>
      </c>
      <c r="LMK46" s="48">
        <f t="shared" si="153"/>
        <v>0</v>
      </c>
      <c r="LML46" s="48">
        <f t="shared" si="153"/>
        <v>0</v>
      </c>
      <c r="LMM46" s="48">
        <f t="shared" si="153"/>
        <v>0</v>
      </c>
      <c r="LMN46" s="48">
        <f t="shared" si="153"/>
        <v>0</v>
      </c>
      <c r="LMO46" s="48">
        <f t="shared" si="153"/>
        <v>0</v>
      </c>
      <c r="LMP46" s="48">
        <f t="shared" si="153"/>
        <v>0</v>
      </c>
      <c r="LMQ46" s="48">
        <f t="shared" si="153"/>
        <v>0</v>
      </c>
      <c r="LMR46" s="48">
        <f t="shared" si="153"/>
        <v>0</v>
      </c>
      <c r="LMS46" s="48">
        <f t="shared" si="153"/>
        <v>0</v>
      </c>
      <c r="LMT46" s="48">
        <f t="shared" si="153"/>
        <v>0</v>
      </c>
      <c r="LMU46" s="48">
        <f t="shared" si="153"/>
        <v>0</v>
      </c>
      <c r="LMV46" s="48">
        <f t="shared" si="153"/>
        <v>0</v>
      </c>
      <c r="LMW46" s="48">
        <f t="shared" si="153"/>
        <v>0</v>
      </c>
      <c r="LMX46" s="48">
        <f t="shared" si="153"/>
        <v>0</v>
      </c>
      <c r="LMY46" s="48">
        <f t="shared" si="153"/>
        <v>0</v>
      </c>
      <c r="LMZ46" s="48">
        <f t="shared" si="153"/>
        <v>0</v>
      </c>
      <c r="LNA46" s="48">
        <f t="shared" si="153"/>
        <v>0</v>
      </c>
      <c r="LNB46" s="48">
        <f t="shared" si="153"/>
        <v>0</v>
      </c>
      <c r="LNC46" s="48">
        <f t="shared" si="153"/>
        <v>0</v>
      </c>
      <c r="LND46" s="48">
        <f t="shared" si="153"/>
        <v>0</v>
      </c>
      <c r="LNE46" s="48">
        <f t="shared" si="153"/>
        <v>0</v>
      </c>
      <c r="LNF46" s="48">
        <f t="shared" si="153"/>
        <v>0</v>
      </c>
      <c r="LNG46" s="48">
        <f t="shared" si="153"/>
        <v>0</v>
      </c>
      <c r="LNH46" s="48">
        <f t="shared" si="153"/>
        <v>0</v>
      </c>
      <c r="LNI46" s="48">
        <f t="shared" si="153"/>
        <v>0</v>
      </c>
      <c r="LNJ46" s="48">
        <f t="shared" si="153"/>
        <v>0</v>
      </c>
      <c r="LNK46" s="48">
        <f t="shared" si="153"/>
        <v>0</v>
      </c>
      <c r="LNL46" s="48">
        <f t="shared" si="153"/>
        <v>0</v>
      </c>
      <c r="LNM46" s="48">
        <f t="shared" si="153"/>
        <v>0</v>
      </c>
      <c r="LNN46" s="48">
        <f t="shared" si="153"/>
        <v>0</v>
      </c>
      <c r="LNO46" s="48">
        <f t="shared" si="153"/>
        <v>0</v>
      </c>
      <c r="LNP46" s="48">
        <f t="shared" si="153"/>
        <v>0</v>
      </c>
      <c r="LNQ46" s="48">
        <f t="shared" si="153"/>
        <v>0</v>
      </c>
      <c r="LNR46" s="48">
        <f t="shared" si="153"/>
        <v>0</v>
      </c>
      <c r="LNS46" s="48">
        <f t="shared" si="153"/>
        <v>0</v>
      </c>
      <c r="LNT46" s="48">
        <f t="shared" si="153"/>
        <v>0</v>
      </c>
      <c r="LNU46" s="48">
        <f t="shared" si="153"/>
        <v>0</v>
      </c>
      <c r="LNV46" s="48">
        <f t="shared" si="153"/>
        <v>0</v>
      </c>
      <c r="LNW46" s="48">
        <f t="shared" si="153"/>
        <v>0</v>
      </c>
      <c r="LNX46" s="48">
        <f t="shared" si="153"/>
        <v>0</v>
      </c>
      <c r="LNY46" s="48">
        <f t="shared" si="153"/>
        <v>0</v>
      </c>
      <c r="LNZ46" s="48">
        <f t="shared" si="153"/>
        <v>0</v>
      </c>
      <c r="LOA46" s="48">
        <f t="shared" si="153"/>
        <v>0</v>
      </c>
      <c r="LOB46" s="48">
        <f t="shared" si="153"/>
        <v>0</v>
      </c>
      <c r="LOC46" s="48">
        <f t="shared" si="153"/>
        <v>0</v>
      </c>
      <c r="LOD46" s="48">
        <f t="shared" si="153"/>
        <v>0</v>
      </c>
      <c r="LOE46" s="48">
        <f t="shared" si="153"/>
        <v>0</v>
      </c>
      <c r="LOF46" s="48">
        <f t="shared" si="153"/>
        <v>0</v>
      </c>
      <c r="LOG46" s="48">
        <f t="shared" si="153"/>
        <v>0</v>
      </c>
      <c r="LOH46" s="48">
        <f t="shared" si="153"/>
        <v>0</v>
      </c>
      <c r="LOI46" s="48">
        <f t="shared" si="153"/>
        <v>0</v>
      </c>
      <c r="LOJ46" s="48">
        <f t="shared" si="153"/>
        <v>0</v>
      </c>
      <c r="LOK46" s="48">
        <f t="shared" ref="LOK46:LQV46" si="154">LOK22</f>
        <v>0</v>
      </c>
      <c r="LOL46" s="48">
        <f t="shared" si="154"/>
        <v>0</v>
      </c>
      <c r="LOM46" s="48">
        <f t="shared" si="154"/>
        <v>0</v>
      </c>
      <c r="LON46" s="48">
        <f t="shared" si="154"/>
        <v>0</v>
      </c>
      <c r="LOO46" s="48">
        <f t="shared" si="154"/>
        <v>0</v>
      </c>
      <c r="LOP46" s="48">
        <f t="shared" si="154"/>
        <v>0</v>
      </c>
      <c r="LOQ46" s="48">
        <f t="shared" si="154"/>
        <v>0</v>
      </c>
      <c r="LOR46" s="48">
        <f t="shared" si="154"/>
        <v>0</v>
      </c>
      <c r="LOS46" s="48">
        <f t="shared" si="154"/>
        <v>0</v>
      </c>
      <c r="LOT46" s="48">
        <f t="shared" si="154"/>
        <v>0</v>
      </c>
      <c r="LOU46" s="48">
        <f t="shared" si="154"/>
        <v>0</v>
      </c>
      <c r="LOV46" s="48">
        <f t="shared" si="154"/>
        <v>0</v>
      </c>
      <c r="LOW46" s="48">
        <f t="shared" si="154"/>
        <v>0</v>
      </c>
      <c r="LOX46" s="48">
        <f t="shared" si="154"/>
        <v>0</v>
      </c>
      <c r="LOY46" s="48">
        <f t="shared" si="154"/>
        <v>0</v>
      </c>
      <c r="LOZ46" s="48">
        <f t="shared" si="154"/>
        <v>0</v>
      </c>
      <c r="LPA46" s="48">
        <f t="shared" si="154"/>
        <v>0</v>
      </c>
      <c r="LPB46" s="48">
        <f t="shared" si="154"/>
        <v>0</v>
      </c>
      <c r="LPC46" s="48">
        <f t="shared" si="154"/>
        <v>0</v>
      </c>
      <c r="LPD46" s="48">
        <f t="shared" si="154"/>
        <v>0</v>
      </c>
      <c r="LPE46" s="48">
        <f t="shared" si="154"/>
        <v>0</v>
      </c>
      <c r="LPF46" s="48">
        <f t="shared" si="154"/>
        <v>0</v>
      </c>
      <c r="LPG46" s="48">
        <f t="shared" si="154"/>
        <v>0</v>
      </c>
      <c r="LPH46" s="48">
        <f t="shared" si="154"/>
        <v>0</v>
      </c>
      <c r="LPI46" s="48">
        <f t="shared" si="154"/>
        <v>0</v>
      </c>
      <c r="LPJ46" s="48">
        <f t="shared" si="154"/>
        <v>0</v>
      </c>
      <c r="LPK46" s="48">
        <f t="shared" si="154"/>
        <v>0</v>
      </c>
      <c r="LPL46" s="48">
        <f t="shared" si="154"/>
        <v>0</v>
      </c>
      <c r="LPM46" s="48">
        <f t="shared" si="154"/>
        <v>0</v>
      </c>
      <c r="LPN46" s="48">
        <f t="shared" si="154"/>
        <v>0</v>
      </c>
      <c r="LPO46" s="48">
        <f t="shared" si="154"/>
        <v>0</v>
      </c>
      <c r="LPP46" s="48">
        <f t="shared" si="154"/>
        <v>0</v>
      </c>
      <c r="LPQ46" s="48">
        <f t="shared" si="154"/>
        <v>0</v>
      </c>
      <c r="LPR46" s="48">
        <f t="shared" si="154"/>
        <v>0</v>
      </c>
      <c r="LPS46" s="48">
        <f t="shared" si="154"/>
        <v>0</v>
      </c>
      <c r="LPT46" s="48">
        <f t="shared" si="154"/>
        <v>0</v>
      </c>
      <c r="LPU46" s="48">
        <f t="shared" si="154"/>
        <v>0</v>
      </c>
      <c r="LPV46" s="48">
        <f t="shared" si="154"/>
        <v>0</v>
      </c>
      <c r="LPW46" s="48">
        <f t="shared" si="154"/>
        <v>0</v>
      </c>
      <c r="LPX46" s="48">
        <f t="shared" si="154"/>
        <v>0</v>
      </c>
      <c r="LPY46" s="48">
        <f t="shared" si="154"/>
        <v>0</v>
      </c>
      <c r="LPZ46" s="48">
        <f t="shared" si="154"/>
        <v>0</v>
      </c>
      <c r="LQA46" s="48">
        <f t="shared" si="154"/>
        <v>0</v>
      </c>
      <c r="LQB46" s="48">
        <f t="shared" si="154"/>
        <v>0</v>
      </c>
      <c r="LQC46" s="48">
        <f t="shared" si="154"/>
        <v>0</v>
      </c>
      <c r="LQD46" s="48">
        <f t="shared" si="154"/>
        <v>0</v>
      </c>
      <c r="LQE46" s="48">
        <f t="shared" si="154"/>
        <v>0</v>
      </c>
      <c r="LQF46" s="48">
        <f t="shared" si="154"/>
        <v>0</v>
      </c>
      <c r="LQG46" s="48">
        <f t="shared" si="154"/>
        <v>0</v>
      </c>
      <c r="LQH46" s="48">
        <f t="shared" si="154"/>
        <v>0</v>
      </c>
      <c r="LQI46" s="48">
        <f t="shared" si="154"/>
        <v>0</v>
      </c>
      <c r="LQJ46" s="48">
        <f t="shared" si="154"/>
        <v>0</v>
      </c>
      <c r="LQK46" s="48">
        <f t="shared" si="154"/>
        <v>0</v>
      </c>
      <c r="LQL46" s="48">
        <f t="shared" si="154"/>
        <v>0</v>
      </c>
      <c r="LQM46" s="48">
        <f t="shared" si="154"/>
        <v>0</v>
      </c>
      <c r="LQN46" s="48">
        <f t="shared" si="154"/>
        <v>0</v>
      </c>
      <c r="LQO46" s="48">
        <f t="shared" si="154"/>
        <v>0</v>
      </c>
      <c r="LQP46" s="48">
        <f t="shared" si="154"/>
        <v>0</v>
      </c>
      <c r="LQQ46" s="48">
        <f t="shared" si="154"/>
        <v>0</v>
      </c>
      <c r="LQR46" s="48">
        <f t="shared" si="154"/>
        <v>0</v>
      </c>
      <c r="LQS46" s="48">
        <f t="shared" si="154"/>
        <v>0</v>
      </c>
      <c r="LQT46" s="48">
        <f t="shared" si="154"/>
        <v>0</v>
      </c>
      <c r="LQU46" s="48">
        <f t="shared" si="154"/>
        <v>0</v>
      </c>
      <c r="LQV46" s="48">
        <f t="shared" si="154"/>
        <v>0</v>
      </c>
      <c r="LQW46" s="48">
        <f t="shared" ref="LQW46:LTH46" si="155">LQW22</f>
        <v>0</v>
      </c>
      <c r="LQX46" s="48">
        <f t="shared" si="155"/>
        <v>0</v>
      </c>
      <c r="LQY46" s="48">
        <f t="shared" si="155"/>
        <v>0</v>
      </c>
      <c r="LQZ46" s="48">
        <f t="shared" si="155"/>
        <v>0</v>
      </c>
      <c r="LRA46" s="48">
        <f t="shared" si="155"/>
        <v>0</v>
      </c>
      <c r="LRB46" s="48">
        <f t="shared" si="155"/>
        <v>0</v>
      </c>
      <c r="LRC46" s="48">
        <f t="shared" si="155"/>
        <v>0</v>
      </c>
      <c r="LRD46" s="48">
        <f t="shared" si="155"/>
        <v>0</v>
      </c>
      <c r="LRE46" s="48">
        <f t="shared" si="155"/>
        <v>0</v>
      </c>
      <c r="LRF46" s="48">
        <f t="shared" si="155"/>
        <v>0</v>
      </c>
      <c r="LRG46" s="48">
        <f t="shared" si="155"/>
        <v>0</v>
      </c>
      <c r="LRH46" s="48">
        <f t="shared" si="155"/>
        <v>0</v>
      </c>
      <c r="LRI46" s="48">
        <f t="shared" si="155"/>
        <v>0</v>
      </c>
      <c r="LRJ46" s="48">
        <f t="shared" si="155"/>
        <v>0</v>
      </c>
      <c r="LRK46" s="48">
        <f t="shared" si="155"/>
        <v>0</v>
      </c>
      <c r="LRL46" s="48">
        <f t="shared" si="155"/>
        <v>0</v>
      </c>
      <c r="LRM46" s="48">
        <f t="shared" si="155"/>
        <v>0</v>
      </c>
      <c r="LRN46" s="48">
        <f t="shared" si="155"/>
        <v>0</v>
      </c>
      <c r="LRO46" s="48">
        <f t="shared" si="155"/>
        <v>0</v>
      </c>
      <c r="LRP46" s="48">
        <f t="shared" si="155"/>
        <v>0</v>
      </c>
      <c r="LRQ46" s="48">
        <f t="shared" si="155"/>
        <v>0</v>
      </c>
      <c r="LRR46" s="48">
        <f t="shared" si="155"/>
        <v>0</v>
      </c>
      <c r="LRS46" s="48">
        <f t="shared" si="155"/>
        <v>0</v>
      </c>
      <c r="LRT46" s="48">
        <f t="shared" si="155"/>
        <v>0</v>
      </c>
      <c r="LRU46" s="48">
        <f t="shared" si="155"/>
        <v>0</v>
      </c>
      <c r="LRV46" s="48">
        <f t="shared" si="155"/>
        <v>0</v>
      </c>
      <c r="LRW46" s="48">
        <f t="shared" si="155"/>
        <v>0</v>
      </c>
      <c r="LRX46" s="48">
        <f t="shared" si="155"/>
        <v>0</v>
      </c>
      <c r="LRY46" s="48">
        <f t="shared" si="155"/>
        <v>0</v>
      </c>
      <c r="LRZ46" s="48">
        <f t="shared" si="155"/>
        <v>0</v>
      </c>
      <c r="LSA46" s="48">
        <f t="shared" si="155"/>
        <v>0</v>
      </c>
      <c r="LSB46" s="48">
        <f t="shared" si="155"/>
        <v>0</v>
      </c>
      <c r="LSC46" s="48">
        <f t="shared" si="155"/>
        <v>0</v>
      </c>
      <c r="LSD46" s="48">
        <f t="shared" si="155"/>
        <v>0</v>
      </c>
      <c r="LSE46" s="48">
        <f t="shared" si="155"/>
        <v>0</v>
      </c>
      <c r="LSF46" s="48">
        <f t="shared" si="155"/>
        <v>0</v>
      </c>
      <c r="LSG46" s="48">
        <f t="shared" si="155"/>
        <v>0</v>
      </c>
      <c r="LSH46" s="48">
        <f t="shared" si="155"/>
        <v>0</v>
      </c>
      <c r="LSI46" s="48">
        <f t="shared" si="155"/>
        <v>0</v>
      </c>
      <c r="LSJ46" s="48">
        <f t="shared" si="155"/>
        <v>0</v>
      </c>
      <c r="LSK46" s="48">
        <f t="shared" si="155"/>
        <v>0</v>
      </c>
      <c r="LSL46" s="48">
        <f t="shared" si="155"/>
        <v>0</v>
      </c>
      <c r="LSM46" s="48">
        <f t="shared" si="155"/>
        <v>0</v>
      </c>
      <c r="LSN46" s="48">
        <f t="shared" si="155"/>
        <v>0</v>
      </c>
      <c r="LSO46" s="48">
        <f t="shared" si="155"/>
        <v>0</v>
      </c>
      <c r="LSP46" s="48">
        <f t="shared" si="155"/>
        <v>0</v>
      </c>
      <c r="LSQ46" s="48">
        <f t="shared" si="155"/>
        <v>0</v>
      </c>
      <c r="LSR46" s="48">
        <f t="shared" si="155"/>
        <v>0</v>
      </c>
      <c r="LSS46" s="48">
        <f t="shared" si="155"/>
        <v>0</v>
      </c>
      <c r="LST46" s="48">
        <f t="shared" si="155"/>
        <v>0</v>
      </c>
      <c r="LSU46" s="48">
        <f t="shared" si="155"/>
        <v>0</v>
      </c>
      <c r="LSV46" s="48">
        <f t="shared" si="155"/>
        <v>0</v>
      </c>
      <c r="LSW46" s="48">
        <f t="shared" si="155"/>
        <v>0</v>
      </c>
      <c r="LSX46" s="48">
        <f t="shared" si="155"/>
        <v>0</v>
      </c>
      <c r="LSY46" s="48">
        <f t="shared" si="155"/>
        <v>0</v>
      </c>
      <c r="LSZ46" s="48">
        <f t="shared" si="155"/>
        <v>0</v>
      </c>
      <c r="LTA46" s="48">
        <f t="shared" si="155"/>
        <v>0</v>
      </c>
      <c r="LTB46" s="48">
        <f t="shared" si="155"/>
        <v>0</v>
      </c>
      <c r="LTC46" s="48">
        <f t="shared" si="155"/>
        <v>0</v>
      </c>
      <c r="LTD46" s="48">
        <f t="shared" si="155"/>
        <v>0</v>
      </c>
      <c r="LTE46" s="48">
        <f t="shared" si="155"/>
        <v>0</v>
      </c>
      <c r="LTF46" s="48">
        <f t="shared" si="155"/>
        <v>0</v>
      </c>
      <c r="LTG46" s="48">
        <f t="shared" si="155"/>
        <v>0</v>
      </c>
      <c r="LTH46" s="48">
        <f t="shared" si="155"/>
        <v>0</v>
      </c>
      <c r="LTI46" s="48">
        <f t="shared" ref="LTI46:LVT46" si="156">LTI22</f>
        <v>0</v>
      </c>
      <c r="LTJ46" s="48">
        <f t="shared" si="156"/>
        <v>0</v>
      </c>
      <c r="LTK46" s="48">
        <f t="shared" si="156"/>
        <v>0</v>
      </c>
      <c r="LTL46" s="48">
        <f t="shared" si="156"/>
        <v>0</v>
      </c>
      <c r="LTM46" s="48">
        <f t="shared" si="156"/>
        <v>0</v>
      </c>
      <c r="LTN46" s="48">
        <f t="shared" si="156"/>
        <v>0</v>
      </c>
      <c r="LTO46" s="48">
        <f t="shared" si="156"/>
        <v>0</v>
      </c>
      <c r="LTP46" s="48">
        <f t="shared" si="156"/>
        <v>0</v>
      </c>
      <c r="LTQ46" s="48">
        <f t="shared" si="156"/>
        <v>0</v>
      </c>
      <c r="LTR46" s="48">
        <f t="shared" si="156"/>
        <v>0</v>
      </c>
      <c r="LTS46" s="48">
        <f t="shared" si="156"/>
        <v>0</v>
      </c>
      <c r="LTT46" s="48">
        <f t="shared" si="156"/>
        <v>0</v>
      </c>
      <c r="LTU46" s="48">
        <f t="shared" si="156"/>
        <v>0</v>
      </c>
      <c r="LTV46" s="48">
        <f t="shared" si="156"/>
        <v>0</v>
      </c>
      <c r="LTW46" s="48">
        <f t="shared" si="156"/>
        <v>0</v>
      </c>
      <c r="LTX46" s="48">
        <f t="shared" si="156"/>
        <v>0</v>
      </c>
      <c r="LTY46" s="48">
        <f t="shared" si="156"/>
        <v>0</v>
      </c>
      <c r="LTZ46" s="48">
        <f t="shared" si="156"/>
        <v>0</v>
      </c>
      <c r="LUA46" s="48">
        <f t="shared" si="156"/>
        <v>0</v>
      </c>
      <c r="LUB46" s="48">
        <f t="shared" si="156"/>
        <v>0</v>
      </c>
      <c r="LUC46" s="48">
        <f t="shared" si="156"/>
        <v>0</v>
      </c>
      <c r="LUD46" s="48">
        <f t="shared" si="156"/>
        <v>0</v>
      </c>
      <c r="LUE46" s="48">
        <f t="shared" si="156"/>
        <v>0</v>
      </c>
      <c r="LUF46" s="48">
        <f t="shared" si="156"/>
        <v>0</v>
      </c>
      <c r="LUG46" s="48">
        <f t="shared" si="156"/>
        <v>0</v>
      </c>
      <c r="LUH46" s="48">
        <f t="shared" si="156"/>
        <v>0</v>
      </c>
      <c r="LUI46" s="48">
        <f t="shared" si="156"/>
        <v>0</v>
      </c>
      <c r="LUJ46" s="48">
        <f t="shared" si="156"/>
        <v>0</v>
      </c>
      <c r="LUK46" s="48">
        <f t="shared" si="156"/>
        <v>0</v>
      </c>
      <c r="LUL46" s="48">
        <f t="shared" si="156"/>
        <v>0</v>
      </c>
      <c r="LUM46" s="48">
        <f t="shared" si="156"/>
        <v>0</v>
      </c>
      <c r="LUN46" s="48">
        <f t="shared" si="156"/>
        <v>0</v>
      </c>
      <c r="LUO46" s="48">
        <f t="shared" si="156"/>
        <v>0</v>
      </c>
      <c r="LUP46" s="48">
        <f t="shared" si="156"/>
        <v>0</v>
      </c>
      <c r="LUQ46" s="48">
        <f t="shared" si="156"/>
        <v>0</v>
      </c>
      <c r="LUR46" s="48">
        <f t="shared" si="156"/>
        <v>0</v>
      </c>
      <c r="LUS46" s="48">
        <f t="shared" si="156"/>
        <v>0</v>
      </c>
      <c r="LUT46" s="48">
        <f t="shared" si="156"/>
        <v>0</v>
      </c>
      <c r="LUU46" s="48">
        <f t="shared" si="156"/>
        <v>0</v>
      </c>
      <c r="LUV46" s="48">
        <f t="shared" si="156"/>
        <v>0</v>
      </c>
      <c r="LUW46" s="48">
        <f t="shared" si="156"/>
        <v>0</v>
      </c>
      <c r="LUX46" s="48">
        <f t="shared" si="156"/>
        <v>0</v>
      </c>
      <c r="LUY46" s="48">
        <f t="shared" si="156"/>
        <v>0</v>
      </c>
      <c r="LUZ46" s="48">
        <f t="shared" si="156"/>
        <v>0</v>
      </c>
      <c r="LVA46" s="48">
        <f t="shared" si="156"/>
        <v>0</v>
      </c>
      <c r="LVB46" s="48">
        <f t="shared" si="156"/>
        <v>0</v>
      </c>
      <c r="LVC46" s="48">
        <f t="shared" si="156"/>
        <v>0</v>
      </c>
      <c r="LVD46" s="48">
        <f t="shared" si="156"/>
        <v>0</v>
      </c>
      <c r="LVE46" s="48">
        <f t="shared" si="156"/>
        <v>0</v>
      </c>
      <c r="LVF46" s="48">
        <f t="shared" si="156"/>
        <v>0</v>
      </c>
      <c r="LVG46" s="48">
        <f t="shared" si="156"/>
        <v>0</v>
      </c>
      <c r="LVH46" s="48">
        <f t="shared" si="156"/>
        <v>0</v>
      </c>
      <c r="LVI46" s="48">
        <f t="shared" si="156"/>
        <v>0</v>
      </c>
      <c r="LVJ46" s="48">
        <f t="shared" si="156"/>
        <v>0</v>
      </c>
      <c r="LVK46" s="48">
        <f t="shared" si="156"/>
        <v>0</v>
      </c>
      <c r="LVL46" s="48">
        <f t="shared" si="156"/>
        <v>0</v>
      </c>
      <c r="LVM46" s="48">
        <f t="shared" si="156"/>
        <v>0</v>
      </c>
      <c r="LVN46" s="48">
        <f t="shared" si="156"/>
        <v>0</v>
      </c>
      <c r="LVO46" s="48">
        <f t="shared" si="156"/>
        <v>0</v>
      </c>
      <c r="LVP46" s="48">
        <f t="shared" si="156"/>
        <v>0</v>
      </c>
      <c r="LVQ46" s="48">
        <f t="shared" si="156"/>
        <v>0</v>
      </c>
      <c r="LVR46" s="48">
        <f t="shared" si="156"/>
        <v>0</v>
      </c>
      <c r="LVS46" s="48">
        <f t="shared" si="156"/>
        <v>0</v>
      </c>
      <c r="LVT46" s="48">
        <f t="shared" si="156"/>
        <v>0</v>
      </c>
      <c r="LVU46" s="48">
        <f t="shared" ref="LVU46:LYF46" si="157">LVU22</f>
        <v>0</v>
      </c>
      <c r="LVV46" s="48">
        <f t="shared" si="157"/>
        <v>0</v>
      </c>
      <c r="LVW46" s="48">
        <f t="shared" si="157"/>
        <v>0</v>
      </c>
      <c r="LVX46" s="48">
        <f t="shared" si="157"/>
        <v>0</v>
      </c>
      <c r="LVY46" s="48">
        <f t="shared" si="157"/>
        <v>0</v>
      </c>
      <c r="LVZ46" s="48">
        <f t="shared" si="157"/>
        <v>0</v>
      </c>
      <c r="LWA46" s="48">
        <f t="shared" si="157"/>
        <v>0</v>
      </c>
      <c r="LWB46" s="48">
        <f t="shared" si="157"/>
        <v>0</v>
      </c>
      <c r="LWC46" s="48">
        <f t="shared" si="157"/>
        <v>0</v>
      </c>
      <c r="LWD46" s="48">
        <f t="shared" si="157"/>
        <v>0</v>
      </c>
      <c r="LWE46" s="48">
        <f t="shared" si="157"/>
        <v>0</v>
      </c>
      <c r="LWF46" s="48">
        <f t="shared" si="157"/>
        <v>0</v>
      </c>
      <c r="LWG46" s="48">
        <f t="shared" si="157"/>
        <v>0</v>
      </c>
      <c r="LWH46" s="48">
        <f t="shared" si="157"/>
        <v>0</v>
      </c>
      <c r="LWI46" s="48">
        <f t="shared" si="157"/>
        <v>0</v>
      </c>
      <c r="LWJ46" s="48">
        <f t="shared" si="157"/>
        <v>0</v>
      </c>
      <c r="LWK46" s="48">
        <f t="shared" si="157"/>
        <v>0</v>
      </c>
      <c r="LWL46" s="48">
        <f t="shared" si="157"/>
        <v>0</v>
      </c>
      <c r="LWM46" s="48">
        <f t="shared" si="157"/>
        <v>0</v>
      </c>
      <c r="LWN46" s="48">
        <f t="shared" si="157"/>
        <v>0</v>
      </c>
      <c r="LWO46" s="48">
        <f t="shared" si="157"/>
        <v>0</v>
      </c>
      <c r="LWP46" s="48">
        <f t="shared" si="157"/>
        <v>0</v>
      </c>
      <c r="LWQ46" s="48">
        <f t="shared" si="157"/>
        <v>0</v>
      </c>
      <c r="LWR46" s="48">
        <f t="shared" si="157"/>
        <v>0</v>
      </c>
      <c r="LWS46" s="48">
        <f t="shared" si="157"/>
        <v>0</v>
      </c>
      <c r="LWT46" s="48">
        <f t="shared" si="157"/>
        <v>0</v>
      </c>
      <c r="LWU46" s="48">
        <f t="shared" si="157"/>
        <v>0</v>
      </c>
      <c r="LWV46" s="48">
        <f t="shared" si="157"/>
        <v>0</v>
      </c>
      <c r="LWW46" s="48">
        <f t="shared" si="157"/>
        <v>0</v>
      </c>
      <c r="LWX46" s="48">
        <f t="shared" si="157"/>
        <v>0</v>
      </c>
      <c r="LWY46" s="48">
        <f t="shared" si="157"/>
        <v>0</v>
      </c>
      <c r="LWZ46" s="48">
        <f t="shared" si="157"/>
        <v>0</v>
      </c>
      <c r="LXA46" s="48">
        <f t="shared" si="157"/>
        <v>0</v>
      </c>
      <c r="LXB46" s="48">
        <f t="shared" si="157"/>
        <v>0</v>
      </c>
      <c r="LXC46" s="48">
        <f t="shared" si="157"/>
        <v>0</v>
      </c>
      <c r="LXD46" s="48">
        <f t="shared" si="157"/>
        <v>0</v>
      </c>
      <c r="LXE46" s="48">
        <f t="shared" si="157"/>
        <v>0</v>
      </c>
      <c r="LXF46" s="48">
        <f t="shared" si="157"/>
        <v>0</v>
      </c>
      <c r="LXG46" s="48">
        <f t="shared" si="157"/>
        <v>0</v>
      </c>
      <c r="LXH46" s="48">
        <f t="shared" si="157"/>
        <v>0</v>
      </c>
      <c r="LXI46" s="48">
        <f t="shared" si="157"/>
        <v>0</v>
      </c>
      <c r="LXJ46" s="48">
        <f t="shared" si="157"/>
        <v>0</v>
      </c>
      <c r="LXK46" s="48">
        <f t="shared" si="157"/>
        <v>0</v>
      </c>
      <c r="LXL46" s="48">
        <f t="shared" si="157"/>
        <v>0</v>
      </c>
      <c r="LXM46" s="48">
        <f t="shared" si="157"/>
        <v>0</v>
      </c>
      <c r="LXN46" s="48">
        <f t="shared" si="157"/>
        <v>0</v>
      </c>
      <c r="LXO46" s="48">
        <f t="shared" si="157"/>
        <v>0</v>
      </c>
      <c r="LXP46" s="48">
        <f t="shared" si="157"/>
        <v>0</v>
      </c>
      <c r="LXQ46" s="48">
        <f t="shared" si="157"/>
        <v>0</v>
      </c>
      <c r="LXR46" s="48">
        <f t="shared" si="157"/>
        <v>0</v>
      </c>
      <c r="LXS46" s="48">
        <f t="shared" si="157"/>
        <v>0</v>
      </c>
      <c r="LXT46" s="48">
        <f t="shared" si="157"/>
        <v>0</v>
      </c>
      <c r="LXU46" s="48">
        <f t="shared" si="157"/>
        <v>0</v>
      </c>
      <c r="LXV46" s="48">
        <f t="shared" si="157"/>
        <v>0</v>
      </c>
      <c r="LXW46" s="48">
        <f t="shared" si="157"/>
        <v>0</v>
      </c>
      <c r="LXX46" s="48">
        <f t="shared" si="157"/>
        <v>0</v>
      </c>
      <c r="LXY46" s="48">
        <f t="shared" si="157"/>
        <v>0</v>
      </c>
      <c r="LXZ46" s="48">
        <f t="shared" si="157"/>
        <v>0</v>
      </c>
      <c r="LYA46" s="48">
        <f t="shared" si="157"/>
        <v>0</v>
      </c>
      <c r="LYB46" s="48">
        <f t="shared" si="157"/>
        <v>0</v>
      </c>
      <c r="LYC46" s="48">
        <f t="shared" si="157"/>
        <v>0</v>
      </c>
      <c r="LYD46" s="48">
        <f t="shared" si="157"/>
        <v>0</v>
      </c>
      <c r="LYE46" s="48">
        <f t="shared" si="157"/>
        <v>0</v>
      </c>
      <c r="LYF46" s="48">
        <f t="shared" si="157"/>
        <v>0</v>
      </c>
      <c r="LYG46" s="48">
        <f t="shared" ref="LYG46:MAR46" si="158">LYG22</f>
        <v>0</v>
      </c>
      <c r="LYH46" s="48">
        <f t="shared" si="158"/>
        <v>0</v>
      </c>
      <c r="LYI46" s="48">
        <f t="shared" si="158"/>
        <v>0</v>
      </c>
      <c r="LYJ46" s="48">
        <f t="shared" si="158"/>
        <v>0</v>
      </c>
      <c r="LYK46" s="48">
        <f t="shared" si="158"/>
        <v>0</v>
      </c>
      <c r="LYL46" s="48">
        <f t="shared" si="158"/>
        <v>0</v>
      </c>
      <c r="LYM46" s="48">
        <f t="shared" si="158"/>
        <v>0</v>
      </c>
      <c r="LYN46" s="48">
        <f t="shared" si="158"/>
        <v>0</v>
      </c>
      <c r="LYO46" s="48">
        <f t="shared" si="158"/>
        <v>0</v>
      </c>
      <c r="LYP46" s="48">
        <f t="shared" si="158"/>
        <v>0</v>
      </c>
      <c r="LYQ46" s="48">
        <f t="shared" si="158"/>
        <v>0</v>
      </c>
      <c r="LYR46" s="48">
        <f t="shared" si="158"/>
        <v>0</v>
      </c>
      <c r="LYS46" s="48">
        <f t="shared" si="158"/>
        <v>0</v>
      </c>
      <c r="LYT46" s="48">
        <f t="shared" si="158"/>
        <v>0</v>
      </c>
      <c r="LYU46" s="48">
        <f t="shared" si="158"/>
        <v>0</v>
      </c>
      <c r="LYV46" s="48">
        <f t="shared" si="158"/>
        <v>0</v>
      </c>
      <c r="LYW46" s="48">
        <f t="shared" si="158"/>
        <v>0</v>
      </c>
      <c r="LYX46" s="48">
        <f t="shared" si="158"/>
        <v>0</v>
      </c>
      <c r="LYY46" s="48">
        <f t="shared" si="158"/>
        <v>0</v>
      </c>
      <c r="LYZ46" s="48">
        <f t="shared" si="158"/>
        <v>0</v>
      </c>
      <c r="LZA46" s="48">
        <f t="shared" si="158"/>
        <v>0</v>
      </c>
      <c r="LZB46" s="48">
        <f t="shared" si="158"/>
        <v>0</v>
      </c>
      <c r="LZC46" s="48">
        <f t="shared" si="158"/>
        <v>0</v>
      </c>
      <c r="LZD46" s="48">
        <f t="shared" si="158"/>
        <v>0</v>
      </c>
      <c r="LZE46" s="48">
        <f t="shared" si="158"/>
        <v>0</v>
      </c>
      <c r="LZF46" s="48">
        <f t="shared" si="158"/>
        <v>0</v>
      </c>
      <c r="LZG46" s="48">
        <f t="shared" si="158"/>
        <v>0</v>
      </c>
      <c r="LZH46" s="48">
        <f t="shared" si="158"/>
        <v>0</v>
      </c>
      <c r="LZI46" s="48">
        <f t="shared" si="158"/>
        <v>0</v>
      </c>
      <c r="LZJ46" s="48">
        <f t="shared" si="158"/>
        <v>0</v>
      </c>
      <c r="LZK46" s="48">
        <f t="shared" si="158"/>
        <v>0</v>
      </c>
      <c r="LZL46" s="48">
        <f t="shared" si="158"/>
        <v>0</v>
      </c>
      <c r="LZM46" s="48">
        <f t="shared" si="158"/>
        <v>0</v>
      </c>
      <c r="LZN46" s="48">
        <f t="shared" si="158"/>
        <v>0</v>
      </c>
      <c r="LZO46" s="48">
        <f t="shared" si="158"/>
        <v>0</v>
      </c>
      <c r="LZP46" s="48">
        <f t="shared" si="158"/>
        <v>0</v>
      </c>
      <c r="LZQ46" s="48">
        <f t="shared" si="158"/>
        <v>0</v>
      </c>
      <c r="LZR46" s="48">
        <f t="shared" si="158"/>
        <v>0</v>
      </c>
      <c r="LZS46" s="48">
        <f t="shared" si="158"/>
        <v>0</v>
      </c>
      <c r="LZT46" s="48">
        <f t="shared" si="158"/>
        <v>0</v>
      </c>
      <c r="LZU46" s="48">
        <f t="shared" si="158"/>
        <v>0</v>
      </c>
      <c r="LZV46" s="48">
        <f t="shared" si="158"/>
        <v>0</v>
      </c>
      <c r="LZW46" s="48">
        <f t="shared" si="158"/>
        <v>0</v>
      </c>
      <c r="LZX46" s="48">
        <f t="shared" si="158"/>
        <v>0</v>
      </c>
      <c r="LZY46" s="48">
        <f t="shared" si="158"/>
        <v>0</v>
      </c>
      <c r="LZZ46" s="48">
        <f t="shared" si="158"/>
        <v>0</v>
      </c>
      <c r="MAA46" s="48">
        <f t="shared" si="158"/>
        <v>0</v>
      </c>
      <c r="MAB46" s="48">
        <f t="shared" si="158"/>
        <v>0</v>
      </c>
      <c r="MAC46" s="48">
        <f t="shared" si="158"/>
        <v>0</v>
      </c>
      <c r="MAD46" s="48">
        <f t="shared" si="158"/>
        <v>0</v>
      </c>
      <c r="MAE46" s="48">
        <f t="shared" si="158"/>
        <v>0</v>
      </c>
      <c r="MAF46" s="48">
        <f t="shared" si="158"/>
        <v>0</v>
      </c>
      <c r="MAG46" s="48">
        <f t="shared" si="158"/>
        <v>0</v>
      </c>
      <c r="MAH46" s="48">
        <f t="shared" si="158"/>
        <v>0</v>
      </c>
      <c r="MAI46" s="48">
        <f t="shared" si="158"/>
        <v>0</v>
      </c>
      <c r="MAJ46" s="48">
        <f t="shared" si="158"/>
        <v>0</v>
      </c>
      <c r="MAK46" s="48">
        <f t="shared" si="158"/>
        <v>0</v>
      </c>
      <c r="MAL46" s="48">
        <f t="shared" si="158"/>
        <v>0</v>
      </c>
      <c r="MAM46" s="48">
        <f t="shared" si="158"/>
        <v>0</v>
      </c>
      <c r="MAN46" s="48">
        <f t="shared" si="158"/>
        <v>0</v>
      </c>
      <c r="MAO46" s="48">
        <f t="shared" si="158"/>
        <v>0</v>
      </c>
      <c r="MAP46" s="48">
        <f t="shared" si="158"/>
        <v>0</v>
      </c>
      <c r="MAQ46" s="48">
        <f t="shared" si="158"/>
        <v>0</v>
      </c>
      <c r="MAR46" s="48">
        <f t="shared" si="158"/>
        <v>0</v>
      </c>
      <c r="MAS46" s="48">
        <f t="shared" ref="MAS46:MDD46" si="159">MAS22</f>
        <v>0</v>
      </c>
      <c r="MAT46" s="48">
        <f t="shared" si="159"/>
        <v>0</v>
      </c>
      <c r="MAU46" s="48">
        <f t="shared" si="159"/>
        <v>0</v>
      </c>
      <c r="MAV46" s="48">
        <f t="shared" si="159"/>
        <v>0</v>
      </c>
      <c r="MAW46" s="48">
        <f t="shared" si="159"/>
        <v>0</v>
      </c>
      <c r="MAX46" s="48">
        <f t="shared" si="159"/>
        <v>0</v>
      </c>
      <c r="MAY46" s="48">
        <f t="shared" si="159"/>
        <v>0</v>
      </c>
      <c r="MAZ46" s="48">
        <f t="shared" si="159"/>
        <v>0</v>
      </c>
      <c r="MBA46" s="48">
        <f t="shared" si="159"/>
        <v>0</v>
      </c>
      <c r="MBB46" s="48">
        <f t="shared" si="159"/>
        <v>0</v>
      </c>
      <c r="MBC46" s="48">
        <f t="shared" si="159"/>
        <v>0</v>
      </c>
      <c r="MBD46" s="48">
        <f t="shared" si="159"/>
        <v>0</v>
      </c>
      <c r="MBE46" s="48">
        <f t="shared" si="159"/>
        <v>0</v>
      </c>
      <c r="MBF46" s="48">
        <f t="shared" si="159"/>
        <v>0</v>
      </c>
      <c r="MBG46" s="48">
        <f t="shared" si="159"/>
        <v>0</v>
      </c>
      <c r="MBH46" s="48">
        <f t="shared" si="159"/>
        <v>0</v>
      </c>
      <c r="MBI46" s="48">
        <f t="shared" si="159"/>
        <v>0</v>
      </c>
      <c r="MBJ46" s="48">
        <f t="shared" si="159"/>
        <v>0</v>
      </c>
      <c r="MBK46" s="48">
        <f t="shared" si="159"/>
        <v>0</v>
      </c>
      <c r="MBL46" s="48">
        <f t="shared" si="159"/>
        <v>0</v>
      </c>
      <c r="MBM46" s="48">
        <f t="shared" si="159"/>
        <v>0</v>
      </c>
      <c r="MBN46" s="48">
        <f t="shared" si="159"/>
        <v>0</v>
      </c>
      <c r="MBO46" s="48">
        <f t="shared" si="159"/>
        <v>0</v>
      </c>
      <c r="MBP46" s="48">
        <f t="shared" si="159"/>
        <v>0</v>
      </c>
      <c r="MBQ46" s="48">
        <f t="shared" si="159"/>
        <v>0</v>
      </c>
      <c r="MBR46" s="48">
        <f t="shared" si="159"/>
        <v>0</v>
      </c>
      <c r="MBS46" s="48">
        <f t="shared" si="159"/>
        <v>0</v>
      </c>
      <c r="MBT46" s="48">
        <f t="shared" si="159"/>
        <v>0</v>
      </c>
      <c r="MBU46" s="48">
        <f t="shared" si="159"/>
        <v>0</v>
      </c>
      <c r="MBV46" s="48">
        <f t="shared" si="159"/>
        <v>0</v>
      </c>
      <c r="MBW46" s="48">
        <f t="shared" si="159"/>
        <v>0</v>
      </c>
      <c r="MBX46" s="48">
        <f t="shared" si="159"/>
        <v>0</v>
      </c>
      <c r="MBY46" s="48">
        <f t="shared" si="159"/>
        <v>0</v>
      </c>
      <c r="MBZ46" s="48">
        <f t="shared" si="159"/>
        <v>0</v>
      </c>
      <c r="MCA46" s="48">
        <f t="shared" si="159"/>
        <v>0</v>
      </c>
      <c r="MCB46" s="48">
        <f t="shared" si="159"/>
        <v>0</v>
      </c>
      <c r="MCC46" s="48">
        <f t="shared" si="159"/>
        <v>0</v>
      </c>
      <c r="MCD46" s="48">
        <f t="shared" si="159"/>
        <v>0</v>
      </c>
      <c r="MCE46" s="48">
        <f t="shared" si="159"/>
        <v>0</v>
      </c>
      <c r="MCF46" s="48">
        <f t="shared" si="159"/>
        <v>0</v>
      </c>
      <c r="MCG46" s="48">
        <f t="shared" si="159"/>
        <v>0</v>
      </c>
      <c r="MCH46" s="48">
        <f t="shared" si="159"/>
        <v>0</v>
      </c>
      <c r="MCI46" s="48">
        <f t="shared" si="159"/>
        <v>0</v>
      </c>
      <c r="MCJ46" s="48">
        <f t="shared" si="159"/>
        <v>0</v>
      </c>
      <c r="MCK46" s="48">
        <f t="shared" si="159"/>
        <v>0</v>
      </c>
      <c r="MCL46" s="48">
        <f t="shared" si="159"/>
        <v>0</v>
      </c>
      <c r="MCM46" s="48">
        <f t="shared" si="159"/>
        <v>0</v>
      </c>
      <c r="MCN46" s="48">
        <f t="shared" si="159"/>
        <v>0</v>
      </c>
      <c r="MCO46" s="48">
        <f t="shared" si="159"/>
        <v>0</v>
      </c>
      <c r="MCP46" s="48">
        <f t="shared" si="159"/>
        <v>0</v>
      </c>
      <c r="MCQ46" s="48">
        <f t="shared" si="159"/>
        <v>0</v>
      </c>
      <c r="MCR46" s="48">
        <f t="shared" si="159"/>
        <v>0</v>
      </c>
      <c r="MCS46" s="48">
        <f t="shared" si="159"/>
        <v>0</v>
      </c>
      <c r="MCT46" s="48">
        <f t="shared" si="159"/>
        <v>0</v>
      </c>
      <c r="MCU46" s="48">
        <f t="shared" si="159"/>
        <v>0</v>
      </c>
      <c r="MCV46" s="48">
        <f t="shared" si="159"/>
        <v>0</v>
      </c>
      <c r="MCW46" s="48">
        <f t="shared" si="159"/>
        <v>0</v>
      </c>
      <c r="MCX46" s="48">
        <f t="shared" si="159"/>
        <v>0</v>
      </c>
      <c r="MCY46" s="48">
        <f t="shared" si="159"/>
        <v>0</v>
      </c>
      <c r="MCZ46" s="48">
        <f t="shared" si="159"/>
        <v>0</v>
      </c>
      <c r="MDA46" s="48">
        <f t="shared" si="159"/>
        <v>0</v>
      </c>
      <c r="MDB46" s="48">
        <f t="shared" si="159"/>
        <v>0</v>
      </c>
      <c r="MDC46" s="48">
        <f t="shared" si="159"/>
        <v>0</v>
      </c>
      <c r="MDD46" s="48">
        <f t="shared" si="159"/>
        <v>0</v>
      </c>
      <c r="MDE46" s="48">
        <f t="shared" ref="MDE46:MFP46" si="160">MDE22</f>
        <v>0</v>
      </c>
      <c r="MDF46" s="48">
        <f t="shared" si="160"/>
        <v>0</v>
      </c>
      <c r="MDG46" s="48">
        <f t="shared" si="160"/>
        <v>0</v>
      </c>
      <c r="MDH46" s="48">
        <f t="shared" si="160"/>
        <v>0</v>
      </c>
      <c r="MDI46" s="48">
        <f t="shared" si="160"/>
        <v>0</v>
      </c>
      <c r="MDJ46" s="48">
        <f t="shared" si="160"/>
        <v>0</v>
      </c>
      <c r="MDK46" s="48">
        <f t="shared" si="160"/>
        <v>0</v>
      </c>
      <c r="MDL46" s="48">
        <f t="shared" si="160"/>
        <v>0</v>
      </c>
      <c r="MDM46" s="48">
        <f t="shared" si="160"/>
        <v>0</v>
      </c>
      <c r="MDN46" s="48">
        <f t="shared" si="160"/>
        <v>0</v>
      </c>
      <c r="MDO46" s="48">
        <f t="shared" si="160"/>
        <v>0</v>
      </c>
      <c r="MDP46" s="48">
        <f t="shared" si="160"/>
        <v>0</v>
      </c>
      <c r="MDQ46" s="48">
        <f t="shared" si="160"/>
        <v>0</v>
      </c>
      <c r="MDR46" s="48">
        <f t="shared" si="160"/>
        <v>0</v>
      </c>
      <c r="MDS46" s="48">
        <f t="shared" si="160"/>
        <v>0</v>
      </c>
      <c r="MDT46" s="48">
        <f t="shared" si="160"/>
        <v>0</v>
      </c>
      <c r="MDU46" s="48">
        <f t="shared" si="160"/>
        <v>0</v>
      </c>
      <c r="MDV46" s="48">
        <f t="shared" si="160"/>
        <v>0</v>
      </c>
      <c r="MDW46" s="48">
        <f t="shared" si="160"/>
        <v>0</v>
      </c>
      <c r="MDX46" s="48">
        <f t="shared" si="160"/>
        <v>0</v>
      </c>
      <c r="MDY46" s="48">
        <f t="shared" si="160"/>
        <v>0</v>
      </c>
      <c r="MDZ46" s="48">
        <f t="shared" si="160"/>
        <v>0</v>
      </c>
      <c r="MEA46" s="48">
        <f t="shared" si="160"/>
        <v>0</v>
      </c>
      <c r="MEB46" s="48">
        <f t="shared" si="160"/>
        <v>0</v>
      </c>
      <c r="MEC46" s="48">
        <f t="shared" si="160"/>
        <v>0</v>
      </c>
      <c r="MED46" s="48">
        <f t="shared" si="160"/>
        <v>0</v>
      </c>
      <c r="MEE46" s="48">
        <f t="shared" si="160"/>
        <v>0</v>
      </c>
      <c r="MEF46" s="48">
        <f t="shared" si="160"/>
        <v>0</v>
      </c>
      <c r="MEG46" s="48">
        <f t="shared" si="160"/>
        <v>0</v>
      </c>
      <c r="MEH46" s="48">
        <f t="shared" si="160"/>
        <v>0</v>
      </c>
      <c r="MEI46" s="48">
        <f t="shared" si="160"/>
        <v>0</v>
      </c>
      <c r="MEJ46" s="48">
        <f t="shared" si="160"/>
        <v>0</v>
      </c>
      <c r="MEK46" s="48">
        <f t="shared" si="160"/>
        <v>0</v>
      </c>
      <c r="MEL46" s="48">
        <f t="shared" si="160"/>
        <v>0</v>
      </c>
      <c r="MEM46" s="48">
        <f t="shared" si="160"/>
        <v>0</v>
      </c>
      <c r="MEN46" s="48">
        <f t="shared" si="160"/>
        <v>0</v>
      </c>
      <c r="MEO46" s="48">
        <f t="shared" si="160"/>
        <v>0</v>
      </c>
      <c r="MEP46" s="48">
        <f t="shared" si="160"/>
        <v>0</v>
      </c>
      <c r="MEQ46" s="48">
        <f t="shared" si="160"/>
        <v>0</v>
      </c>
      <c r="MER46" s="48">
        <f t="shared" si="160"/>
        <v>0</v>
      </c>
      <c r="MES46" s="48">
        <f t="shared" si="160"/>
        <v>0</v>
      </c>
      <c r="MET46" s="48">
        <f t="shared" si="160"/>
        <v>0</v>
      </c>
      <c r="MEU46" s="48">
        <f t="shared" si="160"/>
        <v>0</v>
      </c>
      <c r="MEV46" s="48">
        <f t="shared" si="160"/>
        <v>0</v>
      </c>
      <c r="MEW46" s="48">
        <f t="shared" si="160"/>
        <v>0</v>
      </c>
      <c r="MEX46" s="48">
        <f t="shared" si="160"/>
        <v>0</v>
      </c>
      <c r="MEY46" s="48">
        <f t="shared" si="160"/>
        <v>0</v>
      </c>
      <c r="MEZ46" s="48">
        <f t="shared" si="160"/>
        <v>0</v>
      </c>
      <c r="MFA46" s="48">
        <f t="shared" si="160"/>
        <v>0</v>
      </c>
      <c r="MFB46" s="48">
        <f t="shared" si="160"/>
        <v>0</v>
      </c>
      <c r="MFC46" s="48">
        <f t="shared" si="160"/>
        <v>0</v>
      </c>
      <c r="MFD46" s="48">
        <f t="shared" si="160"/>
        <v>0</v>
      </c>
      <c r="MFE46" s="48">
        <f t="shared" si="160"/>
        <v>0</v>
      </c>
      <c r="MFF46" s="48">
        <f t="shared" si="160"/>
        <v>0</v>
      </c>
      <c r="MFG46" s="48">
        <f t="shared" si="160"/>
        <v>0</v>
      </c>
      <c r="MFH46" s="48">
        <f t="shared" si="160"/>
        <v>0</v>
      </c>
      <c r="MFI46" s="48">
        <f t="shared" si="160"/>
        <v>0</v>
      </c>
      <c r="MFJ46" s="48">
        <f t="shared" si="160"/>
        <v>0</v>
      </c>
      <c r="MFK46" s="48">
        <f t="shared" si="160"/>
        <v>0</v>
      </c>
      <c r="MFL46" s="48">
        <f t="shared" si="160"/>
        <v>0</v>
      </c>
      <c r="MFM46" s="48">
        <f t="shared" si="160"/>
        <v>0</v>
      </c>
      <c r="MFN46" s="48">
        <f t="shared" si="160"/>
        <v>0</v>
      </c>
      <c r="MFO46" s="48">
        <f t="shared" si="160"/>
        <v>0</v>
      </c>
      <c r="MFP46" s="48">
        <f t="shared" si="160"/>
        <v>0</v>
      </c>
      <c r="MFQ46" s="48">
        <f t="shared" ref="MFQ46:MIB46" si="161">MFQ22</f>
        <v>0</v>
      </c>
      <c r="MFR46" s="48">
        <f t="shared" si="161"/>
        <v>0</v>
      </c>
      <c r="MFS46" s="48">
        <f t="shared" si="161"/>
        <v>0</v>
      </c>
      <c r="MFT46" s="48">
        <f t="shared" si="161"/>
        <v>0</v>
      </c>
      <c r="MFU46" s="48">
        <f t="shared" si="161"/>
        <v>0</v>
      </c>
      <c r="MFV46" s="48">
        <f t="shared" si="161"/>
        <v>0</v>
      </c>
      <c r="MFW46" s="48">
        <f t="shared" si="161"/>
        <v>0</v>
      </c>
      <c r="MFX46" s="48">
        <f t="shared" si="161"/>
        <v>0</v>
      </c>
      <c r="MFY46" s="48">
        <f t="shared" si="161"/>
        <v>0</v>
      </c>
      <c r="MFZ46" s="48">
        <f t="shared" si="161"/>
        <v>0</v>
      </c>
      <c r="MGA46" s="48">
        <f t="shared" si="161"/>
        <v>0</v>
      </c>
      <c r="MGB46" s="48">
        <f t="shared" si="161"/>
        <v>0</v>
      </c>
      <c r="MGC46" s="48">
        <f t="shared" si="161"/>
        <v>0</v>
      </c>
      <c r="MGD46" s="48">
        <f t="shared" si="161"/>
        <v>0</v>
      </c>
      <c r="MGE46" s="48">
        <f t="shared" si="161"/>
        <v>0</v>
      </c>
      <c r="MGF46" s="48">
        <f t="shared" si="161"/>
        <v>0</v>
      </c>
      <c r="MGG46" s="48">
        <f t="shared" si="161"/>
        <v>0</v>
      </c>
      <c r="MGH46" s="48">
        <f t="shared" si="161"/>
        <v>0</v>
      </c>
      <c r="MGI46" s="48">
        <f t="shared" si="161"/>
        <v>0</v>
      </c>
      <c r="MGJ46" s="48">
        <f t="shared" si="161"/>
        <v>0</v>
      </c>
      <c r="MGK46" s="48">
        <f t="shared" si="161"/>
        <v>0</v>
      </c>
      <c r="MGL46" s="48">
        <f t="shared" si="161"/>
        <v>0</v>
      </c>
      <c r="MGM46" s="48">
        <f t="shared" si="161"/>
        <v>0</v>
      </c>
      <c r="MGN46" s="48">
        <f t="shared" si="161"/>
        <v>0</v>
      </c>
      <c r="MGO46" s="48">
        <f t="shared" si="161"/>
        <v>0</v>
      </c>
      <c r="MGP46" s="48">
        <f t="shared" si="161"/>
        <v>0</v>
      </c>
      <c r="MGQ46" s="48">
        <f t="shared" si="161"/>
        <v>0</v>
      </c>
      <c r="MGR46" s="48">
        <f t="shared" si="161"/>
        <v>0</v>
      </c>
      <c r="MGS46" s="48">
        <f t="shared" si="161"/>
        <v>0</v>
      </c>
      <c r="MGT46" s="48">
        <f t="shared" si="161"/>
        <v>0</v>
      </c>
      <c r="MGU46" s="48">
        <f t="shared" si="161"/>
        <v>0</v>
      </c>
      <c r="MGV46" s="48">
        <f t="shared" si="161"/>
        <v>0</v>
      </c>
      <c r="MGW46" s="48">
        <f t="shared" si="161"/>
        <v>0</v>
      </c>
      <c r="MGX46" s="48">
        <f t="shared" si="161"/>
        <v>0</v>
      </c>
      <c r="MGY46" s="48">
        <f t="shared" si="161"/>
        <v>0</v>
      </c>
      <c r="MGZ46" s="48">
        <f t="shared" si="161"/>
        <v>0</v>
      </c>
      <c r="MHA46" s="48">
        <f t="shared" si="161"/>
        <v>0</v>
      </c>
      <c r="MHB46" s="48">
        <f t="shared" si="161"/>
        <v>0</v>
      </c>
      <c r="MHC46" s="48">
        <f t="shared" si="161"/>
        <v>0</v>
      </c>
      <c r="MHD46" s="48">
        <f t="shared" si="161"/>
        <v>0</v>
      </c>
      <c r="MHE46" s="48">
        <f t="shared" si="161"/>
        <v>0</v>
      </c>
      <c r="MHF46" s="48">
        <f t="shared" si="161"/>
        <v>0</v>
      </c>
      <c r="MHG46" s="48">
        <f t="shared" si="161"/>
        <v>0</v>
      </c>
      <c r="MHH46" s="48">
        <f t="shared" si="161"/>
        <v>0</v>
      </c>
      <c r="MHI46" s="48">
        <f t="shared" si="161"/>
        <v>0</v>
      </c>
      <c r="MHJ46" s="48">
        <f t="shared" si="161"/>
        <v>0</v>
      </c>
      <c r="MHK46" s="48">
        <f t="shared" si="161"/>
        <v>0</v>
      </c>
      <c r="MHL46" s="48">
        <f t="shared" si="161"/>
        <v>0</v>
      </c>
      <c r="MHM46" s="48">
        <f t="shared" si="161"/>
        <v>0</v>
      </c>
      <c r="MHN46" s="48">
        <f t="shared" si="161"/>
        <v>0</v>
      </c>
      <c r="MHO46" s="48">
        <f t="shared" si="161"/>
        <v>0</v>
      </c>
      <c r="MHP46" s="48">
        <f t="shared" si="161"/>
        <v>0</v>
      </c>
      <c r="MHQ46" s="48">
        <f t="shared" si="161"/>
        <v>0</v>
      </c>
      <c r="MHR46" s="48">
        <f t="shared" si="161"/>
        <v>0</v>
      </c>
      <c r="MHS46" s="48">
        <f t="shared" si="161"/>
        <v>0</v>
      </c>
      <c r="MHT46" s="48">
        <f t="shared" si="161"/>
        <v>0</v>
      </c>
      <c r="MHU46" s="48">
        <f t="shared" si="161"/>
        <v>0</v>
      </c>
      <c r="MHV46" s="48">
        <f t="shared" si="161"/>
        <v>0</v>
      </c>
      <c r="MHW46" s="48">
        <f t="shared" si="161"/>
        <v>0</v>
      </c>
      <c r="MHX46" s="48">
        <f t="shared" si="161"/>
        <v>0</v>
      </c>
      <c r="MHY46" s="48">
        <f t="shared" si="161"/>
        <v>0</v>
      </c>
      <c r="MHZ46" s="48">
        <f t="shared" si="161"/>
        <v>0</v>
      </c>
      <c r="MIA46" s="48">
        <f t="shared" si="161"/>
        <v>0</v>
      </c>
      <c r="MIB46" s="48">
        <f t="shared" si="161"/>
        <v>0</v>
      </c>
      <c r="MIC46" s="48">
        <f t="shared" ref="MIC46:MKN46" si="162">MIC22</f>
        <v>0</v>
      </c>
      <c r="MID46" s="48">
        <f t="shared" si="162"/>
        <v>0</v>
      </c>
      <c r="MIE46" s="48">
        <f t="shared" si="162"/>
        <v>0</v>
      </c>
      <c r="MIF46" s="48">
        <f t="shared" si="162"/>
        <v>0</v>
      </c>
      <c r="MIG46" s="48">
        <f t="shared" si="162"/>
        <v>0</v>
      </c>
      <c r="MIH46" s="48">
        <f t="shared" si="162"/>
        <v>0</v>
      </c>
      <c r="MII46" s="48">
        <f t="shared" si="162"/>
        <v>0</v>
      </c>
      <c r="MIJ46" s="48">
        <f t="shared" si="162"/>
        <v>0</v>
      </c>
      <c r="MIK46" s="48">
        <f t="shared" si="162"/>
        <v>0</v>
      </c>
      <c r="MIL46" s="48">
        <f t="shared" si="162"/>
        <v>0</v>
      </c>
      <c r="MIM46" s="48">
        <f t="shared" si="162"/>
        <v>0</v>
      </c>
      <c r="MIN46" s="48">
        <f t="shared" si="162"/>
        <v>0</v>
      </c>
      <c r="MIO46" s="48">
        <f t="shared" si="162"/>
        <v>0</v>
      </c>
      <c r="MIP46" s="48">
        <f t="shared" si="162"/>
        <v>0</v>
      </c>
      <c r="MIQ46" s="48">
        <f t="shared" si="162"/>
        <v>0</v>
      </c>
      <c r="MIR46" s="48">
        <f t="shared" si="162"/>
        <v>0</v>
      </c>
      <c r="MIS46" s="48">
        <f t="shared" si="162"/>
        <v>0</v>
      </c>
      <c r="MIT46" s="48">
        <f t="shared" si="162"/>
        <v>0</v>
      </c>
      <c r="MIU46" s="48">
        <f t="shared" si="162"/>
        <v>0</v>
      </c>
      <c r="MIV46" s="48">
        <f t="shared" si="162"/>
        <v>0</v>
      </c>
      <c r="MIW46" s="48">
        <f t="shared" si="162"/>
        <v>0</v>
      </c>
      <c r="MIX46" s="48">
        <f t="shared" si="162"/>
        <v>0</v>
      </c>
      <c r="MIY46" s="48">
        <f t="shared" si="162"/>
        <v>0</v>
      </c>
      <c r="MIZ46" s="48">
        <f t="shared" si="162"/>
        <v>0</v>
      </c>
      <c r="MJA46" s="48">
        <f t="shared" si="162"/>
        <v>0</v>
      </c>
      <c r="MJB46" s="48">
        <f t="shared" si="162"/>
        <v>0</v>
      </c>
      <c r="MJC46" s="48">
        <f t="shared" si="162"/>
        <v>0</v>
      </c>
      <c r="MJD46" s="48">
        <f t="shared" si="162"/>
        <v>0</v>
      </c>
      <c r="MJE46" s="48">
        <f t="shared" si="162"/>
        <v>0</v>
      </c>
      <c r="MJF46" s="48">
        <f t="shared" si="162"/>
        <v>0</v>
      </c>
      <c r="MJG46" s="48">
        <f t="shared" si="162"/>
        <v>0</v>
      </c>
      <c r="MJH46" s="48">
        <f t="shared" si="162"/>
        <v>0</v>
      </c>
      <c r="MJI46" s="48">
        <f t="shared" si="162"/>
        <v>0</v>
      </c>
      <c r="MJJ46" s="48">
        <f t="shared" si="162"/>
        <v>0</v>
      </c>
      <c r="MJK46" s="48">
        <f t="shared" si="162"/>
        <v>0</v>
      </c>
      <c r="MJL46" s="48">
        <f t="shared" si="162"/>
        <v>0</v>
      </c>
      <c r="MJM46" s="48">
        <f t="shared" si="162"/>
        <v>0</v>
      </c>
      <c r="MJN46" s="48">
        <f t="shared" si="162"/>
        <v>0</v>
      </c>
      <c r="MJO46" s="48">
        <f t="shared" si="162"/>
        <v>0</v>
      </c>
      <c r="MJP46" s="48">
        <f t="shared" si="162"/>
        <v>0</v>
      </c>
      <c r="MJQ46" s="48">
        <f t="shared" si="162"/>
        <v>0</v>
      </c>
      <c r="MJR46" s="48">
        <f t="shared" si="162"/>
        <v>0</v>
      </c>
      <c r="MJS46" s="48">
        <f t="shared" si="162"/>
        <v>0</v>
      </c>
      <c r="MJT46" s="48">
        <f t="shared" si="162"/>
        <v>0</v>
      </c>
      <c r="MJU46" s="48">
        <f t="shared" si="162"/>
        <v>0</v>
      </c>
      <c r="MJV46" s="48">
        <f t="shared" si="162"/>
        <v>0</v>
      </c>
      <c r="MJW46" s="48">
        <f t="shared" si="162"/>
        <v>0</v>
      </c>
      <c r="MJX46" s="48">
        <f t="shared" si="162"/>
        <v>0</v>
      </c>
      <c r="MJY46" s="48">
        <f t="shared" si="162"/>
        <v>0</v>
      </c>
      <c r="MJZ46" s="48">
        <f t="shared" si="162"/>
        <v>0</v>
      </c>
      <c r="MKA46" s="48">
        <f t="shared" si="162"/>
        <v>0</v>
      </c>
      <c r="MKB46" s="48">
        <f t="shared" si="162"/>
        <v>0</v>
      </c>
      <c r="MKC46" s="48">
        <f t="shared" si="162"/>
        <v>0</v>
      </c>
      <c r="MKD46" s="48">
        <f t="shared" si="162"/>
        <v>0</v>
      </c>
      <c r="MKE46" s="48">
        <f t="shared" si="162"/>
        <v>0</v>
      </c>
      <c r="MKF46" s="48">
        <f t="shared" si="162"/>
        <v>0</v>
      </c>
      <c r="MKG46" s="48">
        <f t="shared" si="162"/>
        <v>0</v>
      </c>
      <c r="MKH46" s="48">
        <f t="shared" si="162"/>
        <v>0</v>
      </c>
      <c r="MKI46" s="48">
        <f t="shared" si="162"/>
        <v>0</v>
      </c>
      <c r="MKJ46" s="48">
        <f t="shared" si="162"/>
        <v>0</v>
      </c>
      <c r="MKK46" s="48">
        <f t="shared" si="162"/>
        <v>0</v>
      </c>
      <c r="MKL46" s="48">
        <f t="shared" si="162"/>
        <v>0</v>
      </c>
      <c r="MKM46" s="48">
        <f t="shared" si="162"/>
        <v>0</v>
      </c>
      <c r="MKN46" s="48">
        <f t="shared" si="162"/>
        <v>0</v>
      </c>
      <c r="MKO46" s="48">
        <f t="shared" ref="MKO46:MMZ46" si="163">MKO22</f>
        <v>0</v>
      </c>
      <c r="MKP46" s="48">
        <f t="shared" si="163"/>
        <v>0</v>
      </c>
      <c r="MKQ46" s="48">
        <f t="shared" si="163"/>
        <v>0</v>
      </c>
      <c r="MKR46" s="48">
        <f t="shared" si="163"/>
        <v>0</v>
      </c>
      <c r="MKS46" s="48">
        <f t="shared" si="163"/>
        <v>0</v>
      </c>
      <c r="MKT46" s="48">
        <f t="shared" si="163"/>
        <v>0</v>
      </c>
      <c r="MKU46" s="48">
        <f t="shared" si="163"/>
        <v>0</v>
      </c>
      <c r="MKV46" s="48">
        <f t="shared" si="163"/>
        <v>0</v>
      </c>
      <c r="MKW46" s="48">
        <f t="shared" si="163"/>
        <v>0</v>
      </c>
      <c r="MKX46" s="48">
        <f t="shared" si="163"/>
        <v>0</v>
      </c>
      <c r="MKY46" s="48">
        <f t="shared" si="163"/>
        <v>0</v>
      </c>
      <c r="MKZ46" s="48">
        <f t="shared" si="163"/>
        <v>0</v>
      </c>
      <c r="MLA46" s="48">
        <f t="shared" si="163"/>
        <v>0</v>
      </c>
      <c r="MLB46" s="48">
        <f t="shared" si="163"/>
        <v>0</v>
      </c>
      <c r="MLC46" s="48">
        <f t="shared" si="163"/>
        <v>0</v>
      </c>
      <c r="MLD46" s="48">
        <f t="shared" si="163"/>
        <v>0</v>
      </c>
      <c r="MLE46" s="48">
        <f t="shared" si="163"/>
        <v>0</v>
      </c>
      <c r="MLF46" s="48">
        <f t="shared" si="163"/>
        <v>0</v>
      </c>
      <c r="MLG46" s="48">
        <f t="shared" si="163"/>
        <v>0</v>
      </c>
      <c r="MLH46" s="48">
        <f t="shared" si="163"/>
        <v>0</v>
      </c>
      <c r="MLI46" s="48">
        <f t="shared" si="163"/>
        <v>0</v>
      </c>
      <c r="MLJ46" s="48">
        <f t="shared" si="163"/>
        <v>0</v>
      </c>
      <c r="MLK46" s="48">
        <f t="shared" si="163"/>
        <v>0</v>
      </c>
      <c r="MLL46" s="48">
        <f t="shared" si="163"/>
        <v>0</v>
      </c>
      <c r="MLM46" s="48">
        <f t="shared" si="163"/>
        <v>0</v>
      </c>
      <c r="MLN46" s="48">
        <f t="shared" si="163"/>
        <v>0</v>
      </c>
      <c r="MLO46" s="48">
        <f t="shared" si="163"/>
        <v>0</v>
      </c>
      <c r="MLP46" s="48">
        <f t="shared" si="163"/>
        <v>0</v>
      </c>
      <c r="MLQ46" s="48">
        <f t="shared" si="163"/>
        <v>0</v>
      </c>
      <c r="MLR46" s="48">
        <f t="shared" si="163"/>
        <v>0</v>
      </c>
      <c r="MLS46" s="48">
        <f t="shared" si="163"/>
        <v>0</v>
      </c>
      <c r="MLT46" s="48">
        <f t="shared" si="163"/>
        <v>0</v>
      </c>
      <c r="MLU46" s="48">
        <f t="shared" si="163"/>
        <v>0</v>
      </c>
      <c r="MLV46" s="48">
        <f t="shared" si="163"/>
        <v>0</v>
      </c>
      <c r="MLW46" s="48">
        <f t="shared" si="163"/>
        <v>0</v>
      </c>
      <c r="MLX46" s="48">
        <f t="shared" si="163"/>
        <v>0</v>
      </c>
      <c r="MLY46" s="48">
        <f t="shared" si="163"/>
        <v>0</v>
      </c>
      <c r="MLZ46" s="48">
        <f t="shared" si="163"/>
        <v>0</v>
      </c>
      <c r="MMA46" s="48">
        <f t="shared" si="163"/>
        <v>0</v>
      </c>
      <c r="MMB46" s="48">
        <f t="shared" si="163"/>
        <v>0</v>
      </c>
      <c r="MMC46" s="48">
        <f t="shared" si="163"/>
        <v>0</v>
      </c>
      <c r="MMD46" s="48">
        <f t="shared" si="163"/>
        <v>0</v>
      </c>
      <c r="MME46" s="48">
        <f t="shared" si="163"/>
        <v>0</v>
      </c>
      <c r="MMF46" s="48">
        <f t="shared" si="163"/>
        <v>0</v>
      </c>
      <c r="MMG46" s="48">
        <f t="shared" si="163"/>
        <v>0</v>
      </c>
      <c r="MMH46" s="48">
        <f t="shared" si="163"/>
        <v>0</v>
      </c>
      <c r="MMI46" s="48">
        <f t="shared" si="163"/>
        <v>0</v>
      </c>
      <c r="MMJ46" s="48">
        <f t="shared" si="163"/>
        <v>0</v>
      </c>
      <c r="MMK46" s="48">
        <f t="shared" si="163"/>
        <v>0</v>
      </c>
      <c r="MML46" s="48">
        <f t="shared" si="163"/>
        <v>0</v>
      </c>
      <c r="MMM46" s="48">
        <f t="shared" si="163"/>
        <v>0</v>
      </c>
      <c r="MMN46" s="48">
        <f t="shared" si="163"/>
        <v>0</v>
      </c>
      <c r="MMO46" s="48">
        <f t="shared" si="163"/>
        <v>0</v>
      </c>
      <c r="MMP46" s="48">
        <f t="shared" si="163"/>
        <v>0</v>
      </c>
      <c r="MMQ46" s="48">
        <f t="shared" si="163"/>
        <v>0</v>
      </c>
      <c r="MMR46" s="48">
        <f t="shared" si="163"/>
        <v>0</v>
      </c>
      <c r="MMS46" s="48">
        <f t="shared" si="163"/>
        <v>0</v>
      </c>
      <c r="MMT46" s="48">
        <f t="shared" si="163"/>
        <v>0</v>
      </c>
      <c r="MMU46" s="48">
        <f t="shared" si="163"/>
        <v>0</v>
      </c>
      <c r="MMV46" s="48">
        <f t="shared" si="163"/>
        <v>0</v>
      </c>
      <c r="MMW46" s="48">
        <f t="shared" si="163"/>
        <v>0</v>
      </c>
      <c r="MMX46" s="48">
        <f t="shared" si="163"/>
        <v>0</v>
      </c>
      <c r="MMY46" s="48">
        <f t="shared" si="163"/>
        <v>0</v>
      </c>
      <c r="MMZ46" s="48">
        <f t="shared" si="163"/>
        <v>0</v>
      </c>
      <c r="MNA46" s="48">
        <f t="shared" ref="MNA46:MPL46" si="164">MNA22</f>
        <v>0</v>
      </c>
      <c r="MNB46" s="48">
        <f t="shared" si="164"/>
        <v>0</v>
      </c>
      <c r="MNC46" s="48">
        <f t="shared" si="164"/>
        <v>0</v>
      </c>
      <c r="MND46" s="48">
        <f t="shared" si="164"/>
        <v>0</v>
      </c>
      <c r="MNE46" s="48">
        <f t="shared" si="164"/>
        <v>0</v>
      </c>
      <c r="MNF46" s="48">
        <f t="shared" si="164"/>
        <v>0</v>
      </c>
      <c r="MNG46" s="48">
        <f t="shared" si="164"/>
        <v>0</v>
      </c>
      <c r="MNH46" s="48">
        <f t="shared" si="164"/>
        <v>0</v>
      </c>
      <c r="MNI46" s="48">
        <f t="shared" si="164"/>
        <v>0</v>
      </c>
      <c r="MNJ46" s="48">
        <f t="shared" si="164"/>
        <v>0</v>
      </c>
      <c r="MNK46" s="48">
        <f t="shared" si="164"/>
        <v>0</v>
      </c>
      <c r="MNL46" s="48">
        <f t="shared" si="164"/>
        <v>0</v>
      </c>
      <c r="MNM46" s="48">
        <f t="shared" si="164"/>
        <v>0</v>
      </c>
      <c r="MNN46" s="48">
        <f t="shared" si="164"/>
        <v>0</v>
      </c>
      <c r="MNO46" s="48">
        <f t="shared" si="164"/>
        <v>0</v>
      </c>
      <c r="MNP46" s="48">
        <f t="shared" si="164"/>
        <v>0</v>
      </c>
      <c r="MNQ46" s="48">
        <f t="shared" si="164"/>
        <v>0</v>
      </c>
      <c r="MNR46" s="48">
        <f t="shared" si="164"/>
        <v>0</v>
      </c>
      <c r="MNS46" s="48">
        <f t="shared" si="164"/>
        <v>0</v>
      </c>
      <c r="MNT46" s="48">
        <f t="shared" si="164"/>
        <v>0</v>
      </c>
      <c r="MNU46" s="48">
        <f t="shared" si="164"/>
        <v>0</v>
      </c>
      <c r="MNV46" s="48">
        <f t="shared" si="164"/>
        <v>0</v>
      </c>
      <c r="MNW46" s="48">
        <f t="shared" si="164"/>
        <v>0</v>
      </c>
      <c r="MNX46" s="48">
        <f t="shared" si="164"/>
        <v>0</v>
      </c>
      <c r="MNY46" s="48">
        <f t="shared" si="164"/>
        <v>0</v>
      </c>
      <c r="MNZ46" s="48">
        <f t="shared" si="164"/>
        <v>0</v>
      </c>
      <c r="MOA46" s="48">
        <f t="shared" si="164"/>
        <v>0</v>
      </c>
      <c r="MOB46" s="48">
        <f t="shared" si="164"/>
        <v>0</v>
      </c>
      <c r="MOC46" s="48">
        <f t="shared" si="164"/>
        <v>0</v>
      </c>
      <c r="MOD46" s="48">
        <f t="shared" si="164"/>
        <v>0</v>
      </c>
      <c r="MOE46" s="48">
        <f t="shared" si="164"/>
        <v>0</v>
      </c>
      <c r="MOF46" s="48">
        <f t="shared" si="164"/>
        <v>0</v>
      </c>
      <c r="MOG46" s="48">
        <f t="shared" si="164"/>
        <v>0</v>
      </c>
      <c r="MOH46" s="48">
        <f t="shared" si="164"/>
        <v>0</v>
      </c>
      <c r="MOI46" s="48">
        <f t="shared" si="164"/>
        <v>0</v>
      </c>
      <c r="MOJ46" s="48">
        <f t="shared" si="164"/>
        <v>0</v>
      </c>
      <c r="MOK46" s="48">
        <f t="shared" si="164"/>
        <v>0</v>
      </c>
      <c r="MOL46" s="48">
        <f t="shared" si="164"/>
        <v>0</v>
      </c>
      <c r="MOM46" s="48">
        <f t="shared" si="164"/>
        <v>0</v>
      </c>
      <c r="MON46" s="48">
        <f t="shared" si="164"/>
        <v>0</v>
      </c>
      <c r="MOO46" s="48">
        <f t="shared" si="164"/>
        <v>0</v>
      </c>
      <c r="MOP46" s="48">
        <f t="shared" si="164"/>
        <v>0</v>
      </c>
      <c r="MOQ46" s="48">
        <f t="shared" si="164"/>
        <v>0</v>
      </c>
      <c r="MOR46" s="48">
        <f t="shared" si="164"/>
        <v>0</v>
      </c>
      <c r="MOS46" s="48">
        <f t="shared" si="164"/>
        <v>0</v>
      </c>
      <c r="MOT46" s="48">
        <f t="shared" si="164"/>
        <v>0</v>
      </c>
      <c r="MOU46" s="48">
        <f t="shared" si="164"/>
        <v>0</v>
      </c>
      <c r="MOV46" s="48">
        <f t="shared" si="164"/>
        <v>0</v>
      </c>
      <c r="MOW46" s="48">
        <f t="shared" si="164"/>
        <v>0</v>
      </c>
      <c r="MOX46" s="48">
        <f t="shared" si="164"/>
        <v>0</v>
      </c>
      <c r="MOY46" s="48">
        <f t="shared" si="164"/>
        <v>0</v>
      </c>
      <c r="MOZ46" s="48">
        <f t="shared" si="164"/>
        <v>0</v>
      </c>
      <c r="MPA46" s="48">
        <f t="shared" si="164"/>
        <v>0</v>
      </c>
      <c r="MPB46" s="48">
        <f t="shared" si="164"/>
        <v>0</v>
      </c>
      <c r="MPC46" s="48">
        <f t="shared" si="164"/>
        <v>0</v>
      </c>
      <c r="MPD46" s="48">
        <f t="shared" si="164"/>
        <v>0</v>
      </c>
      <c r="MPE46" s="48">
        <f t="shared" si="164"/>
        <v>0</v>
      </c>
      <c r="MPF46" s="48">
        <f t="shared" si="164"/>
        <v>0</v>
      </c>
      <c r="MPG46" s="48">
        <f t="shared" si="164"/>
        <v>0</v>
      </c>
      <c r="MPH46" s="48">
        <f t="shared" si="164"/>
        <v>0</v>
      </c>
      <c r="MPI46" s="48">
        <f t="shared" si="164"/>
        <v>0</v>
      </c>
      <c r="MPJ46" s="48">
        <f t="shared" si="164"/>
        <v>0</v>
      </c>
      <c r="MPK46" s="48">
        <f t="shared" si="164"/>
        <v>0</v>
      </c>
      <c r="MPL46" s="48">
        <f t="shared" si="164"/>
        <v>0</v>
      </c>
      <c r="MPM46" s="48">
        <f t="shared" ref="MPM46:MRX46" si="165">MPM22</f>
        <v>0</v>
      </c>
      <c r="MPN46" s="48">
        <f t="shared" si="165"/>
        <v>0</v>
      </c>
      <c r="MPO46" s="48">
        <f t="shared" si="165"/>
        <v>0</v>
      </c>
      <c r="MPP46" s="48">
        <f t="shared" si="165"/>
        <v>0</v>
      </c>
      <c r="MPQ46" s="48">
        <f t="shared" si="165"/>
        <v>0</v>
      </c>
      <c r="MPR46" s="48">
        <f t="shared" si="165"/>
        <v>0</v>
      </c>
      <c r="MPS46" s="48">
        <f t="shared" si="165"/>
        <v>0</v>
      </c>
      <c r="MPT46" s="48">
        <f t="shared" si="165"/>
        <v>0</v>
      </c>
      <c r="MPU46" s="48">
        <f t="shared" si="165"/>
        <v>0</v>
      </c>
      <c r="MPV46" s="48">
        <f t="shared" si="165"/>
        <v>0</v>
      </c>
      <c r="MPW46" s="48">
        <f t="shared" si="165"/>
        <v>0</v>
      </c>
      <c r="MPX46" s="48">
        <f t="shared" si="165"/>
        <v>0</v>
      </c>
      <c r="MPY46" s="48">
        <f t="shared" si="165"/>
        <v>0</v>
      </c>
      <c r="MPZ46" s="48">
        <f t="shared" si="165"/>
        <v>0</v>
      </c>
      <c r="MQA46" s="48">
        <f t="shared" si="165"/>
        <v>0</v>
      </c>
      <c r="MQB46" s="48">
        <f t="shared" si="165"/>
        <v>0</v>
      </c>
      <c r="MQC46" s="48">
        <f t="shared" si="165"/>
        <v>0</v>
      </c>
      <c r="MQD46" s="48">
        <f t="shared" si="165"/>
        <v>0</v>
      </c>
      <c r="MQE46" s="48">
        <f t="shared" si="165"/>
        <v>0</v>
      </c>
      <c r="MQF46" s="48">
        <f t="shared" si="165"/>
        <v>0</v>
      </c>
      <c r="MQG46" s="48">
        <f t="shared" si="165"/>
        <v>0</v>
      </c>
      <c r="MQH46" s="48">
        <f t="shared" si="165"/>
        <v>0</v>
      </c>
      <c r="MQI46" s="48">
        <f t="shared" si="165"/>
        <v>0</v>
      </c>
      <c r="MQJ46" s="48">
        <f t="shared" si="165"/>
        <v>0</v>
      </c>
      <c r="MQK46" s="48">
        <f t="shared" si="165"/>
        <v>0</v>
      </c>
      <c r="MQL46" s="48">
        <f t="shared" si="165"/>
        <v>0</v>
      </c>
      <c r="MQM46" s="48">
        <f t="shared" si="165"/>
        <v>0</v>
      </c>
      <c r="MQN46" s="48">
        <f t="shared" si="165"/>
        <v>0</v>
      </c>
      <c r="MQO46" s="48">
        <f t="shared" si="165"/>
        <v>0</v>
      </c>
      <c r="MQP46" s="48">
        <f t="shared" si="165"/>
        <v>0</v>
      </c>
      <c r="MQQ46" s="48">
        <f t="shared" si="165"/>
        <v>0</v>
      </c>
      <c r="MQR46" s="48">
        <f t="shared" si="165"/>
        <v>0</v>
      </c>
      <c r="MQS46" s="48">
        <f t="shared" si="165"/>
        <v>0</v>
      </c>
      <c r="MQT46" s="48">
        <f t="shared" si="165"/>
        <v>0</v>
      </c>
      <c r="MQU46" s="48">
        <f t="shared" si="165"/>
        <v>0</v>
      </c>
      <c r="MQV46" s="48">
        <f t="shared" si="165"/>
        <v>0</v>
      </c>
      <c r="MQW46" s="48">
        <f t="shared" si="165"/>
        <v>0</v>
      </c>
      <c r="MQX46" s="48">
        <f t="shared" si="165"/>
        <v>0</v>
      </c>
      <c r="MQY46" s="48">
        <f t="shared" si="165"/>
        <v>0</v>
      </c>
      <c r="MQZ46" s="48">
        <f t="shared" si="165"/>
        <v>0</v>
      </c>
      <c r="MRA46" s="48">
        <f t="shared" si="165"/>
        <v>0</v>
      </c>
      <c r="MRB46" s="48">
        <f t="shared" si="165"/>
        <v>0</v>
      </c>
      <c r="MRC46" s="48">
        <f t="shared" si="165"/>
        <v>0</v>
      </c>
      <c r="MRD46" s="48">
        <f t="shared" si="165"/>
        <v>0</v>
      </c>
      <c r="MRE46" s="48">
        <f t="shared" si="165"/>
        <v>0</v>
      </c>
      <c r="MRF46" s="48">
        <f t="shared" si="165"/>
        <v>0</v>
      </c>
      <c r="MRG46" s="48">
        <f t="shared" si="165"/>
        <v>0</v>
      </c>
      <c r="MRH46" s="48">
        <f t="shared" si="165"/>
        <v>0</v>
      </c>
      <c r="MRI46" s="48">
        <f t="shared" si="165"/>
        <v>0</v>
      </c>
      <c r="MRJ46" s="48">
        <f t="shared" si="165"/>
        <v>0</v>
      </c>
      <c r="MRK46" s="48">
        <f t="shared" si="165"/>
        <v>0</v>
      </c>
      <c r="MRL46" s="48">
        <f t="shared" si="165"/>
        <v>0</v>
      </c>
      <c r="MRM46" s="48">
        <f t="shared" si="165"/>
        <v>0</v>
      </c>
      <c r="MRN46" s="48">
        <f t="shared" si="165"/>
        <v>0</v>
      </c>
      <c r="MRO46" s="48">
        <f t="shared" si="165"/>
        <v>0</v>
      </c>
      <c r="MRP46" s="48">
        <f t="shared" si="165"/>
        <v>0</v>
      </c>
      <c r="MRQ46" s="48">
        <f t="shared" si="165"/>
        <v>0</v>
      </c>
      <c r="MRR46" s="48">
        <f t="shared" si="165"/>
        <v>0</v>
      </c>
      <c r="MRS46" s="48">
        <f t="shared" si="165"/>
        <v>0</v>
      </c>
      <c r="MRT46" s="48">
        <f t="shared" si="165"/>
        <v>0</v>
      </c>
      <c r="MRU46" s="48">
        <f t="shared" si="165"/>
        <v>0</v>
      </c>
      <c r="MRV46" s="48">
        <f t="shared" si="165"/>
        <v>0</v>
      </c>
      <c r="MRW46" s="48">
        <f t="shared" si="165"/>
        <v>0</v>
      </c>
      <c r="MRX46" s="48">
        <f t="shared" si="165"/>
        <v>0</v>
      </c>
      <c r="MRY46" s="48">
        <f t="shared" ref="MRY46:MUJ46" si="166">MRY22</f>
        <v>0</v>
      </c>
      <c r="MRZ46" s="48">
        <f t="shared" si="166"/>
        <v>0</v>
      </c>
      <c r="MSA46" s="48">
        <f t="shared" si="166"/>
        <v>0</v>
      </c>
      <c r="MSB46" s="48">
        <f t="shared" si="166"/>
        <v>0</v>
      </c>
      <c r="MSC46" s="48">
        <f t="shared" si="166"/>
        <v>0</v>
      </c>
      <c r="MSD46" s="48">
        <f t="shared" si="166"/>
        <v>0</v>
      </c>
      <c r="MSE46" s="48">
        <f t="shared" si="166"/>
        <v>0</v>
      </c>
      <c r="MSF46" s="48">
        <f t="shared" si="166"/>
        <v>0</v>
      </c>
      <c r="MSG46" s="48">
        <f t="shared" si="166"/>
        <v>0</v>
      </c>
      <c r="MSH46" s="48">
        <f t="shared" si="166"/>
        <v>0</v>
      </c>
      <c r="MSI46" s="48">
        <f t="shared" si="166"/>
        <v>0</v>
      </c>
      <c r="MSJ46" s="48">
        <f t="shared" si="166"/>
        <v>0</v>
      </c>
      <c r="MSK46" s="48">
        <f t="shared" si="166"/>
        <v>0</v>
      </c>
      <c r="MSL46" s="48">
        <f t="shared" si="166"/>
        <v>0</v>
      </c>
      <c r="MSM46" s="48">
        <f t="shared" si="166"/>
        <v>0</v>
      </c>
      <c r="MSN46" s="48">
        <f t="shared" si="166"/>
        <v>0</v>
      </c>
      <c r="MSO46" s="48">
        <f t="shared" si="166"/>
        <v>0</v>
      </c>
      <c r="MSP46" s="48">
        <f t="shared" si="166"/>
        <v>0</v>
      </c>
      <c r="MSQ46" s="48">
        <f t="shared" si="166"/>
        <v>0</v>
      </c>
      <c r="MSR46" s="48">
        <f t="shared" si="166"/>
        <v>0</v>
      </c>
      <c r="MSS46" s="48">
        <f t="shared" si="166"/>
        <v>0</v>
      </c>
      <c r="MST46" s="48">
        <f t="shared" si="166"/>
        <v>0</v>
      </c>
      <c r="MSU46" s="48">
        <f t="shared" si="166"/>
        <v>0</v>
      </c>
      <c r="MSV46" s="48">
        <f t="shared" si="166"/>
        <v>0</v>
      </c>
      <c r="MSW46" s="48">
        <f t="shared" si="166"/>
        <v>0</v>
      </c>
      <c r="MSX46" s="48">
        <f t="shared" si="166"/>
        <v>0</v>
      </c>
      <c r="MSY46" s="48">
        <f t="shared" si="166"/>
        <v>0</v>
      </c>
      <c r="MSZ46" s="48">
        <f t="shared" si="166"/>
        <v>0</v>
      </c>
      <c r="MTA46" s="48">
        <f t="shared" si="166"/>
        <v>0</v>
      </c>
      <c r="MTB46" s="48">
        <f t="shared" si="166"/>
        <v>0</v>
      </c>
      <c r="MTC46" s="48">
        <f t="shared" si="166"/>
        <v>0</v>
      </c>
      <c r="MTD46" s="48">
        <f t="shared" si="166"/>
        <v>0</v>
      </c>
      <c r="MTE46" s="48">
        <f t="shared" si="166"/>
        <v>0</v>
      </c>
      <c r="MTF46" s="48">
        <f t="shared" si="166"/>
        <v>0</v>
      </c>
      <c r="MTG46" s="48">
        <f t="shared" si="166"/>
        <v>0</v>
      </c>
      <c r="MTH46" s="48">
        <f t="shared" si="166"/>
        <v>0</v>
      </c>
      <c r="MTI46" s="48">
        <f t="shared" si="166"/>
        <v>0</v>
      </c>
      <c r="MTJ46" s="48">
        <f t="shared" si="166"/>
        <v>0</v>
      </c>
      <c r="MTK46" s="48">
        <f t="shared" si="166"/>
        <v>0</v>
      </c>
      <c r="MTL46" s="48">
        <f t="shared" si="166"/>
        <v>0</v>
      </c>
      <c r="MTM46" s="48">
        <f t="shared" si="166"/>
        <v>0</v>
      </c>
      <c r="MTN46" s="48">
        <f t="shared" si="166"/>
        <v>0</v>
      </c>
      <c r="MTO46" s="48">
        <f t="shared" si="166"/>
        <v>0</v>
      </c>
      <c r="MTP46" s="48">
        <f t="shared" si="166"/>
        <v>0</v>
      </c>
      <c r="MTQ46" s="48">
        <f t="shared" si="166"/>
        <v>0</v>
      </c>
      <c r="MTR46" s="48">
        <f t="shared" si="166"/>
        <v>0</v>
      </c>
      <c r="MTS46" s="48">
        <f t="shared" si="166"/>
        <v>0</v>
      </c>
      <c r="MTT46" s="48">
        <f t="shared" si="166"/>
        <v>0</v>
      </c>
      <c r="MTU46" s="48">
        <f t="shared" si="166"/>
        <v>0</v>
      </c>
      <c r="MTV46" s="48">
        <f t="shared" si="166"/>
        <v>0</v>
      </c>
      <c r="MTW46" s="48">
        <f t="shared" si="166"/>
        <v>0</v>
      </c>
      <c r="MTX46" s="48">
        <f t="shared" si="166"/>
        <v>0</v>
      </c>
      <c r="MTY46" s="48">
        <f t="shared" si="166"/>
        <v>0</v>
      </c>
      <c r="MTZ46" s="48">
        <f t="shared" si="166"/>
        <v>0</v>
      </c>
      <c r="MUA46" s="48">
        <f t="shared" si="166"/>
        <v>0</v>
      </c>
      <c r="MUB46" s="48">
        <f t="shared" si="166"/>
        <v>0</v>
      </c>
      <c r="MUC46" s="48">
        <f t="shared" si="166"/>
        <v>0</v>
      </c>
      <c r="MUD46" s="48">
        <f t="shared" si="166"/>
        <v>0</v>
      </c>
      <c r="MUE46" s="48">
        <f t="shared" si="166"/>
        <v>0</v>
      </c>
      <c r="MUF46" s="48">
        <f t="shared" si="166"/>
        <v>0</v>
      </c>
      <c r="MUG46" s="48">
        <f t="shared" si="166"/>
        <v>0</v>
      </c>
      <c r="MUH46" s="48">
        <f t="shared" si="166"/>
        <v>0</v>
      </c>
      <c r="MUI46" s="48">
        <f t="shared" si="166"/>
        <v>0</v>
      </c>
      <c r="MUJ46" s="48">
        <f t="shared" si="166"/>
        <v>0</v>
      </c>
      <c r="MUK46" s="48">
        <f t="shared" ref="MUK46:MWV46" si="167">MUK22</f>
        <v>0</v>
      </c>
      <c r="MUL46" s="48">
        <f t="shared" si="167"/>
        <v>0</v>
      </c>
      <c r="MUM46" s="48">
        <f t="shared" si="167"/>
        <v>0</v>
      </c>
      <c r="MUN46" s="48">
        <f t="shared" si="167"/>
        <v>0</v>
      </c>
      <c r="MUO46" s="48">
        <f t="shared" si="167"/>
        <v>0</v>
      </c>
      <c r="MUP46" s="48">
        <f t="shared" si="167"/>
        <v>0</v>
      </c>
      <c r="MUQ46" s="48">
        <f t="shared" si="167"/>
        <v>0</v>
      </c>
      <c r="MUR46" s="48">
        <f t="shared" si="167"/>
        <v>0</v>
      </c>
      <c r="MUS46" s="48">
        <f t="shared" si="167"/>
        <v>0</v>
      </c>
      <c r="MUT46" s="48">
        <f t="shared" si="167"/>
        <v>0</v>
      </c>
      <c r="MUU46" s="48">
        <f t="shared" si="167"/>
        <v>0</v>
      </c>
      <c r="MUV46" s="48">
        <f t="shared" si="167"/>
        <v>0</v>
      </c>
      <c r="MUW46" s="48">
        <f t="shared" si="167"/>
        <v>0</v>
      </c>
      <c r="MUX46" s="48">
        <f t="shared" si="167"/>
        <v>0</v>
      </c>
      <c r="MUY46" s="48">
        <f t="shared" si="167"/>
        <v>0</v>
      </c>
      <c r="MUZ46" s="48">
        <f t="shared" si="167"/>
        <v>0</v>
      </c>
      <c r="MVA46" s="48">
        <f t="shared" si="167"/>
        <v>0</v>
      </c>
      <c r="MVB46" s="48">
        <f t="shared" si="167"/>
        <v>0</v>
      </c>
      <c r="MVC46" s="48">
        <f t="shared" si="167"/>
        <v>0</v>
      </c>
      <c r="MVD46" s="48">
        <f t="shared" si="167"/>
        <v>0</v>
      </c>
      <c r="MVE46" s="48">
        <f t="shared" si="167"/>
        <v>0</v>
      </c>
      <c r="MVF46" s="48">
        <f t="shared" si="167"/>
        <v>0</v>
      </c>
      <c r="MVG46" s="48">
        <f t="shared" si="167"/>
        <v>0</v>
      </c>
      <c r="MVH46" s="48">
        <f t="shared" si="167"/>
        <v>0</v>
      </c>
      <c r="MVI46" s="48">
        <f t="shared" si="167"/>
        <v>0</v>
      </c>
      <c r="MVJ46" s="48">
        <f t="shared" si="167"/>
        <v>0</v>
      </c>
      <c r="MVK46" s="48">
        <f t="shared" si="167"/>
        <v>0</v>
      </c>
      <c r="MVL46" s="48">
        <f t="shared" si="167"/>
        <v>0</v>
      </c>
      <c r="MVM46" s="48">
        <f t="shared" si="167"/>
        <v>0</v>
      </c>
      <c r="MVN46" s="48">
        <f t="shared" si="167"/>
        <v>0</v>
      </c>
      <c r="MVO46" s="48">
        <f t="shared" si="167"/>
        <v>0</v>
      </c>
      <c r="MVP46" s="48">
        <f t="shared" si="167"/>
        <v>0</v>
      </c>
      <c r="MVQ46" s="48">
        <f t="shared" si="167"/>
        <v>0</v>
      </c>
      <c r="MVR46" s="48">
        <f t="shared" si="167"/>
        <v>0</v>
      </c>
      <c r="MVS46" s="48">
        <f t="shared" si="167"/>
        <v>0</v>
      </c>
      <c r="MVT46" s="48">
        <f t="shared" si="167"/>
        <v>0</v>
      </c>
      <c r="MVU46" s="48">
        <f t="shared" si="167"/>
        <v>0</v>
      </c>
      <c r="MVV46" s="48">
        <f t="shared" si="167"/>
        <v>0</v>
      </c>
      <c r="MVW46" s="48">
        <f t="shared" si="167"/>
        <v>0</v>
      </c>
      <c r="MVX46" s="48">
        <f t="shared" si="167"/>
        <v>0</v>
      </c>
      <c r="MVY46" s="48">
        <f t="shared" si="167"/>
        <v>0</v>
      </c>
      <c r="MVZ46" s="48">
        <f t="shared" si="167"/>
        <v>0</v>
      </c>
      <c r="MWA46" s="48">
        <f t="shared" si="167"/>
        <v>0</v>
      </c>
      <c r="MWB46" s="48">
        <f t="shared" si="167"/>
        <v>0</v>
      </c>
      <c r="MWC46" s="48">
        <f t="shared" si="167"/>
        <v>0</v>
      </c>
      <c r="MWD46" s="48">
        <f t="shared" si="167"/>
        <v>0</v>
      </c>
      <c r="MWE46" s="48">
        <f t="shared" si="167"/>
        <v>0</v>
      </c>
      <c r="MWF46" s="48">
        <f t="shared" si="167"/>
        <v>0</v>
      </c>
      <c r="MWG46" s="48">
        <f t="shared" si="167"/>
        <v>0</v>
      </c>
      <c r="MWH46" s="48">
        <f t="shared" si="167"/>
        <v>0</v>
      </c>
      <c r="MWI46" s="48">
        <f t="shared" si="167"/>
        <v>0</v>
      </c>
      <c r="MWJ46" s="48">
        <f t="shared" si="167"/>
        <v>0</v>
      </c>
      <c r="MWK46" s="48">
        <f t="shared" si="167"/>
        <v>0</v>
      </c>
      <c r="MWL46" s="48">
        <f t="shared" si="167"/>
        <v>0</v>
      </c>
      <c r="MWM46" s="48">
        <f t="shared" si="167"/>
        <v>0</v>
      </c>
      <c r="MWN46" s="48">
        <f t="shared" si="167"/>
        <v>0</v>
      </c>
      <c r="MWO46" s="48">
        <f t="shared" si="167"/>
        <v>0</v>
      </c>
      <c r="MWP46" s="48">
        <f t="shared" si="167"/>
        <v>0</v>
      </c>
      <c r="MWQ46" s="48">
        <f t="shared" si="167"/>
        <v>0</v>
      </c>
      <c r="MWR46" s="48">
        <f t="shared" si="167"/>
        <v>0</v>
      </c>
      <c r="MWS46" s="48">
        <f t="shared" si="167"/>
        <v>0</v>
      </c>
      <c r="MWT46" s="48">
        <f t="shared" si="167"/>
        <v>0</v>
      </c>
      <c r="MWU46" s="48">
        <f t="shared" si="167"/>
        <v>0</v>
      </c>
      <c r="MWV46" s="48">
        <f t="shared" si="167"/>
        <v>0</v>
      </c>
      <c r="MWW46" s="48">
        <f t="shared" ref="MWW46:MZH46" si="168">MWW22</f>
        <v>0</v>
      </c>
      <c r="MWX46" s="48">
        <f t="shared" si="168"/>
        <v>0</v>
      </c>
      <c r="MWY46" s="48">
        <f t="shared" si="168"/>
        <v>0</v>
      </c>
      <c r="MWZ46" s="48">
        <f t="shared" si="168"/>
        <v>0</v>
      </c>
      <c r="MXA46" s="48">
        <f t="shared" si="168"/>
        <v>0</v>
      </c>
      <c r="MXB46" s="48">
        <f t="shared" si="168"/>
        <v>0</v>
      </c>
      <c r="MXC46" s="48">
        <f t="shared" si="168"/>
        <v>0</v>
      </c>
      <c r="MXD46" s="48">
        <f t="shared" si="168"/>
        <v>0</v>
      </c>
      <c r="MXE46" s="48">
        <f t="shared" si="168"/>
        <v>0</v>
      </c>
      <c r="MXF46" s="48">
        <f t="shared" si="168"/>
        <v>0</v>
      </c>
      <c r="MXG46" s="48">
        <f t="shared" si="168"/>
        <v>0</v>
      </c>
      <c r="MXH46" s="48">
        <f t="shared" si="168"/>
        <v>0</v>
      </c>
      <c r="MXI46" s="48">
        <f t="shared" si="168"/>
        <v>0</v>
      </c>
      <c r="MXJ46" s="48">
        <f t="shared" si="168"/>
        <v>0</v>
      </c>
      <c r="MXK46" s="48">
        <f t="shared" si="168"/>
        <v>0</v>
      </c>
      <c r="MXL46" s="48">
        <f t="shared" si="168"/>
        <v>0</v>
      </c>
      <c r="MXM46" s="48">
        <f t="shared" si="168"/>
        <v>0</v>
      </c>
      <c r="MXN46" s="48">
        <f t="shared" si="168"/>
        <v>0</v>
      </c>
      <c r="MXO46" s="48">
        <f t="shared" si="168"/>
        <v>0</v>
      </c>
      <c r="MXP46" s="48">
        <f t="shared" si="168"/>
        <v>0</v>
      </c>
      <c r="MXQ46" s="48">
        <f t="shared" si="168"/>
        <v>0</v>
      </c>
      <c r="MXR46" s="48">
        <f t="shared" si="168"/>
        <v>0</v>
      </c>
      <c r="MXS46" s="48">
        <f t="shared" si="168"/>
        <v>0</v>
      </c>
      <c r="MXT46" s="48">
        <f t="shared" si="168"/>
        <v>0</v>
      </c>
      <c r="MXU46" s="48">
        <f t="shared" si="168"/>
        <v>0</v>
      </c>
      <c r="MXV46" s="48">
        <f t="shared" si="168"/>
        <v>0</v>
      </c>
      <c r="MXW46" s="48">
        <f t="shared" si="168"/>
        <v>0</v>
      </c>
      <c r="MXX46" s="48">
        <f t="shared" si="168"/>
        <v>0</v>
      </c>
      <c r="MXY46" s="48">
        <f t="shared" si="168"/>
        <v>0</v>
      </c>
      <c r="MXZ46" s="48">
        <f t="shared" si="168"/>
        <v>0</v>
      </c>
      <c r="MYA46" s="48">
        <f t="shared" si="168"/>
        <v>0</v>
      </c>
      <c r="MYB46" s="48">
        <f t="shared" si="168"/>
        <v>0</v>
      </c>
      <c r="MYC46" s="48">
        <f t="shared" si="168"/>
        <v>0</v>
      </c>
      <c r="MYD46" s="48">
        <f t="shared" si="168"/>
        <v>0</v>
      </c>
      <c r="MYE46" s="48">
        <f t="shared" si="168"/>
        <v>0</v>
      </c>
      <c r="MYF46" s="48">
        <f t="shared" si="168"/>
        <v>0</v>
      </c>
      <c r="MYG46" s="48">
        <f t="shared" si="168"/>
        <v>0</v>
      </c>
      <c r="MYH46" s="48">
        <f t="shared" si="168"/>
        <v>0</v>
      </c>
      <c r="MYI46" s="48">
        <f t="shared" si="168"/>
        <v>0</v>
      </c>
      <c r="MYJ46" s="48">
        <f t="shared" si="168"/>
        <v>0</v>
      </c>
      <c r="MYK46" s="48">
        <f t="shared" si="168"/>
        <v>0</v>
      </c>
      <c r="MYL46" s="48">
        <f t="shared" si="168"/>
        <v>0</v>
      </c>
      <c r="MYM46" s="48">
        <f t="shared" si="168"/>
        <v>0</v>
      </c>
      <c r="MYN46" s="48">
        <f t="shared" si="168"/>
        <v>0</v>
      </c>
      <c r="MYO46" s="48">
        <f t="shared" si="168"/>
        <v>0</v>
      </c>
      <c r="MYP46" s="48">
        <f t="shared" si="168"/>
        <v>0</v>
      </c>
      <c r="MYQ46" s="48">
        <f t="shared" si="168"/>
        <v>0</v>
      </c>
      <c r="MYR46" s="48">
        <f t="shared" si="168"/>
        <v>0</v>
      </c>
      <c r="MYS46" s="48">
        <f t="shared" si="168"/>
        <v>0</v>
      </c>
      <c r="MYT46" s="48">
        <f t="shared" si="168"/>
        <v>0</v>
      </c>
      <c r="MYU46" s="48">
        <f t="shared" si="168"/>
        <v>0</v>
      </c>
      <c r="MYV46" s="48">
        <f t="shared" si="168"/>
        <v>0</v>
      </c>
      <c r="MYW46" s="48">
        <f t="shared" si="168"/>
        <v>0</v>
      </c>
      <c r="MYX46" s="48">
        <f t="shared" si="168"/>
        <v>0</v>
      </c>
      <c r="MYY46" s="48">
        <f t="shared" si="168"/>
        <v>0</v>
      </c>
      <c r="MYZ46" s="48">
        <f t="shared" si="168"/>
        <v>0</v>
      </c>
      <c r="MZA46" s="48">
        <f t="shared" si="168"/>
        <v>0</v>
      </c>
      <c r="MZB46" s="48">
        <f t="shared" si="168"/>
        <v>0</v>
      </c>
      <c r="MZC46" s="48">
        <f t="shared" si="168"/>
        <v>0</v>
      </c>
      <c r="MZD46" s="48">
        <f t="shared" si="168"/>
        <v>0</v>
      </c>
      <c r="MZE46" s="48">
        <f t="shared" si="168"/>
        <v>0</v>
      </c>
      <c r="MZF46" s="48">
        <f t="shared" si="168"/>
        <v>0</v>
      </c>
      <c r="MZG46" s="48">
        <f t="shared" si="168"/>
        <v>0</v>
      </c>
      <c r="MZH46" s="48">
        <f t="shared" si="168"/>
        <v>0</v>
      </c>
      <c r="MZI46" s="48">
        <f t="shared" ref="MZI46:NBT46" si="169">MZI22</f>
        <v>0</v>
      </c>
      <c r="MZJ46" s="48">
        <f t="shared" si="169"/>
        <v>0</v>
      </c>
      <c r="MZK46" s="48">
        <f t="shared" si="169"/>
        <v>0</v>
      </c>
      <c r="MZL46" s="48">
        <f t="shared" si="169"/>
        <v>0</v>
      </c>
      <c r="MZM46" s="48">
        <f t="shared" si="169"/>
        <v>0</v>
      </c>
      <c r="MZN46" s="48">
        <f t="shared" si="169"/>
        <v>0</v>
      </c>
      <c r="MZO46" s="48">
        <f t="shared" si="169"/>
        <v>0</v>
      </c>
      <c r="MZP46" s="48">
        <f t="shared" si="169"/>
        <v>0</v>
      </c>
      <c r="MZQ46" s="48">
        <f t="shared" si="169"/>
        <v>0</v>
      </c>
      <c r="MZR46" s="48">
        <f t="shared" si="169"/>
        <v>0</v>
      </c>
      <c r="MZS46" s="48">
        <f t="shared" si="169"/>
        <v>0</v>
      </c>
      <c r="MZT46" s="48">
        <f t="shared" si="169"/>
        <v>0</v>
      </c>
      <c r="MZU46" s="48">
        <f t="shared" si="169"/>
        <v>0</v>
      </c>
      <c r="MZV46" s="48">
        <f t="shared" si="169"/>
        <v>0</v>
      </c>
      <c r="MZW46" s="48">
        <f t="shared" si="169"/>
        <v>0</v>
      </c>
      <c r="MZX46" s="48">
        <f t="shared" si="169"/>
        <v>0</v>
      </c>
      <c r="MZY46" s="48">
        <f t="shared" si="169"/>
        <v>0</v>
      </c>
      <c r="MZZ46" s="48">
        <f t="shared" si="169"/>
        <v>0</v>
      </c>
      <c r="NAA46" s="48">
        <f t="shared" si="169"/>
        <v>0</v>
      </c>
      <c r="NAB46" s="48">
        <f t="shared" si="169"/>
        <v>0</v>
      </c>
      <c r="NAC46" s="48">
        <f t="shared" si="169"/>
        <v>0</v>
      </c>
      <c r="NAD46" s="48">
        <f t="shared" si="169"/>
        <v>0</v>
      </c>
      <c r="NAE46" s="48">
        <f t="shared" si="169"/>
        <v>0</v>
      </c>
      <c r="NAF46" s="48">
        <f t="shared" si="169"/>
        <v>0</v>
      </c>
      <c r="NAG46" s="48">
        <f t="shared" si="169"/>
        <v>0</v>
      </c>
      <c r="NAH46" s="48">
        <f t="shared" si="169"/>
        <v>0</v>
      </c>
      <c r="NAI46" s="48">
        <f t="shared" si="169"/>
        <v>0</v>
      </c>
      <c r="NAJ46" s="48">
        <f t="shared" si="169"/>
        <v>0</v>
      </c>
      <c r="NAK46" s="48">
        <f t="shared" si="169"/>
        <v>0</v>
      </c>
      <c r="NAL46" s="48">
        <f t="shared" si="169"/>
        <v>0</v>
      </c>
      <c r="NAM46" s="48">
        <f t="shared" si="169"/>
        <v>0</v>
      </c>
      <c r="NAN46" s="48">
        <f t="shared" si="169"/>
        <v>0</v>
      </c>
      <c r="NAO46" s="48">
        <f t="shared" si="169"/>
        <v>0</v>
      </c>
      <c r="NAP46" s="48">
        <f t="shared" si="169"/>
        <v>0</v>
      </c>
      <c r="NAQ46" s="48">
        <f t="shared" si="169"/>
        <v>0</v>
      </c>
      <c r="NAR46" s="48">
        <f t="shared" si="169"/>
        <v>0</v>
      </c>
      <c r="NAS46" s="48">
        <f t="shared" si="169"/>
        <v>0</v>
      </c>
      <c r="NAT46" s="48">
        <f t="shared" si="169"/>
        <v>0</v>
      </c>
      <c r="NAU46" s="48">
        <f t="shared" si="169"/>
        <v>0</v>
      </c>
      <c r="NAV46" s="48">
        <f t="shared" si="169"/>
        <v>0</v>
      </c>
      <c r="NAW46" s="48">
        <f t="shared" si="169"/>
        <v>0</v>
      </c>
      <c r="NAX46" s="48">
        <f t="shared" si="169"/>
        <v>0</v>
      </c>
      <c r="NAY46" s="48">
        <f t="shared" si="169"/>
        <v>0</v>
      </c>
      <c r="NAZ46" s="48">
        <f t="shared" si="169"/>
        <v>0</v>
      </c>
      <c r="NBA46" s="48">
        <f t="shared" si="169"/>
        <v>0</v>
      </c>
      <c r="NBB46" s="48">
        <f t="shared" si="169"/>
        <v>0</v>
      </c>
      <c r="NBC46" s="48">
        <f t="shared" si="169"/>
        <v>0</v>
      </c>
      <c r="NBD46" s="48">
        <f t="shared" si="169"/>
        <v>0</v>
      </c>
      <c r="NBE46" s="48">
        <f t="shared" si="169"/>
        <v>0</v>
      </c>
      <c r="NBF46" s="48">
        <f t="shared" si="169"/>
        <v>0</v>
      </c>
      <c r="NBG46" s="48">
        <f t="shared" si="169"/>
        <v>0</v>
      </c>
      <c r="NBH46" s="48">
        <f t="shared" si="169"/>
        <v>0</v>
      </c>
      <c r="NBI46" s="48">
        <f t="shared" si="169"/>
        <v>0</v>
      </c>
      <c r="NBJ46" s="48">
        <f t="shared" si="169"/>
        <v>0</v>
      </c>
      <c r="NBK46" s="48">
        <f t="shared" si="169"/>
        <v>0</v>
      </c>
      <c r="NBL46" s="48">
        <f t="shared" si="169"/>
        <v>0</v>
      </c>
      <c r="NBM46" s="48">
        <f t="shared" si="169"/>
        <v>0</v>
      </c>
      <c r="NBN46" s="48">
        <f t="shared" si="169"/>
        <v>0</v>
      </c>
      <c r="NBO46" s="48">
        <f t="shared" si="169"/>
        <v>0</v>
      </c>
      <c r="NBP46" s="48">
        <f t="shared" si="169"/>
        <v>0</v>
      </c>
      <c r="NBQ46" s="48">
        <f t="shared" si="169"/>
        <v>0</v>
      </c>
      <c r="NBR46" s="48">
        <f t="shared" si="169"/>
        <v>0</v>
      </c>
      <c r="NBS46" s="48">
        <f t="shared" si="169"/>
        <v>0</v>
      </c>
      <c r="NBT46" s="48">
        <f t="shared" si="169"/>
        <v>0</v>
      </c>
      <c r="NBU46" s="48">
        <f t="shared" ref="NBU46:NEF46" si="170">NBU22</f>
        <v>0</v>
      </c>
      <c r="NBV46" s="48">
        <f t="shared" si="170"/>
        <v>0</v>
      </c>
      <c r="NBW46" s="48">
        <f t="shared" si="170"/>
        <v>0</v>
      </c>
      <c r="NBX46" s="48">
        <f t="shared" si="170"/>
        <v>0</v>
      </c>
      <c r="NBY46" s="48">
        <f t="shared" si="170"/>
        <v>0</v>
      </c>
      <c r="NBZ46" s="48">
        <f t="shared" si="170"/>
        <v>0</v>
      </c>
      <c r="NCA46" s="48">
        <f t="shared" si="170"/>
        <v>0</v>
      </c>
      <c r="NCB46" s="48">
        <f t="shared" si="170"/>
        <v>0</v>
      </c>
      <c r="NCC46" s="48">
        <f t="shared" si="170"/>
        <v>0</v>
      </c>
      <c r="NCD46" s="48">
        <f t="shared" si="170"/>
        <v>0</v>
      </c>
      <c r="NCE46" s="48">
        <f t="shared" si="170"/>
        <v>0</v>
      </c>
      <c r="NCF46" s="48">
        <f t="shared" si="170"/>
        <v>0</v>
      </c>
      <c r="NCG46" s="48">
        <f t="shared" si="170"/>
        <v>0</v>
      </c>
      <c r="NCH46" s="48">
        <f t="shared" si="170"/>
        <v>0</v>
      </c>
      <c r="NCI46" s="48">
        <f t="shared" si="170"/>
        <v>0</v>
      </c>
      <c r="NCJ46" s="48">
        <f t="shared" si="170"/>
        <v>0</v>
      </c>
      <c r="NCK46" s="48">
        <f t="shared" si="170"/>
        <v>0</v>
      </c>
      <c r="NCL46" s="48">
        <f t="shared" si="170"/>
        <v>0</v>
      </c>
      <c r="NCM46" s="48">
        <f t="shared" si="170"/>
        <v>0</v>
      </c>
      <c r="NCN46" s="48">
        <f t="shared" si="170"/>
        <v>0</v>
      </c>
      <c r="NCO46" s="48">
        <f t="shared" si="170"/>
        <v>0</v>
      </c>
      <c r="NCP46" s="48">
        <f t="shared" si="170"/>
        <v>0</v>
      </c>
      <c r="NCQ46" s="48">
        <f t="shared" si="170"/>
        <v>0</v>
      </c>
      <c r="NCR46" s="48">
        <f t="shared" si="170"/>
        <v>0</v>
      </c>
      <c r="NCS46" s="48">
        <f t="shared" si="170"/>
        <v>0</v>
      </c>
      <c r="NCT46" s="48">
        <f t="shared" si="170"/>
        <v>0</v>
      </c>
      <c r="NCU46" s="48">
        <f t="shared" si="170"/>
        <v>0</v>
      </c>
      <c r="NCV46" s="48">
        <f t="shared" si="170"/>
        <v>0</v>
      </c>
      <c r="NCW46" s="48">
        <f t="shared" si="170"/>
        <v>0</v>
      </c>
      <c r="NCX46" s="48">
        <f t="shared" si="170"/>
        <v>0</v>
      </c>
      <c r="NCY46" s="48">
        <f t="shared" si="170"/>
        <v>0</v>
      </c>
      <c r="NCZ46" s="48">
        <f t="shared" si="170"/>
        <v>0</v>
      </c>
      <c r="NDA46" s="48">
        <f t="shared" si="170"/>
        <v>0</v>
      </c>
      <c r="NDB46" s="48">
        <f t="shared" si="170"/>
        <v>0</v>
      </c>
      <c r="NDC46" s="48">
        <f t="shared" si="170"/>
        <v>0</v>
      </c>
      <c r="NDD46" s="48">
        <f t="shared" si="170"/>
        <v>0</v>
      </c>
      <c r="NDE46" s="48">
        <f t="shared" si="170"/>
        <v>0</v>
      </c>
      <c r="NDF46" s="48">
        <f t="shared" si="170"/>
        <v>0</v>
      </c>
      <c r="NDG46" s="48">
        <f t="shared" si="170"/>
        <v>0</v>
      </c>
      <c r="NDH46" s="48">
        <f t="shared" si="170"/>
        <v>0</v>
      </c>
      <c r="NDI46" s="48">
        <f t="shared" si="170"/>
        <v>0</v>
      </c>
      <c r="NDJ46" s="48">
        <f t="shared" si="170"/>
        <v>0</v>
      </c>
      <c r="NDK46" s="48">
        <f t="shared" si="170"/>
        <v>0</v>
      </c>
      <c r="NDL46" s="48">
        <f t="shared" si="170"/>
        <v>0</v>
      </c>
      <c r="NDM46" s="48">
        <f t="shared" si="170"/>
        <v>0</v>
      </c>
      <c r="NDN46" s="48">
        <f t="shared" si="170"/>
        <v>0</v>
      </c>
      <c r="NDO46" s="48">
        <f t="shared" si="170"/>
        <v>0</v>
      </c>
      <c r="NDP46" s="48">
        <f t="shared" si="170"/>
        <v>0</v>
      </c>
      <c r="NDQ46" s="48">
        <f t="shared" si="170"/>
        <v>0</v>
      </c>
      <c r="NDR46" s="48">
        <f t="shared" si="170"/>
        <v>0</v>
      </c>
      <c r="NDS46" s="48">
        <f t="shared" si="170"/>
        <v>0</v>
      </c>
      <c r="NDT46" s="48">
        <f t="shared" si="170"/>
        <v>0</v>
      </c>
      <c r="NDU46" s="48">
        <f t="shared" si="170"/>
        <v>0</v>
      </c>
      <c r="NDV46" s="48">
        <f t="shared" si="170"/>
        <v>0</v>
      </c>
      <c r="NDW46" s="48">
        <f t="shared" si="170"/>
        <v>0</v>
      </c>
      <c r="NDX46" s="48">
        <f t="shared" si="170"/>
        <v>0</v>
      </c>
      <c r="NDY46" s="48">
        <f t="shared" si="170"/>
        <v>0</v>
      </c>
      <c r="NDZ46" s="48">
        <f t="shared" si="170"/>
        <v>0</v>
      </c>
      <c r="NEA46" s="48">
        <f t="shared" si="170"/>
        <v>0</v>
      </c>
      <c r="NEB46" s="48">
        <f t="shared" si="170"/>
        <v>0</v>
      </c>
      <c r="NEC46" s="48">
        <f t="shared" si="170"/>
        <v>0</v>
      </c>
      <c r="NED46" s="48">
        <f t="shared" si="170"/>
        <v>0</v>
      </c>
      <c r="NEE46" s="48">
        <f t="shared" si="170"/>
        <v>0</v>
      </c>
      <c r="NEF46" s="48">
        <f t="shared" si="170"/>
        <v>0</v>
      </c>
      <c r="NEG46" s="48">
        <f t="shared" ref="NEG46:NGR46" si="171">NEG22</f>
        <v>0</v>
      </c>
      <c r="NEH46" s="48">
        <f t="shared" si="171"/>
        <v>0</v>
      </c>
      <c r="NEI46" s="48">
        <f t="shared" si="171"/>
        <v>0</v>
      </c>
      <c r="NEJ46" s="48">
        <f t="shared" si="171"/>
        <v>0</v>
      </c>
      <c r="NEK46" s="48">
        <f t="shared" si="171"/>
        <v>0</v>
      </c>
      <c r="NEL46" s="48">
        <f t="shared" si="171"/>
        <v>0</v>
      </c>
      <c r="NEM46" s="48">
        <f t="shared" si="171"/>
        <v>0</v>
      </c>
      <c r="NEN46" s="48">
        <f t="shared" si="171"/>
        <v>0</v>
      </c>
      <c r="NEO46" s="48">
        <f t="shared" si="171"/>
        <v>0</v>
      </c>
      <c r="NEP46" s="48">
        <f t="shared" si="171"/>
        <v>0</v>
      </c>
      <c r="NEQ46" s="48">
        <f t="shared" si="171"/>
        <v>0</v>
      </c>
      <c r="NER46" s="48">
        <f t="shared" si="171"/>
        <v>0</v>
      </c>
      <c r="NES46" s="48">
        <f t="shared" si="171"/>
        <v>0</v>
      </c>
      <c r="NET46" s="48">
        <f t="shared" si="171"/>
        <v>0</v>
      </c>
      <c r="NEU46" s="48">
        <f t="shared" si="171"/>
        <v>0</v>
      </c>
      <c r="NEV46" s="48">
        <f t="shared" si="171"/>
        <v>0</v>
      </c>
      <c r="NEW46" s="48">
        <f t="shared" si="171"/>
        <v>0</v>
      </c>
      <c r="NEX46" s="48">
        <f t="shared" si="171"/>
        <v>0</v>
      </c>
      <c r="NEY46" s="48">
        <f t="shared" si="171"/>
        <v>0</v>
      </c>
      <c r="NEZ46" s="48">
        <f t="shared" si="171"/>
        <v>0</v>
      </c>
      <c r="NFA46" s="48">
        <f t="shared" si="171"/>
        <v>0</v>
      </c>
      <c r="NFB46" s="48">
        <f t="shared" si="171"/>
        <v>0</v>
      </c>
      <c r="NFC46" s="48">
        <f t="shared" si="171"/>
        <v>0</v>
      </c>
      <c r="NFD46" s="48">
        <f t="shared" si="171"/>
        <v>0</v>
      </c>
      <c r="NFE46" s="48">
        <f t="shared" si="171"/>
        <v>0</v>
      </c>
      <c r="NFF46" s="48">
        <f t="shared" si="171"/>
        <v>0</v>
      </c>
      <c r="NFG46" s="48">
        <f t="shared" si="171"/>
        <v>0</v>
      </c>
      <c r="NFH46" s="48">
        <f t="shared" si="171"/>
        <v>0</v>
      </c>
      <c r="NFI46" s="48">
        <f t="shared" si="171"/>
        <v>0</v>
      </c>
      <c r="NFJ46" s="48">
        <f t="shared" si="171"/>
        <v>0</v>
      </c>
      <c r="NFK46" s="48">
        <f t="shared" si="171"/>
        <v>0</v>
      </c>
      <c r="NFL46" s="48">
        <f t="shared" si="171"/>
        <v>0</v>
      </c>
      <c r="NFM46" s="48">
        <f t="shared" si="171"/>
        <v>0</v>
      </c>
      <c r="NFN46" s="48">
        <f t="shared" si="171"/>
        <v>0</v>
      </c>
      <c r="NFO46" s="48">
        <f t="shared" si="171"/>
        <v>0</v>
      </c>
      <c r="NFP46" s="48">
        <f t="shared" si="171"/>
        <v>0</v>
      </c>
      <c r="NFQ46" s="48">
        <f t="shared" si="171"/>
        <v>0</v>
      </c>
      <c r="NFR46" s="48">
        <f t="shared" si="171"/>
        <v>0</v>
      </c>
      <c r="NFS46" s="48">
        <f t="shared" si="171"/>
        <v>0</v>
      </c>
      <c r="NFT46" s="48">
        <f t="shared" si="171"/>
        <v>0</v>
      </c>
      <c r="NFU46" s="48">
        <f t="shared" si="171"/>
        <v>0</v>
      </c>
      <c r="NFV46" s="48">
        <f t="shared" si="171"/>
        <v>0</v>
      </c>
      <c r="NFW46" s="48">
        <f t="shared" si="171"/>
        <v>0</v>
      </c>
      <c r="NFX46" s="48">
        <f t="shared" si="171"/>
        <v>0</v>
      </c>
      <c r="NFY46" s="48">
        <f t="shared" si="171"/>
        <v>0</v>
      </c>
      <c r="NFZ46" s="48">
        <f t="shared" si="171"/>
        <v>0</v>
      </c>
      <c r="NGA46" s="48">
        <f t="shared" si="171"/>
        <v>0</v>
      </c>
      <c r="NGB46" s="48">
        <f t="shared" si="171"/>
        <v>0</v>
      </c>
      <c r="NGC46" s="48">
        <f t="shared" si="171"/>
        <v>0</v>
      </c>
      <c r="NGD46" s="48">
        <f t="shared" si="171"/>
        <v>0</v>
      </c>
      <c r="NGE46" s="48">
        <f t="shared" si="171"/>
        <v>0</v>
      </c>
      <c r="NGF46" s="48">
        <f t="shared" si="171"/>
        <v>0</v>
      </c>
      <c r="NGG46" s="48">
        <f t="shared" si="171"/>
        <v>0</v>
      </c>
      <c r="NGH46" s="48">
        <f t="shared" si="171"/>
        <v>0</v>
      </c>
      <c r="NGI46" s="48">
        <f t="shared" si="171"/>
        <v>0</v>
      </c>
      <c r="NGJ46" s="48">
        <f t="shared" si="171"/>
        <v>0</v>
      </c>
      <c r="NGK46" s="48">
        <f t="shared" si="171"/>
        <v>0</v>
      </c>
      <c r="NGL46" s="48">
        <f t="shared" si="171"/>
        <v>0</v>
      </c>
      <c r="NGM46" s="48">
        <f t="shared" si="171"/>
        <v>0</v>
      </c>
      <c r="NGN46" s="48">
        <f t="shared" si="171"/>
        <v>0</v>
      </c>
      <c r="NGO46" s="48">
        <f t="shared" si="171"/>
        <v>0</v>
      </c>
      <c r="NGP46" s="48">
        <f t="shared" si="171"/>
        <v>0</v>
      </c>
      <c r="NGQ46" s="48">
        <f t="shared" si="171"/>
        <v>0</v>
      </c>
      <c r="NGR46" s="48">
        <f t="shared" si="171"/>
        <v>0</v>
      </c>
      <c r="NGS46" s="48">
        <f t="shared" ref="NGS46:NJD46" si="172">NGS22</f>
        <v>0</v>
      </c>
      <c r="NGT46" s="48">
        <f t="shared" si="172"/>
        <v>0</v>
      </c>
      <c r="NGU46" s="48">
        <f t="shared" si="172"/>
        <v>0</v>
      </c>
      <c r="NGV46" s="48">
        <f t="shared" si="172"/>
        <v>0</v>
      </c>
      <c r="NGW46" s="48">
        <f t="shared" si="172"/>
        <v>0</v>
      </c>
      <c r="NGX46" s="48">
        <f t="shared" si="172"/>
        <v>0</v>
      </c>
      <c r="NGY46" s="48">
        <f t="shared" si="172"/>
        <v>0</v>
      </c>
      <c r="NGZ46" s="48">
        <f t="shared" si="172"/>
        <v>0</v>
      </c>
      <c r="NHA46" s="48">
        <f t="shared" si="172"/>
        <v>0</v>
      </c>
      <c r="NHB46" s="48">
        <f t="shared" si="172"/>
        <v>0</v>
      </c>
      <c r="NHC46" s="48">
        <f t="shared" si="172"/>
        <v>0</v>
      </c>
      <c r="NHD46" s="48">
        <f t="shared" si="172"/>
        <v>0</v>
      </c>
      <c r="NHE46" s="48">
        <f t="shared" si="172"/>
        <v>0</v>
      </c>
      <c r="NHF46" s="48">
        <f t="shared" si="172"/>
        <v>0</v>
      </c>
      <c r="NHG46" s="48">
        <f t="shared" si="172"/>
        <v>0</v>
      </c>
      <c r="NHH46" s="48">
        <f t="shared" si="172"/>
        <v>0</v>
      </c>
      <c r="NHI46" s="48">
        <f t="shared" si="172"/>
        <v>0</v>
      </c>
      <c r="NHJ46" s="48">
        <f t="shared" si="172"/>
        <v>0</v>
      </c>
      <c r="NHK46" s="48">
        <f t="shared" si="172"/>
        <v>0</v>
      </c>
      <c r="NHL46" s="48">
        <f t="shared" si="172"/>
        <v>0</v>
      </c>
      <c r="NHM46" s="48">
        <f t="shared" si="172"/>
        <v>0</v>
      </c>
      <c r="NHN46" s="48">
        <f t="shared" si="172"/>
        <v>0</v>
      </c>
      <c r="NHO46" s="48">
        <f t="shared" si="172"/>
        <v>0</v>
      </c>
      <c r="NHP46" s="48">
        <f t="shared" si="172"/>
        <v>0</v>
      </c>
      <c r="NHQ46" s="48">
        <f t="shared" si="172"/>
        <v>0</v>
      </c>
      <c r="NHR46" s="48">
        <f t="shared" si="172"/>
        <v>0</v>
      </c>
      <c r="NHS46" s="48">
        <f t="shared" si="172"/>
        <v>0</v>
      </c>
      <c r="NHT46" s="48">
        <f t="shared" si="172"/>
        <v>0</v>
      </c>
      <c r="NHU46" s="48">
        <f t="shared" si="172"/>
        <v>0</v>
      </c>
      <c r="NHV46" s="48">
        <f t="shared" si="172"/>
        <v>0</v>
      </c>
      <c r="NHW46" s="48">
        <f t="shared" si="172"/>
        <v>0</v>
      </c>
      <c r="NHX46" s="48">
        <f t="shared" si="172"/>
        <v>0</v>
      </c>
      <c r="NHY46" s="48">
        <f t="shared" si="172"/>
        <v>0</v>
      </c>
      <c r="NHZ46" s="48">
        <f t="shared" si="172"/>
        <v>0</v>
      </c>
      <c r="NIA46" s="48">
        <f t="shared" si="172"/>
        <v>0</v>
      </c>
      <c r="NIB46" s="48">
        <f t="shared" si="172"/>
        <v>0</v>
      </c>
      <c r="NIC46" s="48">
        <f t="shared" si="172"/>
        <v>0</v>
      </c>
      <c r="NID46" s="48">
        <f t="shared" si="172"/>
        <v>0</v>
      </c>
      <c r="NIE46" s="48">
        <f t="shared" si="172"/>
        <v>0</v>
      </c>
      <c r="NIF46" s="48">
        <f t="shared" si="172"/>
        <v>0</v>
      </c>
      <c r="NIG46" s="48">
        <f t="shared" si="172"/>
        <v>0</v>
      </c>
      <c r="NIH46" s="48">
        <f t="shared" si="172"/>
        <v>0</v>
      </c>
      <c r="NII46" s="48">
        <f t="shared" si="172"/>
        <v>0</v>
      </c>
      <c r="NIJ46" s="48">
        <f t="shared" si="172"/>
        <v>0</v>
      </c>
      <c r="NIK46" s="48">
        <f t="shared" si="172"/>
        <v>0</v>
      </c>
      <c r="NIL46" s="48">
        <f t="shared" si="172"/>
        <v>0</v>
      </c>
      <c r="NIM46" s="48">
        <f t="shared" si="172"/>
        <v>0</v>
      </c>
      <c r="NIN46" s="48">
        <f t="shared" si="172"/>
        <v>0</v>
      </c>
      <c r="NIO46" s="48">
        <f t="shared" si="172"/>
        <v>0</v>
      </c>
      <c r="NIP46" s="48">
        <f t="shared" si="172"/>
        <v>0</v>
      </c>
      <c r="NIQ46" s="48">
        <f t="shared" si="172"/>
        <v>0</v>
      </c>
      <c r="NIR46" s="48">
        <f t="shared" si="172"/>
        <v>0</v>
      </c>
      <c r="NIS46" s="48">
        <f t="shared" si="172"/>
        <v>0</v>
      </c>
      <c r="NIT46" s="48">
        <f t="shared" si="172"/>
        <v>0</v>
      </c>
      <c r="NIU46" s="48">
        <f t="shared" si="172"/>
        <v>0</v>
      </c>
      <c r="NIV46" s="48">
        <f t="shared" si="172"/>
        <v>0</v>
      </c>
      <c r="NIW46" s="48">
        <f t="shared" si="172"/>
        <v>0</v>
      </c>
      <c r="NIX46" s="48">
        <f t="shared" si="172"/>
        <v>0</v>
      </c>
      <c r="NIY46" s="48">
        <f t="shared" si="172"/>
        <v>0</v>
      </c>
      <c r="NIZ46" s="48">
        <f t="shared" si="172"/>
        <v>0</v>
      </c>
      <c r="NJA46" s="48">
        <f t="shared" si="172"/>
        <v>0</v>
      </c>
      <c r="NJB46" s="48">
        <f t="shared" si="172"/>
        <v>0</v>
      </c>
      <c r="NJC46" s="48">
        <f t="shared" si="172"/>
        <v>0</v>
      </c>
      <c r="NJD46" s="48">
        <f t="shared" si="172"/>
        <v>0</v>
      </c>
      <c r="NJE46" s="48">
        <f t="shared" ref="NJE46:NLP46" si="173">NJE22</f>
        <v>0</v>
      </c>
      <c r="NJF46" s="48">
        <f t="shared" si="173"/>
        <v>0</v>
      </c>
      <c r="NJG46" s="48">
        <f t="shared" si="173"/>
        <v>0</v>
      </c>
      <c r="NJH46" s="48">
        <f t="shared" si="173"/>
        <v>0</v>
      </c>
      <c r="NJI46" s="48">
        <f t="shared" si="173"/>
        <v>0</v>
      </c>
      <c r="NJJ46" s="48">
        <f t="shared" si="173"/>
        <v>0</v>
      </c>
      <c r="NJK46" s="48">
        <f t="shared" si="173"/>
        <v>0</v>
      </c>
      <c r="NJL46" s="48">
        <f t="shared" si="173"/>
        <v>0</v>
      </c>
      <c r="NJM46" s="48">
        <f t="shared" si="173"/>
        <v>0</v>
      </c>
      <c r="NJN46" s="48">
        <f t="shared" si="173"/>
        <v>0</v>
      </c>
      <c r="NJO46" s="48">
        <f t="shared" si="173"/>
        <v>0</v>
      </c>
      <c r="NJP46" s="48">
        <f t="shared" si="173"/>
        <v>0</v>
      </c>
      <c r="NJQ46" s="48">
        <f t="shared" si="173"/>
        <v>0</v>
      </c>
      <c r="NJR46" s="48">
        <f t="shared" si="173"/>
        <v>0</v>
      </c>
      <c r="NJS46" s="48">
        <f t="shared" si="173"/>
        <v>0</v>
      </c>
      <c r="NJT46" s="48">
        <f t="shared" si="173"/>
        <v>0</v>
      </c>
      <c r="NJU46" s="48">
        <f t="shared" si="173"/>
        <v>0</v>
      </c>
      <c r="NJV46" s="48">
        <f t="shared" si="173"/>
        <v>0</v>
      </c>
      <c r="NJW46" s="48">
        <f t="shared" si="173"/>
        <v>0</v>
      </c>
      <c r="NJX46" s="48">
        <f t="shared" si="173"/>
        <v>0</v>
      </c>
      <c r="NJY46" s="48">
        <f t="shared" si="173"/>
        <v>0</v>
      </c>
      <c r="NJZ46" s="48">
        <f t="shared" si="173"/>
        <v>0</v>
      </c>
      <c r="NKA46" s="48">
        <f t="shared" si="173"/>
        <v>0</v>
      </c>
      <c r="NKB46" s="48">
        <f t="shared" si="173"/>
        <v>0</v>
      </c>
      <c r="NKC46" s="48">
        <f t="shared" si="173"/>
        <v>0</v>
      </c>
      <c r="NKD46" s="48">
        <f t="shared" si="173"/>
        <v>0</v>
      </c>
      <c r="NKE46" s="48">
        <f t="shared" si="173"/>
        <v>0</v>
      </c>
      <c r="NKF46" s="48">
        <f t="shared" si="173"/>
        <v>0</v>
      </c>
      <c r="NKG46" s="48">
        <f t="shared" si="173"/>
        <v>0</v>
      </c>
      <c r="NKH46" s="48">
        <f t="shared" si="173"/>
        <v>0</v>
      </c>
      <c r="NKI46" s="48">
        <f t="shared" si="173"/>
        <v>0</v>
      </c>
      <c r="NKJ46" s="48">
        <f t="shared" si="173"/>
        <v>0</v>
      </c>
      <c r="NKK46" s="48">
        <f t="shared" si="173"/>
        <v>0</v>
      </c>
      <c r="NKL46" s="48">
        <f t="shared" si="173"/>
        <v>0</v>
      </c>
      <c r="NKM46" s="48">
        <f t="shared" si="173"/>
        <v>0</v>
      </c>
      <c r="NKN46" s="48">
        <f t="shared" si="173"/>
        <v>0</v>
      </c>
      <c r="NKO46" s="48">
        <f t="shared" si="173"/>
        <v>0</v>
      </c>
      <c r="NKP46" s="48">
        <f t="shared" si="173"/>
        <v>0</v>
      </c>
      <c r="NKQ46" s="48">
        <f t="shared" si="173"/>
        <v>0</v>
      </c>
      <c r="NKR46" s="48">
        <f t="shared" si="173"/>
        <v>0</v>
      </c>
      <c r="NKS46" s="48">
        <f t="shared" si="173"/>
        <v>0</v>
      </c>
      <c r="NKT46" s="48">
        <f t="shared" si="173"/>
        <v>0</v>
      </c>
      <c r="NKU46" s="48">
        <f t="shared" si="173"/>
        <v>0</v>
      </c>
      <c r="NKV46" s="48">
        <f t="shared" si="173"/>
        <v>0</v>
      </c>
      <c r="NKW46" s="48">
        <f t="shared" si="173"/>
        <v>0</v>
      </c>
      <c r="NKX46" s="48">
        <f t="shared" si="173"/>
        <v>0</v>
      </c>
      <c r="NKY46" s="48">
        <f t="shared" si="173"/>
        <v>0</v>
      </c>
      <c r="NKZ46" s="48">
        <f t="shared" si="173"/>
        <v>0</v>
      </c>
      <c r="NLA46" s="48">
        <f t="shared" si="173"/>
        <v>0</v>
      </c>
      <c r="NLB46" s="48">
        <f t="shared" si="173"/>
        <v>0</v>
      </c>
      <c r="NLC46" s="48">
        <f t="shared" si="173"/>
        <v>0</v>
      </c>
      <c r="NLD46" s="48">
        <f t="shared" si="173"/>
        <v>0</v>
      </c>
      <c r="NLE46" s="48">
        <f t="shared" si="173"/>
        <v>0</v>
      </c>
      <c r="NLF46" s="48">
        <f t="shared" si="173"/>
        <v>0</v>
      </c>
      <c r="NLG46" s="48">
        <f t="shared" si="173"/>
        <v>0</v>
      </c>
      <c r="NLH46" s="48">
        <f t="shared" si="173"/>
        <v>0</v>
      </c>
      <c r="NLI46" s="48">
        <f t="shared" si="173"/>
        <v>0</v>
      </c>
      <c r="NLJ46" s="48">
        <f t="shared" si="173"/>
        <v>0</v>
      </c>
      <c r="NLK46" s="48">
        <f t="shared" si="173"/>
        <v>0</v>
      </c>
      <c r="NLL46" s="48">
        <f t="shared" si="173"/>
        <v>0</v>
      </c>
      <c r="NLM46" s="48">
        <f t="shared" si="173"/>
        <v>0</v>
      </c>
      <c r="NLN46" s="48">
        <f t="shared" si="173"/>
        <v>0</v>
      </c>
      <c r="NLO46" s="48">
        <f t="shared" si="173"/>
        <v>0</v>
      </c>
      <c r="NLP46" s="48">
        <f t="shared" si="173"/>
        <v>0</v>
      </c>
      <c r="NLQ46" s="48">
        <f t="shared" ref="NLQ46:NOB46" si="174">NLQ22</f>
        <v>0</v>
      </c>
      <c r="NLR46" s="48">
        <f t="shared" si="174"/>
        <v>0</v>
      </c>
      <c r="NLS46" s="48">
        <f t="shared" si="174"/>
        <v>0</v>
      </c>
      <c r="NLT46" s="48">
        <f t="shared" si="174"/>
        <v>0</v>
      </c>
      <c r="NLU46" s="48">
        <f t="shared" si="174"/>
        <v>0</v>
      </c>
      <c r="NLV46" s="48">
        <f t="shared" si="174"/>
        <v>0</v>
      </c>
      <c r="NLW46" s="48">
        <f t="shared" si="174"/>
        <v>0</v>
      </c>
      <c r="NLX46" s="48">
        <f t="shared" si="174"/>
        <v>0</v>
      </c>
      <c r="NLY46" s="48">
        <f t="shared" si="174"/>
        <v>0</v>
      </c>
      <c r="NLZ46" s="48">
        <f t="shared" si="174"/>
        <v>0</v>
      </c>
      <c r="NMA46" s="48">
        <f t="shared" si="174"/>
        <v>0</v>
      </c>
      <c r="NMB46" s="48">
        <f t="shared" si="174"/>
        <v>0</v>
      </c>
      <c r="NMC46" s="48">
        <f t="shared" si="174"/>
        <v>0</v>
      </c>
      <c r="NMD46" s="48">
        <f t="shared" si="174"/>
        <v>0</v>
      </c>
      <c r="NME46" s="48">
        <f t="shared" si="174"/>
        <v>0</v>
      </c>
      <c r="NMF46" s="48">
        <f t="shared" si="174"/>
        <v>0</v>
      </c>
      <c r="NMG46" s="48">
        <f t="shared" si="174"/>
        <v>0</v>
      </c>
      <c r="NMH46" s="48">
        <f t="shared" si="174"/>
        <v>0</v>
      </c>
      <c r="NMI46" s="48">
        <f t="shared" si="174"/>
        <v>0</v>
      </c>
      <c r="NMJ46" s="48">
        <f t="shared" si="174"/>
        <v>0</v>
      </c>
      <c r="NMK46" s="48">
        <f t="shared" si="174"/>
        <v>0</v>
      </c>
      <c r="NML46" s="48">
        <f t="shared" si="174"/>
        <v>0</v>
      </c>
      <c r="NMM46" s="48">
        <f t="shared" si="174"/>
        <v>0</v>
      </c>
      <c r="NMN46" s="48">
        <f t="shared" si="174"/>
        <v>0</v>
      </c>
      <c r="NMO46" s="48">
        <f t="shared" si="174"/>
        <v>0</v>
      </c>
      <c r="NMP46" s="48">
        <f t="shared" si="174"/>
        <v>0</v>
      </c>
      <c r="NMQ46" s="48">
        <f t="shared" si="174"/>
        <v>0</v>
      </c>
      <c r="NMR46" s="48">
        <f t="shared" si="174"/>
        <v>0</v>
      </c>
      <c r="NMS46" s="48">
        <f t="shared" si="174"/>
        <v>0</v>
      </c>
      <c r="NMT46" s="48">
        <f t="shared" si="174"/>
        <v>0</v>
      </c>
      <c r="NMU46" s="48">
        <f t="shared" si="174"/>
        <v>0</v>
      </c>
      <c r="NMV46" s="48">
        <f t="shared" si="174"/>
        <v>0</v>
      </c>
      <c r="NMW46" s="48">
        <f t="shared" si="174"/>
        <v>0</v>
      </c>
      <c r="NMX46" s="48">
        <f t="shared" si="174"/>
        <v>0</v>
      </c>
      <c r="NMY46" s="48">
        <f t="shared" si="174"/>
        <v>0</v>
      </c>
      <c r="NMZ46" s="48">
        <f t="shared" si="174"/>
        <v>0</v>
      </c>
      <c r="NNA46" s="48">
        <f t="shared" si="174"/>
        <v>0</v>
      </c>
      <c r="NNB46" s="48">
        <f t="shared" si="174"/>
        <v>0</v>
      </c>
      <c r="NNC46" s="48">
        <f t="shared" si="174"/>
        <v>0</v>
      </c>
      <c r="NND46" s="48">
        <f t="shared" si="174"/>
        <v>0</v>
      </c>
      <c r="NNE46" s="48">
        <f t="shared" si="174"/>
        <v>0</v>
      </c>
      <c r="NNF46" s="48">
        <f t="shared" si="174"/>
        <v>0</v>
      </c>
      <c r="NNG46" s="48">
        <f t="shared" si="174"/>
        <v>0</v>
      </c>
      <c r="NNH46" s="48">
        <f t="shared" si="174"/>
        <v>0</v>
      </c>
      <c r="NNI46" s="48">
        <f t="shared" si="174"/>
        <v>0</v>
      </c>
      <c r="NNJ46" s="48">
        <f t="shared" si="174"/>
        <v>0</v>
      </c>
      <c r="NNK46" s="48">
        <f t="shared" si="174"/>
        <v>0</v>
      </c>
      <c r="NNL46" s="48">
        <f t="shared" si="174"/>
        <v>0</v>
      </c>
      <c r="NNM46" s="48">
        <f t="shared" si="174"/>
        <v>0</v>
      </c>
      <c r="NNN46" s="48">
        <f t="shared" si="174"/>
        <v>0</v>
      </c>
      <c r="NNO46" s="48">
        <f t="shared" si="174"/>
        <v>0</v>
      </c>
      <c r="NNP46" s="48">
        <f t="shared" si="174"/>
        <v>0</v>
      </c>
      <c r="NNQ46" s="48">
        <f t="shared" si="174"/>
        <v>0</v>
      </c>
      <c r="NNR46" s="48">
        <f t="shared" si="174"/>
        <v>0</v>
      </c>
      <c r="NNS46" s="48">
        <f t="shared" si="174"/>
        <v>0</v>
      </c>
      <c r="NNT46" s="48">
        <f t="shared" si="174"/>
        <v>0</v>
      </c>
      <c r="NNU46" s="48">
        <f t="shared" si="174"/>
        <v>0</v>
      </c>
      <c r="NNV46" s="48">
        <f t="shared" si="174"/>
        <v>0</v>
      </c>
      <c r="NNW46" s="48">
        <f t="shared" si="174"/>
        <v>0</v>
      </c>
      <c r="NNX46" s="48">
        <f t="shared" si="174"/>
        <v>0</v>
      </c>
      <c r="NNY46" s="48">
        <f t="shared" si="174"/>
        <v>0</v>
      </c>
      <c r="NNZ46" s="48">
        <f t="shared" si="174"/>
        <v>0</v>
      </c>
      <c r="NOA46" s="48">
        <f t="shared" si="174"/>
        <v>0</v>
      </c>
      <c r="NOB46" s="48">
        <f t="shared" si="174"/>
        <v>0</v>
      </c>
      <c r="NOC46" s="48">
        <f t="shared" ref="NOC46:NQN46" si="175">NOC22</f>
        <v>0</v>
      </c>
      <c r="NOD46" s="48">
        <f t="shared" si="175"/>
        <v>0</v>
      </c>
      <c r="NOE46" s="48">
        <f t="shared" si="175"/>
        <v>0</v>
      </c>
      <c r="NOF46" s="48">
        <f t="shared" si="175"/>
        <v>0</v>
      </c>
      <c r="NOG46" s="48">
        <f t="shared" si="175"/>
        <v>0</v>
      </c>
      <c r="NOH46" s="48">
        <f t="shared" si="175"/>
        <v>0</v>
      </c>
      <c r="NOI46" s="48">
        <f t="shared" si="175"/>
        <v>0</v>
      </c>
      <c r="NOJ46" s="48">
        <f t="shared" si="175"/>
        <v>0</v>
      </c>
      <c r="NOK46" s="48">
        <f t="shared" si="175"/>
        <v>0</v>
      </c>
      <c r="NOL46" s="48">
        <f t="shared" si="175"/>
        <v>0</v>
      </c>
      <c r="NOM46" s="48">
        <f t="shared" si="175"/>
        <v>0</v>
      </c>
      <c r="NON46" s="48">
        <f t="shared" si="175"/>
        <v>0</v>
      </c>
      <c r="NOO46" s="48">
        <f t="shared" si="175"/>
        <v>0</v>
      </c>
      <c r="NOP46" s="48">
        <f t="shared" si="175"/>
        <v>0</v>
      </c>
      <c r="NOQ46" s="48">
        <f t="shared" si="175"/>
        <v>0</v>
      </c>
      <c r="NOR46" s="48">
        <f t="shared" si="175"/>
        <v>0</v>
      </c>
      <c r="NOS46" s="48">
        <f t="shared" si="175"/>
        <v>0</v>
      </c>
      <c r="NOT46" s="48">
        <f t="shared" si="175"/>
        <v>0</v>
      </c>
      <c r="NOU46" s="48">
        <f t="shared" si="175"/>
        <v>0</v>
      </c>
      <c r="NOV46" s="48">
        <f t="shared" si="175"/>
        <v>0</v>
      </c>
      <c r="NOW46" s="48">
        <f t="shared" si="175"/>
        <v>0</v>
      </c>
      <c r="NOX46" s="48">
        <f t="shared" si="175"/>
        <v>0</v>
      </c>
      <c r="NOY46" s="48">
        <f t="shared" si="175"/>
        <v>0</v>
      </c>
      <c r="NOZ46" s="48">
        <f t="shared" si="175"/>
        <v>0</v>
      </c>
      <c r="NPA46" s="48">
        <f t="shared" si="175"/>
        <v>0</v>
      </c>
      <c r="NPB46" s="48">
        <f t="shared" si="175"/>
        <v>0</v>
      </c>
      <c r="NPC46" s="48">
        <f t="shared" si="175"/>
        <v>0</v>
      </c>
      <c r="NPD46" s="48">
        <f t="shared" si="175"/>
        <v>0</v>
      </c>
      <c r="NPE46" s="48">
        <f t="shared" si="175"/>
        <v>0</v>
      </c>
      <c r="NPF46" s="48">
        <f t="shared" si="175"/>
        <v>0</v>
      </c>
      <c r="NPG46" s="48">
        <f t="shared" si="175"/>
        <v>0</v>
      </c>
      <c r="NPH46" s="48">
        <f t="shared" si="175"/>
        <v>0</v>
      </c>
      <c r="NPI46" s="48">
        <f t="shared" si="175"/>
        <v>0</v>
      </c>
      <c r="NPJ46" s="48">
        <f t="shared" si="175"/>
        <v>0</v>
      </c>
      <c r="NPK46" s="48">
        <f t="shared" si="175"/>
        <v>0</v>
      </c>
      <c r="NPL46" s="48">
        <f t="shared" si="175"/>
        <v>0</v>
      </c>
      <c r="NPM46" s="48">
        <f t="shared" si="175"/>
        <v>0</v>
      </c>
      <c r="NPN46" s="48">
        <f t="shared" si="175"/>
        <v>0</v>
      </c>
      <c r="NPO46" s="48">
        <f t="shared" si="175"/>
        <v>0</v>
      </c>
      <c r="NPP46" s="48">
        <f t="shared" si="175"/>
        <v>0</v>
      </c>
      <c r="NPQ46" s="48">
        <f t="shared" si="175"/>
        <v>0</v>
      </c>
      <c r="NPR46" s="48">
        <f t="shared" si="175"/>
        <v>0</v>
      </c>
      <c r="NPS46" s="48">
        <f t="shared" si="175"/>
        <v>0</v>
      </c>
      <c r="NPT46" s="48">
        <f t="shared" si="175"/>
        <v>0</v>
      </c>
      <c r="NPU46" s="48">
        <f t="shared" si="175"/>
        <v>0</v>
      </c>
      <c r="NPV46" s="48">
        <f t="shared" si="175"/>
        <v>0</v>
      </c>
      <c r="NPW46" s="48">
        <f t="shared" si="175"/>
        <v>0</v>
      </c>
      <c r="NPX46" s="48">
        <f t="shared" si="175"/>
        <v>0</v>
      </c>
      <c r="NPY46" s="48">
        <f t="shared" si="175"/>
        <v>0</v>
      </c>
      <c r="NPZ46" s="48">
        <f t="shared" si="175"/>
        <v>0</v>
      </c>
      <c r="NQA46" s="48">
        <f t="shared" si="175"/>
        <v>0</v>
      </c>
      <c r="NQB46" s="48">
        <f t="shared" si="175"/>
        <v>0</v>
      </c>
      <c r="NQC46" s="48">
        <f t="shared" si="175"/>
        <v>0</v>
      </c>
      <c r="NQD46" s="48">
        <f t="shared" si="175"/>
        <v>0</v>
      </c>
      <c r="NQE46" s="48">
        <f t="shared" si="175"/>
        <v>0</v>
      </c>
      <c r="NQF46" s="48">
        <f t="shared" si="175"/>
        <v>0</v>
      </c>
      <c r="NQG46" s="48">
        <f t="shared" si="175"/>
        <v>0</v>
      </c>
      <c r="NQH46" s="48">
        <f t="shared" si="175"/>
        <v>0</v>
      </c>
      <c r="NQI46" s="48">
        <f t="shared" si="175"/>
        <v>0</v>
      </c>
      <c r="NQJ46" s="48">
        <f t="shared" si="175"/>
        <v>0</v>
      </c>
      <c r="NQK46" s="48">
        <f t="shared" si="175"/>
        <v>0</v>
      </c>
      <c r="NQL46" s="48">
        <f t="shared" si="175"/>
        <v>0</v>
      </c>
      <c r="NQM46" s="48">
        <f t="shared" si="175"/>
        <v>0</v>
      </c>
      <c r="NQN46" s="48">
        <f t="shared" si="175"/>
        <v>0</v>
      </c>
      <c r="NQO46" s="48">
        <f t="shared" ref="NQO46:NSZ46" si="176">NQO22</f>
        <v>0</v>
      </c>
      <c r="NQP46" s="48">
        <f t="shared" si="176"/>
        <v>0</v>
      </c>
      <c r="NQQ46" s="48">
        <f t="shared" si="176"/>
        <v>0</v>
      </c>
      <c r="NQR46" s="48">
        <f t="shared" si="176"/>
        <v>0</v>
      </c>
      <c r="NQS46" s="48">
        <f t="shared" si="176"/>
        <v>0</v>
      </c>
      <c r="NQT46" s="48">
        <f t="shared" si="176"/>
        <v>0</v>
      </c>
      <c r="NQU46" s="48">
        <f t="shared" si="176"/>
        <v>0</v>
      </c>
      <c r="NQV46" s="48">
        <f t="shared" si="176"/>
        <v>0</v>
      </c>
      <c r="NQW46" s="48">
        <f t="shared" si="176"/>
        <v>0</v>
      </c>
      <c r="NQX46" s="48">
        <f t="shared" si="176"/>
        <v>0</v>
      </c>
      <c r="NQY46" s="48">
        <f t="shared" si="176"/>
        <v>0</v>
      </c>
      <c r="NQZ46" s="48">
        <f t="shared" si="176"/>
        <v>0</v>
      </c>
      <c r="NRA46" s="48">
        <f t="shared" si="176"/>
        <v>0</v>
      </c>
      <c r="NRB46" s="48">
        <f t="shared" si="176"/>
        <v>0</v>
      </c>
      <c r="NRC46" s="48">
        <f t="shared" si="176"/>
        <v>0</v>
      </c>
      <c r="NRD46" s="48">
        <f t="shared" si="176"/>
        <v>0</v>
      </c>
      <c r="NRE46" s="48">
        <f t="shared" si="176"/>
        <v>0</v>
      </c>
      <c r="NRF46" s="48">
        <f t="shared" si="176"/>
        <v>0</v>
      </c>
      <c r="NRG46" s="48">
        <f t="shared" si="176"/>
        <v>0</v>
      </c>
      <c r="NRH46" s="48">
        <f t="shared" si="176"/>
        <v>0</v>
      </c>
      <c r="NRI46" s="48">
        <f t="shared" si="176"/>
        <v>0</v>
      </c>
      <c r="NRJ46" s="48">
        <f t="shared" si="176"/>
        <v>0</v>
      </c>
      <c r="NRK46" s="48">
        <f t="shared" si="176"/>
        <v>0</v>
      </c>
      <c r="NRL46" s="48">
        <f t="shared" si="176"/>
        <v>0</v>
      </c>
      <c r="NRM46" s="48">
        <f t="shared" si="176"/>
        <v>0</v>
      </c>
      <c r="NRN46" s="48">
        <f t="shared" si="176"/>
        <v>0</v>
      </c>
      <c r="NRO46" s="48">
        <f t="shared" si="176"/>
        <v>0</v>
      </c>
      <c r="NRP46" s="48">
        <f t="shared" si="176"/>
        <v>0</v>
      </c>
      <c r="NRQ46" s="48">
        <f t="shared" si="176"/>
        <v>0</v>
      </c>
      <c r="NRR46" s="48">
        <f t="shared" si="176"/>
        <v>0</v>
      </c>
      <c r="NRS46" s="48">
        <f t="shared" si="176"/>
        <v>0</v>
      </c>
      <c r="NRT46" s="48">
        <f t="shared" si="176"/>
        <v>0</v>
      </c>
      <c r="NRU46" s="48">
        <f t="shared" si="176"/>
        <v>0</v>
      </c>
      <c r="NRV46" s="48">
        <f t="shared" si="176"/>
        <v>0</v>
      </c>
      <c r="NRW46" s="48">
        <f t="shared" si="176"/>
        <v>0</v>
      </c>
      <c r="NRX46" s="48">
        <f t="shared" si="176"/>
        <v>0</v>
      </c>
      <c r="NRY46" s="48">
        <f t="shared" si="176"/>
        <v>0</v>
      </c>
      <c r="NRZ46" s="48">
        <f t="shared" si="176"/>
        <v>0</v>
      </c>
      <c r="NSA46" s="48">
        <f t="shared" si="176"/>
        <v>0</v>
      </c>
      <c r="NSB46" s="48">
        <f t="shared" si="176"/>
        <v>0</v>
      </c>
      <c r="NSC46" s="48">
        <f t="shared" si="176"/>
        <v>0</v>
      </c>
      <c r="NSD46" s="48">
        <f t="shared" si="176"/>
        <v>0</v>
      </c>
      <c r="NSE46" s="48">
        <f t="shared" si="176"/>
        <v>0</v>
      </c>
      <c r="NSF46" s="48">
        <f t="shared" si="176"/>
        <v>0</v>
      </c>
      <c r="NSG46" s="48">
        <f t="shared" si="176"/>
        <v>0</v>
      </c>
      <c r="NSH46" s="48">
        <f t="shared" si="176"/>
        <v>0</v>
      </c>
      <c r="NSI46" s="48">
        <f t="shared" si="176"/>
        <v>0</v>
      </c>
      <c r="NSJ46" s="48">
        <f t="shared" si="176"/>
        <v>0</v>
      </c>
      <c r="NSK46" s="48">
        <f t="shared" si="176"/>
        <v>0</v>
      </c>
      <c r="NSL46" s="48">
        <f t="shared" si="176"/>
        <v>0</v>
      </c>
      <c r="NSM46" s="48">
        <f t="shared" si="176"/>
        <v>0</v>
      </c>
      <c r="NSN46" s="48">
        <f t="shared" si="176"/>
        <v>0</v>
      </c>
      <c r="NSO46" s="48">
        <f t="shared" si="176"/>
        <v>0</v>
      </c>
      <c r="NSP46" s="48">
        <f t="shared" si="176"/>
        <v>0</v>
      </c>
      <c r="NSQ46" s="48">
        <f t="shared" si="176"/>
        <v>0</v>
      </c>
      <c r="NSR46" s="48">
        <f t="shared" si="176"/>
        <v>0</v>
      </c>
      <c r="NSS46" s="48">
        <f t="shared" si="176"/>
        <v>0</v>
      </c>
      <c r="NST46" s="48">
        <f t="shared" si="176"/>
        <v>0</v>
      </c>
      <c r="NSU46" s="48">
        <f t="shared" si="176"/>
        <v>0</v>
      </c>
      <c r="NSV46" s="48">
        <f t="shared" si="176"/>
        <v>0</v>
      </c>
      <c r="NSW46" s="48">
        <f t="shared" si="176"/>
        <v>0</v>
      </c>
      <c r="NSX46" s="48">
        <f t="shared" si="176"/>
        <v>0</v>
      </c>
      <c r="NSY46" s="48">
        <f t="shared" si="176"/>
        <v>0</v>
      </c>
      <c r="NSZ46" s="48">
        <f t="shared" si="176"/>
        <v>0</v>
      </c>
      <c r="NTA46" s="48">
        <f t="shared" ref="NTA46:NVL46" si="177">NTA22</f>
        <v>0</v>
      </c>
      <c r="NTB46" s="48">
        <f t="shared" si="177"/>
        <v>0</v>
      </c>
      <c r="NTC46" s="48">
        <f t="shared" si="177"/>
        <v>0</v>
      </c>
      <c r="NTD46" s="48">
        <f t="shared" si="177"/>
        <v>0</v>
      </c>
      <c r="NTE46" s="48">
        <f t="shared" si="177"/>
        <v>0</v>
      </c>
      <c r="NTF46" s="48">
        <f t="shared" si="177"/>
        <v>0</v>
      </c>
      <c r="NTG46" s="48">
        <f t="shared" si="177"/>
        <v>0</v>
      </c>
      <c r="NTH46" s="48">
        <f t="shared" si="177"/>
        <v>0</v>
      </c>
      <c r="NTI46" s="48">
        <f t="shared" si="177"/>
        <v>0</v>
      </c>
      <c r="NTJ46" s="48">
        <f t="shared" si="177"/>
        <v>0</v>
      </c>
      <c r="NTK46" s="48">
        <f t="shared" si="177"/>
        <v>0</v>
      </c>
      <c r="NTL46" s="48">
        <f t="shared" si="177"/>
        <v>0</v>
      </c>
      <c r="NTM46" s="48">
        <f t="shared" si="177"/>
        <v>0</v>
      </c>
      <c r="NTN46" s="48">
        <f t="shared" si="177"/>
        <v>0</v>
      </c>
      <c r="NTO46" s="48">
        <f t="shared" si="177"/>
        <v>0</v>
      </c>
      <c r="NTP46" s="48">
        <f t="shared" si="177"/>
        <v>0</v>
      </c>
      <c r="NTQ46" s="48">
        <f t="shared" si="177"/>
        <v>0</v>
      </c>
      <c r="NTR46" s="48">
        <f t="shared" si="177"/>
        <v>0</v>
      </c>
      <c r="NTS46" s="48">
        <f t="shared" si="177"/>
        <v>0</v>
      </c>
      <c r="NTT46" s="48">
        <f t="shared" si="177"/>
        <v>0</v>
      </c>
      <c r="NTU46" s="48">
        <f t="shared" si="177"/>
        <v>0</v>
      </c>
      <c r="NTV46" s="48">
        <f t="shared" si="177"/>
        <v>0</v>
      </c>
      <c r="NTW46" s="48">
        <f t="shared" si="177"/>
        <v>0</v>
      </c>
      <c r="NTX46" s="48">
        <f t="shared" si="177"/>
        <v>0</v>
      </c>
      <c r="NTY46" s="48">
        <f t="shared" si="177"/>
        <v>0</v>
      </c>
      <c r="NTZ46" s="48">
        <f t="shared" si="177"/>
        <v>0</v>
      </c>
      <c r="NUA46" s="48">
        <f t="shared" si="177"/>
        <v>0</v>
      </c>
      <c r="NUB46" s="48">
        <f t="shared" si="177"/>
        <v>0</v>
      </c>
      <c r="NUC46" s="48">
        <f t="shared" si="177"/>
        <v>0</v>
      </c>
      <c r="NUD46" s="48">
        <f t="shared" si="177"/>
        <v>0</v>
      </c>
      <c r="NUE46" s="48">
        <f t="shared" si="177"/>
        <v>0</v>
      </c>
      <c r="NUF46" s="48">
        <f t="shared" si="177"/>
        <v>0</v>
      </c>
      <c r="NUG46" s="48">
        <f t="shared" si="177"/>
        <v>0</v>
      </c>
      <c r="NUH46" s="48">
        <f t="shared" si="177"/>
        <v>0</v>
      </c>
      <c r="NUI46" s="48">
        <f t="shared" si="177"/>
        <v>0</v>
      </c>
      <c r="NUJ46" s="48">
        <f t="shared" si="177"/>
        <v>0</v>
      </c>
      <c r="NUK46" s="48">
        <f t="shared" si="177"/>
        <v>0</v>
      </c>
      <c r="NUL46" s="48">
        <f t="shared" si="177"/>
        <v>0</v>
      </c>
      <c r="NUM46" s="48">
        <f t="shared" si="177"/>
        <v>0</v>
      </c>
      <c r="NUN46" s="48">
        <f t="shared" si="177"/>
        <v>0</v>
      </c>
      <c r="NUO46" s="48">
        <f t="shared" si="177"/>
        <v>0</v>
      </c>
      <c r="NUP46" s="48">
        <f t="shared" si="177"/>
        <v>0</v>
      </c>
      <c r="NUQ46" s="48">
        <f t="shared" si="177"/>
        <v>0</v>
      </c>
      <c r="NUR46" s="48">
        <f t="shared" si="177"/>
        <v>0</v>
      </c>
      <c r="NUS46" s="48">
        <f t="shared" si="177"/>
        <v>0</v>
      </c>
      <c r="NUT46" s="48">
        <f t="shared" si="177"/>
        <v>0</v>
      </c>
      <c r="NUU46" s="48">
        <f t="shared" si="177"/>
        <v>0</v>
      </c>
      <c r="NUV46" s="48">
        <f t="shared" si="177"/>
        <v>0</v>
      </c>
      <c r="NUW46" s="48">
        <f t="shared" si="177"/>
        <v>0</v>
      </c>
      <c r="NUX46" s="48">
        <f t="shared" si="177"/>
        <v>0</v>
      </c>
      <c r="NUY46" s="48">
        <f t="shared" si="177"/>
        <v>0</v>
      </c>
      <c r="NUZ46" s="48">
        <f t="shared" si="177"/>
        <v>0</v>
      </c>
      <c r="NVA46" s="48">
        <f t="shared" si="177"/>
        <v>0</v>
      </c>
      <c r="NVB46" s="48">
        <f t="shared" si="177"/>
        <v>0</v>
      </c>
      <c r="NVC46" s="48">
        <f t="shared" si="177"/>
        <v>0</v>
      </c>
      <c r="NVD46" s="48">
        <f t="shared" si="177"/>
        <v>0</v>
      </c>
      <c r="NVE46" s="48">
        <f t="shared" si="177"/>
        <v>0</v>
      </c>
      <c r="NVF46" s="48">
        <f t="shared" si="177"/>
        <v>0</v>
      </c>
      <c r="NVG46" s="48">
        <f t="shared" si="177"/>
        <v>0</v>
      </c>
      <c r="NVH46" s="48">
        <f t="shared" si="177"/>
        <v>0</v>
      </c>
      <c r="NVI46" s="48">
        <f t="shared" si="177"/>
        <v>0</v>
      </c>
      <c r="NVJ46" s="48">
        <f t="shared" si="177"/>
        <v>0</v>
      </c>
      <c r="NVK46" s="48">
        <f t="shared" si="177"/>
        <v>0</v>
      </c>
      <c r="NVL46" s="48">
        <f t="shared" si="177"/>
        <v>0</v>
      </c>
      <c r="NVM46" s="48">
        <f t="shared" ref="NVM46:NXX46" si="178">NVM22</f>
        <v>0</v>
      </c>
      <c r="NVN46" s="48">
        <f t="shared" si="178"/>
        <v>0</v>
      </c>
      <c r="NVO46" s="48">
        <f t="shared" si="178"/>
        <v>0</v>
      </c>
      <c r="NVP46" s="48">
        <f t="shared" si="178"/>
        <v>0</v>
      </c>
      <c r="NVQ46" s="48">
        <f t="shared" si="178"/>
        <v>0</v>
      </c>
      <c r="NVR46" s="48">
        <f t="shared" si="178"/>
        <v>0</v>
      </c>
      <c r="NVS46" s="48">
        <f t="shared" si="178"/>
        <v>0</v>
      </c>
      <c r="NVT46" s="48">
        <f t="shared" si="178"/>
        <v>0</v>
      </c>
      <c r="NVU46" s="48">
        <f t="shared" si="178"/>
        <v>0</v>
      </c>
      <c r="NVV46" s="48">
        <f t="shared" si="178"/>
        <v>0</v>
      </c>
      <c r="NVW46" s="48">
        <f t="shared" si="178"/>
        <v>0</v>
      </c>
      <c r="NVX46" s="48">
        <f t="shared" si="178"/>
        <v>0</v>
      </c>
      <c r="NVY46" s="48">
        <f t="shared" si="178"/>
        <v>0</v>
      </c>
      <c r="NVZ46" s="48">
        <f t="shared" si="178"/>
        <v>0</v>
      </c>
      <c r="NWA46" s="48">
        <f t="shared" si="178"/>
        <v>0</v>
      </c>
      <c r="NWB46" s="48">
        <f t="shared" si="178"/>
        <v>0</v>
      </c>
      <c r="NWC46" s="48">
        <f t="shared" si="178"/>
        <v>0</v>
      </c>
      <c r="NWD46" s="48">
        <f t="shared" si="178"/>
        <v>0</v>
      </c>
      <c r="NWE46" s="48">
        <f t="shared" si="178"/>
        <v>0</v>
      </c>
      <c r="NWF46" s="48">
        <f t="shared" si="178"/>
        <v>0</v>
      </c>
      <c r="NWG46" s="48">
        <f t="shared" si="178"/>
        <v>0</v>
      </c>
      <c r="NWH46" s="48">
        <f t="shared" si="178"/>
        <v>0</v>
      </c>
      <c r="NWI46" s="48">
        <f t="shared" si="178"/>
        <v>0</v>
      </c>
      <c r="NWJ46" s="48">
        <f t="shared" si="178"/>
        <v>0</v>
      </c>
      <c r="NWK46" s="48">
        <f t="shared" si="178"/>
        <v>0</v>
      </c>
      <c r="NWL46" s="48">
        <f t="shared" si="178"/>
        <v>0</v>
      </c>
      <c r="NWM46" s="48">
        <f t="shared" si="178"/>
        <v>0</v>
      </c>
      <c r="NWN46" s="48">
        <f t="shared" si="178"/>
        <v>0</v>
      </c>
      <c r="NWO46" s="48">
        <f t="shared" si="178"/>
        <v>0</v>
      </c>
      <c r="NWP46" s="48">
        <f t="shared" si="178"/>
        <v>0</v>
      </c>
      <c r="NWQ46" s="48">
        <f t="shared" si="178"/>
        <v>0</v>
      </c>
      <c r="NWR46" s="48">
        <f t="shared" si="178"/>
        <v>0</v>
      </c>
      <c r="NWS46" s="48">
        <f t="shared" si="178"/>
        <v>0</v>
      </c>
      <c r="NWT46" s="48">
        <f t="shared" si="178"/>
        <v>0</v>
      </c>
      <c r="NWU46" s="48">
        <f t="shared" si="178"/>
        <v>0</v>
      </c>
      <c r="NWV46" s="48">
        <f t="shared" si="178"/>
        <v>0</v>
      </c>
      <c r="NWW46" s="48">
        <f t="shared" si="178"/>
        <v>0</v>
      </c>
      <c r="NWX46" s="48">
        <f t="shared" si="178"/>
        <v>0</v>
      </c>
      <c r="NWY46" s="48">
        <f t="shared" si="178"/>
        <v>0</v>
      </c>
      <c r="NWZ46" s="48">
        <f t="shared" si="178"/>
        <v>0</v>
      </c>
      <c r="NXA46" s="48">
        <f t="shared" si="178"/>
        <v>0</v>
      </c>
      <c r="NXB46" s="48">
        <f t="shared" si="178"/>
        <v>0</v>
      </c>
      <c r="NXC46" s="48">
        <f t="shared" si="178"/>
        <v>0</v>
      </c>
      <c r="NXD46" s="48">
        <f t="shared" si="178"/>
        <v>0</v>
      </c>
      <c r="NXE46" s="48">
        <f t="shared" si="178"/>
        <v>0</v>
      </c>
      <c r="NXF46" s="48">
        <f t="shared" si="178"/>
        <v>0</v>
      </c>
      <c r="NXG46" s="48">
        <f t="shared" si="178"/>
        <v>0</v>
      </c>
      <c r="NXH46" s="48">
        <f t="shared" si="178"/>
        <v>0</v>
      </c>
      <c r="NXI46" s="48">
        <f t="shared" si="178"/>
        <v>0</v>
      </c>
      <c r="NXJ46" s="48">
        <f t="shared" si="178"/>
        <v>0</v>
      </c>
      <c r="NXK46" s="48">
        <f t="shared" si="178"/>
        <v>0</v>
      </c>
      <c r="NXL46" s="48">
        <f t="shared" si="178"/>
        <v>0</v>
      </c>
      <c r="NXM46" s="48">
        <f t="shared" si="178"/>
        <v>0</v>
      </c>
      <c r="NXN46" s="48">
        <f t="shared" si="178"/>
        <v>0</v>
      </c>
      <c r="NXO46" s="48">
        <f t="shared" si="178"/>
        <v>0</v>
      </c>
      <c r="NXP46" s="48">
        <f t="shared" si="178"/>
        <v>0</v>
      </c>
      <c r="NXQ46" s="48">
        <f t="shared" si="178"/>
        <v>0</v>
      </c>
      <c r="NXR46" s="48">
        <f t="shared" si="178"/>
        <v>0</v>
      </c>
      <c r="NXS46" s="48">
        <f t="shared" si="178"/>
        <v>0</v>
      </c>
      <c r="NXT46" s="48">
        <f t="shared" si="178"/>
        <v>0</v>
      </c>
      <c r="NXU46" s="48">
        <f t="shared" si="178"/>
        <v>0</v>
      </c>
      <c r="NXV46" s="48">
        <f t="shared" si="178"/>
        <v>0</v>
      </c>
      <c r="NXW46" s="48">
        <f t="shared" si="178"/>
        <v>0</v>
      </c>
      <c r="NXX46" s="48">
        <f t="shared" si="178"/>
        <v>0</v>
      </c>
      <c r="NXY46" s="48">
        <f t="shared" ref="NXY46:OAJ46" si="179">NXY22</f>
        <v>0</v>
      </c>
      <c r="NXZ46" s="48">
        <f t="shared" si="179"/>
        <v>0</v>
      </c>
      <c r="NYA46" s="48">
        <f t="shared" si="179"/>
        <v>0</v>
      </c>
      <c r="NYB46" s="48">
        <f t="shared" si="179"/>
        <v>0</v>
      </c>
      <c r="NYC46" s="48">
        <f t="shared" si="179"/>
        <v>0</v>
      </c>
      <c r="NYD46" s="48">
        <f t="shared" si="179"/>
        <v>0</v>
      </c>
      <c r="NYE46" s="48">
        <f t="shared" si="179"/>
        <v>0</v>
      </c>
      <c r="NYF46" s="48">
        <f t="shared" si="179"/>
        <v>0</v>
      </c>
      <c r="NYG46" s="48">
        <f t="shared" si="179"/>
        <v>0</v>
      </c>
      <c r="NYH46" s="48">
        <f t="shared" si="179"/>
        <v>0</v>
      </c>
      <c r="NYI46" s="48">
        <f t="shared" si="179"/>
        <v>0</v>
      </c>
      <c r="NYJ46" s="48">
        <f t="shared" si="179"/>
        <v>0</v>
      </c>
      <c r="NYK46" s="48">
        <f t="shared" si="179"/>
        <v>0</v>
      </c>
      <c r="NYL46" s="48">
        <f t="shared" si="179"/>
        <v>0</v>
      </c>
      <c r="NYM46" s="48">
        <f t="shared" si="179"/>
        <v>0</v>
      </c>
      <c r="NYN46" s="48">
        <f t="shared" si="179"/>
        <v>0</v>
      </c>
      <c r="NYO46" s="48">
        <f t="shared" si="179"/>
        <v>0</v>
      </c>
      <c r="NYP46" s="48">
        <f t="shared" si="179"/>
        <v>0</v>
      </c>
      <c r="NYQ46" s="48">
        <f t="shared" si="179"/>
        <v>0</v>
      </c>
      <c r="NYR46" s="48">
        <f t="shared" si="179"/>
        <v>0</v>
      </c>
      <c r="NYS46" s="48">
        <f t="shared" si="179"/>
        <v>0</v>
      </c>
      <c r="NYT46" s="48">
        <f t="shared" si="179"/>
        <v>0</v>
      </c>
      <c r="NYU46" s="48">
        <f t="shared" si="179"/>
        <v>0</v>
      </c>
      <c r="NYV46" s="48">
        <f t="shared" si="179"/>
        <v>0</v>
      </c>
      <c r="NYW46" s="48">
        <f t="shared" si="179"/>
        <v>0</v>
      </c>
      <c r="NYX46" s="48">
        <f t="shared" si="179"/>
        <v>0</v>
      </c>
      <c r="NYY46" s="48">
        <f t="shared" si="179"/>
        <v>0</v>
      </c>
      <c r="NYZ46" s="48">
        <f t="shared" si="179"/>
        <v>0</v>
      </c>
      <c r="NZA46" s="48">
        <f t="shared" si="179"/>
        <v>0</v>
      </c>
      <c r="NZB46" s="48">
        <f t="shared" si="179"/>
        <v>0</v>
      </c>
      <c r="NZC46" s="48">
        <f t="shared" si="179"/>
        <v>0</v>
      </c>
      <c r="NZD46" s="48">
        <f t="shared" si="179"/>
        <v>0</v>
      </c>
      <c r="NZE46" s="48">
        <f t="shared" si="179"/>
        <v>0</v>
      </c>
      <c r="NZF46" s="48">
        <f t="shared" si="179"/>
        <v>0</v>
      </c>
      <c r="NZG46" s="48">
        <f t="shared" si="179"/>
        <v>0</v>
      </c>
      <c r="NZH46" s="48">
        <f t="shared" si="179"/>
        <v>0</v>
      </c>
      <c r="NZI46" s="48">
        <f t="shared" si="179"/>
        <v>0</v>
      </c>
      <c r="NZJ46" s="48">
        <f t="shared" si="179"/>
        <v>0</v>
      </c>
      <c r="NZK46" s="48">
        <f t="shared" si="179"/>
        <v>0</v>
      </c>
      <c r="NZL46" s="48">
        <f t="shared" si="179"/>
        <v>0</v>
      </c>
      <c r="NZM46" s="48">
        <f t="shared" si="179"/>
        <v>0</v>
      </c>
      <c r="NZN46" s="48">
        <f t="shared" si="179"/>
        <v>0</v>
      </c>
      <c r="NZO46" s="48">
        <f t="shared" si="179"/>
        <v>0</v>
      </c>
      <c r="NZP46" s="48">
        <f t="shared" si="179"/>
        <v>0</v>
      </c>
      <c r="NZQ46" s="48">
        <f t="shared" si="179"/>
        <v>0</v>
      </c>
      <c r="NZR46" s="48">
        <f t="shared" si="179"/>
        <v>0</v>
      </c>
      <c r="NZS46" s="48">
        <f t="shared" si="179"/>
        <v>0</v>
      </c>
      <c r="NZT46" s="48">
        <f t="shared" si="179"/>
        <v>0</v>
      </c>
      <c r="NZU46" s="48">
        <f t="shared" si="179"/>
        <v>0</v>
      </c>
      <c r="NZV46" s="48">
        <f t="shared" si="179"/>
        <v>0</v>
      </c>
      <c r="NZW46" s="48">
        <f t="shared" si="179"/>
        <v>0</v>
      </c>
      <c r="NZX46" s="48">
        <f t="shared" si="179"/>
        <v>0</v>
      </c>
      <c r="NZY46" s="48">
        <f t="shared" si="179"/>
        <v>0</v>
      </c>
      <c r="NZZ46" s="48">
        <f t="shared" si="179"/>
        <v>0</v>
      </c>
      <c r="OAA46" s="48">
        <f t="shared" si="179"/>
        <v>0</v>
      </c>
      <c r="OAB46" s="48">
        <f t="shared" si="179"/>
        <v>0</v>
      </c>
      <c r="OAC46" s="48">
        <f t="shared" si="179"/>
        <v>0</v>
      </c>
      <c r="OAD46" s="48">
        <f t="shared" si="179"/>
        <v>0</v>
      </c>
      <c r="OAE46" s="48">
        <f t="shared" si="179"/>
        <v>0</v>
      </c>
      <c r="OAF46" s="48">
        <f t="shared" si="179"/>
        <v>0</v>
      </c>
      <c r="OAG46" s="48">
        <f t="shared" si="179"/>
        <v>0</v>
      </c>
      <c r="OAH46" s="48">
        <f t="shared" si="179"/>
        <v>0</v>
      </c>
      <c r="OAI46" s="48">
        <f t="shared" si="179"/>
        <v>0</v>
      </c>
      <c r="OAJ46" s="48">
        <f t="shared" si="179"/>
        <v>0</v>
      </c>
      <c r="OAK46" s="48">
        <f t="shared" ref="OAK46:OCV46" si="180">OAK22</f>
        <v>0</v>
      </c>
      <c r="OAL46" s="48">
        <f t="shared" si="180"/>
        <v>0</v>
      </c>
      <c r="OAM46" s="48">
        <f t="shared" si="180"/>
        <v>0</v>
      </c>
      <c r="OAN46" s="48">
        <f t="shared" si="180"/>
        <v>0</v>
      </c>
      <c r="OAO46" s="48">
        <f t="shared" si="180"/>
        <v>0</v>
      </c>
      <c r="OAP46" s="48">
        <f t="shared" si="180"/>
        <v>0</v>
      </c>
      <c r="OAQ46" s="48">
        <f t="shared" si="180"/>
        <v>0</v>
      </c>
      <c r="OAR46" s="48">
        <f t="shared" si="180"/>
        <v>0</v>
      </c>
      <c r="OAS46" s="48">
        <f t="shared" si="180"/>
        <v>0</v>
      </c>
      <c r="OAT46" s="48">
        <f t="shared" si="180"/>
        <v>0</v>
      </c>
      <c r="OAU46" s="48">
        <f t="shared" si="180"/>
        <v>0</v>
      </c>
      <c r="OAV46" s="48">
        <f t="shared" si="180"/>
        <v>0</v>
      </c>
      <c r="OAW46" s="48">
        <f t="shared" si="180"/>
        <v>0</v>
      </c>
      <c r="OAX46" s="48">
        <f t="shared" si="180"/>
        <v>0</v>
      </c>
      <c r="OAY46" s="48">
        <f t="shared" si="180"/>
        <v>0</v>
      </c>
      <c r="OAZ46" s="48">
        <f t="shared" si="180"/>
        <v>0</v>
      </c>
      <c r="OBA46" s="48">
        <f t="shared" si="180"/>
        <v>0</v>
      </c>
      <c r="OBB46" s="48">
        <f t="shared" si="180"/>
        <v>0</v>
      </c>
      <c r="OBC46" s="48">
        <f t="shared" si="180"/>
        <v>0</v>
      </c>
      <c r="OBD46" s="48">
        <f t="shared" si="180"/>
        <v>0</v>
      </c>
      <c r="OBE46" s="48">
        <f t="shared" si="180"/>
        <v>0</v>
      </c>
      <c r="OBF46" s="48">
        <f t="shared" si="180"/>
        <v>0</v>
      </c>
      <c r="OBG46" s="48">
        <f t="shared" si="180"/>
        <v>0</v>
      </c>
      <c r="OBH46" s="48">
        <f t="shared" si="180"/>
        <v>0</v>
      </c>
      <c r="OBI46" s="48">
        <f t="shared" si="180"/>
        <v>0</v>
      </c>
      <c r="OBJ46" s="48">
        <f t="shared" si="180"/>
        <v>0</v>
      </c>
      <c r="OBK46" s="48">
        <f t="shared" si="180"/>
        <v>0</v>
      </c>
      <c r="OBL46" s="48">
        <f t="shared" si="180"/>
        <v>0</v>
      </c>
      <c r="OBM46" s="48">
        <f t="shared" si="180"/>
        <v>0</v>
      </c>
      <c r="OBN46" s="48">
        <f t="shared" si="180"/>
        <v>0</v>
      </c>
      <c r="OBO46" s="48">
        <f t="shared" si="180"/>
        <v>0</v>
      </c>
      <c r="OBP46" s="48">
        <f t="shared" si="180"/>
        <v>0</v>
      </c>
      <c r="OBQ46" s="48">
        <f t="shared" si="180"/>
        <v>0</v>
      </c>
      <c r="OBR46" s="48">
        <f t="shared" si="180"/>
        <v>0</v>
      </c>
      <c r="OBS46" s="48">
        <f t="shared" si="180"/>
        <v>0</v>
      </c>
      <c r="OBT46" s="48">
        <f t="shared" si="180"/>
        <v>0</v>
      </c>
      <c r="OBU46" s="48">
        <f t="shared" si="180"/>
        <v>0</v>
      </c>
      <c r="OBV46" s="48">
        <f t="shared" si="180"/>
        <v>0</v>
      </c>
      <c r="OBW46" s="48">
        <f t="shared" si="180"/>
        <v>0</v>
      </c>
      <c r="OBX46" s="48">
        <f t="shared" si="180"/>
        <v>0</v>
      </c>
      <c r="OBY46" s="48">
        <f t="shared" si="180"/>
        <v>0</v>
      </c>
      <c r="OBZ46" s="48">
        <f t="shared" si="180"/>
        <v>0</v>
      </c>
      <c r="OCA46" s="48">
        <f t="shared" si="180"/>
        <v>0</v>
      </c>
      <c r="OCB46" s="48">
        <f t="shared" si="180"/>
        <v>0</v>
      </c>
      <c r="OCC46" s="48">
        <f t="shared" si="180"/>
        <v>0</v>
      </c>
      <c r="OCD46" s="48">
        <f t="shared" si="180"/>
        <v>0</v>
      </c>
      <c r="OCE46" s="48">
        <f t="shared" si="180"/>
        <v>0</v>
      </c>
      <c r="OCF46" s="48">
        <f t="shared" si="180"/>
        <v>0</v>
      </c>
      <c r="OCG46" s="48">
        <f t="shared" si="180"/>
        <v>0</v>
      </c>
      <c r="OCH46" s="48">
        <f t="shared" si="180"/>
        <v>0</v>
      </c>
      <c r="OCI46" s="48">
        <f t="shared" si="180"/>
        <v>0</v>
      </c>
      <c r="OCJ46" s="48">
        <f t="shared" si="180"/>
        <v>0</v>
      </c>
      <c r="OCK46" s="48">
        <f t="shared" si="180"/>
        <v>0</v>
      </c>
      <c r="OCL46" s="48">
        <f t="shared" si="180"/>
        <v>0</v>
      </c>
      <c r="OCM46" s="48">
        <f t="shared" si="180"/>
        <v>0</v>
      </c>
      <c r="OCN46" s="48">
        <f t="shared" si="180"/>
        <v>0</v>
      </c>
      <c r="OCO46" s="48">
        <f t="shared" si="180"/>
        <v>0</v>
      </c>
      <c r="OCP46" s="48">
        <f t="shared" si="180"/>
        <v>0</v>
      </c>
      <c r="OCQ46" s="48">
        <f t="shared" si="180"/>
        <v>0</v>
      </c>
      <c r="OCR46" s="48">
        <f t="shared" si="180"/>
        <v>0</v>
      </c>
      <c r="OCS46" s="48">
        <f t="shared" si="180"/>
        <v>0</v>
      </c>
      <c r="OCT46" s="48">
        <f t="shared" si="180"/>
        <v>0</v>
      </c>
      <c r="OCU46" s="48">
        <f t="shared" si="180"/>
        <v>0</v>
      </c>
      <c r="OCV46" s="48">
        <f t="shared" si="180"/>
        <v>0</v>
      </c>
      <c r="OCW46" s="48">
        <f t="shared" ref="OCW46:OFH46" si="181">OCW22</f>
        <v>0</v>
      </c>
      <c r="OCX46" s="48">
        <f t="shared" si="181"/>
        <v>0</v>
      </c>
      <c r="OCY46" s="48">
        <f t="shared" si="181"/>
        <v>0</v>
      </c>
      <c r="OCZ46" s="48">
        <f t="shared" si="181"/>
        <v>0</v>
      </c>
      <c r="ODA46" s="48">
        <f t="shared" si="181"/>
        <v>0</v>
      </c>
      <c r="ODB46" s="48">
        <f t="shared" si="181"/>
        <v>0</v>
      </c>
      <c r="ODC46" s="48">
        <f t="shared" si="181"/>
        <v>0</v>
      </c>
      <c r="ODD46" s="48">
        <f t="shared" si="181"/>
        <v>0</v>
      </c>
      <c r="ODE46" s="48">
        <f t="shared" si="181"/>
        <v>0</v>
      </c>
      <c r="ODF46" s="48">
        <f t="shared" si="181"/>
        <v>0</v>
      </c>
      <c r="ODG46" s="48">
        <f t="shared" si="181"/>
        <v>0</v>
      </c>
      <c r="ODH46" s="48">
        <f t="shared" si="181"/>
        <v>0</v>
      </c>
      <c r="ODI46" s="48">
        <f t="shared" si="181"/>
        <v>0</v>
      </c>
      <c r="ODJ46" s="48">
        <f t="shared" si="181"/>
        <v>0</v>
      </c>
      <c r="ODK46" s="48">
        <f t="shared" si="181"/>
        <v>0</v>
      </c>
      <c r="ODL46" s="48">
        <f t="shared" si="181"/>
        <v>0</v>
      </c>
      <c r="ODM46" s="48">
        <f t="shared" si="181"/>
        <v>0</v>
      </c>
      <c r="ODN46" s="48">
        <f t="shared" si="181"/>
        <v>0</v>
      </c>
      <c r="ODO46" s="48">
        <f t="shared" si="181"/>
        <v>0</v>
      </c>
      <c r="ODP46" s="48">
        <f t="shared" si="181"/>
        <v>0</v>
      </c>
      <c r="ODQ46" s="48">
        <f t="shared" si="181"/>
        <v>0</v>
      </c>
      <c r="ODR46" s="48">
        <f t="shared" si="181"/>
        <v>0</v>
      </c>
      <c r="ODS46" s="48">
        <f t="shared" si="181"/>
        <v>0</v>
      </c>
      <c r="ODT46" s="48">
        <f t="shared" si="181"/>
        <v>0</v>
      </c>
      <c r="ODU46" s="48">
        <f t="shared" si="181"/>
        <v>0</v>
      </c>
      <c r="ODV46" s="48">
        <f t="shared" si="181"/>
        <v>0</v>
      </c>
      <c r="ODW46" s="48">
        <f t="shared" si="181"/>
        <v>0</v>
      </c>
      <c r="ODX46" s="48">
        <f t="shared" si="181"/>
        <v>0</v>
      </c>
      <c r="ODY46" s="48">
        <f t="shared" si="181"/>
        <v>0</v>
      </c>
      <c r="ODZ46" s="48">
        <f t="shared" si="181"/>
        <v>0</v>
      </c>
      <c r="OEA46" s="48">
        <f t="shared" si="181"/>
        <v>0</v>
      </c>
      <c r="OEB46" s="48">
        <f t="shared" si="181"/>
        <v>0</v>
      </c>
      <c r="OEC46" s="48">
        <f t="shared" si="181"/>
        <v>0</v>
      </c>
      <c r="OED46" s="48">
        <f t="shared" si="181"/>
        <v>0</v>
      </c>
      <c r="OEE46" s="48">
        <f t="shared" si="181"/>
        <v>0</v>
      </c>
      <c r="OEF46" s="48">
        <f t="shared" si="181"/>
        <v>0</v>
      </c>
      <c r="OEG46" s="48">
        <f t="shared" si="181"/>
        <v>0</v>
      </c>
      <c r="OEH46" s="48">
        <f t="shared" si="181"/>
        <v>0</v>
      </c>
      <c r="OEI46" s="48">
        <f t="shared" si="181"/>
        <v>0</v>
      </c>
      <c r="OEJ46" s="48">
        <f t="shared" si="181"/>
        <v>0</v>
      </c>
      <c r="OEK46" s="48">
        <f t="shared" si="181"/>
        <v>0</v>
      </c>
      <c r="OEL46" s="48">
        <f t="shared" si="181"/>
        <v>0</v>
      </c>
      <c r="OEM46" s="48">
        <f t="shared" si="181"/>
        <v>0</v>
      </c>
      <c r="OEN46" s="48">
        <f t="shared" si="181"/>
        <v>0</v>
      </c>
      <c r="OEO46" s="48">
        <f t="shared" si="181"/>
        <v>0</v>
      </c>
      <c r="OEP46" s="48">
        <f t="shared" si="181"/>
        <v>0</v>
      </c>
      <c r="OEQ46" s="48">
        <f t="shared" si="181"/>
        <v>0</v>
      </c>
      <c r="OER46" s="48">
        <f t="shared" si="181"/>
        <v>0</v>
      </c>
      <c r="OES46" s="48">
        <f t="shared" si="181"/>
        <v>0</v>
      </c>
      <c r="OET46" s="48">
        <f t="shared" si="181"/>
        <v>0</v>
      </c>
      <c r="OEU46" s="48">
        <f t="shared" si="181"/>
        <v>0</v>
      </c>
      <c r="OEV46" s="48">
        <f t="shared" si="181"/>
        <v>0</v>
      </c>
      <c r="OEW46" s="48">
        <f t="shared" si="181"/>
        <v>0</v>
      </c>
      <c r="OEX46" s="48">
        <f t="shared" si="181"/>
        <v>0</v>
      </c>
      <c r="OEY46" s="48">
        <f t="shared" si="181"/>
        <v>0</v>
      </c>
      <c r="OEZ46" s="48">
        <f t="shared" si="181"/>
        <v>0</v>
      </c>
      <c r="OFA46" s="48">
        <f t="shared" si="181"/>
        <v>0</v>
      </c>
      <c r="OFB46" s="48">
        <f t="shared" si="181"/>
        <v>0</v>
      </c>
      <c r="OFC46" s="48">
        <f t="shared" si="181"/>
        <v>0</v>
      </c>
      <c r="OFD46" s="48">
        <f t="shared" si="181"/>
        <v>0</v>
      </c>
      <c r="OFE46" s="48">
        <f t="shared" si="181"/>
        <v>0</v>
      </c>
      <c r="OFF46" s="48">
        <f t="shared" si="181"/>
        <v>0</v>
      </c>
      <c r="OFG46" s="48">
        <f t="shared" si="181"/>
        <v>0</v>
      </c>
      <c r="OFH46" s="48">
        <f t="shared" si="181"/>
        <v>0</v>
      </c>
      <c r="OFI46" s="48">
        <f t="shared" ref="OFI46:OHT46" si="182">OFI22</f>
        <v>0</v>
      </c>
      <c r="OFJ46" s="48">
        <f t="shared" si="182"/>
        <v>0</v>
      </c>
      <c r="OFK46" s="48">
        <f t="shared" si="182"/>
        <v>0</v>
      </c>
      <c r="OFL46" s="48">
        <f t="shared" si="182"/>
        <v>0</v>
      </c>
      <c r="OFM46" s="48">
        <f t="shared" si="182"/>
        <v>0</v>
      </c>
      <c r="OFN46" s="48">
        <f t="shared" si="182"/>
        <v>0</v>
      </c>
      <c r="OFO46" s="48">
        <f t="shared" si="182"/>
        <v>0</v>
      </c>
      <c r="OFP46" s="48">
        <f t="shared" si="182"/>
        <v>0</v>
      </c>
      <c r="OFQ46" s="48">
        <f t="shared" si="182"/>
        <v>0</v>
      </c>
      <c r="OFR46" s="48">
        <f t="shared" si="182"/>
        <v>0</v>
      </c>
      <c r="OFS46" s="48">
        <f t="shared" si="182"/>
        <v>0</v>
      </c>
      <c r="OFT46" s="48">
        <f t="shared" si="182"/>
        <v>0</v>
      </c>
      <c r="OFU46" s="48">
        <f t="shared" si="182"/>
        <v>0</v>
      </c>
      <c r="OFV46" s="48">
        <f t="shared" si="182"/>
        <v>0</v>
      </c>
      <c r="OFW46" s="48">
        <f t="shared" si="182"/>
        <v>0</v>
      </c>
      <c r="OFX46" s="48">
        <f t="shared" si="182"/>
        <v>0</v>
      </c>
      <c r="OFY46" s="48">
        <f t="shared" si="182"/>
        <v>0</v>
      </c>
      <c r="OFZ46" s="48">
        <f t="shared" si="182"/>
        <v>0</v>
      </c>
      <c r="OGA46" s="48">
        <f t="shared" si="182"/>
        <v>0</v>
      </c>
      <c r="OGB46" s="48">
        <f t="shared" si="182"/>
        <v>0</v>
      </c>
      <c r="OGC46" s="48">
        <f t="shared" si="182"/>
        <v>0</v>
      </c>
      <c r="OGD46" s="48">
        <f t="shared" si="182"/>
        <v>0</v>
      </c>
      <c r="OGE46" s="48">
        <f t="shared" si="182"/>
        <v>0</v>
      </c>
      <c r="OGF46" s="48">
        <f t="shared" si="182"/>
        <v>0</v>
      </c>
      <c r="OGG46" s="48">
        <f t="shared" si="182"/>
        <v>0</v>
      </c>
      <c r="OGH46" s="48">
        <f t="shared" si="182"/>
        <v>0</v>
      </c>
      <c r="OGI46" s="48">
        <f t="shared" si="182"/>
        <v>0</v>
      </c>
      <c r="OGJ46" s="48">
        <f t="shared" si="182"/>
        <v>0</v>
      </c>
      <c r="OGK46" s="48">
        <f t="shared" si="182"/>
        <v>0</v>
      </c>
      <c r="OGL46" s="48">
        <f t="shared" si="182"/>
        <v>0</v>
      </c>
      <c r="OGM46" s="48">
        <f t="shared" si="182"/>
        <v>0</v>
      </c>
      <c r="OGN46" s="48">
        <f t="shared" si="182"/>
        <v>0</v>
      </c>
      <c r="OGO46" s="48">
        <f t="shared" si="182"/>
        <v>0</v>
      </c>
      <c r="OGP46" s="48">
        <f t="shared" si="182"/>
        <v>0</v>
      </c>
      <c r="OGQ46" s="48">
        <f t="shared" si="182"/>
        <v>0</v>
      </c>
      <c r="OGR46" s="48">
        <f t="shared" si="182"/>
        <v>0</v>
      </c>
      <c r="OGS46" s="48">
        <f t="shared" si="182"/>
        <v>0</v>
      </c>
      <c r="OGT46" s="48">
        <f t="shared" si="182"/>
        <v>0</v>
      </c>
      <c r="OGU46" s="48">
        <f t="shared" si="182"/>
        <v>0</v>
      </c>
      <c r="OGV46" s="48">
        <f t="shared" si="182"/>
        <v>0</v>
      </c>
      <c r="OGW46" s="48">
        <f t="shared" si="182"/>
        <v>0</v>
      </c>
      <c r="OGX46" s="48">
        <f t="shared" si="182"/>
        <v>0</v>
      </c>
      <c r="OGY46" s="48">
        <f t="shared" si="182"/>
        <v>0</v>
      </c>
      <c r="OGZ46" s="48">
        <f t="shared" si="182"/>
        <v>0</v>
      </c>
      <c r="OHA46" s="48">
        <f t="shared" si="182"/>
        <v>0</v>
      </c>
      <c r="OHB46" s="48">
        <f t="shared" si="182"/>
        <v>0</v>
      </c>
      <c r="OHC46" s="48">
        <f t="shared" si="182"/>
        <v>0</v>
      </c>
      <c r="OHD46" s="48">
        <f t="shared" si="182"/>
        <v>0</v>
      </c>
      <c r="OHE46" s="48">
        <f t="shared" si="182"/>
        <v>0</v>
      </c>
      <c r="OHF46" s="48">
        <f t="shared" si="182"/>
        <v>0</v>
      </c>
      <c r="OHG46" s="48">
        <f t="shared" si="182"/>
        <v>0</v>
      </c>
      <c r="OHH46" s="48">
        <f t="shared" si="182"/>
        <v>0</v>
      </c>
      <c r="OHI46" s="48">
        <f t="shared" si="182"/>
        <v>0</v>
      </c>
      <c r="OHJ46" s="48">
        <f t="shared" si="182"/>
        <v>0</v>
      </c>
      <c r="OHK46" s="48">
        <f t="shared" si="182"/>
        <v>0</v>
      </c>
      <c r="OHL46" s="48">
        <f t="shared" si="182"/>
        <v>0</v>
      </c>
      <c r="OHM46" s="48">
        <f t="shared" si="182"/>
        <v>0</v>
      </c>
      <c r="OHN46" s="48">
        <f t="shared" si="182"/>
        <v>0</v>
      </c>
      <c r="OHO46" s="48">
        <f t="shared" si="182"/>
        <v>0</v>
      </c>
      <c r="OHP46" s="48">
        <f t="shared" si="182"/>
        <v>0</v>
      </c>
      <c r="OHQ46" s="48">
        <f t="shared" si="182"/>
        <v>0</v>
      </c>
      <c r="OHR46" s="48">
        <f t="shared" si="182"/>
        <v>0</v>
      </c>
      <c r="OHS46" s="48">
        <f t="shared" si="182"/>
        <v>0</v>
      </c>
      <c r="OHT46" s="48">
        <f t="shared" si="182"/>
        <v>0</v>
      </c>
      <c r="OHU46" s="48">
        <f t="shared" ref="OHU46:OKF46" si="183">OHU22</f>
        <v>0</v>
      </c>
      <c r="OHV46" s="48">
        <f t="shared" si="183"/>
        <v>0</v>
      </c>
      <c r="OHW46" s="48">
        <f t="shared" si="183"/>
        <v>0</v>
      </c>
      <c r="OHX46" s="48">
        <f t="shared" si="183"/>
        <v>0</v>
      </c>
      <c r="OHY46" s="48">
        <f t="shared" si="183"/>
        <v>0</v>
      </c>
      <c r="OHZ46" s="48">
        <f t="shared" si="183"/>
        <v>0</v>
      </c>
      <c r="OIA46" s="48">
        <f t="shared" si="183"/>
        <v>0</v>
      </c>
      <c r="OIB46" s="48">
        <f t="shared" si="183"/>
        <v>0</v>
      </c>
      <c r="OIC46" s="48">
        <f t="shared" si="183"/>
        <v>0</v>
      </c>
      <c r="OID46" s="48">
        <f t="shared" si="183"/>
        <v>0</v>
      </c>
      <c r="OIE46" s="48">
        <f t="shared" si="183"/>
        <v>0</v>
      </c>
      <c r="OIF46" s="48">
        <f t="shared" si="183"/>
        <v>0</v>
      </c>
      <c r="OIG46" s="48">
        <f t="shared" si="183"/>
        <v>0</v>
      </c>
      <c r="OIH46" s="48">
        <f t="shared" si="183"/>
        <v>0</v>
      </c>
      <c r="OII46" s="48">
        <f t="shared" si="183"/>
        <v>0</v>
      </c>
      <c r="OIJ46" s="48">
        <f t="shared" si="183"/>
        <v>0</v>
      </c>
      <c r="OIK46" s="48">
        <f t="shared" si="183"/>
        <v>0</v>
      </c>
      <c r="OIL46" s="48">
        <f t="shared" si="183"/>
        <v>0</v>
      </c>
      <c r="OIM46" s="48">
        <f t="shared" si="183"/>
        <v>0</v>
      </c>
      <c r="OIN46" s="48">
        <f t="shared" si="183"/>
        <v>0</v>
      </c>
      <c r="OIO46" s="48">
        <f t="shared" si="183"/>
        <v>0</v>
      </c>
      <c r="OIP46" s="48">
        <f t="shared" si="183"/>
        <v>0</v>
      </c>
      <c r="OIQ46" s="48">
        <f t="shared" si="183"/>
        <v>0</v>
      </c>
      <c r="OIR46" s="48">
        <f t="shared" si="183"/>
        <v>0</v>
      </c>
      <c r="OIS46" s="48">
        <f t="shared" si="183"/>
        <v>0</v>
      </c>
      <c r="OIT46" s="48">
        <f t="shared" si="183"/>
        <v>0</v>
      </c>
      <c r="OIU46" s="48">
        <f t="shared" si="183"/>
        <v>0</v>
      </c>
      <c r="OIV46" s="48">
        <f t="shared" si="183"/>
        <v>0</v>
      </c>
      <c r="OIW46" s="48">
        <f t="shared" si="183"/>
        <v>0</v>
      </c>
      <c r="OIX46" s="48">
        <f t="shared" si="183"/>
        <v>0</v>
      </c>
      <c r="OIY46" s="48">
        <f t="shared" si="183"/>
        <v>0</v>
      </c>
      <c r="OIZ46" s="48">
        <f t="shared" si="183"/>
        <v>0</v>
      </c>
      <c r="OJA46" s="48">
        <f t="shared" si="183"/>
        <v>0</v>
      </c>
      <c r="OJB46" s="48">
        <f t="shared" si="183"/>
        <v>0</v>
      </c>
      <c r="OJC46" s="48">
        <f t="shared" si="183"/>
        <v>0</v>
      </c>
      <c r="OJD46" s="48">
        <f t="shared" si="183"/>
        <v>0</v>
      </c>
      <c r="OJE46" s="48">
        <f t="shared" si="183"/>
        <v>0</v>
      </c>
      <c r="OJF46" s="48">
        <f t="shared" si="183"/>
        <v>0</v>
      </c>
      <c r="OJG46" s="48">
        <f t="shared" si="183"/>
        <v>0</v>
      </c>
      <c r="OJH46" s="48">
        <f t="shared" si="183"/>
        <v>0</v>
      </c>
      <c r="OJI46" s="48">
        <f t="shared" si="183"/>
        <v>0</v>
      </c>
      <c r="OJJ46" s="48">
        <f t="shared" si="183"/>
        <v>0</v>
      </c>
      <c r="OJK46" s="48">
        <f t="shared" si="183"/>
        <v>0</v>
      </c>
      <c r="OJL46" s="48">
        <f t="shared" si="183"/>
        <v>0</v>
      </c>
      <c r="OJM46" s="48">
        <f t="shared" si="183"/>
        <v>0</v>
      </c>
      <c r="OJN46" s="48">
        <f t="shared" si="183"/>
        <v>0</v>
      </c>
      <c r="OJO46" s="48">
        <f t="shared" si="183"/>
        <v>0</v>
      </c>
      <c r="OJP46" s="48">
        <f t="shared" si="183"/>
        <v>0</v>
      </c>
      <c r="OJQ46" s="48">
        <f t="shared" si="183"/>
        <v>0</v>
      </c>
      <c r="OJR46" s="48">
        <f t="shared" si="183"/>
        <v>0</v>
      </c>
      <c r="OJS46" s="48">
        <f t="shared" si="183"/>
        <v>0</v>
      </c>
      <c r="OJT46" s="48">
        <f t="shared" si="183"/>
        <v>0</v>
      </c>
      <c r="OJU46" s="48">
        <f t="shared" si="183"/>
        <v>0</v>
      </c>
      <c r="OJV46" s="48">
        <f t="shared" si="183"/>
        <v>0</v>
      </c>
      <c r="OJW46" s="48">
        <f t="shared" si="183"/>
        <v>0</v>
      </c>
      <c r="OJX46" s="48">
        <f t="shared" si="183"/>
        <v>0</v>
      </c>
      <c r="OJY46" s="48">
        <f t="shared" si="183"/>
        <v>0</v>
      </c>
      <c r="OJZ46" s="48">
        <f t="shared" si="183"/>
        <v>0</v>
      </c>
      <c r="OKA46" s="48">
        <f t="shared" si="183"/>
        <v>0</v>
      </c>
      <c r="OKB46" s="48">
        <f t="shared" si="183"/>
        <v>0</v>
      </c>
      <c r="OKC46" s="48">
        <f t="shared" si="183"/>
        <v>0</v>
      </c>
      <c r="OKD46" s="48">
        <f t="shared" si="183"/>
        <v>0</v>
      </c>
      <c r="OKE46" s="48">
        <f t="shared" si="183"/>
        <v>0</v>
      </c>
      <c r="OKF46" s="48">
        <f t="shared" si="183"/>
        <v>0</v>
      </c>
      <c r="OKG46" s="48">
        <f t="shared" ref="OKG46:OMR46" si="184">OKG22</f>
        <v>0</v>
      </c>
      <c r="OKH46" s="48">
        <f t="shared" si="184"/>
        <v>0</v>
      </c>
      <c r="OKI46" s="48">
        <f t="shared" si="184"/>
        <v>0</v>
      </c>
      <c r="OKJ46" s="48">
        <f t="shared" si="184"/>
        <v>0</v>
      </c>
      <c r="OKK46" s="48">
        <f t="shared" si="184"/>
        <v>0</v>
      </c>
      <c r="OKL46" s="48">
        <f t="shared" si="184"/>
        <v>0</v>
      </c>
      <c r="OKM46" s="48">
        <f t="shared" si="184"/>
        <v>0</v>
      </c>
      <c r="OKN46" s="48">
        <f t="shared" si="184"/>
        <v>0</v>
      </c>
      <c r="OKO46" s="48">
        <f t="shared" si="184"/>
        <v>0</v>
      </c>
      <c r="OKP46" s="48">
        <f t="shared" si="184"/>
        <v>0</v>
      </c>
      <c r="OKQ46" s="48">
        <f t="shared" si="184"/>
        <v>0</v>
      </c>
      <c r="OKR46" s="48">
        <f t="shared" si="184"/>
        <v>0</v>
      </c>
      <c r="OKS46" s="48">
        <f t="shared" si="184"/>
        <v>0</v>
      </c>
      <c r="OKT46" s="48">
        <f t="shared" si="184"/>
        <v>0</v>
      </c>
      <c r="OKU46" s="48">
        <f t="shared" si="184"/>
        <v>0</v>
      </c>
      <c r="OKV46" s="48">
        <f t="shared" si="184"/>
        <v>0</v>
      </c>
      <c r="OKW46" s="48">
        <f t="shared" si="184"/>
        <v>0</v>
      </c>
      <c r="OKX46" s="48">
        <f t="shared" si="184"/>
        <v>0</v>
      </c>
      <c r="OKY46" s="48">
        <f t="shared" si="184"/>
        <v>0</v>
      </c>
      <c r="OKZ46" s="48">
        <f t="shared" si="184"/>
        <v>0</v>
      </c>
      <c r="OLA46" s="48">
        <f t="shared" si="184"/>
        <v>0</v>
      </c>
      <c r="OLB46" s="48">
        <f t="shared" si="184"/>
        <v>0</v>
      </c>
      <c r="OLC46" s="48">
        <f t="shared" si="184"/>
        <v>0</v>
      </c>
      <c r="OLD46" s="48">
        <f t="shared" si="184"/>
        <v>0</v>
      </c>
      <c r="OLE46" s="48">
        <f t="shared" si="184"/>
        <v>0</v>
      </c>
      <c r="OLF46" s="48">
        <f t="shared" si="184"/>
        <v>0</v>
      </c>
      <c r="OLG46" s="48">
        <f t="shared" si="184"/>
        <v>0</v>
      </c>
      <c r="OLH46" s="48">
        <f t="shared" si="184"/>
        <v>0</v>
      </c>
      <c r="OLI46" s="48">
        <f t="shared" si="184"/>
        <v>0</v>
      </c>
      <c r="OLJ46" s="48">
        <f t="shared" si="184"/>
        <v>0</v>
      </c>
      <c r="OLK46" s="48">
        <f t="shared" si="184"/>
        <v>0</v>
      </c>
      <c r="OLL46" s="48">
        <f t="shared" si="184"/>
        <v>0</v>
      </c>
      <c r="OLM46" s="48">
        <f t="shared" si="184"/>
        <v>0</v>
      </c>
      <c r="OLN46" s="48">
        <f t="shared" si="184"/>
        <v>0</v>
      </c>
      <c r="OLO46" s="48">
        <f t="shared" si="184"/>
        <v>0</v>
      </c>
      <c r="OLP46" s="48">
        <f t="shared" si="184"/>
        <v>0</v>
      </c>
      <c r="OLQ46" s="48">
        <f t="shared" si="184"/>
        <v>0</v>
      </c>
      <c r="OLR46" s="48">
        <f t="shared" si="184"/>
        <v>0</v>
      </c>
      <c r="OLS46" s="48">
        <f t="shared" si="184"/>
        <v>0</v>
      </c>
      <c r="OLT46" s="48">
        <f t="shared" si="184"/>
        <v>0</v>
      </c>
      <c r="OLU46" s="48">
        <f t="shared" si="184"/>
        <v>0</v>
      </c>
      <c r="OLV46" s="48">
        <f t="shared" si="184"/>
        <v>0</v>
      </c>
      <c r="OLW46" s="48">
        <f t="shared" si="184"/>
        <v>0</v>
      </c>
      <c r="OLX46" s="48">
        <f t="shared" si="184"/>
        <v>0</v>
      </c>
      <c r="OLY46" s="48">
        <f t="shared" si="184"/>
        <v>0</v>
      </c>
      <c r="OLZ46" s="48">
        <f t="shared" si="184"/>
        <v>0</v>
      </c>
      <c r="OMA46" s="48">
        <f t="shared" si="184"/>
        <v>0</v>
      </c>
      <c r="OMB46" s="48">
        <f t="shared" si="184"/>
        <v>0</v>
      </c>
      <c r="OMC46" s="48">
        <f t="shared" si="184"/>
        <v>0</v>
      </c>
      <c r="OMD46" s="48">
        <f t="shared" si="184"/>
        <v>0</v>
      </c>
      <c r="OME46" s="48">
        <f t="shared" si="184"/>
        <v>0</v>
      </c>
      <c r="OMF46" s="48">
        <f t="shared" si="184"/>
        <v>0</v>
      </c>
      <c r="OMG46" s="48">
        <f t="shared" si="184"/>
        <v>0</v>
      </c>
      <c r="OMH46" s="48">
        <f t="shared" si="184"/>
        <v>0</v>
      </c>
      <c r="OMI46" s="48">
        <f t="shared" si="184"/>
        <v>0</v>
      </c>
      <c r="OMJ46" s="48">
        <f t="shared" si="184"/>
        <v>0</v>
      </c>
      <c r="OMK46" s="48">
        <f t="shared" si="184"/>
        <v>0</v>
      </c>
      <c r="OML46" s="48">
        <f t="shared" si="184"/>
        <v>0</v>
      </c>
      <c r="OMM46" s="48">
        <f t="shared" si="184"/>
        <v>0</v>
      </c>
      <c r="OMN46" s="48">
        <f t="shared" si="184"/>
        <v>0</v>
      </c>
      <c r="OMO46" s="48">
        <f t="shared" si="184"/>
        <v>0</v>
      </c>
      <c r="OMP46" s="48">
        <f t="shared" si="184"/>
        <v>0</v>
      </c>
      <c r="OMQ46" s="48">
        <f t="shared" si="184"/>
        <v>0</v>
      </c>
      <c r="OMR46" s="48">
        <f t="shared" si="184"/>
        <v>0</v>
      </c>
      <c r="OMS46" s="48">
        <f t="shared" ref="OMS46:OPD46" si="185">OMS22</f>
        <v>0</v>
      </c>
      <c r="OMT46" s="48">
        <f t="shared" si="185"/>
        <v>0</v>
      </c>
      <c r="OMU46" s="48">
        <f t="shared" si="185"/>
        <v>0</v>
      </c>
      <c r="OMV46" s="48">
        <f t="shared" si="185"/>
        <v>0</v>
      </c>
      <c r="OMW46" s="48">
        <f t="shared" si="185"/>
        <v>0</v>
      </c>
      <c r="OMX46" s="48">
        <f t="shared" si="185"/>
        <v>0</v>
      </c>
      <c r="OMY46" s="48">
        <f t="shared" si="185"/>
        <v>0</v>
      </c>
      <c r="OMZ46" s="48">
        <f t="shared" si="185"/>
        <v>0</v>
      </c>
      <c r="ONA46" s="48">
        <f t="shared" si="185"/>
        <v>0</v>
      </c>
      <c r="ONB46" s="48">
        <f t="shared" si="185"/>
        <v>0</v>
      </c>
      <c r="ONC46" s="48">
        <f t="shared" si="185"/>
        <v>0</v>
      </c>
      <c r="OND46" s="48">
        <f t="shared" si="185"/>
        <v>0</v>
      </c>
      <c r="ONE46" s="48">
        <f t="shared" si="185"/>
        <v>0</v>
      </c>
      <c r="ONF46" s="48">
        <f t="shared" si="185"/>
        <v>0</v>
      </c>
      <c r="ONG46" s="48">
        <f t="shared" si="185"/>
        <v>0</v>
      </c>
      <c r="ONH46" s="48">
        <f t="shared" si="185"/>
        <v>0</v>
      </c>
      <c r="ONI46" s="48">
        <f t="shared" si="185"/>
        <v>0</v>
      </c>
      <c r="ONJ46" s="48">
        <f t="shared" si="185"/>
        <v>0</v>
      </c>
      <c r="ONK46" s="48">
        <f t="shared" si="185"/>
        <v>0</v>
      </c>
      <c r="ONL46" s="48">
        <f t="shared" si="185"/>
        <v>0</v>
      </c>
      <c r="ONM46" s="48">
        <f t="shared" si="185"/>
        <v>0</v>
      </c>
      <c r="ONN46" s="48">
        <f t="shared" si="185"/>
        <v>0</v>
      </c>
      <c r="ONO46" s="48">
        <f t="shared" si="185"/>
        <v>0</v>
      </c>
      <c r="ONP46" s="48">
        <f t="shared" si="185"/>
        <v>0</v>
      </c>
      <c r="ONQ46" s="48">
        <f t="shared" si="185"/>
        <v>0</v>
      </c>
      <c r="ONR46" s="48">
        <f t="shared" si="185"/>
        <v>0</v>
      </c>
      <c r="ONS46" s="48">
        <f t="shared" si="185"/>
        <v>0</v>
      </c>
      <c r="ONT46" s="48">
        <f t="shared" si="185"/>
        <v>0</v>
      </c>
      <c r="ONU46" s="48">
        <f t="shared" si="185"/>
        <v>0</v>
      </c>
      <c r="ONV46" s="48">
        <f t="shared" si="185"/>
        <v>0</v>
      </c>
      <c r="ONW46" s="48">
        <f t="shared" si="185"/>
        <v>0</v>
      </c>
      <c r="ONX46" s="48">
        <f t="shared" si="185"/>
        <v>0</v>
      </c>
      <c r="ONY46" s="48">
        <f t="shared" si="185"/>
        <v>0</v>
      </c>
      <c r="ONZ46" s="48">
        <f t="shared" si="185"/>
        <v>0</v>
      </c>
      <c r="OOA46" s="48">
        <f t="shared" si="185"/>
        <v>0</v>
      </c>
      <c r="OOB46" s="48">
        <f t="shared" si="185"/>
        <v>0</v>
      </c>
      <c r="OOC46" s="48">
        <f t="shared" si="185"/>
        <v>0</v>
      </c>
      <c r="OOD46" s="48">
        <f t="shared" si="185"/>
        <v>0</v>
      </c>
      <c r="OOE46" s="48">
        <f t="shared" si="185"/>
        <v>0</v>
      </c>
      <c r="OOF46" s="48">
        <f t="shared" si="185"/>
        <v>0</v>
      </c>
      <c r="OOG46" s="48">
        <f t="shared" si="185"/>
        <v>0</v>
      </c>
      <c r="OOH46" s="48">
        <f t="shared" si="185"/>
        <v>0</v>
      </c>
      <c r="OOI46" s="48">
        <f t="shared" si="185"/>
        <v>0</v>
      </c>
      <c r="OOJ46" s="48">
        <f t="shared" si="185"/>
        <v>0</v>
      </c>
      <c r="OOK46" s="48">
        <f t="shared" si="185"/>
        <v>0</v>
      </c>
      <c r="OOL46" s="48">
        <f t="shared" si="185"/>
        <v>0</v>
      </c>
      <c r="OOM46" s="48">
        <f t="shared" si="185"/>
        <v>0</v>
      </c>
      <c r="OON46" s="48">
        <f t="shared" si="185"/>
        <v>0</v>
      </c>
      <c r="OOO46" s="48">
        <f t="shared" si="185"/>
        <v>0</v>
      </c>
      <c r="OOP46" s="48">
        <f t="shared" si="185"/>
        <v>0</v>
      </c>
      <c r="OOQ46" s="48">
        <f t="shared" si="185"/>
        <v>0</v>
      </c>
      <c r="OOR46" s="48">
        <f t="shared" si="185"/>
        <v>0</v>
      </c>
      <c r="OOS46" s="48">
        <f t="shared" si="185"/>
        <v>0</v>
      </c>
      <c r="OOT46" s="48">
        <f t="shared" si="185"/>
        <v>0</v>
      </c>
      <c r="OOU46" s="48">
        <f t="shared" si="185"/>
        <v>0</v>
      </c>
      <c r="OOV46" s="48">
        <f t="shared" si="185"/>
        <v>0</v>
      </c>
      <c r="OOW46" s="48">
        <f t="shared" si="185"/>
        <v>0</v>
      </c>
      <c r="OOX46" s="48">
        <f t="shared" si="185"/>
        <v>0</v>
      </c>
      <c r="OOY46" s="48">
        <f t="shared" si="185"/>
        <v>0</v>
      </c>
      <c r="OOZ46" s="48">
        <f t="shared" si="185"/>
        <v>0</v>
      </c>
      <c r="OPA46" s="48">
        <f t="shared" si="185"/>
        <v>0</v>
      </c>
      <c r="OPB46" s="48">
        <f t="shared" si="185"/>
        <v>0</v>
      </c>
      <c r="OPC46" s="48">
        <f t="shared" si="185"/>
        <v>0</v>
      </c>
      <c r="OPD46" s="48">
        <f t="shared" si="185"/>
        <v>0</v>
      </c>
      <c r="OPE46" s="48">
        <f t="shared" ref="OPE46:ORP46" si="186">OPE22</f>
        <v>0</v>
      </c>
      <c r="OPF46" s="48">
        <f t="shared" si="186"/>
        <v>0</v>
      </c>
      <c r="OPG46" s="48">
        <f t="shared" si="186"/>
        <v>0</v>
      </c>
      <c r="OPH46" s="48">
        <f t="shared" si="186"/>
        <v>0</v>
      </c>
      <c r="OPI46" s="48">
        <f t="shared" si="186"/>
        <v>0</v>
      </c>
      <c r="OPJ46" s="48">
        <f t="shared" si="186"/>
        <v>0</v>
      </c>
      <c r="OPK46" s="48">
        <f t="shared" si="186"/>
        <v>0</v>
      </c>
      <c r="OPL46" s="48">
        <f t="shared" si="186"/>
        <v>0</v>
      </c>
      <c r="OPM46" s="48">
        <f t="shared" si="186"/>
        <v>0</v>
      </c>
      <c r="OPN46" s="48">
        <f t="shared" si="186"/>
        <v>0</v>
      </c>
      <c r="OPO46" s="48">
        <f t="shared" si="186"/>
        <v>0</v>
      </c>
      <c r="OPP46" s="48">
        <f t="shared" si="186"/>
        <v>0</v>
      </c>
      <c r="OPQ46" s="48">
        <f t="shared" si="186"/>
        <v>0</v>
      </c>
      <c r="OPR46" s="48">
        <f t="shared" si="186"/>
        <v>0</v>
      </c>
      <c r="OPS46" s="48">
        <f t="shared" si="186"/>
        <v>0</v>
      </c>
      <c r="OPT46" s="48">
        <f t="shared" si="186"/>
        <v>0</v>
      </c>
      <c r="OPU46" s="48">
        <f t="shared" si="186"/>
        <v>0</v>
      </c>
      <c r="OPV46" s="48">
        <f t="shared" si="186"/>
        <v>0</v>
      </c>
      <c r="OPW46" s="48">
        <f t="shared" si="186"/>
        <v>0</v>
      </c>
      <c r="OPX46" s="48">
        <f t="shared" si="186"/>
        <v>0</v>
      </c>
      <c r="OPY46" s="48">
        <f t="shared" si="186"/>
        <v>0</v>
      </c>
      <c r="OPZ46" s="48">
        <f t="shared" si="186"/>
        <v>0</v>
      </c>
      <c r="OQA46" s="48">
        <f t="shared" si="186"/>
        <v>0</v>
      </c>
      <c r="OQB46" s="48">
        <f t="shared" si="186"/>
        <v>0</v>
      </c>
      <c r="OQC46" s="48">
        <f t="shared" si="186"/>
        <v>0</v>
      </c>
      <c r="OQD46" s="48">
        <f t="shared" si="186"/>
        <v>0</v>
      </c>
      <c r="OQE46" s="48">
        <f t="shared" si="186"/>
        <v>0</v>
      </c>
      <c r="OQF46" s="48">
        <f t="shared" si="186"/>
        <v>0</v>
      </c>
      <c r="OQG46" s="48">
        <f t="shared" si="186"/>
        <v>0</v>
      </c>
      <c r="OQH46" s="48">
        <f t="shared" si="186"/>
        <v>0</v>
      </c>
      <c r="OQI46" s="48">
        <f t="shared" si="186"/>
        <v>0</v>
      </c>
      <c r="OQJ46" s="48">
        <f t="shared" si="186"/>
        <v>0</v>
      </c>
      <c r="OQK46" s="48">
        <f t="shared" si="186"/>
        <v>0</v>
      </c>
      <c r="OQL46" s="48">
        <f t="shared" si="186"/>
        <v>0</v>
      </c>
      <c r="OQM46" s="48">
        <f t="shared" si="186"/>
        <v>0</v>
      </c>
      <c r="OQN46" s="48">
        <f t="shared" si="186"/>
        <v>0</v>
      </c>
      <c r="OQO46" s="48">
        <f t="shared" si="186"/>
        <v>0</v>
      </c>
      <c r="OQP46" s="48">
        <f t="shared" si="186"/>
        <v>0</v>
      </c>
      <c r="OQQ46" s="48">
        <f t="shared" si="186"/>
        <v>0</v>
      </c>
      <c r="OQR46" s="48">
        <f t="shared" si="186"/>
        <v>0</v>
      </c>
      <c r="OQS46" s="48">
        <f t="shared" si="186"/>
        <v>0</v>
      </c>
      <c r="OQT46" s="48">
        <f t="shared" si="186"/>
        <v>0</v>
      </c>
      <c r="OQU46" s="48">
        <f t="shared" si="186"/>
        <v>0</v>
      </c>
      <c r="OQV46" s="48">
        <f t="shared" si="186"/>
        <v>0</v>
      </c>
      <c r="OQW46" s="48">
        <f t="shared" si="186"/>
        <v>0</v>
      </c>
      <c r="OQX46" s="48">
        <f t="shared" si="186"/>
        <v>0</v>
      </c>
      <c r="OQY46" s="48">
        <f t="shared" si="186"/>
        <v>0</v>
      </c>
      <c r="OQZ46" s="48">
        <f t="shared" si="186"/>
        <v>0</v>
      </c>
      <c r="ORA46" s="48">
        <f t="shared" si="186"/>
        <v>0</v>
      </c>
      <c r="ORB46" s="48">
        <f t="shared" si="186"/>
        <v>0</v>
      </c>
      <c r="ORC46" s="48">
        <f t="shared" si="186"/>
        <v>0</v>
      </c>
      <c r="ORD46" s="48">
        <f t="shared" si="186"/>
        <v>0</v>
      </c>
      <c r="ORE46" s="48">
        <f t="shared" si="186"/>
        <v>0</v>
      </c>
      <c r="ORF46" s="48">
        <f t="shared" si="186"/>
        <v>0</v>
      </c>
      <c r="ORG46" s="48">
        <f t="shared" si="186"/>
        <v>0</v>
      </c>
      <c r="ORH46" s="48">
        <f t="shared" si="186"/>
        <v>0</v>
      </c>
      <c r="ORI46" s="48">
        <f t="shared" si="186"/>
        <v>0</v>
      </c>
      <c r="ORJ46" s="48">
        <f t="shared" si="186"/>
        <v>0</v>
      </c>
      <c r="ORK46" s="48">
        <f t="shared" si="186"/>
        <v>0</v>
      </c>
      <c r="ORL46" s="48">
        <f t="shared" si="186"/>
        <v>0</v>
      </c>
      <c r="ORM46" s="48">
        <f t="shared" si="186"/>
        <v>0</v>
      </c>
      <c r="ORN46" s="48">
        <f t="shared" si="186"/>
        <v>0</v>
      </c>
      <c r="ORO46" s="48">
        <f t="shared" si="186"/>
        <v>0</v>
      </c>
      <c r="ORP46" s="48">
        <f t="shared" si="186"/>
        <v>0</v>
      </c>
      <c r="ORQ46" s="48">
        <f t="shared" ref="ORQ46:OUB46" si="187">ORQ22</f>
        <v>0</v>
      </c>
      <c r="ORR46" s="48">
        <f t="shared" si="187"/>
        <v>0</v>
      </c>
      <c r="ORS46" s="48">
        <f t="shared" si="187"/>
        <v>0</v>
      </c>
      <c r="ORT46" s="48">
        <f t="shared" si="187"/>
        <v>0</v>
      </c>
      <c r="ORU46" s="48">
        <f t="shared" si="187"/>
        <v>0</v>
      </c>
      <c r="ORV46" s="48">
        <f t="shared" si="187"/>
        <v>0</v>
      </c>
      <c r="ORW46" s="48">
        <f t="shared" si="187"/>
        <v>0</v>
      </c>
      <c r="ORX46" s="48">
        <f t="shared" si="187"/>
        <v>0</v>
      </c>
      <c r="ORY46" s="48">
        <f t="shared" si="187"/>
        <v>0</v>
      </c>
      <c r="ORZ46" s="48">
        <f t="shared" si="187"/>
        <v>0</v>
      </c>
      <c r="OSA46" s="48">
        <f t="shared" si="187"/>
        <v>0</v>
      </c>
      <c r="OSB46" s="48">
        <f t="shared" si="187"/>
        <v>0</v>
      </c>
      <c r="OSC46" s="48">
        <f t="shared" si="187"/>
        <v>0</v>
      </c>
      <c r="OSD46" s="48">
        <f t="shared" si="187"/>
        <v>0</v>
      </c>
      <c r="OSE46" s="48">
        <f t="shared" si="187"/>
        <v>0</v>
      </c>
      <c r="OSF46" s="48">
        <f t="shared" si="187"/>
        <v>0</v>
      </c>
      <c r="OSG46" s="48">
        <f t="shared" si="187"/>
        <v>0</v>
      </c>
      <c r="OSH46" s="48">
        <f t="shared" si="187"/>
        <v>0</v>
      </c>
      <c r="OSI46" s="48">
        <f t="shared" si="187"/>
        <v>0</v>
      </c>
      <c r="OSJ46" s="48">
        <f t="shared" si="187"/>
        <v>0</v>
      </c>
      <c r="OSK46" s="48">
        <f t="shared" si="187"/>
        <v>0</v>
      </c>
      <c r="OSL46" s="48">
        <f t="shared" si="187"/>
        <v>0</v>
      </c>
      <c r="OSM46" s="48">
        <f t="shared" si="187"/>
        <v>0</v>
      </c>
      <c r="OSN46" s="48">
        <f t="shared" si="187"/>
        <v>0</v>
      </c>
      <c r="OSO46" s="48">
        <f t="shared" si="187"/>
        <v>0</v>
      </c>
      <c r="OSP46" s="48">
        <f t="shared" si="187"/>
        <v>0</v>
      </c>
      <c r="OSQ46" s="48">
        <f t="shared" si="187"/>
        <v>0</v>
      </c>
      <c r="OSR46" s="48">
        <f t="shared" si="187"/>
        <v>0</v>
      </c>
      <c r="OSS46" s="48">
        <f t="shared" si="187"/>
        <v>0</v>
      </c>
      <c r="OST46" s="48">
        <f t="shared" si="187"/>
        <v>0</v>
      </c>
      <c r="OSU46" s="48">
        <f t="shared" si="187"/>
        <v>0</v>
      </c>
      <c r="OSV46" s="48">
        <f t="shared" si="187"/>
        <v>0</v>
      </c>
      <c r="OSW46" s="48">
        <f t="shared" si="187"/>
        <v>0</v>
      </c>
      <c r="OSX46" s="48">
        <f t="shared" si="187"/>
        <v>0</v>
      </c>
      <c r="OSY46" s="48">
        <f t="shared" si="187"/>
        <v>0</v>
      </c>
      <c r="OSZ46" s="48">
        <f t="shared" si="187"/>
        <v>0</v>
      </c>
      <c r="OTA46" s="48">
        <f t="shared" si="187"/>
        <v>0</v>
      </c>
      <c r="OTB46" s="48">
        <f t="shared" si="187"/>
        <v>0</v>
      </c>
      <c r="OTC46" s="48">
        <f t="shared" si="187"/>
        <v>0</v>
      </c>
      <c r="OTD46" s="48">
        <f t="shared" si="187"/>
        <v>0</v>
      </c>
      <c r="OTE46" s="48">
        <f t="shared" si="187"/>
        <v>0</v>
      </c>
      <c r="OTF46" s="48">
        <f t="shared" si="187"/>
        <v>0</v>
      </c>
      <c r="OTG46" s="48">
        <f t="shared" si="187"/>
        <v>0</v>
      </c>
      <c r="OTH46" s="48">
        <f t="shared" si="187"/>
        <v>0</v>
      </c>
      <c r="OTI46" s="48">
        <f t="shared" si="187"/>
        <v>0</v>
      </c>
      <c r="OTJ46" s="48">
        <f t="shared" si="187"/>
        <v>0</v>
      </c>
      <c r="OTK46" s="48">
        <f t="shared" si="187"/>
        <v>0</v>
      </c>
      <c r="OTL46" s="48">
        <f t="shared" si="187"/>
        <v>0</v>
      </c>
      <c r="OTM46" s="48">
        <f t="shared" si="187"/>
        <v>0</v>
      </c>
      <c r="OTN46" s="48">
        <f t="shared" si="187"/>
        <v>0</v>
      </c>
      <c r="OTO46" s="48">
        <f t="shared" si="187"/>
        <v>0</v>
      </c>
      <c r="OTP46" s="48">
        <f t="shared" si="187"/>
        <v>0</v>
      </c>
      <c r="OTQ46" s="48">
        <f t="shared" si="187"/>
        <v>0</v>
      </c>
      <c r="OTR46" s="48">
        <f t="shared" si="187"/>
        <v>0</v>
      </c>
      <c r="OTS46" s="48">
        <f t="shared" si="187"/>
        <v>0</v>
      </c>
      <c r="OTT46" s="48">
        <f t="shared" si="187"/>
        <v>0</v>
      </c>
      <c r="OTU46" s="48">
        <f t="shared" si="187"/>
        <v>0</v>
      </c>
      <c r="OTV46" s="48">
        <f t="shared" si="187"/>
        <v>0</v>
      </c>
      <c r="OTW46" s="48">
        <f t="shared" si="187"/>
        <v>0</v>
      </c>
      <c r="OTX46" s="48">
        <f t="shared" si="187"/>
        <v>0</v>
      </c>
      <c r="OTY46" s="48">
        <f t="shared" si="187"/>
        <v>0</v>
      </c>
      <c r="OTZ46" s="48">
        <f t="shared" si="187"/>
        <v>0</v>
      </c>
      <c r="OUA46" s="48">
        <f t="shared" si="187"/>
        <v>0</v>
      </c>
      <c r="OUB46" s="48">
        <f t="shared" si="187"/>
        <v>0</v>
      </c>
      <c r="OUC46" s="48">
        <f t="shared" ref="OUC46:OWN46" si="188">OUC22</f>
        <v>0</v>
      </c>
      <c r="OUD46" s="48">
        <f t="shared" si="188"/>
        <v>0</v>
      </c>
      <c r="OUE46" s="48">
        <f t="shared" si="188"/>
        <v>0</v>
      </c>
      <c r="OUF46" s="48">
        <f t="shared" si="188"/>
        <v>0</v>
      </c>
      <c r="OUG46" s="48">
        <f t="shared" si="188"/>
        <v>0</v>
      </c>
      <c r="OUH46" s="48">
        <f t="shared" si="188"/>
        <v>0</v>
      </c>
      <c r="OUI46" s="48">
        <f t="shared" si="188"/>
        <v>0</v>
      </c>
      <c r="OUJ46" s="48">
        <f t="shared" si="188"/>
        <v>0</v>
      </c>
      <c r="OUK46" s="48">
        <f t="shared" si="188"/>
        <v>0</v>
      </c>
      <c r="OUL46" s="48">
        <f t="shared" si="188"/>
        <v>0</v>
      </c>
      <c r="OUM46" s="48">
        <f t="shared" si="188"/>
        <v>0</v>
      </c>
      <c r="OUN46" s="48">
        <f t="shared" si="188"/>
        <v>0</v>
      </c>
      <c r="OUO46" s="48">
        <f t="shared" si="188"/>
        <v>0</v>
      </c>
      <c r="OUP46" s="48">
        <f t="shared" si="188"/>
        <v>0</v>
      </c>
      <c r="OUQ46" s="48">
        <f t="shared" si="188"/>
        <v>0</v>
      </c>
      <c r="OUR46" s="48">
        <f t="shared" si="188"/>
        <v>0</v>
      </c>
      <c r="OUS46" s="48">
        <f t="shared" si="188"/>
        <v>0</v>
      </c>
      <c r="OUT46" s="48">
        <f t="shared" si="188"/>
        <v>0</v>
      </c>
      <c r="OUU46" s="48">
        <f t="shared" si="188"/>
        <v>0</v>
      </c>
      <c r="OUV46" s="48">
        <f t="shared" si="188"/>
        <v>0</v>
      </c>
      <c r="OUW46" s="48">
        <f t="shared" si="188"/>
        <v>0</v>
      </c>
      <c r="OUX46" s="48">
        <f t="shared" si="188"/>
        <v>0</v>
      </c>
      <c r="OUY46" s="48">
        <f t="shared" si="188"/>
        <v>0</v>
      </c>
      <c r="OUZ46" s="48">
        <f t="shared" si="188"/>
        <v>0</v>
      </c>
      <c r="OVA46" s="48">
        <f t="shared" si="188"/>
        <v>0</v>
      </c>
      <c r="OVB46" s="48">
        <f t="shared" si="188"/>
        <v>0</v>
      </c>
      <c r="OVC46" s="48">
        <f t="shared" si="188"/>
        <v>0</v>
      </c>
      <c r="OVD46" s="48">
        <f t="shared" si="188"/>
        <v>0</v>
      </c>
      <c r="OVE46" s="48">
        <f t="shared" si="188"/>
        <v>0</v>
      </c>
      <c r="OVF46" s="48">
        <f t="shared" si="188"/>
        <v>0</v>
      </c>
      <c r="OVG46" s="48">
        <f t="shared" si="188"/>
        <v>0</v>
      </c>
      <c r="OVH46" s="48">
        <f t="shared" si="188"/>
        <v>0</v>
      </c>
      <c r="OVI46" s="48">
        <f t="shared" si="188"/>
        <v>0</v>
      </c>
      <c r="OVJ46" s="48">
        <f t="shared" si="188"/>
        <v>0</v>
      </c>
      <c r="OVK46" s="48">
        <f t="shared" si="188"/>
        <v>0</v>
      </c>
      <c r="OVL46" s="48">
        <f t="shared" si="188"/>
        <v>0</v>
      </c>
      <c r="OVM46" s="48">
        <f t="shared" si="188"/>
        <v>0</v>
      </c>
      <c r="OVN46" s="48">
        <f t="shared" si="188"/>
        <v>0</v>
      </c>
      <c r="OVO46" s="48">
        <f t="shared" si="188"/>
        <v>0</v>
      </c>
      <c r="OVP46" s="48">
        <f t="shared" si="188"/>
        <v>0</v>
      </c>
      <c r="OVQ46" s="48">
        <f t="shared" si="188"/>
        <v>0</v>
      </c>
      <c r="OVR46" s="48">
        <f t="shared" si="188"/>
        <v>0</v>
      </c>
      <c r="OVS46" s="48">
        <f t="shared" si="188"/>
        <v>0</v>
      </c>
      <c r="OVT46" s="48">
        <f t="shared" si="188"/>
        <v>0</v>
      </c>
      <c r="OVU46" s="48">
        <f t="shared" si="188"/>
        <v>0</v>
      </c>
      <c r="OVV46" s="48">
        <f t="shared" si="188"/>
        <v>0</v>
      </c>
      <c r="OVW46" s="48">
        <f t="shared" si="188"/>
        <v>0</v>
      </c>
      <c r="OVX46" s="48">
        <f t="shared" si="188"/>
        <v>0</v>
      </c>
      <c r="OVY46" s="48">
        <f t="shared" si="188"/>
        <v>0</v>
      </c>
      <c r="OVZ46" s="48">
        <f t="shared" si="188"/>
        <v>0</v>
      </c>
      <c r="OWA46" s="48">
        <f t="shared" si="188"/>
        <v>0</v>
      </c>
      <c r="OWB46" s="48">
        <f t="shared" si="188"/>
        <v>0</v>
      </c>
      <c r="OWC46" s="48">
        <f t="shared" si="188"/>
        <v>0</v>
      </c>
      <c r="OWD46" s="48">
        <f t="shared" si="188"/>
        <v>0</v>
      </c>
      <c r="OWE46" s="48">
        <f t="shared" si="188"/>
        <v>0</v>
      </c>
      <c r="OWF46" s="48">
        <f t="shared" si="188"/>
        <v>0</v>
      </c>
      <c r="OWG46" s="48">
        <f t="shared" si="188"/>
        <v>0</v>
      </c>
      <c r="OWH46" s="48">
        <f t="shared" si="188"/>
        <v>0</v>
      </c>
      <c r="OWI46" s="48">
        <f t="shared" si="188"/>
        <v>0</v>
      </c>
      <c r="OWJ46" s="48">
        <f t="shared" si="188"/>
        <v>0</v>
      </c>
      <c r="OWK46" s="48">
        <f t="shared" si="188"/>
        <v>0</v>
      </c>
      <c r="OWL46" s="48">
        <f t="shared" si="188"/>
        <v>0</v>
      </c>
      <c r="OWM46" s="48">
        <f t="shared" si="188"/>
        <v>0</v>
      </c>
      <c r="OWN46" s="48">
        <f t="shared" si="188"/>
        <v>0</v>
      </c>
      <c r="OWO46" s="48">
        <f t="shared" ref="OWO46:OYZ46" si="189">OWO22</f>
        <v>0</v>
      </c>
      <c r="OWP46" s="48">
        <f t="shared" si="189"/>
        <v>0</v>
      </c>
      <c r="OWQ46" s="48">
        <f t="shared" si="189"/>
        <v>0</v>
      </c>
      <c r="OWR46" s="48">
        <f t="shared" si="189"/>
        <v>0</v>
      </c>
      <c r="OWS46" s="48">
        <f t="shared" si="189"/>
        <v>0</v>
      </c>
      <c r="OWT46" s="48">
        <f t="shared" si="189"/>
        <v>0</v>
      </c>
      <c r="OWU46" s="48">
        <f t="shared" si="189"/>
        <v>0</v>
      </c>
      <c r="OWV46" s="48">
        <f t="shared" si="189"/>
        <v>0</v>
      </c>
      <c r="OWW46" s="48">
        <f t="shared" si="189"/>
        <v>0</v>
      </c>
      <c r="OWX46" s="48">
        <f t="shared" si="189"/>
        <v>0</v>
      </c>
      <c r="OWY46" s="48">
        <f t="shared" si="189"/>
        <v>0</v>
      </c>
      <c r="OWZ46" s="48">
        <f t="shared" si="189"/>
        <v>0</v>
      </c>
      <c r="OXA46" s="48">
        <f t="shared" si="189"/>
        <v>0</v>
      </c>
      <c r="OXB46" s="48">
        <f t="shared" si="189"/>
        <v>0</v>
      </c>
      <c r="OXC46" s="48">
        <f t="shared" si="189"/>
        <v>0</v>
      </c>
      <c r="OXD46" s="48">
        <f t="shared" si="189"/>
        <v>0</v>
      </c>
      <c r="OXE46" s="48">
        <f t="shared" si="189"/>
        <v>0</v>
      </c>
      <c r="OXF46" s="48">
        <f t="shared" si="189"/>
        <v>0</v>
      </c>
      <c r="OXG46" s="48">
        <f t="shared" si="189"/>
        <v>0</v>
      </c>
      <c r="OXH46" s="48">
        <f t="shared" si="189"/>
        <v>0</v>
      </c>
      <c r="OXI46" s="48">
        <f t="shared" si="189"/>
        <v>0</v>
      </c>
      <c r="OXJ46" s="48">
        <f t="shared" si="189"/>
        <v>0</v>
      </c>
      <c r="OXK46" s="48">
        <f t="shared" si="189"/>
        <v>0</v>
      </c>
      <c r="OXL46" s="48">
        <f t="shared" si="189"/>
        <v>0</v>
      </c>
      <c r="OXM46" s="48">
        <f t="shared" si="189"/>
        <v>0</v>
      </c>
      <c r="OXN46" s="48">
        <f t="shared" si="189"/>
        <v>0</v>
      </c>
      <c r="OXO46" s="48">
        <f t="shared" si="189"/>
        <v>0</v>
      </c>
      <c r="OXP46" s="48">
        <f t="shared" si="189"/>
        <v>0</v>
      </c>
      <c r="OXQ46" s="48">
        <f t="shared" si="189"/>
        <v>0</v>
      </c>
      <c r="OXR46" s="48">
        <f t="shared" si="189"/>
        <v>0</v>
      </c>
      <c r="OXS46" s="48">
        <f t="shared" si="189"/>
        <v>0</v>
      </c>
      <c r="OXT46" s="48">
        <f t="shared" si="189"/>
        <v>0</v>
      </c>
      <c r="OXU46" s="48">
        <f t="shared" si="189"/>
        <v>0</v>
      </c>
      <c r="OXV46" s="48">
        <f t="shared" si="189"/>
        <v>0</v>
      </c>
      <c r="OXW46" s="48">
        <f t="shared" si="189"/>
        <v>0</v>
      </c>
      <c r="OXX46" s="48">
        <f t="shared" si="189"/>
        <v>0</v>
      </c>
      <c r="OXY46" s="48">
        <f t="shared" si="189"/>
        <v>0</v>
      </c>
      <c r="OXZ46" s="48">
        <f t="shared" si="189"/>
        <v>0</v>
      </c>
      <c r="OYA46" s="48">
        <f t="shared" si="189"/>
        <v>0</v>
      </c>
      <c r="OYB46" s="48">
        <f t="shared" si="189"/>
        <v>0</v>
      </c>
      <c r="OYC46" s="48">
        <f t="shared" si="189"/>
        <v>0</v>
      </c>
      <c r="OYD46" s="48">
        <f t="shared" si="189"/>
        <v>0</v>
      </c>
      <c r="OYE46" s="48">
        <f t="shared" si="189"/>
        <v>0</v>
      </c>
      <c r="OYF46" s="48">
        <f t="shared" si="189"/>
        <v>0</v>
      </c>
      <c r="OYG46" s="48">
        <f t="shared" si="189"/>
        <v>0</v>
      </c>
      <c r="OYH46" s="48">
        <f t="shared" si="189"/>
        <v>0</v>
      </c>
      <c r="OYI46" s="48">
        <f t="shared" si="189"/>
        <v>0</v>
      </c>
      <c r="OYJ46" s="48">
        <f t="shared" si="189"/>
        <v>0</v>
      </c>
      <c r="OYK46" s="48">
        <f t="shared" si="189"/>
        <v>0</v>
      </c>
      <c r="OYL46" s="48">
        <f t="shared" si="189"/>
        <v>0</v>
      </c>
      <c r="OYM46" s="48">
        <f t="shared" si="189"/>
        <v>0</v>
      </c>
      <c r="OYN46" s="48">
        <f t="shared" si="189"/>
        <v>0</v>
      </c>
      <c r="OYO46" s="48">
        <f t="shared" si="189"/>
        <v>0</v>
      </c>
      <c r="OYP46" s="48">
        <f t="shared" si="189"/>
        <v>0</v>
      </c>
      <c r="OYQ46" s="48">
        <f t="shared" si="189"/>
        <v>0</v>
      </c>
      <c r="OYR46" s="48">
        <f t="shared" si="189"/>
        <v>0</v>
      </c>
      <c r="OYS46" s="48">
        <f t="shared" si="189"/>
        <v>0</v>
      </c>
      <c r="OYT46" s="48">
        <f t="shared" si="189"/>
        <v>0</v>
      </c>
      <c r="OYU46" s="48">
        <f t="shared" si="189"/>
        <v>0</v>
      </c>
      <c r="OYV46" s="48">
        <f t="shared" si="189"/>
        <v>0</v>
      </c>
      <c r="OYW46" s="48">
        <f t="shared" si="189"/>
        <v>0</v>
      </c>
      <c r="OYX46" s="48">
        <f t="shared" si="189"/>
        <v>0</v>
      </c>
      <c r="OYY46" s="48">
        <f t="shared" si="189"/>
        <v>0</v>
      </c>
      <c r="OYZ46" s="48">
        <f t="shared" si="189"/>
        <v>0</v>
      </c>
      <c r="OZA46" s="48">
        <f t="shared" ref="OZA46:PBL46" si="190">OZA22</f>
        <v>0</v>
      </c>
      <c r="OZB46" s="48">
        <f t="shared" si="190"/>
        <v>0</v>
      </c>
      <c r="OZC46" s="48">
        <f t="shared" si="190"/>
        <v>0</v>
      </c>
      <c r="OZD46" s="48">
        <f t="shared" si="190"/>
        <v>0</v>
      </c>
      <c r="OZE46" s="48">
        <f t="shared" si="190"/>
        <v>0</v>
      </c>
      <c r="OZF46" s="48">
        <f t="shared" si="190"/>
        <v>0</v>
      </c>
      <c r="OZG46" s="48">
        <f t="shared" si="190"/>
        <v>0</v>
      </c>
      <c r="OZH46" s="48">
        <f t="shared" si="190"/>
        <v>0</v>
      </c>
      <c r="OZI46" s="48">
        <f t="shared" si="190"/>
        <v>0</v>
      </c>
      <c r="OZJ46" s="48">
        <f t="shared" si="190"/>
        <v>0</v>
      </c>
      <c r="OZK46" s="48">
        <f t="shared" si="190"/>
        <v>0</v>
      </c>
      <c r="OZL46" s="48">
        <f t="shared" si="190"/>
        <v>0</v>
      </c>
      <c r="OZM46" s="48">
        <f t="shared" si="190"/>
        <v>0</v>
      </c>
      <c r="OZN46" s="48">
        <f t="shared" si="190"/>
        <v>0</v>
      </c>
      <c r="OZO46" s="48">
        <f t="shared" si="190"/>
        <v>0</v>
      </c>
      <c r="OZP46" s="48">
        <f t="shared" si="190"/>
        <v>0</v>
      </c>
      <c r="OZQ46" s="48">
        <f t="shared" si="190"/>
        <v>0</v>
      </c>
      <c r="OZR46" s="48">
        <f t="shared" si="190"/>
        <v>0</v>
      </c>
      <c r="OZS46" s="48">
        <f t="shared" si="190"/>
        <v>0</v>
      </c>
      <c r="OZT46" s="48">
        <f t="shared" si="190"/>
        <v>0</v>
      </c>
      <c r="OZU46" s="48">
        <f t="shared" si="190"/>
        <v>0</v>
      </c>
      <c r="OZV46" s="48">
        <f t="shared" si="190"/>
        <v>0</v>
      </c>
      <c r="OZW46" s="48">
        <f t="shared" si="190"/>
        <v>0</v>
      </c>
      <c r="OZX46" s="48">
        <f t="shared" si="190"/>
        <v>0</v>
      </c>
      <c r="OZY46" s="48">
        <f t="shared" si="190"/>
        <v>0</v>
      </c>
      <c r="OZZ46" s="48">
        <f t="shared" si="190"/>
        <v>0</v>
      </c>
      <c r="PAA46" s="48">
        <f t="shared" si="190"/>
        <v>0</v>
      </c>
      <c r="PAB46" s="48">
        <f t="shared" si="190"/>
        <v>0</v>
      </c>
      <c r="PAC46" s="48">
        <f t="shared" si="190"/>
        <v>0</v>
      </c>
      <c r="PAD46" s="48">
        <f t="shared" si="190"/>
        <v>0</v>
      </c>
      <c r="PAE46" s="48">
        <f t="shared" si="190"/>
        <v>0</v>
      </c>
      <c r="PAF46" s="48">
        <f t="shared" si="190"/>
        <v>0</v>
      </c>
      <c r="PAG46" s="48">
        <f t="shared" si="190"/>
        <v>0</v>
      </c>
      <c r="PAH46" s="48">
        <f t="shared" si="190"/>
        <v>0</v>
      </c>
      <c r="PAI46" s="48">
        <f t="shared" si="190"/>
        <v>0</v>
      </c>
      <c r="PAJ46" s="48">
        <f t="shared" si="190"/>
        <v>0</v>
      </c>
      <c r="PAK46" s="48">
        <f t="shared" si="190"/>
        <v>0</v>
      </c>
      <c r="PAL46" s="48">
        <f t="shared" si="190"/>
        <v>0</v>
      </c>
      <c r="PAM46" s="48">
        <f t="shared" si="190"/>
        <v>0</v>
      </c>
      <c r="PAN46" s="48">
        <f t="shared" si="190"/>
        <v>0</v>
      </c>
      <c r="PAO46" s="48">
        <f t="shared" si="190"/>
        <v>0</v>
      </c>
      <c r="PAP46" s="48">
        <f t="shared" si="190"/>
        <v>0</v>
      </c>
      <c r="PAQ46" s="48">
        <f t="shared" si="190"/>
        <v>0</v>
      </c>
      <c r="PAR46" s="48">
        <f t="shared" si="190"/>
        <v>0</v>
      </c>
      <c r="PAS46" s="48">
        <f t="shared" si="190"/>
        <v>0</v>
      </c>
      <c r="PAT46" s="48">
        <f t="shared" si="190"/>
        <v>0</v>
      </c>
      <c r="PAU46" s="48">
        <f t="shared" si="190"/>
        <v>0</v>
      </c>
      <c r="PAV46" s="48">
        <f t="shared" si="190"/>
        <v>0</v>
      </c>
      <c r="PAW46" s="48">
        <f t="shared" si="190"/>
        <v>0</v>
      </c>
      <c r="PAX46" s="48">
        <f t="shared" si="190"/>
        <v>0</v>
      </c>
      <c r="PAY46" s="48">
        <f t="shared" si="190"/>
        <v>0</v>
      </c>
      <c r="PAZ46" s="48">
        <f t="shared" si="190"/>
        <v>0</v>
      </c>
      <c r="PBA46" s="48">
        <f t="shared" si="190"/>
        <v>0</v>
      </c>
      <c r="PBB46" s="48">
        <f t="shared" si="190"/>
        <v>0</v>
      </c>
      <c r="PBC46" s="48">
        <f t="shared" si="190"/>
        <v>0</v>
      </c>
      <c r="PBD46" s="48">
        <f t="shared" si="190"/>
        <v>0</v>
      </c>
      <c r="PBE46" s="48">
        <f t="shared" si="190"/>
        <v>0</v>
      </c>
      <c r="PBF46" s="48">
        <f t="shared" si="190"/>
        <v>0</v>
      </c>
      <c r="PBG46" s="48">
        <f t="shared" si="190"/>
        <v>0</v>
      </c>
      <c r="PBH46" s="48">
        <f t="shared" si="190"/>
        <v>0</v>
      </c>
      <c r="PBI46" s="48">
        <f t="shared" si="190"/>
        <v>0</v>
      </c>
      <c r="PBJ46" s="48">
        <f t="shared" si="190"/>
        <v>0</v>
      </c>
      <c r="PBK46" s="48">
        <f t="shared" si="190"/>
        <v>0</v>
      </c>
      <c r="PBL46" s="48">
        <f t="shared" si="190"/>
        <v>0</v>
      </c>
      <c r="PBM46" s="48">
        <f t="shared" ref="PBM46:PDX46" si="191">PBM22</f>
        <v>0</v>
      </c>
      <c r="PBN46" s="48">
        <f t="shared" si="191"/>
        <v>0</v>
      </c>
      <c r="PBO46" s="48">
        <f t="shared" si="191"/>
        <v>0</v>
      </c>
      <c r="PBP46" s="48">
        <f t="shared" si="191"/>
        <v>0</v>
      </c>
      <c r="PBQ46" s="48">
        <f t="shared" si="191"/>
        <v>0</v>
      </c>
      <c r="PBR46" s="48">
        <f t="shared" si="191"/>
        <v>0</v>
      </c>
      <c r="PBS46" s="48">
        <f t="shared" si="191"/>
        <v>0</v>
      </c>
      <c r="PBT46" s="48">
        <f t="shared" si="191"/>
        <v>0</v>
      </c>
      <c r="PBU46" s="48">
        <f t="shared" si="191"/>
        <v>0</v>
      </c>
      <c r="PBV46" s="48">
        <f t="shared" si="191"/>
        <v>0</v>
      </c>
      <c r="PBW46" s="48">
        <f t="shared" si="191"/>
        <v>0</v>
      </c>
      <c r="PBX46" s="48">
        <f t="shared" si="191"/>
        <v>0</v>
      </c>
      <c r="PBY46" s="48">
        <f t="shared" si="191"/>
        <v>0</v>
      </c>
      <c r="PBZ46" s="48">
        <f t="shared" si="191"/>
        <v>0</v>
      </c>
      <c r="PCA46" s="48">
        <f t="shared" si="191"/>
        <v>0</v>
      </c>
      <c r="PCB46" s="48">
        <f t="shared" si="191"/>
        <v>0</v>
      </c>
      <c r="PCC46" s="48">
        <f t="shared" si="191"/>
        <v>0</v>
      </c>
      <c r="PCD46" s="48">
        <f t="shared" si="191"/>
        <v>0</v>
      </c>
      <c r="PCE46" s="48">
        <f t="shared" si="191"/>
        <v>0</v>
      </c>
      <c r="PCF46" s="48">
        <f t="shared" si="191"/>
        <v>0</v>
      </c>
      <c r="PCG46" s="48">
        <f t="shared" si="191"/>
        <v>0</v>
      </c>
      <c r="PCH46" s="48">
        <f t="shared" si="191"/>
        <v>0</v>
      </c>
      <c r="PCI46" s="48">
        <f t="shared" si="191"/>
        <v>0</v>
      </c>
      <c r="PCJ46" s="48">
        <f t="shared" si="191"/>
        <v>0</v>
      </c>
      <c r="PCK46" s="48">
        <f t="shared" si="191"/>
        <v>0</v>
      </c>
      <c r="PCL46" s="48">
        <f t="shared" si="191"/>
        <v>0</v>
      </c>
      <c r="PCM46" s="48">
        <f t="shared" si="191"/>
        <v>0</v>
      </c>
      <c r="PCN46" s="48">
        <f t="shared" si="191"/>
        <v>0</v>
      </c>
      <c r="PCO46" s="48">
        <f t="shared" si="191"/>
        <v>0</v>
      </c>
      <c r="PCP46" s="48">
        <f t="shared" si="191"/>
        <v>0</v>
      </c>
      <c r="PCQ46" s="48">
        <f t="shared" si="191"/>
        <v>0</v>
      </c>
      <c r="PCR46" s="48">
        <f t="shared" si="191"/>
        <v>0</v>
      </c>
      <c r="PCS46" s="48">
        <f t="shared" si="191"/>
        <v>0</v>
      </c>
      <c r="PCT46" s="48">
        <f t="shared" si="191"/>
        <v>0</v>
      </c>
      <c r="PCU46" s="48">
        <f t="shared" si="191"/>
        <v>0</v>
      </c>
      <c r="PCV46" s="48">
        <f t="shared" si="191"/>
        <v>0</v>
      </c>
      <c r="PCW46" s="48">
        <f t="shared" si="191"/>
        <v>0</v>
      </c>
      <c r="PCX46" s="48">
        <f t="shared" si="191"/>
        <v>0</v>
      </c>
      <c r="PCY46" s="48">
        <f t="shared" si="191"/>
        <v>0</v>
      </c>
      <c r="PCZ46" s="48">
        <f t="shared" si="191"/>
        <v>0</v>
      </c>
      <c r="PDA46" s="48">
        <f t="shared" si="191"/>
        <v>0</v>
      </c>
      <c r="PDB46" s="48">
        <f t="shared" si="191"/>
        <v>0</v>
      </c>
      <c r="PDC46" s="48">
        <f t="shared" si="191"/>
        <v>0</v>
      </c>
      <c r="PDD46" s="48">
        <f t="shared" si="191"/>
        <v>0</v>
      </c>
      <c r="PDE46" s="48">
        <f t="shared" si="191"/>
        <v>0</v>
      </c>
      <c r="PDF46" s="48">
        <f t="shared" si="191"/>
        <v>0</v>
      </c>
      <c r="PDG46" s="48">
        <f t="shared" si="191"/>
        <v>0</v>
      </c>
      <c r="PDH46" s="48">
        <f t="shared" si="191"/>
        <v>0</v>
      </c>
      <c r="PDI46" s="48">
        <f t="shared" si="191"/>
        <v>0</v>
      </c>
      <c r="PDJ46" s="48">
        <f t="shared" si="191"/>
        <v>0</v>
      </c>
      <c r="PDK46" s="48">
        <f t="shared" si="191"/>
        <v>0</v>
      </c>
      <c r="PDL46" s="48">
        <f t="shared" si="191"/>
        <v>0</v>
      </c>
      <c r="PDM46" s="48">
        <f t="shared" si="191"/>
        <v>0</v>
      </c>
      <c r="PDN46" s="48">
        <f t="shared" si="191"/>
        <v>0</v>
      </c>
      <c r="PDO46" s="48">
        <f t="shared" si="191"/>
        <v>0</v>
      </c>
      <c r="PDP46" s="48">
        <f t="shared" si="191"/>
        <v>0</v>
      </c>
      <c r="PDQ46" s="48">
        <f t="shared" si="191"/>
        <v>0</v>
      </c>
      <c r="PDR46" s="48">
        <f t="shared" si="191"/>
        <v>0</v>
      </c>
      <c r="PDS46" s="48">
        <f t="shared" si="191"/>
        <v>0</v>
      </c>
      <c r="PDT46" s="48">
        <f t="shared" si="191"/>
        <v>0</v>
      </c>
      <c r="PDU46" s="48">
        <f t="shared" si="191"/>
        <v>0</v>
      </c>
      <c r="PDV46" s="48">
        <f t="shared" si="191"/>
        <v>0</v>
      </c>
      <c r="PDW46" s="48">
        <f t="shared" si="191"/>
        <v>0</v>
      </c>
      <c r="PDX46" s="48">
        <f t="shared" si="191"/>
        <v>0</v>
      </c>
      <c r="PDY46" s="48">
        <f t="shared" ref="PDY46:PGJ46" si="192">PDY22</f>
        <v>0</v>
      </c>
      <c r="PDZ46" s="48">
        <f t="shared" si="192"/>
        <v>0</v>
      </c>
      <c r="PEA46" s="48">
        <f t="shared" si="192"/>
        <v>0</v>
      </c>
      <c r="PEB46" s="48">
        <f t="shared" si="192"/>
        <v>0</v>
      </c>
      <c r="PEC46" s="48">
        <f t="shared" si="192"/>
        <v>0</v>
      </c>
      <c r="PED46" s="48">
        <f t="shared" si="192"/>
        <v>0</v>
      </c>
      <c r="PEE46" s="48">
        <f t="shared" si="192"/>
        <v>0</v>
      </c>
      <c r="PEF46" s="48">
        <f t="shared" si="192"/>
        <v>0</v>
      </c>
      <c r="PEG46" s="48">
        <f t="shared" si="192"/>
        <v>0</v>
      </c>
      <c r="PEH46" s="48">
        <f t="shared" si="192"/>
        <v>0</v>
      </c>
      <c r="PEI46" s="48">
        <f t="shared" si="192"/>
        <v>0</v>
      </c>
      <c r="PEJ46" s="48">
        <f t="shared" si="192"/>
        <v>0</v>
      </c>
      <c r="PEK46" s="48">
        <f t="shared" si="192"/>
        <v>0</v>
      </c>
      <c r="PEL46" s="48">
        <f t="shared" si="192"/>
        <v>0</v>
      </c>
      <c r="PEM46" s="48">
        <f t="shared" si="192"/>
        <v>0</v>
      </c>
      <c r="PEN46" s="48">
        <f t="shared" si="192"/>
        <v>0</v>
      </c>
      <c r="PEO46" s="48">
        <f t="shared" si="192"/>
        <v>0</v>
      </c>
      <c r="PEP46" s="48">
        <f t="shared" si="192"/>
        <v>0</v>
      </c>
      <c r="PEQ46" s="48">
        <f t="shared" si="192"/>
        <v>0</v>
      </c>
      <c r="PER46" s="48">
        <f t="shared" si="192"/>
        <v>0</v>
      </c>
      <c r="PES46" s="48">
        <f t="shared" si="192"/>
        <v>0</v>
      </c>
      <c r="PET46" s="48">
        <f t="shared" si="192"/>
        <v>0</v>
      </c>
      <c r="PEU46" s="48">
        <f t="shared" si="192"/>
        <v>0</v>
      </c>
      <c r="PEV46" s="48">
        <f t="shared" si="192"/>
        <v>0</v>
      </c>
      <c r="PEW46" s="48">
        <f t="shared" si="192"/>
        <v>0</v>
      </c>
      <c r="PEX46" s="48">
        <f t="shared" si="192"/>
        <v>0</v>
      </c>
      <c r="PEY46" s="48">
        <f t="shared" si="192"/>
        <v>0</v>
      </c>
      <c r="PEZ46" s="48">
        <f t="shared" si="192"/>
        <v>0</v>
      </c>
      <c r="PFA46" s="48">
        <f t="shared" si="192"/>
        <v>0</v>
      </c>
      <c r="PFB46" s="48">
        <f t="shared" si="192"/>
        <v>0</v>
      </c>
      <c r="PFC46" s="48">
        <f t="shared" si="192"/>
        <v>0</v>
      </c>
      <c r="PFD46" s="48">
        <f t="shared" si="192"/>
        <v>0</v>
      </c>
      <c r="PFE46" s="48">
        <f t="shared" si="192"/>
        <v>0</v>
      </c>
      <c r="PFF46" s="48">
        <f t="shared" si="192"/>
        <v>0</v>
      </c>
      <c r="PFG46" s="48">
        <f t="shared" si="192"/>
        <v>0</v>
      </c>
      <c r="PFH46" s="48">
        <f t="shared" si="192"/>
        <v>0</v>
      </c>
      <c r="PFI46" s="48">
        <f t="shared" si="192"/>
        <v>0</v>
      </c>
      <c r="PFJ46" s="48">
        <f t="shared" si="192"/>
        <v>0</v>
      </c>
      <c r="PFK46" s="48">
        <f t="shared" si="192"/>
        <v>0</v>
      </c>
      <c r="PFL46" s="48">
        <f t="shared" si="192"/>
        <v>0</v>
      </c>
      <c r="PFM46" s="48">
        <f t="shared" si="192"/>
        <v>0</v>
      </c>
      <c r="PFN46" s="48">
        <f t="shared" si="192"/>
        <v>0</v>
      </c>
      <c r="PFO46" s="48">
        <f t="shared" si="192"/>
        <v>0</v>
      </c>
      <c r="PFP46" s="48">
        <f t="shared" si="192"/>
        <v>0</v>
      </c>
      <c r="PFQ46" s="48">
        <f t="shared" si="192"/>
        <v>0</v>
      </c>
      <c r="PFR46" s="48">
        <f t="shared" si="192"/>
        <v>0</v>
      </c>
      <c r="PFS46" s="48">
        <f t="shared" si="192"/>
        <v>0</v>
      </c>
      <c r="PFT46" s="48">
        <f t="shared" si="192"/>
        <v>0</v>
      </c>
      <c r="PFU46" s="48">
        <f t="shared" si="192"/>
        <v>0</v>
      </c>
      <c r="PFV46" s="48">
        <f t="shared" si="192"/>
        <v>0</v>
      </c>
      <c r="PFW46" s="48">
        <f t="shared" si="192"/>
        <v>0</v>
      </c>
      <c r="PFX46" s="48">
        <f t="shared" si="192"/>
        <v>0</v>
      </c>
      <c r="PFY46" s="48">
        <f t="shared" si="192"/>
        <v>0</v>
      </c>
      <c r="PFZ46" s="48">
        <f t="shared" si="192"/>
        <v>0</v>
      </c>
      <c r="PGA46" s="48">
        <f t="shared" si="192"/>
        <v>0</v>
      </c>
      <c r="PGB46" s="48">
        <f t="shared" si="192"/>
        <v>0</v>
      </c>
      <c r="PGC46" s="48">
        <f t="shared" si="192"/>
        <v>0</v>
      </c>
      <c r="PGD46" s="48">
        <f t="shared" si="192"/>
        <v>0</v>
      </c>
      <c r="PGE46" s="48">
        <f t="shared" si="192"/>
        <v>0</v>
      </c>
      <c r="PGF46" s="48">
        <f t="shared" si="192"/>
        <v>0</v>
      </c>
      <c r="PGG46" s="48">
        <f t="shared" si="192"/>
        <v>0</v>
      </c>
      <c r="PGH46" s="48">
        <f t="shared" si="192"/>
        <v>0</v>
      </c>
      <c r="PGI46" s="48">
        <f t="shared" si="192"/>
        <v>0</v>
      </c>
      <c r="PGJ46" s="48">
        <f t="shared" si="192"/>
        <v>0</v>
      </c>
      <c r="PGK46" s="48">
        <f t="shared" ref="PGK46:PIV46" si="193">PGK22</f>
        <v>0</v>
      </c>
      <c r="PGL46" s="48">
        <f t="shared" si="193"/>
        <v>0</v>
      </c>
      <c r="PGM46" s="48">
        <f t="shared" si="193"/>
        <v>0</v>
      </c>
      <c r="PGN46" s="48">
        <f t="shared" si="193"/>
        <v>0</v>
      </c>
      <c r="PGO46" s="48">
        <f t="shared" si="193"/>
        <v>0</v>
      </c>
      <c r="PGP46" s="48">
        <f t="shared" si="193"/>
        <v>0</v>
      </c>
      <c r="PGQ46" s="48">
        <f t="shared" si="193"/>
        <v>0</v>
      </c>
      <c r="PGR46" s="48">
        <f t="shared" si="193"/>
        <v>0</v>
      </c>
      <c r="PGS46" s="48">
        <f t="shared" si="193"/>
        <v>0</v>
      </c>
      <c r="PGT46" s="48">
        <f t="shared" si="193"/>
        <v>0</v>
      </c>
      <c r="PGU46" s="48">
        <f t="shared" si="193"/>
        <v>0</v>
      </c>
      <c r="PGV46" s="48">
        <f t="shared" si="193"/>
        <v>0</v>
      </c>
      <c r="PGW46" s="48">
        <f t="shared" si="193"/>
        <v>0</v>
      </c>
      <c r="PGX46" s="48">
        <f t="shared" si="193"/>
        <v>0</v>
      </c>
      <c r="PGY46" s="48">
        <f t="shared" si="193"/>
        <v>0</v>
      </c>
      <c r="PGZ46" s="48">
        <f t="shared" si="193"/>
        <v>0</v>
      </c>
      <c r="PHA46" s="48">
        <f t="shared" si="193"/>
        <v>0</v>
      </c>
      <c r="PHB46" s="48">
        <f t="shared" si="193"/>
        <v>0</v>
      </c>
      <c r="PHC46" s="48">
        <f t="shared" si="193"/>
        <v>0</v>
      </c>
      <c r="PHD46" s="48">
        <f t="shared" si="193"/>
        <v>0</v>
      </c>
      <c r="PHE46" s="48">
        <f t="shared" si="193"/>
        <v>0</v>
      </c>
      <c r="PHF46" s="48">
        <f t="shared" si="193"/>
        <v>0</v>
      </c>
      <c r="PHG46" s="48">
        <f t="shared" si="193"/>
        <v>0</v>
      </c>
      <c r="PHH46" s="48">
        <f t="shared" si="193"/>
        <v>0</v>
      </c>
      <c r="PHI46" s="48">
        <f t="shared" si="193"/>
        <v>0</v>
      </c>
      <c r="PHJ46" s="48">
        <f t="shared" si="193"/>
        <v>0</v>
      </c>
      <c r="PHK46" s="48">
        <f t="shared" si="193"/>
        <v>0</v>
      </c>
      <c r="PHL46" s="48">
        <f t="shared" si="193"/>
        <v>0</v>
      </c>
      <c r="PHM46" s="48">
        <f t="shared" si="193"/>
        <v>0</v>
      </c>
      <c r="PHN46" s="48">
        <f t="shared" si="193"/>
        <v>0</v>
      </c>
      <c r="PHO46" s="48">
        <f t="shared" si="193"/>
        <v>0</v>
      </c>
      <c r="PHP46" s="48">
        <f t="shared" si="193"/>
        <v>0</v>
      </c>
      <c r="PHQ46" s="48">
        <f t="shared" si="193"/>
        <v>0</v>
      </c>
      <c r="PHR46" s="48">
        <f t="shared" si="193"/>
        <v>0</v>
      </c>
      <c r="PHS46" s="48">
        <f t="shared" si="193"/>
        <v>0</v>
      </c>
      <c r="PHT46" s="48">
        <f t="shared" si="193"/>
        <v>0</v>
      </c>
      <c r="PHU46" s="48">
        <f t="shared" si="193"/>
        <v>0</v>
      </c>
      <c r="PHV46" s="48">
        <f t="shared" si="193"/>
        <v>0</v>
      </c>
      <c r="PHW46" s="48">
        <f t="shared" si="193"/>
        <v>0</v>
      </c>
      <c r="PHX46" s="48">
        <f t="shared" si="193"/>
        <v>0</v>
      </c>
      <c r="PHY46" s="48">
        <f t="shared" si="193"/>
        <v>0</v>
      </c>
      <c r="PHZ46" s="48">
        <f t="shared" si="193"/>
        <v>0</v>
      </c>
      <c r="PIA46" s="48">
        <f t="shared" si="193"/>
        <v>0</v>
      </c>
      <c r="PIB46" s="48">
        <f t="shared" si="193"/>
        <v>0</v>
      </c>
      <c r="PIC46" s="48">
        <f t="shared" si="193"/>
        <v>0</v>
      </c>
      <c r="PID46" s="48">
        <f t="shared" si="193"/>
        <v>0</v>
      </c>
      <c r="PIE46" s="48">
        <f t="shared" si="193"/>
        <v>0</v>
      </c>
      <c r="PIF46" s="48">
        <f t="shared" si="193"/>
        <v>0</v>
      </c>
      <c r="PIG46" s="48">
        <f t="shared" si="193"/>
        <v>0</v>
      </c>
      <c r="PIH46" s="48">
        <f t="shared" si="193"/>
        <v>0</v>
      </c>
      <c r="PII46" s="48">
        <f t="shared" si="193"/>
        <v>0</v>
      </c>
      <c r="PIJ46" s="48">
        <f t="shared" si="193"/>
        <v>0</v>
      </c>
      <c r="PIK46" s="48">
        <f t="shared" si="193"/>
        <v>0</v>
      </c>
      <c r="PIL46" s="48">
        <f t="shared" si="193"/>
        <v>0</v>
      </c>
      <c r="PIM46" s="48">
        <f t="shared" si="193"/>
        <v>0</v>
      </c>
      <c r="PIN46" s="48">
        <f t="shared" si="193"/>
        <v>0</v>
      </c>
      <c r="PIO46" s="48">
        <f t="shared" si="193"/>
        <v>0</v>
      </c>
      <c r="PIP46" s="48">
        <f t="shared" si="193"/>
        <v>0</v>
      </c>
      <c r="PIQ46" s="48">
        <f t="shared" si="193"/>
        <v>0</v>
      </c>
      <c r="PIR46" s="48">
        <f t="shared" si="193"/>
        <v>0</v>
      </c>
      <c r="PIS46" s="48">
        <f t="shared" si="193"/>
        <v>0</v>
      </c>
      <c r="PIT46" s="48">
        <f t="shared" si="193"/>
        <v>0</v>
      </c>
      <c r="PIU46" s="48">
        <f t="shared" si="193"/>
        <v>0</v>
      </c>
      <c r="PIV46" s="48">
        <f t="shared" si="193"/>
        <v>0</v>
      </c>
      <c r="PIW46" s="48">
        <f t="shared" ref="PIW46:PLH46" si="194">PIW22</f>
        <v>0</v>
      </c>
      <c r="PIX46" s="48">
        <f t="shared" si="194"/>
        <v>0</v>
      </c>
      <c r="PIY46" s="48">
        <f t="shared" si="194"/>
        <v>0</v>
      </c>
      <c r="PIZ46" s="48">
        <f t="shared" si="194"/>
        <v>0</v>
      </c>
      <c r="PJA46" s="48">
        <f t="shared" si="194"/>
        <v>0</v>
      </c>
      <c r="PJB46" s="48">
        <f t="shared" si="194"/>
        <v>0</v>
      </c>
      <c r="PJC46" s="48">
        <f t="shared" si="194"/>
        <v>0</v>
      </c>
      <c r="PJD46" s="48">
        <f t="shared" si="194"/>
        <v>0</v>
      </c>
      <c r="PJE46" s="48">
        <f t="shared" si="194"/>
        <v>0</v>
      </c>
      <c r="PJF46" s="48">
        <f t="shared" si="194"/>
        <v>0</v>
      </c>
      <c r="PJG46" s="48">
        <f t="shared" si="194"/>
        <v>0</v>
      </c>
      <c r="PJH46" s="48">
        <f t="shared" si="194"/>
        <v>0</v>
      </c>
      <c r="PJI46" s="48">
        <f t="shared" si="194"/>
        <v>0</v>
      </c>
      <c r="PJJ46" s="48">
        <f t="shared" si="194"/>
        <v>0</v>
      </c>
      <c r="PJK46" s="48">
        <f t="shared" si="194"/>
        <v>0</v>
      </c>
      <c r="PJL46" s="48">
        <f t="shared" si="194"/>
        <v>0</v>
      </c>
      <c r="PJM46" s="48">
        <f t="shared" si="194"/>
        <v>0</v>
      </c>
      <c r="PJN46" s="48">
        <f t="shared" si="194"/>
        <v>0</v>
      </c>
      <c r="PJO46" s="48">
        <f t="shared" si="194"/>
        <v>0</v>
      </c>
      <c r="PJP46" s="48">
        <f t="shared" si="194"/>
        <v>0</v>
      </c>
      <c r="PJQ46" s="48">
        <f t="shared" si="194"/>
        <v>0</v>
      </c>
      <c r="PJR46" s="48">
        <f t="shared" si="194"/>
        <v>0</v>
      </c>
      <c r="PJS46" s="48">
        <f t="shared" si="194"/>
        <v>0</v>
      </c>
      <c r="PJT46" s="48">
        <f t="shared" si="194"/>
        <v>0</v>
      </c>
      <c r="PJU46" s="48">
        <f t="shared" si="194"/>
        <v>0</v>
      </c>
      <c r="PJV46" s="48">
        <f t="shared" si="194"/>
        <v>0</v>
      </c>
      <c r="PJW46" s="48">
        <f t="shared" si="194"/>
        <v>0</v>
      </c>
      <c r="PJX46" s="48">
        <f t="shared" si="194"/>
        <v>0</v>
      </c>
      <c r="PJY46" s="48">
        <f t="shared" si="194"/>
        <v>0</v>
      </c>
      <c r="PJZ46" s="48">
        <f t="shared" si="194"/>
        <v>0</v>
      </c>
      <c r="PKA46" s="48">
        <f t="shared" si="194"/>
        <v>0</v>
      </c>
      <c r="PKB46" s="48">
        <f t="shared" si="194"/>
        <v>0</v>
      </c>
      <c r="PKC46" s="48">
        <f t="shared" si="194"/>
        <v>0</v>
      </c>
      <c r="PKD46" s="48">
        <f t="shared" si="194"/>
        <v>0</v>
      </c>
      <c r="PKE46" s="48">
        <f t="shared" si="194"/>
        <v>0</v>
      </c>
      <c r="PKF46" s="48">
        <f t="shared" si="194"/>
        <v>0</v>
      </c>
      <c r="PKG46" s="48">
        <f t="shared" si="194"/>
        <v>0</v>
      </c>
      <c r="PKH46" s="48">
        <f t="shared" si="194"/>
        <v>0</v>
      </c>
      <c r="PKI46" s="48">
        <f t="shared" si="194"/>
        <v>0</v>
      </c>
      <c r="PKJ46" s="48">
        <f t="shared" si="194"/>
        <v>0</v>
      </c>
      <c r="PKK46" s="48">
        <f t="shared" si="194"/>
        <v>0</v>
      </c>
      <c r="PKL46" s="48">
        <f t="shared" si="194"/>
        <v>0</v>
      </c>
      <c r="PKM46" s="48">
        <f t="shared" si="194"/>
        <v>0</v>
      </c>
      <c r="PKN46" s="48">
        <f t="shared" si="194"/>
        <v>0</v>
      </c>
      <c r="PKO46" s="48">
        <f t="shared" si="194"/>
        <v>0</v>
      </c>
      <c r="PKP46" s="48">
        <f t="shared" si="194"/>
        <v>0</v>
      </c>
      <c r="PKQ46" s="48">
        <f t="shared" si="194"/>
        <v>0</v>
      </c>
      <c r="PKR46" s="48">
        <f t="shared" si="194"/>
        <v>0</v>
      </c>
      <c r="PKS46" s="48">
        <f t="shared" si="194"/>
        <v>0</v>
      </c>
      <c r="PKT46" s="48">
        <f t="shared" si="194"/>
        <v>0</v>
      </c>
      <c r="PKU46" s="48">
        <f t="shared" si="194"/>
        <v>0</v>
      </c>
      <c r="PKV46" s="48">
        <f t="shared" si="194"/>
        <v>0</v>
      </c>
      <c r="PKW46" s="48">
        <f t="shared" si="194"/>
        <v>0</v>
      </c>
      <c r="PKX46" s="48">
        <f t="shared" si="194"/>
        <v>0</v>
      </c>
      <c r="PKY46" s="48">
        <f t="shared" si="194"/>
        <v>0</v>
      </c>
      <c r="PKZ46" s="48">
        <f t="shared" si="194"/>
        <v>0</v>
      </c>
      <c r="PLA46" s="48">
        <f t="shared" si="194"/>
        <v>0</v>
      </c>
      <c r="PLB46" s="48">
        <f t="shared" si="194"/>
        <v>0</v>
      </c>
      <c r="PLC46" s="48">
        <f t="shared" si="194"/>
        <v>0</v>
      </c>
      <c r="PLD46" s="48">
        <f t="shared" si="194"/>
        <v>0</v>
      </c>
      <c r="PLE46" s="48">
        <f t="shared" si="194"/>
        <v>0</v>
      </c>
      <c r="PLF46" s="48">
        <f t="shared" si="194"/>
        <v>0</v>
      </c>
      <c r="PLG46" s="48">
        <f t="shared" si="194"/>
        <v>0</v>
      </c>
      <c r="PLH46" s="48">
        <f t="shared" si="194"/>
        <v>0</v>
      </c>
      <c r="PLI46" s="48">
        <f t="shared" ref="PLI46:PNT46" si="195">PLI22</f>
        <v>0</v>
      </c>
      <c r="PLJ46" s="48">
        <f t="shared" si="195"/>
        <v>0</v>
      </c>
      <c r="PLK46" s="48">
        <f t="shared" si="195"/>
        <v>0</v>
      </c>
      <c r="PLL46" s="48">
        <f t="shared" si="195"/>
        <v>0</v>
      </c>
      <c r="PLM46" s="48">
        <f t="shared" si="195"/>
        <v>0</v>
      </c>
      <c r="PLN46" s="48">
        <f t="shared" si="195"/>
        <v>0</v>
      </c>
      <c r="PLO46" s="48">
        <f t="shared" si="195"/>
        <v>0</v>
      </c>
      <c r="PLP46" s="48">
        <f t="shared" si="195"/>
        <v>0</v>
      </c>
      <c r="PLQ46" s="48">
        <f t="shared" si="195"/>
        <v>0</v>
      </c>
      <c r="PLR46" s="48">
        <f t="shared" si="195"/>
        <v>0</v>
      </c>
      <c r="PLS46" s="48">
        <f t="shared" si="195"/>
        <v>0</v>
      </c>
      <c r="PLT46" s="48">
        <f t="shared" si="195"/>
        <v>0</v>
      </c>
      <c r="PLU46" s="48">
        <f t="shared" si="195"/>
        <v>0</v>
      </c>
      <c r="PLV46" s="48">
        <f t="shared" si="195"/>
        <v>0</v>
      </c>
      <c r="PLW46" s="48">
        <f t="shared" si="195"/>
        <v>0</v>
      </c>
      <c r="PLX46" s="48">
        <f t="shared" si="195"/>
        <v>0</v>
      </c>
      <c r="PLY46" s="48">
        <f t="shared" si="195"/>
        <v>0</v>
      </c>
      <c r="PLZ46" s="48">
        <f t="shared" si="195"/>
        <v>0</v>
      </c>
      <c r="PMA46" s="48">
        <f t="shared" si="195"/>
        <v>0</v>
      </c>
      <c r="PMB46" s="48">
        <f t="shared" si="195"/>
        <v>0</v>
      </c>
      <c r="PMC46" s="48">
        <f t="shared" si="195"/>
        <v>0</v>
      </c>
      <c r="PMD46" s="48">
        <f t="shared" si="195"/>
        <v>0</v>
      </c>
      <c r="PME46" s="48">
        <f t="shared" si="195"/>
        <v>0</v>
      </c>
      <c r="PMF46" s="48">
        <f t="shared" si="195"/>
        <v>0</v>
      </c>
      <c r="PMG46" s="48">
        <f t="shared" si="195"/>
        <v>0</v>
      </c>
      <c r="PMH46" s="48">
        <f t="shared" si="195"/>
        <v>0</v>
      </c>
      <c r="PMI46" s="48">
        <f t="shared" si="195"/>
        <v>0</v>
      </c>
      <c r="PMJ46" s="48">
        <f t="shared" si="195"/>
        <v>0</v>
      </c>
      <c r="PMK46" s="48">
        <f t="shared" si="195"/>
        <v>0</v>
      </c>
      <c r="PML46" s="48">
        <f t="shared" si="195"/>
        <v>0</v>
      </c>
      <c r="PMM46" s="48">
        <f t="shared" si="195"/>
        <v>0</v>
      </c>
      <c r="PMN46" s="48">
        <f t="shared" si="195"/>
        <v>0</v>
      </c>
      <c r="PMO46" s="48">
        <f t="shared" si="195"/>
        <v>0</v>
      </c>
      <c r="PMP46" s="48">
        <f t="shared" si="195"/>
        <v>0</v>
      </c>
      <c r="PMQ46" s="48">
        <f t="shared" si="195"/>
        <v>0</v>
      </c>
      <c r="PMR46" s="48">
        <f t="shared" si="195"/>
        <v>0</v>
      </c>
      <c r="PMS46" s="48">
        <f t="shared" si="195"/>
        <v>0</v>
      </c>
      <c r="PMT46" s="48">
        <f t="shared" si="195"/>
        <v>0</v>
      </c>
      <c r="PMU46" s="48">
        <f t="shared" si="195"/>
        <v>0</v>
      </c>
      <c r="PMV46" s="48">
        <f t="shared" si="195"/>
        <v>0</v>
      </c>
      <c r="PMW46" s="48">
        <f t="shared" si="195"/>
        <v>0</v>
      </c>
      <c r="PMX46" s="48">
        <f t="shared" si="195"/>
        <v>0</v>
      </c>
      <c r="PMY46" s="48">
        <f t="shared" si="195"/>
        <v>0</v>
      </c>
      <c r="PMZ46" s="48">
        <f t="shared" si="195"/>
        <v>0</v>
      </c>
      <c r="PNA46" s="48">
        <f t="shared" si="195"/>
        <v>0</v>
      </c>
      <c r="PNB46" s="48">
        <f t="shared" si="195"/>
        <v>0</v>
      </c>
      <c r="PNC46" s="48">
        <f t="shared" si="195"/>
        <v>0</v>
      </c>
      <c r="PND46" s="48">
        <f t="shared" si="195"/>
        <v>0</v>
      </c>
      <c r="PNE46" s="48">
        <f t="shared" si="195"/>
        <v>0</v>
      </c>
      <c r="PNF46" s="48">
        <f t="shared" si="195"/>
        <v>0</v>
      </c>
      <c r="PNG46" s="48">
        <f t="shared" si="195"/>
        <v>0</v>
      </c>
      <c r="PNH46" s="48">
        <f t="shared" si="195"/>
        <v>0</v>
      </c>
      <c r="PNI46" s="48">
        <f t="shared" si="195"/>
        <v>0</v>
      </c>
      <c r="PNJ46" s="48">
        <f t="shared" si="195"/>
        <v>0</v>
      </c>
      <c r="PNK46" s="48">
        <f t="shared" si="195"/>
        <v>0</v>
      </c>
      <c r="PNL46" s="48">
        <f t="shared" si="195"/>
        <v>0</v>
      </c>
      <c r="PNM46" s="48">
        <f t="shared" si="195"/>
        <v>0</v>
      </c>
      <c r="PNN46" s="48">
        <f t="shared" si="195"/>
        <v>0</v>
      </c>
      <c r="PNO46" s="48">
        <f t="shared" si="195"/>
        <v>0</v>
      </c>
      <c r="PNP46" s="48">
        <f t="shared" si="195"/>
        <v>0</v>
      </c>
      <c r="PNQ46" s="48">
        <f t="shared" si="195"/>
        <v>0</v>
      </c>
      <c r="PNR46" s="48">
        <f t="shared" si="195"/>
        <v>0</v>
      </c>
      <c r="PNS46" s="48">
        <f t="shared" si="195"/>
        <v>0</v>
      </c>
      <c r="PNT46" s="48">
        <f t="shared" si="195"/>
        <v>0</v>
      </c>
      <c r="PNU46" s="48">
        <f t="shared" ref="PNU46:PQF46" si="196">PNU22</f>
        <v>0</v>
      </c>
      <c r="PNV46" s="48">
        <f t="shared" si="196"/>
        <v>0</v>
      </c>
      <c r="PNW46" s="48">
        <f t="shared" si="196"/>
        <v>0</v>
      </c>
      <c r="PNX46" s="48">
        <f t="shared" si="196"/>
        <v>0</v>
      </c>
      <c r="PNY46" s="48">
        <f t="shared" si="196"/>
        <v>0</v>
      </c>
      <c r="PNZ46" s="48">
        <f t="shared" si="196"/>
        <v>0</v>
      </c>
      <c r="POA46" s="48">
        <f t="shared" si="196"/>
        <v>0</v>
      </c>
      <c r="POB46" s="48">
        <f t="shared" si="196"/>
        <v>0</v>
      </c>
      <c r="POC46" s="48">
        <f t="shared" si="196"/>
        <v>0</v>
      </c>
      <c r="POD46" s="48">
        <f t="shared" si="196"/>
        <v>0</v>
      </c>
      <c r="POE46" s="48">
        <f t="shared" si="196"/>
        <v>0</v>
      </c>
      <c r="POF46" s="48">
        <f t="shared" si="196"/>
        <v>0</v>
      </c>
      <c r="POG46" s="48">
        <f t="shared" si="196"/>
        <v>0</v>
      </c>
      <c r="POH46" s="48">
        <f t="shared" si="196"/>
        <v>0</v>
      </c>
      <c r="POI46" s="48">
        <f t="shared" si="196"/>
        <v>0</v>
      </c>
      <c r="POJ46" s="48">
        <f t="shared" si="196"/>
        <v>0</v>
      </c>
      <c r="POK46" s="48">
        <f t="shared" si="196"/>
        <v>0</v>
      </c>
      <c r="POL46" s="48">
        <f t="shared" si="196"/>
        <v>0</v>
      </c>
      <c r="POM46" s="48">
        <f t="shared" si="196"/>
        <v>0</v>
      </c>
      <c r="PON46" s="48">
        <f t="shared" si="196"/>
        <v>0</v>
      </c>
      <c r="POO46" s="48">
        <f t="shared" si="196"/>
        <v>0</v>
      </c>
      <c r="POP46" s="48">
        <f t="shared" si="196"/>
        <v>0</v>
      </c>
      <c r="POQ46" s="48">
        <f t="shared" si="196"/>
        <v>0</v>
      </c>
      <c r="POR46" s="48">
        <f t="shared" si="196"/>
        <v>0</v>
      </c>
      <c r="POS46" s="48">
        <f t="shared" si="196"/>
        <v>0</v>
      </c>
      <c r="POT46" s="48">
        <f t="shared" si="196"/>
        <v>0</v>
      </c>
      <c r="POU46" s="48">
        <f t="shared" si="196"/>
        <v>0</v>
      </c>
      <c r="POV46" s="48">
        <f t="shared" si="196"/>
        <v>0</v>
      </c>
      <c r="POW46" s="48">
        <f t="shared" si="196"/>
        <v>0</v>
      </c>
      <c r="POX46" s="48">
        <f t="shared" si="196"/>
        <v>0</v>
      </c>
      <c r="POY46" s="48">
        <f t="shared" si="196"/>
        <v>0</v>
      </c>
      <c r="POZ46" s="48">
        <f t="shared" si="196"/>
        <v>0</v>
      </c>
      <c r="PPA46" s="48">
        <f t="shared" si="196"/>
        <v>0</v>
      </c>
      <c r="PPB46" s="48">
        <f t="shared" si="196"/>
        <v>0</v>
      </c>
      <c r="PPC46" s="48">
        <f t="shared" si="196"/>
        <v>0</v>
      </c>
      <c r="PPD46" s="48">
        <f t="shared" si="196"/>
        <v>0</v>
      </c>
      <c r="PPE46" s="48">
        <f t="shared" si="196"/>
        <v>0</v>
      </c>
      <c r="PPF46" s="48">
        <f t="shared" si="196"/>
        <v>0</v>
      </c>
      <c r="PPG46" s="48">
        <f t="shared" si="196"/>
        <v>0</v>
      </c>
      <c r="PPH46" s="48">
        <f t="shared" si="196"/>
        <v>0</v>
      </c>
      <c r="PPI46" s="48">
        <f t="shared" si="196"/>
        <v>0</v>
      </c>
      <c r="PPJ46" s="48">
        <f t="shared" si="196"/>
        <v>0</v>
      </c>
      <c r="PPK46" s="48">
        <f t="shared" si="196"/>
        <v>0</v>
      </c>
      <c r="PPL46" s="48">
        <f t="shared" si="196"/>
        <v>0</v>
      </c>
      <c r="PPM46" s="48">
        <f t="shared" si="196"/>
        <v>0</v>
      </c>
      <c r="PPN46" s="48">
        <f t="shared" si="196"/>
        <v>0</v>
      </c>
      <c r="PPO46" s="48">
        <f t="shared" si="196"/>
        <v>0</v>
      </c>
      <c r="PPP46" s="48">
        <f t="shared" si="196"/>
        <v>0</v>
      </c>
      <c r="PPQ46" s="48">
        <f t="shared" si="196"/>
        <v>0</v>
      </c>
      <c r="PPR46" s="48">
        <f t="shared" si="196"/>
        <v>0</v>
      </c>
      <c r="PPS46" s="48">
        <f t="shared" si="196"/>
        <v>0</v>
      </c>
      <c r="PPT46" s="48">
        <f t="shared" si="196"/>
        <v>0</v>
      </c>
      <c r="PPU46" s="48">
        <f t="shared" si="196"/>
        <v>0</v>
      </c>
      <c r="PPV46" s="48">
        <f t="shared" si="196"/>
        <v>0</v>
      </c>
      <c r="PPW46" s="48">
        <f t="shared" si="196"/>
        <v>0</v>
      </c>
      <c r="PPX46" s="48">
        <f t="shared" si="196"/>
        <v>0</v>
      </c>
      <c r="PPY46" s="48">
        <f t="shared" si="196"/>
        <v>0</v>
      </c>
      <c r="PPZ46" s="48">
        <f t="shared" si="196"/>
        <v>0</v>
      </c>
      <c r="PQA46" s="48">
        <f t="shared" si="196"/>
        <v>0</v>
      </c>
      <c r="PQB46" s="48">
        <f t="shared" si="196"/>
        <v>0</v>
      </c>
      <c r="PQC46" s="48">
        <f t="shared" si="196"/>
        <v>0</v>
      </c>
      <c r="PQD46" s="48">
        <f t="shared" si="196"/>
        <v>0</v>
      </c>
      <c r="PQE46" s="48">
        <f t="shared" si="196"/>
        <v>0</v>
      </c>
      <c r="PQF46" s="48">
        <f t="shared" si="196"/>
        <v>0</v>
      </c>
      <c r="PQG46" s="48">
        <f t="shared" ref="PQG46:PSR46" si="197">PQG22</f>
        <v>0</v>
      </c>
      <c r="PQH46" s="48">
        <f t="shared" si="197"/>
        <v>0</v>
      </c>
      <c r="PQI46" s="48">
        <f t="shared" si="197"/>
        <v>0</v>
      </c>
      <c r="PQJ46" s="48">
        <f t="shared" si="197"/>
        <v>0</v>
      </c>
      <c r="PQK46" s="48">
        <f t="shared" si="197"/>
        <v>0</v>
      </c>
      <c r="PQL46" s="48">
        <f t="shared" si="197"/>
        <v>0</v>
      </c>
      <c r="PQM46" s="48">
        <f t="shared" si="197"/>
        <v>0</v>
      </c>
      <c r="PQN46" s="48">
        <f t="shared" si="197"/>
        <v>0</v>
      </c>
      <c r="PQO46" s="48">
        <f t="shared" si="197"/>
        <v>0</v>
      </c>
      <c r="PQP46" s="48">
        <f t="shared" si="197"/>
        <v>0</v>
      </c>
      <c r="PQQ46" s="48">
        <f t="shared" si="197"/>
        <v>0</v>
      </c>
      <c r="PQR46" s="48">
        <f t="shared" si="197"/>
        <v>0</v>
      </c>
      <c r="PQS46" s="48">
        <f t="shared" si="197"/>
        <v>0</v>
      </c>
      <c r="PQT46" s="48">
        <f t="shared" si="197"/>
        <v>0</v>
      </c>
      <c r="PQU46" s="48">
        <f t="shared" si="197"/>
        <v>0</v>
      </c>
      <c r="PQV46" s="48">
        <f t="shared" si="197"/>
        <v>0</v>
      </c>
      <c r="PQW46" s="48">
        <f t="shared" si="197"/>
        <v>0</v>
      </c>
      <c r="PQX46" s="48">
        <f t="shared" si="197"/>
        <v>0</v>
      </c>
      <c r="PQY46" s="48">
        <f t="shared" si="197"/>
        <v>0</v>
      </c>
      <c r="PQZ46" s="48">
        <f t="shared" si="197"/>
        <v>0</v>
      </c>
      <c r="PRA46" s="48">
        <f t="shared" si="197"/>
        <v>0</v>
      </c>
      <c r="PRB46" s="48">
        <f t="shared" si="197"/>
        <v>0</v>
      </c>
      <c r="PRC46" s="48">
        <f t="shared" si="197"/>
        <v>0</v>
      </c>
      <c r="PRD46" s="48">
        <f t="shared" si="197"/>
        <v>0</v>
      </c>
      <c r="PRE46" s="48">
        <f t="shared" si="197"/>
        <v>0</v>
      </c>
      <c r="PRF46" s="48">
        <f t="shared" si="197"/>
        <v>0</v>
      </c>
      <c r="PRG46" s="48">
        <f t="shared" si="197"/>
        <v>0</v>
      </c>
      <c r="PRH46" s="48">
        <f t="shared" si="197"/>
        <v>0</v>
      </c>
      <c r="PRI46" s="48">
        <f t="shared" si="197"/>
        <v>0</v>
      </c>
      <c r="PRJ46" s="48">
        <f t="shared" si="197"/>
        <v>0</v>
      </c>
      <c r="PRK46" s="48">
        <f t="shared" si="197"/>
        <v>0</v>
      </c>
      <c r="PRL46" s="48">
        <f t="shared" si="197"/>
        <v>0</v>
      </c>
      <c r="PRM46" s="48">
        <f t="shared" si="197"/>
        <v>0</v>
      </c>
      <c r="PRN46" s="48">
        <f t="shared" si="197"/>
        <v>0</v>
      </c>
      <c r="PRO46" s="48">
        <f t="shared" si="197"/>
        <v>0</v>
      </c>
      <c r="PRP46" s="48">
        <f t="shared" si="197"/>
        <v>0</v>
      </c>
      <c r="PRQ46" s="48">
        <f t="shared" si="197"/>
        <v>0</v>
      </c>
      <c r="PRR46" s="48">
        <f t="shared" si="197"/>
        <v>0</v>
      </c>
      <c r="PRS46" s="48">
        <f t="shared" si="197"/>
        <v>0</v>
      </c>
      <c r="PRT46" s="48">
        <f t="shared" si="197"/>
        <v>0</v>
      </c>
      <c r="PRU46" s="48">
        <f t="shared" si="197"/>
        <v>0</v>
      </c>
      <c r="PRV46" s="48">
        <f t="shared" si="197"/>
        <v>0</v>
      </c>
      <c r="PRW46" s="48">
        <f t="shared" si="197"/>
        <v>0</v>
      </c>
      <c r="PRX46" s="48">
        <f t="shared" si="197"/>
        <v>0</v>
      </c>
      <c r="PRY46" s="48">
        <f t="shared" si="197"/>
        <v>0</v>
      </c>
      <c r="PRZ46" s="48">
        <f t="shared" si="197"/>
        <v>0</v>
      </c>
      <c r="PSA46" s="48">
        <f t="shared" si="197"/>
        <v>0</v>
      </c>
      <c r="PSB46" s="48">
        <f t="shared" si="197"/>
        <v>0</v>
      </c>
      <c r="PSC46" s="48">
        <f t="shared" si="197"/>
        <v>0</v>
      </c>
      <c r="PSD46" s="48">
        <f t="shared" si="197"/>
        <v>0</v>
      </c>
      <c r="PSE46" s="48">
        <f t="shared" si="197"/>
        <v>0</v>
      </c>
      <c r="PSF46" s="48">
        <f t="shared" si="197"/>
        <v>0</v>
      </c>
      <c r="PSG46" s="48">
        <f t="shared" si="197"/>
        <v>0</v>
      </c>
      <c r="PSH46" s="48">
        <f t="shared" si="197"/>
        <v>0</v>
      </c>
      <c r="PSI46" s="48">
        <f t="shared" si="197"/>
        <v>0</v>
      </c>
      <c r="PSJ46" s="48">
        <f t="shared" si="197"/>
        <v>0</v>
      </c>
      <c r="PSK46" s="48">
        <f t="shared" si="197"/>
        <v>0</v>
      </c>
      <c r="PSL46" s="48">
        <f t="shared" si="197"/>
        <v>0</v>
      </c>
      <c r="PSM46" s="48">
        <f t="shared" si="197"/>
        <v>0</v>
      </c>
      <c r="PSN46" s="48">
        <f t="shared" si="197"/>
        <v>0</v>
      </c>
      <c r="PSO46" s="48">
        <f t="shared" si="197"/>
        <v>0</v>
      </c>
      <c r="PSP46" s="48">
        <f t="shared" si="197"/>
        <v>0</v>
      </c>
      <c r="PSQ46" s="48">
        <f t="shared" si="197"/>
        <v>0</v>
      </c>
      <c r="PSR46" s="48">
        <f t="shared" si="197"/>
        <v>0</v>
      </c>
      <c r="PSS46" s="48">
        <f t="shared" ref="PSS46:PVD46" si="198">PSS22</f>
        <v>0</v>
      </c>
      <c r="PST46" s="48">
        <f t="shared" si="198"/>
        <v>0</v>
      </c>
      <c r="PSU46" s="48">
        <f t="shared" si="198"/>
        <v>0</v>
      </c>
      <c r="PSV46" s="48">
        <f t="shared" si="198"/>
        <v>0</v>
      </c>
      <c r="PSW46" s="48">
        <f t="shared" si="198"/>
        <v>0</v>
      </c>
      <c r="PSX46" s="48">
        <f t="shared" si="198"/>
        <v>0</v>
      </c>
      <c r="PSY46" s="48">
        <f t="shared" si="198"/>
        <v>0</v>
      </c>
      <c r="PSZ46" s="48">
        <f t="shared" si="198"/>
        <v>0</v>
      </c>
      <c r="PTA46" s="48">
        <f t="shared" si="198"/>
        <v>0</v>
      </c>
      <c r="PTB46" s="48">
        <f t="shared" si="198"/>
        <v>0</v>
      </c>
      <c r="PTC46" s="48">
        <f t="shared" si="198"/>
        <v>0</v>
      </c>
      <c r="PTD46" s="48">
        <f t="shared" si="198"/>
        <v>0</v>
      </c>
      <c r="PTE46" s="48">
        <f t="shared" si="198"/>
        <v>0</v>
      </c>
      <c r="PTF46" s="48">
        <f t="shared" si="198"/>
        <v>0</v>
      </c>
      <c r="PTG46" s="48">
        <f t="shared" si="198"/>
        <v>0</v>
      </c>
      <c r="PTH46" s="48">
        <f t="shared" si="198"/>
        <v>0</v>
      </c>
      <c r="PTI46" s="48">
        <f t="shared" si="198"/>
        <v>0</v>
      </c>
      <c r="PTJ46" s="48">
        <f t="shared" si="198"/>
        <v>0</v>
      </c>
      <c r="PTK46" s="48">
        <f t="shared" si="198"/>
        <v>0</v>
      </c>
      <c r="PTL46" s="48">
        <f t="shared" si="198"/>
        <v>0</v>
      </c>
      <c r="PTM46" s="48">
        <f t="shared" si="198"/>
        <v>0</v>
      </c>
      <c r="PTN46" s="48">
        <f t="shared" si="198"/>
        <v>0</v>
      </c>
      <c r="PTO46" s="48">
        <f t="shared" si="198"/>
        <v>0</v>
      </c>
      <c r="PTP46" s="48">
        <f t="shared" si="198"/>
        <v>0</v>
      </c>
      <c r="PTQ46" s="48">
        <f t="shared" si="198"/>
        <v>0</v>
      </c>
      <c r="PTR46" s="48">
        <f t="shared" si="198"/>
        <v>0</v>
      </c>
      <c r="PTS46" s="48">
        <f t="shared" si="198"/>
        <v>0</v>
      </c>
      <c r="PTT46" s="48">
        <f t="shared" si="198"/>
        <v>0</v>
      </c>
      <c r="PTU46" s="48">
        <f t="shared" si="198"/>
        <v>0</v>
      </c>
      <c r="PTV46" s="48">
        <f t="shared" si="198"/>
        <v>0</v>
      </c>
      <c r="PTW46" s="48">
        <f t="shared" si="198"/>
        <v>0</v>
      </c>
      <c r="PTX46" s="48">
        <f t="shared" si="198"/>
        <v>0</v>
      </c>
      <c r="PTY46" s="48">
        <f t="shared" si="198"/>
        <v>0</v>
      </c>
      <c r="PTZ46" s="48">
        <f t="shared" si="198"/>
        <v>0</v>
      </c>
      <c r="PUA46" s="48">
        <f t="shared" si="198"/>
        <v>0</v>
      </c>
      <c r="PUB46" s="48">
        <f t="shared" si="198"/>
        <v>0</v>
      </c>
      <c r="PUC46" s="48">
        <f t="shared" si="198"/>
        <v>0</v>
      </c>
      <c r="PUD46" s="48">
        <f t="shared" si="198"/>
        <v>0</v>
      </c>
      <c r="PUE46" s="48">
        <f t="shared" si="198"/>
        <v>0</v>
      </c>
      <c r="PUF46" s="48">
        <f t="shared" si="198"/>
        <v>0</v>
      </c>
      <c r="PUG46" s="48">
        <f t="shared" si="198"/>
        <v>0</v>
      </c>
      <c r="PUH46" s="48">
        <f t="shared" si="198"/>
        <v>0</v>
      </c>
      <c r="PUI46" s="48">
        <f t="shared" si="198"/>
        <v>0</v>
      </c>
      <c r="PUJ46" s="48">
        <f t="shared" si="198"/>
        <v>0</v>
      </c>
      <c r="PUK46" s="48">
        <f t="shared" si="198"/>
        <v>0</v>
      </c>
      <c r="PUL46" s="48">
        <f t="shared" si="198"/>
        <v>0</v>
      </c>
      <c r="PUM46" s="48">
        <f t="shared" si="198"/>
        <v>0</v>
      </c>
      <c r="PUN46" s="48">
        <f t="shared" si="198"/>
        <v>0</v>
      </c>
      <c r="PUO46" s="48">
        <f t="shared" si="198"/>
        <v>0</v>
      </c>
      <c r="PUP46" s="48">
        <f t="shared" si="198"/>
        <v>0</v>
      </c>
      <c r="PUQ46" s="48">
        <f t="shared" si="198"/>
        <v>0</v>
      </c>
      <c r="PUR46" s="48">
        <f t="shared" si="198"/>
        <v>0</v>
      </c>
      <c r="PUS46" s="48">
        <f t="shared" si="198"/>
        <v>0</v>
      </c>
      <c r="PUT46" s="48">
        <f t="shared" si="198"/>
        <v>0</v>
      </c>
      <c r="PUU46" s="48">
        <f t="shared" si="198"/>
        <v>0</v>
      </c>
      <c r="PUV46" s="48">
        <f t="shared" si="198"/>
        <v>0</v>
      </c>
      <c r="PUW46" s="48">
        <f t="shared" si="198"/>
        <v>0</v>
      </c>
      <c r="PUX46" s="48">
        <f t="shared" si="198"/>
        <v>0</v>
      </c>
      <c r="PUY46" s="48">
        <f t="shared" si="198"/>
        <v>0</v>
      </c>
      <c r="PUZ46" s="48">
        <f t="shared" si="198"/>
        <v>0</v>
      </c>
      <c r="PVA46" s="48">
        <f t="shared" si="198"/>
        <v>0</v>
      </c>
      <c r="PVB46" s="48">
        <f t="shared" si="198"/>
        <v>0</v>
      </c>
      <c r="PVC46" s="48">
        <f t="shared" si="198"/>
        <v>0</v>
      </c>
      <c r="PVD46" s="48">
        <f t="shared" si="198"/>
        <v>0</v>
      </c>
      <c r="PVE46" s="48">
        <f t="shared" ref="PVE46:PXP46" si="199">PVE22</f>
        <v>0</v>
      </c>
      <c r="PVF46" s="48">
        <f t="shared" si="199"/>
        <v>0</v>
      </c>
      <c r="PVG46" s="48">
        <f t="shared" si="199"/>
        <v>0</v>
      </c>
      <c r="PVH46" s="48">
        <f t="shared" si="199"/>
        <v>0</v>
      </c>
      <c r="PVI46" s="48">
        <f t="shared" si="199"/>
        <v>0</v>
      </c>
      <c r="PVJ46" s="48">
        <f t="shared" si="199"/>
        <v>0</v>
      </c>
      <c r="PVK46" s="48">
        <f t="shared" si="199"/>
        <v>0</v>
      </c>
      <c r="PVL46" s="48">
        <f t="shared" si="199"/>
        <v>0</v>
      </c>
      <c r="PVM46" s="48">
        <f t="shared" si="199"/>
        <v>0</v>
      </c>
      <c r="PVN46" s="48">
        <f t="shared" si="199"/>
        <v>0</v>
      </c>
      <c r="PVO46" s="48">
        <f t="shared" si="199"/>
        <v>0</v>
      </c>
      <c r="PVP46" s="48">
        <f t="shared" si="199"/>
        <v>0</v>
      </c>
      <c r="PVQ46" s="48">
        <f t="shared" si="199"/>
        <v>0</v>
      </c>
      <c r="PVR46" s="48">
        <f t="shared" si="199"/>
        <v>0</v>
      </c>
      <c r="PVS46" s="48">
        <f t="shared" si="199"/>
        <v>0</v>
      </c>
      <c r="PVT46" s="48">
        <f t="shared" si="199"/>
        <v>0</v>
      </c>
      <c r="PVU46" s="48">
        <f t="shared" si="199"/>
        <v>0</v>
      </c>
      <c r="PVV46" s="48">
        <f t="shared" si="199"/>
        <v>0</v>
      </c>
      <c r="PVW46" s="48">
        <f t="shared" si="199"/>
        <v>0</v>
      </c>
      <c r="PVX46" s="48">
        <f t="shared" si="199"/>
        <v>0</v>
      </c>
      <c r="PVY46" s="48">
        <f t="shared" si="199"/>
        <v>0</v>
      </c>
      <c r="PVZ46" s="48">
        <f t="shared" si="199"/>
        <v>0</v>
      </c>
      <c r="PWA46" s="48">
        <f t="shared" si="199"/>
        <v>0</v>
      </c>
      <c r="PWB46" s="48">
        <f t="shared" si="199"/>
        <v>0</v>
      </c>
      <c r="PWC46" s="48">
        <f t="shared" si="199"/>
        <v>0</v>
      </c>
      <c r="PWD46" s="48">
        <f t="shared" si="199"/>
        <v>0</v>
      </c>
      <c r="PWE46" s="48">
        <f t="shared" si="199"/>
        <v>0</v>
      </c>
      <c r="PWF46" s="48">
        <f t="shared" si="199"/>
        <v>0</v>
      </c>
      <c r="PWG46" s="48">
        <f t="shared" si="199"/>
        <v>0</v>
      </c>
      <c r="PWH46" s="48">
        <f t="shared" si="199"/>
        <v>0</v>
      </c>
      <c r="PWI46" s="48">
        <f t="shared" si="199"/>
        <v>0</v>
      </c>
      <c r="PWJ46" s="48">
        <f t="shared" si="199"/>
        <v>0</v>
      </c>
      <c r="PWK46" s="48">
        <f t="shared" si="199"/>
        <v>0</v>
      </c>
      <c r="PWL46" s="48">
        <f t="shared" si="199"/>
        <v>0</v>
      </c>
      <c r="PWM46" s="48">
        <f t="shared" si="199"/>
        <v>0</v>
      </c>
      <c r="PWN46" s="48">
        <f t="shared" si="199"/>
        <v>0</v>
      </c>
      <c r="PWO46" s="48">
        <f t="shared" si="199"/>
        <v>0</v>
      </c>
      <c r="PWP46" s="48">
        <f t="shared" si="199"/>
        <v>0</v>
      </c>
      <c r="PWQ46" s="48">
        <f t="shared" si="199"/>
        <v>0</v>
      </c>
      <c r="PWR46" s="48">
        <f t="shared" si="199"/>
        <v>0</v>
      </c>
      <c r="PWS46" s="48">
        <f t="shared" si="199"/>
        <v>0</v>
      </c>
      <c r="PWT46" s="48">
        <f t="shared" si="199"/>
        <v>0</v>
      </c>
      <c r="PWU46" s="48">
        <f t="shared" si="199"/>
        <v>0</v>
      </c>
      <c r="PWV46" s="48">
        <f t="shared" si="199"/>
        <v>0</v>
      </c>
      <c r="PWW46" s="48">
        <f t="shared" si="199"/>
        <v>0</v>
      </c>
      <c r="PWX46" s="48">
        <f t="shared" si="199"/>
        <v>0</v>
      </c>
      <c r="PWY46" s="48">
        <f t="shared" si="199"/>
        <v>0</v>
      </c>
      <c r="PWZ46" s="48">
        <f t="shared" si="199"/>
        <v>0</v>
      </c>
      <c r="PXA46" s="48">
        <f t="shared" si="199"/>
        <v>0</v>
      </c>
      <c r="PXB46" s="48">
        <f t="shared" si="199"/>
        <v>0</v>
      </c>
      <c r="PXC46" s="48">
        <f t="shared" si="199"/>
        <v>0</v>
      </c>
      <c r="PXD46" s="48">
        <f t="shared" si="199"/>
        <v>0</v>
      </c>
      <c r="PXE46" s="48">
        <f t="shared" si="199"/>
        <v>0</v>
      </c>
      <c r="PXF46" s="48">
        <f t="shared" si="199"/>
        <v>0</v>
      </c>
      <c r="PXG46" s="48">
        <f t="shared" si="199"/>
        <v>0</v>
      </c>
      <c r="PXH46" s="48">
        <f t="shared" si="199"/>
        <v>0</v>
      </c>
      <c r="PXI46" s="48">
        <f t="shared" si="199"/>
        <v>0</v>
      </c>
      <c r="PXJ46" s="48">
        <f t="shared" si="199"/>
        <v>0</v>
      </c>
      <c r="PXK46" s="48">
        <f t="shared" si="199"/>
        <v>0</v>
      </c>
      <c r="PXL46" s="48">
        <f t="shared" si="199"/>
        <v>0</v>
      </c>
      <c r="PXM46" s="48">
        <f t="shared" si="199"/>
        <v>0</v>
      </c>
      <c r="PXN46" s="48">
        <f t="shared" si="199"/>
        <v>0</v>
      </c>
      <c r="PXO46" s="48">
        <f t="shared" si="199"/>
        <v>0</v>
      </c>
      <c r="PXP46" s="48">
        <f t="shared" si="199"/>
        <v>0</v>
      </c>
      <c r="PXQ46" s="48">
        <f t="shared" ref="PXQ46:QAB46" si="200">PXQ22</f>
        <v>0</v>
      </c>
      <c r="PXR46" s="48">
        <f t="shared" si="200"/>
        <v>0</v>
      </c>
      <c r="PXS46" s="48">
        <f t="shared" si="200"/>
        <v>0</v>
      </c>
      <c r="PXT46" s="48">
        <f t="shared" si="200"/>
        <v>0</v>
      </c>
      <c r="PXU46" s="48">
        <f t="shared" si="200"/>
        <v>0</v>
      </c>
      <c r="PXV46" s="48">
        <f t="shared" si="200"/>
        <v>0</v>
      </c>
      <c r="PXW46" s="48">
        <f t="shared" si="200"/>
        <v>0</v>
      </c>
      <c r="PXX46" s="48">
        <f t="shared" si="200"/>
        <v>0</v>
      </c>
      <c r="PXY46" s="48">
        <f t="shared" si="200"/>
        <v>0</v>
      </c>
      <c r="PXZ46" s="48">
        <f t="shared" si="200"/>
        <v>0</v>
      </c>
      <c r="PYA46" s="48">
        <f t="shared" si="200"/>
        <v>0</v>
      </c>
      <c r="PYB46" s="48">
        <f t="shared" si="200"/>
        <v>0</v>
      </c>
      <c r="PYC46" s="48">
        <f t="shared" si="200"/>
        <v>0</v>
      </c>
      <c r="PYD46" s="48">
        <f t="shared" si="200"/>
        <v>0</v>
      </c>
      <c r="PYE46" s="48">
        <f t="shared" si="200"/>
        <v>0</v>
      </c>
      <c r="PYF46" s="48">
        <f t="shared" si="200"/>
        <v>0</v>
      </c>
      <c r="PYG46" s="48">
        <f t="shared" si="200"/>
        <v>0</v>
      </c>
      <c r="PYH46" s="48">
        <f t="shared" si="200"/>
        <v>0</v>
      </c>
      <c r="PYI46" s="48">
        <f t="shared" si="200"/>
        <v>0</v>
      </c>
      <c r="PYJ46" s="48">
        <f t="shared" si="200"/>
        <v>0</v>
      </c>
      <c r="PYK46" s="48">
        <f t="shared" si="200"/>
        <v>0</v>
      </c>
      <c r="PYL46" s="48">
        <f t="shared" si="200"/>
        <v>0</v>
      </c>
      <c r="PYM46" s="48">
        <f t="shared" si="200"/>
        <v>0</v>
      </c>
      <c r="PYN46" s="48">
        <f t="shared" si="200"/>
        <v>0</v>
      </c>
      <c r="PYO46" s="48">
        <f t="shared" si="200"/>
        <v>0</v>
      </c>
      <c r="PYP46" s="48">
        <f t="shared" si="200"/>
        <v>0</v>
      </c>
      <c r="PYQ46" s="48">
        <f t="shared" si="200"/>
        <v>0</v>
      </c>
      <c r="PYR46" s="48">
        <f t="shared" si="200"/>
        <v>0</v>
      </c>
      <c r="PYS46" s="48">
        <f t="shared" si="200"/>
        <v>0</v>
      </c>
      <c r="PYT46" s="48">
        <f t="shared" si="200"/>
        <v>0</v>
      </c>
      <c r="PYU46" s="48">
        <f t="shared" si="200"/>
        <v>0</v>
      </c>
      <c r="PYV46" s="48">
        <f t="shared" si="200"/>
        <v>0</v>
      </c>
      <c r="PYW46" s="48">
        <f t="shared" si="200"/>
        <v>0</v>
      </c>
      <c r="PYX46" s="48">
        <f t="shared" si="200"/>
        <v>0</v>
      </c>
      <c r="PYY46" s="48">
        <f t="shared" si="200"/>
        <v>0</v>
      </c>
      <c r="PYZ46" s="48">
        <f t="shared" si="200"/>
        <v>0</v>
      </c>
      <c r="PZA46" s="48">
        <f t="shared" si="200"/>
        <v>0</v>
      </c>
      <c r="PZB46" s="48">
        <f t="shared" si="200"/>
        <v>0</v>
      </c>
      <c r="PZC46" s="48">
        <f t="shared" si="200"/>
        <v>0</v>
      </c>
      <c r="PZD46" s="48">
        <f t="shared" si="200"/>
        <v>0</v>
      </c>
      <c r="PZE46" s="48">
        <f t="shared" si="200"/>
        <v>0</v>
      </c>
      <c r="PZF46" s="48">
        <f t="shared" si="200"/>
        <v>0</v>
      </c>
      <c r="PZG46" s="48">
        <f t="shared" si="200"/>
        <v>0</v>
      </c>
      <c r="PZH46" s="48">
        <f t="shared" si="200"/>
        <v>0</v>
      </c>
      <c r="PZI46" s="48">
        <f t="shared" si="200"/>
        <v>0</v>
      </c>
      <c r="PZJ46" s="48">
        <f t="shared" si="200"/>
        <v>0</v>
      </c>
      <c r="PZK46" s="48">
        <f t="shared" si="200"/>
        <v>0</v>
      </c>
      <c r="PZL46" s="48">
        <f t="shared" si="200"/>
        <v>0</v>
      </c>
      <c r="PZM46" s="48">
        <f t="shared" si="200"/>
        <v>0</v>
      </c>
      <c r="PZN46" s="48">
        <f t="shared" si="200"/>
        <v>0</v>
      </c>
      <c r="PZO46" s="48">
        <f t="shared" si="200"/>
        <v>0</v>
      </c>
      <c r="PZP46" s="48">
        <f t="shared" si="200"/>
        <v>0</v>
      </c>
      <c r="PZQ46" s="48">
        <f t="shared" si="200"/>
        <v>0</v>
      </c>
      <c r="PZR46" s="48">
        <f t="shared" si="200"/>
        <v>0</v>
      </c>
      <c r="PZS46" s="48">
        <f t="shared" si="200"/>
        <v>0</v>
      </c>
      <c r="PZT46" s="48">
        <f t="shared" si="200"/>
        <v>0</v>
      </c>
      <c r="PZU46" s="48">
        <f t="shared" si="200"/>
        <v>0</v>
      </c>
      <c r="PZV46" s="48">
        <f t="shared" si="200"/>
        <v>0</v>
      </c>
      <c r="PZW46" s="48">
        <f t="shared" si="200"/>
        <v>0</v>
      </c>
      <c r="PZX46" s="48">
        <f t="shared" si="200"/>
        <v>0</v>
      </c>
      <c r="PZY46" s="48">
        <f t="shared" si="200"/>
        <v>0</v>
      </c>
      <c r="PZZ46" s="48">
        <f t="shared" si="200"/>
        <v>0</v>
      </c>
      <c r="QAA46" s="48">
        <f t="shared" si="200"/>
        <v>0</v>
      </c>
      <c r="QAB46" s="48">
        <f t="shared" si="200"/>
        <v>0</v>
      </c>
      <c r="QAC46" s="48">
        <f t="shared" ref="QAC46:QCN46" si="201">QAC22</f>
        <v>0</v>
      </c>
      <c r="QAD46" s="48">
        <f t="shared" si="201"/>
        <v>0</v>
      </c>
      <c r="QAE46" s="48">
        <f t="shared" si="201"/>
        <v>0</v>
      </c>
      <c r="QAF46" s="48">
        <f t="shared" si="201"/>
        <v>0</v>
      </c>
      <c r="QAG46" s="48">
        <f t="shared" si="201"/>
        <v>0</v>
      </c>
      <c r="QAH46" s="48">
        <f t="shared" si="201"/>
        <v>0</v>
      </c>
      <c r="QAI46" s="48">
        <f t="shared" si="201"/>
        <v>0</v>
      </c>
      <c r="QAJ46" s="48">
        <f t="shared" si="201"/>
        <v>0</v>
      </c>
      <c r="QAK46" s="48">
        <f t="shared" si="201"/>
        <v>0</v>
      </c>
      <c r="QAL46" s="48">
        <f t="shared" si="201"/>
        <v>0</v>
      </c>
      <c r="QAM46" s="48">
        <f t="shared" si="201"/>
        <v>0</v>
      </c>
      <c r="QAN46" s="48">
        <f t="shared" si="201"/>
        <v>0</v>
      </c>
      <c r="QAO46" s="48">
        <f t="shared" si="201"/>
        <v>0</v>
      </c>
      <c r="QAP46" s="48">
        <f t="shared" si="201"/>
        <v>0</v>
      </c>
      <c r="QAQ46" s="48">
        <f t="shared" si="201"/>
        <v>0</v>
      </c>
      <c r="QAR46" s="48">
        <f t="shared" si="201"/>
        <v>0</v>
      </c>
      <c r="QAS46" s="48">
        <f t="shared" si="201"/>
        <v>0</v>
      </c>
      <c r="QAT46" s="48">
        <f t="shared" si="201"/>
        <v>0</v>
      </c>
      <c r="QAU46" s="48">
        <f t="shared" si="201"/>
        <v>0</v>
      </c>
      <c r="QAV46" s="48">
        <f t="shared" si="201"/>
        <v>0</v>
      </c>
      <c r="QAW46" s="48">
        <f t="shared" si="201"/>
        <v>0</v>
      </c>
      <c r="QAX46" s="48">
        <f t="shared" si="201"/>
        <v>0</v>
      </c>
      <c r="QAY46" s="48">
        <f t="shared" si="201"/>
        <v>0</v>
      </c>
      <c r="QAZ46" s="48">
        <f t="shared" si="201"/>
        <v>0</v>
      </c>
      <c r="QBA46" s="48">
        <f t="shared" si="201"/>
        <v>0</v>
      </c>
      <c r="QBB46" s="48">
        <f t="shared" si="201"/>
        <v>0</v>
      </c>
      <c r="QBC46" s="48">
        <f t="shared" si="201"/>
        <v>0</v>
      </c>
      <c r="QBD46" s="48">
        <f t="shared" si="201"/>
        <v>0</v>
      </c>
      <c r="QBE46" s="48">
        <f t="shared" si="201"/>
        <v>0</v>
      </c>
      <c r="QBF46" s="48">
        <f t="shared" si="201"/>
        <v>0</v>
      </c>
      <c r="QBG46" s="48">
        <f t="shared" si="201"/>
        <v>0</v>
      </c>
      <c r="QBH46" s="48">
        <f t="shared" si="201"/>
        <v>0</v>
      </c>
      <c r="QBI46" s="48">
        <f t="shared" si="201"/>
        <v>0</v>
      </c>
      <c r="QBJ46" s="48">
        <f t="shared" si="201"/>
        <v>0</v>
      </c>
      <c r="QBK46" s="48">
        <f t="shared" si="201"/>
        <v>0</v>
      </c>
      <c r="QBL46" s="48">
        <f t="shared" si="201"/>
        <v>0</v>
      </c>
      <c r="QBM46" s="48">
        <f t="shared" si="201"/>
        <v>0</v>
      </c>
      <c r="QBN46" s="48">
        <f t="shared" si="201"/>
        <v>0</v>
      </c>
      <c r="QBO46" s="48">
        <f t="shared" si="201"/>
        <v>0</v>
      </c>
      <c r="QBP46" s="48">
        <f t="shared" si="201"/>
        <v>0</v>
      </c>
      <c r="QBQ46" s="48">
        <f t="shared" si="201"/>
        <v>0</v>
      </c>
      <c r="QBR46" s="48">
        <f t="shared" si="201"/>
        <v>0</v>
      </c>
      <c r="QBS46" s="48">
        <f t="shared" si="201"/>
        <v>0</v>
      </c>
      <c r="QBT46" s="48">
        <f t="shared" si="201"/>
        <v>0</v>
      </c>
      <c r="QBU46" s="48">
        <f t="shared" si="201"/>
        <v>0</v>
      </c>
      <c r="QBV46" s="48">
        <f t="shared" si="201"/>
        <v>0</v>
      </c>
      <c r="QBW46" s="48">
        <f t="shared" si="201"/>
        <v>0</v>
      </c>
      <c r="QBX46" s="48">
        <f t="shared" si="201"/>
        <v>0</v>
      </c>
      <c r="QBY46" s="48">
        <f t="shared" si="201"/>
        <v>0</v>
      </c>
      <c r="QBZ46" s="48">
        <f t="shared" si="201"/>
        <v>0</v>
      </c>
      <c r="QCA46" s="48">
        <f t="shared" si="201"/>
        <v>0</v>
      </c>
      <c r="QCB46" s="48">
        <f t="shared" si="201"/>
        <v>0</v>
      </c>
      <c r="QCC46" s="48">
        <f t="shared" si="201"/>
        <v>0</v>
      </c>
      <c r="QCD46" s="48">
        <f t="shared" si="201"/>
        <v>0</v>
      </c>
      <c r="QCE46" s="48">
        <f t="shared" si="201"/>
        <v>0</v>
      </c>
      <c r="QCF46" s="48">
        <f t="shared" si="201"/>
        <v>0</v>
      </c>
      <c r="QCG46" s="48">
        <f t="shared" si="201"/>
        <v>0</v>
      </c>
      <c r="QCH46" s="48">
        <f t="shared" si="201"/>
        <v>0</v>
      </c>
      <c r="QCI46" s="48">
        <f t="shared" si="201"/>
        <v>0</v>
      </c>
      <c r="QCJ46" s="48">
        <f t="shared" si="201"/>
        <v>0</v>
      </c>
      <c r="QCK46" s="48">
        <f t="shared" si="201"/>
        <v>0</v>
      </c>
      <c r="QCL46" s="48">
        <f t="shared" si="201"/>
        <v>0</v>
      </c>
      <c r="QCM46" s="48">
        <f t="shared" si="201"/>
        <v>0</v>
      </c>
      <c r="QCN46" s="48">
        <f t="shared" si="201"/>
        <v>0</v>
      </c>
      <c r="QCO46" s="48">
        <f t="shared" ref="QCO46:QEZ46" si="202">QCO22</f>
        <v>0</v>
      </c>
      <c r="QCP46" s="48">
        <f t="shared" si="202"/>
        <v>0</v>
      </c>
      <c r="QCQ46" s="48">
        <f t="shared" si="202"/>
        <v>0</v>
      </c>
      <c r="QCR46" s="48">
        <f t="shared" si="202"/>
        <v>0</v>
      </c>
      <c r="QCS46" s="48">
        <f t="shared" si="202"/>
        <v>0</v>
      </c>
      <c r="QCT46" s="48">
        <f t="shared" si="202"/>
        <v>0</v>
      </c>
      <c r="QCU46" s="48">
        <f t="shared" si="202"/>
        <v>0</v>
      </c>
      <c r="QCV46" s="48">
        <f t="shared" si="202"/>
        <v>0</v>
      </c>
      <c r="QCW46" s="48">
        <f t="shared" si="202"/>
        <v>0</v>
      </c>
      <c r="QCX46" s="48">
        <f t="shared" si="202"/>
        <v>0</v>
      </c>
      <c r="QCY46" s="48">
        <f t="shared" si="202"/>
        <v>0</v>
      </c>
      <c r="QCZ46" s="48">
        <f t="shared" si="202"/>
        <v>0</v>
      </c>
      <c r="QDA46" s="48">
        <f t="shared" si="202"/>
        <v>0</v>
      </c>
      <c r="QDB46" s="48">
        <f t="shared" si="202"/>
        <v>0</v>
      </c>
      <c r="QDC46" s="48">
        <f t="shared" si="202"/>
        <v>0</v>
      </c>
      <c r="QDD46" s="48">
        <f t="shared" si="202"/>
        <v>0</v>
      </c>
      <c r="QDE46" s="48">
        <f t="shared" si="202"/>
        <v>0</v>
      </c>
      <c r="QDF46" s="48">
        <f t="shared" si="202"/>
        <v>0</v>
      </c>
      <c r="QDG46" s="48">
        <f t="shared" si="202"/>
        <v>0</v>
      </c>
      <c r="QDH46" s="48">
        <f t="shared" si="202"/>
        <v>0</v>
      </c>
      <c r="QDI46" s="48">
        <f t="shared" si="202"/>
        <v>0</v>
      </c>
      <c r="QDJ46" s="48">
        <f t="shared" si="202"/>
        <v>0</v>
      </c>
      <c r="QDK46" s="48">
        <f t="shared" si="202"/>
        <v>0</v>
      </c>
      <c r="QDL46" s="48">
        <f t="shared" si="202"/>
        <v>0</v>
      </c>
      <c r="QDM46" s="48">
        <f t="shared" si="202"/>
        <v>0</v>
      </c>
      <c r="QDN46" s="48">
        <f t="shared" si="202"/>
        <v>0</v>
      </c>
      <c r="QDO46" s="48">
        <f t="shared" si="202"/>
        <v>0</v>
      </c>
      <c r="QDP46" s="48">
        <f t="shared" si="202"/>
        <v>0</v>
      </c>
      <c r="QDQ46" s="48">
        <f t="shared" si="202"/>
        <v>0</v>
      </c>
      <c r="QDR46" s="48">
        <f t="shared" si="202"/>
        <v>0</v>
      </c>
      <c r="QDS46" s="48">
        <f t="shared" si="202"/>
        <v>0</v>
      </c>
      <c r="QDT46" s="48">
        <f t="shared" si="202"/>
        <v>0</v>
      </c>
      <c r="QDU46" s="48">
        <f t="shared" si="202"/>
        <v>0</v>
      </c>
      <c r="QDV46" s="48">
        <f t="shared" si="202"/>
        <v>0</v>
      </c>
      <c r="QDW46" s="48">
        <f t="shared" si="202"/>
        <v>0</v>
      </c>
      <c r="QDX46" s="48">
        <f t="shared" si="202"/>
        <v>0</v>
      </c>
      <c r="QDY46" s="48">
        <f t="shared" si="202"/>
        <v>0</v>
      </c>
      <c r="QDZ46" s="48">
        <f t="shared" si="202"/>
        <v>0</v>
      </c>
      <c r="QEA46" s="48">
        <f t="shared" si="202"/>
        <v>0</v>
      </c>
      <c r="QEB46" s="48">
        <f t="shared" si="202"/>
        <v>0</v>
      </c>
      <c r="QEC46" s="48">
        <f t="shared" si="202"/>
        <v>0</v>
      </c>
      <c r="QED46" s="48">
        <f t="shared" si="202"/>
        <v>0</v>
      </c>
      <c r="QEE46" s="48">
        <f t="shared" si="202"/>
        <v>0</v>
      </c>
      <c r="QEF46" s="48">
        <f t="shared" si="202"/>
        <v>0</v>
      </c>
      <c r="QEG46" s="48">
        <f t="shared" si="202"/>
        <v>0</v>
      </c>
      <c r="QEH46" s="48">
        <f t="shared" si="202"/>
        <v>0</v>
      </c>
      <c r="QEI46" s="48">
        <f t="shared" si="202"/>
        <v>0</v>
      </c>
      <c r="QEJ46" s="48">
        <f t="shared" si="202"/>
        <v>0</v>
      </c>
      <c r="QEK46" s="48">
        <f t="shared" si="202"/>
        <v>0</v>
      </c>
      <c r="QEL46" s="48">
        <f t="shared" si="202"/>
        <v>0</v>
      </c>
      <c r="QEM46" s="48">
        <f t="shared" si="202"/>
        <v>0</v>
      </c>
      <c r="QEN46" s="48">
        <f t="shared" si="202"/>
        <v>0</v>
      </c>
      <c r="QEO46" s="48">
        <f t="shared" si="202"/>
        <v>0</v>
      </c>
      <c r="QEP46" s="48">
        <f t="shared" si="202"/>
        <v>0</v>
      </c>
      <c r="QEQ46" s="48">
        <f t="shared" si="202"/>
        <v>0</v>
      </c>
      <c r="QER46" s="48">
        <f t="shared" si="202"/>
        <v>0</v>
      </c>
      <c r="QES46" s="48">
        <f t="shared" si="202"/>
        <v>0</v>
      </c>
      <c r="QET46" s="48">
        <f t="shared" si="202"/>
        <v>0</v>
      </c>
      <c r="QEU46" s="48">
        <f t="shared" si="202"/>
        <v>0</v>
      </c>
      <c r="QEV46" s="48">
        <f t="shared" si="202"/>
        <v>0</v>
      </c>
      <c r="QEW46" s="48">
        <f t="shared" si="202"/>
        <v>0</v>
      </c>
      <c r="QEX46" s="48">
        <f t="shared" si="202"/>
        <v>0</v>
      </c>
      <c r="QEY46" s="48">
        <f t="shared" si="202"/>
        <v>0</v>
      </c>
      <c r="QEZ46" s="48">
        <f t="shared" si="202"/>
        <v>0</v>
      </c>
      <c r="QFA46" s="48">
        <f t="shared" ref="QFA46:QHL46" si="203">QFA22</f>
        <v>0</v>
      </c>
      <c r="QFB46" s="48">
        <f t="shared" si="203"/>
        <v>0</v>
      </c>
      <c r="QFC46" s="48">
        <f t="shared" si="203"/>
        <v>0</v>
      </c>
      <c r="QFD46" s="48">
        <f t="shared" si="203"/>
        <v>0</v>
      </c>
      <c r="QFE46" s="48">
        <f t="shared" si="203"/>
        <v>0</v>
      </c>
      <c r="QFF46" s="48">
        <f t="shared" si="203"/>
        <v>0</v>
      </c>
      <c r="QFG46" s="48">
        <f t="shared" si="203"/>
        <v>0</v>
      </c>
      <c r="QFH46" s="48">
        <f t="shared" si="203"/>
        <v>0</v>
      </c>
      <c r="QFI46" s="48">
        <f t="shared" si="203"/>
        <v>0</v>
      </c>
      <c r="QFJ46" s="48">
        <f t="shared" si="203"/>
        <v>0</v>
      </c>
      <c r="QFK46" s="48">
        <f t="shared" si="203"/>
        <v>0</v>
      </c>
      <c r="QFL46" s="48">
        <f t="shared" si="203"/>
        <v>0</v>
      </c>
      <c r="QFM46" s="48">
        <f t="shared" si="203"/>
        <v>0</v>
      </c>
      <c r="QFN46" s="48">
        <f t="shared" si="203"/>
        <v>0</v>
      </c>
      <c r="QFO46" s="48">
        <f t="shared" si="203"/>
        <v>0</v>
      </c>
      <c r="QFP46" s="48">
        <f t="shared" si="203"/>
        <v>0</v>
      </c>
      <c r="QFQ46" s="48">
        <f t="shared" si="203"/>
        <v>0</v>
      </c>
      <c r="QFR46" s="48">
        <f t="shared" si="203"/>
        <v>0</v>
      </c>
      <c r="QFS46" s="48">
        <f t="shared" si="203"/>
        <v>0</v>
      </c>
      <c r="QFT46" s="48">
        <f t="shared" si="203"/>
        <v>0</v>
      </c>
      <c r="QFU46" s="48">
        <f t="shared" si="203"/>
        <v>0</v>
      </c>
      <c r="QFV46" s="48">
        <f t="shared" si="203"/>
        <v>0</v>
      </c>
      <c r="QFW46" s="48">
        <f t="shared" si="203"/>
        <v>0</v>
      </c>
      <c r="QFX46" s="48">
        <f t="shared" si="203"/>
        <v>0</v>
      </c>
      <c r="QFY46" s="48">
        <f t="shared" si="203"/>
        <v>0</v>
      </c>
      <c r="QFZ46" s="48">
        <f t="shared" si="203"/>
        <v>0</v>
      </c>
      <c r="QGA46" s="48">
        <f t="shared" si="203"/>
        <v>0</v>
      </c>
      <c r="QGB46" s="48">
        <f t="shared" si="203"/>
        <v>0</v>
      </c>
      <c r="QGC46" s="48">
        <f t="shared" si="203"/>
        <v>0</v>
      </c>
      <c r="QGD46" s="48">
        <f t="shared" si="203"/>
        <v>0</v>
      </c>
      <c r="QGE46" s="48">
        <f t="shared" si="203"/>
        <v>0</v>
      </c>
      <c r="QGF46" s="48">
        <f t="shared" si="203"/>
        <v>0</v>
      </c>
      <c r="QGG46" s="48">
        <f t="shared" si="203"/>
        <v>0</v>
      </c>
      <c r="QGH46" s="48">
        <f t="shared" si="203"/>
        <v>0</v>
      </c>
      <c r="QGI46" s="48">
        <f t="shared" si="203"/>
        <v>0</v>
      </c>
      <c r="QGJ46" s="48">
        <f t="shared" si="203"/>
        <v>0</v>
      </c>
      <c r="QGK46" s="48">
        <f t="shared" si="203"/>
        <v>0</v>
      </c>
      <c r="QGL46" s="48">
        <f t="shared" si="203"/>
        <v>0</v>
      </c>
      <c r="QGM46" s="48">
        <f t="shared" si="203"/>
        <v>0</v>
      </c>
      <c r="QGN46" s="48">
        <f t="shared" si="203"/>
        <v>0</v>
      </c>
      <c r="QGO46" s="48">
        <f t="shared" si="203"/>
        <v>0</v>
      </c>
      <c r="QGP46" s="48">
        <f t="shared" si="203"/>
        <v>0</v>
      </c>
      <c r="QGQ46" s="48">
        <f t="shared" si="203"/>
        <v>0</v>
      </c>
      <c r="QGR46" s="48">
        <f t="shared" si="203"/>
        <v>0</v>
      </c>
      <c r="QGS46" s="48">
        <f t="shared" si="203"/>
        <v>0</v>
      </c>
      <c r="QGT46" s="48">
        <f t="shared" si="203"/>
        <v>0</v>
      </c>
      <c r="QGU46" s="48">
        <f t="shared" si="203"/>
        <v>0</v>
      </c>
      <c r="QGV46" s="48">
        <f t="shared" si="203"/>
        <v>0</v>
      </c>
      <c r="QGW46" s="48">
        <f t="shared" si="203"/>
        <v>0</v>
      </c>
      <c r="QGX46" s="48">
        <f t="shared" si="203"/>
        <v>0</v>
      </c>
      <c r="QGY46" s="48">
        <f t="shared" si="203"/>
        <v>0</v>
      </c>
      <c r="QGZ46" s="48">
        <f t="shared" si="203"/>
        <v>0</v>
      </c>
      <c r="QHA46" s="48">
        <f t="shared" si="203"/>
        <v>0</v>
      </c>
      <c r="QHB46" s="48">
        <f t="shared" si="203"/>
        <v>0</v>
      </c>
      <c r="QHC46" s="48">
        <f t="shared" si="203"/>
        <v>0</v>
      </c>
      <c r="QHD46" s="48">
        <f t="shared" si="203"/>
        <v>0</v>
      </c>
      <c r="QHE46" s="48">
        <f t="shared" si="203"/>
        <v>0</v>
      </c>
      <c r="QHF46" s="48">
        <f t="shared" si="203"/>
        <v>0</v>
      </c>
      <c r="QHG46" s="48">
        <f t="shared" si="203"/>
        <v>0</v>
      </c>
      <c r="QHH46" s="48">
        <f t="shared" si="203"/>
        <v>0</v>
      </c>
      <c r="QHI46" s="48">
        <f t="shared" si="203"/>
        <v>0</v>
      </c>
      <c r="QHJ46" s="48">
        <f t="shared" si="203"/>
        <v>0</v>
      </c>
      <c r="QHK46" s="48">
        <f t="shared" si="203"/>
        <v>0</v>
      </c>
      <c r="QHL46" s="48">
        <f t="shared" si="203"/>
        <v>0</v>
      </c>
      <c r="QHM46" s="48">
        <f t="shared" ref="QHM46:QJX46" si="204">QHM22</f>
        <v>0</v>
      </c>
      <c r="QHN46" s="48">
        <f t="shared" si="204"/>
        <v>0</v>
      </c>
      <c r="QHO46" s="48">
        <f t="shared" si="204"/>
        <v>0</v>
      </c>
      <c r="QHP46" s="48">
        <f t="shared" si="204"/>
        <v>0</v>
      </c>
      <c r="QHQ46" s="48">
        <f t="shared" si="204"/>
        <v>0</v>
      </c>
      <c r="QHR46" s="48">
        <f t="shared" si="204"/>
        <v>0</v>
      </c>
      <c r="QHS46" s="48">
        <f t="shared" si="204"/>
        <v>0</v>
      </c>
      <c r="QHT46" s="48">
        <f t="shared" si="204"/>
        <v>0</v>
      </c>
      <c r="QHU46" s="48">
        <f t="shared" si="204"/>
        <v>0</v>
      </c>
      <c r="QHV46" s="48">
        <f t="shared" si="204"/>
        <v>0</v>
      </c>
      <c r="QHW46" s="48">
        <f t="shared" si="204"/>
        <v>0</v>
      </c>
      <c r="QHX46" s="48">
        <f t="shared" si="204"/>
        <v>0</v>
      </c>
      <c r="QHY46" s="48">
        <f t="shared" si="204"/>
        <v>0</v>
      </c>
      <c r="QHZ46" s="48">
        <f t="shared" si="204"/>
        <v>0</v>
      </c>
      <c r="QIA46" s="48">
        <f t="shared" si="204"/>
        <v>0</v>
      </c>
      <c r="QIB46" s="48">
        <f t="shared" si="204"/>
        <v>0</v>
      </c>
      <c r="QIC46" s="48">
        <f t="shared" si="204"/>
        <v>0</v>
      </c>
      <c r="QID46" s="48">
        <f t="shared" si="204"/>
        <v>0</v>
      </c>
      <c r="QIE46" s="48">
        <f t="shared" si="204"/>
        <v>0</v>
      </c>
      <c r="QIF46" s="48">
        <f t="shared" si="204"/>
        <v>0</v>
      </c>
      <c r="QIG46" s="48">
        <f t="shared" si="204"/>
        <v>0</v>
      </c>
      <c r="QIH46" s="48">
        <f t="shared" si="204"/>
        <v>0</v>
      </c>
      <c r="QII46" s="48">
        <f t="shared" si="204"/>
        <v>0</v>
      </c>
      <c r="QIJ46" s="48">
        <f t="shared" si="204"/>
        <v>0</v>
      </c>
      <c r="QIK46" s="48">
        <f t="shared" si="204"/>
        <v>0</v>
      </c>
      <c r="QIL46" s="48">
        <f t="shared" si="204"/>
        <v>0</v>
      </c>
      <c r="QIM46" s="48">
        <f t="shared" si="204"/>
        <v>0</v>
      </c>
      <c r="QIN46" s="48">
        <f t="shared" si="204"/>
        <v>0</v>
      </c>
      <c r="QIO46" s="48">
        <f t="shared" si="204"/>
        <v>0</v>
      </c>
      <c r="QIP46" s="48">
        <f t="shared" si="204"/>
        <v>0</v>
      </c>
      <c r="QIQ46" s="48">
        <f t="shared" si="204"/>
        <v>0</v>
      </c>
      <c r="QIR46" s="48">
        <f t="shared" si="204"/>
        <v>0</v>
      </c>
      <c r="QIS46" s="48">
        <f t="shared" si="204"/>
        <v>0</v>
      </c>
      <c r="QIT46" s="48">
        <f t="shared" si="204"/>
        <v>0</v>
      </c>
      <c r="QIU46" s="48">
        <f t="shared" si="204"/>
        <v>0</v>
      </c>
      <c r="QIV46" s="48">
        <f t="shared" si="204"/>
        <v>0</v>
      </c>
      <c r="QIW46" s="48">
        <f t="shared" si="204"/>
        <v>0</v>
      </c>
      <c r="QIX46" s="48">
        <f t="shared" si="204"/>
        <v>0</v>
      </c>
      <c r="QIY46" s="48">
        <f t="shared" si="204"/>
        <v>0</v>
      </c>
      <c r="QIZ46" s="48">
        <f t="shared" si="204"/>
        <v>0</v>
      </c>
      <c r="QJA46" s="48">
        <f t="shared" si="204"/>
        <v>0</v>
      </c>
      <c r="QJB46" s="48">
        <f t="shared" si="204"/>
        <v>0</v>
      </c>
      <c r="QJC46" s="48">
        <f t="shared" si="204"/>
        <v>0</v>
      </c>
      <c r="QJD46" s="48">
        <f t="shared" si="204"/>
        <v>0</v>
      </c>
      <c r="QJE46" s="48">
        <f t="shared" si="204"/>
        <v>0</v>
      </c>
      <c r="QJF46" s="48">
        <f t="shared" si="204"/>
        <v>0</v>
      </c>
      <c r="QJG46" s="48">
        <f t="shared" si="204"/>
        <v>0</v>
      </c>
      <c r="QJH46" s="48">
        <f t="shared" si="204"/>
        <v>0</v>
      </c>
      <c r="QJI46" s="48">
        <f t="shared" si="204"/>
        <v>0</v>
      </c>
      <c r="QJJ46" s="48">
        <f t="shared" si="204"/>
        <v>0</v>
      </c>
      <c r="QJK46" s="48">
        <f t="shared" si="204"/>
        <v>0</v>
      </c>
      <c r="QJL46" s="48">
        <f t="shared" si="204"/>
        <v>0</v>
      </c>
      <c r="QJM46" s="48">
        <f t="shared" si="204"/>
        <v>0</v>
      </c>
      <c r="QJN46" s="48">
        <f t="shared" si="204"/>
        <v>0</v>
      </c>
      <c r="QJO46" s="48">
        <f t="shared" si="204"/>
        <v>0</v>
      </c>
      <c r="QJP46" s="48">
        <f t="shared" si="204"/>
        <v>0</v>
      </c>
      <c r="QJQ46" s="48">
        <f t="shared" si="204"/>
        <v>0</v>
      </c>
      <c r="QJR46" s="48">
        <f t="shared" si="204"/>
        <v>0</v>
      </c>
      <c r="QJS46" s="48">
        <f t="shared" si="204"/>
        <v>0</v>
      </c>
      <c r="QJT46" s="48">
        <f t="shared" si="204"/>
        <v>0</v>
      </c>
      <c r="QJU46" s="48">
        <f t="shared" si="204"/>
        <v>0</v>
      </c>
      <c r="QJV46" s="48">
        <f t="shared" si="204"/>
        <v>0</v>
      </c>
      <c r="QJW46" s="48">
        <f t="shared" si="204"/>
        <v>0</v>
      </c>
      <c r="QJX46" s="48">
        <f t="shared" si="204"/>
        <v>0</v>
      </c>
      <c r="QJY46" s="48">
        <f t="shared" ref="QJY46:QMJ46" si="205">QJY22</f>
        <v>0</v>
      </c>
      <c r="QJZ46" s="48">
        <f t="shared" si="205"/>
        <v>0</v>
      </c>
      <c r="QKA46" s="48">
        <f t="shared" si="205"/>
        <v>0</v>
      </c>
      <c r="QKB46" s="48">
        <f t="shared" si="205"/>
        <v>0</v>
      </c>
      <c r="QKC46" s="48">
        <f t="shared" si="205"/>
        <v>0</v>
      </c>
      <c r="QKD46" s="48">
        <f t="shared" si="205"/>
        <v>0</v>
      </c>
      <c r="QKE46" s="48">
        <f t="shared" si="205"/>
        <v>0</v>
      </c>
      <c r="QKF46" s="48">
        <f t="shared" si="205"/>
        <v>0</v>
      </c>
      <c r="QKG46" s="48">
        <f t="shared" si="205"/>
        <v>0</v>
      </c>
      <c r="QKH46" s="48">
        <f t="shared" si="205"/>
        <v>0</v>
      </c>
      <c r="QKI46" s="48">
        <f t="shared" si="205"/>
        <v>0</v>
      </c>
      <c r="QKJ46" s="48">
        <f t="shared" si="205"/>
        <v>0</v>
      </c>
      <c r="QKK46" s="48">
        <f t="shared" si="205"/>
        <v>0</v>
      </c>
      <c r="QKL46" s="48">
        <f t="shared" si="205"/>
        <v>0</v>
      </c>
      <c r="QKM46" s="48">
        <f t="shared" si="205"/>
        <v>0</v>
      </c>
      <c r="QKN46" s="48">
        <f t="shared" si="205"/>
        <v>0</v>
      </c>
      <c r="QKO46" s="48">
        <f t="shared" si="205"/>
        <v>0</v>
      </c>
      <c r="QKP46" s="48">
        <f t="shared" si="205"/>
        <v>0</v>
      </c>
      <c r="QKQ46" s="48">
        <f t="shared" si="205"/>
        <v>0</v>
      </c>
      <c r="QKR46" s="48">
        <f t="shared" si="205"/>
        <v>0</v>
      </c>
      <c r="QKS46" s="48">
        <f t="shared" si="205"/>
        <v>0</v>
      </c>
      <c r="QKT46" s="48">
        <f t="shared" si="205"/>
        <v>0</v>
      </c>
      <c r="QKU46" s="48">
        <f t="shared" si="205"/>
        <v>0</v>
      </c>
      <c r="QKV46" s="48">
        <f t="shared" si="205"/>
        <v>0</v>
      </c>
      <c r="QKW46" s="48">
        <f t="shared" si="205"/>
        <v>0</v>
      </c>
      <c r="QKX46" s="48">
        <f t="shared" si="205"/>
        <v>0</v>
      </c>
      <c r="QKY46" s="48">
        <f t="shared" si="205"/>
        <v>0</v>
      </c>
      <c r="QKZ46" s="48">
        <f t="shared" si="205"/>
        <v>0</v>
      </c>
      <c r="QLA46" s="48">
        <f t="shared" si="205"/>
        <v>0</v>
      </c>
      <c r="QLB46" s="48">
        <f t="shared" si="205"/>
        <v>0</v>
      </c>
      <c r="QLC46" s="48">
        <f t="shared" si="205"/>
        <v>0</v>
      </c>
      <c r="QLD46" s="48">
        <f t="shared" si="205"/>
        <v>0</v>
      </c>
      <c r="QLE46" s="48">
        <f t="shared" si="205"/>
        <v>0</v>
      </c>
      <c r="QLF46" s="48">
        <f t="shared" si="205"/>
        <v>0</v>
      </c>
      <c r="QLG46" s="48">
        <f t="shared" si="205"/>
        <v>0</v>
      </c>
      <c r="QLH46" s="48">
        <f t="shared" si="205"/>
        <v>0</v>
      </c>
      <c r="QLI46" s="48">
        <f t="shared" si="205"/>
        <v>0</v>
      </c>
      <c r="QLJ46" s="48">
        <f t="shared" si="205"/>
        <v>0</v>
      </c>
      <c r="QLK46" s="48">
        <f t="shared" si="205"/>
        <v>0</v>
      </c>
      <c r="QLL46" s="48">
        <f t="shared" si="205"/>
        <v>0</v>
      </c>
      <c r="QLM46" s="48">
        <f t="shared" si="205"/>
        <v>0</v>
      </c>
      <c r="QLN46" s="48">
        <f t="shared" si="205"/>
        <v>0</v>
      </c>
      <c r="QLO46" s="48">
        <f t="shared" si="205"/>
        <v>0</v>
      </c>
      <c r="QLP46" s="48">
        <f t="shared" si="205"/>
        <v>0</v>
      </c>
      <c r="QLQ46" s="48">
        <f t="shared" si="205"/>
        <v>0</v>
      </c>
      <c r="QLR46" s="48">
        <f t="shared" si="205"/>
        <v>0</v>
      </c>
      <c r="QLS46" s="48">
        <f t="shared" si="205"/>
        <v>0</v>
      </c>
      <c r="QLT46" s="48">
        <f t="shared" si="205"/>
        <v>0</v>
      </c>
      <c r="QLU46" s="48">
        <f t="shared" si="205"/>
        <v>0</v>
      </c>
      <c r="QLV46" s="48">
        <f t="shared" si="205"/>
        <v>0</v>
      </c>
      <c r="QLW46" s="48">
        <f t="shared" si="205"/>
        <v>0</v>
      </c>
      <c r="QLX46" s="48">
        <f t="shared" si="205"/>
        <v>0</v>
      </c>
      <c r="QLY46" s="48">
        <f t="shared" si="205"/>
        <v>0</v>
      </c>
      <c r="QLZ46" s="48">
        <f t="shared" si="205"/>
        <v>0</v>
      </c>
      <c r="QMA46" s="48">
        <f t="shared" si="205"/>
        <v>0</v>
      </c>
      <c r="QMB46" s="48">
        <f t="shared" si="205"/>
        <v>0</v>
      </c>
      <c r="QMC46" s="48">
        <f t="shared" si="205"/>
        <v>0</v>
      </c>
      <c r="QMD46" s="48">
        <f t="shared" si="205"/>
        <v>0</v>
      </c>
      <c r="QME46" s="48">
        <f t="shared" si="205"/>
        <v>0</v>
      </c>
      <c r="QMF46" s="48">
        <f t="shared" si="205"/>
        <v>0</v>
      </c>
      <c r="QMG46" s="48">
        <f t="shared" si="205"/>
        <v>0</v>
      </c>
      <c r="QMH46" s="48">
        <f t="shared" si="205"/>
        <v>0</v>
      </c>
      <c r="QMI46" s="48">
        <f t="shared" si="205"/>
        <v>0</v>
      </c>
      <c r="QMJ46" s="48">
        <f t="shared" si="205"/>
        <v>0</v>
      </c>
      <c r="QMK46" s="48">
        <f t="shared" ref="QMK46:QOV46" si="206">QMK22</f>
        <v>0</v>
      </c>
      <c r="QML46" s="48">
        <f t="shared" si="206"/>
        <v>0</v>
      </c>
      <c r="QMM46" s="48">
        <f t="shared" si="206"/>
        <v>0</v>
      </c>
      <c r="QMN46" s="48">
        <f t="shared" si="206"/>
        <v>0</v>
      </c>
      <c r="QMO46" s="48">
        <f t="shared" si="206"/>
        <v>0</v>
      </c>
      <c r="QMP46" s="48">
        <f t="shared" si="206"/>
        <v>0</v>
      </c>
      <c r="QMQ46" s="48">
        <f t="shared" si="206"/>
        <v>0</v>
      </c>
      <c r="QMR46" s="48">
        <f t="shared" si="206"/>
        <v>0</v>
      </c>
      <c r="QMS46" s="48">
        <f t="shared" si="206"/>
        <v>0</v>
      </c>
      <c r="QMT46" s="48">
        <f t="shared" si="206"/>
        <v>0</v>
      </c>
      <c r="QMU46" s="48">
        <f t="shared" si="206"/>
        <v>0</v>
      </c>
      <c r="QMV46" s="48">
        <f t="shared" si="206"/>
        <v>0</v>
      </c>
      <c r="QMW46" s="48">
        <f t="shared" si="206"/>
        <v>0</v>
      </c>
      <c r="QMX46" s="48">
        <f t="shared" si="206"/>
        <v>0</v>
      </c>
      <c r="QMY46" s="48">
        <f t="shared" si="206"/>
        <v>0</v>
      </c>
      <c r="QMZ46" s="48">
        <f t="shared" si="206"/>
        <v>0</v>
      </c>
      <c r="QNA46" s="48">
        <f t="shared" si="206"/>
        <v>0</v>
      </c>
      <c r="QNB46" s="48">
        <f t="shared" si="206"/>
        <v>0</v>
      </c>
      <c r="QNC46" s="48">
        <f t="shared" si="206"/>
        <v>0</v>
      </c>
      <c r="QND46" s="48">
        <f t="shared" si="206"/>
        <v>0</v>
      </c>
      <c r="QNE46" s="48">
        <f t="shared" si="206"/>
        <v>0</v>
      </c>
      <c r="QNF46" s="48">
        <f t="shared" si="206"/>
        <v>0</v>
      </c>
      <c r="QNG46" s="48">
        <f t="shared" si="206"/>
        <v>0</v>
      </c>
      <c r="QNH46" s="48">
        <f t="shared" si="206"/>
        <v>0</v>
      </c>
      <c r="QNI46" s="48">
        <f t="shared" si="206"/>
        <v>0</v>
      </c>
      <c r="QNJ46" s="48">
        <f t="shared" si="206"/>
        <v>0</v>
      </c>
      <c r="QNK46" s="48">
        <f t="shared" si="206"/>
        <v>0</v>
      </c>
      <c r="QNL46" s="48">
        <f t="shared" si="206"/>
        <v>0</v>
      </c>
      <c r="QNM46" s="48">
        <f t="shared" si="206"/>
        <v>0</v>
      </c>
      <c r="QNN46" s="48">
        <f t="shared" si="206"/>
        <v>0</v>
      </c>
      <c r="QNO46" s="48">
        <f t="shared" si="206"/>
        <v>0</v>
      </c>
      <c r="QNP46" s="48">
        <f t="shared" si="206"/>
        <v>0</v>
      </c>
      <c r="QNQ46" s="48">
        <f t="shared" si="206"/>
        <v>0</v>
      </c>
      <c r="QNR46" s="48">
        <f t="shared" si="206"/>
        <v>0</v>
      </c>
      <c r="QNS46" s="48">
        <f t="shared" si="206"/>
        <v>0</v>
      </c>
      <c r="QNT46" s="48">
        <f t="shared" si="206"/>
        <v>0</v>
      </c>
      <c r="QNU46" s="48">
        <f t="shared" si="206"/>
        <v>0</v>
      </c>
      <c r="QNV46" s="48">
        <f t="shared" si="206"/>
        <v>0</v>
      </c>
      <c r="QNW46" s="48">
        <f t="shared" si="206"/>
        <v>0</v>
      </c>
      <c r="QNX46" s="48">
        <f t="shared" si="206"/>
        <v>0</v>
      </c>
      <c r="QNY46" s="48">
        <f t="shared" si="206"/>
        <v>0</v>
      </c>
      <c r="QNZ46" s="48">
        <f t="shared" si="206"/>
        <v>0</v>
      </c>
      <c r="QOA46" s="48">
        <f t="shared" si="206"/>
        <v>0</v>
      </c>
      <c r="QOB46" s="48">
        <f t="shared" si="206"/>
        <v>0</v>
      </c>
      <c r="QOC46" s="48">
        <f t="shared" si="206"/>
        <v>0</v>
      </c>
      <c r="QOD46" s="48">
        <f t="shared" si="206"/>
        <v>0</v>
      </c>
      <c r="QOE46" s="48">
        <f t="shared" si="206"/>
        <v>0</v>
      </c>
      <c r="QOF46" s="48">
        <f t="shared" si="206"/>
        <v>0</v>
      </c>
      <c r="QOG46" s="48">
        <f t="shared" si="206"/>
        <v>0</v>
      </c>
      <c r="QOH46" s="48">
        <f t="shared" si="206"/>
        <v>0</v>
      </c>
      <c r="QOI46" s="48">
        <f t="shared" si="206"/>
        <v>0</v>
      </c>
      <c r="QOJ46" s="48">
        <f t="shared" si="206"/>
        <v>0</v>
      </c>
      <c r="QOK46" s="48">
        <f t="shared" si="206"/>
        <v>0</v>
      </c>
      <c r="QOL46" s="48">
        <f t="shared" si="206"/>
        <v>0</v>
      </c>
      <c r="QOM46" s="48">
        <f t="shared" si="206"/>
        <v>0</v>
      </c>
      <c r="QON46" s="48">
        <f t="shared" si="206"/>
        <v>0</v>
      </c>
      <c r="QOO46" s="48">
        <f t="shared" si="206"/>
        <v>0</v>
      </c>
      <c r="QOP46" s="48">
        <f t="shared" si="206"/>
        <v>0</v>
      </c>
      <c r="QOQ46" s="48">
        <f t="shared" si="206"/>
        <v>0</v>
      </c>
      <c r="QOR46" s="48">
        <f t="shared" si="206"/>
        <v>0</v>
      </c>
      <c r="QOS46" s="48">
        <f t="shared" si="206"/>
        <v>0</v>
      </c>
      <c r="QOT46" s="48">
        <f t="shared" si="206"/>
        <v>0</v>
      </c>
      <c r="QOU46" s="48">
        <f t="shared" si="206"/>
        <v>0</v>
      </c>
      <c r="QOV46" s="48">
        <f t="shared" si="206"/>
        <v>0</v>
      </c>
      <c r="QOW46" s="48">
        <f t="shared" ref="QOW46:QRH46" si="207">QOW22</f>
        <v>0</v>
      </c>
      <c r="QOX46" s="48">
        <f t="shared" si="207"/>
        <v>0</v>
      </c>
      <c r="QOY46" s="48">
        <f t="shared" si="207"/>
        <v>0</v>
      </c>
      <c r="QOZ46" s="48">
        <f t="shared" si="207"/>
        <v>0</v>
      </c>
      <c r="QPA46" s="48">
        <f t="shared" si="207"/>
        <v>0</v>
      </c>
      <c r="QPB46" s="48">
        <f t="shared" si="207"/>
        <v>0</v>
      </c>
      <c r="QPC46" s="48">
        <f t="shared" si="207"/>
        <v>0</v>
      </c>
      <c r="QPD46" s="48">
        <f t="shared" si="207"/>
        <v>0</v>
      </c>
      <c r="QPE46" s="48">
        <f t="shared" si="207"/>
        <v>0</v>
      </c>
      <c r="QPF46" s="48">
        <f t="shared" si="207"/>
        <v>0</v>
      </c>
      <c r="QPG46" s="48">
        <f t="shared" si="207"/>
        <v>0</v>
      </c>
      <c r="QPH46" s="48">
        <f t="shared" si="207"/>
        <v>0</v>
      </c>
      <c r="QPI46" s="48">
        <f t="shared" si="207"/>
        <v>0</v>
      </c>
      <c r="QPJ46" s="48">
        <f t="shared" si="207"/>
        <v>0</v>
      </c>
      <c r="QPK46" s="48">
        <f t="shared" si="207"/>
        <v>0</v>
      </c>
      <c r="QPL46" s="48">
        <f t="shared" si="207"/>
        <v>0</v>
      </c>
      <c r="QPM46" s="48">
        <f t="shared" si="207"/>
        <v>0</v>
      </c>
      <c r="QPN46" s="48">
        <f t="shared" si="207"/>
        <v>0</v>
      </c>
      <c r="QPO46" s="48">
        <f t="shared" si="207"/>
        <v>0</v>
      </c>
      <c r="QPP46" s="48">
        <f t="shared" si="207"/>
        <v>0</v>
      </c>
      <c r="QPQ46" s="48">
        <f t="shared" si="207"/>
        <v>0</v>
      </c>
      <c r="QPR46" s="48">
        <f t="shared" si="207"/>
        <v>0</v>
      </c>
      <c r="QPS46" s="48">
        <f t="shared" si="207"/>
        <v>0</v>
      </c>
      <c r="QPT46" s="48">
        <f t="shared" si="207"/>
        <v>0</v>
      </c>
      <c r="QPU46" s="48">
        <f t="shared" si="207"/>
        <v>0</v>
      </c>
      <c r="QPV46" s="48">
        <f t="shared" si="207"/>
        <v>0</v>
      </c>
      <c r="QPW46" s="48">
        <f t="shared" si="207"/>
        <v>0</v>
      </c>
      <c r="QPX46" s="48">
        <f t="shared" si="207"/>
        <v>0</v>
      </c>
      <c r="QPY46" s="48">
        <f t="shared" si="207"/>
        <v>0</v>
      </c>
      <c r="QPZ46" s="48">
        <f t="shared" si="207"/>
        <v>0</v>
      </c>
      <c r="QQA46" s="48">
        <f t="shared" si="207"/>
        <v>0</v>
      </c>
      <c r="QQB46" s="48">
        <f t="shared" si="207"/>
        <v>0</v>
      </c>
      <c r="QQC46" s="48">
        <f t="shared" si="207"/>
        <v>0</v>
      </c>
      <c r="QQD46" s="48">
        <f t="shared" si="207"/>
        <v>0</v>
      </c>
      <c r="QQE46" s="48">
        <f t="shared" si="207"/>
        <v>0</v>
      </c>
      <c r="QQF46" s="48">
        <f t="shared" si="207"/>
        <v>0</v>
      </c>
      <c r="QQG46" s="48">
        <f t="shared" si="207"/>
        <v>0</v>
      </c>
      <c r="QQH46" s="48">
        <f t="shared" si="207"/>
        <v>0</v>
      </c>
      <c r="QQI46" s="48">
        <f t="shared" si="207"/>
        <v>0</v>
      </c>
      <c r="QQJ46" s="48">
        <f t="shared" si="207"/>
        <v>0</v>
      </c>
      <c r="QQK46" s="48">
        <f t="shared" si="207"/>
        <v>0</v>
      </c>
      <c r="QQL46" s="48">
        <f t="shared" si="207"/>
        <v>0</v>
      </c>
      <c r="QQM46" s="48">
        <f t="shared" si="207"/>
        <v>0</v>
      </c>
      <c r="QQN46" s="48">
        <f t="shared" si="207"/>
        <v>0</v>
      </c>
      <c r="QQO46" s="48">
        <f t="shared" si="207"/>
        <v>0</v>
      </c>
      <c r="QQP46" s="48">
        <f t="shared" si="207"/>
        <v>0</v>
      </c>
      <c r="QQQ46" s="48">
        <f t="shared" si="207"/>
        <v>0</v>
      </c>
      <c r="QQR46" s="48">
        <f t="shared" si="207"/>
        <v>0</v>
      </c>
      <c r="QQS46" s="48">
        <f t="shared" si="207"/>
        <v>0</v>
      </c>
      <c r="QQT46" s="48">
        <f t="shared" si="207"/>
        <v>0</v>
      </c>
      <c r="QQU46" s="48">
        <f t="shared" si="207"/>
        <v>0</v>
      </c>
      <c r="QQV46" s="48">
        <f t="shared" si="207"/>
        <v>0</v>
      </c>
      <c r="QQW46" s="48">
        <f t="shared" si="207"/>
        <v>0</v>
      </c>
      <c r="QQX46" s="48">
        <f t="shared" si="207"/>
        <v>0</v>
      </c>
      <c r="QQY46" s="48">
        <f t="shared" si="207"/>
        <v>0</v>
      </c>
      <c r="QQZ46" s="48">
        <f t="shared" si="207"/>
        <v>0</v>
      </c>
      <c r="QRA46" s="48">
        <f t="shared" si="207"/>
        <v>0</v>
      </c>
      <c r="QRB46" s="48">
        <f t="shared" si="207"/>
        <v>0</v>
      </c>
      <c r="QRC46" s="48">
        <f t="shared" si="207"/>
        <v>0</v>
      </c>
      <c r="QRD46" s="48">
        <f t="shared" si="207"/>
        <v>0</v>
      </c>
      <c r="QRE46" s="48">
        <f t="shared" si="207"/>
        <v>0</v>
      </c>
      <c r="QRF46" s="48">
        <f t="shared" si="207"/>
        <v>0</v>
      </c>
      <c r="QRG46" s="48">
        <f t="shared" si="207"/>
        <v>0</v>
      </c>
      <c r="QRH46" s="48">
        <f t="shared" si="207"/>
        <v>0</v>
      </c>
      <c r="QRI46" s="48">
        <f t="shared" ref="QRI46:QTT46" si="208">QRI22</f>
        <v>0</v>
      </c>
      <c r="QRJ46" s="48">
        <f t="shared" si="208"/>
        <v>0</v>
      </c>
      <c r="QRK46" s="48">
        <f t="shared" si="208"/>
        <v>0</v>
      </c>
      <c r="QRL46" s="48">
        <f t="shared" si="208"/>
        <v>0</v>
      </c>
      <c r="QRM46" s="48">
        <f t="shared" si="208"/>
        <v>0</v>
      </c>
      <c r="QRN46" s="48">
        <f t="shared" si="208"/>
        <v>0</v>
      </c>
      <c r="QRO46" s="48">
        <f t="shared" si="208"/>
        <v>0</v>
      </c>
      <c r="QRP46" s="48">
        <f t="shared" si="208"/>
        <v>0</v>
      </c>
      <c r="QRQ46" s="48">
        <f t="shared" si="208"/>
        <v>0</v>
      </c>
      <c r="QRR46" s="48">
        <f t="shared" si="208"/>
        <v>0</v>
      </c>
      <c r="QRS46" s="48">
        <f t="shared" si="208"/>
        <v>0</v>
      </c>
      <c r="QRT46" s="48">
        <f t="shared" si="208"/>
        <v>0</v>
      </c>
      <c r="QRU46" s="48">
        <f t="shared" si="208"/>
        <v>0</v>
      </c>
      <c r="QRV46" s="48">
        <f t="shared" si="208"/>
        <v>0</v>
      </c>
      <c r="QRW46" s="48">
        <f t="shared" si="208"/>
        <v>0</v>
      </c>
      <c r="QRX46" s="48">
        <f t="shared" si="208"/>
        <v>0</v>
      </c>
      <c r="QRY46" s="48">
        <f t="shared" si="208"/>
        <v>0</v>
      </c>
      <c r="QRZ46" s="48">
        <f t="shared" si="208"/>
        <v>0</v>
      </c>
      <c r="QSA46" s="48">
        <f t="shared" si="208"/>
        <v>0</v>
      </c>
      <c r="QSB46" s="48">
        <f t="shared" si="208"/>
        <v>0</v>
      </c>
      <c r="QSC46" s="48">
        <f t="shared" si="208"/>
        <v>0</v>
      </c>
      <c r="QSD46" s="48">
        <f t="shared" si="208"/>
        <v>0</v>
      </c>
      <c r="QSE46" s="48">
        <f t="shared" si="208"/>
        <v>0</v>
      </c>
      <c r="QSF46" s="48">
        <f t="shared" si="208"/>
        <v>0</v>
      </c>
      <c r="QSG46" s="48">
        <f t="shared" si="208"/>
        <v>0</v>
      </c>
      <c r="QSH46" s="48">
        <f t="shared" si="208"/>
        <v>0</v>
      </c>
      <c r="QSI46" s="48">
        <f t="shared" si="208"/>
        <v>0</v>
      </c>
      <c r="QSJ46" s="48">
        <f t="shared" si="208"/>
        <v>0</v>
      </c>
      <c r="QSK46" s="48">
        <f t="shared" si="208"/>
        <v>0</v>
      </c>
      <c r="QSL46" s="48">
        <f t="shared" si="208"/>
        <v>0</v>
      </c>
      <c r="QSM46" s="48">
        <f t="shared" si="208"/>
        <v>0</v>
      </c>
      <c r="QSN46" s="48">
        <f t="shared" si="208"/>
        <v>0</v>
      </c>
      <c r="QSO46" s="48">
        <f t="shared" si="208"/>
        <v>0</v>
      </c>
      <c r="QSP46" s="48">
        <f t="shared" si="208"/>
        <v>0</v>
      </c>
      <c r="QSQ46" s="48">
        <f t="shared" si="208"/>
        <v>0</v>
      </c>
      <c r="QSR46" s="48">
        <f t="shared" si="208"/>
        <v>0</v>
      </c>
      <c r="QSS46" s="48">
        <f t="shared" si="208"/>
        <v>0</v>
      </c>
      <c r="QST46" s="48">
        <f t="shared" si="208"/>
        <v>0</v>
      </c>
      <c r="QSU46" s="48">
        <f t="shared" si="208"/>
        <v>0</v>
      </c>
      <c r="QSV46" s="48">
        <f t="shared" si="208"/>
        <v>0</v>
      </c>
      <c r="QSW46" s="48">
        <f t="shared" si="208"/>
        <v>0</v>
      </c>
      <c r="QSX46" s="48">
        <f t="shared" si="208"/>
        <v>0</v>
      </c>
      <c r="QSY46" s="48">
        <f t="shared" si="208"/>
        <v>0</v>
      </c>
      <c r="QSZ46" s="48">
        <f t="shared" si="208"/>
        <v>0</v>
      </c>
      <c r="QTA46" s="48">
        <f t="shared" si="208"/>
        <v>0</v>
      </c>
      <c r="QTB46" s="48">
        <f t="shared" si="208"/>
        <v>0</v>
      </c>
      <c r="QTC46" s="48">
        <f t="shared" si="208"/>
        <v>0</v>
      </c>
      <c r="QTD46" s="48">
        <f t="shared" si="208"/>
        <v>0</v>
      </c>
      <c r="QTE46" s="48">
        <f t="shared" si="208"/>
        <v>0</v>
      </c>
      <c r="QTF46" s="48">
        <f t="shared" si="208"/>
        <v>0</v>
      </c>
      <c r="QTG46" s="48">
        <f t="shared" si="208"/>
        <v>0</v>
      </c>
      <c r="QTH46" s="48">
        <f t="shared" si="208"/>
        <v>0</v>
      </c>
      <c r="QTI46" s="48">
        <f t="shared" si="208"/>
        <v>0</v>
      </c>
      <c r="QTJ46" s="48">
        <f t="shared" si="208"/>
        <v>0</v>
      </c>
      <c r="QTK46" s="48">
        <f t="shared" si="208"/>
        <v>0</v>
      </c>
      <c r="QTL46" s="48">
        <f t="shared" si="208"/>
        <v>0</v>
      </c>
      <c r="QTM46" s="48">
        <f t="shared" si="208"/>
        <v>0</v>
      </c>
      <c r="QTN46" s="48">
        <f t="shared" si="208"/>
        <v>0</v>
      </c>
      <c r="QTO46" s="48">
        <f t="shared" si="208"/>
        <v>0</v>
      </c>
      <c r="QTP46" s="48">
        <f t="shared" si="208"/>
        <v>0</v>
      </c>
      <c r="QTQ46" s="48">
        <f t="shared" si="208"/>
        <v>0</v>
      </c>
      <c r="QTR46" s="48">
        <f t="shared" si="208"/>
        <v>0</v>
      </c>
      <c r="QTS46" s="48">
        <f t="shared" si="208"/>
        <v>0</v>
      </c>
      <c r="QTT46" s="48">
        <f t="shared" si="208"/>
        <v>0</v>
      </c>
      <c r="QTU46" s="48">
        <f t="shared" ref="QTU46:QWF46" si="209">QTU22</f>
        <v>0</v>
      </c>
      <c r="QTV46" s="48">
        <f t="shared" si="209"/>
        <v>0</v>
      </c>
      <c r="QTW46" s="48">
        <f t="shared" si="209"/>
        <v>0</v>
      </c>
      <c r="QTX46" s="48">
        <f t="shared" si="209"/>
        <v>0</v>
      </c>
      <c r="QTY46" s="48">
        <f t="shared" si="209"/>
        <v>0</v>
      </c>
      <c r="QTZ46" s="48">
        <f t="shared" si="209"/>
        <v>0</v>
      </c>
      <c r="QUA46" s="48">
        <f t="shared" si="209"/>
        <v>0</v>
      </c>
      <c r="QUB46" s="48">
        <f t="shared" si="209"/>
        <v>0</v>
      </c>
      <c r="QUC46" s="48">
        <f t="shared" si="209"/>
        <v>0</v>
      </c>
      <c r="QUD46" s="48">
        <f t="shared" si="209"/>
        <v>0</v>
      </c>
      <c r="QUE46" s="48">
        <f t="shared" si="209"/>
        <v>0</v>
      </c>
      <c r="QUF46" s="48">
        <f t="shared" si="209"/>
        <v>0</v>
      </c>
      <c r="QUG46" s="48">
        <f t="shared" si="209"/>
        <v>0</v>
      </c>
      <c r="QUH46" s="48">
        <f t="shared" si="209"/>
        <v>0</v>
      </c>
      <c r="QUI46" s="48">
        <f t="shared" si="209"/>
        <v>0</v>
      </c>
      <c r="QUJ46" s="48">
        <f t="shared" si="209"/>
        <v>0</v>
      </c>
      <c r="QUK46" s="48">
        <f t="shared" si="209"/>
        <v>0</v>
      </c>
      <c r="QUL46" s="48">
        <f t="shared" si="209"/>
        <v>0</v>
      </c>
      <c r="QUM46" s="48">
        <f t="shared" si="209"/>
        <v>0</v>
      </c>
      <c r="QUN46" s="48">
        <f t="shared" si="209"/>
        <v>0</v>
      </c>
      <c r="QUO46" s="48">
        <f t="shared" si="209"/>
        <v>0</v>
      </c>
      <c r="QUP46" s="48">
        <f t="shared" si="209"/>
        <v>0</v>
      </c>
      <c r="QUQ46" s="48">
        <f t="shared" si="209"/>
        <v>0</v>
      </c>
      <c r="QUR46" s="48">
        <f t="shared" si="209"/>
        <v>0</v>
      </c>
      <c r="QUS46" s="48">
        <f t="shared" si="209"/>
        <v>0</v>
      </c>
      <c r="QUT46" s="48">
        <f t="shared" si="209"/>
        <v>0</v>
      </c>
      <c r="QUU46" s="48">
        <f t="shared" si="209"/>
        <v>0</v>
      </c>
      <c r="QUV46" s="48">
        <f t="shared" si="209"/>
        <v>0</v>
      </c>
      <c r="QUW46" s="48">
        <f t="shared" si="209"/>
        <v>0</v>
      </c>
      <c r="QUX46" s="48">
        <f t="shared" si="209"/>
        <v>0</v>
      </c>
      <c r="QUY46" s="48">
        <f t="shared" si="209"/>
        <v>0</v>
      </c>
      <c r="QUZ46" s="48">
        <f t="shared" si="209"/>
        <v>0</v>
      </c>
      <c r="QVA46" s="48">
        <f t="shared" si="209"/>
        <v>0</v>
      </c>
      <c r="QVB46" s="48">
        <f t="shared" si="209"/>
        <v>0</v>
      </c>
      <c r="QVC46" s="48">
        <f t="shared" si="209"/>
        <v>0</v>
      </c>
      <c r="QVD46" s="48">
        <f t="shared" si="209"/>
        <v>0</v>
      </c>
      <c r="QVE46" s="48">
        <f t="shared" si="209"/>
        <v>0</v>
      </c>
      <c r="QVF46" s="48">
        <f t="shared" si="209"/>
        <v>0</v>
      </c>
      <c r="QVG46" s="48">
        <f t="shared" si="209"/>
        <v>0</v>
      </c>
      <c r="QVH46" s="48">
        <f t="shared" si="209"/>
        <v>0</v>
      </c>
      <c r="QVI46" s="48">
        <f t="shared" si="209"/>
        <v>0</v>
      </c>
      <c r="QVJ46" s="48">
        <f t="shared" si="209"/>
        <v>0</v>
      </c>
      <c r="QVK46" s="48">
        <f t="shared" si="209"/>
        <v>0</v>
      </c>
      <c r="QVL46" s="48">
        <f t="shared" si="209"/>
        <v>0</v>
      </c>
      <c r="QVM46" s="48">
        <f t="shared" si="209"/>
        <v>0</v>
      </c>
      <c r="QVN46" s="48">
        <f t="shared" si="209"/>
        <v>0</v>
      </c>
      <c r="QVO46" s="48">
        <f t="shared" si="209"/>
        <v>0</v>
      </c>
      <c r="QVP46" s="48">
        <f t="shared" si="209"/>
        <v>0</v>
      </c>
      <c r="QVQ46" s="48">
        <f t="shared" si="209"/>
        <v>0</v>
      </c>
      <c r="QVR46" s="48">
        <f t="shared" si="209"/>
        <v>0</v>
      </c>
      <c r="QVS46" s="48">
        <f t="shared" si="209"/>
        <v>0</v>
      </c>
      <c r="QVT46" s="48">
        <f t="shared" si="209"/>
        <v>0</v>
      </c>
      <c r="QVU46" s="48">
        <f t="shared" si="209"/>
        <v>0</v>
      </c>
      <c r="QVV46" s="48">
        <f t="shared" si="209"/>
        <v>0</v>
      </c>
      <c r="QVW46" s="48">
        <f t="shared" si="209"/>
        <v>0</v>
      </c>
      <c r="QVX46" s="48">
        <f t="shared" si="209"/>
        <v>0</v>
      </c>
      <c r="QVY46" s="48">
        <f t="shared" si="209"/>
        <v>0</v>
      </c>
      <c r="QVZ46" s="48">
        <f t="shared" si="209"/>
        <v>0</v>
      </c>
      <c r="QWA46" s="48">
        <f t="shared" si="209"/>
        <v>0</v>
      </c>
      <c r="QWB46" s="48">
        <f t="shared" si="209"/>
        <v>0</v>
      </c>
      <c r="QWC46" s="48">
        <f t="shared" si="209"/>
        <v>0</v>
      </c>
      <c r="QWD46" s="48">
        <f t="shared" si="209"/>
        <v>0</v>
      </c>
      <c r="QWE46" s="48">
        <f t="shared" si="209"/>
        <v>0</v>
      </c>
      <c r="QWF46" s="48">
        <f t="shared" si="209"/>
        <v>0</v>
      </c>
      <c r="QWG46" s="48">
        <f t="shared" ref="QWG46:QYR46" si="210">QWG22</f>
        <v>0</v>
      </c>
      <c r="QWH46" s="48">
        <f t="shared" si="210"/>
        <v>0</v>
      </c>
      <c r="QWI46" s="48">
        <f t="shared" si="210"/>
        <v>0</v>
      </c>
      <c r="QWJ46" s="48">
        <f t="shared" si="210"/>
        <v>0</v>
      </c>
      <c r="QWK46" s="48">
        <f t="shared" si="210"/>
        <v>0</v>
      </c>
      <c r="QWL46" s="48">
        <f t="shared" si="210"/>
        <v>0</v>
      </c>
      <c r="QWM46" s="48">
        <f t="shared" si="210"/>
        <v>0</v>
      </c>
      <c r="QWN46" s="48">
        <f t="shared" si="210"/>
        <v>0</v>
      </c>
      <c r="QWO46" s="48">
        <f t="shared" si="210"/>
        <v>0</v>
      </c>
      <c r="QWP46" s="48">
        <f t="shared" si="210"/>
        <v>0</v>
      </c>
      <c r="QWQ46" s="48">
        <f t="shared" si="210"/>
        <v>0</v>
      </c>
      <c r="QWR46" s="48">
        <f t="shared" si="210"/>
        <v>0</v>
      </c>
      <c r="QWS46" s="48">
        <f t="shared" si="210"/>
        <v>0</v>
      </c>
      <c r="QWT46" s="48">
        <f t="shared" si="210"/>
        <v>0</v>
      </c>
      <c r="QWU46" s="48">
        <f t="shared" si="210"/>
        <v>0</v>
      </c>
      <c r="QWV46" s="48">
        <f t="shared" si="210"/>
        <v>0</v>
      </c>
      <c r="QWW46" s="48">
        <f t="shared" si="210"/>
        <v>0</v>
      </c>
      <c r="QWX46" s="48">
        <f t="shared" si="210"/>
        <v>0</v>
      </c>
      <c r="QWY46" s="48">
        <f t="shared" si="210"/>
        <v>0</v>
      </c>
      <c r="QWZ46" s="48">
        <f t="shared" si="210"/>
        <v>0</v>
      </c>
      <c r="QXA46" s="48">
        <f t="shared" si="210"/>
        <v>0</v>
      </c>
      <c r="QXB46" s="48">
        <f t="shared" si="210"/>
        <v>0</v>
      </c>
      <c r="QXC46" s="48">
        <f t="shared" si="210"/>
        <v>0</v>
      </c>
      <c r="QXD46" s="48">
        <f t="shared" si="210"/>
        <v>0</v>
      </c>
      <c r="QXE46" s="48">
        <f t="shared" si="210"/>
        <v>0</v>
      </c>
      <c r="QXF46" s="48">
        <f t="shared" si="210"/>
        <v>0</v>
      </c>
      <c r="QXG46" s="48">
        <f t="shared" si="210"/>
        <v>0</v>
      </c>
      <c r="QXH46" s="48">
        <f t="shared" si="210"/>
        <v>0</v>
      </c>
      <c r="QXI46" s="48">
        <f t="shared" si="210"/>
        <v>0</v>
      </c>
      <c r="QXJ46" s="48">
        <f t="shared" si="210"/>
        <v>0</v>
      </c>
      <c r="QXK46" s="48">
        <f t="shared" si="210"/>
        <v>0</v>
      </c>
      <c r="QXL46" s="48">
        <f t="shared" si="210"/>
        <v>0</v>
      </c>
      <c r="QXM46" s="48">
        <f t="shared" si="210"/>
        <v>0</v>
      </c>
      <c r="QXN46" s="48">
        <f t="shared" si="210"/>
        <v>0</v>
      </c>
      <c r="QXO46" s="48">
        <f t="shared" si="210"/>
        <v>0</v>
      </c>
      <c r="QXP46" s="48">
        <f t="shared" si="210"/>
        <v>0</v>
      </c>
      <c r="QXQ46" s="48">
        <f t="shared" si="210"/>
        <v>0</v>
      </c>
      <c r="QXR46" s="48">
        <f t="shared" si="210"/>
        <v>0</v>
      </c>
      <c r="QXS46" s="48">
        <f t="shared" si="210"/>
        <v>0</v>
      </c>
      <c r="QXT46" s="48">
        <f t="shared" si="210"/>
        <v>0</v>
      </c>
      <c r="QXU46" s="48">
        <f t="shared" si="210"/>
        <v>0</v>
      </c>
      <c r="QXV46" s="48">
        <f t="shared" si="210"/>
        <v>0</v>
      </c>
      <c r="QXW46" s="48">
        <f t="shared" si="210"/>
        <v>0</v>
      </c>
      <c r="QXX46" s="48">
        <f t="shared" si="210"/>
        <v>0</v>
      </c>
      <c r="QXY46" s="48">
        <f t="shared" si="210"/>
        <v>0</v>
      </c>
      <c r="QXZ46" s="48">
        <f t="shared" si="210"/>
        <v>0</v>
      </c>
      <c r="QYA46" s="48">
        <f t="shared" si="210"/>
        <v>0</v>
      </c>
      <c r="QYB46" s="48">
        <f t="shared" si="210"/>
        <v>0</v>
      </c>
      <c r="QYC46" s="48">
        <f t="shared" si="210"/>
        <v>0</v>
      </c>
      <c r="QYD46" s="48">
        <f t="shared" si="210"/>
        <v>0</v>
      </c>
      <c r="QYE46" s="48">
        <f t="shared" si="210"/>
        <v>0</v>
      </c>
      <c r="QYF46" s="48">
        <f t="shared" si="210"/>
        <v>0</v>
      </c>
      <c r="QYG46" s="48">
        <f t="shared" si="210"/>
        <v>0</v>
      </c>
      <c r="QYH46" s="48">
        <f t="shared" si="210"/>
        <v>0</v>
      </c>
      <c r="QYI46" s="48">
        <f t="shared" si="210"/>
        <v>0</v>
      </c>
      <c r="QYJ46" s="48">
        <f t="shared" si="210"/>
        <v>0</v>
      </c>
      <c r="QYK46" s="48">
        <f t="shared" si="210"/>
        <v>0</v>
      </c>
      <c r="QYL46" s="48">
        <f t="shared" si="210"/>
        <v>0</v>
      </c>
      <c r="QYM46" s="48">
        <f t="shared" si="210"/>
        <v>0</v>
      </c>
      <c r="QYN46" s="48">
        <f t="shared" si="210"/>
        <v>0</v>
      </c>
      <c r="QYO46" s="48">
        <f t="shared" si="210"/>
        <v>0</v>
      </c>
      <c r="QYP46" s="48">
        <f t="shared" si="210"/>
        <v>0</v>
      </c>
      <c r="QYQ46" s="48">
        <f t="shared" si="210"/>
        <v>0</v>
      </c>
      <c r="QYR46" s="48">
        <f t="shared" si="210"/>
        <v>0</v>
      </c>
      <c r="QYS46" s="48">
        <f t="shared" ref="QYS46:RBD46" si="211">QYS22</f>
        <v>0</v>
      </c>
      <c r="QYT46" s="48">
        <f t="shared" si="211"/>
        <v>0</v>
      </c>
      <c r="QYU46" s="48">
        <f t="shared" si="211"/>
        <v>0</v>
      </c>
      <c r="QYV46" s="48">
        <f t="shared" si="211"/>
        <v>0</v>
      </c>
      <c r="QYW46" s="48">
        <f t="shared" si="211"/>
        <v>0</v>
      </c>
      <c r="QYX46" s="48">
        <f t="shared" si="211"/>
        <v>0</v>
      </c>
      <c r="QYY46" s="48">
        <f t="shared" si="211"/>
        <v>0</v>
      </c>
      <c r="QYZ46" s="48">
        <f t="shared" si="211"/>
        <v>0</v>
      </c>
      <c r="QZA46" s="48">
        <f t="shared" si="211"/>
        <v>0</v>
      </c>
      <c r="QZB46" s="48">
        <f t="shared" si="211"/>
        <v>0</v>
      </c>
      <c r="QZC46" s="48">
        <f t="shared" si="211"/>
        <v>0</v>
      </c>
      <c r="QZD46" s="48">
        <f t="shared" si="211"/>
        <v>0</v>
      </c>
      <c r="QZE46" s="48">
        <f t="shared" si="211"/>
        <v>0</v>
      </c>
      <c r="QZF46" s="48">
        <f t="shared" si="211"/>
        <v>0</v>
      </c>
      <c r="QZG46" s="48">
        <f t="shared" si="211"/>
        <v>0</v>
      </c>
      <c r="QZH46" s="48">
        <f t="shared" si="211"/>
        <v>0</v>
      </c>
      <c r="QZI46" s="48">
        <f t="shared" si="211"/>
        <v>0</v>
      </c>
      <c r="QZJ46" s="48">
        <f t="shared" si="211"/>
        <v>0</v>
      </c>
      <c r="QZK46" s="48">
        <f t="shared" si="211"/>
        <v>0</v>
      </c>
      <c r="QZL46" s="48">
        <f t="shared" si="211"/>
        <v>0</v>
      </c>
      <c r="QZM46" s="48">
        <f t="shared" si="211"/>
        <v>0</v>
      </c>
      <c r="QZN46" s="48">
        <f t="shared" si="211"/>
        <v>0</v>
      </c>
      <c r="QZO46" s="48">
        <f t="shared" si="211"/>
        <v>0</v>
      </c>
      <c r="QZP46" s="48">
        <f t="shared" si="211"/>
        <v>0</v>
      </c>
      <c r="QZQ46" s="48">
        <f t="shared" si="211"/>
        <v>0</v>
      </c>
      <c r="QZR46" s="48">
        <f t="shared" si="211"/>
        <v>0</v>
      </c>
      <c r="QZS46" s="48">
        <f t="shared" si="211"/>
        <v>0</v>
      </c>
      <c r="QZT46" s="48">
        <f t="shared" si="211"/>
        <v>0</v>
      </c>
      <c r="QZU46" s="48">
        <f t="shared" si="211"/>
        <v>0</v>
      </c>
      <c r="QZV46" s="48">
        <f t="shared" si="211"/>
        <v>0</v>
      </c>
      <c r="QZW46" s="48">
        <f t="shared" si="211"/>
        <v>0</v>
      </c>
      <c r="QZX46" s="48">
        <f t="shared" si="211"/>
        <v>0</v>
      </c>
      <c r="QZY46" s="48">
        <f t="shared" si="211"/>
        <v>0</v>
      </c>
      <c r="QZZ46" s="48">
        <f t="shared" si="211"/>
        <v>0</v>
      </c>
      <c r="RAA46" s="48">
        <f t="shared" si="211"/>
        <v>0</v>
      </c>
      <c r="RAB46" s="48">
        <f t="shared" si="211"/>
        <v>0</v>
      </c>
      <c r="RAC46" s="48">
        <f t="shared" si="211"/>
        <v>0</v>
      </c>
      <c r="RAD46" s="48">
        <f t="shared" si="211"/>
        <v>0</v>
      </c>
      <c r="RAE46" s="48">
        <f t="shared" si="211"/>
        <v>0</v>
      </c>
      <c r="RAF46" s="48">
        <f t="shared" si="211"/>
        <v>0</v>
      </c>
      <c r="RAG46" s="48">
        <f t="shared" si="211"/>
        <v>0</v>
      </c>
      <c r="RAH46" s="48">
        <f t="shared" si="211"/>
        <v>0</v>
      </c>
      <c r="RAI46" s="48">
        <f t="shared" si="211"/>
        <v>0</v>
      </c>
      <c r="RAJ46" s="48">
        <f t="shared" si="211"/>
        <v>0</v>
      </c>
      <c r="RAK46" s="48">
        <f t="shared" si="211"/>
        <v>0</v>
      </c>
      <c r="RAL46" s="48">
        <f t="shared" si="211"/>
        <v>0</v>
      </c>
      <c r="RAM46" s="48">
        <f t="shared" si="211"/>
        <v>0</v>
      </c>
      <c r="RAN46" s="48">
        <f t="shared" si="211"/>
        <v>0</v>
      </c>
      <c r="RAO46" s="48">
        <f t="shared" si="211"/>
        <v>0</v>
      </c>
      <c r="RAP46" s="48">
        <f t="shared" si="211"/>
        <v>0</v>
      </c>
      <c r="RAQ46" s="48">
        <f t="shared" si="211"/>
        <v>0</v>
      </c>
      <c r="RAR46" s="48">
        <f t="shared" si="211"/>
        <v>0</v>
      </c>
      <c r="RAS46" s="48">
        <f t="shared" si="211"/>
        <v>0</v>
      </c>
      <c r="RAT46" s="48">
        <f t="shared" si="211"/>
        <v>0</v>
      </c>
      <c r="RAU46" s="48">
        <f t="shared" si="211"/>
        <v>0</v>
      </c>
      <c r="RAV46" s="48">
        <f t="shared" si="211"/>
        <v>0</v>
      </c>
      <c r="RAW46" s="48">
        <f t="shared" si="211"/>
        <v>0</v>
      </c>
      <c r="RAX46" s="48">
        <f t="shared" si="211"/>
        <v>0</v>
      </c>
      <c r="RAY46" s="48">
        <f t="shared" si="211"/>
        <v>0</v>
      </c>
      <c r="RAZ46" s="48">
        <f t="shared" si="211"/>
        <v>0</v>
      </c>
      <c r="RBA46" s="48">
        <f t="shared" si="211"/>
        <v>0</v>
      </c>
      <c r="RBB46" s="48">
        <f t="shared" si="211"/>
        <v>0</v>
      </c>
      <c r="RBC46" s="48">
        <f t="shared" si="211"/>
        <v>0</v>
      </c>
      <c r="RBD46" s="48">
        <f t="shared" si="211"/>
        <v>0</v>
      </c>
      <c r="RBE46" s="48">
        <f t="shared" ref="RBE46:RDP46" si="212">RBE22</f>
        <v>0</v>
      </c>
      <c r="RBF46" s="48">
        <f t="shared" si="212"/>
        <v>0</v>
      </c>
      <c r="RBG46" s="48">
        <f t="shared" si="212"/>
        <v>0</v>
      </c>
      <c r="RBH46" s="48">
        <f t="shared" si="212"/>
        <v>0</v>
      </c>
      <c r="RBI46" s="48">
        <f t="shared" si="212"/>
        <v>0</v>
      </c>
      <c r="RBJ46" s="48">
        <f t="shared" si="212"/>
        <v>0</v>
      </c>
      <c r="RBK46" s="48">
        <f t="shared" si="212"/>
        <v>0</v>
      </c>
      <c r="RBL46" s="48">
        <f t="shared" si="212"/>
        <v>0</v>
      </c>
      <c r="RBM46" s="48">
        <f t="shared" si="212"/>
        <v>0</v>
      </c>
      <c r="RBN46" s="48">
        <f t="shared" si="212"/>
        <v>0</v>
      </c>
      <c r="RBO46" s="48">
        <f t="shared" si="212"/>
        <v>0</v>
      </c>
      <c r="RBP46" s="48">
        <f t="shared" si="212"/>
        <v>0</v>
      </c>
      <c r="RBQ46" s="48">
        <f t="shared" si="212"/>
        <v>0</v>
      </c>
      <c r="RBR46" s="48">
        <f t="shared" si="212"/>
        <v>0</v>
      </c>
      <c r="RBS46" s="48">
        <f t="shared" si="212"/>
        <v>0</v>
      </c>
      <c r="RBT46" s="48">
        <f t="shared" si="212"/>
        <v>0</v>
      </c>
      <c r="RBU46" s="48">
        <f t="shared" si="212"/>
        <v>0</v>
      </c>
      <c r="RBV46" s="48">
        <f t="shared" si="212"/>
        <v>0</v>
      </c>
      <c r="RBW46" s="48">
        <f t="shared" si="212"/>
        <v>0</v>
      </c>
      <c r="RBX46" s="48">
        <f t="shared" si="212"/>
        <v>0</v>
      </c>
      <c r="RBY46" s="48">
        <f t="shared" si="212"/>
        <v>0</v>
      </c>
      <c r="RBZ46" s="48">
        <f t="shared" si="212"/>
        <v>0</v>
      </c>
      <c r="RCA46" s="48">
        <f t="shared" si="212"/>
        <v>0</v>
      </c>
      <c r="RCB46" s="48">
        <f t="shared" si="212"/>
        <v>0</v>
      </c>
      <c r="RCC46" s="48">
        <f t="shared" si="212"/>
        <v>0</v>
      </c>
      <c r="RCD46" s="48">
        <f t="shared" si="212"/>
        <v>0</v>
      </c>
      <c r="RCE46" s="48">
        <f t="shared" si="212"/>
        <v>0</v>
      </c>
      <c r="RCF46" s="48">
        <f t="shared" si="212"/>
        <v>0</v>
      </c>
      <c r="RCG46" s="48">
        <f t="shared" si="212"/>
        <v>0</v>
      </c>
      <c r="RCH46" s="48">
        <f t="shared" si="212"/>
        <v>0</v>
      </c>
      <c r="RCI46" s="48">
        <f t="shared" si="212"/>
        <v>0</v>
      </c>
      <c r="RCJ46" s="48">
        <f t="shared" si="212"/>
        <v>0</v>
      </c>
      <c r="RCK46" s="48">
        <f t="shared" si="212"/>
        <v>0</v>
      </c>
      <c r="RCL46" s="48">
        <f t="shared" si="212"/>
        <v>0</v>
      </c>
      <c r="RCM46" s="48">
        <f t="shared" si="212"/>
        <v>0</v>
      </c>
      <c r="RCN46" s="48">
        <f t="shared" si="212"/>
        <v>0</v>
      </c>
      <c r="RCO46" s="48">
        <f t="shared" si="212"/>
        <v>0</v>
      </c>
      <c r="RCP46" s="48">
        <f t="shared" si="212"/>
        <v>0</v>
      </c>
      <c r="RCQ46" s="48">
        <f t="shared" si="212"/>
        <v>0</v>
      </c>
      <c r="RCR46" s="48">
        <f t="shared" si="212"/>
        <v>0</v>
      </c>
      <c r="RCS46" s="48">
        <f t="shared" si="212"/>
        <v>0</v>
      </c>
      <c r="RCT46" s="48">
        <f t="shared" si="212"/>
        <v>0</v>
      </c>
      <c r="RCU46" s="48">
        <f t="shared" si="212"/>
        <v>0</v>
      </c>
      <c r="RCV46" s="48">
        <f t="shared" si="212"/>
        <v>0</v>
      </c>
      <c r="RCW46" s="48">
        <f t="shared" si="212"/>
        <v>0</v>
      </c>
      <c r="RCX46" s="48">
        <f t="shared" si="212"/>
        <v>0</v>
      </c>
      <c r="RCY46" s="48">
        <f t="shared" si="212"/>
        <v>0</v>
      </c>
      <c r="RCZ46" s="48">
        <f t="shared" si="212"/>
        <v>0</v>
      </c>
      <c r="RDA46" s="48">
        <f t="shared" si="212"/>
        <v>0</v>
      </c>
      <c r="RDB46" s="48">
        <f t="shared" si="212"/>
        <v>0</v>
      </c>
      <c r="RDC46" s="48">
        <f t="shared" si="212"/>
        <v>0</v>
      </c>
      <c r="RDD46" s="48">
        <f t="shared" si="212"/>
        <v>0</v>
      </c>
      <c r="RDE46" s="48">
        <f t="shared" si="212"/>
        <v>0</v>
      </c>
      <c r="RDF46" s="48">
        <f t="shared" si="212"/>
        <v>0</v>
      </c>
      <c r="RDG46" s="48">
        <f t="shared" si="212"/>
        <v>0</v>
      </c>
      <c r="RDH46" s="48">
        <f t="shared" si="212"/>
        <v>0</v>
      </c>
      <c r="RDI46" s="48">
        <f t="shared" si="212"/>
        <v>0</v>
      </c>
      <c r="RDJ46" s="48">
        <f t="shared" si="212"/>
        <v>0</v>
      </c>
      <c r="RDK46" s="48">
        <f t="shared" si="212"/>
        <v>0</v>
      </c>
      <c r="RDL46" s="48">
        <f t="shared" si="212"/>
        <v>0</v>
      </c>
      <c r="RDM46" s="48">
        <f t="shared" si="212"/>
        <v>0</v>
      </c>
      <c r="RDN46" s="48">
        <f t="shared" si="212"/>
        <v>0</v>
      </c>
      <c r="RDO46" s="48">
        <f t="shared" si="212"/>
        <v>0</v>
      </c>
      <c r="RDP46" s="48">
        <f t="shared" si="212"/>
        <v>0</v>
      </c>
      <c r="RDQ46" s="48">
        <f t="shared" ref="RDQ46:RGB46" si="213">RDQ22</f>
        <v>0</v>
      </c>
      <c r="RDR46" s="48">
        <f t="shared" si="213"/>
        <v>0</v>
      </c>
      <c r="RDS46" s="48">
        <f t="shared" si="213"/>
        <v>0</v>
      </c>
      <c r="RDT46" s="48">
        <f t="shared" si="213"/>
        <v>0</v>
      </c>
      <c r="RDU46" s="48">
        <f t="shared" si="213"/>
        <v>0</v>
      </c>
      <c r="RDV46" s="48">
        <f t="shared" si="213"/>
        <v>0</v>
      </c>
      <c r="RDW46" s="48">
        <f t="shared" si="213"/>
        <v>0</v>
      </c>
      <c r="RDX46" s="48">
        <f t="shared" si="213"/>
        <v>0</v>
      </c>
      <c r="RDY46" s="48">
        <f t="shared" si="213"/>
        <v>0</v>
      </c>
      <c r="RDZ46" s="48">
        <f t="shared" si="213"/>
        <v>0</v>
      </c>
      <c r="REA46" s="48">
        <f t="shared" si="213"/>
        <v>0</v>
      </c>
      <c r="REB46" s="48">
        <f t="shared" si="213"/>
        <v>0</v>
      </c>
      <c r="REC46" s="48">
        <f t="shared" si="213"/>
        <v>0</v>
      </c>
      <c r="RED46" s="48">
        <f t="shared" si="213"/>
        <v>0</v>
      </c>
      <c r="REE46" s="48">
        <f t="shared" si="213"/>
        <v>0</v>
      </c>
      <c r="REF46" s="48">
        <f t="shared" si="213"/>
        <v>0</v>
      </c>
      <c r="REG46" s="48">
        <f t="shared" si="213"/>
        <v>0</v>
      </c>
      <c r="REH46" s="48">
        <f t="shared" si="213"/>
        <v>0</v>
      </c>
      <c r="REI46" s="48">
        <f t="shared" si="213"/>
        <v>0</v>
      </c>
      <c r="REJ46" s="48">
        <f t="shared" si="213"/>
        <v>0</v>
      </c>
      <c r="REK46" s="48">
        <f t="shared" si="213"/>
        <v>0</v>
      </c>
      <c r="REL46" s="48">
        <f t="shared" si="213"/>
        <v>0</v>
      </c>
      <c r="REM46" s="48">
        <f t="shared" si="213"/>
        <v>0</v>
      </c>
      <c r="REN46" s="48">
        <f t="shared" si="213"/>
        <v>0</v>
      </c>
      <c r="REO46" s="48">
        <f t="shared" si="213"/>
        <v>0</v>
      </c>
      <c r="REP46" s="48">
        <f t="shared" si="213"/>
        <v>0</v>
      </c>
      <c r="REQ46" s="48">
        <f t="shared" si="213"/>
        <v>0</v>
      </c>
      <c r="RER46" s="48">
        <f t="shared" si="213"/>
        <v>0</v>
      </c>
      <c r="RES46" s="48">
        <f t="shared" si="213"/>
        <v>0</v>
      </c>
      <c r="RET46" s="48">
        <f t="shared" si="213"/>
        <v>0</v>
      </c>
      <c r="REU46" s="48">
        <f t="shared" si="213"/>
        <v>0</v>
      </c>
      <c r="REV46" s="48">
        <f t="shared" si="213"/>
        <v>0</v>
      </c>
      <c r="REW46" s="48">
        <f t="shared" si="213"/>
        <v>0</v>
      </c>
      <c r="REX46" s="48">
        <f t="shared" si="213"/>
        <v>0</v>
      </c>
      <c r="REY46" s="48">
        <f t="shared" si="213"/>
        <v>0</v>
      </c>
      <c r="REZ46" s="48">
        <f t="shared" si="213"/>
        <v>0</v>
      </c>
      <c r="RFA46" s="48">
        <f t="shared" si="213"/>
        <v>0</v>
      </c>
      <c r="RFB46" s="48">
        <f t="shared" si="213"/>
        <v>0</v>
      </c>
      <c r="RFC46" s="48">
        <f t="shared" si="213"/>
        <v>0</v>
      </c>
      <c r="RFD46" s="48">
        <f t="shared" si="213"/>
        <v>0</v>
      </c>
      <c r="RFE46" s="48">
        <f t="shared" si="213"/>
        <v>0</v>
      </c>
      <c r="RFF46" s="48">
        <f t="shared" si="213"/>
        <v>0</v>
      </c>
      <c r="RFG46" s="48">
        <f t="shared" si="213"/>
        <v>0</v>
      </c>
      <c r="RFH46" s="48">
        <f t="shared" si="213"/>
        <v>0</v>
      </c>
      <c r="RFI46" s="48">
        <f t="shared" si="213"/>
        <v>0</v>
      </c>
      <c r="RFJ46" s="48">
        <f t="shared" si="213"/>
        <v>0</v>
      </c>
      <c r="RFK46" s="48">
        <f t="shared" si="213"/>
        <v>0</v>
      </c>
      <c r="RFL46" s="48">
        <f t="shared" si="213"/>
        <v>0</v>
      </c>
      <c r="RFM46" s="48">
        <f t="shared" si="213"/>
        <v>0</v>
      </c>
      <c r="RFN46" s="48">
        <f t="shared" si="213"/>
        <v>0</v>
      </c>
      <c r="RFO46" s="48">
        <f t="shared" si="213"/>
        <v>0</v>
      </c>
      <c r="RFP46" s="48">
        <f t="shared" si="213"/>
        <v>0</v>
      </c>
      <c r="RFQ46" s="48">
        <f t="shared" si="213"/>
        <v>0</v>
      </c>
      <c r="RFR46" s="48">
        <f t="shared" si="213"/>
        <v>0</v>
      </c>
      <c r="RFS46" s="48">
        <f t="shared" si="213"/>
        <v>0</v>
      </c>
      <c r="RFT46" s="48">
        <f t="shared" si="213"/>
        <v>0</v>
      </c>
      <c r="RFU46" s="48">
        <f t="shared" si="213"/>
        <v>0</v>
      </c>
      <c r="RFV46" s="48">
        <f t="shared" si="213"/>
        <v>0</v>
      </c>
      <c r="RFW46" s="48">
        <f t="shared" si="213"/>
        <v>0</v>
      </c>
      <c r="RFX46" s="48">
        <f t="shared" si="213"/>
        <v>0</v>
      </c>
      <c r="RFY46" s="48">
        <f t="shared" si="213"/>
        <v>0</v>
      </c>
      <c r="RFZ46" s="48">
        <f t="shared" si="213"/>
        <v>0</v>
      </c>
      <c r="RGA46" s="48">
        <f t="shared" si="213"/>
        <v>0</v>
      </c>
      <c r="RGB46" s="48">
        <f t="shared" si="213"/>
        <v>0</v>
      </c>
      <c r="RGC46" s="48">
        <f t="shared" ref="RGC46:RIN46" si="214">RGC22</f>
        <v>0</v>
      </c>
      <c r="RGD46" s="48">
        <f t="shared" si="214"/>
        <v>0</v>
      </c>
      <c r="RGE46" s="48">
        <f t="shared" si="214"/>
        <v>0</v>
      </c>
      <c r="RGF46" s="48">
        <f t="shared" si="214"/>
        <v>0</v>
      </c>
      <c r="RGG46" s="48">
        <f t="shared" si="214"/>
        <v>0</v>
      </c>
      <c r="RGH46" s="48">
        <f t="shared" si="214"/>
        <v>0</v>
      </c>
      <c r="RGI46" s="48">
        <f t="shared" si="214"/>
        <v>0</v>
      </c>
      <c r="RGJ46" s="48">
        <f t="shared" si="214"/>
        <v>0</v>
      </c>
      <c r="RGK46" s="48">
        <f t="shared" si="214"/>
        <v>0</v>
      </c>
      <c r="RGL46" s="48">
        <f t="shared" si="214"/>
        <v>0</v>
      </c>
      <c r="RGM46" s="48">
        <f t="shared" si="214"/>
        <v>0</v>
      </c>
      <c r="RGN46" s="48">
        <f t="shared" si="214"/>
        <v>0</v>
      </c>
      <c r="RGO46" s="48">
        <f t="shared" si="214"/>
        <v>0</v>
      </c>
      <c r="RGP46" s="48">
        <f t="shared" si="214"/>
        <v>0</v>
      </c>
      <c r="RGQ46" s="48">
        <f t="shared" si="214"/>
        <v>0</v>
      </c>
      <c r="RGR46" s="48">
        <f t="shared" si="214"/>
        <v>0</v>
      </c>
      <c r="RGS46" s="48">
        <f t="shared" si="214"/>
        <v>0</v>
      </c>
      <c r="RGT46" s="48">
        <f t="shared" si="214"/>
        <v>0</v>
      </c>
      <c r="RGU46" s="48">
        <f t="shared" si="214"/>
        <v>0</v>
      </c>
      <c r="RGV46" s="48">
        <f t="shared" si="214"/>
        <v>0</v>
      </c>
      <c r="RGW46" s="48">
        <f t="shared" si="214"/>
        <v>0</v>
      </c>
      <c r="RGX46" s="48">
        <f t="shared" si="214"/>
        <v>0</v>
      </c>
      <c r="RGY46" s="48">
        <f t="shared" si="214"/>
        <v>0</v>
      </c>
      <c r="RGZ46" s="48">
        <f t="shared" si="214"/>
        <v>0</v>
      </c>
      <c r="RHA46" s="48">
        <f t="shared" si="214"/>
        <v>0</v>
      </c>
      <c r="RHB46" s="48">
        <f t="shared" si="214"/>
        <v>0</v>
      </c>
      <c r="RHC46" s="48">
        <f t="shared" si="214"/>
        <v>0</v>
      </c>
      <c r="RHD46" s="48">
        <f t="shared" si="214"/>
        <v>0</v>
      </c>
      <c r="RHE46" s="48">
        <f t="shared" si="214"/>
        <v>0</v>
      </c>
      <c r="RHF46" s="48">
        <f t="shared" si="214"/>
        <v>0</v>
      </c>
      <c r="RHG46" s="48">
        <f t="shared" si="214"/>
        <v>0</v>
      </c>
      <c r="RHH46" s="48">
        <f t="shared" si="214"/>
        <v>0</v>
      </c>
      <c r="RHI46" s="48">
        <f t="shared" si="214"/>
        <v>0</v>
      </c>
      <c r="RHJ46" s="48">
        <f t="shared" si="214"/>
        <v>0</v>
      </c>
      <c r="RHK46" s="48">
        <f t="shared" si="214"/>
        <v>0</v>
      </c>
      <c r="RHL46" s="48">
        <f t="shared" si="214"/>
        <v>0</v>
      </c>
      <c r="RHM46" s="48">
        <f t="shared" si="214"/>
        <v>0</v>
      </c>
      <c r="RHN46" s="48">
        <f t="shared" si="214"/>
        <v>0</v>
      </c>
      <c r="RHO46" s="48">
        <f t="shared" si="214"/>
        <v>0</v>
      </c>
      <c r="RHP46" s="48">
        <f t="shared" si="214"/>
        <v>0</v>
      </c>
      <c r="RHQ46" s="48">
        <f t="shared" si="214"/>
        <v>0</v>
      </c>
      <c r="RHR46" s="48">
        <f t="shared" si="214"/>
        <v>0</v>
      </c>
      <c r="RHS46" s="48">
        <f t="shared" si="214"/>
        <v>0</v>
      </c>
      <c r="RHT46" s="48">
        <f t="shared" si="214"/>
        <v>0</v>
      </c>
      <c r="RHU46" s="48">
        <f t="shared" si="214"/>
        <v>0</v>
      </c>
      <c r="RHV46" s="48">
        <f t="shared" si="214"/>
        <v>0</v>
      </c>
      <c r="RHW46" s="48">
        <f t="shared" si="214"/>
        <v>0</v>
      </c>
      <c r="RHX46" s="48">
        <f t="shared" si="214"/>
        <v>0</v>
      </c>
      <c r="RHY46" s="48">
        <f t="shared" si="214"/>
        <v>0</v>
      </c>
      <c r="RHZ46" s="48">
        <f t="shared" si="214"/>
        <v>0</v>
      </c>
      <c r="RIA46" s="48">
        <f t="shared" si="214"/>
        <v>0</v>
      </c>
      <c r="RIB46" s="48">
        <f t="shared" si="214"/>
        <v>0</v>
      </c>
      <c r="RIC46" s="48">
        <f t="shared" si="214"/>
        <v>0</v>
      </c>
      <c r="RID46" s="48">
        <f t="shared" si="214"/>
        <v>0</v>
      </c>
      <c r="RIE46" s="48">
        <f t="shared" si="214"/>
        <v>0</v>
      </c>
      <c r="RIF46" s="48">
        <f t="shared" si="214"/>
        <v>0</v>
      </c>
      <c r="RIG46" s="48">
        <f t="shared" si="214"/>
        <v>0</v>
      </c>
      <c r="RIH46" s="48">
        <f t="shared" si="214"/>
        <v>0</v>
      </c>
      <c r="RII46" s="48">
        <f t="shared" si="214"/>
        <v>0</v>
      </c>
      <c r="RIJ46" s="48">
        <f t="shared" si="214"/>
        <v>0</v>
      </c>
      <c r="RIK46" s="48">
        <f t="shared" si="214"/>
        <v>0</v>
      </c>
      <c r="RIL46" s="48">
        <f t="shared" si="214"/>
        <v>0</v>
      </c>
      <c r="RIM46" s="48">
        <f t="shared" si="214"/>
        <v>0</v>
      </c>
      <c r="RIN46" s="48">
        <f t="shared" si="214"/>
        <v>0</v>
      </c>
      <c r="RIO46" s="48">
        <f t="shared" ref="RIO46:RKZ46" si="215">RIO22</f>
        <v>0</v>
      </c>
      <c r="RIP46" s="48">
        <f t="shared" si="215"/>
        <v>0</v>
      </c>
      <c r="RIQ46" s="48">
        <f t="shared" si="215"/>
        <v>0</v>
      </c>
      <c r="RIR46" s="48">
        <f t="shared" si="215"/>
        <v>0</v>
      </c>
      <c r="RIS46" s="48">
        <f t="shared" si="215"/>
        <v>0</v>
      </c>
      <c r="RIT46" s="48">
        <f t="shared" si="215"/>
        <v>0</v>
      </c>
      <c r="RIU46" s="48">
        <f t="shared" si="215"/>
        <v>0</v>
      </c>
      <c r="RIV46" s="48">
        <f t="shared" si="215"/>
        <v>0</v>
      </c>
      <c r="RIW46" s="48">
        <f t="shared" si="215"/>
        <v>0</v>
      </c>
      <c r="RIX46" s="48">
        <f t="shared" si="215"/>
        <v>0</v>
      </c>
      <c r="RIY46" s="48">
        <f t="shared" si="215"/>
        <v>0</v>
      </c>
      <c r="RIZ46" s="48">
        <f t="shared" si="215"/>
        <v>0</v>
      </c>
      <c r="RJA46" s="48">
        <f t="shared" si="215"/>
        <v>0</v>
      </c>
      <c r="RJB46" s="48">
        <f t="shared" si="215"/>
        <v>0</v>
      </c>
      <c r="RJC46" s="48">
        <f t="shared" si="215"/>
        <v>0</v>
      </c>
      <c r="RJD46" s="48">
        <f t="shared" si="215"/>
        <v>0</v>
      </c>
      <c r="RJE46" s="48">
        <f t="shared" si="215"/>
        <v>0</v>
      </c>
      <c r="RJF46" s="48">
        <f t="shared" si="215"/>
        <v>0</v>
      </c>
      <c r="RJG46" s="48">
        <f t="shared" si="215"/>
        <v>0</v>
      </c>
      <c r="RJH46" s="48">
        <f t="shared" si="215"/>
        <v>0</v>
      </c>
      <c r="RJI46" s="48">
        <f t="shared" si="215"/>
        <v>0</v>
      </c>
      <c r="RJJ46" s="48">
        <f t="shared" si="215"/>
        <v>0</v>
      </c>
      <c r="RJK46" s="48">
        <f t="shared" si="215"/>
        <v>0</v>
      </c>
      <c r="RJL46" s="48">
        <f t="shared" si="215"/>
        <v>0</v>
      </c>
      <c r="RJM46" s="48">
        <f t="shared" si="215"/>
        <v>0</v>
      </c>
      <c r="RJN46" s="48">
        <f t="shared" si="215"/>
        <v>0</v>
      </c>
      <c r="RJO46" s="48">
        <f t="shared" si="215"/>
        <v>0</v>
      </c>
      <c r="RJP46" s="48">
        <f t="shared" si="215"/>
        <v>0</v>
      </c>
      <c r="RJQ46" s="48">
        <f t="shared" si="215"/>
        <v>0</v>
      </c>
      <c r="RJR46" s="48">
        <f t="shared" si="215"/>
        <v>0</v>
      </c>
      <c r="RJS46" s="48">
        <f t="shared" si="215"/>
        <v>0</v>
      </c>
      <c r="RJT46" s="48">
        <f t="shared" si="215"/>
        <v>0</v>
      </c>
      <c r="RJU46" s="48">
        <f t="shared" si="215"/>
        <v>0</v>
      </c>
      <c r="RJV46" s="48">
        <f t="shared" si="215"/>
        <v>0</v>
      </c>
      <c r="RJW46" s="48">
        <f t="shared" si="215"/>
        <v>0</v>
      </c>
      <c r="RJX46" s="48">
        <f t="shared" si="215"/>
        <v>0</v>
      </c>
      <c r="RJY46" s="48">
        <f t="shared" si="215"/>
        <v>0</v>
      </c>
      <c r="RJZ46" s="48">
        <f t="shared" si="215"/>
        <v>0</v>
      </c>
      <c r="RKA46" s="48">
        <f t="shared" si="215"/>
        <v>0</v>
      </c>
      <c r="RKB46" s="48">
        <f t="shared" si="215"/>
        <v>0</v>
      </c>
      <c r="RKC46" s="48">
        <f t="shared" si="215"/>
        <v>0</v>
      </c>
      <c r="RKD46" s="48">
        <f t="shared" si="215"/>
        <v>0</v>
      </c>
      <c r="RKE46" s="48">
        <f t="shared" si="215"/>
        <v>0</v>
      </c>
      <c r="RKF46" s="48">
        <f t="shared" si="215"/>
        <v>0</v>
      </c>
      <c r="RKG46" s="48">
        <f t="shared" si="215"/>
        <v>0</v>
      </c>
      <c r="RKH46" s="48">
        <f t="shared" si="215"/>
        <v>0</v>
      </c>
      <c r="RKI46" s="48">
        <f t="shared" si="215"/>
        <v>0</v>
      </c>
      <c r="RKJ46" s="48">
        <f t="shared" si="215"/>
        <v>0</v>
      </c>
      <c r="RKK46" s="48">
        <f t="shared" si="215"/>
        <v>0</v>
      </c>
      <c r="RKL46" s="48">
        <f t="shared" si="215"/>
        <v>0</v>
      </c>
      <c r="RKM46" s="48">
        <f t="shared" si="215"/>
        <v>0</v>
      </c>
      <c r="RKN46" s="48">
        <f t="shared" si="215"/>
        <v>0</v>
      </c>
      <c r="RKO46" s="48">
        <f t="shared" si="215"/>
        <v>0</v>
      </c>
      <c r="RKP46" s="48">
        <f t="shared" si="215"/>
        <v>0</v>
      </c>
      <c r="RKQ46" s="48">
        <f t="shared" si="215"/>
        <v>0</v>
      </c>
      <c r="RKR46" s="48">
        <f t="shared" si="215"/>
        <v>0</v>
      </c>
      <c r="RKS46" s="48">
        <f t="shared" si="215"/>
        <v>0</v>
      </c>
      <c r="RKT46" s="48">
        <f t="shared" si="215"/>
        <v>0</v>
      </c>
      <c r="RKU46" s="48">
        <f t="shared" si="215"/>
        <v>0</v>
      </c>
      <c r="RKV46" s="48">
        <f t="shared" si="215"/>
        <v>0</v>
      </c>
      <c r="RKW46" s="48">
        <f t="shared" si="215"/>
        <v>0</v>
      </c>
      <c r="RKX46" s="48">
        <f t="shared" si="215"/>
        <v>0</v>
      </c>
      <c r="RKY46" s="48">
        <f t="shared" si="215"/>
        <v>0</v>
      </c>
      <c r="RKZ46" s="48">
        <f t="shared" si="215"/>
        <v>0</v>
      </c>
      <c r="RLA46" s="48">
        <f t="shared" ref="RLA46:RNL46" si="216">RLA22</f>
        <v>0</v>
      </c>
      <c r="RLB46" s="48">
        <f t="shared" si="216"/>
        <v>0</v>
      </c>
      <c r="RLC46" s="48">
        <f t="shared" si="216"/>
        <v>0</v>
      </c>
      <c r="RLD46" s="48">
        <f t="shared" si="216"/>
        <v>0</v>
      </c>
      <c r="RLE46" s="48">
        <f t="shared" si="216"/>
        <v>0</v>
      </c>
      <c r="RLF46" s="48">
        <f t="shared" si="216"/>
        <v>0</v>
      </c>
      <c r="RLG46" s="48">
        <f t="shared" si="216"/>
        <v>0</v>
      </c>
      <c r="RLH46" s="48">
        <f t="shared" si="216"/>
        <v>0</v>
      </c>
      <c r="RLI46" s="48">
        <f t="shared" si="216"/>
        <v>0</v>
      </c>
      <c r="RLJ46" s="48">
        <f t="shared" si="216"/>
        <v>0</v>
      </c>
      <c r="RLK46" s="48">
        <f t="shared" si="216"/>
        <v>0</v>
      </c>
      <c r="RLL46" s="48">
        <f t="shared" si="216"/>
        <v>0</v>
      </c>
      <c r="RLM46" s="48">
        <f t="shared" si="216"/>
        <v>0</v>
      </c>
      <c r="RLN46" s="48">
        <f t="shared" si="216"/>
        <v>0</v>
      </c>
      <c r="RLO46" s="48">
        <f t="shared" si="216"/>
        <v>0</v>
      </c>
      <c r="RLP46" s="48">
        <f t="shared" si="216"/>
        <v>0</v>
      </c>
      <c r="RLQ46" s="48">
        <f t="shared" si="216"/>
        <v>0</v>
      </c>
      <c r="RLR46" s="48">
        <f t="shared" si="216"/>
        <v>0</v>
      </c>
      <c r="RLS46" s="48">
        <f t="shared" si="216"/>
        <v>0</v>
      </c>
      <c r="RLT46" s="48">
        <f t="shared" si="216"/>
        <v>0</v>
      </c>
      <c r="RLU46" s="48">
        <f t="shared" si="216"/>
        <v>0</v>
      </c>
      <c r="RLV46" s="48">
        <f t="shared" si="216"/>
        <v>0</v>
      </c>
      <c r="RLW46" s="48">
        <f t="shared" si="216"/>
        <v>0</v>
      </c>
      <c r="RLX46" s="48">
        <f t="shared" si="216"/>
        <v>0</v>
      </c>
      <c r="RLY46" s="48">
        <f t="shared" si="216"/>
        <v>0</v>
      </c>
      <c r="RLZ46" s="48">
        <f t="shared" si="216"/>
        <v>0</v>
      </c>
      <c r="RMA46" s="48">
        <f t="shared" si="216"/>
        <v>0</v>
      </c>
      <c r="RMB46" s="48">
        <f t="shared" si="216"/>
        <v>0</v>
      </c>
      <c r="RMC46" s="48">
        <f t="shared" si="216"/>
        <v>0</v>
      </c>
      <c r="RMD46" s="48">
        <f t="shared" si="216"/>
        <v>0</v>
      </c>
      <c r="RME46" s="48">
        <f t="shared" si="216"/>
        <v>0</v>
      </c>
      <c r="RMF46" s="48">
        <f t="shared" si="216"/>
        <v>0</v>
      </c>
      <c r="RMG46" s="48">
        <f t="shared" si="216"/>
        <v>0</v>
      </c>
      <c r="RMH46" s="48">
        <f t="shared" si="216"/>
        <v>0</v>
      </c>
      <c r="RMI46" s="48">
        <f t="shared" si="216"/>
        <v>0</v>
      </c>
      <c r="RMJ46" s="48">
        <f t="shared" si="216"/>
        <v>0</v>
      </c>
      <c r="RMK46" s="48">
        <f t="shared" si="216"/>
        <v>0</v>
      </c>
      <c r="RML46" s="48">
        <f t="shared" si="216"/>
        <v>0</v>
      </c>
      <c r="RMM46" s="48">
        <f t="shared" si="216"/>
        <v>0</v>
      </c>
      <c r="RMN46" s="48">
        <f t="shared" si="216"/>
        <v>0</v>
      </c>
      <c r="RMO46" s="48">
        <f t="shared" si="216"/>
        <v>0</v>
      </c>
      <c r="RMP46" s="48">
        <f t="shared" si="216"/>
        <v>0</v>
      </c>
      <c r="RMQ46" s="48">
        <f t="shared" si="216"/>
        <v>0</v>
      </c>
      <c r="RMR46" s="48">
        <f t="shared" si="216"/>
        <v>0</v>
      </c>
      <c r="RMS46" s="48">
        <f t="shared" si="216"/>
        <v>0</v>
      </c>
      <c r="RMT46" s="48">
        <f t="shared" si="216"/>
        <v>0</v>
      </c>
      <c r="RMU46" s="48">
        <f t="shared" si="216"/>
        <v>0</v>
      </c>
      <c r="RMV46" s="48">
        <f t="shared" si="216"/>
        <v>0</v>
      </c>
      <c r="RMW46" s="48">
        <f t="shared" si="216"/>
        <v>0</v>
      </c>
      <c r="RMX46" s="48">
        <f t="shared" si="216"/>
        <v>0</v>
      </c>
      <c r="RMY46" s="48">
        <f t="shared" si="216"/>
        <v>0</v>
      </c>
      <c r="RMZ46" s="48">
        <f t="shared" si="216"/>
        <v>0</v>
      </c>
      <c r="RNA46" s="48">
        <f t="shared" si="216"/>
        <v>0</v>
      </c>
      <c r="RNB46" s="48">
        <f t="shared" si="216"/>
        <v>0</v>
      </c>
      <c r="RNC46" s="48">
        <f t="shared" si="216"/>
        <v>0</v>
      </c>
      <c r="RND46" s="48">
        <f t="shared" si="216"/>
        <v>0</v>
      </c>
      <c r="RNE46" s="48">
        <f t="shared" si="216"/>
        <v>0</v>
      </c>
      <c r="RNF46" s="48">
        <f t="shared" si="216"/>
        <v>0</v>
      </c>
      <c r="RNG46" s="48">
        <f t="shared" si="216"/>
        <v>0</v>
      </c>
      <c r="RNH46" s="48">
        <f t="shared" si="216"/>
        <v>0</v>
      </c>
      <c r="RNI46" s="48">
        <f t="shared" si="216"/>
        <v>0</v>
      </c>
      <c r="RNJ46" s="48">
        <f t="shared" si="216"/>
        <v>0</v>
      </c>
      <c r="RNK46" s="48">
        <f t="shared" si="216"/>
        <v>0</v>
      </c>
      <c r="RNL46" s="48">
        <f t="shared" si="216"/>
        <v>0</v>
      </c>
      <c r="RNM46" s="48">
        <f t="shared" ref="RNM46:RPX46" si="217">RNM22</f>
        <v>0</v>
      </c>
      <c r="RNN46" s="48">
        <f t="shared" si="217"/>
        <v>0</v>
      </c>
      <c r="RNO46" s="48">
        <f t="shared" si="217"/>
        <v>0</v>
      </c>
      <c r="RNP46" s="48">
        <f t="shared" si="217"/>
        <v>0</v>
      </c>
      <c r="RNQ46" s="48">
        <f t="shared" si="217"/>
        <v>0</v>
      </c>
      <c r="RNR46" s="48">
        <f t="shared" si="217"/>
        <v>0</v>
      </c>
      <c r="RNS46" s="48">
        <f t="shared" si="217"/>
        <v>0</v>
      </c>
      <c r="RNT46" s="48">
        <f t="shared" si="217"/>
        <v>0</v>
      </c>
      <c r="RNU46" s="48">
        <f t="shared" si="217"/>
        <v>0</v>
      </c>
      <c r="RNV46" s="48">
        <f t="shared" si="217"/>
        <v>0</v>
      </c>
      <c r="RNW46" s="48">
        <f t="shared" si="217"/>
        <v>0</v>
      </c>
      <c r="RNX46" s="48">
        <f t="shared" si="217"/>
        <v>0</v>
      </c>
      <c r="RNY46" s="48">
        <f t="shared" si="217"/>
        <v>0</v>
      </c>
      <c r="RNZ46" s="48">
        <f t="shared" si="217"/>
        <v>0</v>
      </c>
      <c r="ROA46" s="48">
        <f t="shared" si="217"/>
        <v>0</v>
      </c>
      <c r="ROB46" s="48">
        <f t="shared" si="217"/>
        <v>0</v>
      </c>
      <c r="ROC46" s="48">
        <f t="shared" si="217"/>
        <v>0</v>
      </c>
      <c r="ROD46" s="48">
        <f t="shared" si="217"/>
        <v>0</v>
      </c>
      <c r="ROE46" s="48">
        <f t="shared" si="217"/>
        <v>0</v>
      </c>
      <c r="ROF46" s="48">
        <f t="shared" si="217"/>
        <v>0</v>
      </c>
      <c r="ROG46" s="48">
        <f t="shared" si="217"/>
        <v>0</v>
      </c>
      <c r="ROH46" s="48">
        <f t="shared" si="217"/>
        <v>0</v>
      </c>
      <c r="ROI46" s="48">
        <f t="shared" si="217"/>
        <v>0</v>
      </c>
      <c r="ROJ46" s="48">
        <f t="shared" si="217"/>
        <v>0</v>
      </c>
      <c r="ROK46" s="48">
        <f t="shared" si="217"/>
        <v>0</v>
      </c>
      <c r="ROL46" s="48">
        <f t="shared" si="217"/>
        <v>0</v>
      </c>
      <c r="ROM46" s="48">
        <f t="shared" si="217"/>
        <v>0</v>
      </c>
      <c r="RON46" s="48">
        <f t="shared" si="217"/>
        <v>0</v>
      </c>
      <c r="ROO46" s="48">
        <f t="shared" si="217"/>
        <v>0</v>
      </c>
      <c r="ROP46" s="48">
        <f t="shared" si="217"/>
        <v>0</v>
      </c>
      <c r="ROQ46" s="48">
        <f t="shared" si="217"/>
        <v>0</v>
      </c>
      <c r="ROR46" s="48">
        <f t="shared" si="217"/>
        <v>0</v>
      </c>
      <c r="ROS46" s="48">
        <f t="shared" si="217"/>
        <v>0</v>
      </c>
      <c r="ROT46" s="48">
        <f t="shared" si="217"/>
        <v>0</v>
      </c>
      <c r="ROU46" s="48">
        <f t="shared" si="217"/>
        <v>0</v>
      </c>
      <c r="ROV46" s="48">
        <f t="shared" si="217"/>
        <v>0</v>
      </c>
      <c r="ROW46" s="48">
        <f t="shared" si="217"/>
        <v>0</v>
      </c>
      <c r="ROX46" s="48">
        <f t="shared" si="217"/>
        <v>0</v>
      </c>
      <c r="ROY46" s="48">
        <f t="shared" si="217"/>
        <v>0</v>
      </c>
      <c r="ROZ46" s="48">
        <f t="shared" si="217"/>
        <v>0</v>
      </c>
      <c r="RPA46" s="48">
        <f t="shared" si="217"/>
        <v>0</v>
      </c>
      <c r="RPB46" s="48">
        <f t="shared" si="217"/>
        <v>0</v>
      </c>
      <c r="RPC46" s="48">
        <f t="shared" si="217"/>
        <v>0</v>
      </c>
      <c r="RPD46" s="48">
        <f t="shared" si="217"/>
        <v>0</v>
      </c>
      <c r="RPE46" s="48">
        <f t="shared" si="217"/>
        <v>0</v>
      </c>
      <c r="RPF46" s="48">
        <f t="shared" si="217"/>
        <v>0</v>
      </c>
      <c r="RPG46" s="48">
        <f t="shared" si="217"/>
        <v>0</v>
      </c>
      <c r="RPH46" s="48">
        <f t="shared" si="217"/>
        <v>0</v>
      </c>
      <c r="RPI46" s="48">
        <f t="shared" si="217"/>
        <v>0</v>
      </c>
      <c r="RPJ46" s="48">
        <f t="shared" si="217"/>
        <v>0</v>
      </c>
      <c r="RPK46" s="48">
        <f t="shared" si="217"/>
        <v>0</v>
      </c>
      <c r="RPL46" s="48">
        <f t="shared" si="217"/>
        <v>0</v>
      </c>
      <c r="RPM46" s="48">
        <f t="shared" si="217"/>
        <v>0</v>
      </c>
      <c r="RPN46" s="48">
        <f t="shared" si="217"/>
        <v>0</v>
      </c>
      <c r="RPO46" s="48">
        <f t="shared" si="217"/>
        <v>0</v>
      </c>
      <c r="RPP46" s="48">
        <f t="shared" si="217"/>
        <v>0</v>
      </c>
      <c r="RPQ46" s="48">
        <f t="shared" si="217"/>
        <v>0</v>
      </c>
      <c r="RPR46" s="48">
        <f t="shared" si="217"/>
        <v>0</v>
      </c>
      <c r="RPS46" s="48">
        <f t="shared" si="217"/>
        <v>0</v>
      </c>
      <c r="RPT46" s="48">
        <f t="shared" si="217"/>
        <v>0</v>
      </c>
      <c r="RPU46" s="48">
        <f t="shared" si="217"/>
        <v>0</v>
      </c>
      <c r="RPV46" s="48">
        <f t="shared" si="217"/>
        <v>0</v>
      </c>
      <c r="RPW46" s="48">
        <f t="shared" si="217"/>
        <v>0</v>
      </c>
      <c r="RPX46" s="48">
        <f t="shared" si="217"/>
        <v>0</v>
      </c>
      <c r="RPY46" s="48">
        <f t="shared" ref="RPY46:RSJ46" si="218">RPY22</f>
        <v>0</v>
      </c>
      <c r="RPZ46" s="48">
        <f t="shared" si="218"/>
        <v>0</v>
      </c>
      <c r="RQA46" s="48">
        <f t="shared" si="218"/>
        <v>0</v>
      </c>
      <c r="RQB46" s="48">
        <f t="shared" si="218"/>
        <v>0</v>
      </c>
      <c r="RQC46" s="48">
        <f t="shared" si="218"/>
        <v>0</v>
      </c>
      <c r="RQD46" s="48">
        <f t="shared" si="218"/>
        <v>0</v>
      </c>
      <c r="RQE46" s="48">
        <f t="shared" si="218"/>
        <v>0</v>
      </c>
      <c r="RQF46" s="48">
        <f t="shared" si="218"/>
        <v>0</v>
      </c>
      <c r="RQG46" s="48">
        <f t="shared" si="218"/>
        <v>0</v>
      </c>
      <c r="RQH46" s="48">
        <f t="shared" si="218"/>
        <v>0</v>
      </c>
      <c r="RQI46" s="48">
        <f t="shared" si="218"/>
        <v>0</v>
      </c>
      <c r="RQJ46" s="48">
        <f t="shared" si="218"/>
        <v>0</v>
      </c>
      <c r="RQK46" s="48">
        <f t="shared" si="218"/>
        <v>0</v>
      </c>
      <c r="RQL46" s="48">
        <f t="shared" si="218"/>
        <v>0</v>
      </c>
      <c r="RQM46" s="48">
        <f t="shared" si="218"/>
        <v>0</v>
      </c>
      <c r="RQN46" s="48">
        <f t="shared" si="218"/>
        <v>0</v>
      </c>
      <c r="RQO46" s="48">
        <f t="shared" si="218"/>
        <v>0</v>
      </c>
      <c r="RQP46" s="48">
        <f t="shared" si="218"/>
        <v>0</v>
      </c>
      <c r="RQQ46" s="48">
        <f t="shared" si="218"/>
        <v>0</v>
      </c>
      <c r="RQR46" s="48">
        <f t="shared" si="218"/>
        <v>0</v>
      </c>
      <c r="RQS46" s="48">
        <f t="shared" si="218"/>
        <v>0</v>
      </c>
      <c r="RQT46" s="48">
        <f t="shared" si="218"/>
        <v>0</v>
      </c>
      <c r="RQU46" s="48">
        <f t="shared" si="218"/>
        <v>0</v>
      </c>
      <c r="RQV46" s="48">
        <f t="shared" si="218"/>
        <v>0</v>
      </c>
      <c r="RQW46" s="48">
        <f t="shared" si="218"/>
        <v>0</v>
      </c>
      <c r="RQX46" s="48">
        <f t="shared" si="218"/>
        <v>0</v>
      </c>
      <c r="RQY46" s="48">
        <f t="shared" si="218"/>
        <v>0</v>
      </c>
      <c r="RQZ46" s="48">
        <f t="shared" si="218"/>
        <v>0</v>
      </c>
      <c r="RRA46" s="48">
        <f t="shared" si="218"/>
        <v>0</v>
      </c>
      <c r="RRB46" s="48">
        <f t="shared" si="218"/>
        <v>0</v>
      </c>
      <c r="RRC46" s="48">
        <f t="shared" si="218"/>
        <v>0</v>
      </c>
      <c r="RRD46" s="48">
        <f t="shared" si="218"/>
        <v>0</v>
      </c>
      <c r="RRE46" s="48">
        <f t="shared" si="218"/>
        <v>0</v>
      </c>
      <c r="RRF46" s="48">
        <f t="shared" si="218"/>
        <v>0</v>
      </c>
      <c r="RRG46" s="48">
        <f t="shared" si="218"/>
        <v>0</v>
      </c>
      <c r="RRH46" s="48">
        <f t="shared" si="218"/>
        <v>0</v>
      </c>
      <c r="RRI46" s="48">
        <f t="shared" si="218"/>
        <v>0</v>
      </c>
      <c r="RRJ46" s="48">
        <f t="shared" si="218"/>
        <v>0</v>
      </c>
      <c r="RRK46" s="48">
        <f t="shared" si="218"/>
        <v>0</v>
      </c>
      <c r="RRL46" s="48">
        <f t="shared" si="218"/>
        <v>0</v>
      </c>
      <c r="RRM46" s="48">
        <f t="shared" si="218"/>
        <v>0</v>
      </c>
      <c r="RRN46" s="48">
        <f t="shared" si="218"/>
        <v>0</v>
      </c>
      <c r="RRO46" s="48">
        <f t="shared" si="218"/>
        <v>0</v>
      </c>
      <c r="RRP46" s="48">
        <f t="shared" si="218"/>
        <v>0</v>
      </c>
      <c r="RRQ46" s="48">
        <f t="shared" si="218"/>
        <v>0</v>
      </c>
      <c r="RRR46" s="48">
        <f t="shared" si="218"/>
        <v>0</v>
      </c>
      <c r="RRS46" s="48">
        <f t="shared" si="218"/>
        <v>0</v>
      </c>
      <c r="RRT46" s="48">
        <f t="shared" si="218"/>
        <v>0</v>
      </c>
      <c r="RRU46" s="48">
        <f t="shared" si="218"/>
        <v>0</v>
      </c>
      <c r="RRV46" s="48">
        <f t="shared" si="218"/>
        <v>0</v>
      </c>
      <c r="RRW46" s="48">
        <f t="shared" si="218"/>
        <v>0</v>
      </c>
      <c r="RRX46" s="48">
        <f t="shared" si="218"/>
        <v>0</v>
      </c>
      <c r="RRY46" s="48">
        <f t="shared" si="218"/>
        <v>0</v>
      </c>
      <c r="RRZ46" s="48">
        <f t="shared" si="218"/>
        <v>0</v>
      </c>
      <c r="RSA46" s="48">
        <f t="shared" si="218"/>
        <v>0</v>
      </c>
      <c r="RSB46" s="48">
        <f t="shared" si="218"/>
        <v>0</v>
      </c>
      <c r="RSC46" s="48">
        <f t="shared" si="218"/>
        <v>0</v>
      </c>
      <c r="RSD46" s="48">
        <f t="shared" si="218"/>
        <v>0</v>
      </c>
      <c r="RSE46" s="48">
        <f t="shared" si="218"/>
        <v>0</v>
      </c>
      <c r="RSF46" s="48">
        <f t="shared" si="218"/>
        <v>0</v>
      </c>
      <c r="RSG46" s="48">
        <f t="shared" si="218"/>
        <v>0</v>
      </c>
      <c r="RSH46" s="48">
        <f t="shared" si="218"/>
        <v>0</v>
      </c>
      <c r="RSI46" s="48">
        <f t="shared" si="218"/>
        <v>0</v>
      </c>
      <c r="RSJ46" s="48">
        <f t="shared" si="218"/>
        <v>0</v>
      </c>
      <c r="RSK46" s="48">
        <f t="shared" ref="RSK46:RUV46" si="219">RSK22</f>
        <v>0</v>
      </c>
      <c r="RSL46" s="48">
        <f t="shared" si="219"/>
        <v>0</v>
      </c>
      <c r="RSM46" s="48">
        <f t="shared" si="219"/>
        <v>0</v>
      </c>
      <c r="RSN46" s="48">
        <f t="shared" si="219"/>
        <v>0</v>
      </c>
      <c r="RSO46" s="48">
        <f t="shared" si="219"/>
        <v>0</v>
      </c>
      <c r="RSP46" s="48">
        <f t="shared" si="219"/>
        <v>0</v>
      </c>
      <c r="RSQ46" s="48">
        <f t="shared" si="219"/>
        <v>0</v>
      </c>
      <c r="RSR46" s="48">
        <f t="shared" si="219"/>
        <v>0</v>
      </c>
      <c r="RSS46" s="48">
        <f t="shared" si="219"/>
        <v>0</v>
      </c>
      <c r="RST46" s="48">
        <f t="shared" si="219"/>
        <v>0</v>
      </c>
      <c r="RSU46" s="48">
        <f t="shared" si="219"/>
        <v>0</v>
      </c>
      <c r="RSV46" s="48">
        <f t="shared" si="219"/>
        <v>0</v>
      </c>
      <c r="RSW46" s="48">
        <f t="shared" si="219"/>
        <v>0</v>
      </c>
      <c r="RSX46" s="48">
        <f t="shared" si="219"/>
        <v>0</v>
      </c>
      <c r="RSY46" s="48">
        <f t="shared" si="219"/>
        <v>0</v>
      </c>
      <c r="RSZ46" s="48">
        <f t="shared" si="219"/>
        <v>0</v>
      </c>
      <c r="RTA46" s="48">
        <f t="shared" si="219"/>
        <v>0</v>
      </c>
      <c r="RTB46" s="48">
        <f t="shared" si="219"/>
        <v>0</v>
      </c>
      <c r="RTC46" s="48">
        <f t="shared" si="219"/>
        <v>0</v>
      </c>
      <c r="RTD46" s="48">
        <f t="shared" si="219"/>
        <v>0</v>
      </c>
      <c r="RTE46" s="48">
        <f t="shared" si="219"/>
        <v>0</v>
      </c>
      <c r="RTF46" s="48">
        <f t="shared" si="219"/>
        <v>0</v>
      </c>
      <c r="RTG46" s="48">
        <f t="shared" si="219"/>
        <v>0</v>
      </c>
      <c r="RTH46" s="48">
        <f t="shared" si="219"/>
        <v>0</v>
      </c>
      <c r="RTI46" s="48">
        <f t="shared" si="219"/>
        <v>0</v>
      </c>
      <c r="RTJ46" s="48">
        <f t="shared" si="219"/>
        <v>0</v>
      </c>
      <c r="RTK46" s="48">
        <f t="shared" si="219"/>
        <v>0</v>
      </c>
      <c r="RTL46" s="48">
        <f t="shared" si="219"/>
        <v>0</v>
      </c>
      <c r="RTM46" s="48">
        <f t="shared" si="219"/>
        <v>0</v>
      </c>
      <c r="RTN46" s="48">
        <f t="shared" si="219"/>
        <v>0</v>
      </c>
      <c r="RTO46" s="48">
        <f t="shared" si="219"/>
        <v>0</v>
      </c>
      <c r="RTP46" s="48">
        <f t="shared" si="219"/>
        <v>0</v>
      </c>
      <c r="RTQ46" s="48">
        <f t="shared" si="219"/>
        <v>0</v>
      </c>
      <c r="RTR46" s="48">
        <f t="shared" si="219"/>
        <v>0</v>
      </c>
      <c r="RTS46" s="48">
        <f t="shared" si="219"/>
        <v>0</v>
      </c>
      <c r="RTT46" s="48">
        <f t="shared" si="219"/>
        <v>0</v>
      </c>
      <c r="RTU46" s="48">
        <f t="shared" si="219"/>
        <v>0</v>
      </c>
      <c r="RTV46" s="48">
        <f t="shared" si="219"/>
        <v>0</v>
      </c>
      <c r="RTW46" s="48">
        <f t="shared" si="219"/>
        <v>0</v>
      </c>
      <c r="RTX46" s="48">
        <f t="shared" si="219"/>
        <v>0</v>
      </c>
      <c r="RTY46" s="48">
        <f t="shared" si="219"/>
        <v>0</v>
      </c>
      <c r="RTZ46" s="48">
        <f t="shared" si="219"/>
        <v>0</v>
      </c>
      <c r="RUA46" s="48">
        <f t="shared" si="219"/>
        <v>0</v>
      </c>
      <c r="RUB46" s="48">
        <f t="shared" si="219"/>
        <v>0</v>
      </c>
      <c r="RUC46" s="48">
        <f t="shared" si="219"/>
        <v>0</v>
      </c>
      <c r="RUD46" s="48">
        <f t="shared" si="219"/>
        <v>0</v>
      </c>
      <c r="RUE46" s="48">
        <f t="shared" si="219"/>
        <v>0</v>
      </c>
      <c r="RUF46" s="48">
        <f t="shared" si="219"/>
        <v>0</v>
      </c>
      <c r="RUG46" s="48">
        <f t="shared" si="219"/>
        <v>0</v>
      </c>
      <c r="RUH46" s="48">
        <f t="shared" si="219"/>
        <v>0</v>
      </c>
      <c r="RUI46" s="48">
        <f t="shared" si="219"/>
        <v>0</v>
      </c>
      <c r="RUJ46" s="48">
        <f t="shared" si="219"/>
        <v>0</v>
      </c>
      <c r="RUK46" s="48">
        <f t="shared" si="219"/>
        <v>0</v>
      </c>
      <c r="RUL46" s="48">
        <f t="shared" si="219"/>
        <v>0</v>
      </c>
      <c r="RUM46" s="48">
        <f t="shared" si="219"/>
        <v>0</v>
      </c>
      <c r="RUN46" s="48">
        <f t="shared" si="219"/>
        <v>0</v>
      </c>
      <c r="RUO46" s="48">
        <f t="shared" si="219"/>
        <v>0</v>
      </c>
      <c r="RUP46" s="48">
        <f t="shared" si="219"/>
        <v>0</v>
      </c>
      <c r="RUQ46" s="48">
        <f t="shared" si="219"/>
        <v>0</v>
      </c>
      <c r="RUR46" s="48">
        <f t="shared" si="219"/>
        <v>0</v>
      </c>
      <c r="RUS46" s="48">
        <f t="shared" si="219"/>
        <v>0</v>
      </c>
      <c r="RUT46" s="48">
        <f t="shared" si="219"/>
        <v>0</v>
      </c>
      <c r="RUU46" s="48">
        <f t="shared" si="219"/>
        <v>0</v>
      </c>
      <c r="RUV46" s="48">
        <f t="shared" si="219"/>
        <v>0</v>
      </c>
      <c r="RUW46" s="48">
        <f t="shared" ref="RUW46:RXH46" si="220">RUW22</f>
        <v>0</v>
      </c>
      <c r="RUX46" s="48">
        <f t="shared" si="220"/>
        <v>0</v>
      </c>
      <c r="RUY46" s="48">
        <f t="shared" si="220"/>
        <v>0</v>
      </c>
      <c r="RUZ46" s="48">
        <f t="shared" si="220"/>
        <v>0</v>
      </c>
      <c r="RVA46" s="48">
        <f t="shared" si="220"/>
        <v>0</v>
      </c>
      <c r="RVB46" s="48">
        <f t="shared" si="220"/>
        <v>0</v>
      </c>
      <c r="RVC46" s="48">
        <f t="shared" si="220"/>
        <v>0</v>
      </c>
      <c r="RVD46" s="48">
        <f t="shared" si="220"/>
        <v>0</v>
      </c>
      <c r="RVE46" s="48">
        <f t="shared" si="220"/>
        <v>0</v>
      </c>
      <c r="RVF46" s="48">
        <f t="shared" si="220"/>
        <v>0</v>
      </c>
      <c r="RVG46" s="48">
        <f t="shared" si="220"/>
        <v>0</v>
      </c>
      <c r="RVH46" s="48">
        <f t="shared" si="220"/>
        <v>0</v>
      </c>
      <c r="RVI46" s="48">
        <f t="shared" si="220"/>
        <v>0</v>
      </c>
      <c r="RVJ46" s="48">
        <f t="shared" si="220"/>
        <v>0</v>
      </c>
      <c r="RVK46" s="48">
        <f t="shared" si="220"/>
        <v>0</v>
      </c>
      <c r="RVL46" s="48">
        <f t="shared" si="220"/>
        <v>0</v>
      </c>
      <c r="RVM46" s="48">
        <f t="shared" si="220"/>
        <v>0</v>
      </c>
      <c r="RVN46" s="48">
        <f t="shared" si="220"/>
        <v>0</v>
      </c>
      <c r="RVO46" s="48">
        <f t="shared" si="220"/>
        <v>0</v>
      </c>
      <c r="RVP46" s="48">
        <f t="shared" si="220"/>
        <v>0</v>
      </c>
      <c r="RVQ46" s="48">
        <f t="shared" si="220"/>
        <v>0</v>
      </c>
      <c r="RVR46" s="48">
        <f t="shared" si="220"/>
        <v>0</v>
      </c>
      <c r="RVS46" s="48">
        <f t="shared" si="220"/>
        <v>0</v>
      </c>
      <c r="RVT46" s="48">
        <f t="shared" si="220"/>
        <v>0</v>
      </c>
      <c r="RVU46" s="48">
        <f t="shared" si="220"/>
        <v>0</v>
      </c>
      <c r="RVV46" s="48">
        <f t="shared" si="220"/>
        <v>0</v>
      </c>
      <c r="RVW46" s="48">
        <f t="shared" si="220"/>
        <v>0</v>
      </c>
      <c r="RVX46" s="48">
        <f t="shared" si="220"/>
        <v>0</v>
      </c>
      <c r="RVY46" s="48">
        <f t="shared" si="220"/>
        <v>0</v>
      </c>
      <c r="RVZ46" s="48">
        <f t="shared" si="220"/>
        <v>0</v>
      </c>
      <c r="RWA46" s="48">
        <f t="shared" si="220"/>
        <v>0</v>
      </c>
      <c r="RWB46" s="48">
        <f t="shared" si="220"/>
        <v>0</v>
      </c>
      <c r="RWC46" s="48">
        <f t="shared" si="220"/>
        <v>0</v>
      </c>
      <c r="RWD46" s="48">
        <f t="shared" si="220"/>
        <v>0</v>
      </c>
      <c r="RWE46" s="48">
        <f t="shared" si="220"/>
        <v>0</v>
      </c>
      <c r="RWF46" s="48">
        <f t="shared" si="220"/>
        <v>0</v>
      </c>
      <c r="RWG46" s="48">
        <f t="shared" si="220"/>
        <v>0</v>
      </c>
      <c r="RWH46" s="48">
        <f t="shared" si="220"/>
        <v>0</v>
      </c>
      <c r="RWI46" s="48">
        <f t="shared" si="220"/>
        <v>0</v>
      </c>
      <c r="RWJ46" s="48">
        <f t="shared" si="220"/>
        <v>0</v>
      </c>
      <c r="RWK46" s="48">
        <f t="shared" si="220"/>
        <v>0</v>
      </c>
      <c r="RWL46" s="48">
        <f t="shared" si="220"/>
        <v>0</v>
      </c>
      <c r="RWM46" s="48">
        <f t="shared" si="220"/>
        <v>0</v>
      </c>
      <c r="RWN46" s="48">
        <f t="shared" si="220"/>
        <v>0</v>
      </c>
      <c r="RWO46" s="48">
        <f t="shared" si="220"/>
        <v>0</v>
      </c>
      <c r="RWP46" s="48">
        <f t="shared" si="220"/>
        <v>0</v>
      </c>
      <c r="RWQ46" s="48">
        <f t="shared" si="220"/>
        <v>0</v>
      </c>
      <c r="RWR46" s="48">
        <f t="shared" si="220"/>
        <v>0</v>
      </c>
      <c r="RWS46" s="48">
        <f t="shared" si="220"/>
        <v>0</v>
      </c>
      <c r="RWT46" s="48">
        <f t="shared" si="220"/>
        <v>0</v>
      </c>
      <c r="RWU46" s="48">
        <f t="shared" si="220"/>
        <v>0</v>
      </c>
      <c r="RWV46" s="48">
        <f t="shared" si="220"/>
        <v>0</v>
      </c>
      <c r="RWW46" s="48">
        <f t="shared" si="220"/>
        <v>0</v>
      </c>
      <c r="RWX46" s="48">
        <f t="shared" si="220"/>
        <v>0</v>
      </c>
      <c r="RWY46" s="48">
        <f t="shared" si="220"/>
        <v>0</v>
      </c>
      <c r="RWZ46" s="48">
        <f t="shared" si="220"/>
        <v>0</v>
      </c>
      <c r="RXA46" s="48">
        <f t="shared" si="220"/>
        <v>0</v>
      </c>
      <c r="RXB46" s="48">
        <f t="shared" si="220"/>
        <v>0</v>
      </c>
      <c r="RXC46" s="48">
        <f t="shared" si="220"/>
        <v>0</v>
      </c>
      <c r="RXD46" s="48">
        <f t="shared" si="220"/>
        <v>0</v>
      </c>
      <c r="RXE46" s="48">
        <f t="shared" si="220"/>
        <v>0</v>
      </c>
      <c r="RXF46" s="48">
        <f t="shared" si="220"/>
        <v>0</v>
      </c>
      <c r="RXG46" s="48">
        <f t="shared" si="220"/>
        <v>0</v>
      </c>
      <c r="RXH46" s="48">
        <f t="shared" si="220"/>
        <v>0</v>
      </c>
      <c r="RXI46" s="48">
        <f t="shared" ref="RXI46:RZT46" si="221">RXI22</f>
        <v>0</v>
      </c>
      <c r="RXJ46" s="48">
        <f t="shared" si="221"/>
        <v>0</v>
      </c>
      <c r="RXK46" s="48">
        <f t="shared" si="221"/>
        <v>0</v>
      </c>
      <c r="RXL46" s="48">
        <f t="shared" si="221"/>
        <v>0</v>
      </c>
      <c r="RXM46" s="48">
        <f t="shared" si="221"/>
        <v>0</v>
      </c>
      <c r="RXN46" s="48">
        <f t="shared" si="221"/>
        <v>0</v>
      </c>
      <c r="RXO46" s="48">
        <f t="shared" si="221"/>
        <v>0</v>
      </c>
      <c r="RXP46" s="48">
        <f t="shared" si="221"/>
        <v>0</v>
      </c>
      <c r="RXQ46" s="48">
        <f t="shared" si="221"/>
        <v>0</v>
      </c>
      <c r="RXR46" s="48">
        <f t="shared" si="221"/>
        <v>0</v>
      </c>
      <c r="RXS46" s="48">
        <f t="shared" si="221"/>
        <v>0</v>
      </c>
      <c r="RXT46" s="48">
        <f t="shared" si="221"/>
        <v>0</v>
      </c>
      <c r="RXU46" s="48">
        <f t="shared" si="221"/>
        <v>0</v>
      </c>
      <c r="RXV46" s="48">
        <f t="shared" si="221"/>
        <v>0</v>
      </c>
      <c r="RXW46" s="48">
        <f t="shared" si="221"/>
        <v>0</v>
      </c>
      <c r="RXX46" s="48">
        <f t="shared" si="221"/>
        <v>0</v>
      </c>
      <c r="RXY46" s="48">
        <f t="shared" si="221"/>
        <v>0</v>
      </c>
      <c r="RXZ46" s="48">
        <f t="shared" si="221"/>
        <v>0</v>
      </c>
      <c r="RYA46" s="48">
        <f t="shared" si="221"/>
        <v>0</v>
      </c>
      <c r="RYB46" s="48">
        <f t="shared" si="221"/>
        <v>0</v>
      </c>
      <c r="RYC46" s="48">
        <f t="shared" si="221"/>
        <v>0</v>
      </c>
      <c r="RYD46" s="48">
        <f t="shared" si="221"/>
        <v>0</v>
      </c>
      <c r="RYE46" s="48">
        <f t="shared" si="221"/>
        <v>0</v>
      </c>
      <c r="RYF46" s="48">
        <f t="shared" si="221"/>
        <v>0</v>
      </c>
      <c r="RYG46" s="48">
        <f t="shared" si="221"/>
        <v>0</v>
      </c>
      <c r="RYH46" s="48">
        <f t="shared" si="221"/>
        <v>0</v>
      </c>
      <c r="RYI46" s="48">
        <f t="shared" si="221"/>
        <v>0</v>
      </c>
      <c r="RYJ46" s="48">
        <f t="shared" si="221"/>
        <v>0</v>
      </c>
      <c r="RYK46" s="48">
        <f t="shared" si="221"/>
        <v>0</v>
      </c>
      <c r="RYL46" s="48">
        <f t="shared" si="221"/>
        <v>0</v>
      </c>
      <c r="RYM46" s="48">
        <f t="shared" si="221"/>
        <v>0</v>
      </c>
      <c r="RYN46" s="48">
        <f t="shared" si="221"/>
        <v>0</v>
      </c>
      <c r="RYO46" s="48">
        <f t="shared" si="221"/>
        <v>0</v>
      </c>
      <c r="RYP46" s="48">
        <f t="shared" si="221"/>
        <v>0</v>
      </c>
      <c r="RYQ46" s="48">
        <f t="shared" si="221"/>
        <v>0</v>
      </c>
      <c r="RYR46" s="48">
        <f t="shared" si="221"/>
        <v>0</v>
      </c>
      <c r="RYS46" s="48">
        <f t="shared" si="221"/>
        <v>0</v>
      </c>
      <c r="RYT46" s="48">
        <f t="shared" si="221"/>
        <v>0</v>
      </c>
      <c r="RYU46" s="48">
        <f t="shared" si="221"/>
        <v>0</v>
      </c>
      <c r="RYV46" s="48">
        <f t="shared" si="221"/>
        <v>0</v>
      </c>
      <c r="RYW46" s="48">
        <f t="shared" si="221"/>
        <v>0</v>
      </c>
      <c r="RYX46" s="48">
        <f t="shared" si="221"/>
        <v>0</v>
      </c>
      <c r="RYY46" s="48">
        <f t="shared" si="221"/>
        <v>0</v>
      </c>
      <c r="RYZ46" s="48">
        <f t="shared" si="221"/>
        <v>0</v>
      </c>
      <c r="RZA46" s="48">
        <f t="shared" si="221"/>
        <v>0</v>
      </c>
      <c r="RZB46" s="48">
        <f t="shared" si="221"/>
        <v>0</v>
      </c>
      <c r="RZC46" s="48">
        <f t="shared" si="221"/>
        <v>0</v>
      </c>
      <c r="RZD46" s="48">
        <f t="shared" si="221"/>
        <v>0</v>
      </c>
      <c r="RZE46" s="48">
        <f t="shared" si="221"/>
        <v>0</v>
      </c>
      <c r="RZF46" s="48">
        <f t="shared" si="221"/>
        <v>0</v>
      </c>
      <c r="RZG46" s="48">
        <f t="shared" si="221"/>
        <v>0</v>
      </c>
      <c r="RZH46" s="48">
        <f t="shared" si="221"/>
        <v>0</v>
      </c>
      <c r="RZI46" s="48">
        <f t="shared" si="221"/>
        <v>0</v>
      </c>
      <c r="RZJ46" s="48">
        <f t="shared" si="221"/>
        <v>0</v>
      </c>
      <c r="RZK46" s="48">
        <f t="shared" si="221"/>
        <v>0</v>
      </c>
      <c r="RZL46" s="48">
        <f t="shared" si="221"/>
        <v>0</v>
      </c>
      <c r="RZM46" s="48">
        <f t="shared" si="221"/>
        <v>0</v>
      </c>
      <c r="RZN46" s="48">
        <f t="shared" si="221"/>
        <v>0</v>
      </c>
      <c r="RZO46" s="48">
        <f t="shared" si="221"/>
        <v>0</v>
      </c>
      <c r="RZP46" s="48">
        <f t="shared" si="221"/>
        <v>0</v>
      </c>
      <c r="RZQ46" s="48">
        <f t="shared" si="221"/>
        <v>0</v>
      </c>
      <c r="RZR46" s="48">
        <f t="shared" si="221"/>
        <v>0</v>
      </c>
      <c r="RZS46" s="48">
        <f t="shared" si="221"/>
        <v>0</v>
      </c>
      <c r="RZT46" s="48">
        <f t="shared" si="221"/>
        <v>0</v>
      </c>
      <c r="RZU46" s="48">
        <f t="shared" ref="RZU46:SCF46" si="222">RZU22</f>
        <v>0</v>
      </c>
      <c r="RZV46" s="48">
        <f t="shared" si="222"/>
        <v>0</v>
      </c>
      <c r="RZW46" s="48">
        <f t="shared" si="222"/>
        <v>0</v>
      </c>
      <c r="RZX46" s="48">
        <f t="shared" si="222"/>
        <v>0</v>
      </c>
      <c r="RZY46" s="48">
        <f t="shared" si="222"/>
        <v>0</v>
      </c>
      <c r="RZZ46" s="48">
        <f t="shared" si="222"/>
        <v>0</v>
      </c>
      <c r="SAA46" s="48">
        <f t="shared" si="222"/>
        <v>0</v>
      </c>
      <c r="SAB46" s="48">
        <f t="shared" si="222"/>
        <v>0</v>
      </c>
      <c r="SAC46" s="48">
        <f t="shared" si="222"/>
        <v>0</v>
      </c>
      <c r="SAD46" s="48">
        <f t="shared" si="222"/>
        <v>0</v>
      </c>
      <c r="SAE46" s="48">
        <f t="shared" si="222"/>
        <v>0</v>
      </c>
      <c r="SAF46" s="48">
        <f t="shared" si="222"/>
        <v>0</v>
      </c>
      <c r="SAG46" s="48">
        <f t="shared" si="222"/>
        <v>0</v>
      </c>
      <c r="SAH46" s="48">
        <f t="shared" si="222"/>
        <v>0</v>
      </c>
      <c r="SAI46" s="48">
        <f t="shared" si="222"/>
        <v>0</v>
      </c>
      <c r="SAJ46" s="48">
        <f t="shared" si="222"/>
        <v>0</v>
      </c>
      <c r="SAK46" s="48">
        <f t="shared" si="222"/>
        <v>0</v>
      </c>
      <c r="SAL46" s="48">
        <f t="shared" si="222"/>
        <v>0</v>
      </c>
      <c r="SAM46" s="48">
        <f t="shared" si="222"/>
        <v>0</v>
      </c>
      <c r="SAN46" s="48">
        <f t="shared" si="222"/>
        <v>0</v>
      </c>
      <c r="SAO46" s="48">
        <f t="shared" si="222"/>
        <v>0</v>
      </c>
      <c r="SAP46" s="48">
        <f t="shared" si="222"/>
        <v>0</v>
      </c>
      <c r="SAQ46" s="48">
        <f t="shared" si="222"/>
        <v>0</v>
      </c>
      <c r="SAR46" s="48">
        <f t="shared" si="222"/>
        <v>0</v>
      </c>
      <c r="SAS46" s="48">
        <f t="shared" si="222"/>
        <v>0</v>
      </c>
      <c r="SAT46" s="48">
        <f t="shared" si="222"/>
        <v>0</v>
      </c>
      <c r="SAU46" s="48">
        <f t="shared" si="222"/>
        <v>0</v>
      </c>
      <c r="SAV46" s="48">
        <f t="shared" si="222"/>
        <v>0</v>
      </c>
      <c r="SAW46" s="48">
        <f t="shared" si="222"/>
        <v>0</v>
      </c>
      <c r="SAX46" s="48">
        <f t="shared" si="222"/>
        <v>0</v>
      </c>
      <c r="SAY46" s="48">
        <f t="shared" si="222"/>
        <v>0</v>
      </c>
      <c r="SAZ46" s="48">
        <f t="shared" si="222"/>
        <v>0</v>
      </c>
      <c r="SBA46" s="48">
        <f t="shared" si="222"/>
        <v>0</v>
      </c>
      <c r="SBB46" s="48">
        <f t="shared" si="222"/>
        <v>0</v>
      </c>
      <c r="SBC46" s="48">
        <f t="shared" si="222"/>
        <v>0</v>
      </c>
      <c r="SBD46" s="48">
        <f t="shared" si="222"/>
        <v>0</v>
      </c>
      <c r="SBE46" s="48">
        <f t="shared" si="222"/>
        <v>0</v>
      </c>
      <c r="SBF46" s="48">
        <f t="shared" si="222"/>
        <v>0</v>
      </c>
      <c r="SBG46" s="48">
        <f t="shared" si="222"/>
        <v>0</v>
      </c>
      <c r="SBH46" s="48">
        <f t="shared" si="222"/>
        <v>0</v>
      </c>
      <c r="SBI46" s="48">
        <f t="shared" si="222"/>
        <v>0</v>
      </c>
      <c r="SBJ46" s="48">
        <f t="shared" si="222"/>
        <v>0</v>
      </c>
      <c r="SBK46" s="48">
        <f t="shared" si="222"/>
        <v>0</v>
      </c>
      <c r="SBL46" s="48">
        <f t="shared" si="222"/>
        <v>0</v>
      </c>
      <c r="SBM46" s="48">
        <f t="shared" si="222"/>
        <v>0</v>
      </c>
      <c r="SBN46" s="48">
        <f t="shared" si="222"/>
        <v>0</v>
      </c>
      <c r="SBO46" s="48">
        <f t="shared" si="222"/>
        <v>0</v>
      </c>
      <c r="SBP46" s="48">
        <f t="shared" si="222"/>
        <v>0</v>
      </c>
      <c r="SBQ46" s="48">
        <f t="shared" si="222"/>
        <v>0</v>
      </c>
      <c r="SBR46" s="48">
        <f t="shared" si="222"/>
        <v>0</v>
      </c>
      <c r="SBS46" s="48">
        <f t="shared" si="222"/>
        <v>0</v>
      </c>
      <c r="SBT46" s="48">
        <f t="shared" si="222"/>
        <v>0</v>
      </c>
      <c r="SBU46" s="48">
        <f t="shared" si="222"/>
        <v>0</v>
      </c>
      <c r="SBV46" s="48">
        <f t="shared" si="222"/>
        <v>0</v>
      </c>
      <c r="SBW46" s="48">
        <f t="shared" si="222"/>
        <v>0</v>
      </c>
      <c r="SBX46" s="48">
        <f t="shared" si="222"/>
        <v>0</v>
      </c>
      <c r="SBY46" s="48">
        <f t="shared" si="222"/>
        <v>0</v>
      </c>
      <c r="SBZ46" s="48">
        <f t="shared" si="222"/>
        <v>0</v>
      </c>
      <c r="SCA46" s="48">
        <f t="shared" si="222"/>
        <v>0</v>
      </c>
      <c r="SCB46" s="48">
        <f t="shared" si="222"/>
        <v>0</v>
      </c>
      <c r="SCC46" s="48">
        <f t="shared" si="222"/>
        <v>0</v>
      </c>
      <c r="SCD46" s="48">
        <f t="shared" si="222"/>
        <v>0</v>
      </c>
      <c r="SCE46" s="48">
        <f t="shared" si="222"/>
        <v>0</v>
      </c>
      <c r="SCF46" s="48">
        <f t="shared" si="222"/>
        <v>0</v>
      </c>
      <c r="SCG46" s="48">
        <f t="shared" ref="SCG46:SER46" si="223">SCG22</f>
        <v>0</v>
      </c>
      <c r="SCH46" s="48">
        <f t="shared" si="223"/>
        <v>0</v>
      </c>
      <c r="SCI46" s="48">
        <f t="shared" si="223"/>
        <v>0</v>
      </c>
      <c r="SCJ46" s="48">
        <f t="shared" si="223"/>
        <v>0</v>
      </c>
      <c r="SCK46" s="48">
        <f t="shared" si="223"/>
        <v>0</v>
      </c>
      <c r="SCL46" s="48">
        <f t="shared" si="223"/>
        <v>0</v>
      </c>
      <c r="SCM46" s="48">
        <f t="shared" si="223"/>
        <v>0</v>
      </c>
      <c r="SCN46" s="48">
        <f t="shared" si="223"/>
        <v>0</v>
      </c>
      <c r="SCO46" s="48">
        <f t="shared" si="223"/>
        <v>0</v>
      </c>
      <c r="SCP46" s="48">
        <f t="shared" si="223"/>
        <v>0</v>
      </c>
      <c r="SCQ46" s="48">
        <f t="shared" si="223"/>
        <v>0</v>
      </c>
      <c r="SCR46" s="48">
        <f t="shared" si="223"/>
        <v>0</v>
      </c>
      <c r="SCS46" s="48">
        <f t="shared" si="223"/>
        <v>0</v>
      </c>
      <c r="SCT46" s="48">
        <f t="shared" si="223"/>
        <v>0</v>
      </c>
      <c r="SCU46" s="48">
        <f t="shared" si="223"/>
        <v>0</v>
      </c>
      <c r="SCV46" s="48">
        <f t="shared" si="223"/>
        <v>0</v>
      </c>
      <c r="SCW46" s="48">
        <f t="shared" si="223"/>
        <v>0</v>
      </c>
      <c r="SCX46" s="48">
        <f t="shared" si="223"/>
        <v>0</v>
      </c>
      <c r="SCY46" s="48">
        <f t="shared" si="223"/>
        <v>0</v>
      </c>
      <c r="SCZ46" s="48">
        <f t="shared" si="223"/>
        <v>0</v>
      </c>
      <c r="SDA46" s="48">
        <f t="shared" si="223"/>
        <v>0</v>
      </c>
      <c r="SDB46" s="48">
        <f t="shared" si="223"/>
        <v>0</v>
      </c>
      <c r="SDC46" s="48">
        <f t="shared" si="223"/>
        <v>0</v>
      </c>
      <c r="SDD46" s="48">
        <f t="shared" si="223"/>
        <v>0</v>
      </c>
      <c r="SDE46" s="48">
        <f t="shared" si="223"/>
        <v>0</v>
      </c>
      <c r="SDF46" s="48">
        <f t="shared" si="223"/>
        <v>0</v>
      </c>
      <c r="SDG46" s="48">
        <f t="shared" si="223"/>
        <v>0</v>
      </c>
      <c r="SDH46" s="48">
        <f t="shared" si="223"/>
        <v>0</v>
      </c>
      <c r="SDI46" s="48">
        <f t="shared" si="223"/>
        <v>0</v>
      </c>
      <c r="SDJ46" s="48">
        <f t="shared" si="223"/>
        <v>0</v>
      </c>
      <c r="SDK46" s="48">
        <f t="shared" si="223"/>
        <v>0</v>
      </c>
      <c r="SDL46" s="48">
        <f t="shared" si="223"/>
        <v>0</v>
      </c>
      <c r="SDM46" s="48">
        <f t="shared" si="223"/>
        <v>0</v>
      </c>
      <c r="SDN46" s="48">
        <f t="shared" si="223"/>
        <v>0</v>
      </c>
      <c r="SDO46" s="48">
        <f t="shared" si="223"/>
        <v>0</v>
      </c>
      <c r="SDP46" s="48">
        <f t="shared" si="223"/>
        <v>0</v>
      </c>
      <c r="SDQ46" s="48">
        <f t="shared" si="223"/>
        <v>0</v>
      </c>
      <c r="SDR46" s="48">
        <f t="shared" si="223"/>
        <v>0</v>
      </c>
      <c r="SDS46" s="48">
        <f t="shared" si="223"/>
        <v>0</v>
      </c>
      <c r="SDT46" s="48">
        <f t="shared" si="223"/>
        <v>0</v>
      </c>
      <c r="SDU46" s="48">
        <f t="shared" si="223"/>
        <v>0</v>
      </c>
      <c r="SDV46" s="48">
        <f t="shared" si="223"/>
        <v>0</v>
      </c>
      <c r="SDW46" s="48">
        <f t="shared" si="223"/>
        <v>0</v>
      </c>
      <c r="SDX46" s="48">
        <f t="shared" si="223"/>
        <v>0</v>
      </c>
      <c r="SDY46" s="48">
        <f t="shared" si="223"/>
        <v>0</v>
      </c>
      <c r="SDZ46" s="48">
        <f t="shared" si="223"/>
        <v>0</v>
      </c>
      <c r="SEA46" s="48">
        <f t="shared" si="223"/>
        <v>0</v>
      </c>
      <c r="SEB46" s="48">
        <f t="shared" si="223"/>
        <v>0</v>
      </c>
      <c r="SEC46" s="48">
        <f t="shared" si="223"/>
        <v>0</v>
      </c>
      <c r="SED46" s="48">
        <f t="shared" si="223"/>
        <v>0</v>
      </c>
      <c r="SEE46" s="48">
        <f t="shared" si="223"/>
        <v>0</v>
      </c>
      <c r="SEF46" s="48">
        <f t="shared" si="223"/>
        <v>0</v>
      </c>
      <c r="SEG46" s="48">
        <f t="shared" si="223"/>
        <v>0</v>
      </c>
      <c r="SEH46" s="48">
        <f t="shared" si="223"/>
        <v>0</v>
      </c>
      <c r="SEI46" s="48">
        <f t="shared" si="223"/>
        <v>0</v>
      </c>
      <c r="SEJ46" s="48">
        <f t="shared" si="223"/>
        <v>0</v>
      </c>
      <c r="SEK46" s="48">
        <f t="shared" si="223"/>
        <v>0</v>
      </c>
      <c r="SEL46" s="48">
        <f t="shared" si="223"/>
        <v>0</v>
      </c>
      <c r="SEM46" s="48">
        <f t="shared" si="223"/>
        <v>0</v>
      </c>
      <c r="SEN46" s="48">
        <f t="shared" si="223"/>
        <v>0</v>
      </c>
      <c r="SEO46" s="48">
        <f t="shared" si="223"/>
        <v>0</v>
      </c>
      <c r="SEP46" s="48">
        <f t="shared" si="223"/>
        <v>0</v>
      </c>
      <c r="SEQ46" s="48">
        <f t="shared" si="223"/>
        <v>0</v>
      </c>
      <c r="SER46" s="48">
        <f t="shared" si="223"/>
        <v>0</v>
      </c>
      <c r="SES46" s="48">
        <f t="shared" ref="SES46:SHD46" si="224">SES22</f>
        <v>0</v>
      </c>
      <c r="SET46" s="48">
        <f t="shared" si="224"/>
        <v>0</v>
      </c>
      <c r="SEU46" s="48">
        <f t="shared" si="224"/>
        <v>0</v>
      </c>
      <c r="SEV46" s="48">
        <f t="shared" si="224"/>
        <v>0</v>
      </c>
      <c r="SEW46" s="48">
        <f t="shared" si="224"/>
        <v>0</v>
      </c>
      <c r="SEX46" s="48">
        <f t="shared" si="224"/>
        <v>0</v>
      </c>
      <c r="SEY46" s="48">
        <f t="shared" si="224"/>
        <v>0</v>
      </c>
      <c r="SEZ46" s="48">
        <f t="shared" si="224"/>
        <v>0</v>
      </c>
      <c r="SFA46" s="48">
        <f t="shared" si="224"/>
        <v>0</v>
      </c>
      <c r="SFB46" s="48">
        <f t="shared" si="224"/>
        <v>0</v>
      </c>
      <c r="SFC46" s="48">
        <f t="shared" si="224"/>
        <v>0</v>
      </c>
      <c r="SFD46" s="48">
        <f t="shared" si="224"/>
        <v>0</v>
      </c>
      <c r="SFE46" s="48">
        <f t="shared" si="224"/>
        <v>0</v>
      </c>
      <c r="SFF46" s="48">
        <f t="shared" si="224"/>
        <v>0</v>
      </c>
      <c r="SFG46" s="48">
        <f t="shared" si="224"/>
        <v>0</v>
      </c>
      <c r="SFH46" s="48">
        <f t="shared" si="224"/>
        <v>0</v>
      </c>
      <c r="SFI46" s="48">
        <f t="shared" si="224"/>
        <v>0</v>
      </c>
      <c r="SFJ46" s="48">
        <f t="shared" si="224"/>
        <v>0</v>
      </c>
      <c r="SFK46" s="48">
        <f t="shared" si="224"/>
        <v>0</v>
      </c>
      <c r="SFL46" s="48">
        <f t="shared" si="224"/>
        <v>0</v>
      </c>
      <c r="SFM46" s="48">
        <f t="shared" si="224"/>
        <v>0</v>
      </c>
      <c r="SFN46" s="48">
        <f t="shared" si="224"/>
        <v>0</v>
      </c>
      <c r="SFO46" s="48">
        <f t="shared" si="224"/>
        <v>0</v>
      </c>
      <c r="SFP46" s="48">
        <f t="shared" si="224"/>
        <v>0</v>
      </c>
      <c r="SFQ46" s="48">
        <f t="shared" si="224"/>
        <v>0</v>
      </c>
      <c r="SFR46" s="48">
        <f t="shared" si="224"/>
        <v>0</v>
      </c>
      <c r="SFS46" s="48">
        <f t="shared" si="224"/>
        <v>0</v>
      </c>
      <c r="SFT46" s="48">
        <f t="shared" si="224"/>
        <v>0</v>
      </c>
      <c r="SFU46" s="48">
        <f t="shared" si="224"/>
        <v>0</v>
      </c>
      <c r="SFV46" s="48">
        <f t="shared" si="224"/>
        <v>0</v>
      </c>
      <c r="SFW46" s="48">
        <f t="shared" si="224"/>
        <v>0</v>
      </c>
      <c r="SFX46" s="48">
        <f t="shared" si="224"/>
        <v>0</v>
      </c>
      <c r="SFY46" s="48">
        <f t="shared" si="224"/>
        <v>0</v>
      </c>
      <c r="SFZ46" s="48">
        <f t="shared" si="224"/>
        <v>0</v>
      </c>
      <c r="SGA46" s="48">
        <f t="shared" si="224"/>
        <v>0</v>
      </c>
      <c r="SGB46" s="48">
        <f t="shared" si="224"/>
        <v>0</v>
      </c>
      <c r="SGC46" s="48">
        <f t="shared" si="224"/>
        <v>0</v>
      </c>
      <c r="SGD46" s="48">
        <f t="shared" si="224"/>
        <v>0</v>
      </c>
      <c r="SGE46" s="48">
        <f t="shared" si="224"/>
        <v>0</v>
      </c>
      <c r="SGF46" s="48">
        <f t="shared" si="224"/>
        <v>0</v>
      </c>
      <c r="SGG46" s="48">
        <f t="shared" si="224"/>
        <v>0</v>
      </c>
      <c r="SGH46" s="48">
        <f t="shared" si="224"/>
        <v>0</v>
      </c>
      <c r="SGI46" s="48">
        <f t="shared" si="224"/>
        <v>0</v>
      </c>
      <c r="SGJ46" s="48">
        <f t="shared" si="224"/>
        <v>0</v>
      </c>
      <c r="SGK46" s="48">
        <f t="shared" si="224"/>
        <v>0</v>
      </c>
      <c r="SGL46" s="48">
        <f t="shared" si="224"/>
        <v>0</v>
      </c>
      <c r="SGM46" s="48">
        <f t="shared" si="224"/>
        <v>0</v>
      </c>
      <c r="SGN46" s="48">
        <f t="shared" si="224"/>
        <v>0</v>
      </c>
      <c r="SGO46" s="48">
        <f t="shared" si="224"/>
        <v>0</v>
      </c>
      <c r="SGP46" s="48">
        <f t="shared" si="224"/>
        <v>0</v>
      </c>
      <c r="SGQ46" s="48">
        <f t="shared" si="224"/>
        <v>0</v>
      </c>
      <c r="SGR46" s="48">
        <f t="shared" si="224"/>
        <v>0</v>
      </c>
      <c r="SGS46" s="48">
        <f t="shared" si="224"/>
        <v>0</v>
      </c>
      <c r="SGT46" s="48">
        <f t="shared" si="224"/>
        <v>0</v>
      </c>
      <c r="SGU46" s="48">
        <f t="shared" si="224"/>
        <v>0</v>
      </c>
      <c r="SGV46" s="48">
        <f t="shared" si="224"/>
        <v>0</v>
      </c>
      <c r="SGW46" s="48">
        <f t="shared" si="224"/>
        <v>0</v>
      </c>
      <c r="SGX46" s="48">
        <f t="shared" si="224"/>
        <v>0</v>
      </c>
      <c r="SGY46" s="48">
        <f t="shared" si="224"/>
        <v>0</v>
      </c>
      <c r="SGZ46" s="48">
        <f t="shared" si="224"/>
        <v>0</v>
      </c>
      <c r="SHA46" s="48">
        <f t="shared" si="224"/>
        <v>0</v>
      </c>
      <c r="SHB46" s="48">
        <f t="shared" si="224"/>
        <v>0</v>
      </c>
      <c r="SHC46" s="48">
        <f t="shared" si="224"/>
        <v>0</v>
      </c>
      <c r="SHD46" s="48">
        <f t="shared" si="224"/>
        <v>0</v>
      </c>
      <c r="SHE46" s="48">
        <f t="shared" ref="SHE46:SJP46" si="225">SHE22</f>
        <v>0</v>
      </c>
      <c r="SHF46" s="48">
        <f t="shared" si="225"/>
        <v>0</v>
      </c>
      <c r="SHG46" s="48">
        <f t="shared" si="225"/>
        <v>0</v>
      </c>
      <c r="SHH46" s="48">
        <f t="shared" si="225"/>
        <v>0</v>
      </c>
      <c r="SHI46" s="48">
        <f t="shared" si="225"/>
        <v>0</v>
      </c>
      <c r="SHJ46" s="48">
        <f t="shared" si="225"/>
        <v>0</v>
      </c>
      <c r="SHK46" s="48">
        <f t="shared" si="225"/>
        <v>0</v>
      </c>
      <c r="SHL46" s="48">
        <f t="shared" si="225"/>
        <v>0</v>
      </c>
      <c r="SHM46" s="48">
        <f t="shared" si="225"/>
        <v>0</v>
      </c>
      <c r="SHN46" s="48">
        <f t="shared" si="225"/>
        <v>0</v>
      </c>
      <c r="SHO46" s="48">
        <f t="shared" si="225"/>
        <v>0</v>
      </c>
      <c r="SHP46" s="48">
        <f t="shared" si="225"/>
        <v>0</v>
      </c>
      <c r="SHQ46" s="48">
        <f t="shared" si="225"/>
        <v>0</v>
      </c>
      <c r="SHR46" s="48">
        <f t="shared" si="225"/>
        <v>0</v>
      </c>
      <c r="SHS46" s="48">
        <f t="shared" si="225"/>
        <v>0</v>
      </c>
      <c r="SHT46" s="48">
        <f t="shared" si="225"/>
        <v>0</v>
      </c>
      <c r="SHU46" s="48">
        <f t="shared" si="225"/>
        <v>0</v>
      </c>
      <c r="SHV46" s="48">
        <f t="shared" si="225"/>
        <v>0</v>
      </c>
      <c r="SHW46" s="48">
        <f t="shared" si="225"/>
        <v>0</v>
      </c>
      <c r="SHX46" s="48">
        <f t="shared" si="225"/>
        <v>0</v>
      </c>
      <c r="SHY46" s="48">
        <f t="shared" si="225"/>
        <v>0</v>
      </c>
      <c r="SHZ46" s="48">
        <f t="shared" si="225"/>
        <v>0</v>
      </c>
      <c r="SIA46" s="48">
        <f t="shared" si="225"/>
        <v>0</v>
      </c>
      <c r="SIB46" s="48">
        <f t="shared" si="225"/>
        <v>0</v>
      </c>
      <c r="SIC46" s="48">
        <f t="shared" si="225"/>
        <v>0</v>
      </c>
      <c r="SID46" s="48">
        <f t="shared" si="225"/>
        <v>0</v>
      </c>
      <c r="SIE46" s="48">
        <f t="shared" si="225"/>
        <v>0</v>
      </c>
      <c r="SIF46" s="48">
        <f t="shared" si="225"/>
        <v>0</v>
      </c>
      <c r="SIG46" s="48">
        <f t="shared" si="225"/>
        <v>0</v>
      </c>
      <c r="SIH46" s="48">
        <f t="shared" si="225"/>
        <v>0</v>
      </c>
      <c r="SII46" s="48">
        <f t="shared" si="225"/>
        <v>0</v>
      </c>
      <c r="SIJ46" s="48">
        <f t="shared" si="225"/>
        <v>0</v>
      </c>
      <c r="SIK46" s="48">
        <f t="shared" si="225"/>
        <v>0</v>
      </c>
      <c r="SIL46" s="48">
        <f t="shared" si="225"/>
        <v>0</v>
      </c>
      <c r="SIM46" s="48">
        <f t="shared" si="225"/>
        <v>0</v>
      </c>
      <c r="SIN46" s="48">
        <f t="shared" si="225"/>
        <v>0</v>
      </c>
      <c r="SIO46" s="48">
        <f t="shared" si="225"/>
        <v>0</v>
      </c>
      <c r="SIP46" s="48">
        <f t="shared" si="225"/>
        <v>0</v>
      </c>
      <c r="SIQ46" s="48">
        <f t="shared" si="225"/>
        <v>0</v>
      </c>
      <c r="SIR46" s="48">
        <f t="shared" si="225"/>
        <v>0</v>
      </c>
      <c r="SIS46" s="48">
        <f t="shared" si="225"/>
        <v>0</v>
      </c>
      <c r="SIT46" s="48">
        <f t="shared" si="225"/>
        <v>0</v>
      </c>
      <c r="SIU46" s="48">
        <f t="shared" si="225"/>
        <v>0</v>
      </c>
      <c r="SIV46" s="48">
        <f t="shared" si="225"/>
        <v>0</v>
      </c>
      <c r="SIW46" s="48">
        <f t="shared" si="225"/>
        <v>0</v>
      </c>
      <c r="SIX46" s="48">
        <f t="shared" si="225"/>
        <v>0</v>
      </c>
      <c r="SIY46" s="48">
        <f t="shared" si="225"/>
        <v>0</v>
      </c>
      <c r="SIZ46" s="48">
        <f t="shared" si="225"/>
        <v>0</v>
      </c>
      <c r="SJA46" s="48">
        <f t="shared" si="225"/>
        <v>0</v>
      </c>
      <c r="SJB46" s="48">
        <f t="shared" si="225"/>
        <v>0</v>
      </c>
      <c r="SJC46" s="48">
        <f t="shared" si="225"/>
        <v>0</v>
      </c>
      <c r="SJD46" s="48">
        <f t="shared" si="225"/>
        <v>0</v>
      </c>
      <c r="SJE46" s="48">
        <f t="shared" si="225"/>
        <v>0</v>
      </c>
      <c r="SJF46" s="48">
        <f t="shared" si="225"/>
        <v>0</v>
      </c>
      <c r="SJG46" s="48">
        <f t="shared" si="225"/>
        <v>0</v>
      </c>
      <c r="SJH46" s="48">
        <f t="shared" si="225"/>
        <v>0</v>
      </c>
      <c r="SJI46" s="48">
        <f t="shared" si="225"/>
        <v>0</v>
      </c>
      <c r="SJJ46" s="48">
        <f t="shared" si="225"/>
        <v>0</v>
      </c>
      <c r="SJK46" s="48">
        <f t="shared" si="225"/>
        <v>0</v>
      </c>
      <c r="SJL46" s="48">
        <f t="shared" si="225"/>
        <v>0</v>
      </c>
      <c r="SJM46" s="48">
        <f t="shared" si="225"/>
        <v>0</v>
      </c>
      <c r="SJN46" s="48">
        <f t="shared" si="225"/>
        <v>0</v>
      </c>
      <c r="SJO46" s="48">
        <f t="shared" si="225"/>
        <v>0</v>
      </c>
      <c r="SJP46" s="48">
        <f t="shared" si="225"/>
        <v>0</v>
      </c>
      <c r="SJQ46" s="48">
        <f t="shared" ref="SJQ46:SMB46" si="226">SJQ22</f>
        <v>0</v>
      </c>
      <c r="SJR46" s="48">
        <f t="shared" si="226"/>
        <v>0</v>
      </c>
      <c r="SJS46" s="48">
        <f t="shared" si="226"/>
        <v>0</v>
      </c>
      <c r="SJT46" s="48">
        <f t="shared" si="226"/>
        <v>0</v>
      </c>
      <c r="SJU46" s="48">
        <f t="shared" si="226"/>
        <v>0</v>
      </c>
      <c r="SJV46" s="48">
        <f t="shared" si="226"/>
        <v>0</v>
      </c>
      <c r="SJW46" s="48">
        <f t="shared" si="226"/>
        <v>0</v>
      </c>
      <c r="SJX46" s="48">
        <f t="shared" si="226"/>
        <v>0</v>
      </c>
      <c r="SJY46" s="48">
        <f t="shared" si="226"/>
        <v>0</v>
      </c>
      <c r="SJZ46" s="48">
        <f t="shared" si="226"/>
        <v>0</v>
      </c>
      <c r="SKA46" s="48">
        <f t="shared" si="226"/>
        <v>0</v>
      </c>
      <c r="SKB46" s="48">
        <f t="shared" si="226"/>
        <v>0</v>
      </c>
      <c r="SKC46" s="48">
        <f t="shared" si="226"/>
        <v>0</v>
      </c>
      <c r="SKD46" s="48">
        <f t="shared" si="226"/>
        <v>0</v>
      </c>
      <c r="SKE46" s="48">
        <f t="shared" si="226"/>
        <v>0</v>
      </c>
      <c r="SKF46" s="48">
        <f t="shared" si="226"/>
        <v>0</v>
      </c>
      <c r="SKG46" s="48">
        <f t="shared" si="226"/>
        <v>0</v>
      </c>
      <c r="SKH46" s="48">
        <f t="shared" si="226"/>
        <v>0</v>
      </c>
      <c r="SKI46" s="48">
        <f t="shared" si="226"/>
        <v>0</v>
      </c>
      <c r="SKJ46" s="48">
        <f t="shared" si="226"/>
        <v>0</v>
      </c>
      <c r="SKK46" s="48">
        <f t="shared" si="226"/>
        <v>0</v>
      </c>
      <c r="SKL46" s="48">
        <f t="shared" si="226"/>
        <v>0</v>
      </c>
      <c r="SKM46" s="48">
        <f t="shared" si="226"/>
        <v>0</v>
      </c>
      <c r="SKN46" s="48">
        <f t="shared" si="226"/>
        <v>0</v>
      </c>
      <c r="SKO46" s="48">
        <f t="shared" si="226"/>
        <v>0</v>
      </c>
      <c r="SKP46" s="48">
        <f t="shared" si="226"/>
        <v>0</v>
      </c>
      <c r="SKQ46" s="48">
        <f t="shared" si="226"/>
        <v>0</v>
      </c>
      <c r="SKR46" s="48">
        <f t="shared" si="226"/>
        <v>0</v>
      </c>
      <c r="SKS46" s="48">
        <f t="shared" si="226"/>
        <v>0</v>
      </c>
      <c r="SKT46" s="48">
        <f t="shared" si="226"/>
        <v>0</v>
      </c>
      <c r="SKU46" s="48">
        <f t="shared" si="226"/>
        <v>0</v>
      </c>
      <c r="SKV46" s="48">
        <f t="shared" si="226"/>
        <v>0</v>
      </c>
      <c r="SKW46" s="48">
        <f t="shared" si="226"/>
        <v>0</v>
      </c>
      <c r="SKX46" s="48">
        <f t="shared" si="226"/>
        <v>0</v>
      </c>
      <c r="SKY46" s="48">
        <f t="shared" si="226"/>
        <v>0</v>
      </c>
      <c r="SKZ46" s="48">
        <f t="shared" si="226"/>
        <v>0</v>
      </c>
      <c r="SLA46" s="48">
        <f t="shared" si="226"/>
        <v>0</v>
      </c>
      <c r="SLB46" s="48">
        <f t="shared" si="226"/>
        <v>0</v>
      </c>
      <c r="SLC46" s="48">
        <f t="shared" si="226"/>
        <v>0</v>
      </c>
      <c r="SLD46" s="48">
        <f t="shared" si="226"/>
        <v>0</v>
      </c>
      <c r="SLE46" s="48">
        <f t="shared" si="226"/>
        <v>0</v>
      </c>
      <c r="SLF46" s="48">
        <f t="shared" si="226"/>
        <v>0</v>
      </c>
      <c r="SLG46" s="48">
        <f t="shared" si="226"/>
        <v>0</v>
      </c>
      <c r="SLH46" s="48">
        <f t="shared" si="226"/>
        <v>0</v>
      </c>
      <c r="SLI46" s="48">
        <f t="shared" si="226"/>
        <v>0</v>
      </c>
      <c r="SLJ46" s="48">
        <f t="shared" si="226"/>
        <v>0</v>
      </c>
      <c r="SLK46" s="48">
        <f t="shared" si="226"/>
        <v>0</v>
      </c>
      <c r="SLL46" s="48">
        <f t="shared" si="226"/>
        <v>0</v>
      </c>
      <c r="SLM46" s="48">
        <f t="shared" si="226"/>
        <v>0</v>
      </c>
      <c r="SLN46" s="48">
        <f t="shared" si="226"/>
        <v>0</v>
      </c>
      <c r="SLO46" s="48">
        <f t="shared" si="226"/>
        <v>0</v>
      </c>
      <c r="SLP46" s="48">
        <f t="shared" si="226"/>
        <v>0</v>
      </c>
      <c r="SLQ46" s="48">
        <f t="shared" si="226"/>
        <v>0</v>
      </c>
      <c r="SLR46" s="48">
        <f t="shared" si="226"/>
        <v>0</v>
      </c>
      <c r="SLS46" s="48">
        <f t="shared" si="226"/>
        <v>0</v>
      </c>
      <c r="SLT46" s="48">
        <f t="shared" si="226"/>
        <v>0</v>
      </c>
      <c r="SLU46" s="48">
        <f t="shared" si="226"/>
        <v>0</v>
      </c>
      <c r="SLV46" s="48">
        <f t="shared" si="226"/>
        <v>0</v>
      </c>
      <c r="SLW46" s="48">
        <f t="shared" si="226"/>
        <v>0</v>
      </c>
      <c r="SLX46" s="48">
        <f t="shared" si="226"/>
        <v>0</v>
      </c>
      <c r="SLY46" s="48">
        <f t="shared" si="226"/>
        <v>0</v>
      </c>
      <c r="SLZ46" s="48">
        <f t="shared" si="226"/>
        <v>0</v>
      </c>
      <c r="SMA46" s="48">
        <f t="shared" si="226"/>
        <v>0</v>
      </c>
      <c r="SMB46" s="48">
        <f t="shared" si="226"/>
        <v>0</v>
      </c>
      <c r="SMC46" s="48">
        <f t="shared" ref="SMC46:SON46" si="227">SMC22</f>
        <v>0</v>
      </c>
      <c r="SMD46" s="48">
        <f t="shared" si="227"/>
        <v>0</v>
      </c>
      <c r="SME46" s="48">
        <f t="shared" si="227"/>
        <v>0</v>
      </c>
      <c r="SMF46" s="48">
        <f t="shared" si="227"/>
        <v>0</v>
      </c>
      <c r="SMG46" s="48">
        <f t="shared" si="227"/>
        <v>0</v>
      </c>
      <c r="SMH46" s="48">
        <f t="shared" si="227"/>
        <v>0</v>
      </c>
      <c r="SMI46" s="48">
        <f t="shared" si="227"/>
        <v>0</v>
      </c>
      <c r="SMJ46" s="48">
        <f t="shared" si="227"/>
        <v>0</v>
      </c>
      <c r="SMK46" s="48">
        <f t="shared" si="227"/>
        <v>0</v>
      </c>
      <c r="SML46" s="48">
        <f t="shared" si="227"/>
        <v>0</v>
      </c>
      <c r="SMM46" s="48">
        <f t="shared" si="227"/>
        <v>0</v>
      </c>
      <c r="SMN46" s="48">
        <f t="shared" si="227"/>
        <v>0</v>
      </c>
      <c r="SMO46" s="48">
        <f t="shared" si="227"/>
        <v>0</v>
      </c>
      <c r="SMP46" s="48">
        <f t="shared" si="227"/>
        <v>0</v>
      </c>
      <c r="SMQ46" s="48">
        <f t="shared" si="227"/>
        <v>0</v>
      </c>
      <c r="SMR46" s="48">
        <f t="shared" si="227"/>
        <v>0</v>
      </c>
      <c r="SMS46" s="48">
        <f t="shared" si="227"/>
        <v>0</v>
      </c>
      <c r="SMT46" s="48">
        <f t="shared" si="227"/>
        <v>0</v>
      </c>
      <c r="SMU46" s="48">
        <f t="shared" si="227"/>
        <v>0</v>
      </c>
      <c r="SMV46" s="48">
        <f t="shared" si="227"/>
        <v>0</v>
      </c>
      <c r="SMW46" s="48">
        <f t="shared" si="227"/>
        <v>0</v>
      </c>
      <c r="SMX46" s="48">
        <f t="shared" si="227"/>
        <v>0</v>
      </c>
      <c r="SMY46" s="48">
        <f t="shared" si="227"/>
        <v>0</v>
      </c>
      <c r="SMZ46" s="48">
        <f t="shared" si="227"/>
        <v>0</v>
      </c>
      <c r="SNA46" s="48">
        <f t="shared" si="227"/>
        <v>0</v>
      </c>
      <c r="SNB46" s="48">
        <f t="shared" si="227"/>
        <v>0</v>
      </c>
      <c r="SNC46" s="48">
        <f t="shared" si="227"/>
        <v>0</v>
      </c>
      <c r="SND46" s="48">
        <f t="shared" si="227"/>
        <v>0</v>
      </c>
      <c r="SNE46" s="48">
        <f t="shared" si="227"/>
        <v>0</v>
      </c>
      <c r="SNF46" s="48">
        <f t="shared" si="227"/>
        <v>0</v>
      </c>
      <c r="SNG46" s="48">
        <f t="shared" si="227"/>
        <v>0</v>
      </c>
      <c r="SNH46" s="48">
        <f t="shared" si="227"/>
        <v>0</v>
      </c>
      <c r="SNI46" s="48">
        <f t="shared" si="227"/>
        <v>0</v>
      </c>
      <c r="SNJ46" s="48">
        <f t="shared" si="227"/>
        <v>0</v>
      </c>
      <c r="SNK46" s="48">
        <f t="shared" si="227"/>
        <v>0</v>
      </c>
      <c r="SNL46" s="48">
        <f t="shared" si="227"/>
        <v>0</v>
      </c>
      <c r="SNM46" s="48">
        <f t="shared" si="227"/>
        <v>0</v>
      </c>
      <c r="SNN46" s="48">
        <f t="shared" si="227"/>
        <v>0</v>
      </c>
      <c r="SNO46" s="48">
        <f t="shared" si="227"/>
        <v>0</v>
      </c>
      <c r="SNP46" s="48">
        <f t="shared" si="227"/>
        <v>0</v>
      </c>
      <c r="SNQ46" s="48">
        <f t="shared" si="227"/>
        <v>0</v>
      </c>
      <c r="SNR46" s="48">
        <f t="shared" si="227"/>
        <v>0</v>
      </c>
      <c r="SNS46" s="48">
        <f t="shared" si="227"/>
        <v>0</v>
      </c>
      <c r="SNT46" s="48">
        <f t="shared" si="227"/>
        <v>0</v>
      </c>
      <c r="SNU46" s="48">
        <f t="shared" si="227"/>
        <v>0</v>
      </c>
      <c r="SNV46" s="48">
        <f t="shared" si="227"/>
        <v>0</v>
      </c>
      <c r="SNW46" s="48">
        <f t="shared" si="227"/>
        <v>0</v>
      </c>
      <c r="SNX46" s="48">
        <f t="shared" si="227"/>
        <v>0</v>
      </c>
      <c r="SNY46" s="48">
        <f t="shared" si="227"/>
        <v>0</v>
      </c>
      <c r="SNZ46" s="48">
        <f t="shared" si="227"/>
        <v>0</v>
      </c>
      <c r="SOA46" s="48">
        <f t="shared" si="227"/>
        <v>0</v>
      </c>
      <c r="SOB46" s="48">
        <f t="shared" si="227"/>
        <v>0</v>
      </c>
      <c r="SOC46" s="48">
        <f t="shared" si="227"/>
        <v>0</v>
      </c>
      <c r="SOD46" s="48">
        <f t="shared" si="227"/>
        <v>0</v>
      </c>
      <c r="SOE46" s="48">
        <f t="shared" si="227"/>
        <v>0</v>
      </c>
      <c r="SOF46" s="48">
        <f t="shared" si="227"/>
        <v>0</v>
      </c>
      <c r="SOG46" s="48">
        <f t="shared" si="227"/>
        <v>0</v>
      </c>
      <c r="SOH46" s="48">
        <f t="shared" si="227"/>
        <v>0</v>
      </c>
      <c r="SOI46" s="48">
        <f t="shared" si="227"/>
        <v>0</v>
      </c>
      <c r="SOJ46" s="48">
        <f t="shared" si="227"/>
        <v>0</v>
      </c>
      <c r="SOK46" s="48">
        <f t="shared" si="227"/>
        <v>0</v>
      </c>
      <c r="SOL46" s="48">
        <f t="shared" si="227"/>
        <v>0</v>
      </c>
      <c r="SOM46" s="48">
        <f t="shared" si="227"/>
        <v>0</v>
      </c>
      <c r="SON46" s="48">
        <f t="shared" si="227"/>
        <v>0</v>
      </c>
      <c r="SOO46" s="48">
        <f t="shared" ref="SOO46:SQZ46" si="228">SOO22</f>
        <v>0</v>
      </c>
      <c r="SOP46" s="48">
        <f t="shared" si="228"/>
        <v>0</v>
      </c>
      <c r="SOQ46" s="48">
        <f t="shared" si="228"/>
        <v>0</v>
      </c>
      <c r="SOR46" s="48">
        <f t="shared" si="228"/>
        <v>0</v>
      </c>
      <c r="SOS46" s="48">
        <f t="shared" si="228"/>
        <v>0</v>
      </c>
      <c r="SOT46" s="48">
        <f t="shared" si="228"/>
        <v>0</v>
      </c>
      <c r="SOU46" s="48">
        <f t="shared" si="228"/>
        <v>0</v>
      </c>
      <c r="SOV46" s="48">
        <f t="shared" si="228"/>
        <v>0</v>
      </c>
      <c r="SOW46" s="48">
        <f t="shared" si="228"/>
        <v>0</v>
      </c>
      <c r="SOX46" s="48">
        <f t="shared" si="228"/>
        <v>0</v>
      </c>
      <c r="SOY46" s="48">
        <f t="shared" si="228"/>
        <v>0</v>
      </c>
      <c r="SOZ46" s="48">
        <f t="shared" si="228"/>
        <v>0</v>
      </c>
      <c r="SPA46" s="48">
        <f t="shared" si="228"/>
        <v>0</v>
      </c>
      <c r="SPB46" s="48">
        <f t="shared" si="228"/>
        <v>0</v>
      </c>
      <c r="SPC46" s="48">
        <f t="shared" si="228"/>
        <v>0</v>
      </c>
      <c r="SPD46" s="48">
        <f t="shared" si="228"/>
        <v>0</v>
      </c>
      <c r="SPE46" s="48">
        <f t="shared" si="228"/>
        <v>0</v>
      </c>
      <c r="SPF46" s="48">
        <f t="shared" si="228"/>
        <v>0</v>
      </c>
      <c r="SPG46" s="48">
        <f t="shared" si="228"/>
        <v>0</v>
      </c>
      <c r="SPH46" s="48">
        <f t="shared" si="228"/>
        <v>0</v>
      </c>
      <c r="SPI46" s="48">
        <f t="shared" si="228"/>
        <v>0</v>
      </c>
      <c r="SPJ46" s="48">
        <f t="shared" si="228"/>
        <v>0</v>
      </c>
      <c r="SPK46" s="48">
        <f t="shared" si="228"/>
        <v>0</v>
      </c>
      <c r="SPL46" s="48">
        <f t="shared" si="228"/>
        <v>0</v>
      </c>
      <c r="SPM46" s="48">
        <f t="shared" si="228"/>
        <v>0</v>
      </c>
      <c r="SPN46" s="48">
        <f t="shared" si="228"/>
        <v>0</v>
      </c>
      <c r="SPO46" s="48">
        <f t="shared" si="228"/>
        <v>0</v>
      </c>
      <c r="SPP46" s="48">
        <f t="shared" si="228"/>
        <v>0</v>
      </c>
      <c r="SPQ46" s="48">
        <f t="shared" si="228"/>
        <v>0</v>
      </c>
      <c r="SPR46" s="48">
        <f t="shared" si="228"/>
        <v>0</v>
      </c>
      <c r="SPS46" s="48">
        <f t="shared" si="228"/>
        <v>0</v>
      </c>
      <c r="SPT46" s="48">
        <f t="shared" si="228"/>
        <v>0</v>
      </c>
      <c r="SPU46" s="48">
        <f t="shared" si="228"/>
        <v>0</v>
      </c>
      <c r="SPV46" s="48">
        <f t="shared" si="228"/>
        <v>0</v>
      </c>
      <c r="SPW46" s="48">
        <f t="shared" si="228"/>
        <v>0</v>
      </c>
      <c r="SPX46" s="48">
        <f t="shared" si="228"/>
        <v>0</v>
      </c>
      <c r="SPY46" s="48">
        <f t="shared" si="228"/>
        <v>0</v>
      </c>
      <c r="SPZ46" s="48">
        <f t="shared" si="228"/>
        <v>0</v>
      </c>
      <c r="SQA46" s="48">
        <f t="shared" si="228"/>
        <v>0</v>
      </c>
      <c r="SQB46" s="48">
        <f t="shared" si="228"/>
        <v>0</v>
      </c>
      <c r="SQC46" s="48">
        <f t="shared" si="228"/>
        <v>0</v>
      </c>
      <c r="SQD46" s="48">
        <f t="shared" si="228"/>
        <v>0</v>
      </c>
      <c r="SQE46" s="48">
        <f t="shared" si="228"/>
        <v>0</v>
      </c>
      <c r="SQF46" s="48">
        <f t="shared" si="228"/>
        <v>0</v>
      </c>
      <c r="SQG46" s="48">
        <f t="shared" si="228"/>
        <v>0</v>
      </c>
      <c r="SQH46" s="48">
        <f t="shared" si="228"/>
        <v>0</v>
      </c>
      <c r="SQI46" s="48">
        <f t="shared" si="228"/>
        <v>0</v>
      </c>
      <c r="SQJ46" s="48">
        <f t="shared" si="228"/>
        <v>0</v>
      </c>
      <c r="SQK46" s="48">
        <f t="shared" si="228"/>
        <v>0</v>
      </c>
      <c r="SQL46" s="48">
        <f t="shared" si="228"/>
        <v>0</v>
      </c>
      <c r="SQM46" s="48">
        <f t="shared" si="228"/>
        <v>0</v>
      </c>
      <c r="SQN46" s="48">
        <f t="shared" si="228"/>
        <v>0</v>
      </c>
      <c r="SQO46" s="48">
        <f t="shared" si="228"/>
        <v>0</v>
      </c>
      <c r="SQP46" s="48">
        <f t="shared" si="228"/>
        <v>0</v>
      </c>
      <c r="SQQ46" s="48">
        <f t="shared" si="228"/>
        <v>0</v>
      </c>
      <c r="SQR46" s="48">
        <f t="shared" si="228"/>
        <v>0</v>
      </c>
      <c r="SQS46" s="48">
        <f t="shared" si="228"/>
        <v>0</v>
      </c>
      <c r="SQT46" s="48">
        <f t="shared" si="228"/>
        <v>0</v>
      </c>
      <c r="SQU46" s="48">
        <f t="shared" si="228"/>
        <v>0</v>
      </c>
      <c r="SQV46" s="48">
        <f t="shared" si="228"/>
        <v>0</v>
      </c>
      <c r="SQW46" s="48">
        <f t="shared" si="228"/>
        <v>0</v>
      </c>
      <c r="SQX46" s="48">
        <f t="shared" si="228"/>
        <v>0</v>
      </c>
      <c r="SQY46" s="48">
        <f t="shared" si="228"/>
        <v>0</v>
      </c>
      <c r="SQZ46" s="48">
        <f t="shared" si="228"/>
        <v>0</v>
      </c>
      <c r="SRA46" s="48">
        <f t="shared" ref="SRA46:STL46" si="229">SRA22</f>
        <v>0</v>
      </c>
      <c r="SRB46" s="48">
        <f t="shared" si="229"/>
        <v>0</v>
      </c>
      <c r="SRC46" s="48">
        <f t="shared" si="229"/>
        <v>0</v>
      </c>
      <c r="SRD46" s="48">
        <f t="shared" si="229"/>
        <v>0</v>
      </c>
      <c r="SRE46" s="48">
        <f t="shared" si="229"/>
        <v>0</v>
      </c>
      <c r="SRF46" s="48">
        <f t="shared" si="229"/>
        <v>0</v>
      </c>
      <c r="SRG46" s="48">
        <f t="shared" si="229"/>
        <v>0</v>
      </c>
      <c r="SRH46" s="48">
        <f t="shared" si="229"/>
        <v>0</v>
      </c>
      <c r="SRI46" s="48">
        <f t="shared" si="229"/>
        <v>0</v>
      </c>
      <c r="SRJ46" s="48">
        <f t="shared" si="229"/>
        <v>0</v>
      </c>
      <c r="SRK46" s="48">
        <f t="shared" si="229"/>
        <v>0</v>
      </c>
      <c r="SRL46" s="48">
        <f t="shared" si="229"/>
        <v>0</v>
      </c>
      <c r="SRM46" s="48">
        <f t="shared" si="229"/>
        <v>0</v>
      </c>
      <c r="SRN46" s="48">
        <f t="shared" si="229"/>
        <v>0</v>
      </c>
      <c r="SRO46" s="48">
        <f t="shared" si="229"/>
        <v>0</v>
      </c>
      <c r="SRP46" s="48">
        <f t="shared" si="229"/>
        <v>0</v>
      </c>
      <c r="SRQ46" s="48">
        <f t="shared" si="229"/>
        <v>0</v>
      </c>
      <c r="SRR46" s="48">
        <f t="shared" si="229"/>
        <v>0</v>
      </c>
      <c r="SRS46" s="48">
        <f t="shared" si="229"/>
        <v>0</v>
      </c>
      <c r="SRT46" s="48">
        <f t="shared" si="229"/>
        <v>0</v>
      </c>
      <c r="SRU46" s="48">
        <f t="shared" si="229"/>
        <v>0</v>
      </c>
      <c r="SRV46" s="48">
        <f t="shared" si="229"/>
        <v>0</v>
      </c>
      <c r="SRW46" s="48">
        <f t="shared" si="229"/>
        <v>0</v>
      </c>
      <c r="SRX46" s="48">
        <f t="shared" si="229"/>
        <v>0</v>
      </c>
      <c r="SRY46" s="48">
        <f t="shared" si="229"/>
        <v>0</v>
      </c>
      <c r="SRZ46" s="48">
        <f t="shared" si="229"/>
        <v>0</v>
      </c>
      <c r="SSA46" s="48">
        <f t="shared" si="229"/>
        <v>0</v>
      </c>
      <c r="SSB46" s="48">
        <f t="shared" si="229"/>
        <v>0</v>
      </c>
      <c r="SSC46" s="48">
        <f t="shared" si="229"/>
        <v>0</v>
      </c>
      <c r="SSD46" s="48">
        <f t="shared" si="229"/>
        <v>0</v>
      </c>
      <c r="SSE46" s="48">
        <f t="shared" si="229"/>
        <v>0</v>
      </c>
      <c r="SSF46" s="48">
        <f t="shared" si="229"/>
        <v>0</v>
      </c>
      <c r="SSG46" s="48">
        <f t="shared" si="229"/>
        <v>0</v>
      </c>
      <c r="SSH46" s="48">
        <f t="shared" si="229"/>
        <v>0</v>
      </c>
      <c r="SSI46" s="48">
        <f t="shared" si="229"/>
        <v>0</v>
      </c>
      <c r="SSJ46" s="48">
        <f t="shared" si="229"/>
        <v>0</v>
      </c>
      <c r="SSK46" s="48">
        <f t="shared" si="229"/>
        <v>0</v>
      </c>
      <c r="SSL46" s="48">
        <f t="shared" si="229"/>
        <v>0</v>
      </c>
      <c r="SSM46" s="48">
        <f t="shared" si="229"/>
        <v>0</v>
      </c>
      <c r="SSN46" s="48">
        <f t="shared" si="229"/>
        <v>0</v>
      </c>
      <c r="SSO46" s="48">
        <f t="shared" si="229"/>
        <v>0</v>
      </c>
      <c r="SSP46" s="48">
        <f t="shared" si="229"/>
        <v>0</v>
      </c>
      <c r="SSQ46" s="48">
        <f t="shared" si="229"/>
        <v>0</v>
      </c>
      <c r="SSR46" s="48">
        <f t="shared" si="229"/>
        <v>0</v>
      </c>
      <c r="SSS46" s="48">
        <f t="shared" si="229"/>
        <v>0</v>
      </c>
      <c r="SST46" s="48">
        <f t="shared" si="229"/>
        <v>0</v>
      </c>
      <c r="SSU46" s="48">
        <f t="shared" si="229"/>
        <v>0</v>
      </c>
      <c r="SSV46" s="48">
        <f t="shared" si="229"/>
        <v>0</v>
      </c>
      <c r="SSW46" s="48">
        <f t="shared" si="229"/>
        <v>0</v>
      </c>
      <c r="SSX46" s="48">
        <f t="shared" si="229"/>
        <v>0</v>
      </c>
      <c r="SSY46" s="48">
        <f t="shared" si="229"/>
        <v>0</v>
      </c>
      <c r="SSZ46" s="48">
        <f t="shared" si="229"/>
        <v>0</v>
      </c>
      <c r="STA46" s="48">
        <f t="shared" si="229"/>
        <v>0</v>
      </c>
      <c r="STB46" s="48">
        <f t="shared" si="229"/>
        <v>0</v>
      </c>
      <c r="STC46" s="48">
        <f t="shared" si="229"/>
        <v>0</v>
      </c>
      <c r="STD46" s="48">
        <f t="shared" si="229"/>
        <v>0</v>
      </c>
      <c r="STE46" s="48">
        <f t="shared" si="229"/>
        <v>0</v>
      </c>
      <c r="STF46" s="48">
        <f t="shared" si="229"/>
        <v>0</v>
      </c>
      <c r="STG46" s="48">
        <f t="shared" si="229"/>
        <v>0</v>
      </c>
      <c r="STH46" s="48">
        <f t="shared" si="229"/>
        <v>0</v>
      </c>
      <c r="STI46" s="48">
        <f t="shared" si="229"/>
        <v>0</v>
      </c>
      <c r="STJ46" s="48">
        <f t="shared" si="229"/>
        <v>0</v>
      </c>
      <c r="STK46" s="48">
        <f t="shared" si="229"/>
        <v>0</v>
      </c>
      <c r="STL46" s="48">
        <f t="shared" si="229"/>
        <v>0</v>
      </c>
      <c r="STM46" s="48">
        <f t="shared" ref="STM46:SVX46" si="230">STM22</f>
        <v>0</v>
      </c>
      <c r="STN46" s="48">
        <f t="shared" si="230"/>
        <v>0</v>
      </c>
      <c r="STO46" s="48">
        <f t="shared" si="230"/>
        <v>0</v>
      </c>
      <c r="STP46" s="48">
        <f t="shared" si="230"/>
        <v>0</v>
      </c>
      <c r="STQ46" s="48">
        <f t="shared" si="230"/>
        <v>0</v>
      </c>
      <c r="STR46" s="48">
        <f t="shared" si="230"/>
        <v>0</v>
      </c>
      <c r="STS46" s="48">
        <f t="shared" si="230"/>
        <v>0</v>
      </c>
      <c r="STT46" s="48">
        <f t="shared" si="230"/>
        <v>0</v>
      </c>
      <c r="STU46" s="48">
        <f t="shared" si="230"/>
        <v>0</v>
      </c>
      <c r="STV46" s="48">
        <f t="shared" si="230"/>
        <v>0</v>
      </c>
      <c r="STW46" s="48">
        <f t="shared" si="230"/>
        <v>0</v>
      </c>
      <c r="STX46" s="48">
        <f t="shared" si="230"/>
        <v>0</v>
      </c>
      <c r="STY46" s="48">
        <f t="shared" si="230"/>
        <v>0</v>
      </c>
      <c r="STZ46" s="48">
        <f t="shared" si="230"/>
        <v>0</v>
      </c>
      <c r="SUA46" s="48">
        <f t="shared" si="230"/>
        <v>0</v>
      </c>
      <c r="SUB46" s="48">
        <f t="shared" si="230"/>
        <v>0</v>
      </c>
      <c r="SUC46" s="48">
        <f t="shared" si="230"/>
        <v>0</v>
      </c>
      <c r="SUD46" s="48">
        <f t="shared" si="230"/>
        <v>0</v>
      </c>
      <c r="SUE46" s="48">
        <f t="shared" si="230"/>
        <v>0</v>
      </c>
      <c r="SUF46" s="48">
        <f t="shared" si="230"/>
        <v>0</v>
      </c>
      <c r="SUG46" s="48">
        <f t="shared" si="230"/>
        <v>0</v>
      </c>
      <c r="SUH46" s="48">
        <f t="shared" si="230"/>
        <v>0</v>
      </c>
      <c r="SUI46" s="48">
        <f t="shared" si="230"/>
        <v>0</v>
      </c>
      <c r="SUJ46" s="48">
        <f t="shared" si="230"/>
        <v>0</v>
      </c>
      <c r="SUK46" s="48">
        <f t="shared" si="230"/>
        <v>0</v>
      </c>
      <c r="SUL46" s="48">
        <f t="shared" si="230"/>
        <v>0</v>
      </c>
      <c r="SUM46" s="48">
        <f t="shared" si="230"/>
        <v>0</v>
      </c>
      <c r="SUN46" s="48">
        <f t="shared" si="230"/>
        <v>0</v>
      </c>
      <c r="SUO46" s="48">
        <f t="shared" si="230"/>
        <v>0</v>
      </c>
      <c r="SUP46" s="48">
        <f t="shared" si="230"/>
        <v>0</v>
      </c>
      <c r="SUQ46" s="48">
        <f t="shared" si="230"/>
        <v>0</v>
      </c>
      <c r="SUR46" s="48">
        <f t="shared" si="230"/>
        <v>0</v>
      </c>
      <c r="SUS46" s="48">
        <f t="shared" si="230"/>
        <v>0</v>
      </c>
      <c r="SUT46" s="48">
        <f t="shared" si="230"/>
        <v>0</v>
      </c>
      <c r="SUU46" s="48">
        <f t="shared" si="230"/>
        <v>0</v>
      </c>
      <c r="SUV46" s="48">
        <f t="shared" si="230"/>
        <v>0</v>
      </c>
      <c r="SUW46" s="48">
        <f t="shared" si="230"/>
        <v>0</v>
      </c>
      <c r="SUX46" s="48">
        <f t="shared" si="230"/>
        <v>0</v>
      </c>
      <c r="SUY46" s="48">
        <f t="shared" si="230"/>
        <v>0</v>
      </c>
      <c r="SUZ46" s="48">
        <f t="shared" si="230"/>
        <v>0</v>
      </c>
      <c r="SVA46" s="48">
        <f t="shared" si="230"/>
        <v>0</v>
      </c>
      <c r="SVB46" s="48">
        <f t="shared" si="230"/>
        <v>0</v>
      </c>
      <c r="SVC46" s="48">
        <f t="shared" si="230"/>
        <v>0</v>
      </c>
      <c r="SVD46" s="48">
        <f t="shared" si="230"/>
        <v>0</v>
      </c>
      <c r="SVE46" s="48">
        <f t="shared" si="230"/>
        <v>0</v>
      </c>
      <c r="SVF46" s="48">
        <f t="shared" si="230"/>
        <v>0</v>
      </c>
      <c r="SVG46" s="48">
        <f t="shared" si="230"/>
        <v>0</v>
      </c>
      <c r="SVH46" s="48">
        <f t="shared" si="230"/>
        <v>0</v>
      </c>
      <c r="SVI46" s="48">
        <f t="shared" si="230"/>
        <v>0</v>
      </c>
      <c r="SVJ46" s="48">
        <f t="shared" si="230"/>
        <v>0</v>
      </c>
      <c r="SVK46" s="48">
        <f t="shared" si="230"/>
        <v>0</v>
      </c>
      <c r="SVL46" s="48">
        <f t="shared" si="230"/>
        <v>0</v>
      </c>
      <c r="SVM46" s="48">
        <f t="shared" si="230"/>
        <v>0</v>
      </c>
      <c r="SVN46" s="48">
        <f t="shared" si="230"/>
        <v>0</v>
      </c>
      <c r="SVO46" s="48">
        <f t="shared" si="230"/>
        <v>0</v>
      </c>
      <c r="SVP46" s="48">
        <f t="shared" si="230"/>
        <v>0</v>
      </c>
      <c r="SVQ46" s="48">
        <f t="shared" si="230"/>
        <v>0</v>
      </c>
      <c r="SVR46" s="48">
        <f t="shared" si="230"/>
        <v>0</v>
      </c>
      <c r="SVS46" s="48">
        <f t="shared" si="230"/>
        <v>0</v>
      </c>
      <c r="SVT46" s="48">
        <f t="shared" si="230"/>
        <v>0</v>
      </c>
      <c r="SVU46" s="48">
        <f t="shared" si="230"/>
        <v>0</v>
      </c>
      <c r="SVV46" s="48">
        <f t="shared" si="230"/>
        <v>0</v>
      </c>
      <c r="SVW46" s="48">
        <f t="shared" si="230"/>
        <v>0</v>
      </c>
      <c r="SVX46" s="48">
        <f t="shared" si="230"/>
        <v>0</v>
      </c>
      <c r="SVY46" s="48">
        <f t="shared" ref="SVY46:SYJ46" si="231">SVY22</f>
        <v>0</v>
      </c>
      <c r="SVZ46" s="48">
        <f t="shared" si="231"/>
        <v>0</v>
      </c>
      <c r="SWA46" s="48">
        <f t="shared" si="231"/>
        <v>0</v>
      </c>
      <c r="SWB46" s="48">
        <f t="shared" si="231"/>
        <v>0</v>
      </c>
      <c r="SWC46" s="48">
        <f t="shared" si="231"/>
        <v>0</v>
      </c>
      <c r="SWD46" s="48">
        <f t="shared" si="231"/>
        <v>0</v>
      </c>
      <c r="SWE46" s="48">
        <f t="shared" si="231"/>
        <v>0</v>
      </c>
      <c r="SWF46" s="48">
        <f t="shared" si="231"/>
        <v>0</v>
      </c>
      <c r="SWG46" s="48">
        <f t="shared" si="231"/>
        <v>0</v>
      </c>
      <c r="SWH46" s="48">
        <f t="shared" si="231"/>
        <v>0</v>
      </c>
      <c r="SWI46" s="48">
        <f t="shared" si="231"/>
        <v>0</v>
      </c>
      <c r="SWJ46" s="48">
        <f t="shared" si="231"/>
        <v>0</v>
      </c>
      <c r="SWK46" s="48">
        <f t="shared" si="231"/>
        <v>0</v>
      </c>
      <c r="SWL46" s="48">
        <f t="shared" si="231"/>
        <v>0</v>
      </c>
      <c r="SWM46" s="48">
        <f t="shared" si="231"/>
        <v>0</v>
      </c>
      <c r="SWN46" s="48">
        <f t="shared" si="231"/>
        <v>0</v>
      </c>
      <c r="SWO46" s="48">
        <f t="shared" si="231"/>
        <v>0</v>
      </c>
      <c r="SWP46" s="48">
        <f t="shared" si="231"/>
        <v>0</v>
      </c>
      <c r="SWQ46" s="48">
        <f t="shared" si="231"/>
        <v>0</v>
      </c>
      <c r="SWR46" s="48">
        <f t="shared" si="231"/>
        <v>0</v>
      </c>
      <c r="SWS46" s="48">
        <f t="shared" si="231"/>
        <v>0</v>
      </c>
      <c r="SWT46" s="48">
        <f t="shared" si="231"/>
        <v>0</v>
      </c>
      <c r="SWU46" s="48">
        <f t="shared" si="231"/>
        <v>0</v>
      </c>
      <c r="SWV46" s="48">
        <f t="shared" si="231"/>
        <v>0</v>
      </c>
      <c r="SWW46" s="48">
        <f t="shared" si="231"/>
        <v>0</v>
      </c>
      <c r="SWX46" s="48">
        <f t="shared" si="231"/>
        <v>0</v>
      </c>
      <c r="SWY46" s="48">
        <f t="shared" si="231"/>
        <v>0</v>
      </c>
      <c r="SWZ46" s="48">
        <f t="shared" si="231"/>
        <v>0</v>
      </c>
      <c r="SXA46" s="48">
        <f t="shared" si="231"/>
        <v>0</v>
      </c>
      <c r="SXB46" s="48">
        <f t="shared" si="231"/>
        <v>0</v>
      </c>
      <c r="SXC46" s="48">
        <f t="shared" si="231"/>
        <v>0</v>
      </c>
      <c r="SXD46" s="48">
        <f t="shared" si="231"/>
        <v>0</v>
      </c>
      <c r="SXE46" s="48">
        <f t="shared" si="231"/>
        <v>0</v>
      </c>
      <c r="SXF46" s="48">
        <f t="shared" si="231"/>
        <v>0</v>
      </c>
      <c r="SXG46" s="48">
        <f t="shared" si="231"/>
        <v>0</v>
      </c>
      <c r="SXH46" s="48">
        <f t="shared" si="231"/>
        <v>0</v>
      </c>
      <c r="SXI46" s="48">
        <f t="shared" si="231"/>
        <v>0</v>
      </c>
      <c r="SXJ46" s="48">
        <f t="shared" si="231"/>
        <v>0</v>
      </c>
      <c r="SXK46" s="48">
        <f t="shared" si="231"/>
        <v>0</v>
      </c>
      <c r="SXL46" s="48">
        <f t="shared" si="231"/>
        <v>0</v>
      </c>
      <c r="SXM46" s="48">
        <f t="shared" si="231"/>
        <v>0</v>
      </c>
      <c r="SXN46" s="48">
        <f t="shared" si="231"/>
        <v>0</v>
      </c>
      <c r="SXO46" s="48">
        <f t="shared" si="231"/>
        <v>0</v>
      </c>
      <c r="SXP46" s="48">
        <f t="shared" si="231"/>
        <v>0</v>
      </c>
      <c r="SXQ46" s="48">
        <f t="shared" si="231"/>
        <v>0</v>
      </c>
      <c r="SXR46" s="48">
        <f t="shared" si="231"/>
        <v>0</v>
      </c>
      <c r="SXS46" s="48">
        <f t="shared" si="231"/>
        <v>0</v>
      </c>
      <c r="SXT46" s="48">
        <f t="shared" si="231"/>
        <v>0</v>
      </c>
      <c r="SXU46" s="48">
        <f t="shared" si="231"/>
        <v>0</v>
      </c>
      <c r="SXV46" s="48">
        <f t="shared" si="231"/>
        <v>0</v>
      </c>
      <c r="SXW46" s="48">
        <f t="shared" si="231"/>
        <v>0</v>
      </c>
      <c r="SXX46" s="48">
        <f t="shared" si="231"/>
        <v>0</v>
      </c>
      <c r="SXY46" s="48">
        <f t="shared" si="231"/>
        <v>0</v>
      </c>
      <c r="SXZ46" s="48">
        <f t="shared" si="231"/>
        <v>0</v>
      </c>
      <c r="SYA46" s="48">
        <f t="shared" si="231"/>
        <v>0</v>
      </c>
      <c r="SYB46" s="48">
        <f t="shared" si="231"/>
        <v>0</v>
      </c>
      <c r="SYC46" s="48">
        <f t="shared" si="231"/>
        <v>0</v>
      </c>
      <c r="SYD46" s="48">
        <f t="shared" si="231"/>
        <v>0</v>
      </c>
      <c r="SYE46" s="48">
        <f t="shared" si="231"/>
        <v>0</v>
      </c>
      <c r="SYF46" s="48">
        <f t="shared" si="231"/>
        <v>0</v>
      </c>
      <c r="SYG46" s="48">
        <f t="shared" si="231"/>
        <v>0</v>
      </c>
      <c r="SYH46" s="48">
        <f t="shared" si="231"/>
        <v>0</v>
      </c>
      <c r="SYI46" s="48">
        <f t="shared" si="231"/>
        <v>0</v>
      </c>
      <c r="SYJ46" s="48">
        <f t="shared" si="231"/>
        <v>0</v>
      </c>
      <c r="SYK46" s="48">
        <f t="shared" ref="SYK46:TAV46" si="232">SYK22</f>
        <v>0</v>
      </c>
      <c r="SYL46" s="48">
        <f t="shared" si="232"/>
        <v>0</v>
      </c>
      <c r="SYM46" s="48">
        <f t="shared" si="232"/>
        <v>0</v>
      </c>
      <c r="SYN46" s="48">
        <f t="shared" si="232"/>
        <v>0</v>
      </c>
      <c r="SYO46" s="48">
        <f t="shared" si="232"/>
        <v>0</v>
      </c>
      <c r="SYP46" s="48">
        <f t="shared" si="232"/>
        <v>0</v>
      </c>
      <c r="SYQ46" s="48">
        <f t="shared" si="232"/>
        <v>0</v>
      </c>
      <c r="SYR46" s="48">
        <f t="shared" si="232"/>
        <v>0</v>
      </c>
      <c r="SYS46" s="48">
        <f t="shared" si="232"/>
        <v>0</v>
      </c>
      <c r="SYT46" s="48">
        <f t="shared" si="232"/>
        <v>0</v>
      </c>
      <c r="SYU46" s="48">
        <f t="shared" si="232"/>
        <v>0</v>
      </c>
      <c r="SYV46" s="48">
        <f t="shared" si="232"/>
        <v>0</v>
      </c>
      <c r="SYW46" s="48">
        <f t="shared" si="232"/>
        <v>0</v>
      </c>
      <c r="SYX46" s="48">
        <f t="shared" si="232"/>
        <v>0</v>
      </c>
      <c r="SYY46" s="48">
        <f t="shared" si="232"/>
        <v>0</v>
      </c>
      <c r="SYZ46" s="48">
        <f t="shared" si="232"/>
        <v>0</v>
      </c>
      <c r="SZA46" s="48">
        <f t="shared" si="232"/>
        <v>0</v>
      </c>
      <c r="SZB46" s="48">
        <f t="shared" si="232"/>
        <v>0</v>
      </c>
      <c r="SZC46" s="48">
        <f t="shared" si="232"/>
        <v>0</v>
      </c>
      <c r="SZD46" s="48">
        <f t="shared" si="232"/>
        <v>0</v>
      </c>
      <c r="SZE46" s="48">
        <f t="shared" si="232"/>
        <v>0</v>
      </c>
      <c r="SZF46" s="48">
        <f t="shared" si="232"/>
        <v>0</v>
      </c>
      <c r="SZG46" s="48">
        <f t="shared" si="232"/>
        <v>0</v>
      </c>
      <c r="SZH46" s="48">
        <f t="shared" si="232"/>
        <v>0</v>
      </c>
      <c r="SZI46" s="48">
        <f t="shared" si="232"/>
        <v>0</v>
      </c>
      <c r="SZJ46" s="48">
        <f t="shared" si="232"/>
        <v>0</v>
      </c>
      <c r="SZK46" s="48">
        <f t="shared" si="232"/>
        <v>0</v>
      </c>
      <c r="SZL46" s="48">
        <f t="shared" si="232"/>
        <v>0</v>
      </c>
      <c r="SZM46" s="48">
        <f t="shared" si="232"/>
        <v>0</v>
      </c>
      <c r="SZN46" s="48">
        <f t="shared" si="232"/>
        <v>0</v>
      </c>
      <c r="SZO46" s="48">
        <f t="shared" si="232"/>
        <v>0</v>
      </c>
      <c r="SZP46" s="48">
        <f t="shared" si="232"/>
        <v>0</v>
      </c>
      <c r="SZQ46" s="48">
        <f t="shared" si="232"/>
        <v>0</v>
      </c>
      <c r="SZR46" s="48">
        <f t="shared" si="232"/>
        <v>0</v>
      </c>
      <c r="SZS46" s="48">
        <f t="shared" si="232"/>
        <v>0</v>
      </c>
      <c r="SZT46" s="48">
        <f t="shared" si="232"/>
        <v>0</v>
      </c>
      <c r="SZU46" s="48">
        <f t="shared" si="232"/>
        <v>0</v>
      </c>
      <c r="SZV46" s="48">
        <f t="shared" si="232"/>
        <v>0</v>
      </c>
      <c r="SZW46" s="48">
        <f t="shared" si="232"/>
        <v>0</v>
      </c>
      <c r="SZX46" s="48">
        <f t="shared" si="232"/>
        <v>0</v>
      </c>
      <c r="SZY46" s="48">
        <f t="shared" si="232"/>
        <v>0</v>
      </c>
      <c r="SZZ46" s="48">
        <f t="shared" si="232"/>
        <v>0</v>
      </c>
      <c r="TAA46" s="48">
        <f t="shared" si="232"/>
        <v>0</v>
      </c>
      <c r="TAB46" s="48">
        <f t="shared" si="232"/>
        <v>0</v>
      </c>
      <c r="TAC46" s="48">
        <f t="shared" si="232"/>
        <v>0</v>
      </c>
      <c r="TAD46" s="48">
        <f t="shared" si="232"/>
        <v>0</v>
      </c>
      <c r="TAE46" s="48">
        <f t="shared" si="232"/>
        <v>0</v>
      </c>
      <c r="TAF46" s="48">
        <f t="shared" si="232"/>
        <v>0</v>
      </c>
      <c r="TAG46" s="48">
        <f t="shared" si="232"/>
        <v>0</v>
      </c>
      <c r="TAH46" s="48">
        <f t="shared" si="232"/>
        <v>0</v>
      </c>
      <c r="TAI46" s="48">
        <f t="shared" si="232"/>
        <v>0</v>
      </c>
      <c r="TAJ46" s="48">
        <f t="shared" si="232"/>
        <v>0</v>
      </c>
      <c r="TAK46" s="48">
        <f t="shared" si="232"/>
        <v>0</v>
      </c>
      <c r="TAL46" s="48">
        <f t="shared" si="232"/>
        <v>0</v>
      </c>
      <c r="TAM46" s="48">
        <f t="shared" si="232"/>
        <v>0</v>
      </c>
      <c r="TAN46" s="48">
        <f t="shared" si="232"/>
        <v>0</v>
      </c>
      <c r="TAO46" s="48">
        <f t="shared" si="232"/>
        <v>0</v>
      </c>
      <c r="TAP46" s="48">
        <f t="shared" si="232"/>
        <v>0</v>
      </c>
      <c r="TAQ46" s="48">
        <f t="shared" si="232"/>
        <v>0</v>
      </c>
      <c r="TAR46" s="48">
        <f t="shared" si="232"/>
        <v>0</v>
      </c>
      <c r="TAS46" s="48">
        <f t="shared" si="232"/>
        <v>0</v>
      </c>
      <c r="TAT46" s="48">
        <f t="shared" si="232"/>
        <v>0</v>
      </c>
      <c r="TAU46" s="48">
        <f t="shared" si="232"/>
        <v>0</v>
      </c>
      <c r="TAV46" s="48">
        <f t="shared" si="232"/>
        <v>0</v>
      </c>
      <c r="TAW46" s="48">
        <f t="shared" ref="TAW46:TDH46" si="233">TAW22</f>
        <v>0</v>
      </c>
      <c r="TAX46" s="48">
        <f t="shared" si="233"/>
        <v>0</v>
      </c>
      <c r="TAY46" s="48">
        <f t="shared" si="233"/>
        <v>0</v>
      </c>
      <c r="TAZ46" s="48">
        <f t="shared" si="233"/>
        <v>0</v>
      </c>
      <c r="TBA46" s="48">
        <f t="shared" si="233"/>
        <v>0</v>
      </c>
      <c r="TBB46" s="48">
        <f t="shared" si="233"/>
        <v>0</v>
      </c>
      <c r="TBC46" s="48">
        <f t="shared" si="233"/>
        <v>0</v>
      </c>
      <c r="TBD46" s="48">
        <f t="shared" si="233"/>
        <v>0</v>
      </c>
      <c r="TBE46" s="48">
        <f t="shared" si="233"/>
        <v>0</v>
      </c>
      <c r="TBF46" s="48">
        <f t="shared" si="233"/>
        <v>0</v>
      </c>
      <c r="TBG46" s="48">
        <f t="shared" si="233"/>
        <v>0</v>
      </c>
      <c r="TBH46" s="48">
        <f t="shared" si="233"/>
        <v>0</v>
      </c>
      <c r="TBI46" s="48">
        <f t="shared" si="233"/>
        <v>0</v>
      </c>
      <c r="TBJ46" s="48">
        <f t="shared" si="233"/>
        <v>0</v>
      </c>
      <c r="TBK46" s="48">
        <f t="shared" si="233"/>
        <v>0</v>
      </c>
      <c r="TBL46" s="48">
        <f t="shared" si="233"/>
        <v>0</v>
      </c>
      <c r="TBM46" s="48">
        <f t="shared" si="233"/>
        <v>0</v>
      </c>
      <c r="TBN46" s="48">
        <f t="shared" si="233"/>
        <v>0</v>
      </c>
      <c r="TBO46" s="48">
        <f t="shared" si="233"/>
        <v>0</v>
      </c>
      <c r="TBP46" s="48">
        <f t="shared" si="233"/>
        <v>0</v>
      </c>
      <c r="TBQ46" s="48">
        <f t="shared" si="233"/>
        <v>0</v>
      </c>
      <c r="TBR46" s="48">
        <f t="shared" si="233"/>
        <v>0</v>
      </c>
      <c r="TBS46" s="48">
        <f t="shared" si="233"/>
        <v>0</v>
      </c>
      <c r="TBT46" s="48">
        <f t="shared" si="233"/>
        <v>0</v>
      </c>
      <c r="TBU46" s="48">
        <f t="shared" si="233"/>
        <v>0</v>
      </c>
      <c r="TBV46" s="48">
        <f t="shared" si="233"/>
        <v>0</v>
      </c>
      <c r="TBW46" s="48">
        <f t="shared" si="233"/>
        <v>0</v>
      </c>
      <c r="TBX46" s="48">
        <f t="shared" si="233"/>
        <v>0</v>
      </c>
      <c r="TBY46" s="48">
        <f t="shared" si="233"/>
        <v>0</v>
      </c>
      <c r="TBZ46" s="48">
        <f t="shared" si="233"/>
        <v>0</v>
      </c>
      <c r="TCA46" s="48">
        <f t="shared" si="233"/>
        <v>0</v>
      </c>
      <c r="TCB46" s="48">
        <f t="shared" si="233"/>
        <v>0</v>
      </c>
      <c r="TCC46" s="48">
        <f t="shared" si="233"/>
        <v>0</v>
      </c>
      <c r="TCD46" s="48">
        <f t="shared" si="233"/>
        <v>0</v>
      </c>
      <c r="TCE46" s="48">
        <f t="shared" si="233"/>
        <v>0</v>
      </c>
      <c r="TCF46" s="48">
        <f t="shared" si="233"/>
        <v>0</v>
      </c>
      <c r="TCG46" s="48">
        <f t="shared" si="233"/>
        <v>0</v>
      </c>
      <c r="TCH46" s="48">
        <f t="shared" si="233"/>
        <v>0</v>
      </c>
      <c r="TCI46" s="48">
        <f t="shared" si="233"/>
        <v>0</v>
      </c>
      <c r="TCJ46" s="48">
        <f t="shared" si="233"/>
        <v>0</v>
      </c>
      <c r="TCK46" s="48">
        <f t="shared" si="233"/>
        <v>0</v>
      </c>
      <c r="TCL46" s="48">
        <f t="shared" si="233"/>
        <v>0</v>
      </c>
      <c r="TCM46" s="48">
        <f t="shared" si="233"/>
        <v>0</v>
      </c>
      <c r="TCN46" s="48">
        <f t="shared" si="233"/>
        <v>0</v>
      </c>
      <c r="TCO46" s="48">
        <f t="shared" si="233"/>
        <v>0</v>
      </c>
      <c r="TCP46" s="48">
        <f t="shared" si="233"/>
        <v>0</v>
      </c>
      <c r="TCQ46" s="48">
        <f t="shared" si="233"/>
        <v>0</v>
      </c>
      <c r="TCR46" s="48">
        <f t="shared" si="233"/>
        <v>0</v>
      </c>
      <c r="TCS46" s="48">
        <f t="shared" si="233"/>
        <v>0</v>
      </c>
      <c r="TCT46" s="48">
        <f t="shared" si="233"/>
        <v>0</v>
      </c>
      <c r="TCU46" s="48">
        <f t="shared" si="233"/>
        <v>0</v>
      </c>
      <c r="TCV46" s="48">
        <f t="shared" si="233"/>
        <v>0</v>
      </c>
      <c r="TCW46" s="48">
        <f t="shared" si="233"/>
        <v>0</v>
      </c>
      <c r="TCX46" s="48">
        <f t="shared" si="233"/>
        <v>0</v>
      </c>
      <c r="TCY46" s="48">
        <f t="shared" si="233"/>
        <v>0</v>
      </c>
      <c r="TCZ46" s="48">
        <f t="shared" si="233"/>
        <v>0</v>
      </c>
      <c r="TDA46" s="48">
        <f t="shared" si="233"/>
        <v>0</v>
      </c>
      <c r="TDB46" s="48">
        <f t="shared" si="233"/>
        <v>0</v>
      </c>
      <c r="TDC46" s="48">
        <f t="shared" si="233"/>
        <v>0</v>
      </c>
      <c r="TDD46" s="48">
        <f t="shared" si="233"/>
        <v>0</v>
      </c>
      <c r="TDE46" s="48">
        <f t="shared" si="233"/>
        <v>0</v>
      </c>
      <c r="TDF46" s="48">
        <f t="shared" si="233"/>
        <v>0</v>
      </c>
      <c r="TDG46" s="48">
        <f t="shared" si="233"/>
        <v>0</v>
      </c>
      <c r="TDH46" s="48">
        <f t="shared" si="233"/>
        <v>0</v>
      </c>
      <c r="TDI46" s="48">
        <f t="shared" ref="TDI46:TFT46" si="234">TDI22</f>
        <v>0</v>
      </c>
      <c r="TDJ46" s="48">
        <f t="shared" si="234"/>
        <v>0</v>
      </c>
      <c r="TDK46" s="48">
        <f t="shared" si="234"/>
        <v>0</v>
      </c>
      <c r="TDL46" s="48">
        <f t="shared" si="234"/>
        <v>0</v>
      </c>
      <c r="TDM46" s="48">
        <f t="shared" si="234"/>
        <v>0</v>
      </c>
      <c r="TDN46" s="48">
        <f t="shared" si="234"/>
        <v>0</v>
      </c>
      <c r="TDO46" s="48">
        <f t="shared" si="234"/>
        <v>0</v>
      </c>
      <c r="TDP46" s="48">
        <f t="shared" si="234"/>
        <v>0</v>
      </c>
      <c r="TDQ46" s="48">
        <f t="shared" si="234"/>
        <v>0</v>
      </c>
      <c r="TDR46" s="48">
        <f t="shared" si="234"/>
        <v>0</v>
      </c>
      <c r="TDS46" s="48">
        <f t="shared" si="234"/>
        <v>0</v>
      </c>
      <c r="TDT46" s="48">
        <f t="shared" si="234"/>
        <v>0</v>
      </c>
      <c r="TDU46" s="48">
        <f t="shared" si="234"/>
        <v>0</v>
      </c>
      <c r="TDV46" s="48">
        <f t="shared" si="234"/>
        <v>0</v>
      </c>
      <c r="TDW46" s="48">
        <f t="shared" si="234"/>
        <v>0</v>
      </c>
      <c r="TDX46" s="48">
        <f t="shared" si="234"/>
        <v>0</v>
      </c>
      <c r="TDY46" s="48">
        <f t="shared" si="234"/>
        <v>0</v>
      </c>
      <c r="TDZ46" s="48">
        <f t="shared" si="234"/>
        <v>0</v>
      </c>
      <c r="TEA46" s="48">
        <f t="shared" si="234"/>
        <v>0</v>
      </c>
      <c r="TEB46" s="48">
        <f t="shared" si="234"/>
        <v>0</v>
      </c>
      <c r="TEC46" s="48">
        <f t="shared" si="234"/>
        <v>0</v>
      </c>
      <c r="TED46" s="48">
        <f t="shared" si="234"/>
        <v>0</v>
      </c>
      <c r="TEE46" s="48">
        <f t="shared" si="234"/>
        <v>0</v>
      </c>
      <c r="TEF46" s="48">
        <f t="shared" si="234"/>
        <v>0</v>
      </c>
      <c r="TEG46" s="48">
        <f t="shared" si="234"/>
        <v>0</v>
      </c>
      <c r="TEH46" s="48">
        <f t="shared" si="234"/>
        <v>0</v>
      </c>
      <c r="TEI46" s="48">
        <f t="shared" si="234"/>
        <v>0</v>
      </c>
      <c r="TEJ46" s="48">
        <f t="shared" si="234"/>
        <v>0</v>
      </c>
      <c r="TEK46" s="48">
        <f t="shared" si="234"/>
        <v>0</v>
      </c>
      <c r="TEL46" s="48">
        <f t="shared" si="234"/>
        <v>0</v>
      </c>
      <c r="TEM46" s="48">
        <f t="shared" si="234"/>
        <v>0</v>
      </c>
      <c r="TEN46" s="48">
        <f t="shared" si="234"/>
        <v>0</v>
      </c>
      <c r="TEO46" s="48">
        <f t="shared" si="234"/>
        <v>0</v>
      </c>
      <c r="TEP46" s="48">
        <f t="shared" si="234"/>
        <v>0</v>
      </c>
      <c r="TEQ46" s="48">
        <f t="shared" si="234"/>
        <v>0</v>
      </c>
      <c r="TER46" s="48">
        <f t="shared" si="234"/>
        <v>0</v>
      </c>
      <c r="TES46" s="48">
        <f t="shared" si="234"/>
        <v>0</v>
      </c>
      <c r="TET46" s="48">
        <f t="shared" si="234"/>
        <v>0</v>
      </c>
      <c r="TEU46" s="48">
        <f t="shared" si="234"/>
        <v>0</v>
      </c>
      <c r="TEV46" s="48">
        <f t="shared" si="234"/>
        <v>0</v>
      </c>
      <c r="TEW46" s="48">
        <f t="shared" si="234"/>
        <v>0</v>
      </c>
      <c r="TEX46" s="48">
        <f t="shared" si="234"/>
        <v>0</v>
      </c>
      <c r="TEY46" s="48">
        <f t="shared" si="234"/>
        <v>0</v>
      </c>
      <c r="TEZ46" s="48">
        <f t="shared" si="234"/>
        <v>0</v>
      </c>
      <c r="TFA46" s="48">
        <f t="shared" si="234"/>
        <v>0</v>
      </c>
      <c r="TFB46" s="48">
        <f t="shared" si="234"/>
        <v>0</v>
      </c>
      <c r="TFC46" s="48">
        <f t="shared" si="234"/>
        <v>0</v>
      </c>
      <c r="TFD46" s="48">
        <f t="shared" si="234"/>
        <v>0</v>
      </c>
      <c r="TFE46" s="48">
        <f t="shared" si="234"/>
        <v>0</v>
      </c>
      <c r="TFF46" s="48">
        <f t="shared" si="234"/>
        <v>0</v>
      </c>
      <c r="TFG46" s="48">
        <f t="shared" si="234"/>
        <v>0</v>
      </c>
      <c r="TFH46" s="48">
        <f t="shared" si="234"/>
        <v>0</v>
      </c>
      <c r="TFI46" s="48">
        <f t="shared" si="234"/>
        <v>0</v>
      </c>
      <c r="TFJ46" s="48">
        <f t="shared" si="234"/>
        <v>0</v>
      </c>
      <c r="TFK46" s="48">
        <f t="shared" si="234"/>
        <v>0</v>
      </c>
      <c r="TFL46" s="48">
        <f t="shared" si="234"/>
        <v>0</v>
      </c>
      <c r="TFM46" s="48">
        <f t="shared" si="234"/>
        <v>0</v>
      </c>
      <c r="TFN46" s="48">
        <f t="shared" si="234"/>
        <v>0</v>
      </c>
      <c r="TFO46" s="48">
        <f t="shared" si="234"/>
        <v>0</v>
      </c>
      <c r="TFP46" s="48">
        <f t="shared" si="234"/>
        <v>0</v>
      </c>
      <c r="TFQ46" s="48">
        <f t="shared" si="234"/>
        <v>0</v>
      </c>
      <c r="TFR46" s="48">
        <f t="shared" si="234"/>
        <v>0</v>
      </c>
      <c r="TFS46" s="48">
        <f t="shared" si="234"/>
        <v>0</v>
      </c>
      <c r="TFT46" s="48">
        <f t="shared" si="234"/>
        <v>0</v>
      </c>
      <c r="TFU46" s="48">
        <f t="shared" ref="TFU46:TIF46" si="235">TFU22</f>
        <v>0</v>
      </c>
      <c r="TFV46" s="48">
        <f t="shared" si="235"/>
        <v>0</v>
      </c>
      <c r="TFW46" s="48">
        <f t="shared" si="235"/>
        <v>0</v>
      </c>
      <c r="TFX46" s="48">
        <f t="shared" si="235"/>
        <v>0</v>
      </c>
      <c r="TFY46" s="48">
        <f t="shared" si="235"/>
        <v>0</v>
      </c>
      <c r="TFZ46" s="48">
        <f t="shared" si="235"/>
        <v>0</v>
      </c>
      <c r="TGA46" s="48">
        <f t="shared" si="235"/>
        <v>0</v>
      </c>
      <c r="TGB46" s="48">
        <f t="shared" si="235"/>
        <v>0</v>
      </c>
      <c r="TGC46" s="48">
        <f t="shared" si="235"/>
        <v>0</v>
      </c>
      <c r="TGD46" s="48">
        <f t="shared" si="235"/>
        <v>0</v>
      </c>
      <c r="TGE46" s="48">
        <f t="shared" si="235"/>
        <v>0</v>
      </c>
      <c r="TGF46" s="48">
        <f t="shared" si="235"/>
        <v>0</v>
      </c>
      <c r="TGG46" s="48">
        <f t="shared" si="235"/>
        <v>0</v>
      </c>
      <c r="TGH46" s="48">
        <f t="shared" si="235"/>
        <v>0</v>
      </c>
      <c r="TGI46" s="48">
        <f t="shared" si="235"/>
        <v>0</v>
      </c>
      <c r="TGJ46" s="48">
        <f t="shared" si="235"/>
        <v>0</v>
      </c>
      <c r="TGK46" s="48">
        <f t="shared" si="235"/>
        <v>0</v>
      </c>
      <c r="TGL46" s="48">
        <f t="shared" si="235"/>
        <v>0</v>
      </c>
      <c r="TGM46" s="48">
        <f t="shared" si="235"/>
        <v>0</v>
      </c>
      <c r="TGN46" s="48">
        <f t="shared" si="235"/>
        <v>0</v>
      </c>
      <c r="TGO46" s="48">
        <f t="shared" si="235"/>
        <v>0</v>
      </c>
      <c r="TGP46" s="48">
        <f t="shared" si="235"/>
        <v>0</v>
      </c>
      <c r="TGQ46" s="48">
        <f t="shared" si="235"/>
        <v>0</v>
      </c>
      <c r="TGR46" s="48">
        <f t="shared" si="235"/>
        <v>0</v>
      </c>
      <c r="TGS46" s="48">
        <f t="shared" si="235"/>
        <v>0</v>
      </c>
      <c r="TGT46" s="48">
        <f t="shared" si="235"/>
        <v>0</v>
      </c>
      <c r="TGU46" s="48">
        <f t="shared" si="235"/>
        <v>0</v>
      </c>
      <c r="TGV46" s="48">
        <f t="shared" si="235"/>
        <v>0</v>
      </c>
      <c r="TGW46" s="48">
        <f t="shared" si="235"/>
        <v>0</v>
      </c>
      <c r="TGX46" s="48">
        <f t="shared" si="235"/>
        <v>0</v>
      </c>
      <c r="TGY46" s="48">
        <f t="shared" si="235"/>
        <v>0</v>
      </c>
      <c r="TGZ46" s="48">
        <f t="shared" si="235"/>
        <v>0</v>
      </c>
      <c r="THA46" s="48">
        <f t="shared" si="235"/>
        <v>0</v>
      </c>
      <c r="THB46" s="48">
        <f t="shared" si="235"/>
        <v>0</v>
      </c>
      <c r="THC46" s="48">
        <f t="shared" si="235"/>
        <v>0</v>
      </c>
      <c r="THD46" s="48">
        <f t="shared" si="235"/>
        <v>0</v>
      </c>
      <c r="THE46" s="48">
        <f t="shared" si="235"/>
        <v>0</v>
      </c>
      <c r="THF46" s="48">
        <f t="shared" si="235"/>
        <v>0</v>
      </c>
      <c r="THG46" s="48">
        <f t="shared" si="235"/>
        <v>0</v>
      </c>
      <c r="THH46" s="48">
        <f t="shared" si="235"/>
        <v>0</v>
      </c>
      <c r="THI46" s="48">
        <f t="shared" si="235"/>
        <v>0</v>
      </c>
      <c r="THJ46" s="48">
        <f t="shared" si="235"/>
        <v>0</v>
      </c>
      <c r="THK46" s="48">
        <f t="shared" si="235"/>
        <v>0</v>
      </c>
      <c r="THL46" s="48">
        <f t="shared" si="235"/>
        <v>0</v>
      </c>
      <c r="THM46" s="48">
        <f t="shared" si="235"/>
        <v>0</v>
      </c>
      <c r="THN46" s="48">
        <f t="shared" si="235"/>
        <v>0</v>
      </c>
      <c r="THO46" s="48">
        <f t="shared" si="235"/>
        <v>0</v>
      </c>
      <c r="THP46" s="48">
        <f t="shared" si="235"/>
        <v>0</v>
      </c>
      <c r="THQ46" s="48">
        <f t="shared" si="235"/>
        <v>0</v>
      </c>
      <c r="THR46" s="48">
        <f t="shared" si="235"/>
        <v>0</v>
      </c>
      <c r="THS46" s="48">
        <f t="shared" si="235"/>
        <v>0</v>
      </c>
      <c r="THT46" s="48">
        <f t="shared" si="235"/>
        <v>0</v>
      </c>
      <c r="THU46" s="48">
        <f t="shared" si="235"/>
        <v>0</v>
      </c>
      <c r="THV46" s="48">
        <f t="shared" si="235"/>
        <v>0</v>
      </c>
      <c r="THW46" s="48">
        <f t="shared" si="235"/>
        <v>0</v>
      </c>
      <c r="THX46" s="48">
        <f t="shared" si="235"/>
        <v>0</v>
      </c>
      <c r="THY46" s="48">
        <f t="shared" si="235"/>
        <v>0</v>
      </c>
      <c r="THZ46" s="48">
        <f t="shared" si="235"/>
        <v>0</v>
      </c>
      <c r="TIA46" s="48">
        <f t="shared" si="235"/>
        <v>0</v>
      </c>
      <c r="TIB46" s="48">
        <f t="shared" si="235"/>
        <v>0</v>
      </c>
      <c r="TIC46" s="48">
        <f t="shared" si="235"/>
        <v>0</v>
      </c>
      <c r="TID46" s="48">
        <f t="shared" si="235"/>
        <v>0</v>
      </c>
      <c r="TIE46" s="48">
        <f t="shared" si="235"/>
        <v>0</v>
      </c>
      <c r="TIF46" s="48">
        <f t="shared" si="235"/>
        <v>0</v>
      </c>
      <c r="TIG46" s="48">
        <f t="shared" ref="TIG46:TKR46" si="236">TIG22</f>
        <v>0</v>
      </c>
      <c r="TIH46" s="48">
        <f t="shared" si="236"/>
        <v>0</v>
      </c>
      <c r="TII46" s="48">
        <f t="shared" si="236"/>
        <v>0</v>
      </c>
      <c r="TIJ46" s="48">
        <f t="shared" si="236"/>
        <v>0</v>
      </c>
      <c r="TIK46" s="48">
        <f t="shared" si="236"/>
        <v>0</v>
      </c>
      <c r="TIL46" s="48">
        <f t="shared" si="236"/>
        <v>0</v>
      </c>
      <c r="TIM46" s="48">
        <f t="shared" si="236"/>
        <v>0</v>
      </c>
      <c r="TIN46" s="48">
        <f t="shared" si="236"/>
        <v>0</v>
      </c>
      <c r="TIO46" s="48">
        <f t="shared" si="236"/>
        <v>0</v>
      </c>
      <c r="TIP46" s="48">
        <f t="shared" si="236"/>
        <v>0</v>
      </c>
      <c r="TIQ46" s="48">
        <f t="shared" si="236"/>
        <v>0</v>
      </c>
      <c r="TIR46" s="48">
        <f t="shared" si="236"/>
        <v>0</v>
      </c>
      <c r="TIS46" s="48">
        <f t="shared" si="236"/>
        <v>0</v>
      </c>
      <c r="TIT46" s="48">
        <f t="shared" si="236"/>
        <v>0</v>
      </c>
      <c r="TIU46" s="48">
        <f t="shared" si="236"/>
        <v>0</v>
      </c>
      <c r="TIV46" s="48">
        <f t="shared" si="236"/>
        <v>0</v>
      </c>
      <c r="TIW46" s="48">
        <f t="shared" si="236"/>
        <v>0</v>
      </c>
      <c r="TIX46" s="48">
        <f t="shared" si="236"/>
        <v>0</v>
      </c>
      <c r="TIY46" s="48">
        <f t="shared" si="236"/>
        <v>0</v>
      </c>
      <c r="TIZ46" s="48">
        <f t="shared" si="236"/>
        <v>0</v>
      </c>
      <c r="TJA46" s="48">
        <f t="shared" si="236"/>
        <v>0</v>
      </c>
      <c r="TJB46" s="48">
        <f t="shared" si="236"/>
        <v>0</v>
      </c>
      <c r="TJC46" s="48">
        <f t="shared" si="236"/>
        <v>0</v>
      </c>
      <c r="TJD46" s="48">
        <f t="shared" si="236"/>
        <v>0</v>
      </c>
      <c r="TJE46" s="48">
        <f t="shared" si="236"/>
        <v>0</v>
      </c>
      <c r="TJF46" s="48">
        <f t="shared" si="236"/>
        <v>0</v>
      </c>
      <c r="TJG46" s="48">
        <f t="shared" si="236"/>
        <v>0</v>
      </c>
      <c r="TJH46" s="48">
        <f t="shared" si="236"/>
        <v>0</v>
      </c>
      <c r="TJI46" s="48">
        <f t="shared" si="236"/>
        <v>0</v>
      </c>
      <c r="TJJ46" s="48">
        <f t="shared" si="236"/>
        <v>0</v>
      </c>
      <c r="TJK46" s="48">
        <f t="shared" si="236"/>
        <v>0</v>
      </c>
      <c r="TJL46" s="48">
        <f t="shared" si="236"/>
        <v>0</v>
      </c>
      <c r="TJM46" s="48">
        <f t="shared" si="236"/>
        <v>0</v>
      </c>
      <c r="TJN46" s="48">
        <f t="shared" si="236"/>
        <v>0</v>
      </c>
      <c r="TJO46" s="48">
        <f t="shared" si="236"/>
        <v>0</v>
      </c>
      <c r="TJP46" s="48">
        <f t="shared" si="236"/>
        <v>0</v>
      </c>
      <c r="TJQ46" s="48">
        <f t="shared" si="236"/>
        <v>0</v>
      </c>
      <c r="TJR46" s="48">
        <f t="shared" si="236"/>
        <v>0</v>
      </c>
      <c r="TJS46" s="48">
        <f t="shared" si="236"/>
        <v>0</v>
      </c>
      <c r="TJT46" s="48">
        <f t="shared" si="236"/>
        <v>0</v>
      </c>
      <c r="TJU46" s="48">
        <f t="shared" si="236"/>
        <v>0</v>
      </c>
      <c r="TJV46" s="48">
        <f t="shared" si="236"/>
        <v>0</v>
      </c>
      <c r="TJW46" s="48">
        <f t="shared" si="236"/>
        <v>0</v>
      </c>
      <c r="TJX46" s="48">
        <f t="shared" si="236"/>
        <v>0</v>
      </c>
      <c r="TJY46" s="48">
        <f t="shared" si="236"/>
        <v>0</v>
      </c>
      <c r="TJZ46" s="48">
        <f t="shared" si="236"/>
        <v>0</v>
      </c>
      <c r="TKA46" s="48">
        <f t="shared" si="236"/>
        <v>0</v>
      </c>
      <c r="TKB46" s="48">
        <f t="shared" si="236"/>
        <v>0</v>
      </c>
      <c r="TKC46" s="48">
        <f t="shared" si="236"/>
        <v>0</v>
      </c>
      <c r="TKD46" s="48">
        <f t="shared" si="236"/>
        <v>0</v>
      </c>
      <c r="TKE46" s="48">
        <f t="shared" si="236"/>
        <v>0</v>
      </c>
      <c r="TKF46" s="48">
        <f t="shared" si="236"/>
        <v>0</v>
      </c>
      <c r="TKG46" s="48">
        <f t="shared" si="236"/>
        <v>0</v>
      </c>
      <c r="TKH46" s="48">
        <f t="shared" si="236"/>
        <v>0</v>
      </c>
      <c r="TKI46" s="48">
        <f t="shared" si="236"/>
        <v>0</v>
      </c>
      <c r="TKJ46" s="48">
        <f t="shared" si="236"/>
        <v>0</v>
      </c>
      <c r="TKK46" s="48">
        <f t="shared" si="236"/>
        <v>0</v>
      </c>
      <c r="TKL46" s="48">
        <f t="shared" si="236"/>
        <v>0</v>
      </c>
      <c r="TKM46" s="48">
        <f t="shared" si="236"/>
        <v>0</v>
      </c>
      <c r="TKN46" s="48">
        <f t="shared" si="236"/>
        <v>0</v>
      </c>
      <c r="TKO46" s="48">
        <f t="shared" si="236"/>
        <v>0</v>
      </c>
      <c r="TKP46" s="48">
        <f t="shared" si="236"/>
        <v>0</v>
      </c>
      <c r="TKQ46" s="48">
        <f t="shared" si="236"/>
        <v>0</v>
      </c>
      <c r="TKR46" s="48">
        <f t="shared" si="236"/>
        <v>0</v>
      </c>
      <c r="TKS46" s="48">
        <f t="shared" ref="TKS46:TND46" si="237">TKS22</f>
        <v>0</v>
      </c>
      <c r="TKT46" s="48">
        <f t="shared" si="237"/>
        <v>0</v>
      </c>
      <c r="TKU46" s="48">
        <f t="shared" si="237"/>
        <v>0</v>
      </c>
      <c r="TKV46" s="48">
        <f t="shared" si="237"/>
        <v>0</v>
      </c>
      <c r="TKW46" s="48">
        <f t="shared" si="237"/>
        <v>0</v>
      </c>
      <c r="TKX46" s="48">
        <f t="shared" si="237"/>
        <v>0</v>
      </c>
      <c r="TKY46" s="48">
        <f t="shared" si="237"/>
        <v>0</v>
      </c>
      <c r="TKZ46" s="48">
        <f t="shared" si="237"/>
        <v>0</v>
      </c>
      <c r="TLA46" s="48">
        <f t="shared" si="237"/>
        <v>0</v>
      </c>
      <c r="TLB46" s="48">
        <f t="shared" si="237"/>
        <v>0</v>
      </c>
      <c r="TLC46" s="48">
        <f t="shared" si="237"/>
        <v>0</v>
      </c>
      <c r="TLD46" s="48">
        <f t="shared" si="237"/>
        <v>0</v>
      </c>
      <c r="TLE46" s="48">
        <f t="shared" si="237"/>
        <v>0</v>
      </c>
      <c r="TLF46" s="48">
        <f t="shared" si="237"/>
        <v>0</v>
      </c>
      <c r="TLG46" s="48">
        <f t="shared" si="237"/>
        <v>0</v>
      </c>
      <c r="TLH46" s="48">
        <f t="shared" si="237"/>
        <v>0</v>
      </c>
      <c r="TLI46" s="48">
        <f t="shared" si="237"/>
        <v>0</v>
      </c>
      <c r="TLJ46" s="48">
        <f t="shared" si="237"/>
        <v>0</v>
      </c>
      <c r="TLK46" s="48">
        <f t="shared" si="237"/>
        <v>0</v>
      </c>
      <c r="TLL46" s="48">
        <f t="shared" si="237"/>
        <v>0</v>
      </c>
      <c r="TLM46" s="48">
        <f t="shared" si="237"/>
        <v>0</v>
      </c>
      <c r="TLN46" s="48">
        <f t="shared" si="237"/>
        <v>0</v>
      </c>
      <c r="TLO46" s="48">
        <f t="shared" si="237"/>
        <v>0</v>
      </c>
      <c r="TLP46" s="48">
        <f t="shared" si="237"/>
        <v>0</v>
      </c>
      <c r="TLQ46" s="48">
        <f t="shared" si="237"/>
        <v>0</v>
      </c>
      <c r="TLR46" s="48">
        <f t="shared" si="237"/>
        <v>0</v>
      </c>
      <c r="TLS46" s="48">
        <f t="shared" si="237"/>
        <v>0</v>
      </c>
      <c r="TLT46" s="48">
        <f t="shared" si="237"/>
        <v>0</v>
      </c>
      <c r="TLU46" s="48">
        <f t="shared" si="237"/>
        <v>0</v>
      </c>
      <c r="TLV46" s="48">
        <f t="shared" si="237"/>
        <v>0</v>
      </c>
      <c r="TLW46" s="48">
        <f t="shared" si="237"/>
        <v>0</v>
      </c>
      <c r="TLX46" s="48">
        <f t="shared" si="237"/>
        <v>0</v>
      </c>
      <c r="TLY46" s="48">
        <f t="shared" si="237"/>
        <v>0</v>
      </c>
      <c r="TLZ46" s="48">
        <f t="shared" si="237"/>
        <v>0</v>
      </c>
      <c r="TMA46" s="48">
        <f t="shared" si="237"/>
        <v>0</v>
      </c>
      <c r="TMB46" s="48">
        <f t="shared" si="237"/>
        <v>0</v>
      </c>
      <c r="TMC46" s="48">
        <f t="shared" si="237"/>
        <v>0</v>
      </c>
      <c r="TMD46" s="48">
        <f t="shared" si="237"/>
        <v>0</v>
      </c>
      <c r="TME46" s="48">
        <f t="shared" si="237"/>
        <v>0</v>
      </c>
      <c r="TMF46" s="48">
        <f t="shared" si="237"/>
        <v>0</v>
      </c>
      <c r="TMG46" s="48">
        <f t="shared" si="237"/>
        <v>0</v>
      </c>
      <c r="TMH46" s="48">
        <f t="shared" si="237"/>
        <v>0</v>
      </c>
      <c r="TMI46" s="48">
        <f t="shared" si="237"/>
        <v>0</v>
      </c>
      <c r="TMJ46" s="48">
        <f t="shared" si="237"/>
        <v>0</v>
      </c>
      <c r="TMK46" s="48">
        <f t="shared" si="237"/>
        <v>0</v>
      </c>
      <c r="TML46" s="48">
        <f t="shared" si="237"/>
        <v>0</v>
      </c>
      <c r="TMM46" s="48">
        <f t="shared" si="237"/>
        <v>0</v>
      </c>
      <c r="TMN46" s="48">
        <f t="shared" si="237"/>
        <v>0</v>
      </c>
      <c r="TMO46" s="48">
        <f t="shared" si="237"/>
        <v>0</v>
      </c>
      <c r="TMP46" s="48">
        <f t="shared" si="237"/>
        <v>0</v>
      </c>
      <c r="TMQ46" s="48">
        <f t="shared" si="237"/>
        <v>0</v>
      </c>
      <c r="TMR46" s="48">
        <f t="shared" si="237"/>
        <v>0</v>
      </c>
      <c r="TMS46" s="48">
        <f t="shared" si="237"/>
        <v>0</v>
      </c>
      <c r="TMT46" s="48">
        <f t="shared" si="237"/>
        <v>0</v>
      </c>
      <c r="TMU46" s="48">
        <f t="shared" si="237"/>
        <v>0</v>
      </c>
      <c r="TMV46" s="48">
        <f t="shared" si="237"/>
        <v>0</v>
      </c>
      <c r="TMW46" s="48">
        <f t="shared" si="237"/>
        <v>0</v>
      </c>
      <c r="TMX46" s="48">
        <f t="shared" si="237"/>
        <v>0</v>
      </c>
      <c r="TMY46" s="48">
        <f t="shared" si="237"/>
        <v>0</v>
      </c>
      <c r="TMZ46" s="48">
        <f t="shared" si="237"/>
        <v>0</v>
      </c>
      <c r="TNA46" s="48">
        <f t="shared" si="237"/>
        <v>0</v>
      </c>
      <c r="TNB46" s="48">
        <f t="shared" si="237"/>
        <v>0</v>
      </c>
      <c r="TNC46" s="48">
        <f t="shared" si="237"/>
        <v>0</v>
      </c>
      <c r="TND46" s="48">
        <f t="shared" si="237"/>
        <v>0</v>
      </c>
      <c r="TNE46" s="48">
        <f t="shared" ref="TNE46:TPP46" si="238">TNE22</f>
        <v>0</v>
      </c>
      <c r="TNF46" s="48">
        <f t="shared" si="238"/>
        <v>0</v>
      </c>
      <c r="TNG46" s="48">
        <f t="shared" si="238"/>
        <v>0</v>
      </c>
      <c r="TNH46" s="48">
        <f t="shared" si="238"/>
        <v>0</v>
      </c>
      <c r="TNI46" s="48">
        <f t="shared" si="238"/>
        <v>0</v>
      </c>
      <c r="TNJ46" s="48">
        <f t="shared" si="238"/>
        <v>0</v>
      </c>
      <c r="TNK46" s="48">
        <f t="shared" si="238"/>
        <v>0</v>
      </c>
      <c r="TNL46" s="48">
        <f t="shared" si="238"/>
        <v>0</v>
      </c>
      <c r="TNM46" s="48">
        <f t="shared" si="238"/>
        <v>0</v>
      </c>
      <c r="TNN46" s="48">
        <f t="shared" si="238"/>
        <v>0</v>
      </c>
      <c r="TNO46" s="48">
        <f t="shared" si="238"/>
        <v>0</v>
      </c>
      <c r="TNP46" s="48">
        <f t="shared" si="238"/>
        <v>0</v>
      </c>
      <c r="TNQ46" s="48">
        <f t="shared" si="238"/>
        <v>0</v>
      </c>
      <c r="TNR46" s="48">
        <f t="shared" si="238"/>
        <v>0</v>
      </c>
      <c r="TNS46" s="48">
        <f t="shared" si="238"/>
        <v>0</v>
      </c>
      <c r="TNT46" s="48">
        <f t="shared" si="238"/>
        <v>0</v>
      </c>
      <c r="TNU46" s="48">
        <f t="shared" si="238"/>
        <v>0</v>
      </c>
      <c r="TNV46" s="48">
        <f t="shared" si="238"/>
        <v>0</v>
      </c>
      <c r="TNW46" s="48">
        <f t="shared" si="238"/>
        <v>0</v>
      </c>
      <c r="TNX46" s="48">
        <f t="shared" si="238"/>
        <v>0</v>
      </c>
      <c r="TNY46" s="48">
        <f t="shared" si="238"/>
        <v>0</v>
      </c>
      <c r="TNZ46" s="48">
        <f t="shared" si="238"/>
        <v>0</v>
      </c>
      <c r="TOA46" s="48">
        <f t="shared" si="238"/>
        <v>0</v>
      </c>
      <c r="TOB46" s="48">
        <f t="shared" si="238"/>
        <v>0</v>
      </c>
      <c r="TOC46" s="48">
        <f t="shared" si="238"/>
        <v>0</v>
      </c>
      <c r="TOD46" s="48">
        <f t="shared" si="238"/>
        <v>0</v>
      </c>
      <c r="TOE46" s="48">
        <f t="shared" si="238"/>
        <v>0</v>
      </c>
      <c r="TOF46" s="48">
        <f t="shared" si="238"/>
        <v>0</v>
      </c>
      <c r="TOG46" s="48">
        <f t="shared" si="238"/>
        <v>0</v>
      </c>
      <c r="TOH46" s="48">
        <f t="shared" si="238"/>
        <v>0</v>
      </c>
      <c r="TOI46" s="48">
        <f t="shared" si="238"/>
        <v>0</v>
      </c>
      <c r="TOJ46" s="48">
        <f t="shared" si="238"/>
        <v>0</v>
      </c>
      <c r="TOK46" s="48">
        <f t="shared" si="238"/>
        <v>0</v>
      </c>
      <c r="TOL46" s="48">
        <f t="shared" si="238"/>
        <v>0</v>
      </c>
      <c r="TOM46" s="48">
        <f t="shared" si="238"/>
        <v>0</v>
      </c>
      <c r="TON46" s="48">
        <f t="shared" si="238"/>
        <v>0</v>
      </c>
      <c r="TOO46" s="48">
        <f t="shared" si="238"/>
        <v>0</v>
      </c>
      <c r="TOP46" s="48">
        <f t="shared" si="238"/>
        <v>0</v>
      </c>
      <c r="TOQ46" s="48">
        <f t="shared" si="238"/>
        <v>0</v>
      </c>
      <c r="TOR46" s="48">
        <f t="shared" si="238"/>
        <v>0</v>
      </c>
      <c r="TOS46" s="48">
        <f t="shared" si="238"/>
        <v>0</v>
      </c>
      <c r="TOT46" s="48">
        <f t="shared" si="238"/>
        <v>0</v>
      </c>
      <c r="TOU46" s="48">
        <f t="shared" si="238"/>
        <v>0</v>
      </c>
      <c r="TOV46" s="48">
        <f t="shared" si="238"/>
        <v>0</v>
      </c>
      <c r="TOW46" s="48">
        <f t="shared" si="238"/>
        <v>0</v>
      </c>
      <c r="TOX46" s="48">
        <f t="shared" si="238"/>
        <v>0</v>
      </c>
      <c r="TOY46" s="48">
        <f t="shared" si="238"/>
        <v>0</v>
      </c>
      <c r="TOZ46" s="48">
        <f t="shared" si="238"/>
        <v>0</v>
      </c>
      <c r="TPA46" s="48">
        <f t="shared" si="238"/>
        <v>0</v>
      </c>
      <c r="TPB46" s="48">
        <f t="shared" si="238"/>
        <v>0</v>
      </c>
      <c r="TPC46" s="48">
        <f t="shared" si="238"/>
        <v>0</v>
      </c>
      <c r="TPD46" s="48">
        <f t="shared" si="238"/>
        <v>0</v>
      </c>
      <c r="TPE46" s="48">
        <f t="shared" si="238"/>
        <v>0</v>
      </c>
      <c r="TPF46" s="48">
        <f t="shared" si="238"/>
        <v>0</v>
      </c>
      <c r="TPG46" s="48">
        <f t="shared" si="238"/>
        <v>0</v>
      </c>
      <c r="TPH46" s="48">
        <f t="shared" si="238"/>
        <v>0</v>
      </c>
      <c r="TPI46" s="48">
        <f t="shared" si="238"/>
        <v>0</v>
      </c>
      <c r="TPJ46" s="48">
        <f t="shared" si="238"/>
        <v>0</v>
      </c>
      <c r="TPK46" s="48">
        <f t="shared" si="238"/>
        <v>0</v>
      </c>
      <c r="TPL46" s="48">
        <f t="shared" si="238"/>
        <v>0</v>
      </c>
      <c r="TPM46" s="48">
        <f t="shared" si="238"/>
        <v>0</v>
      </c>
      <c r="TPN46" s="48">
        <f t="shared" si="238"/>
        <v>0</v>
      </c>
      <c r="TPO46" s="48">
        <f t="shared" si="238"/>
        <v>0</v>
      </c>
      <c r="TPP46" s="48">
        <f t="shared" si="238"/>
        <v>0</v>
      </c>
      <c r="TPQ46" s="48">
        <f t="shared" ref="TPQ46:TSB46" si="239">TPQ22</f>
        <v>0</v>
      </c>
      <c r="TPR46" s="48">
        <f t="shared" si="239"/>
        <v>0</v>
      </c>
      <c r="TPS46" s="48">
        <f t="shared" si="239"/>
        <v>0</v>
      </c>
      <c r="TPT46" s="48">
        <f t="shared" si="239"/>
        <v>0</v>
      </c>
      <c r="TPU46" s="48">
        <f t="shared" si="239"/>
        <v>0</v>
      </c>
      <c r="TPV46" s="48">
        <f t="shared" si="239"/>
        <v>0</v>
      </c>
      <c r="TPW46" s="48">
        <f t="shared" si="239"/>
        <v>0</v>
      </c>
      <c r="TPX46" s="48">
        <f t="shared" si="239"/>
        <v>0</v>
      </c>
      <c r="TPY46" s="48">
        <f t="shared" si="239"/>
        <v>0</v>
      </c>
      <c r="TPZ46" s="48">
        <f t="shared" si="239"/>
        <v>0</v>
      </c>
      <c r="TQA46" s="48">
        <f t="shared" si="239"/>
        <v>0</v>
      </c>
      <c r="TQB46" s="48">
        <f t="shared" si="239"/>
        <v>0</v>
      </c>
      <c r="TQC46" s="48">
        <f t="shared" si="239"/>
        <v>0</v>
      </c>
      <c r="TQD46" s="48">
        <f t="shared" si="239"/>
        <v>0</v>
      </c>
      <c r="TQE46" s="48">
        <f t="shared" si="239"/>
        <v>0</v>
      </c>
      <c r="TQF46" s="48">
        <f t="shared" si="239"/>
        <v>0</v>
      </c>
      <c r="TQG46" s="48">
        <f t="shared" si="239"/>
        <v>0</v>
      </c>
      <c r="TQH46" s="48">
        <f t="shared" si="239"/>
        <v>0</v>
      </c>
      <c r="TQI46" s="48">
        <f t="shared" si="239"/>
        <v>0</v>
      </c>
      <c r="TQJ46" s="48">
        <f t="shared" si="239"/>
        <v>0</v>
      </c>
      <c r="TQK46" s="48">
        <f t="shared" si="239"/>
        <v>0</v>
      </c>
      <c r="TQL46" s="48">
        <f t="shared" si="239"/>
        <v>0</v>
      </c>
      <c r="TQM46" s="48">
        <f t="shared" si="239"/>
        <v>0</v>
      </c>
      <c r="TQN46" s="48">
        <f t="shared" si="239"/>
        <v>0</v>
      </c>
      <c r="TQO46" s="48">
        <f t="shared" si="239"/>
        <v>0</v>
      </c>
      <c r="TQP46" s="48">
        <f t="shared" si="239"/>
        <v>0</v>
      </c>
      <c r="TQQ46" s="48">
        <f t="shared" si="239"/>
        <v>0</v>
      </c>
      <c r="TQR46" s="48">
        <f t="shared" si="239"/>
        <v>0</v>
      </c>
      <c r="TQS46" s="48">
        <f t="shared" si="239"/>
        <v>0</v>
      </c>
      <c r="TQT46" s="48">
        <f t="shared" si="239"/>
        <v>0</v>
      </c>
      <c r="TQU46" s="48">
        <f t="shared" si="239"/>
        <v>0</v>
      </c>
      <c r="TQV46" s="48">
        <f t="shared" si="239"/>
        <v>0</v>
      </c>
      <c r="TQW46" s="48">
        <f t="shared" si="239"/>
        <v>0</v>
      </c>
      <c r="TQX46" s="48">
        <f t="shared" si="239"/>
        <v>0</v>
      </c>
      <c r="TQY46" s="48">
        <f t="shared" si="239"/>
        <v>0</v>
      </c>
      <c r="TQZ46" s="48">
        <f t="shared" si="239"/>
        <v>0</v>
      </c>
      <c r="TRA46" s="48">
        <f t="shared" si="239"/>
        <v>0</v>
      </c>
      <c r="TRB46" s="48">
        <f t="shared" si="239"/>
        <v>0</v>
      </c>
      <c r="TRC46" s="48">
        <f t="shared" si="239"/>
        <v>0</v>
      </c>
      <c r="TRD46" s="48">
        <f t="shared" si="239"/>
        <v>0</v>
      </c>
      <c r="TRE46" s="48">
        <f t="shared" si="239"/>
        <v>0</v>
      </c>
      <c r="TRF46" s="48">
        <f t="shared" si="239"/>
        <v>0</v>
      </c>
      <c r="TRG46" s="48">
        <f t="shared" si="239"/>
        <v>0</v>
      </c>
      <c r="TRH46" s="48">
        <f t="shared" si="239"/>
        <v>0</v>
      </c>
      <c r="TRI46" s="48">
        <f t="shared" si="239"/>
        <v>0</v>
      </c>
      <c r="TRJ46" s="48">
        <f t="shared" si="239"/>
        <v>0</v>
      </c>
      <c r="TRK46" s="48">
        <f t="shared" si="239"/>
        <v>0</v>
      </c>
      <c r="TRL46" s="48">
        <f t="shared" si="239"/>
        <v>0</v>
      </c>
      <c r="TRM46" s="48">
        <f t="shared" si="239"/>
        <v>0</v>
      </c>
      <c r="TRN46" s="48">
        <f t="shared" si="239"/>
        <v>0</v>
      </c>
      <c r="TRO46" s="48">
        <f t="shared" si="239"/>
        <v>0</v>
      </c>
      <c r="TRP46" s="48">
        <f t="shared" si="239"/>
        <v>0</v>
      </c>
      <c r="TRQ46" s="48">
        <f t="shared" si="239"/>
        <v>0</v>
      </c>
      <c r="TRR46" s="48">
        <f t="shared" si="239"/>
        <v>0</v>
      </c>
      <c r="TRS46" s="48">
        <f t="shared" si="239"/>
        <v>0</v>
      </c>
      <c r="TRT46" s="48">
        <f t="shared" si="239"/>
        <v>0</v>
      </c>
      <c r="TRU46" s="48">
        <f t="shared" si="239"/>
        <v>0</v>
      </c>
      <c r="TRV46" s="48">
        <f t="shared" si="239"/>
        <v>0</v>
      </c>
      <c r="TRW46" s="48">
        <f t="shared" si="239"/>
        <v>0</v>
      </c>
      <c r="TRX46" s="48">
        <f t="shared" si="239"/>
        <v>0</v>
      </c>
      <c r="TRY46" s="48">
        <f t="shared" si="239"/>
        <v>0</v>
      </c>
      <c r="TRZ46" s="48">
        <f t="shared" si="239"/>
        <v>0</v>
      </c>
      <c r="TSA46" s="48">
        <f t="shared" si="239"/>
        <v>0</v>
      </c>
      <c r="TSB46" s="48">
        <f t="shared" si="239"/>
        <v>0</v>
      </c>
      <c r="TSC46" s="48">
        <f t="shared" ref="TSC46:TUN46" si="240">TSC22</f>
        <v>0</v>
      </c>
      <c r="TSD46" s="48">
        <f t="shared" si="240"/>
        <v>0</v>
      </c>
      <c r="TSE46" s="48">
        <f t="shared" si="240"/>
        <v>0</v>
      </c>
      <c r="TSF46" s="48">
        <f t="shared" si="240"/>
        <v>0</v>
      </c>
      <c r="TSG46" s="48">
        <f t="shared" si="240"/>
        <v>0</v>
      </c>
      <c r="TSH46" s="48">
        <f t="shared" si="240"/>
        <v>0</v>
      </c>
      <c r="TSI46" s="48">
        <f t="shared" si="240"/>
        <v>0</v>
      </c>
      <c r="TSJ46" s="48">
        <f t="shared" si="240"/>
        <v>0</v>
      </c>
      <c r="TSK46" s="48">
        <f t="shared" si="240"/>
        <v>0</v>
      </c>
      <c r="TSL46" s="48">
        <f t="shared" si="240"/>
        <v>0</v>
      </c>
      <c r="TSM46" s="48">
        <f t="shared" si="240"/>
        <v>0</v>
      </c>
      <c r="TSN46" s="48">
        <f t="shared" si="240"/>
        <v>0</v>
      </c>
      <c r="TSO46" s="48">
        <f t="shared" si="240"/>
        <v>0</v>
      </c>
      <c r="TSP46" s="48">
        <f t="shared" si="240"/>
        <v>0</v>
      </c>
      <c r="TSQ46" s="48">
        <f t="shared" si="240"/>
        <v>0</v>
      </c>
      <c r="TSR46" s="48">
        <f t="shared" si="240"/>
        <v>0</v>
      </c>
      <c r="TSS46" s="48">
        <f t="shared" si="240"/>
        <v>0</v>
      </c>
      <c r="TST46" s="48">
        <f t="shared" si="240"/>
        <v>0</v>
      </c>
      <c r="TSU46" s="48">
        <f t="shared" si="240"/>
        <v>0</v>
      </c>
      <c r="TSV46" s="48">
        <f t="shared" si="240"/>
        <v>0</v>
      </c>
      <c r="TSW46" s="48">
        <f t="shared" si="240"/>
        <v>0</v>
      </c>
      <c r="TSX46" s="48">
        <f t="shared" si="240"/>
        <v>0</v>
      </c>
      <c r="TSY46" s="48">
        <f t="shared" si="240"/>
        <v>0</v>
      </c>
      <c r="TSZ46" s="48">
        <f t="shared" si="240"/>
        <v>0</v>
      </c>
      <c r="TTA46" s="48">
        <f t="shared" si="240"/>
        <v>0</v>
      </c>
      <c r="TTB46" s="48">
        <f t="shared" si="240"/>
        <v>0</v>
      </c>
      <c r="TTC46" s="48">
        <f t="shared" si="240"/>
        <v>0</v>
      </c>
      <c r="TTD46" s="48">
        <f t="shared" si="240"/>
        <v>0</v>
      </c>
      <c r="TTE46" s="48">
        <f t="shared" si="240"/>
        <v>0</v>
      </c>
      <c r="TTF46" s="48">
        <f t="shared" si="240"/>
        <v>0</v>
      </c>
      <c r="TTG46" s="48">
        <f t="shared" si="240"/>
        <v>0</v>
      </c>
      <c r="TTH46" s="48">
        <f t="shared" si="240"/>
        <v>0</v>
      </c>
      <c r="TTI46" s="48">
        <f t="shared" si="240"/>
        <v>0</v>
      </c>
      <c r="TTJ46" s="48">
        <f t="shared" si="240"/>
        <v>0</v>
      </c>
      <c r="TTK46" s="48">
        <f t="shared" si="240"/>
        <v>0</v>
      </c>
      <c r="TTL46" s="48">
        <f t="shared" si="240"/>
        <v>0</v>
      </c>
      <c r="TTM46" s="48">
        <f t="shared" si="240"/>
        <v>0</v>
      </c>
      <c r="TTN46" s="48">
        <f t="shared" si="240"/>
        <v>0</v>
      </c>
      <c r="TTO46" s="48">
        <f t="shared" si="240"/>
        <v>0</v>
      </c>
      <c r="TTP46" s="48">
        <f t="shared" si="240"/>
        <v>0</v>
      </c>
      <c r="TTQ46" s="48">
        <f t="shared" si="240"/>
        <v>0</v>
      </c>
      <c r="TTR46" s="48">
        <f t="shared" si="240"/>
        <v>0</v>
      </c>
      <c r="TTS46" s="48">
        <f t="shared" si="240"/>
        <v>0</v>
      </c>
      <c r="TTT46" s="48">
        <f t="shared" si="240"/>
        <v>0</v>
      </c>
      <c r="TTU46" s="48">
        <f t="shared" si="240"/>
        <v>0</v>
      </c>
      <c r="TTV46" s="48">
        <f t="shared" si="240"/>
        <v>0</v>
      </c>
      <c r="TTW46" s="48">
        <f t="shared" si="240"/>
        <v>0</v>
      </c>
      <c r="TTX46" s="48">
        <f t="shared" si="240"/>
        <v>0</v>
      </c>
      <c r="TTY46" s="48">
        <f t="shared" si="240"/>
        <v>0</v>
      </c>
      <c r="TTZ46" s="48">
        <f t="shared" si="240"/>
        <v>0</v>
      </c>
      <c r="TUA46" s="48">
        <f t="shared" si="240"/>
        <v>0</v>
      </c>
      <c r="TUB46" s="48">
        <f t="shared" si="240"/>
        <v>0</v>
      </c>
      <c r="TUC46" s="48">
        <f t="shared" si="240"/>
        <v>0</v>
      </c>
      <c r="TUD46" s="48">
        <f t="shared" si="240"/>
        <v>0</v>
      </c>
      <c r="TUE46" s="48">
        <f t="shared" si="240"/>
        <v>0</v>
      </c>
      <c r="TUF46" s="48">
        <f t="shared" si="240"/>
        <v>0</v>
      </c>
      <c r="TUG46" s="48">
        <f t="shared" si="240"/>
        <v>0</v>
      </c>
      <c r="TUH46" s="48">
        <f t="shared" si="240"/>
        <v>0</v>
      </c>
      <c r="TUI46" s="48">
        <f t="shared" si="240"/>
        <v>0</v>
      </c>
      <c r="TUJ46" s="48">
        <f t="shared" si="240"/>
        <v>0</v>
      </c>
      <c r="TUK46" s="48">
        <f t="shared" si="240"/>
        <v>0</v>
      </c>
      <c r="TUL46" s="48">
        <f t="shared" si="240"/>
        <v>0</v>
      </c>
      <c r="TUM46" s="48">
        <f t="shared" si="240"/>
        <v>0</v>
      </c>
      <c r="TUN46" s="48">
        <f t="shared" si="240"/>
        <v>0</v>
      </c>
      <c r="TUO46" s="48">
        <f t="shared" ref="TUO46:TWZ46" si="241">TUO22</f>
        <v>0</v>
      </c>
      <c r="TUP46" s="48">
        <f t="shared" si="241"/>
        <v>0</v>
      </c>
      <c r="TUQ46" s="48">
        <f t="shared" si="241"/>
        <v>0</v>
      </c>
      <c r="TUR46" s="48">
        <f t="shared" si="241"/>
        <v>0</v>
      </c>
      <c r="TUS46" s="48">
        <f t="shared" si="241"/>
        <v>0</v>
      </c>
      <c r="TUT46" s="48">
        <f t="shared" si="241"/>
        <v>0</v>
      </c>
      <c r="TUU46" s="48">
        <f t="shared" si="241"/>
        <v>0</v>
      </c>
      <c r="TUV46" s="48">
        <f t="shared" si="241"/>
        <v>0</v>
      </c>
      <c r="TUW46" s="48">
        <f t="shared" si="241"/>
        <v>0</v>
      </c>
      <c r="TUX46" s="48">
        <f t="shared" si="241"/>
        <v>0</v>
      </c>
      <c r="TUY46" s="48">
        <f t="shared" si="241"/>
        <v>0</v>
      </c>
      <c r="TUZ46" s="48">
        <f t="shared" si="241"/>
        <v>0</v>
      </c>
      <c r="TVA46" s="48">
        <f t="shared" si="241"/>
        <v>0</v>
      </c>
      <c r="TVB46" s="48">
        <f t="shared" si="241"/>
        <v>0</v>
      </c>
      <c r="TVC46" s="48">
        <f t="shared" si="241"/>
        <v>0</v>
      </c>
      <c r="TVD46" s="48">
        <f t="shared" si="241"/>
        <v>0</v>
      </c>
      <c r="TVE46" s="48">
        <f t="shared" si="241"/>
        <v>0</v>
      </c>
      <c r="TVF46" s="48">
        <f t="shared" si="241"/>
        <v>0</v>
      </c>
      <c r="TVG46" s="48">
        <f t="shared" si="241"/>
        <v>0</v>
      </c>
      <c r="TVH46" s="48">
        <f t="shared" si="241"/>
        <v>0</v>
      </c>
      <c r="TVI46" s="48">
        <f t="shared" si="241"/>
        <v>0</v>
      </c>
      <c r="TVJ46" s="48">
        <f t="shared" si="241"/>
        <v>0</v>
      </c>
      <c r="TVK46" s="48">
        <f t="shared" si="241"/>
        <v>0</v>
      </c>
      <c r="TVL46" s="48">
        <f t="shared" si="241"/>
        <v>0</v>
      </c>
      <c r="TVM46" s="48">
        <f t="shared" si="241"/>
        <v>0</v>
      </c>
      <c r="TVN46" s="48">
        <f t="shared" si="241"/>
        <v>0</v>
      </c>
      <c r="TVO46" s="48">
        <f t="shared" si="241"/>
        <v>0</v>
      </c>
      <c r="TVP46" s="48">
        <f t="shared" si="241"/>
        <v>0</v>
      </c>
      <c r="TVQ46" s="48">
        <f t="shared" si="241"/>
        <v>0</v>
      </c>
      <c r="TVR46" s="48">
        <f t="shared" si="241"/>
        <v>0</v>
      </c>
      <c r="TVS46" s="48">
        <f t="shared" si="241"/>
        <v>0</v>
      </c>
      <c r="TVT46" s="48">
        <f t="shared" si="241"/>
        <v>0</v>
      </c>
      <c r="TVU46" s="48">
        <f t="shared" si="241"/>
        <v>0</v>
      </c>
      <c r="TVV46" s="48">
        <f t="shared" si="241"/>
        <v>0</v>
      </c>
      <c r="TVW46" s="48">
        <f t="shared" si="241"/>
        <v>0</v>
      </c>
      <c r="TVX46" s="48">
        <f t="shared" si="241"/>
        <v>0</v>
      </c>
      <c r="TVY46" s="48">
        <f t="shared" si="241"/>
        <v>0</v>
      </c>
      <c r="TVZ46" s="48">
        <f t="shared" si="241"/>
        <v>0</v>
      </c>
      <c r="TWA46" s="48">
        <f t="shared" si="241"/>
        <v>0</v>
      </c>
      <c r="TWB46" s="48">
        <f t="shared" si="241"/>
        <v>0</v>
      </c>
      <c r="TWC46" s="48">
        <f t="shared" si="241"/>
        <v>0</v>
      </c>
      <c r="TWD46" s="48">
        <f t="shared" si="241"/>
        <v>0</v>
      </c>
      <c r="TWE46" s="48">
        <f t="shared" si="241"/>
        <v>0</v>
      </c>
      <c r="TWF46" s="48">
        <f t="shared" si="241"/>
        <v>0</v>
      </c>
      <c r="TWG46" s="48">
        <f t="shared" si="241"/>
        <v>0</v>
      </c>
      <c r="TWH46" s="48">
        <f t="shared" si="241"/>
        <v>0</v>
      </c>
      <c r="TWI46" s="48">
        <f t="shared" si="241"/>
        <v>0</v>
      </c>
      <c r="TWJ46" s="48">
        <f t="shared" si="241"/>
        <v>0</v>
      </c>
      <c r="TWK46" s="48">
        <f t="shared" si="241"/>
        <v>0</v>
      </c>
      <c r="TWL46" s="48">
        <f t="shared" si="241"/>
        <v>0</v>
      </c>
      <c r="TWM46" s="48">
        <f t="shared" si="241"/>
        <v>0</v>
      </c>
      <c r="TWN46" s="48">
        <f t="shared" si="241"/>
        <v>0</v>
      </c>
      <c r="TWO46" s="48">
        <f t="shared" si="241"/>
        <v>0</v>
      </c>
      <c r="TWP46" s="48">
        <f t="shared" si="241"/>
        <v>0</v>
      </c>
      <c r="TWQ46" s="48">
        <f t="shared" si="241"/>
        <v>0</v>
      </c>
      <c r="TWR46" s="48">
        <f t="shared" si="241"/>
        <v>0</v>
      </c>
      <c r="TWS46" s="48">
        <f t="shared" si="241"/>
        <v>0</v>
      </c>
      <c r="TWT46" s="48">
        <f t="shared" si="241"/>
        <v>0</v>
      </c>
      <c r="TWU46" s="48">
        <f t="shared" si="241"/>
        <v>0</v>
      </c>
      <c r="TWV46" s="48">
        <f t="shared" si="241"/>
        <v>0</v>
      </c>
      <c r="TWW46" s="48">
        <f t="shared" si="241"/>
        <v>0</v>
      </c>
      <c r="TWX46" s="48">
        <f t="shared" si="241"/>
        <v>0</v>
      </c>
      <c r="TWY46" s="48">
        <f t="shared" si="241"/>
        <v>0</v>
      </c>
      <c r="TWZ46" s="48">
        <f t="shared" si="241"/>
        <v>0</v>
      </c>
      <c r="TXA46" s="48">
        <f t="shared" ref="TXA46:TZL46" si="242">TXA22</f>
        <v>0</v>
      </c>
      <c r="TXB46" s="48">
        <f t="shared" si="242"/>
        <v>0</v>
      </c>
      <c r="TXC46" s="48">
        <f t="shared" si="242"/>
        <v>0</v>
      </c>
      <c r="TXD46" s="48">
        <f t="shared" si="242"/>
        <v>0</v>
      </c>
      <c r="TXE46" s="48">
        <f t="shared" si="242"/>
        <v>0</v>
      </c>
      <c r="TXF46" s="48">
        <f t="shared" si="242"/>
        <v>0</v>
      </c>
      <c r="TXG46" s="48">
        <f t="shared" si="242"/>
        <v>0</v>
      </c>
      <c r="TXH46" s="48">
        <f t="shared" si="242"/>
        <v>0</v>
      </c>
      <c r="TXI46" s="48">
        <f t="shared" si="242"/>
        <v>0</v>
      </c>
      <c r="TXJ46" s="48">
        <f t="shared" si="242"/>
        <v>0</v>
      </c>
      <c r="TXK46" s="48">
        <f t="shared" si="242"/>
        <v>0</v>
      </c>
      <c r="TXL46" s="48">
        <f t="shared" si="242"/>
        <v>0</v>
      </c>
      <c r="TXM46" s="48">
        <f t="shared" si="242"/>
        <v>0</v>
      </c>
      <c r="TXN46" s="48">
        <f t="shared" si="242"/>
        <v>0</v>
      </c>
      <c r="TXO46" s="48">
        <f t="shared" si="242"/>
        <v>0</v>
      </c>
      <c r="TXP46" s="48">
        <f t="shared" si="242"/>
        <v>0</v>
      </c>
      <c r="TXQ46" s="48">
        <f t="shared" si="242"/>
        <v>0</v>
      </c>
      <c r="TXR46" s="48">
        <f t="shared" si="242"/>
        <v>0</v>
      </c>
      <c r="TXS46" s="48">
        <f t="shared" si="242"/>
        <v>0</v>
      </c>
      <c r="TXT46" s="48">
        <f t="shared" si="242"/>
        <v>0</v>
      </c>
      <c r="TXU46" s="48">
        <f t="shared" si="242"/>
        <v>0</v>
      </c>
      <c r="TXV46" s="48">
        <f t="shared" si="242"/>
        <v>0</v>
      </c>
      <c r="TXW46" s="48">
        <f t="shared" si="242"/>
        <v>0</v>
      </c>
      <c r="TXX46" s="48">
        <f t="shared" si="242"/>
        <v>0</v>
      </c>
      <c r="TXY46" s="48">
        <f t="shared" si="242"/>
        <v>0</v>
      </c>
      <c r="TXZ46" s="48">
        <f t="shared" si="242"/>
        <v>0</v>
      </c>
      <c r="TYA46" s="48">
        <f t="shared" si="242"/>
        <v>0</v>
      </c>
      <c r="TYB46" s="48">
        <f t="shared" si="242"/>
        <v>0</v>
      </c>
      <c r="TYC46" s="48">
        <f t="shared" si="242"/>
        <v>0</v>
      </c>
      <c r="TYD46" s="48">
        <f t="shared" si="242"/>
        <v>0</v>
      </c>
      <c r="TYE46" s="48">
        <f t="shared" si="242"/>
        <v>0</v>
      </c>
      <c r="TYF46" s="48">
        <f t="shared" si="242"/>
        <v>0</v>
      </c>
      <c r="TYG46" s="48">
        <f t="shared" si="242"/>
        <v>0</v>
      </c>
      <c r="TYH46" s="48">
        <f t="shared" si="242"/>
        <v>0</v>
      </c>
      <c r="TYI46" s="48">
        <f t="shared" si="242"/>
        <v>0</v>
      </c>
      <c r="TYJ46" s="48">
        <f t="shared" si="242"/>
        <v>0</v>
      </c>
      <c r="TYK46" s="48">
        <f t="shared" si="242"/>
        <v>0</v>
      </c>
      <c r="TYL46" s="48">
        <f t="shared" si="242"/>
        <v>0</v>
      </c>
      <c r="TYM46" s="48">
        <f t="shared" si="242"/>
        <v>0</v>
      </c>
      <c r="TYN46" s="48">
        <f t="shared" si="242"/>
        <v>0</v>
      </c>
      <c r="TYO46" s="48">
        <f t="shared" si="242"/>
        <v>0</v>
      </c>
      <c r="TYP46" s="48">
        <f t="shared" si="242"/>
        <v>0</v>
      </c>
      <c r="TYQ46" s="48">
        <f t="shared" si="242"/>
        <v>0</v>
      </c>
      <c r="TYR46" s="48">
        <f t="shared" si="242"/>
        <v>0</v>
      </c>
      <c r="TYS46" s="48">
        <f t="shared" si="242"/>
        <v>0</v>
      </c>
      <c r="TYT46" s="48">
        <f t="shared" si="242"/>
        <v>0</v>
      </c>
      <c r="TYU46" s="48">
        <f t="shared" si="242"/>
        <v>0</v>
      </c>
      <c r="TYV46" s="48">
        <f t="shared" si="242"/>
        <v>0</v>
      </c>
      <c r="TYW46" s="48">
        <f t="shared" si="242"/>
        <v>0</v>
      </c>
      <c r="TYX46" s="48">
        <f t="shared" si="242"/>
        <v>0</v>
      </c>
      <c r="TYY46" s="48">
        <f t="shared" si="242"/>
        <v>0</v>
      </c>
      <c r="TYZ46" s="48">
        <f t="shared" si="242"/>
        <v>0</v>
      </c>
      <c r="TZA46" s="48">
        <f t="shared" si="242"/>
        <v>0</v>
      </c>
      <c r="TZB46" s="48">
        <f t="shared" si="242"/>
        <v>0</v>
      </c>
      <c r="TZC46" s="48">
        <f t="shared" si="242"/>
        <v>0</v>
      </c>
      <c r="TZD46" s="48">
        <f t="shared" si="242"/>
        <v>0</v>
      </c>
      <c r="TZE46" s="48">
        <f t="shared" si="242"/>
        <v>0</v>
      </c>
      <c r="TZF46" s="48">
        <f t="shared" si="242"/>
        <v>0</v>
      </c>
      <c r="TZG46" s="48">
        <f t="shared" si="242"/>
        <v>0</v>
      </c>
      <c r="TZH46" s="48">
        <f t="shared" si="242"/>
        <v>0</v>
      </c>
      <c r="TZI46" s="48">
        <f t="shared" si="242"/>
        <v>0</v>
      </c>
      <c r="TZJ46" s="48">
        <f t="shared" si="242"/>
        <v>0</v>
      </c>
      <c r="TZK46" s="48">
        <f t="shared" si="242"/>
        <v>0</v>
      </c>
      <c r="TZL46" s="48">
        <f t="shared" si="242"/>
        <v>0</v>
      </c>
      <c r="TZM46" s="48">
        <f t="shared" ref="TZM46:UBX46" si="243">TZM22</f>
        <v>0</v>
      </c>
      <c r="TZN46" s="48">
        <f t="shared" si="243"/>
        <v>0</v>
      </c>
      <c r="TZO46" s="48">
        <f t="shared" si="243"/>
        <v>0</v>
      </c>
      <c r="TZP46" s="48">
        <f t="shared" si="243"/>
        <v>0</v>
      </c>
      <c r="TZQ46" s="48">
        <f t="shared" si="243"/>
        <v>0</v>
      </c>
      <c r="TZR46" s="48">
        <f t="shared" si="243"/>
        <v>0</v>
      </c>
      <c r="TZS46" s="48">
        <f t="shared" si="243"/>
        <v>0</v>
      </c>
      <c r="TZT46" s="48">
        <f t="shared" si="243"/>
        <v>0</v>
      </c>
      <c r="TZU46" s="48">
        <f t="shared" si="243"/>
        <v>0</v>
      </c>
      <c r="TZV46" s="48">
        <f t="shared" si="243"/>
        <v>0</v>
      </c>
      <c r="TZW46" s="48">
        <f t="shared" si="243"/>
        <v>0</v>
      </c>
      <c r="TZX46" s="48">
        <f t="shared" si="243"/>
        <v>0</v>
      </c>
      <c r="TZY46" s="48">
        <f t="shared" si="243"/>
        <v>0</v>
      </c>
      <c r="TZZ46" s="48">
        <f t="shared" si="243"/>
        <v>0</v>
      </c>
      <c r="UAA46" s="48">
        <f t="shared" si="243"/>
        <v>0</v>
      </c>
      <c r="UAB46" s="48">
        <f t="shared" si="243"/>
        <v>0</v>
      </c>
      <c r="UAC46" s="48">
        <f t="shared" si="243"/>
        <v>0</v>
      </c>
      <c r="UAD46" s="48">
        <f t="shared" si="243"/>
        <v>0</v>
      </c>
      <c r="UAE46" s="48">
        <f t="shared" si="243"/>
        <v>0</v>
      </c>
      <c r="UAF46" s="48">
        <f t="shared" si="243"/>
        <v>0</v>
      </c>
      <c r="UAG46" s="48">
        <f t="shared" si="243"/>
        <v>0</v>
      </c>
      <c r="UAH46" s="48">
        <f t="shared" si="243"/>
        <v>0</v>
      </c>
      <c r="UAI46" s="48">
        <f t="shared" si="243"/>
        <v>0</v>
      </c>
      <c r="UAJ46" s="48">
        <f t="shared" si="243"/>
        <v>0</v>
      </c>
      <c r="UAK46" s="48">
        <f t="shared" si="243"/>
        <v>0</v>
      </c>
      <c r="UAL46" s="48">
        <f t="shared" si="243"/>
        <v>0</v>
      </c>
      <c r="UAM46" s="48">
        <f t="shared" si="243"/>
        <v>0</v>
      </c>
      <c r="UAN46" s="48">
        <f t="shared" si="243"/>
        <v>0</v>
      </c>
      <c r="UAO46" s="48">
        <f t="shared" si="243"/>
        <v>0</v>
      </c>
      <c r="UAP46" s="48">
        <f t="shared" si="243"/>
        <v>0</v>
      </c>
      <c r="UAQ46" s="48">
        <f t="shared" si="243"/>
        <v>0</v>
      </c>
      <c r="UAR46" s="48">
        <f t="shared" si="243"/>
        <v>0</v>
      </c>
      <c r="UAS46" s="48">
        <f t="shared" si="243"/>
        <v>0</v>
      </c>
      <c r="UAT46" s="48">
        <f t="shared" si="243"/>
        <v>0</v>
      </c>
      <c r="UAU46" s="48">
        <f t="shared" si="243"/>
        <v>0</v>
      </c>
      <c r="UAV46" s="48">
        <f t="shared" si="243"/>
        <v>0</v>
      </c>
      <c r="UAW46" s="48">
        <f t="shared" si="243"/>
        <v>0</v>
      </c>
      <c r="UAX46" s="48">
        <f t="shared" si="243"/>
        <v>0</v>
      </c>
      <c r="UAY46" s="48">
        <f t="shared" si="243"/>
        <v>0</v>
      </c>
      <c r="UAZ46" s="48">
        <f t="shared" si="243"/>
        <v>0</v>
      </c>
      <c r="UBA46" s="48">
        <f t="shared" si="243"/>
        <v>0</v>
      </c>
      <c r="UBB46" s="48">
        <f t="shared" si="243"/>
        <v>0</v>
      </c>
      <c r="UBC46" s="48">
        <f t="shared" si="243"/>
        <v>0</v>
      </c>
      <c r="UBD46" s="48">
        <f t="shared" si="243"/>
        <v>0</v>
      </c>
      <c r="UBE46" s="48">
        <f t="shared" si="243"/>
        <v>0</v>
      </c>
      <c r="UBF46" s="48">
        <f t="shared" si="243"/>
        <v>0</v>
      </c>
      <c r="UBG46" s="48">
        <f t="shared" si="243"/>
        <v>0</v>
      </c>
      <c r="UBH46" s="48">
        <f t="shared" si="243"/>
        <v>0</v>
      </c>
      <c r="UBI46" s="48">
        <f t="shared" si="243"/>
        <v>0</v>
      </c>
      <c r="UBJ46" s="48">
        <f t="shared" si="243"/>
        <v>0</v>
      </c>
      <c r="UBK46" s="48">
        <f t="shared" si="243"/>
        <v>0</v>
      </c>
      <c r="UBL46" s="48">
        <f t="shared" si="243"/>
        <v>0</v>
      </c>
      <c r="UBM46" s="48">
        <f t="shared" si="243"/>
        <v>0</v>
      </c>
      <c r="UBN46" s="48">
        <f t="shared" si="243"/>
        <v>0</v>
      </c>
      <c r="UBO46" s="48">
        <f t="shared" si="243"/>
        <v>0</v>
      </c>
      <c r="UBP46" s="48">
        <f t="shared" si="243"/>
        <v>0</v>
      </c>
      <c r="UBQ46" s="48">
        <f t="shared" si="243"/>
        <v>0</v>
      </c>
      <c r="UBR46" s="48">
        <f t="shared" si="243"/>
        <v>0</v>
      </c>
      <c r="UBS46" s="48">
        <f t="shared" si="243"/>
        <v>0</v>
      </c>
      <c r="UBT46" s="48">
        <f t="shared" si="243"/>
        <v>0</v>
      </c>
      <c r="UBU46" s="48">
        <f t="shared" si="243"/>
        <v>0</v>
      </c>
      <c r="UBV46" s="48">
        <f t="shared" si="243"/>
        <v>0</v>
      </c>
      <c r="UBW46" s="48">
        <f t="shared" si="243"/>
        <v>0</v>
      </c>
      <c r="UBX46" s="48">
        <f t="shared" si="243"/>
        <v>0</v>
      </c>
      <c r="UBY46" s="48">
        <f t="shared" ref="UBY46:UEJ46" si="244">UBY22</f>
        <v>0</v>
      </c>
      <c r="UBZ46" s="48">
        <f t="shared" si="244"/>
        <v>0</v>
      </c>
      <c r="UCA46" s="48">
        <f t="shared" si="244"/>
        <v>0</v>
      </c>
      <c r="UCB46" s="48">
        <f t="shared" si="244"/>
        <v>0</v>
      </c>
      <c r="UCC46" s="48">
        <f t="shared" si="244"/>
        <v>0</v>
      </c>
      <c r="UCD46" s="48">
        <f t="shared" si="244"/>
        <v>0</v>
      </c>
      <c r="UCE46" s="48">
        <f t="shared" si="244"/>
        <v>0</v>
      </c>
      <c r="UCF46" s="48">
        <f t="shared" si="244"/>
        <v>0</v>
      </c>
      <c r="UCG46" s="48">
        <f t="shared" si="244"/>
        <v>0</v>
      </c>
      <c r="UCH46" s="48">
        <f t="shared" si="244"/>
        <v>0</v>
      </c>
      <c r="UCI46" s="48">
        <f t="shared" si="244"/>
        <v>0</v>
      </c>
      <c r="UCJ46" s="48">
        <f t="shared" si="244"/>
        <v>0</v>
      </c>
      <c r="UCK46" s="48">
        <f t="shared" si="244"/>
        <v>0</v>
      </c>
      <c r="UCL46" s="48">
        <f t="shared" si="244"/>
        <v>0</v>
      </c>
      <c r="UCM46" s="48">
        <f t="shared" si="244"/>
        <v>0</v>
      </c>
      <c r="UCN46" s="48">
        <f t="shared" si="244"/>
        <v>0</v>
      </c>
      <c r="UCO46" s="48">
        <f t="shared" si="244"/>
        <v>0</v>
      </c>
      <c r="UCP46" s="48">
        <f t="shared" si="244"/>
        <v>0</v>
      </c>
      <c r="UCQ46" s="48">
        <f t="shared" si="244"/>
        <v>0</v>
      </c>
      <c r="UCR46" s="48">
        <f t="shared" si="244"/>
        <v>0</v>
      </c>
      <c r="UCS46" s="48">
        <f t="shared" si="244"/>
        <v>0</v>
      </c>
      <c r="UCT46" s="48">
        <f t="shared" si="244"/>
        <v>0</v>
      </c>
      <c r="UCU46" s="48">
        <f t="shared" si="244"/>
        <v>0</v>
      </c>
      <c r="UCV46" s="48">
        <f t="shared" si="244"/>
        <v>0</v>
      </c>
      <c r="UCW46" s="48">
        <f t="shared" si="244"/>
        <v>0</v>
      </c>
      <c r="UCX46" s="48">
        <f t="shared" si="244"/>
        <v>0</v>
      </c>
      <c r="UCY46" s="48">
        <f t="shared" si="244"/>
        <v>0</v>
      </c>
      <c r="UCZ46" s="48">
        <f t="shared" si="244"/>
        <v>0</v>
      </c>
      <c r="UDA46" s="48">
        <f t="shared" si="244"/>
        <v>0</v>
      </c>
      <c r="UDB46" s="48">
        <f t="shared" si="244"/>
        <v>0</v>
      </c>
      <c r="UDC46" s="48">
        <f t="shared" si="244"/>
        <v>0</v>
      </c>
      <c r="UDD46" s="48">
        <f t="shared" si="244"/>
        <v>0</v>
      </c>
      <c r="UDE46" s="48">
        <f t="shared" si="244"/>
        <v>0</v>
      </c>
      <c r="UDF46" s="48">
        <f t="shared" si="244"/>
        <v>0</v>
      </c>
      <c r="UDG46" s="48">
        <f t="shared" si="244"/>
        <v>0</v>
      </c>
      <c r="UDH46" s="48">
        <f t="shared" si="244"/>
        <v>0</v>
      </c>
      <c r="UDI46" s="48">
        <f t="shared" si="244"/>
        <v>0</v>
      </c>
      <c r="UDJ46" s="48">
        <f t="shared" si="244"/>
        <v>0</v>
      </c>
      <c r="UDK46" s="48">
        <f t="shared" si="244"/>
        <v>0</v>
      </c>
      <c r="UDL46" s="48">
        <f t="shared" si="244"/>
        <v>0</v>
      </c>
      <c r="UDM46" s="48">
        <f t="shared" si="244"/>
        <v>0</v>
      </c>
      <c r="UDN46" s="48">
        <f t="shared" si="244"/>
        <v>0</v>
      </c>
      <c r="UDO46" s="48">
        <f t="shared" si="244"/>
        <v>0</v>
      </c>
      <c r="UDP46" s="48">
        <f t="shared" si="244"/>
        <v>0</v>
      </c>
      <c r="UDQ46" s="48">
        <f t="shared" si="244"/>
        <v>0</v>
      </c>
      <c r="UDR46" s="48">
        <f t="shared" si="244"/>
        <v>0</v>
      </c>
      <c r="UDS46" s="48">
        <f t="shared" si="244"/>
        <v>0</v>
      </c>
      <c r="UDT46" s="48">
        <f t="shared" si="244"/>
        <v>0</v>
      </c>
      <c r="UDU46" s="48">
        <f t="shared" si="244"/>
        <v>0</v>
      </c>
      <c r="UDV46" s="48">
        <f t="shared" si="244"/>
        <v>0</v>
      </c>
      <c r="UDW46" s="48">
        <f t="shared" si="244"/>
        <v>0</v>
      </c>
      <c r="UDX46" s="48">
        <f t="shared" si="244"/>
        <v>0</v>
      </c>
      <c r="UDY46" s="48">
        <f t="shared" si="244"/>
        <v>0</v>
      </c>
      <c r="UDZ46" s="48">
        <f t="shared" si="244"/>
        <v>0</v>
      </c>
      <c r="UEA46" s="48">
        <f t="shared" si="244"/>
        <v>0</v>
      </c>
      <c r="UEB46" s="48">
        <f t="shared" si="244"/>
        <v>0</v>
      </c>
      <c r="UEC46" s="48">
        <f t="shared" si="244"/>
        <v>0</v>
      </c>
      <c r="UED46" s="48">
        <f t="shared" si="244"/>
        <v>0</v>
      </c>
      <c r="UEE46" s="48">
        <f t="shared" si="244"/>
        <v>0</v>
      </c>
      <c r="UEF46" s="48">
        <f t="shared" si="244"/>
        <v>0</v>
      </c>
      <c r="UEG46" s="48">
        <f t="shared" si="244"/>
        <v>0</v>
      </c>
      <c r="UEH46" s="48">
        <f t="shared" si="244"/>
        <v>0</v>
      </c>
      <c r="UEI46" s="48">
        <f t="shared" si="244"/>
        <v>0</v>
      </c>
      <c r="UEJ46" s="48">
        <f t="shared" si="244"/>
        <v>0</v>
      </c>
      <c r="UEK46" s="48">
        <f t="shared" ref="UEK46:UGV46" si="245">UEK22</f>
        <v>0</v>
      </c>
      <c r="UEL46" s="48">
        <f t="shared" si="245"/>
        <v>0</v>
      </c>
      <c r="UEM46" s="48">
        <f t="shared" si="245"/>
        <v>0</v>
      </c>
      <c r="UEN46" s="48">
        <f t="shared" si="245"/>
        <v>0</v>
      </c>
      <c r="UEO46" s="48">
        <f t="shared" si="245"/>
        <v>0</v>
      </c>
      <c r="UEP46" s="48">
        <f t="shared" si="245"/>
        <v>0</v>
      </c>
      <c r="UEQ46" s="48">
        <f t="shared" si="245"/>
        <v>0</v>
      </c>
      <c r="UER46" s="48">
        <f t="shared" si="245"/>
        <v>0</v>
      </c>
      <c r="UES46" s="48">
        <f t="shared" si="245"/>
        <v>0</v>
      </c>
      <c r="UET46" s="48">
        <f t="shared" si="245"/>
        <v>0</v>
      </c>
      <c r="UEU46" s="48">
        <f t="shared" si="245"/>
        <v>0</v>
      </c>
      <c r="UEV46" s="48">
        <f t="shared" si="245"/>
        <v>0</v>
      </c>
      <c r="UEW46" s="48">
        <f t="shared" si="245"/>
        <v>0</v>
      </c>
      <c r="UEX46" s="48">
        <f t="shared" si="245"/>
        <v>0</v>
      </c>
      <c r="UEY46" s="48">
        <f t="shared" si="245"/>
        <v>0</v>
      </c>
      <c r="UEZ46" s="48">
        <f t="shared" si="245"/>
        <v>0</v>
      </c>
      <c r="UFA46" s="48">
        <f t="shared" si="245"/>
        <v>0</v>
      </c>
      <c r="UFB46" s="48">
        <f t="shared" si="245"/>
        <v>0</v>
      </c>
      <c r="UFC46" s="48">
        <f t="shared" si="245"/>
        <v>0</v>
      </c>
      <c r="UFD46" s="48">
        <f t="shared" si="245"/>
        <v>0</v>
      </c>
      <c r="UFE46" s="48">
        <f t="shared" si="245"/>
        <v>0</v>
      </c>
      <c r="UFF46" s="48">
        <f t="shared" si="245"/>
        <v>0</v>
      </c>
      <c r="UFG46" s="48">
        <f t="shared" si="245"/>
        <v>0</v>
      </c>
      <c r="UFH46" s="48">
        <f t="shared" si="245"/>
        <v>0</v>
      </c>
      <c r="UFI46" s="48">
        <f t="shared" si="245"/>
        <v>0</v>
      </c>
      <c r="UFJ46" s="48">
        <f t="shared" si="245"/>
        <v>0</v>
      </c>
      <c r="UFK46" s="48">
        <f t="shared" si="245"/>
        <v>0</v>
      </c>
      <c r="UFL46" s="48">
        <f t="shared" si="245"/>
        <v>0</v>
      </c>
      <c r="UFM46" s="48">
        <f t="shared" si="245"/>
        <v>0</v>
      </c>
      <c r="UFN46" s="48">
        <f t="shared" si="245"/>
        <v>0</v>
      </c>
      <c r="UFO46" s="48">
        <f t="shared" si="245"/>
        <v>0</v>
      </c>
      <c r="UFP46" s="48">
        <f t="shared" si="245"/>
        <v>0</v>
      </c>
      <c r="UFQ46" s="48">
        <f t="shared" si="245"/>
        <v>0</v>
      </c>
      <c r="UFR46" s="48">
        <f t="shared" si="245"/>
        <v>0</v>
      </c>
      <c r="UFS46" s="48">
        <f t="shared" si="245"/>
        <v>0</v>
      </c>
      <c r="UFT46" s="48">
        <f t="shared" si="245"/>
        <v>0</v>
      </c>
      <c r="UFU46" s="48">
        <f t="shared" si="245"/>
        <v>0</v>
      </c>
      <c r="UFV46" s="48">
        <f t="shared" si="245"/>
        <v>0</v>
      </c>
      <c r="UFW46" s="48">
        <f t="shared" si="245"/>
        <v>0</v>
      </c>
      <c r="UFX46" s="48">
        <f t="shared" si="245"/>
        <v>0</v>
      </c>
      <c r="UFY46" s="48">
        <f t="shared" si="245"/>
        <v>0</v>
      </c>
      <c r="UFZ46" s="48">
        <f t="shared" si="245"/>
        <v>0</v>
      </c>
      <c r="UGA46" s="48">
        <f t="shared" si="245"/>
        <v>0</v>
      </c>
      <c r="UGB46" s="48">
        <f t="shared" si="245"/>
        <v>0</v>
      </c>
      <c r="UGC46" s="48">
        <f t="shared" si="245"/>
        <v>0</v>
      </c>
      <c r="UGD46" s="48">
        <f t="shared" si="245"/>
        <v>0</v>
      </c>
      <c r="UGE46" s="48">
        <f t="shared" si="245"/>
        <v>0</v>
      </c>
      <c r="UGF46" s="48">
        <f t="shared" si="245"/>
        <v>0</v>
      </c>
      <c r="UGG46" s="48">
        <f t="shared" si="245"/>
        <v>0</v>
      </c>
      <c r="UGH46" s="48">
        <f t="shared" si="245"/>
        <v>0</v>
      </c>
      <c r="UGI46" s="48">
        <f t="shared" si="245"/>
        <v>0</v>
      </c>
      <c r="UGJ46" s="48">
        <f t="shared" si="245"/>
        <v>0</v>
      </c>
      <c r="UGK46" s="48">
        <f t="shared" si="245"/>
        <v>0</v>
      </c>
      <c r="UGL46" s="48">
        <f t="shared" si="245"/>
        <v>0</v>
      </c>
      <c r="UGM46" s="48">
        <f t="shared" si="245"/>
        <v>0</v>
      </c>
      <c r="UGN46" s="48">
        <f t="shared" si="245"/>
        <v>0</v>
      </c>
      <c r="UGO46" s="48">
        <f t="shared" si="245"/>
        <v>0</v>
      </c>
      <c r="UGP46" s="48">
        <f t="shared" si="245"/>
        <v>0</v>
      </c>
      <c r="UGQ46" s="48">
        <f t="shared" si="245"/>
        <v>0</v>
      </c>
      <c r="UGR46" s="48">
        <f t="shared" si="245"/>
        <v>0</v>
      </c>
      <c r="UGS46" s="48">
        <f t="shared" si="245"/>
        <v>0</v>
      </c>
      <c r="UGT46" s="48">
        <f t="shared" si="245"/>
        <v>0</v>
      </c>
      <c r="UGU46" s="48">
        <f t="shared" si="245"/>
        <v>0</v>
      </c>
      <c r="UGV46" s="48">
        <f t="shared" si="245"/>
        <v>0</v>
      </c>
      <c r="UGW46" s="48">
        <f t="shared" ref="UGW46:UJH46" si="246">UGW22</f>
        <v>0</v>
      </c>
      <c r="UGX46" s="48">
        <f t="shared" si="246"/>
        <v>0</v>
      </c>
      <c r="UGY46" s="48">
        <f t="shared" si="246"/>
        <v>0</v>
      </c>
      <c r="UGZ46" s="48">
        <f t="shared" si="246"/>
        <v>0</v>
      </c>
      <c r="UHA46" s="48">
        <f t="shared" si="246"/>
        <v>0</v>
      </c>
      <c r="UHB46" s="48">
        <f t="shared" si="246"/>
        <v>0</v>
      </c>
      <c r="UHC46" s="48">
        <f t="shared" si="246"/>
        <v>0</v>
      </c>
      <c r="UHD46" s="48">
        <f t="shared" si="246"/>
        <v>0</v>
      </c>
      <c r="UHE46" s="48">
        <f t="shared" si="246"/>
        <v>0</v>
      </c>
      <c r="UHF46" s="48">
        <f t="shared" si="246"/>
        <v>0</v>
      </c>
      <c r="UHG46" s="48">
        <f t="shared" si="246"/>
        <v>0</v>
      </c>
      <c r="UHH46" s="48">
        <f t="shared" si="246"/>
        <v>0</v>
      </c>
      <c r="UHI46" s="48">
        <f t="shared" si="246"/>
        <v>0</v>
      </c>
      <c r="UHJ46" s="48">
        <f t="shared" si="246"/>
        <v>0</v>
      </c>
      <c r="UHK46" s="48">
        <f t="shared" si="246"/>
        <v>0</v>
      </c>
      <c r="UHL46" s="48">
        <f t="shared" si="246"/>
        <v>0</v>
      </c>
      <c r="UHM46" s="48">
        <f t="shared" si="246"/>
        <v>0</v>
      </c>
      <c r="UHN46" s="48">
        <f t="shared" si="246"/>
        <v>0</v>
      </c>
      <c r="UHO46" s="48">
        <f t="shared" si="246"/>
        <v>0</v>
      </c>
      <c r="UHP46" s="48">
        <f t="shared" si="246"/>
        <v>0</v>
      </c>
      <c r="UHQ46" s="48">
        <f t="shared" si="246"/>
        <v>0</v>
      </c>
      <c r="UHR46" s="48">
        <f t="shared" si="246"/>
        <v>0</v>
      </c>
      <c r="UHS46" s="48">
        <f t="shared" si="246"/>
        <v>0</v>
      </c>
      <c r="UHT46" s="48">
        <f t="shared" si="246"/>
        <v>0</v>
      </c>
      <c r="UHU46" s="48">
        <f t="shared" si="246"/>
        <v>0</v>
      </c>
      <c r="UHV46" s="48">
        <f t="shared" si="246"/>
        <v>0</v>
      </c>
      <c r="UHW46" s="48">
        <f t="shared" si="246"/>
        <v>0</v>
      </c>
      <c r="UHX46" s="48">
        <f t="shared" si="246"/>
        <v>0</v>
      </c>
      <c r="UHY46" s="48">
        <f t="shared" si="246"/>
        <v>0</v>
      </c>
      <c r="UHZ46" s="48">
        <f t="shared" si="246"/>
        <v>0</v>
      </c>
      <c r="UIA46" s="48">
        <f t="shared" si="246"/>
        <v>0</v>
      </c>
      <c r="UIB46" s="48">
        <f t="shared" si="246"/>
        <v>0</v>
      </c>
      <c r="UIC46" s="48">
        <f t="shared" si="246"/>
        <v>0</v>
      </c>
      <c r="UID46" s="48">
        <f t="shared" si="246"/>
        <v>0</v>
      </c>
      <c r="UIE46" s="48">
        <f t="shared" si="246"/>
        <v>0</v>
      </c>
      <c r="UIF46" s="48">
        <f t="shared" si="246"/>
        <v>0</v>
      </c>
      <c r="UIG46" s="48">
        <f t="shared" si="246"/>
        <v>0</v>
      </c>
      <c r="UIH46" s="48">
        <f t="shared" si="246"/>
        <v>0</v>
      </c>
      <c r="UII46" s="48">
        <f t="shared" si="246"/>
        <v>0</v>
      </c>
      <c r="UIJ46" s="48">
        <f t="shared" si="246"/>
        <v>0</v>
      </c>
      <c r="UIK46" s="48">
        <f t="shared" si="246"/>
        <v>0</v>
      </c>
      <c r="UIL46" s="48">
        <f t="shared" si="246"/>
        <v>0</v>
      </c>
      <c r="UIM46" s="48">
        <f t="shared" si="246"/>
        <v>0</v>
      </c>
      <c r="UIN46" s="48">
        <f t="shared" si="246"/>
        <v>0</v>
      </c>
      <c r="UIO46" s="48">
        <f t="shared" si="246"/>
        <v>0</v>
      </c>
      <c r="UIP46" s="48">
        <f t="shared" si="246"/>
        <v>0</v>
      </c>
      <c r="UIQ46" s="48">
        <f t="shared" si="246"/>
        <v>0</v>
      </c>
      <c r="UIR46" s="48">
        <f t="shared" si="246"/>
        <v>0</v>
      </c>
      <c r="UIS46" s="48">
        <f t="shared" si="246"/>
        <v>0</v>
      </c>
      <c r="UIT46" s="48">
        <f t="shared" si="246"/>
        <v>0</v>
      </c>
      <c r="UIU46" s="48">
        <f t="shared" si="246"/>
        <v>0</v>
      </c>
      <c r="UIV46" s="48">
        <f t="shared" si="246"/>
        <v>0</v>
      </c>
      <c r="UIW46" s="48">
        <f t="shared" si="246"/>
        <v>0</v>
      </c>
      <c r="UIX46" s="48">
        <f t="shared" si="246"/>
        <v>0</v>
      </c>
      <c r="UIY46" s="48">
        <f t="shared" si="246"/>
        <v>0</v>
      </c>
      <c r="UIZ46" s="48">
        <f t="shared" si="246"/>
        <v>0</v>
      </c>
      <c r="UJA46" s="48">
        <f t="shared" si="246"/>
        <v>0</v>
      </c>
      <c r="UJB46" s="48">
        <f t="shared" si="246"/>
        <v>0</v>
      </c>
      <c r="UJC46" s="48">
        <f t="shared" si="246"/>
        <v>0</v>
      </c>
      <c r="UJD46" s="48">
        <f t="shared" si="246"/>
        <v>0</v>
      </c>
      <c r="UJE46" s="48">
        <f t="shared" si="246"/>
        <v>0</v>
      </c>
      <c r="UJF46" s="48">
        <f t="shared" si="246"/>
        <v>0</v>
      </c>
      <c r="UJG46" s="48">
        <f t="shared" si="246"/>
        <v>0</v>
      </c>
      <c r="UJH46" s="48">
        <f t="shared" si="246"/>
        <v>0</v>
      </c>
      <c r="UJI46" s="48">
        <f t="shared" ref="UJI46:ULT46" si="247">UJI22</f>
        <v>0</v>
      </c>
      <c r="UJJ46" s="48">
        <f t="shared" si="247"/>
        <v>0</v>
      </c>
      <c r="UJK46" s="48">
        <f t="shared" si="247"/>
        <v>0</v>
      </c>
      <c r="UJL46" s="48">
        <f t="shared" si="247"/>
        <v>0</v>
      </c>
      <c r="UJM46" s="48">
        <f t="shared" si="247"/>
        <v>0</v>
      </c>
      <c r="UJN46" s="48">
        <f t="shared" si="247"/>
        <v>0</v>
      </c>
      <c r="UJO46" s="48">
        <f t="shared" si="247"/>
        <v>0</v>
      </c>
      <c r="UJP46" s="48">
        <f t="shared" si="247"/>
        <v>0</v>
      </c>
      <c r="UJQ46" s="48">
        <f t="shared" si="247"/>
        <v>0</v>
      </c>
      <c r="UJR46" s="48">
        <f t="shared" si="247"/>
        <v>0</v>
      </c>
      <c r="UJS46" s="48">
        <f t="shared" si="247"/>
        <v>0</v>
      </c>
      <c r="UJT46" s="48">
        <f t="shared" si="247"/>
        <v>0</v>
      </c>
      <c r="UJU46" s="48">
        <f t="shared" si="247"/>
        <v>0</v>
      </c>
      <c r="UJV46" s="48">
        <f t="shared" si="247"/>
        <v>0</v>
      </c>
      <c r="UJW46" s="48">
        <f t="shared" si="247"/>
        <v>0</v>
      </c>
      <c r="UJX46" s="48">
        <f t="shared" si="247"/>
        <v>0</v>
      </c>
      <c r="UJY46" s="48">
        <f t="shared" si="247"/>
        <v>0</v>
      </c>
      <c r="UJZ46" s="48">
        <f t="shared" si="247"/>
        <v>0</v>
      </c>
      <c r="UKA46" s="48">
        <f t="shared" si="247"/>
        <v>0</v>
      </c>
      <c r="UKB46" s="48">
        <f t="shared" si="247"/>
        <v>0</v>
      </c>
      <c r="UKC46" s="48">
        <f t="shared" si="247"/>
        <v>0</v>
      </c>
      <c r="UKD46" s="48">
        <f t="shared" si="247"/>
        <v>0</v>
      </c>
      <c r="UKE46" s="48">
        <f t="shared" si="247"/>
        <v>0</v>
      </c>
      <c r="UKF46" s="48">
        <f t="shared" si="247"/>
        <v>0</v>
      </c>
      <c r="UKG46" s="48">
        <f t="shared" si="247"/>
        <v>0</v>
      </c>
      <c r="UKH46" s="48">
        <f t="shared" si="247"/>
        <v>0</v>
      </c>
      <c r="UKI46" s="48">
        <f t="shared" si="247"/>
        <v>0</v>
      </c>
      <c r="UKJ46" s="48">
        <f t="shared" si="247"/>
        <v>0</v>
      </c>
      <c r="UKK46" s="48">
        <f t="shared" si="247"/>
        <v>0</v>
      </c>
      <c r="UKL46" s="48">
        <f t="shared" si="247"/>
        <v>0</v>
      </c>
      <c r="UKM46" s="48">
        <f t="shared" si="247"/>
        <v>0</v>
      </c>
      <c r="UKN46" s="48">
        <f t="shared" si="247"/>
        <v>0</v>
      </c>
      <c r="UKO46" s="48">
        <f t="shared" si="247"/>
        <v>0</v>
      </c>
      <c r="UKP46" s="48">
        <f t="shared" si="247"/>
        <v>0</v>
      </c>
      <c r="UKQ46" s="48">
        <f t="shared" si="247"/>
        <v>0</v>
      </c>
      <c r="UKR46" s="48">
        <f t="shared" si="247"/>
        <v>0</v>
      </c>
      <c r="UKS46" s="48">
        <f t="shared" si="247"/>
        <v>0</v>
      </c>
      <c r="UKT46" s="48">
        <f t="shared" si="247"/>
        <v>0</v>
      </c>
      <c r="UKU46" s="48">
        <f t="shared" si="247"/>
        <v>0</v>
      </c>
      <c r="UKV46" s="48">
        <f t="shared" si="247"/>
        <v>0</v>
      </c>
      <c r="UKW46" s="48">
        <f t="shared" si="247"/>
        <v>0</v>
      </c>
      <c r="UKX46" s="48">
        <f t="shared" si="247"/>
        <v>0</v>
      </c>
      <c r="UKY46" s="48">
        <f t="shared" si="247"/>
        <v>0</v>
      </c>
      <c r="UKZ46" s="48">
        <f t="shared" si="247"/>
        <v>0</v>
      </c>
      <c r="ULA46" s="48">
        <f t="shared" si="247"/>
        <v>0</v>
      </c>
      <c r="ULB46" s="48">
        <f t="shared" si="247"/>
        <v>0</v>
      </c>
      <c r="ULC46" s="48">
        <f t="shared" si="247"/>
        <v>0</v>
      </c>
      <c r="ULD46" s="48">
        <f t="shared" si="247"/>
        <v>0</v>
      </c>
      <c r="ULE46" s="48">
        <f t="shared" si="247"/>
        <v>0</v>
      </c>
      <c r="ULF46" s="48">
        <f t="shared" si="247"/>
        <v>0</v>
      </c>
      <c r="ULG46" s="48">
        <f t="shared" si="247"/>
        <v>0</v>
      </c>
      <c r="ULH46" s="48">
        <f t="shared" si="247"/>
        <v>0</v>
      </c>
      <c r="ULI46" s="48">
        <f t="shared" si="247"/>
        <v>0</v>
      </c>
      <c r="ULJ46" s="48">
        <f t="shared" si="247"/>
        <v>0</v>
      </c>
      <c r="ULK46" s="48">
        <f t="shared" si="247"/>
        <v>0</v>
      </c>
      <c r="ULL46" s="48">
        <f t="shared" si="247"/>
        <v>0</v>
      </c>
      <c r="ULM46" s="48">
        <f t="shared" si="247"/>
        <v>0</v>
      </c>
      <c r="ULN46" s="48">
        <f t="shared" si="247"/>
        <v>0</v>
      </c>
      <c r="ULO46" s="48">
        <f t="shared" si="247"/>
        <v>0</v>
      </c>
      <c r="ULP46" s="48">
        <f t="shared" si="247"/>
        <v>0</v>
      </c>
      <c r="ULQ46" s="48">
        <f t="shared" si="247"/>
        <v>0</v>
      </c>
      <c r="ULR46" s="48">
        <f t="shared" si="247"/>
        <v>0</v>
      </c>
      <c r="ULS46" s="48">
        <f t="shared" si="247"/>
        <v>0</v>
      </c>
      <c r="ULT46" s="48">
        <f t="shared" si="247"/>
        <v>0</v>
      </c>
      <c r="ULU46" s="48">
        <f t="shared" ref="ULU46:UOF46" si="248">ULU22</f>
        <v>0</v>
      </c>
      <c r="ULV46" s="48">
        <f t="shared" si="248"/>
        <v>0</v>
      </c>
      <c r="ULW46" s="48">
        <f t="shared" si="248"/>
        <v>0</v>
      </c>
      <c r="ULX46" s="48">
        <f t="shared" si="248"/>
        <v>0</v>
      </c>
      <c r="ULY46" s="48">
        <f t="shared" si="248"/>
        <v>0</v>
      </c>
      <c r="ULZ46" s="48">
        <f t="shared" si="248"/>
        <v>0</v>
      </c>
      <c r="UMA46" s="48">
        <f t="shared" si="248"/>
        <v>0</v>
      </c>
      <c r="UMB46" s="48">
        <f t="shared" si="248"/>
        <v>0</v>
      </c>
      <c r="UMC46" s="48">
        <f t="shared" si="248"/>
        <v>0</v>
      </c>
      <c r="UMD46" s="48">
        <f t="shared" si="248"/>
        <v>0</v>
      </c>
      <c r="UME46" s="48">
        <f t="shared" si="248"/>
        <v>0</v>
      </c>
      <c r="UMF46" s="48">
        <f t="shared" si="248"/>
        <v>0</v>
      </c>
      <c r="UMG46" s="48">
        <f t="shared" si="248"/>
        <v>0</v>
      </c>
      <c r="UMH46" s="48">
        <f t="shared" si="248"/>
        <v>0</v>
      </c>
      <c r="UMI46" s="48">
        <f t="shared" si="248"/>
        <v>0</v>
      </c>
      <c r="UMJ46" s="48">
        <f t="shared" si="248"/>
        <v>0</v>
      </c>
      <c r="UMK46" s="48">
        <f t="shared" si="248"/>
        <v>0</v>
      </c>
      <c r="UML46" s="48">
        <f t="shared" si="248"/>
        <v>0</v>
      </c>
      <c r="UMM46" s="48">
        <f t="shared" si="248"/>
        <v>0</v>
      </c>
      <c r="UMN46" s="48">
        <f t="shared" si="248"/>
        <v>0</v>
      </c>
      <c r="UMO46" s="48">
        <f t="shared" si="248"/>
        <v>0</v>
      </c>
      <c r="UMP46" s="48">
        <f t="shared" si="248"/>
        <v>0</v>
      </c>
      <c r="UMQ46" s="48">
        <f t="shared" si="248"/>
        <v>0</v>
      </c>
      <c r="UMR46" s="48">
        <f t="shared" si="248"/>
        <v>0</v>
      </c>
      <c r="UMS46" s="48">
        <f t="shared" si="248"/>
        <v>0</v>
      </c>
      <c r="UMT46" s="48">
        <f t="shared" si="248"/>
        <v>0</v>
      </c>
      <c r="UMU46" s="48">
        <f t="shared" si="248"/>
        <v>0</v>
      </c>
      <c r="UMV46" s="48">
        <f t="shared" si="248"/>
        <v>0</v>
      </c>
      <c r="UMW46" s="48">
        <f t="shared" si="248"/>
        <v>0</v>
      </c>
      <c r="UMX46" s="48">
        <f t="shared" si="248"/>
        <v>0</v>
      </c>
      <c r="UMY46" s="48">
        <f t="shared" si="248"/>
        <v>0</v>
      </c>
      <c r="UMZ46" s="48">
        <f t="shared" si="248"/>
        <v>0</v>
      </c>
      <c r="UNA46" s="48">
        <f t="shared" si="248"/>
        <v>0</v>
      </c>
      <c r="UNB46" s="48">
        <f t="shared" si="248"/>
        <v>0</v>
      </c>
      <c r="UNC46" s="48">
        <f t="shared" si="248"/>
        <v>0</v>
      </c>
      <c r="UND46" s="48">
        <f t="shared" si="248"/>
        <v>0</v>
      </c>
      <c r="UNE46" s="48">
        <f t="shared" si="248"/>
        <v>0</v>
      </c>
      <c r="UNF46" s="48">
        <f t="shared" si="248"/>
        <v>0</v>
      </c>
      <c r="UNG46" s="48">
        <f t="shared" si="248"/>
        <v>0</v>
      </c>
      <c r="UNH46" s="48">
        <f t="shared" si="248"/>
        <v>0</v>
      </c>
      <c r="UNI46" s="48">
        <f t="shared" si="248"/>
        <v>0</v>
      </c>
      <c r="UNJ46" s="48">
        <f t="shared" si="248"/>
        <v>0</v>
      </c>
      <c r="UNK46" s="48">
        <f t="shared" si="248"/>
        <v>0</v>
      </c>
      <c r="UNL46" s="48">
        <f t="shared" si="248"/>
        <v>0</v>
      </c>
      <c r="UNM46" s="48">
        <f t="shared" si="248"/>
        <v>0</v>
      </c>
      <c r="UNN46" s="48">
        <f t="shared" si="248"/>
        <v>0</v>
      </c>
      <c r="UNO46" s="48">
        <f t="shared" si="248"/>
        <v>0</v>
      </c>
      <c r="UNP46" s="48">
        <f t="shared" si="248"/>
        <v>0</v>
      </c>
      <c r="UNQ46" s="48">
        <f t="shared" si="248"/>
        <v>0</v>
      </c>
      <c r="UNR46" s="48">
        <f t="shared" si="248"/>
        <v>0</v>
      </c>
      <c r="UNS46" s="48">
        <f t="shared" si="248"/>
        <v>0</v>
      </c>
      <c r="UNT46" s="48">
        <f t="shared" si="248"/>
        <v>0</v>
      </c>
      <c r="UNU46" s="48">
        <f t="shared" si="248"/>
        <v>0</v>
      </c>
      <c r="UNV46" s="48">
        <f t="shared" si="248"/>
        <v>0</v>
      </c>
      <c r="UNW46" s="48">
        <f t="shared" si="248"/>
        <v>0</v>
      </c>
      <c r="UNX46" s="48">
        <f t="shared" si="248"/>
        <v>0</v>
      </c>
      <c r="UNY46" s="48">
        <f t="shared" si="248"/>
        <v>0</v>
      </c>
      <c r="UNZ46" s="48">
        <f t="shared" si="248"/>
        <v>0</v>
      </c>
      <c r="UOA46" s="48">
        <f t="shared" si="248"/>
        <v>0</v>
      </c>
      <c r="UOB46" s="48">
        <f t="shared" si="248"/>
        <v>0</v>
      </c>
      <c r="UOC46" s="48">
        <f t="shared" si="248"/>
        <v>0</v>
      </c>
      <c r="UOD46" s="48">
        <f t="shared" si="248"/>
        <v>0</v>
      </c>
      <c r="UOE46" s="48">
        <f t="shared" si="248"/>
        <v>0</v>
      </c>
      <c r="UOF46" s="48">
        <f t="shared" si="248"/>
        <v>0</v>
      </c>
      <c r="UOG46" s="48">
        <f t="shared" ref="UOG46:UQR46" si="249">UOG22</f>
        <v>0</v>
      </c>
      <c r="UOH46" s="48">
        <f t="shared" si="249"/>
        <v>0</v>
      </c>
      <c r="UOI46" s="48">
        <f t="shared" si="249"/>
        <v>0</v>
      </c>
      <c r="UOJ46" s="48">
        <f t="shared" si="249"/>
        <v>0</v>
      </c>
      <c r="UOK46" s="48">
        <f t="shared" si="249"/>
        <v>0</v>
      </c>
      <c r="UOL46" s="48">
        <f t="shared" si="249"/>
        <v>0</v>
      </c>
      <c r="UOM46" s="48">
        <f t="shared" si="249"/>
        <v>0</v>
      </c>
      <c r="UON46" s="48">
        <f t="shared" si="249"/>
        <v>0</v>
      </c>
      <c r="UOO46" s="48">
        <f t="shared" si="249"/>
        <v>0</v>
      </c>
      <c r="UOP46" s="48">
        <f t="shared" si="249"/>
        <v>0</v>
      </c>
      <c r="UOQ46" s="48">
        <f t="shared" si="249"/>
        <v>0</v>
      </c>
      <c r="UOR46" s="48">
        <f t="shared" si="249"/>
        <v>0</v>
      </c>
      <c r="UOS46" s="48">
        <f t="shared" si="249"/>
        <v>0</v>
      </c>
      <c r="UOT46" s="48">
        <f t="shared" si="249"/>
        <v>0</v>
      </c>
      <c r="UOU46" s="48">
        <f t="shared" si="249"/>
        <v>0</v>
      </c>
      <c r="UOV46" s="48">
        <f t="shared" si="249"/>
        <v>0</v>
      </c>
      <c r="UOW46" s="48">
        <f t="shared" si="249"/>
        <v>0</v>
      </c>
      <c r="UOX46" s="48">
        <f t="shared" si="249"/>
        <v>0</v>
      </c>
      <c r="UOY46" s="48">
        <f t="shared" si="249"/>
        <v>0</v>
      </c>
      <c r="UOZ46" s="48">
        <f t="shared" si="249"/>
        <v>0</v>
      </c>
      <c r="UPA46" s="48">
        <f t="shared" si="249"/>
        <v>0</v>
      </c>
      <c r="UPB46" s="48">
        <f t="shared" si="249"/>
        <v>0</v>
      </c>
      <c r="UPC46" s="48">
        <f t="shared" si="249"/>
        <v>0</v>
      </c>
      <c r="UPD46" s="48">
        <f t="shared" si="249"/>
        <v>0</v>
      </c>
      <c r="UPE46" s="48">
        <f t="shared" si="249"/>
        <v>0</v>
      </c>
      <c r="UPF46" s="48">
        <f t="shared" si="249"/>
        <v>0</v>
      </c>
      <c r="UPG46" s="48">
        <f t="shared" si="249"/>
        <v>0</v>
      </c>
      <c r="UPH46" s="48">
        <f t="shared" si="249"/>
        <v>0</v>
      </c>
      <c r="UPI46" s="48">
        <f t="shared" si="249"/>
        <v>0</v>
      </c>
      <c r="UPJ46" s="48">
        <f t="shared" si="249"/>
        <v>0</v>
      </c>
      <c r="UPK46" s="48">
        <f t="shared" si="249"/>
        <v>0</v>
      </c>
      <c r="UPL46" s="48">
        <f t="shared" si="249"/>
        <v>0</v>
      </c>
      <c r="UPM46" s="48">
        <f t="shared" si="249"/>
        <v>0</v>
      </c>
      <c r="UPN46" s="48">
        <f t="shared" si="249"/>
        <v>0</v>
      </c>
      <c r="UPO46" s="48">
        <f t="shared" si="249"/>
        <v>0</v>
      </c>
      <c r="UPP46" s="48">
        <f t="shared" si="249"/>
        <v>0</v>
      </c>
      <c r="UPQ46" s="48">
        <f t="shared" si="249"/>
        <v>0</v>
      </c>
      <c r="UPR46" s="48">
        <f t="shared" si="249"/>
        <v>0</v>
      </c>
      <c r="UPS46" s="48">
        <f t="shared" si="249"/>
        <v>0</v>
      </c>
      <c r="UPT46" s="48">
        <f t="shared" si="249"/>
        <v>0</v>
      </c>
      <c r="UPU46" s="48">
        <f t="shared" si="249"/>
        <v>0</v>
      </c>
      <c r="UPV46" s="48">
        <f t="shared" si="249"/>
        <v>0</v>
      </c>
      <c r="UPW46" s="48">
        <f t="shared" si="249"/>
        <v>0</v>
      </c>
      <c r="UPX46" s="48">
        <f t="shared" si="249"/>
        <v>0</v>
      </c>
      <c r="UPY46" s="48">
        <f t="shared" si="249"/>
        <v>0</v>
      </c>
      <c r="UPZ46" s="48">
        <f t="shared" si="249"/>
        <v>0</v>
      </c>
      <c r="UQA46" s="48">
        <f t="shared" si="249"/>
        <v>0</v>
      </c>
      <c r="UQB46" s="48">
        <f t="shared" si="249"/>
        <v>0</v>
      </c>
      <c r="UQC46" s="48">
        <f t="shared" si="249"/>
        <v>0</v>
      </c>
      <c r="UQD46" s="48">
        <f t="shared" si="249"/>
        <v>0</v>
      </c>
      <c r="UQE46" s="48">
        <f t="shared" si="249"/>
        <v>0</v>
      </c>
      <c r="UQF46" s="48">
        <f t="shared" si="249"/>
        <v>0</v>
      </c>
      <c r="UQG46" s="48">
        <f t="shared" si="249"/>
        <v>0</v>
      </c>
      <c r="UQH46" s="48">
        <f t="shared" si="249"/>
        <v>0</v>
      </c>
      <c r="UQI46" s="48">
        <f t="shared" si="249"/>
        <v>0</v>
      </c>
      <c r="UQJ46" s="48">
        <f t="shared" si="249"/>
        <v>0</v>
      </c>
      <c r="UQK46" s="48">
        <f t="shared" si="249"/>
        <v>0</v>
      </c>
      <c r="UQL46" s="48">
        <f t="shared" si="249"/>
        <v>0</v>
      </c>
      <c r="UQM46" s="48">
        <f t="shared" si="249"/>
        <v>0</v>
      </c>
      <c r="UQN46" s="48">
        <f t="shared" si="249"/>
        <v>0</v>
      </c>
      <c r="UQO46" s="48">
        <f t="shared" si="249"/>
        <v>0</v>
      </c>
      <c r="UQP46" s="48">
        <f t="shared" si="249"/>
        <v>0</v>
      </c>
      <c r="UQQ46" s="48">
        <f t="shared" si="249"/>
        <v>0</v>
      </c>
      <c r="UQR46" s="48">
        <f t="shared" si="249"/>
        <v>0</v>
      </c>
      <c r="UQS46" s="48">
        <f t="shared" ref="UQS46:UTD46" si="250">UQS22</f>
        <v>0</v>
      </c>
      <c r="UQT46" s="48">
        <f t="shared" si="250"/>
        <v>0</v>
      </c>
      <c r="UQU46" s="48">
        <f t="shared" si="250"/>
        <v>0</v>
      </c>
      <c r="UQV46" s="48">
        <f t="shared" si="250"/>
        <v>0</v>
      </c>
      <c r="UQW46" s="48">
        <f t="shared" si="250"/>
        <v>0</v>
      </c>
      <c r="UQX46" s="48">
        <f t="shared" si="250"/>
        <v>0</v>
      </c>
      <c r="UQY46" s="48">
        <f t="shared" si="250"/>
        <v>0</v>
      </c>
      <c r="UQZ46" s="48">
        <f t="shared" si="250"/>
        <v>0</v>
      </c>
      <c r="URA46" s="48">
        <f t="shared" si="250"/>
        <v>0</v>
      </c>
      <c r="URB46" s="48">
        <f t="shared" si="250"/>
        <v>0</v>
      </c>
      <c r="URC46" s="48">
        <f t="shared" si="250"/>
        <v>0</v>
      </c>
      <c r="URD46" s="48">
        <f t="shared" si="250"/>
        <v>0</v>
      </c>
      <c r="URE46" s="48">
        <f t="shared" si="250"/>
        <v>0</v>
      </c>
      <c r="URF46" s="48">
        <f t="shared" si="250"/>
        <v>0</v>
      </c>
      <c r="URG46" s="48">
        <f t="shared" si="250"/>
        <v>0</v>
      </c>
      <c r="URH46" s="48">
        <f t="shared" si="250"/>
        <v>0</v>
      </c>
      <c r="URI46" s="48">
        <f t="shared" si="250"/>
        <v>0</v>
      </c>
      <c r="URJ46" s="48">
        <f t="shared" si="250"/>
        <v>0</v>
      </c>
      <c r="URK46" s="48">
        <f t="shared" si="250"/>
        <v>0</v>
      </c>
      <c r="URL46" s="48">
        <f t="shared" si="250"/>
        <v>0</v>
      </c>
      <c r="URM46" s="48">
        <f t="shared" si="250"/>
        <v>0</v>
      </c>
      <c r="URN46" s="48">
        <f t="shared" si="250"/>
        <v>0</v>
      </c>
      <c r="URO46" s="48">
        <f t="shared" si="250"/>
        <v>0</v>
      </c>
      <c r="URP46" s="48">
        <f t="shared" si="250"/>
        <v>0</v>
      </c>
      <c r="URQ46" s="48">
        <f t="shared" si="250"/>
        <v>0</v>
      </c>
      <c r="URR46" s="48">
        <f t="shared" si="250"/>
        <v>0</v>
      </c>
      <c r="URS46" s="48">
        <f t="shared" si="250"/>
        <v>0</v>
      </c>
      <c r="URT46" s="48">
        <f t="shared" si="250"/>
        <v>0</v>
      </c>
      <c r="URU46" s="48">
        <f t="shared" si="250"/>
        <v>0</v>
      </c>
      <c r="URV46" s="48">
        <f t="shared" si="250"/>
        <v>0</v>
      </c>
      <c r="URW46" s="48">
        <f t="shared" si="250"/>
        <v>0</v>
      </c>
      <c r="URX46" s="48">
        <f t="shared" si="250"/>
        <v>0</v>
      </c>
      <c r="URY46" s="48">
        <f t="shared" si="250"/>
        <v>0</v>
      </c>
      <c r="URZ46" s="48">
        <f t="shared" si="250"/>
        <v>0</v>
      </c>
      <c r="USA46" s="48">
        <f t="shared" si="250"/>
        <v>0</v>
      </c>
      <c r="USB46" s="48">
        <f t="shared" si="250"/>
        <v>0</v>
      </c>
      <c r="USC46" s="48">
        <f t="shared" si="250"/>
        <v>0</v>
      </c>
      <c r="USD46" s="48">
        <f t="shared" si="250"/>
        <v>0</v>
      </c>
      <c r="USE46" s="48">
        <f t="shared" si="250"/>
        <v>0</v>
      </c>
      <c r="USF46" s="48">
        <f t="shared" si="250"/>
        <v>0</v>
      </c>
      <c r="USG46" s="48">
        <f t="shared" si="250"/>
        <v>0</v>
      </c>
      <c r="USH46" s="48">
        <f t="shared" si="250"/>
        <v>0</v>
      </c>
      <c r="USI46" s="48">
        <f t="shared" si="250"/>
        <v>0</v>
      </c>
      <c r="USJ46" s="48">
        <f t="shared" si="250"/>
        <v>0</v>
      </c>
      <c r="USK46" s="48">
        <f t="shared" si="250"/>
        <v>0</v>
      </c>
      <c r="USL46" s="48">
        <f t="shared" si="250"/>
        <v>0</v>
      </c>
      <c r="USM46" s="48">
        <f t="shared" si="250"/>
        <v>0</v>
      </c>
      <c r="USN46" s="48">
        <f t="shared" si="250"/>
        <v>0</v>
      </c>
      <c r="USO46" s="48">
        <f t="shared" si="250"/>
        <v>0</v>
      </c>
      <c r="USP46" s="48">
        <f t="shared" si="250"/>
        <v>0</v>
      </c>
      <c r="USQ46" s="48">
        <f t="shared" si="250"/>
        <v>0</v>
      </c>
      <c r="USR46" s="48">
        <f t="shared" si="250"/>
        <v>0</v>
      </c>
      <c r="USS46" s="48">
        <f t="shared" si="250"/>
        <v>0</v>
      </c>
      <c r="UST46" s="48">
        <f t="shared" si="250"/>
        <v>0</v>
      </c>
      <c r="USU46" s="48">
        <f t="shared" si="250"/>
        <v>0</v>
      </c>
      <c r="USV46" s="48">
        <f t="shared" si="250"/>
        <v>0</v>
      </c>
      <c r="USW46" s="48">
        <f t="shared" si="250"/>
        <v>0</v>
      </c>
      <c r="USX46" s="48">
        <f t="shared" si="250"/>
        <v>0</v>
      </c>
      <c r="USY46" s="48">
        <f t="shared" si="250"/>
        <v>0</v>
      </c>
      <c r="USZ46" s="48">
        <f t="shared" si="250"/>
        <v>0</v>
      </c>
      <c r="UTA46" s="48">
        <f t="shared" si="250"/>
        <v>0</v>
      </c>
      <c r="UTB46" s="48">
        <f t="shared" si="250"/>
        <v>0</v>
      </c>
      <c r="UTC46" s="48">
        <f t="shared" si="250"/>
        <v>0</v>
      </c>
      <c r="UTD46" s="48">
        <f t="shared" si="250"/>
        <v>0</v>
      </c>
      <c r="UTE46" s="48">
        <f t="shared" ref="UTE46:UVP46" si="251">UTE22</f>
        <v>0</v>
      </c>
      <c r="UTF46" s="48">
        <f t="shared" si="251"/>
        <v>0</v>
      </c>
      <c r="UTG46" s="48">
        <f t="shared" si="251"/>
        <v>0</v>
      </c>
      <c r="UTH46" s="48">
        <f t="shared" si="251"/>
        <v>0</v>
      </c>
      <c r="UTI46" s="48">
        <f t="shared" si="251"/>
        <v>0</v>
      </c>
      <c r="UTJ46" s="48">
        <f t="shared" si="251"/>
        <v>0</v>
      </c>
      <c r="UTK46" s="48">
        <f t="shared" si="251"/>
        <v>0</v>
      </c>
      <c r="UTL46" s="48">
        <f t="shared" si="251"/>
        <v>0</v>
      </c>
      <c r="UTM46" s="48">
        <f t="shared" si="251"/>
        <v>0</v>
      </c>
      <c r="UTN46" s="48">
        <f t="shared" si="251"/>
        <v>0</v>
      </c>
      <c r="UTO46" s="48">
        <f t="shared" si="251"/>
        <v>0</v>
      </c>
      <c r="UTP46" s="48">
        <f t="shared" si="251"/>
        <v>0</v>
      </c>
      <c r="UTQ46" s="48">
        <f t="shared" si="251"/>
        <v>0</v>
      </c>
      <c r="UTR46" s="48">
        <f t="shared" si="251"/>
        <v>0</v>
      </c>
      <c r="UTS46" s="48">
        <f t="shared" si="251"/>
        <v>0</v>
      </c>
      <c r="UTT46" s="48">
        <f t="shared" si="251"/>
        <v>0</v>
      </c>
      <c r="UTU46" s="48">
        <f t="shared" si="251"/>
        <v>0</v>
      </c>
      <c r="UTV46" s="48">
        <f t="shared" si="251"/>
        <v>0</v>
      </c>
      <c r="UTW46" s="48">
        <f t="shared" si="251"/>
        <v>0</v>
      </c>
      <c r="UTX46" s="48">
        <f t="shared" si="251"/>
        <v>0</v>
      </c>
      <c r="UTY46" s="48">
        <f t="shared" si="251"/>
        <v>0</v>
      </c>
      <c r="UTZ46" s="48">
        <f t="shared" si="251"/>
        <v>0</v>
      </c>
      <c r="UUA46" s="48">
        <f t="shared" si="251"/>
        <v>0</v>
      </c>
      <c r="UUB46" s="48">
        <f t="shared" si="251"/>
        <v>0</v>
      </c>
      <c r="UUC46" s="48">
        <f t="shared" si="251"/>
        <v>0</v>
      </c>
      <c r="UUD46" s="48">
        <f t="shared" si="251"/>
        <v>0</v>
      </c>
      <c r="UUE46" s="48">
        <f t="shared" si="251"/>
        <v>0</v>
      </c>
      <c r="UUF46" s="48">
        <f t="shared" si="251"/>
        <v>0</v>
      </c>
      <c r="UUG46" s="48">
        <f t="shared" si="251"/>
        <v>0</v>
      </c>
      <c r="UUH46" s="48">
        <f t="shared" si="251"/>
        <v>0</v>
      </c>
      <c r="UUI46" s="48">
        <f t="shared" si="251"/>
        <v>0</v>
      </c>
      <c r="UUJ46" s="48">
        <f t="shared" si="251"/>
        <v>0</v>
      </c>
      <c r="UUK46" s="48">
        <f t="shared" si="251"/>
        <v>0</v>
      </c>
      <c r="UUL46" s="48">
        <f t="shared" si="251"/>
        <v>0</v>
      </c>
      <c r="UUM46" s="48">
        <f t="shared" si="251"/>
        <v>0</v>
      </c>
      <c r="UUN46" s="48">
        <f t="shared" si="251"/>
        <v>0</v>
      </c>
      <c r="UUO46" s="48">
        <f t="shared" si="251"/>
        <v>0</v>
      </c>
      <c r="UUP46" s="48">
        <f t="shared" si="251"/>
        <v>0</v>
      </c>
      <c r="UUQ46" s="48">
        <f t="shared" si="251"/>
        <v>0</v>
      </c>
      <c r="UUR46" s="48">
        <f t="shared" si="251"/>
        <v>0</v>
      </c>
      <c r="UUS46" s="48">
        <f t="shared" si="251"/>
        <v>0</v>
      </c>
      <c r="UUT46" s="48">
        <f t="shared" si="251"/>
        <v>0</v>
      </c>
      <c r="UUU46" s="48">
        <f t="shared" si="251"/>
        <v>0</v>
      </c>
      <c r="UUV46" s="48">
        <f t="shared" si="251"/>
        <v>0</v>
      </c>
      <c r="UUW46" s="48">
        <f t="shared" si="251"/>
        <v>0</v>
      </c>
      <c r="UUX46" s="48">
        <f t="shared" si="251"/>
        <v>0</v>
      </c>
      <c r="UUY46" s="48">
        <f t="shared" si="251"/>
        <v>0</v>
      </c>
      <c r="UUZ46" s="48">
        <f t="shared" si="251"/>
        <v>0</v>
      </c>
      <c r="UVA46" s="48">
        <f t="shared" si="251"/>
        <v>0</v>
      </c>
      <c r="UVB46" s="48">
        <f t="shared" si="251"/>
        <v>0</v>
      </c>
      <c r="UVC46" s="48">
        <f t="shared" si="251"/>
        <v>0</v>
      </c>
      <c r="UVD46" s="48">
        <f t="shared" si="251"/>
        <v>0</v>
      </c>
      <c r="UVE46" s="48">
        <f t="shared" si="251"/>
        <v>0</v>
      </c>
      <c r="UVF46" s="48">
        <f t="shared" si="251"/>
        <v>0</v>
      </c>
      <c r="UVG46" s="48">
        <f t="shared" si="251"/>
        <v>0</v>
      </c>
      <c r="UVH46" s="48">
        <f t="shared" si="251"/>
        <v>0</v>
      </c>
      <c r="UVI46" s="48">
        <f t="shared" si="251"/>
        <v>0</v>
      </c>
      <c r="UVJ46" s="48">
        <f t="shared" si="251"/>
        <v>0</v>
      </c>
      <c r="UVK46" s="48">
        <f t="shared" si="251"/>
        <v>0</v>
      </c>
      <c r="UVL46" s="48">
        <f t="shared" si="251"/>
        <v>0</v>
      </c>
      <c r="UVM46" s="48">
        <f t="shared" si="251"/>
        <v>0</v>
      </c>
      <c r="UVN46" s="48">
        <f t="shared" si="251"/>
        <v>0</v>
      </c>
      <c r="UVO46" s="48">
        <f t="shared" si="251"/>
        <v>0</v>
      </c>
      <c r="UVP46" s="48">
        <f t="shared" si="251"/>
        <v>0</v>
      </c>
      <c r="UVQ46" s="48">
        <f t="shared" ref="UVQ46:UYB46" si="252">UVQ22</f>
        <v>0</v>
      </c>
      <c r="UVR46" s="48">
        <f t="shared" si="252"/>
        <v>0</v>
      </c>
      <c r="UVS46" s="48">
        <f t="shared" si="252"/>
        <v>0</v>
      </c>
      <c r="UVT46" s="48">
        <f t="shared" si="252"/>
        <v>0</v>
      </c>
      <c r="UVU46" s="48">
        <f t="shared" si="252"/>
        <v>0</v>
      </c>
      <c r="UVV46" s="48">
        <f t="shared" si="252"/>
        <v>0</v>
      </c>
      <c r="UVW46" s="48">
        <f t="shared" si="252"/>
        <v>0</v>
      </c>
      <c r="UVX46" s="48">
        <f t="shared" si="252"/>
        <v>0</v>
      </c>
      <c r="UVY46" s="48">
        <f t="shared" si="252"/>
        <v>0</v>
      </c>
      <c r="UVZ46" s="48">
        <f t="shared" si="252"/>
        <v>0</v>
      </c>
      <c r="UWA46" s="48">
        <f t="shared" si="252"/>
        <v>0</v>
      </c>
      <c r="UWB46" s="48">
        <f t="shared" si="252"/>
        <v>0</v>
      </c>
      <c r="UWC46" s="48">
        <f t="shared" si="252"/>
        <v>0</v>
      </c>
      <c r="UWD46" s="48">
        <f t="shared" si="252"/>
        <v>0</v>
      </c>
      <c r="UWE46" s="48">
        <f t="shared" si="252"/>
        <v>0</v>
      </c>
      <c r="UWF46" s="48">
        <f t="shared" si="252"/>
        <v>0</v>
      </c>
      <c r="UWG46" s="48">
        <f t="shared" si="252"/>
        <v>0</v>
      </c>
      <c r="UWH46" s="48">
        <f t="shared" si="252"/>
        <v>0</v>
      </c>
      <c r="UWI46" s="48">
        <f t="shared" si="252"/>
        <v>0</v>
      </c>
      <c r="UWJ46" s="48">
        <f t="shared" si="252"/>
        <v>0</v>
      </c>
      <c r="UWK46" s="48">
        <f t="shared" si="252"/>
        <v>0</v>
      </c>
      <c r="UWL46" s="48">
        <f t="shared" si="252"/>
        <v>0</v>
      </c>
      <c r="UWM46" s="48">
        <f t="shared" si="252"/>
        <v>0</v>
      </c>
      <c r="UWN46" s="48">
        <f t="shared" si="252"/>
        <v>0</v>
      </c>
      <c r="UWO46" s="48">
        <f t="shared" si="252"/>
        <v>0</v>
      </c>
      <c r="UWP46" s="48">
        <f t="shared" si="252"/>
        <v>0</v>
      </c>
      <c r="UWQ46" s="48">
        <f t="shared" si="252"/>
        <v>0</v>
      </c>
      <c r="UWR46" s="48">
        <f t="shared" si="252"/>
        <v>0</v>
      </c>
      <c r="UWS46" s="48">
        <f t="shared" si="252"/>
        <v>0</v>
      </c>
      <c r="UWT46" s="48">
        <f t="shared" si="252"/>
        <v>0</v>
      </c>
      <c r="UWU46" s="48">
        <f t="shared" si="252"/>
        <v>0</v>
      </c>
      <c r="UWV46" s="48">
        <f t="shared" si="252"/>
        <v>0</v>
      </c>
      <c r="UWW46" s="48">
        <f t="shared" si="252"/>
        <v>0</v>
      </c>
      <c r="UWX46" s="48">
        <f t="shared" si="252"/>
        <v>0</v>
      </c>
      <c r="UWY46" s="48">
        <f t="shared" si="252"/>
        <v>0</v>
      </c>
      <c r="UWZ46" s="48">
        <f t="shared" si="252"/>
        <v>0</v>
      </c>
      <c r="UXA46" s="48">
        <f t="shared" si="252"/>
        <v>0</v>
      </c>
      <c r="UXB46" s="48">
        <f t="shared" si="252"/>
        <v>0</v>
      </c>
      <c r="UXC46" s="48">
        <f t="shared" si="252"/>
        <v>0</v>
      </c>
      <c r="UXD46" s="48">
        <f t="shared" si="252"/>
        <v>0</v>
      </c>
      <c r="UXE46" s="48">
        <f t="shared" si="252"/>
        <v>0</v>
      </c>
      <c r="UXF46" s="48">
        <f t="shared" si="252"/>
        <v>0</v>
      </c>
      <c r="UXG46" s="48">
        <f t="shared" si="252"/>
        <v>0</v>
      </c>
      <c r="UXH46" s="48">
        <f t="shared" si="252"/>
        <v>0</v>
      </c>
      <c r="UXI46" s="48">
        <f t="shared" si="252"/>
        <v>0</v>
      </c>
      <c r="UXJ46" s="48">
        <f t="shared" si="252"/>
        <v>0</v>
      </c>
      <c r="UXK46" s="48">
        <f t="shared" si="252"/>
        <v>0</v>
      </c>
      <c r="UXL46" s="48">
        <f t="shared" si="252"/>
        <v>0</v>
      </c>
      <c r="UXM46" s="48">
        <f t="shared" si="252"/>
        <v>0</v>
      </c>
      <c r="UXN46" s="48">
        <f t="shared" si="252"/>
        <v>0</v>
      </c>
      <c r="UXO46" s="48">
        <f t="shared" si="252"/>
        <v>0</v>
      </c>
      <c r="UXP46" s="48">
        <f t="shared" si="252"/>
        <v>0</v>
      </c>
      <c r="UXQ46" s="48">
        <f t="shared" si="252"/>
        <v>0</v>
      </c>
      <c r="UXR46" s="48">
        <f t="shared" si="252"/>
        <v>0</v>
      </c>
      <c r="UXS46" s="48">
        <f t="shared" si="252"/>
        <v>0</v>
      </c>
      <c r="UXT46" s="48">
        <f t="shared" si="252"/>
        <v>0</v>
      </c>
      <c r="UXU46" s="48">
        <f t="shared" si="252"/>
        <v>0</v>
      </c>
      <c r="UXV46" s="48">
        <f t="shared" si="252"/>
        <v>0</v>
      </c>
      <c r="UXW46" s="48">
        <f t="shared" si="252"/>
        <v>0</v>
      </c>
      <c r="UXX46" s="48">
        <f t="shared" si="252"/>
        <v>0</v>
      </c>
      <c r="UXY46" s="48">
        <f t="shared" si="252"/>
        <v>0</v>
      </c>
      <c r="UXZ46" s="48">
        <f t="shared" si="252"/>
        <v>0</v>
      </c>
      <c r="UYA46" s="48">
        <f t="shared" si="252"/>
        <v>0</v>
      </c>
      <c r="UYB46" s="48">
        <f t="shared" si="252"/>
        <v>0</v>
      </c>
      <c r="UYC46" s="48">
        <f t="shared" ref="UYC46:VAN46" si="253">UYC22</f>
        <v>0</v>
      </c>
      <c r="UYD46" s="48">
        <f t="shared" si="253"/>
        <v>0</v>
      </c>
      <c r="UYE46" s="48">
        <f t="shared" si="253"/>
        <v>0</v>
      </c>
      <c r="UYF46" s="48">
        <f t="shared" si="253"/>
        <v>0</v>
      </c>
      <c r="UYG46" s="48">
        <f t="shared" si="253"/>
        <v>0</v>
      </c>
      <c r="UYH46" s="48">
        <f t="shared" si="253"/>
        <v>0</v>
      </c>
      <c r="UYI46" s="48">
        <f t="shared" si="253"/>
        <v>0</v>
      </c>
      <c r="UYJ46" s="48">
        <f t="shared" si="253"/>
        <v>0</v>
      </c>
      <c r="UYK46" s="48">
        <f t="shared" si="253"/>
        <v>0</v>
      </c>
      <c r="UYL46" s="48">
        <f t="shared" si="253"/>
        <v>0</v>
      </c>
      <c r="UYM46" s="48">
        <f t="shared" si="253"/>
        <v>0</v>
      </c>
      <c r="UYN46" s="48">
        <f t="shared" si="253"/>
        <v>0</v>
      </c>
      <c r="UYO46" s="48">
        <f t="shared" si="253"/>
        <v>0</v>
      </c>
      <c r="UYP46" s="48">
        <f t="shared" si="253"/>
        <v>0</v>
      </c>
      <c r="UYQ46" s="48">
        <f t="shared" si="253"/>
        <v>0</v>
      </c>
      <c r="UYR46" s="48">
        <f t="shared" si="253"/>
        <v>0</v>
      </c>
      <c r="UYS46" s="48">
        <f t="shared" si="253"/>
        <v>0</v>
      </c>
      <c r="UYT46" s="48">
        <f t="shared" si="253"/>
        <v>0</v>
      </c>
      <c r="UYU46" s="48">
        <f t="shared" si="253"/>
        <v>0</v>
      </c>
      <c r="UYV46" s="48">
        <f t="shared" si="253"/>
        <v>0</v>
      </c>
      <c r="UYW46" s="48">
        <f t="shared" si="253"/>
        <v>0</v>
      </c>
      <c r="UYX46" s="48">
        <f t="shared" si="253"/>
        <v>0</v>
      </c>
      <c r="UYY46" s="48">
        <f t="shared" si="253"/>
        <v>0</v>
      </c>
      <c r="UYZ46" s="48">
        <f t="shared" si="253"/>
        <v>0</v>
      </c>
      <c r="UZA46" s="48">
        <f t="shared" si="253"/>
        <v>0</v>
      </c>
      <c r="UZB46" s="48">
        <f t="shared" si="253"/>
        <v>0</v>
      </c>
      <c r="UZC46" s="48">
        <f t="shared" si="253"/>
        <v>0</v>
      </c>
      <c r="UZD46" s="48">
        <f t="shared" si="253"/>
        <v>0</v>
      </c>
      <c r="UZE46" s="48">
        <f t="shared" si="253"/>
        <v>0</v>
      </c>
      <c r="UZF46" s="48">
        <f t="shared" si="253"/>
        <v>0</v>
      </c>
      <c r="UZG46" s="48">
        <f t="shared" si="253"/>
        <v>0</v>
      </c>
      <c r="UZH46" s="48">
        <f t="shared" si="253"/>
        <v>0</v>
      </c>
      <c r="UZI46" s="48">
        <f t="shared" si="253"/>
        <v>0</v>
      </c>
      <c r="UZJ46" s="48">
        <f t="shared" si="253"/>
        <v>0</v>
      </c>
      <c r="UZK46" s="48">
        <f t="shared" si="253"/>
        <v>0</v>
      </c>
      <c r="UZL46" s="48">
        <f t="shared" si="253"/>
        <v>0</v>
      </c>
      <c r="UZM46" s="48">
        <f t="shared" si="253"/>
        <v>0</v>
      </c>
      <c r="UZN46" s="48">
        <f t="shared" si="253"/>
        <v>0</v>
      </c>
      <c r="UZO46" s="48">
        <f t="shared" si="253"/>
        <v>0</v>
      </c>
      <c r="UZP46" s="48">
        <f t="shared" si="253"/>
        <v>0</v>
      </c>
      <c r="UZQ46" s="48">
        <f t="shared" si="253"/>
        <v>0</v>
      </c>
      <c r="UZR46" s="48">
        <f t="shared" si="253"/>
        <v>0</v>
      </c>
      <c r="UZS46" s="48">
        <f t="shared" si="253"/>
        <v>0</v>
      </c>
      <c r="UZT46" s="48">
        <f t="shared" si="253"/>
        <v>0</v>
      </c>
      <c r="UZU46" s="48">
        <f t="shared" si="253"/>
        <v>0</v>
      </c>
      <c r="UZV46" s="48">
        <f t="shared" si="253"/>
        <v>0</v>
      </c>
      <c r="UZW46" s="48">
        <f t="shared" si="253"/>
        <v>0</v>
      </c>
      <c r="UZX46" s="48">
        <f t="shared" si="253"/>
        <v>0</v>
      </c>
      <c r="UZY46" s="48">
        <f t="shared" si="253"/>
        <v>0</v>
      </c>
      <c r="UZZ46" s="48">
        <f t="shared" si="253"/>
        <v>0</v>
      </c>
      <c r="VAA46" s="48">
        <f t="shared" si="253"/>
        <v>0</v>
      </c>
      <c r="VAB46" s="48">
        <f t="shared" si="253"/>
        <v>0</v>
      </c>
      <c r="VAC46" s="48">
        <f t="shared" si="253"/>
        <v>0</v>
      </c>
      <c r="VAD46" s="48">
        <f t="shared" si="253"/>
        <v>0</v>
      </c>
      <c r="VAE46" s="48">
        <f t="shared" si="253"/>
        <v>0</v>
      </c>
      <c r="VAF46" s="48">
        <f t="shared" si="253"/>
        <v>0</v>
      </c>
      <c r="VAG46" s="48">
        <f t="shared" si="253"/>
        <v>0</v>
      </c>
      <c r="VAH46" s="48">
        <f t="shared" si="253"/>
        <v>0</v>
      </c>
      <c r="VAI46" s="48">
        <f t="shared" si="253"/>
        <v>0</v>
      </c>
      <c r="VAJ46" s="48">
        <f t="shared" si="253"/>
        <v>0</v>
      </c>
      <c r="VAK46" s="48">
        <f t="shared" si="253"/>
        <v>0</v>
      </c>
      <c r="VAL46" s="48">
        <f t="shared" si="253"/>
        <v>0</v>
      </c>
      <c r="VAM46" s="48">
        <f t="shared" si="253"/>
        <v>0</v>
      </c>
      <c r="VAN46" s="48">
        <f t="shared" si="253"/>
        <v>0</v>
      </c>
      <c r="VAO46" s="48">
        <f t="shared" ref="VAO46:VCZ46" si="254">VAO22</f>
        <v>0</v>
      </c>
      <c r="VAP46" s="48">
        <f t="shared" si="254"/>
        <v>0</v>
      </c>
      <c r="VAQ46" s="48">
        <f t="shared" si="254"/>
        <v>0</v>
      </c>
      <c r="VAR46" s="48">
        <f t="shared" si="254"/>
        <v>0</v>
      </c>
      <c r="VAS46" s="48">
        <f t="shared" si="254"/>
        <v>0</v>
      </c>
      <c r="VAT46" s="48">
        <f t="shared" si="254"/>
        <v>0</v>
      </c>
      <c r="VAU46" s="48">
        <f t="shared" si="254"/>
        <v>0</v>
      </c>
      <c r="VAV46" s="48">
        <f t="shared" si="254"/>
        <v>0</v>
      </c>
      <c r="VAW46" s="48">
        <f t="shared" si="254"/>
        <v>0</v>
      </c>
      <c r="VAX46" s="48">
        <f t="shared" si="254"/>
        <v>0</v>
      </c>
      <c r="VAY46" s="48">
        <f t="shared" si="254"/>
        <v>0</v>
      </c>
      <c r="VAZ46" s="48">
        <f t="shared" si="254"/>
        <v>0</v>
      </c>
      <c r="VBA46" s="48">
        <f t="shared" si="254"/>
        <v>0</v>
      </c>
      <c r="VBB46" s="48">
        <f t="shared" si="254"/>
        <v>0</v>
      </c>
      <c r="VBC46" s="48">
        <f t="shared" si="254"/>
        <v>0</v>
      </c>
      <c r="VBD46" s="48">
        <f t="shared" si="254"/>
        <v>0</v>
      </c>
      <c r="VBE46" s="48">
        <f t="shared" si="254"/>
        <v>0</v>
      </c>
      <c r="VBF46" s="48">
        <f t="shared" si="254"/>
        <v>0</v>
      </c>
      <c r="VBG46" s="48">
        <f t="shared" si="254"/>
        <v>0</v>
      </c>
      <c r="VBH46" s="48">
        <f t="shared" si="254"/>
        <v>0</v>
      </c>
      <c r="VBI46" s="48">
        <f t="shared" si="254"/>
        <v>0</v>
      </c>
      <c r="VBJ46" s="48">
        <f t="shared" si="254"/>
        <v>0</v>
      </c>
      <c r="VBK46" s="48">
        <f t="shared" si="254"/>
        <v>0</v>
      </c>
      <c r="VBL46" s="48">
        <f t="shared" si="254"/>
        <v>0</v>
      </c>
      <c r="VBM46" s="48">
        <f t="shared" si="254"/>
        <v>0</v>
      </c>
      <c r="VBN46" s="48">
        <f t="shared" si="254"/>
        <v>0</v>
      </c>
      <c r="VBO46" s="48">
        <f t="shared" si="254"/>
        <v>0</v>
      </c>
      <c r="VBP46" s="48">
        <f t="shared" si="254"/>
        <v>0</v>
      </c>
      <c r="VBQ46" s="48">
        <f t="shared" si="254"/>
        <v>0</v>
      </c>
      <c r="VBR46" s="48">
        <f t="shared" si="254"/>
        <v>0</v>
      </c>
      <c r="VBS46" s="48">
        <f t="shared" si="254"/>
        <v>0</v>
      </c>
      <c r="VBT46" s="48">
        <f t="shared" si="254"/>
        <v>0</v>
      </c>
      <c r="VBU46" s="48">
        <f t="shared" si="254"/>
        <v>0</v>
      </c>
      <c r="VBV46" s="48">
        <f t="shared" si="254"/>
        <v>0</v>
      </c>
      <c r="VBW46" s="48">
        <f t="shared" si="254"/>
        <v>0</v>
      </c>
      <c r="VBX46" s="48">
        <f t="shared" si="254"/>
        <v>0</v>
      </c>
      <c r="VBY46" s="48">
        <f t="shared" si="254"/>
        <v>0</v>
      </c>
      <c r="VBZ46" s="48">
        <f t="shared" si="254"/>
        <v>0</v>
      </c>
      <c r="VCA46" s="48">
        <f t="shared" si="254"/>
        <v>0</v>
      </c>
      <c r="VCB46" s="48">
        <f t="shared" si="254"/>
        <v>0</v>
      </c>
      <c r="VCC46" s="48">
        <f t="shared" si="254"/>
        <v>0</v>
      </c>
      <c r="VCD46" s="48">
        <f t="shared" si="254"/>
        <v>0</v>
      </c>
      <c r="VCE46" s="48">
        <f t="shared" si="254"/>
        <v>0</v>
      </c>
      <c r="VCF46" s="48">
        <f t="shared" si="254"/>
        <v>0</v>
      </c>
      <c r="VCG46" s="48">
        <f t="shared" si="254"/>
        <v>0</v>
      </c>
      <c r="VCH46" s="48">
        <f t="shared" si="254"/>
        <v>0</v>
      </c>
      <c r="VCI46" s="48">
        <f t="shared" si="254"/>
        <v>0</v>
      </c>
      <c r="VCJ46" s="48">
        <f t="shared" si="254"/>
        <v>0</v>
      </c>
      <c r="VCK46" s="48">
        <f t="shared" si="254"/>
        <v>0</v>
      </c>
      <c r="VCL46" s="48">
        <f t="shared" si="254"/>
        <v>0</v>
      </c>
      <c r="VCM46" s="48">
        <f t="shared" si="254"/>
        <v>0</v>
      </c>
      <c r="VCN46" s="48">
        <f t="shared" si="254"/>
        <v>0</v>
      </c>
      <c r="VCO46" s="48">
        <f t="shared" si="254"/>
        <v>0</v>
      </c>
      <c r="VCP46" s="48">
        <f t="shared" si="254"/>
        <v>0</v>
      </c>
      <c r="VCQ46" s="48">
        <f t="shared" si="254"/>
        <v>0</v>
      </c>
      <c r="VCR46" s="48">
        <f t="shared" si="254"/>
        <v>0</v>
      </c>
      <c r="VCS46" s="48">
        <f t="shared" si="254"/>
        <v>0</v>
      </c>
      <c r="VCT46" s="48">
        <f t="shared" si="254"/>
        <v>0</v>
      </c>
      <c r="VCU46" s="48">
        <f t="shared" si="254"/>
        <v>0</v>
      </c>
      <c r="VCV46" s="48">
        <f t="shared" si="254"/>
        <v>0</v>
      </c>
      <c r="VCW46" s="48">
        <f t="shared" si="254"/>
        <v>0</v>
      </c>
      <c r="VCX46" s="48">
        <f t="shared" si="254"/>
        <v>0</v>
      </c>
      <c r="VCY46" s="48">
        <f t="shared" si="254"/>
        <v>0</v>
      </c>
      <c r="VCZ46" s="48">
        <f t="shared" si="254"/>
        <v>0</v>
      </c>
      <c r="VDA46" s="48">
        <f t="shared" ref="VDA46:VFL46" si="255">VDA22</f>
        <v>0</v>
      </c>
      <c r="VDB46" s="48">
        <f t="shared" si="255"/>
        <v>0</v>
      </c>
      <c r="VDC46" s="48">
        <f t="shared" si="255"/>
        <v>0</v>
      </c>
      <c r="VDD46" s="48">
        <f t="shared" si="255"/>
        <v>0</v>
      </c>
      <c r="VDE46" s="48">
        <f t="shared" si="255"/>
        <v>0</v>
      </c>
      <c r="VDF46" s="48">
        <f t="shared" si="255"/>
        <v>0</v>
      </c>
      <c r="VDG46" s="48">
        <f t="shared" si="255"/>
        <v>0</v>
      </c>
      <c r="VDH46" s="48">
        <f t="shared" si="255"/>
        <v>0</v>
      </c>
      <c r="VDI46" s="48">
        <f t="shared" si="255"/>
        <v>0</v>
      </c>
      <c r="VDJ46" s="48">
        <f t="shared" si="255"/>
        <v>0</v>
      </c>
      <c r="VDK46" s="48">
        <f t="shared" si="255"/>
        <v>0</v>
      </c>
      <c r="VDL46" s="48">
        <f t="shared" si="255"/>
        <v>0</v>
      </c>
      <c r="VDM46" s="48">
        <f t="shared" si="255"/>
        <v>0</v>
      </c>
      <c r="VDN46" s="48">
        <f t="shared" si="255"/>
        <v>0</v>
      </c>
      <c r="VDO46" s="48">
        <f t="shared" si="255"/>
        <v>0</v>
      </c>
      <c r="VDP46" s="48">
        <f t="shared" si="255"/>
        <v>0</v>
      </c>
      <c r="VDQ46" s="48">
        <f t="shared" si="255"/>
        <v>0</v>
      </c>
      <c r="VDR46" s="48">
        <f t="shared" si="255"/>
        <v>0</v>
      </c>
      <c r="VDS46" s="48">
        <f t="shared" si="255"/>
        <v>0</v>
      </c>
      <c r="VDT46" s="48">
        <f t="shared" si="255"/>
        <v>0</v>
      </c>
      <c r="VDU46" s="48">
        <f t="shared" si="255"/>
        <v>0</v>
      </c>
      <c r="VDV46" s="48">
        <f t="shared" si="255"/>
        <v>0</v>
      </c>
      <c r="VDW46" s="48">
        <f t="shared" si="255"/>
        <v>0</v>
      </c>
      <c r="VDX46" s="48">
        <f t="shared" si="255"/>
        <v>0</v>
      </c>
      <c r="VDY46" s="48">
        <f t="shared" si="255"/>
        <v>0</v>
      </c>
      <c r="VDZ46" s="48">
        <f t="shared" si="255"/>
        <v>0</v>
      </c>
      <c r="VEA46" s="48">
        <f t="shared" si="255"/>
        <v>0</v>
      </c>
      <c r="VEB46" s="48">
        <f t="shared" si="255"/>
        <v>0</v>
      </c>
      <c r="VEC46" s="48">
        <f t="shared" si="255"/>
        <v>0</v>
      </c>
      <c r="VED46" s="48">
        <f t="shared" si="255"/>
        <v>0</v>
      </c>
      <c r="VEE46" s="48">
        <f t="shared" si="255"/>
        <v>0</v>
      </c>
      <c r="VEF46" s="48">
        <f t="shared" si="255"/>
        <v>0</v>
      </c>
      <c r="VEG46" s="48">
        <f t="shared" si="255"/>
        <v>0</v>
      </c>
      <c r="VEH46" s="48">
        <f t="shared" si="255"/>
        <v>0</v>
      </c>
      <c r="VEI46" s="48">
        <f t="shared" si="255"/>
        <v>0</v>
      </c>
      <c r="VEJ46" s="48">
        <f t="shared" si="255"/>
        <v>0</v>
      </c>
      <c r="VEK46" s="48">
        <f t="shared" si="255"/>
        <v>0</v>
      </c>
      <c r="VEL46" s="48">
        <f t="shared" si="255"/>
        <v>0</v>
      </c>
      <c r="VEM46" s="48">
        <f t="shared" si="255"/>
        <v>0</v>
      </c>
      <c r="VEN46" s="48">
        <f t="shared" si="255"/>
        <v>0</v>
      </c>
      <c r="VEO46" s="48">
        <f t="shared" si="255"/>
        <v>0</v>
      </c>
      <c r="VEP46" s="48">
        <f t="shared" si="255"/>
        <v>0</v>
      </c>
      <c r="VEQ46" s="48">
        <f t="shared" si="255"/>
        <v>0</v>
      </c>
      <c r="VER46" s="48">
        <f t="shared" si="255"/>
        <v>0</v>
      </c>
      <c r="VES46" s="48">
        <f t="shared" si="255"/>
        <v>0</v>
      </c>
      <c r="VET46" s="48">
        <f t="shared" si="255"/>
        <v>0</v>
      </c>
      <c r="VEU46" s="48">
        <f t="shared" si="255"/>
        <v>0</v>
      </c>
      <c r="VEV46" s="48">
        <f t="shared" si="255"/>
        <v>0</v>
      </c>
      <c r="VEW46" s="48">
        <f t="shared" si="255"/>
        <v>0</v>
      </c>
      <c r="VEX46" s="48">
        <f t="shared" si="255"/>
        <v>0</v>
      </c>
      <c r="VEY46" s="48">
        <f t="shared" si="255"/>
        <v>0</v>
      </c>
      <c r="VEZ46" s="48">
        <f t="shared" si="255"/>
        <v>0</v>
      </c>
      <c r="VFA46" s="48">
        <f t="shared" si="255"/>
        <v>0</v>
      </c>
      <c r="VFB46" s="48">
        <f t="shared" si="255"/>
        <v>0</v>
      </c>
      <c r="VFC46" s="48">
        <f t="shared" si="255"/>
        <v>0</v>
      </c>
      <c r="VFD46" s="48">
        <f t="shared" si="255"/>
        <v>0</v>
      </c>
      <c r="VFE46" s="48">
        <f t="shared" si="255"/>
        <v>0</v>
      </c>
      <c r="VFF46" s="48">
        <f t="shared" si="255"/>
        <v>0</v>
      </c>
      <c r="VFG46" s="48">
        <f t="shared" si="255"/>
        <v>0</v>
      </c>
      <c r="VFH46" s="48">
        <f t="shared" si="255"/>
        <v>0</v>
      </c>
      <c r="VFI46" s="48">
        <f t="shared" si="255"/>
        <v>0</v>
      </c>
      <c r="VFJ46" s="48">
        <f t="shared" si="255"/>
        <v>0</v>
      </c>
      <c r="VFK46" s="48">
        <f t="shared" si="255"/>
        <v>0</v>
      </c>
      <c r="VFL46" s="48">
        <f t="shared" si="255"/>
        <v>0</v>
      </c>
      <c r="VFM46" s="48">
        <f t="shared" ref="VFM46:VHX46" si="256">VFM22</f>
        <v>0</v>
      </c>
      <c r="VFN46" s="48">
        <f t="shared" si="256"/>
        <v>0</v>
      </c>
      <c r="VFO46" s="48">
        <f t="shared" si="256"/>
        <v>0</v>
      </c>
      <c r="VFP46" s="48">
        <f t="shared" si="256"/>
        <v>0</v>
      </c>
      <c r="VFQ46" s="48">
        <f t="shared" si="256"/>
        <v>0</v>
      </c>
      <c r="VFR46" s="48">
        <f t="shared" si="256"/>
        <v>0</v>
      </c>
      <c r="VFS46" s="48">
        <f t="shared" si="256"/>
        <v>0</v>
      </c>
      <c r="VFT46" s="48">
        <f t="shared" si="256"/>
        <v>0</v>
      </c>
      <c r="VFU46" s="48">
        <f t="shared" si="256"/>
        <v>0</v>
      </c>
      <c r="VFV46" s="48">
        <f t="shared" si="256"/>
        <v>0</v>
      </c>
      <c r="VFW46" s="48">
        <f t="shared" si="256"/>
        <v>0</v>
      </c>
      <c r="VFX46" s="48">
        <f t="shared" si="256"/>
        <v>0</v>
      </c>
      <c r="VFY46" s="48">
        <f t="shared" si="256"/>
        <v>0</v>
      </c>
      <c r="VFZ46" s="48">
        <f t="shared" si="256"/>
        <v>0</v>
      </c>
      <c r="VGA46" s="48">
        <f t="shared" si="256"/>
        <v>0</v>
      </c>
      <c r="VGB46" s="48">
        <f t="shared" si="256"/>
        <v>0</v>
      </c>
      <c r="VGC46" s="48">
        <f t="shared" si="256"/>
        <v>0</v>
      </c>
      <c r="VGD46" s="48">
        <f t="shared" si="256"/>
        <v>0</v>
      </c>
      <c r="VGE46" s="48">
        <f t="shared" si="256"/>
        <v>0</v>
      </c>
      <c r="VGF46" s="48">
        <f t="shared" si="256"/>
        <v>0</v>
      </c>
      <c r="VGG46" s="48">
        <f t="shared" si="256"/>
        <v>0</v>
      </c>
      <c r="VGH46" s="48">
        <f t="shared" si="256"/>
        <v>0</v>
      </c>
      <c r="VGI46" s="48">
        <f t="shared" si="256"/>
        <v>0</v>
      </c>
      <c r="VGJ46" s="48">
        <f t="shared" si="256"/>
        <v>0</v>
      </c>
      <c r="VGK46" s="48">
        <f t="shared" si="256"/>
        <v>0</v>
      </c>
      <c r="VGL46" s="48">
        <f t="shared" si="256"/>
        <v>0</v>
      </c>
      <c r="VGM46" s="48">
        <f t="shared" si="256"/>
        <v>0</v>
      </c>
      <c r="VGN46" s="48">
        <f t="shared" si="256"/>
        <v>0</v>
      </c>
      <c r="VGO46" s="48">
        <f t="shared" si="256"/>
        <v>0</v>
      </c>
      <c r="VGP46" s="48">
        <f t="shared" si="256"/>
        <v>0</v>
      </c>
      <c r="VGQ46" s="48">
        <f t="shared" si="256"/>
        <v>0</v>
      </c>
      <c r="VGR46" s="48">
        <f t="shared" si="256"/>
        <v>0</v>
      </c>
      <c r="VGS46" s="48">
        <f t="shared" si="256"/>
        <v>0</v>
      </c>
      <c r="VGT46" s="48">
        <f t="shared" si="256"/>
        <v>0</v>
      </c>
      <c r="VGU46" s="48">
        <f t="shared" si="256"/>
        <v>0</v>
      </c>
      <c r="VGV46" s="48">
        <f t="shared" si="256"/>
        <v>0</v>
      </c>
      <c r="VGW46" s="48">
        <f t="shared" si="256"/>
        <v>0</v>
      </c>
      <c r="VGX46" s="48">
        <f t="shared" si="256"/>
        <v>0</v>
      </c>
      <c r="VGY46" s="48">
        <f t="shared" si="256"/>
        <v>0</v>
      </c>
      <c r="VGZ46" s="48">
        <f t="shared" si="256"/>
        <v>0</v>
      </c>
      <c r="VHA46" s="48">
        <f t="shared" si="256"/>
        <v>0</v>
      </c>
      <c r="VHB46" s="48">
        <f t="shared" si="256"/>
        <v>0</v>
      </c>
      <c r="VHC46" s="48">
        <f t="shared" si="256"/>
        <v>0</v>
      </c>
      <c r="VHD46" s="48">
        <f t="shared" si="256"/>
        <v>0</v>
      </c>
      <c r="VHE46" s="48">
        <f t="shared" si="256"/>
        <v>0</v>
      </c>
      <c r="VHF46" s="48">
        <f t="shared" si="256"/>
        <v>0</v>
      </c>
      <c r="VHG46" s="48">
        <f t="shared" si="256"/>
        <v>0</v>
      </c>
      <c r="VHH46" s="48">
        <f t="shared" si="256"/>
        <v>0</v>
      </c>
      <c r="VHI46" s="48">
        <f t="shared" si="256"/>
        <v>0</v>
      </c>
      <c r="VHJ46" s="48">
        <f t="shared" si="256"/>
        <v>0</v>
      </c>
      <c r="VHK46" s="48">
        <f t="shared" si="256"/>
        <v>0</v>
      </c>
      <c r="VHL46" s="48">
        <f t="shared" si="256"/>
        <v>0</v>
      </c>
      <c r="VHM46" s="48">
        <f t="shared" si="256"/>
        <v>0</v>
      </c>
      <c r="VHN46" s="48">
        <f t="shared" si="256"/>
        <v>0</v>
      </c>
      <c r="VHO46" s="48">
        <f t="shared" si="256"/>
        <v>0</v>
      </c>
      <c r="VHP46" s="48">
        <f t="shared" si="256"/>
        <v>0</v>
      </c>
      <c r="VHQ46" s="48">
        <f t="shared" si="256"/>
        <v>0</v>
      </c>
      <c r="VHR46" s="48">
        <f t="shared" si="256"/>
        <v>0</v>
      </c>
      <c r="VHS46" s="48">
        <f t="shared" si="256"/>
        <v>0</v>
      </c>
      <c r="VHT46" s="48">
        <f t="shared" si="256"/>
        <v>0</v>
      </c>
      <c r="VHU46" s="48">
        <f t="shared" si="256"/>
        <v>0</v>
      </c>
      <c r="VHV46" s="48">
        <f t="shared" si="256"/>
        <v>0</v>
      </c>
      <c r="VHW46" s="48">
        <f t="shared" si="256"/>
        <v>0</v>
      </c>
      <c r="VHX46" s="48">
        <f t="shared" si="256"/>
        <v>0</v>
      </c>
      <c r="VHY46" s="48">
        <f t="shared" ref="VHY46:VKJ46" si="257">VHY22</f>
        <v>0</v>
      </c>
      <c r="VHZ46" s="48">
        <f t="shared" si="257"/>
        <v>0</v>
      </c>
      <c r="VIA46" s="48">
        <f t="shared" si="257"/>
        <v>0</v>
      </c>
      <c r="VIB46" s="48">
        <f t="shared" si="257"/>
        <v>0</v>
      </c>
      <c r="VIC46" s="48">
        <f t="shared" si="257"/>
        <v>0</v>
      </c>
      <c r="VID46" s="48">
        <f t="shared" si="257"/>
        <v>0</v>
      </c>
      <c r="VIE46" s="48">
        <f t="shared" si="257"/>
        <v>0</v>
      </c>
      <c r="VIF46" s="48">
        <f t="shared" si="257"/>
        <v>0</v>
      </c>
      <c r="VIG46" s="48">
        <f t="shared" si="257"/>
        <v>0</v>
      </c>
      <c r="VIH46" s="48">
        <f t="shared" si="257"/>
        <v>0</v>
      </c>
      <c r="VII46" s="48">
        <f t="shared" si="257"/>
        <v>0</v>
      </c>
      <c r="VIJ46" s="48">
        <f t="shared" si="257"/>
        <v>0</v>
      </c>
      <c r="VIK46" s="48">
        <f t="shared" si="257"/>
        <v>0</v>
      </c>
      <c r="VIL46" s="48">
        <f t="shared" si="257"/>
        <v>0</v>
      </c>
      <c r="VIM46" s="48">
        <f t="shared" si="257"/>
        <v>0</v>
      </c>
      <c r="VIN46" s="48">
        <f t="shared" si="257"/>
        <v>0</v>
      </c>
      <c r="VIO46" s="48">
        <f t="shared" si="257"/>
        <v>0</v>
      </c>
      <c r="VIP46" s="48">
        <f t="shared" si="257"/>
        <v>0</v>
      </c>
      <c r="VIQ46" s="48">
        <f t="shared" si="257"/>
        <v>0</v>
      </c>
      <c r="VIR46" s="48">
        <f t="shared" si="257"/>
        <v>0</v>
      </c>
      <c r="VIS46" s="48">
        <f t="shared" si="257"/>
        <v>0</v>
      </c>
      <c r="VIT46" s="48">
        <f t="shared" si="257"/>
        <v>0</v>
      </c>
      <c r="VIU46" s="48">
        <f t="shared" si="257"/>
        <v>0</v>
      </c>
      <c r="VIV46" s="48">
        <f t="shared" si="257"/>
        <v>0</v>
      </c>
      <c r="VIW46" s="48">
        <f t="shared" si="257"/>
        <v>0</v>
      </c>
      <c r="VIX46" s="48">
        <f t="shared" si="257"/>
        <v>0</v>
      </c>
      <c r="VIY46" s="48">
        <f t="shared" si="257"/>
        <v>0</v>
      </c>
      <c r="VIZ46" s="48">
        <f t="shared" si="257"/>
        <v>0</v>
      </c>
      <c r="VJA46" s="48">
        <f t="shared" si="257"/>
        <v>0</v>
      </c>
      <c r="VJB46" s="48">
        <f t="shared" si="257"/>
        <v>0</v>
      </c>
      <c r="VJC46" s="48">
        <f t="shared" si="257"/>
        <v>0</v>
      </c>
      <c r="VJD46" s="48">
        <f t="shared" si="257"/>
        <v>0</v>
      </c>
      <c r="VJE46" s="48">
        <f t="shared" si="257"/>
        <v>0</v>
      </c>
      <c r="VJF46" s="48">
        <f t="shared" si="257"/>
        <v>0</v>
      </c>
      <c r="VJG46" s="48">
        <f t="shared" si="257"/>
        <v>0</v>
      </c>
      <c r="VJH46" s="48">
        <f t="shared" si="257"/>
        <v>0</v>
      </c>
      <c r="VJI46" s="48">
        <f t="shared" si="257"/>
        <v>0</v>
      </c>
      <c r="VJJ46" s="48">
        <f t="shared" si="257"/>
        <v>0</v>
      </c>
      <c r="VJK46" s="48">
        <f t="shared" si="257"/>
        <v>0</v>
      </c>
      <c r="VJL46" s="48">
        <f t="shared" si="257"/>
        <v>0</v>
      </c>
      <c r="VJM46" s="48">
        <f t="shared" si="257"/>
        <v>0</v>
      </c>
      <c r="VJN46" s="48">
        <f t="shared" si="257"/>
        <v>0</v>
      </c>
      <c r="VJO46" s="48">
        <f t="shared" si="257"/>
        <v>0</v>
      </c>
      <c r="VJP46" s="48">
        <f t="shared" si="257"/>
        <v>0</v>
      </c>
      <c r="VJQ46" s="48">
        <f t="shared" si="257"/>
        <v>0</v>
      </c>
      <c r="VJR46" s="48">
        <f t="shared" si="257"/>
        <v>0</v>
      </c>
      <c r="VJS46" s="48">
        <f t="shared" si="257"/>
        <v>0</v>
      </c>
      <c r="VJT46" s="48">
        <f t="shared" si="257"/>
        <v>0</v>
      </c>
      <c r="VJU46" s="48">
        <f t="shared" si="257"/>
        <v>0</v>
      </c>
      <c r="VJV46" s="48">
        <f t="shared" si="257"/>
        <v>0</v>
      </c>
      <c r="VJW46" s="48">
        <f t="shared" si="257"/>
        <v>0</v>
      </c>
      <c r="VJX46" s="48">
        <f t="shared" si="257"/>
        <v>0</v>
      </c>
      <c r="VJY46" s="48">
        <f t="shared" si="257"/>
        <v>0</v>
      </c>
      <c r="VJZ46" s="48">
        <f t="shared" si="257"/>
        <v>0</v>
      </c>
      <c r="VKA46" s="48">
        <f t="shared" si="257"/>
        <v>0</v>
      </c>
      <c r="VKB46" s="48">
        <f t="shared" si="257"/>
        <v>0</v>
      </c>
      <c r="VKC46" s="48">
        <f t="shared" si="257"/>
        <v>0</v>
      </c>
      <c r="VKD46" s="48">
        <f t="shared" si="257"/>
        <v>0</v>
      </c>
      <c r="VKE46" s="48">
        <f t="shared" si="257"/>
        <v>0</v>
      </c>
      <c r="VKF46" s="48">
        <f t="shared" si="257"/>
        <v>0</v>
      </c>
      <c r="VKG46" s="48">
        <f t="shared" si="257"/>
        <v>0</v>
      </c>
      <c r="VKH46" s="48">
        <f t="shared" si="257"/>
        <v>0</v>
      </c>
      <c r="VKI46" s="48">
        <f t="shared" si="257"/>
        <v>0</v>
      </c>
      <c r="VKJ46" s="48">
        <f t="shared" si="257"/>
        <v>0</v>
      </c>
      <c r="VKK46" s="48">
        <f t="shared" ref="VKK46:VMV46" si="258">VKK22</f>
        <v>0</v>
      </c>
      <c r="VKL46" s="48">
        <f t="shared" si="258"/>
        <v>0</v>
      </c>
      <c r="VKM46" s="48">
        <f t="shared" si="258"/>
        <v>0</v>
      </c>
      <c r="VKN46" s="48">
        <f t="shared" si="258"/>
        <v>0</v>
      </c>
      <c r="VKO46" s="48">
        <f t="shared" si="258"/>
        <v>0</v>
      </c>
      <c r="VKP46" s="48">
        <f t="shared" si="258"/>
        <v>0</v>
      </c>
      <c r="VKQ46" s="48">
        <f t="shared" si="258"/>
        <v>0</v>
      </c>
      <c r="VKR46" s="48">
        <f t="shared" si="258"/>
        <v>0</v>
      </c>
      <c r="VKS46" s="48">
        <f t="shared" si="258"/>
        <v>0</v>
      </c>
      <c r="VKT46" s="48">
        <f t="shared" si="258"/>
        <v>0</v>
      </c>
      <c r="VKU46" s="48">
        <f t="shared" si="258"/>
        <v>0</v>
      </c>
      <c r="VKV46" s="48">
        <f t="shared" si="258"/>
        <v>0</v>
      </c>
      <c r="VKW46" s="48">
        <f t="shared" si="258"/>
        <v>0</v>
      </c>
      <c r="VKX46" s="48">
        <f t="shared" si="258"/>
        <v>0</v>
      </c>
      <c r="VKY46" s="48">
        <f t="shared" si="258"/>
        <v>0</v>
      </c>
      <c r="VKZ46" s="48">
        <f t="shared" si="258"/>
        <v>0</v>
      </c>
      <c r="VLA46" s="48">
        <f t="shared" si="258"/>
        <v>0</v>
      </c>
      <c r="VLB46" s="48">
        <f t="shared" si="258"/>
        <v>0</v>
      </c>
      <c r="VLC46" s="48">
        <f t="shared" si="258"/>
        <v>0</v>
      </c>
      <c r="VLD46" s="48">
        <f t="shared" si="258"/>
        <v>0</v>
      </c>
      <c r="VLE46" s="48">
        <f t="shared" si="258"/>
        <v>0</v>
      </c>
      <c r="VLF46" s="48">
        <f t="shared" si="258"/>
        <v>0</v>
      </c>
      <c r="VLG46" s="48">
        <f t="shared" si="258"/>
        <v>0</v>
      </c>
      <c r="VLH46" s="48">
        <f t="shared" si="258"/>
        <v>0</v>
      </c>
      <c r="VLI46" s="48">
        <f t="shared" si="258"/>
        <v>0</v>
      </c>
      <c r="VLJ46" s="48">
        <f t="shared" si="258"/>
        <v>0</v>
      </c>
      <c r="VLK46" s="48">
        <f t="shared" si="258"/>
        <v>0</v>
      </c>
      <c r="VLL46" s="48">
        <f t="shared" si="258"/>
        <v>0</v>
      </c>
      <c r="VLM46" s="48">
        <f t="shared" si="258"/>
        <v>0</v>
      </c>
      <c r="VLN46" s="48">
        <f t="shared" si="258"/>
        <v>0</v>
      </c>
      <c r="VLO46" s="48">
        <f t="shared" si="258"/>
        <v>0</v>
      </c>
      <c r="VLP46" s="48">
        <f t="shared" si="258"/>
        <v>0</v>
      </c>
      <c r="VLQ46" s="48">
        <f t="shared" si="258"/>
        <v>0</v>
      </c>
      <c r="VLR46" s="48">
        <f t="shared" si="258"/>
        <v>0</v>
      </c>
      <c r="VLS46" s="48">
        <f t="shared" si="258"/>
        <v>0</v>
      </c>
      <c r="VLT46" s="48">
        <f t="shared" si="258"/>
        <v>0</v>
      </c>
      <c r="VLU46" s="48">
        <f t="shared" si="258"/>
        <v>0</v>
      </c>
      <c r="VLV46" s="48">
        <f t="shared" si="258"/>
        <v>0</v>
      </c>
      <c r="VLW46" s="48">
        <f t="shared" si="258"/>
        <v>0</v>
      </c>
      <c r="VLX46" s="48">
        <f t="shared" si="258"/>
        <v>0</v>
      </c>
      <c r="VLY46" s="48">
        <f t="shared" si="258"/>
        <v>0</v>
      </c>
      <c r="VLZ46" s="48">
        <f t="shared" si="258"/>
        <v>0</v>
      </c>
      <c r="VMA46" s="48">
        <f t="shared" si="258"/>
        <v>0</v>
      </c>
      <c r="VMB46" s="48">
        <f t="shared" si="258"/>
        <v>0</v>
      </c>
      <c r="VMC46" s="48">
        <f t="shared" si="258"/>
        <v>0</v>
      </c>
      <c r="VMD46" s="48">
        <f t="shared" si="258"/>
        <v>0</v>
      </c>
      <c r="VME46" s="48">
        <f t="shared" si="258"/>
        <v>0</v>
      </c>
      <c r="VMF46" s="48">
        <f t="shared" si="258"/>
        <v>0</v>
      </c>
      <c r="VMG46" s="48">
        <f t="shared" si="258"/>
        <v>0</v>
      </c>
      <c r="VMH46" s="48">
        <f t="shared" si="258"/>
        <v>0</v>
      </c>
      <c r="VMI46" s="48">
        <f t="shared" si="258"/>
        <v>0</v>
      </c>
      <c r="VMJ46" s="48">
        <f t="shared" si="258"/>
        <v>0</v>
      </c>
      <c r="VMK46" s="48">
        <f t="shared" si="258"/>
        <v>0</v>
      </c>
      <c r="VML46" s="48">
        <f t="shared" si="258"/>
        <v>0</v>
      </c>
      <c r="VMM46" s="48">
        <f t="shared" si="258"/>
        <v>0</v>
      </c>
      <c r="VMN46" s="48">
        <f t="shared" si="258"/>
        <v>0</v>
      </c>
      <c r="VMO46" s="48">
        <f t="shared" si="258"/>
        <v>0</v>
      </c>
      <c r="VMP46" s="48">
        <f t="shared" si="258"/>
        <v>0</v>
      </c>
      <c r="VMQ46" s="48">
        <f t="shared" si="258"/>
        <v>0</v>
      </c>
      <c r="VMR46" s="48">
        <f t="shared" si="258"/>
        <v>0</v>
      </c>
      <c r="VMS46" s="48">
        <f t="shared" si="258"/>
        <v>0</v>
      </c>
      <c r="VMT46" s="48">
        <f t="shared" si="258"/>
        <v>0</v>
      </c>
      <c r="VMU46" s="48">
        <f t="shared" si="258"/>
        <v>0</v>
      </c>
      <c r="VMV46" s="48">
        <f t="shared" si="258"/>
        <v>0</v>
      </c>
      <c r="VMW46" s="48">
        <f t="shared" ref="VMW46:VPH46" si="259">VMW22</f>
        <v>0</v>
      </c>
      <c r="VMX46" s="48">
        <f t="shared" si="259"/>
        <v>0</v>
      </c>
      <c r="VMY46" s="48">
        <f t="shared" si="259"/>
        <v>0</v>
      </c>
      <c r="VMZ46" s="48">
        <f t="shared" si="259"/>
        <v>0</v>
      </c>
      <c r="VNA46" s="48">
        <f t="shared" si="259"/>
        <v>0</v>
      </c>
      <c r="VNB46" s="48">
        <f t="shared" si="259"/>
        <v>0</v>
      </c>
      <c r="VNC46" s="48">
        <f t="shared" si="259"/>
        <v>0</v>
      </c>
      <c r="VND46" s="48">
        <f t="shared" si="259"/>
        <v>0</v>
      </c>
      <c r="VNE46" s="48">
        <f t="shared" si="259"/>
        <v>0</v>
      </c>
      <c r="VNF46" s="48">
        <f t="shared" si="259"/>
        <v>0</v>
      </c>
      <c r="VNG46" s="48">
        <f t="shared" si="259"/>
        <v>0</v>
      </c>
      <c r="VNH46" s="48">
        <f t="shared" si="259"/>
        <v>0</v>
      </c>
      <c r="VNI46" s="48">
        <f t="shared" si="259"/>
        <v>0</v>
      </c>
      <c r="VNJ46" s="48">
        <f t="shared" si="259"/>
        <v>0</v>
      </c>
      <c r="VNK46" s="48">
        <f t="shared" si="259"/>
        <v>0</v>
      </c>
      <c r="VNL46" s="48">
        <f t="shared" si="259"/>
        <v>0</v>
      </c>
      <c r="VNM46" s="48">
        <f t="shared" si="259"/>
        <v>0</v>
      </c>
      <c r="VNN46" s="48">
        <f t="shared" si="259"/>
        <v>0</v>
      </c>
      <c r="VNO46" s="48">
        <f t="shared" si="259"/>
        <v>0</v>
      </c>
      <c r="VNP46" s="48">
        <f t="shared" si="259"/>
        <v>0</v>
      </c>
      <c r="VNQ46" s="48">
        <f t="shared" si="259"/>
        <v>0</v>
      </c>
      <c r="VNR46" s="48">
        <f t="shared" si="259"/>
        <v>0</v>
      </c>
      <c r="VNS46" s="48">
        <f t="shared" si="259"/>
        <v>0</v>
      </c>
      <c r="VNT46" s="48">
        <f t="shared" si="259"/>
        <v>0</v>
      </c>
      <c r="VNU46" s="48">
        <f t="shared" si="259"/>
        <v>0</v>
      </c>
      <c r="VNV46" s="48">
        <f t="shared" si="259"/>
        <v>0</v>
      </c>
      <c r="VNW46" s="48">
        <f t="shared" si="259"/>
        <v>0</v>
      </c>
      <c r="VNX46" s="48">
        <f t="shared" si="259"/>
        <v>0</v>
      </c>
      <c r="VNY46" s="48">
        <f t="shared" si="259"/>
        <v>0</v>
      </c>
      <c r="VNZ46" s="48">
        <f t="shared" si="259"/>
        <v>0</v>
      </c>
      <c r="VOA46" s="48">
        <f t="shared" si="259"/>
        <v>0</v>
      </c>
      <c r="VOB46" s="48">
        <f t="shared" si="259"/>
        <v>0</v>
      </c>
      <c r="VOC46" s="48">
        <f t="shared" si="259"/>
        <v>0</v>
      </c>
      <c r="VOD46" s="48">
        <f t="shared" si="259"/>
        <v>0</v>
      </c>
      <c r="VOE46" s="48">
        <f t="shared" si="259"/>
        <v>0</v>
      </c>
      <c r="VOF46" s="48">
        <f t="shared" si="259"/>
        <v>0</v>
      </c>
      <c r="VOG46" s="48">
        <f t="shared" si="259"/>
        <v>0</v>
      </c>
      <c r="VOH46" s="48">
        <f t="shared" si="259"/>
        <v>0</v>
      </c>
      <c r="VOI46" s="48">
        <f t="shared" si="259"/>
        <v>0</v>
      </c>
      <c r="VOJ46" s="48">
        <f t="shared" si="259"/>
        <v>0</v>
      </c>
      <c r="VOK46" s="48">
        <f t="shared" si="259"/>
        <v>0</v>
      </c>
      <c r="VOL46" s="48">
        <f t="shared" si="259"/>
        <v>0</v>
      </c>
      <c r="VOM46" s="48">
        <f t="shared" si="259"/>
        <v>0</v>
      </c>
      <c r="VON46" s="48">
        <f t="shared" si="259"/>
        <v>0</v>
      </c>
      <c r="VOO46" s="48">
        <f t="shared" si="259"/>
        <v>0</v>
      </c>
      <c r="VOP46" s="48">
        <f t="shared" si="259"/>
        <v>0</v>
      </c>
      <c r="VOQ46" s="48">
        <f t="shared" si="259"/>
        <v>0</v>
      </c>
      <c r="VOR46" s="48">
        <f t="shared" si="259"/>
        <v>0</v>
      </c>
      <c r="VOS46" s="48">
        <f t="shared" si="259"/>
        <v>0</v>
      </c>
      <c r="VOT46" s="48">
        <f t="shared" si="259"/>
        <v>0</v>
      </c>
      <c r="VOU46" s="48">
        <f t="shared" si="259"/>
        <v>0</v>
      </c>
      <c r="VOV46" s="48">
        <f t="shared" si="259"/>
        <v>0</v>
      </c>
      <c r="VOW46" s="48">
        <f t="shared" si="259"/>
        <v>0</v>
      </c>
      <c r="VOX46" s="48">
        <f t="shared" si="259"/>
        <v>0</v>
      </c>
      <c r="VOY46" s="48">
        <f t="shared" si="259"/>
        <v>0</v>
      </c>
      <c r="VOZ46" s="48">
        <f t="shared" si="259"/>
        <v>0</v>
      </c>
      <c r="VPA46" s="48">
        <f t="shared" si="259"/>
        <v>0</v>
      </c>
      <c r="VPB46" s="48">
        <f t="shared" si="259"/>
        <v>0</v>
      </c>
      <c r="VPC46" s="48">
        <f t="shared" si="259"/>
        <v>0</v>
      </c>
      <c r="VPD46" s="48">
        <f t="shared" si="259"/>
        <v>0</v>
      </c>
      <c r="VPE46" s="48">
        <f t="shared" si="259"/>
        <v>0</v>
      </c>
      <c r="VPF46" s="48">
        <f t="shared" si="259"/>
        <v>0</v>
      </c>
      <c r="VPG46" s="48">
        <f t="shared" si="259"/>
        <v>0</v>
      </c>
      <c r="VPH46" s="48">
        <f t="shared" si="259"/>
        <v>0</v>
      </c>
      <c r="VPI46" s="48">
        <f t="shared" ref="VPI46:VRT46" si="260">VPI22</f>
        <v>0</v>
      </c>
      <c r="VPJ46" s="48">
        <f t="shared" si="260"/>
        <v>0</v>
      </c>
      <c r="VPK46" s="48">
        <f t="shared" si="260"/>
        <v>0</v>
      </c>
      <c r="VPL46" s="48">
        <f t="shared" si="260"/>
        <v>0</v>
      </c>
      <c r="VPM46" s="48">
        <f t="shared" si="260"/>
        <v>0</v>
      </c>
      <c r="VPN46" s="48">
        <f t="shared" si="260"/>
        <v>0</v>
      </c>
      <c r="VPO46" s="48">
        <f t="shared" si="260"/>
        <v>0</v>
      </c>
      <c r="VPP46" s="48">
        <f t="shared" si="260"/>
        <v>0</v>
      </c>
      <c r="VPQ46" s="48">
        <f t="shared" si="260"/>
        <v>0</v>
      </c>
      <c r="VPR46" s="48">
        <f t="shared" si="260"/>
        <v>0</v>
      </c>
      <c r="VPS46" s="48">
        <f t="shared" si="260"/>
        <v>0</v>
      </c>
      <c r="VPT46" s="48">
        <f t="shared" si="260"/>
        <v>0</v>
      </c>
      <c r="VPU46" s="48">
        <f t="shared" si="260"/>
        <v>0</v>
      </c>
      <c r="VPV46" s="48">
        <f t="shared" si="260"/>
        <v>0</v>
      </c>
      <c r="VPW46" s="48">
        <f t="shared" si="260"/>
        <v>0</v>
      </c>
      <c r="VPX46" s="48">
        <f t="shared" si="260"/>
        <v>0</v>
      </c>
      <c r="VPY46" s="48">
        <f t="shared" si="260"/>
        <v>0</v>
      </c>
      <c r="VPZ46" s="48">
        <f t="shared" si="260"/>
        <v>0</v>
      </c>
      <c r="VQA46" s="48">
        <f t="shared" si="260"/>
        <v>0</v>
      </c>
      <c r="VQB46" s="48">
        <f t="shared" si="260"/>
        <v>0</v>
      </c>
      <c r="VQC46" s="48">
        <f t="shared" si="260"/>
        <v>0</v>
      </c>
      <c r="VQD46" s="48">
        <f t="shared" si="260"/>
        <v>0</v>
      </c>
      <c r="VQE46" s="48">
        <f t="shared" si="260"/>
        <v>0</v>
      </c>
      <c r="VQF46" s="48">
        <f t="shared" si="260"/>
        <v>0</v>
      </c>
      <c r="VQG46" s="48">
        <f t="shared" si="260"/>
        <v>0</v>
      </c>
      <c r="VQH46" s="48">
        <f t="shared" si="260"/>
        <v>0</v>
      </c>
      <c r="VQI46" s="48">
        <f t="shared" si="260"/>
        <v>0</v>
      </c>
      <c r="VQJ46" s="48">
        <f t="shared" si="260"/>
        <v>0</v>
      </c>
      <c r="VQK46" s="48">
        <f t="shared" si="260"/>
        <v>0</v>
      </c>
      <c r="VQL46" s="48">
        <f t="shared" si="260"/>
        <v>0</v>
      </c>
      <c r="VQM46" s="48">
        <f t="shared" si="260"/>
        <v>0</v>
      </c>
      <c r="VQN46" s="48">
        <f t="shared" si="260"/>
        <v>0</v>
      </c>
      <c r="VQO46" s="48">
        <f t="shared" si="260"/>
        <v>0</v>
      </c>
      <c r="VQP46" s="48">
        <f t="shared" si="260"/>
        <v>0</v>
      </c>
      <c r="VQQ46" s="48">
        <f t="shared" si="260"/>
        <v>0</v>
      </c>
      <c r="VQR46" s="48">
        <f t="shared" si="260"/>
        <v>0</v>
      </c>
      <c r="VQS46" s="48">
        <f t="shared" si="260"/>
        <v>0</v>
      </c>
      <c r="VQT46" s="48">
        <f t="shared" si="260"/>
        <v>0</v>
      </c>
      <c r="VQU46" s="48">
        <f t="shared" si="260"/>
        <v>0</v>
      </c>
      <c r="VQV46" s="48">
        <f t="shared" si="260"/>
        <v>0</v>
      </c>
      <c r="VQW46" s="48">
        <f t="shared" si="260"/>
        <v>0</v>
      </c>
      <c r="VQX46" s="48">
        <f t="shared" si="260"/>
        <v>0</v>
      </c>
      <c r="VQY46" s="48">
        <f t="shared" si="260"/>
        <v>0</v>
      </c>
      <c r="VQZ46" s="48">
        <f t="shared" si="260"/>
        <v>0</v>
      </c>
      <c r="VRA46" s="48">
        <f t="shared" si="260"/>
        <v>0</v>
      </c>
      <c r="VRB46" s="48">
        <f t="shared" si="260"/>
        <v>0</v>
      </c>
      <c r="VRC46" s="48">
        <f t="shared" si="260"/>
        <v>0</v>
      </c>
      <c r="VRD46" s="48">
        <f t="shared" si="260"/>
        <v>0</v>
      </c>
      <c r="VRE46" s="48">
        <f t="shared" si="260"/>
        <v>0</v>
      </c>
      <c r="VRF46" s="48">
        <f t="shared" si="260"/>
        <v>0</v>
      </c>
      <c r="VRG46" s="48">
        <f t="shared" si="260"/>
        <v>0</v>
      </c>
      <c r="VRH46" s="48">
        <f t="shared" si="260"/>
        <v>0</v>
      </c>
      <c r="VRI46" s="48">
        <f t="shared" si="260"/>
        <v>0</v>
      </c>
      <c r="VRJ46" s="48">
        <f t="shared" si="260"/>
        <v>0</v>
      </c>
      <c r="VRK46" s="48">
        <f t="shared" si="260"/>
        <v>0</v>
      </c>
      <c r="VRL46" s="48">
        <f t="shared" si="260"/>
        <v>0</v>
      </c>
      <c r="VRM46" s="48">
        <f t="shared" si="260"/>
        <v>0</v>
      </c>
      <c r="VRN46" s="48">
        <f t="shared" si="260"/>
        <v>0</v>
      </c>
      <c r="VRO46" s="48">
        <f t="shared" si="260"/>
        <v>0</v>
      </c>
      <c r="VRP46" s="48">
        <f t="shared" si="260"/>
        <v>0</v>
      </c>
      <c r="VRQ46" s="48">
        <f t="shared" si="260"/>
        <v>0</v>
      </c>
      <c r="VRR46" s="48">
        <f t="shared" si="260"/>
        <v>0</v>
      </c>
      <c r="VRS46" s="48">
        <f t="shared" si="260"/>
        <v>0</v>
      </c>
      <c r="VRT46" s="48">
        <f t="shared" si="260"/>
        <v>0</v>
      </c>
      <c r="VRU46" s="48">
        <f t="shared" ref="VRU46:VUF46" si="261">VRU22</f>
        <v>0</v>
      </c>
      <c r="VRV46" s="48">
        <f t="shared" si="261"/>
        <v>0</v>
      </c>
      <c r="VRW46" s="48">
        <f t="shared" si="261"/>
        <v>0</v>
      </c>
      <c r="VRX46" s="48">
        <f t="shared" si="261"/>
        <v>0</v>
      </c>
      <c r="VRY46" s="48">
        <f t="shared" si="261"/>
        <v>0</v>
      </c>
      <c r="VRZ46" s="48">
        <f t="shared" si="261"/>
        <v>0</v>
      </c>
      <c r="VSA46" s="48">
        <f t="shared" si="261"/>
        <v>0</v>
      </c>
      <c r="VSB46" s="48">
        <f t="shared" si="261"/>
        <v>0</v>
      </c>
      <c r="VSC46" s="48">
        <f t="shared" si="261"/>
        <v>0</v>
      </c>
      <c r="VSD46" s="48">
        <f t="shared" si="261"/>
        <v>0</v>
      </c>
      <c r="VSE46" s="48">
        <f t="shared" si="261"/>
        <v>0</v>
      </c>
      <c r="VSF46" s="48">
        <f t="shared" si="261"/>
        <v>0</v>
      </c>
      <c r="VSG46" s="48">
        <f t="shared" si="261"/>
        <v>0</v>
      </c>
      <c r="VSH46" s="48">
        <f t="shared" si="261"/>
        <v>0</v>
      </c>
      <c r="VSI46" s="48">
        <f t="shared" si="261"/>
        <v>0</v>
      </c>
      <c r="VSJ46" s="48">
        <f t="shared" si="261"/>
        <v>0</v>
      </c>
      <c r="VSK46" s="48">
        <f t="shared" si="261"/>
        <v>0</v>
      </c>
      <c r="VSL46" s="48">
        <f t="shared" si="261"/>
        <v>0</v>
      </c>
      <c r="VSM46" s="48">
        <f t="shared" si="261"/>
        <v>0</v>
      </c>
      <c r="VSN46" s="48">
        <f t="shared" si="261"/>
        <v>0</v>
      </c>
      <c r="VSO46" s="48">
        <f t="shared" si="261"/>
        <v>0</v>
      </c>
      <c r="VSP46" s="48">
        <f t="shared" si="261"/>
        <v>0</v>
      </c>
      <c r="VSQ46" s="48">
        <f t="shared" si="261"/>
        <v>0</v>
      </c>
      <c r="VSR46" s="48">
        <f t="shared" si="261"/>
        <v>0</v>
      </c>
      <c r="VSS46" s="48">
        <f t="shared" si="261"/>
        <v>0</v>
      </c>
      <c r="VST46" s="48">
        <f t="shared" si="261"/>
        <v>0</v>
      </c>
      <c r="VSU46" s="48">
        <f t="shared" si="261"/>
        <v>0</v>
      </c>
      <c r="VSV46" s="48">
        <f t="shared" si="261"/>
        <v>0</v>
      </c>
      <c r="VSW46" s="48">
        <f t="shared" si="261"/>
        <v>0</v>
      </c>
      <c r="VSX46" s="48">
        <f t="shared" si="261"/>
        <v>0</v>
      </c>
      <c r="VSY46" s="48">
        <f t="shared" si="261"/>
        <v>0</v>
      </c>
      <c r="VSZ46" s="48">
        <f t="shared" si="261"/>
        <v>0</v>
      </c>
      <c r="VTA46" s="48">
        <f t="shared" si="261"/>
        <v>0</v>
      </c>
      <c r="VTB46" s="48">
        <f t="shared" si="261"/>
        <v>0</v>
      </c>
      <c r="VTC46" s="48">
        <f t="shared" si="261"/>
        <v>0</v>
      </c>
      <c r="VTD46" s="48">
        <f t="shared" si="261"/>
        <v>0</v>
      </c>
      <c r="VTE46" s="48">
        <f t="shared" si="261"/>
        <v>0</v>
      </c>
      <c r="VTF46" s="48">
        <f t="shared" si="261"/>
        <v>0</v>
      </c>
      <c r="VTG46" s="48">
        <f t="shared" si="261"/>
        <v>0</v>
      </c>
      <c r="VTH46" s="48">
        <f t="shared" si="261"/>
        <v>0</v>
      </c>
      <c r="VTI46" s="48">
        <f t="shared" si="261"/>
        <v>0</v>
      </c>
      <c r="VTJ46" s="48">
        <f t="shared" si="261"/>
        <v>0</v>
      </c>
      <c r="VTK46" s="48">
        <f t="shared" si="261"/>
        <v>0</v>
      </c>
      <c r="VTL46" s="48">
        <f t="shared" si="261"/>
        <v>0</v>
      </c>
      <c r="VTM46" s="48">
        <f t="shared" si="261"/>
        <v>0</v>
      </c>
      <c r="VTN46" s="48">
        <f t="shared" si="261"/>
        <v>0</v>
      </c>
      <c r="VTO46" s="48">
        <f t="shared" si="261"/>
        <v>0</v>
      </c>
      <c r="VTP46" s="48">
        <f t="shared" si="261"/>
        <v>0</v>
      </c>
      <c r="VTQ46" s="48">
        <f t="shared" si="261"/>
        <v>0</v>
      </c>
      <c r="VTR46" s="48">
        <f t="shared" si="261"/>
        <v>0</v>
      </c>
      <c r="VTS46" s="48">
        <f t="shared" si="261"/>
        <v>0</v>
      </c>
      <c r="VTT46" s="48">
        <f t="shared" si="261"/>
        <v>0</v>
      </c>
      <c r="VTU46" s="48">
        <f t="shared" si="261"/>
        <v>0</v>
      </c>
      <c r="VTV46" s="48">
        <f t="shared" si="261"/>
        <v>0</v>
      </c>
      <c r="VTW46" s="48">
        <f t="shared" si="261"/>
        <v>0</v>
      </c>
      <c r="VTX46" s="48">
        <f t="shared" si="261"/>
        <v>0</v>
      </c>
      <c r="VTY46" s="48">
        <f t="shared" si="261"/>
        <v>0</v>
      </c>
      <c r="VTZ46" s="48">
        <f t="shared" si="261"/>
        <v>0</v>
      </c>
      <c r="VUA46" s="48">
        <f t="shared" si="261"/>
        <v>0</v>
      </c>
      <c r="VUB46" s="48">
        <f t="shared" si="261"/>
        <v>0</v>
      </c>
      <c r="VUC46" s="48">
        <f t="shared" si="261"/>
        <v>0</v>
      </c>
      <c r="VUD46" s="48">
        <f t="shared" si="261"/>
        <v>0</v>
      </c>
      <c r="VUE46" s="48">
        <f t="shared" si="261"/>
        <v>0</v>
      </c>
      <c r="VUF46" s="48">
        <f t="shared" si="261"/>
        <v>0</v>
      </c>
      <c r="VUG46" s="48">
        <f t="shared" ref="VUG46:VWR46" si="262">VUG22</f>
        <v>0</v>
      </c>
      <c r="VUH46" s="48">
        <f t="shared" si="262"/>
        <v>0</v>
      </c>
      <c r="VUI46" s="48">
        <f t="shared" si="262"/>
        <v>0</v>
      </c>
      <c r="VUJ46" s="48">
        <f t="shared" si="262"/>
        <v>0</v>
      </c>
      <c r="VUK46" s="48">
        <f t="shared" si="262"/>
        <v>0</v>
      </c>
      <c r="VUL46" s="48">
        <f t="shared" si="262"/>
        <v>0</v>
      </c>
      <c r="VUM46" s="48">
        <f t="shared" si="262"/>
        <v>0</v>
      </c>
      <c r="VUN46" s="48">
        <f t="shared" si="262"/>
        <v>0</v>
      </c>
      <c r="VUO46" s="48">
        <f t="shared" si="262"/>
        <v>0</v>
      </c>
      <c r="VUP46" s="48">
        <f t="shared" si="262"/>
        <v>0</v>
      </c>
      <c r="VUQ46" s="48">
        <f t="shared" si="262"/>
        <v>0</v>
      </c>
      <c r="VUR46" s="48">
        <f t="shared" si="262"/>
        <v>0</v>
      </c>
      <c r="VUS46" s="48">
        <f t="shared" si="262"/>
        <v>0</v>
      </c>
      <c r="VUT46" s="48">
        <f t="shared" si="262"/>
        <v>0</v>
      </c>
      <c r="VUU46" s="48">
        <f t="shared" si="262"/>
        <v>0</v>
      </c>
      <c r="VUV46" s="48">
        <f t="shared" si="262"/>
        <v>0</v>
      </c>
      <c r="VUW46" s="48">
        <f t="shared" si="262"/>
        <v>0</v>
      </c>
      <c r="VUX46" s="48">
        <f t="shared" si="262"/>
        <v>0</v>
      </c>
      <c r="VUY46" s="48">
        <f t="shared" si="262"/>
        <v>0</v>
      </c>
      <c r="VUZ46" s="48">
        <f t="shared" si="262"/>
        <v>0</v>
      </c>
      <c r="VVA46" s="48">
        <f t="shared" si="262"/>
        <v>0</v>
      </c>
      <c r="VVB46" s="48">
        <f t="shared" si="262"/>
        <v>0</v>
      </c>
      <c r="VVC46" s="48">
        <f t="shared" si="262"/>
        <v>0</v>
      </c>
      <c r="VVD46" s="48">
        <f t="shared" si="262"/>
        <v>0</v>
      </c>
      <c r="VVE46" s="48">
        <f t="shared" si="262"/>
        <v>0</v>
      </c>
      <c r="VVF46" s="48">
        <f t="shared" si="262"/>
        <v>0</v>
      </c>
      <c r="VVG46" s="48">
        <f t="shared" si="262"/>
        <v>0</v>
      </c>
      <c r="VVH46" s="48">
        <f t="shared" si="262"/>
        <v>0</v>
      </c>
      <c r="VVI46" s="48">
        <f t="shared" si="262"/>
        <v>0</v>
      </c>
      <c r="VVJ46" s="48">
        <f t="shared" si="262"/>
        <v>0</v>
      </c>
      <c r="VVK46" s="48">
        <f t="shared" si="262"/>
        <v>0</v>
      </c>
      <c r="VVL46" s="48">
        <f t="shared" si="262"/>
        <v>0</v>
      </c>
      <c r="VVM46" s="48">
        <f t="shared" si="262"/>
        <v>0</v>
      </c>
      <c r="VVN46" s="48">
        <f t="shared" si="262"/>
        <v>0</v>
      </c>
      <c r="VVO46" s="48">
        <f t="shared" si="262"/>
        <v>0</v>
      </c>
      <c r="VVP46" s="48">
        <f t="shared" si="262"/>
        <v>0</v>
      </c>
      <c r="VVQ46" s="48">
        <f t="shared" si="262"/>
        <v>0</v>
      </c>
      <c r="VVR46" s="48">
        <f t="shared" si="262"/>
        <v>0</v>
      </c>
      <c r="VVS46" s="48">
        <f t="shared" si="262"/>
        <v>0</v>
      </c>
      <c r="VVT46" s="48">
        <f t="shared" si="262"/>
        <v>0</v>
      </c>
      <c r="VVU46" s="48">
        <f t="shared" si="262"/>
        <v>0</v>
      </c>
      <c r="VVV46" s="48">
        <f t="shared" si="262"/>
        <v>0</v>
      </c>
      <c r="VVW46" s="48">
        <f t="shared" si="262"/>
        <v>0</v>
      </c>
      <c r="VVX46" s="48">
        <f t="shared" si="262"/>
        <v>0</v>
      </c>
      <c r="VVY46" s="48">
        <f t="shared" si="262"/>
        <v>0</v>
      </c>
      <c r="VVZ46" s="48">
        <f t="shared" si="262"/>
        <v>0</v>
      </c>
      <c r="VWA46" s="48">
        <f t="shared" si="262"/>
        <v>0</v>
      </c>
      <c r="VWB46" s="48">
        <f t="shared" si="262"/>
        <v>0</v>
      </c>
      <c r="VWC46" s="48">
        <f t="shared" si="262"/>
        <v>0</v>
      </c>
      <c r="VWD46" s="48">
        <f t="shared" si="262"/>
        <v>0</v>
      </c>
      <c r="VWE46" s="48">
        <f t="shared" si="262"/>
        <v>0</v>
      </c>
      <c r="VWF46" s="48">
        <f t="shared" si="262"/>
        <v>0</v>
      </c>
      <c r="VWG46" s="48">
        <f t="shared" si="262"/>
        <v>0</v>
      </c>
      <c r="VWH46" s="48">
        <f t="shared" si="262"/>
        <v>0</v>
      </c>
      <c r="VWI46" s="48">
        <f t="shared" si="262"/>
        <v>0</v>
      </c>
      <c r="VWJ46" s="48">
        <f t="shared" si="262"/>
        <v>0</v>
      </c>
      <c r="VWK46" s="48">
        <f t="shared" si="262"/>
        <v>0</v>
      </c>
      <c r="VWL46" s="48">
        <f t="shared" si="262"/>
        <v>0</v>
      </c>
      <c r="VWM46" s="48">
        <f t="shared" si="262"/>
        <v>0</v>
      </c>
      <c r="VWN46" s="48">
        <f t="shared" si="262"/>
        <v>0</v>
      </c>
      <c r="VWO46" s="48">
        <f t="shared" si="262"/>
        <v>0</v>
      </c>
      <c r="VWP46" s="48">
        <f t="shared" si="262"/>
        <v>0</v>
      </c>
      <c r="VWQ46" s="48">
        <f t="shared" si="262"/>
        <v>0</v>
      </c>
      <c r="VWR46" s="48">
        <f t="shared" si="262"/>
        <v>0</v>
      </c>
      <c r="VWS46" s="48">
        <f t="shared" ref="VWS46:VZD46" si="263">VWS22</f>
        <v>0</v>
      </c>
      <c r="VWT46" s="48">
        <f t="shared" si="263"/>
        <v>0</v>
      </c>
      <c r="VWU46" s="48">
        <f t="shared" si="263"/>
        <v>0</v>
      </c>
      <c r="VWV46" s="48">
        <f t="shared" si="263"/>
        <v>0</v>
      </c>
      <c r="VWW46" s="48">
        <f t="shared" si="263"/>
        <v>0</v>
      </c>
      <c r="VWX46" s="48">
        <f t="shared" si="263"/>
        <v>0</v>
      </c>
      <c r="VWY46" s="48">
        <f t="shared" si="263"/>
        <v>0</v>
      </c>
      <c r="VWZ46" s="48">
        <f t="shared" si="263"/>
        <v>0</v>
      </c>
      <c r="VXA46" s="48">
        <f t="shared" si="263"/>
        <v>0</v>
      </c>
      <c r="VXB46" s="48">
        <f t="shared" si="263"/>
        <v>0</v>
      </c>
      <c r="VXC46" s="48">
        <f t="shared" si="263"/>
        <v>0</v>
      </c>
      <c r="VXD46" s="48">
        <f t="shared" si="263"/>
        <v>0</v>
      </c>
      <c r="VXE46" s="48">
        <f t="shared" si="263"/>
        <v>0</v>
      </c>
      <c r="VXF46" s="48">
        <f t="shared" si="263"/>
        <v>0</v>
      </c>
      <c r="VXG46" s="48">
        <f t="shared" si="263"/>
        <v>0</v>
      </c>
      <c r="VXH46" s="48">
        <f t="shared" si="263"/>
        <v>0</v>
      </c>
      <c r="VXI46" s="48">
        <f t="shared" si="263"/>
        <v>0</v>
      </c>
      <c r="VXJ46" s="48">
        <f t="shared" si="263"/>
        <v>0</v>
      </c>
      <c r="VXK46" s="48">
        <f t="shared" si="263"/>
        <v>0</v>
      </c>
      <c r="VXL46" s="48">
        <f t="shared" si="263"/>
        <v>0</v>
      </c>
      <c r="VXM46" s="48">
        <f t="shared" si="263"/>
        <v>0</v>
      </c>
      <c r="VXN46" s="48">
        <f t="shared" si="263"/>
        <v>0</v>
      </c>
      <c r="VXO46" s="48">
        <f t="shared" si="263"/>
        <v>0</v>
      </c>
      <c r="VXP46" s="48">
        <f t="shared" si="263"/>
        <v>0</v>
      </c>
      <c r="VXQ46" s="48">
        <f t="shared" si="263"/>
        <v>0</v>
      </c>
      <c r="VXR46" s="48">
        <f t="shared" si="263"/>
        <v>0</v>
      </c>
      <c r="VXS46" s="48">
        <f t="shared" si="263"/>
        <v>0</v>
      </c>
      <c r="VXT46" s="48">
        <f t="shared" si="263"/>
        <v>0</v>
      </c>
      <c r="VXU46" s="48">
        <f t="shared" si="263"/>
        <v>0</v>
      </c>
      <c r="VXV46" s="48">
        <f t="shared" si="263"/>
        <v>0</v>
      </c>
      <c r="VXW46" s="48">
        <f t="shared" si="263"/>
        <v>0</v>
      </c>
      <c r="VXX46" s="48">
        <f t="shared" si="263"/>
        <v>0</v>
      </c>
      <c r="VXY46" s="48">
        <f t="shared" si="263"/>
        <v>0</v>
      </c>
      <c r="VXZ46" s="48">
        <f t="shared" si="263"/>
        <v>0</v>
      </c>
      <c r="VYA46" s="48">
        <f t="shared" si="263"/>
        <v>0</v>
      </c>
      <c r="VYB46" s="48">
        <f t="shared" si="263"/>
        <v>0</v>
      </c>
      <c r="VYC46" s="48">
        <f t="shared" si="263"/>
        <v>0</v>
      </c>
      <c r="VYD46" s="48">
        <f t="shared" si="263"/>
        <v>0</v>
      </c>
      <c r="VYE46" s="48">
        <f t="shared" si="263"/>
        <v>0</v>
      </c>
      <c r="VYF46" s="48">
        <f t="shared" si="263"/>
        <v>0</v>
      </c>
      <c r="VYG46" s="48">
        <f t="shared" si="263"/>
        <v>0</v>
      </c>
      <c r="VYH46" s="48">
        <f t="shared" si="263"/>
        <v>0</v>
      </c>
      <c r="VYI46" s="48">
        <f t="shared" si="263"/>
        <v>0</v>
      </c>
      <c r="VYJ46" s="48">
        <f t="shared" si="263"/>
        <v>0</v>
      </c>
      <c r="VYK46" s="48">
        <f t="shared" si="263"/>
        <v>0</v>
      </c>
      <c r="VYL46" s="48">
        <f t="shared" si="263"/>
        <v>0</v>
      </c>
      <c r="VYM46" s="48">
        <f t="shared" si="263"/>
        <v>0</v>
      </c>
      <c r="VYN46" s="48">
        <f t="shared" si="263"/>
        <v>0</v>
      </c>
      <c r="VYO46" s="48">
        <f t="shared" si="263"/>
        <v>0</v>
      </c>
      <c r="VYP46" s="48">
        <f t="shared" si="263"/>
        <v>0</v>
      </c>
      <c r="VYQ46" s="48">
        <f t="shared" si="263"/>
        <v>0</v>
      </c>
      <c r="VYR46" s="48">
        <f t="shared" si="263"/>
        <v>0</v>
      </c>
      <c r="VYS46" s="48">
        <f t="shared" si="263"/>
        <v>0</v>
      </c>
      <c r="VYT46" s="48">
        <f t="shared" si="263"/>
        <v>0</v>
      </c>
      <c r="VYU46" s="48">
        <f t="shared" si="263"/>
        <v>0</v>
      </c>
      <c r="VYV46" s="48">
        <f t="shared" si="263"/>
        <v>0</v>
      </c>
      <c r="VYW46" s="48">
        <f t="shared" si="263"/>
        <v>0</v>
      </c>
      <c r="VYX46" s="48">
        <f t="shared" si="263"/>
        <v>0</v>
      </c>
      <c r="VYY46" s="48">
        <f t="shared" si="263"/>
        <v>0</v>
      </c>
      <c r="VYZ46" s="48">
        <f t="shared" si="263"/>
        <v>0</v>
      </c>
      <c r="VZA46" s="48">
        <f t="shared" si="263"/>
        <v>0</v>
      </c>
      <c r="VZB46" s="48">
        <f t="shared" si="263"/>
        <v>0</v>
      </c>
      <c r="VZC46" s="48">
        <f t="shared" si="263"/>
        <v>0</v>
      </c>
      <c r="VZD46" s="48">
        <f t="shared" si="263"/>
        <v>0</v>
      </c>
      <c r="VZE46" s="48">
        <f t="shared" ref="VZE46:WBP46" si="264">VZE22</f>
        <v>0</v>
      </c>
      <c r="VZF46" s="48">
        <f t="shared" si="264"/>
        <v>0</v>
      </c>
      <c r="VZG46" s="48">
        <f t="shared" si="264"/>
        <v>0</v>
      </c>
      <c r="VZH46" s="48">
        <f t="shared" si="264"/>
        <v>0</v>
      </c>
      <c r="VZI46" s="48">
        <f t="shared" si="264"/>
        <v>0</v>
      </c>
      <c r="VZJ46" s="48">
        <f t="shared" si="264"/>
        <v>0</v>
      </c>
      <c r="VZK46" s="48">
        <f t="shared" si="264"/>
        <v>0</v>
      </c>
      <c r="VZL46" s="48">
        <f t="shared" si="264"/>
        <v>0</v>
      </c>
      <c r="VZM46" s="48">
        <f t="shared" si="264"/>
        <v>0</v>
      </c>
      <c r="VZN46" s="48">
        <f t="shared" si="264"/>
        <v>0</v>
      </c>
      <c r="VZO46" s="48">
        <f t="shared" si="264"/>
        <v>0</v>
      </c>
      <c r="VZP46" s="48">
        <f t="shared" si="264"/>
        <v>0</v>
      </c>
      <c r="VZQ46" s="48">
        <f t="shared" si="264"/>
        <v>0</v>
      </c>
      <c r="VZR46" s="48">
        <f t="shared" si="264"/>
        <v>0</v>
      </c>
      <c r="VZS46" s="48">
        <f t="shared" si="264"/>
        <v>0</v>
      </c>
      <c r="VZT46" s="48">
        <f t="shared" si="264"/>
        <v>0</v>
      </c>
      <c r="VZU46" s="48">
        <f t="shared" si="264"/>
        <v>0</v>
      </c>
      <c r="VZV46" s="48">
        <f t="shared" si="264"/>
        <v>0</v>
      </c>
      <c r="VZW46" s="48">
        <f t="shared" si="264"/>
        <v>0</v>
      </c>
      <c r="VZX46" s="48">
        <f t="shared" si="264"/>
        <v>0</v>
      </c>
      <c r="VZY46" s="48">
        <f t="shared" si="264"/>
        <v>0</v>
      </c>
      <c r="VZZ46" s="48">
        <f t="shared" si="264"/>
        <v>0</v>
      </c>
      <c r="WAA46" s="48">
        <f t="shared" si="264"/>
        <v>0</v>
      </c>
      <c r="WAB46" s="48">
        <f t="shared" si="264"/>
        <v>0</v>
      </c>
      <c r="WAC46" s="48">
        <f t="shared" si="264"/>
        <v>0</v>
      </c>
      <c r="WAD46" s="48">
        <f t="shared" si="264"/>
        <v>0</v>
      </c>
      <c r="WAE46" s="48">
        <f t="shared" si="264"/>
        <v>0</v>
      </c>
      <c r="WAF46" s="48">
        <f t="shared" si="264"/>
        <v>0</v>
      </c>
      <c r="WAG46" s="48">
        <f t="shared" si="264"/>
        <v>0</v>
      </c>
      <c r="WAH46" s="48">
        <f t="shared" si="264"/>
        <v>0</v>
      </c>
      <c r="WAI46" s="48">
        <f t="shared" si="264"/>
        <v>0</v>
      </c>
      <c r="WAJ46" s="48">
        <f t="shared" si="264"/>
        <v>0</v>
      </c>
      <c r="WAK46" s="48">
        <f t="shared" si="264"/>
        <v>0</v>
      </c>
      <c r="WAL46" s="48">
        <f t="shared" si="264"/>
        <v>0</v>
      </c>
      <c r="WAM46" s="48">
        <f t="shared" si="264"/>
        <v>0</v>
      </c>
      <c r="WAN46" s="48">
        <f t="shared" si="264"/>
        <v>0</v>
      </c>
      <c r="WAO46" s="48">
        <f t="shared" si="264"/>
        <v>0</v>
      </c>
      <c r="WAP46" s="48">
        <f t="shared" si="264"/>
        <v>0</v>
      </c>
      <c r="WAQ46" s="48">
        <f t="shared" si="264"/>
        <v>0</v>
      </c>
      <c r="WAR46" s="48">
        <f t="shared" si="264"/>
        <v>0</v>
      </c>
      <c r="WAS46" s="48">
        <f t="shared" si="264"/>
        <v>0</v>
      </c>
      <c r="WAT46" s="48">
        <f t="shared" si="264"/>
        <v>0</v>
      </c>
      <c r="WAU46" s="48">
        <f t="shared" si="264"/>
        <v>0</v>
      </c>
      <c r="WAV46" s="48">
        <f t="shared" si="264"/>
        <v>0</v>
      </c>
      <c r="WAW46" s="48">
        <f t="shared" si="264"/>
        <v>0</v>
      </c>
      <c r="WAX46" s="48">
        <f t="shared" si="264"/>
        <v>0</v>
      </c>
      <c r="WAY46" s="48">
        <f t="shared" si="264"/>
        <v>0</v>
      </c>
      <c r="WAZ46" s="48">
        <f t="shared" si="264"/>
        <v>0</v>
      </c>
      <c r="WBA46" s="48">
        <f t="shared" si="264"/>
        <v>0</v>
      </c>
      <c r="WBB46" s="48">
        <f t="shared" si="264"/>
        <v>0</v>
      </c>
      <c r="WBC46" s="48">
        <f t="shared" si="264"/>
        <v>0</v>
      </c>
      <c r="WBD46" s="48">
        <f t="shared" si="264"/>
        <v>0</v>
      </c>
      <c r="WBE46" s="48">
        <f t="shared" si="264"/>
        <v>0</v>
      </c>
      <c r="WBF46" s="48">
        <f t="shared" si="264"/>
        <v>0</v>
      </c>
      <c r="WBG46" s="48">
        <f t="shared" si="264"/>
        <v>0</v>
      </c>
      <c r="WBH46" s="48">
        <f t="shared" si="264"/>
        <v>0</v>
      </c>
      <c r="WBI46" s="48">
        <f t="shared" si="264"/>
        <v>0</v>
      </c>
      <c r="WBJ46" s="48">
        <f t="shared" si="264"/>
        <v>0</v>
      </c>
      <c r="WBK46" s="48">
        <f t="shared" si="264"/>
        <v>0</v>
      </c>
      <c r="WBL46" s="48">
        <f t="shared" si="264"/>
        <v>0</v>
      </c>
      <c r="WBM46" s="48">
        <f t="shared" si="264"/>
        <v>0</v>
      </c>
      <c r="WBN46" s="48">
        <f t="shared" si="264"/>
        <v>0</v>
      </c>
      <c r="WBO46" s="48">
        <f t="shared" si="264"/>
        <v>0</v>
      </c>
      <c r="WBP46" s="48">
        <f t="shared" si="264"/>
        <v>0</v>
      </c>
      <c r="WBQ46" s="48">
        <f t="shared" ref="WBQ46:WEB46" si="265">WBQ22</f>
        <v>0</v>
      </c>
      <c r="WBR46" s="48">
        <f t="shared" si="265"/>
        <v>0</v>
      </c>
      <c r="WBS46" s="48">
        <f t="shared" si="265"/>
        <v>0</v>
      </c>
      <c r="WBT46" s="48">
        <f t="shared" si="265"/>
        <v>0</v>
      </c>
      <c r="WBU46" s="48">
        <f t="shared" si="265"/>
        <v>0</v>
      </c>
      <c r="WBV46" s="48">
        <f t="shared" si="265"/>
        <v>0</v>
      </c>
      <c r="WBW46" s="48">
        <f t="shared" si="265"/>
        <v>0</v>
      </c>
      <c r="WBX46" s="48">
        <f t="shared" si="265"/>
        <v>0</v>
      </c>
      <c r="WBY46" s="48">
        <f t="shared" si="265"/>
        <v>0</v>
      </c>
      <c r="WBZ46" s="48">
        <f t="shared" si="265"/>
        <v>0</v>
      </c>
      <c r="WCA46" s="48">
        <f t="shared" si="265"/>
        <v>0</v>
      </c>
      <c r="WCB46" s="48">
        <f t="shared" si="265"/>
        <v>0</v>
      </c>
      <c r="WCC46" s="48">
        <f t="shared" si="265"/>
        <v>0</v>
      </c>
      <c r="WCD46" s="48">
        <f t="shared" si="265"/>
        <v>0</v>
      </c>
      <c r="WCE46" s="48">
        <f t="shared" si="265"/>
        <v>0</v>
      </c>
      <c r="WCF46" s="48">
        <f t="shared" si="265"/>
        <v>0</v>
      </c>
      <c r="WCG46" s="48">
        <f t="shared" si="265"/>
        <v>0</v>
      </c>
      <c r="WCH46" s="48">
        <f t="shared" si="265"/>
        <v>0</v>
      </c>
      <c r="WCI46" s="48">
        <f t="shared" si="265"/>
        <v>0</v>
      </c>
      <c r="WCJ46" s="48">
        <f t="shared" si="265"/>
        <v>0</v>
      </c>
      <c r="WCK46" s="48">
        <f t="shared" si="265"/>
        <v>0</v>
      </c>
      <c r="WCL46" s="48">
        <f t="shared" si="265"/>
        <v>0</v>
      </c>
      <c r="WCM46" s="48">
        <f t="shared" si="265"/>
        <v>0</v>
      </c>
      <c r="WCN46" s="48">
        <f t="shared" si="265"/>
        <v>0</v>
      </c>
      <c r="WCO46" s="48">
        <f t="shared" si="265"/>
        <v>0</v>
      </c>
      <c r="WCP46" s="48">
        <f t="shared" si="265"/>
        <v>0</v>
      </c>
      <c r="WCQ46" s="48">
        <f t="shared" si="265"/>
        <v>0</v>
      </c>
      <c r="WCR46" s="48">
        <f t="shared" si="265"/>
        <v>0</v>
      </c>
      <c r="WCS46" s="48">
        <f t="shared" si="265"/>
        <v>0</v>
      </c>
      <c r="WCT46" s="48">
        <f t="shared" si="265"/>
        <v>0</v>
      </c>
      <c r="WCU46" s="48">
        <f t="shared" si="265"/>
        <v>0</v>
      </c>
      <c r="WCV46" s="48">
        <f t="shared" si="265"/>
        <v>0</v>
      </c>
      <c r="WCW46" s="48">
        <f t="shared" si="265"/>
        <v>0</v>
      </c>
      <c r="WCX46" s="48">
        <f t="shared" si="265"/>
        <v>0</v>
      </c>
      <c r="WCY46" s="48">
        <f t="shared" si="265"/>
        <v>0</v>
      </c>
      <c r="WCZ46" s="48">
        <f t="shared" si="265"/>
        <v>0</v>
      </c>
      <c r="WDA46" s="48">
        <f t="shared" si="265"/>
        <v>0</v>
      </c>
      <c r="WDB46" s="48">
        <f t="shared" si="265"/>
        <v>0</v>
      </c>
      <c r="WDC46" s="48">
        <f t="shared" si="265"/>
        <v>0</v>
      </c>
      <c r="WDD46" s="48">
        <f t="shared" si="265"/>
        <v>0</v>
      </c>
      <c r="WDE46" s="48">
        <f t="shared" si="265"/>
        <v>0</v>
      </c>
      <c r="WDF46" s="48">
        <f t="shared" si="265"/>
        <v>0</v>
      </c>
      <c r="WDG46" s="48">
        <f t="shared" si="265"/>
        <v>0</v>
      </c>
      <c r="WDH46" s="48">
        <f t="shared" si="265"/>
        <v>0</v>
      </c>
      <c r="WDI46" s="48">
        <f t="shared" si="265"/>
        <v>0</v>
      </c>
      <c r="WDJ46" s="48">
        <f t="shared" si="265"/>
        <v>0</v>
      </c>
      <c r="WDK46" s="48">
        <f t="shared" si="265"/>
        <v>0</v>
      </c>
      <c r="WDL46" s="48">
        <f t="shared" si="265"/>
        <v>0</v>
      </c>
      <c r="WDM46" s="48">
        <f t="shared" si="265"/>
        <v>0</v>
      </c>
      <c r="WDN46" s="48">
        <f t="shared" si="265"/>
        <v>0</v>
      </c>
      <c r="WDO46" s="48">
        <f t="shared" si="265"/>
        <v>0</v>
      </c>
      <c r="WDP46" s="48">
        <f t="shared" si="265"/>
        <v>0</v>
      </c>
      <c r="WDQ46" s="48">
        <f t="shared" si="265"/>
        <v>0</v>
      </c>
      <c r="WDR46" s="48">
        <f t="shared" si="265"/>
        <v>0</v>
      </c>
      <c r="WDS46" s="48">
        <f t="shared" si="265"/>
        <v>0</v>
      </c>
      <c r="WDT46" s="48">
        <f t="shared" si="265"/>
        <v>0</v>
      </c>
      <c r="WDU46" s="48">
        <f t="shared" si="265"/>
        <v>0</v>
      </c>
      <c r="WDV46" s="48">
        <f t="shared" si="265"/>
        <v>0</v>
      </c>
      <c r="WDW46" s="48">
        <f t="shared" si="265"/>
        <v>0</v>
      </c>
      <c r="WDX46" s="48">
        <f t="shared" si="265"/>
        <v>0</v>
      </c>
      <c r="WDY46" s="48">
        <f t="shared" si="265"/>
        <v>0</v>
      </c>
      <c r="WDZ46" s="48">
        <f t="shared" si="265"/>
        <v>0</v>
      </c>
      <c r="WEA46" s="48">
        <f t="shared" si="265"/>
        <v>0</v>
      </c>
      <c r="WEB46" s="48">
        <f t="shared" si="265"/>
        <v>0</v>
      </c>
      <c r="WEC46" s="48">
        <f t="shared" ref="WEC46:WGN46" si="266">WEC22</f>
        <v>0</v>
      </c>
      <c r="WED46" s="48">
        <f t="shared" si="266"/>
        <v>0</v>
      </c>
      <c r="WEE46" s="48">
        <f t="shared" si="266"/>
        <v>0</v>
      </c>
      <c r="WEF46" s="48">
        <f t="shared" si="266"/>
        <v>0</v>
      </c>
      <c r="WEG46" s="48">
        <f t="shared" si="266"/>
        <v>0</v>
      </c>
      <c r="WEH46" s="48">
        <f t="shared" si="266"/>
        <v>0</v>
      </c>
      <c r="WEI46" s="48">
        <f t="shared" si="266"/>
        <v>0</v>
      </c>
      <c r="WEJ46" s="48">
        <f t="shared" si="266"/>
        <v>0</v>
      </c>
      <c r="WEK46" s="48">
        <f t="shared" si="266"/>
        <v>0</v>
      </c>
      <c r="WEL46" s="48">
        <f t="shared" si="266"/>
        <v>0</v>
      </c>
      <c r="WEM46" s="48">
        <f t="shared" si="266"/>
        <v>0</v>
      </c>
      <c r="WEN46" s="48">
        <f t="shared" si="266"/>
        <v>0</v>
      </c>
      <c r="WEO46" s="48">
        <f t="shared" si="266"/>
        <v>0</v>
      </c>
      <c r="WEP46" s="48">
        <f t="shared" si="266"/>
        <v>0</v>
      </c>
      <c r="WEQ46" s="48">
        <f t="shared" si="266"/>
        <v>0</v>
      </c>
      <c r="WER46" s="48">
        <f t="shared" si="266"/>
        <v>0</v>
      </c>
      <c r="WES46" s="48">
        <f t="shared" si="266"/>
        <v>0</v>
      </c>
      <c r="WET46" s="48">
        <f t="shared" si="266"/>
        <v>0</v>
      </c>
      <c r="WEU46" s="48">
        <f t="shared" si="266"/>
        <v>0</v>
      </c>
      <c r="WEV46" s="48">
        <f t="shared" si="266"/>
        <v>0</v>
      </c>
      <c r="WEW46" s="48">
        <f t="shared" si="266"/>
        <v>0</v>
      </c>
      <c r="WEX46" s="48">
        <f t="shared" si="266"/>
        <v>0</v>
      </c>
      <c r="WEY46" s="48">
        <f t="shared" si="266"/>
        <v>0</v>
      </c>
      <c r="WEZ46" s="48">
        <f t="shared" si="266"/>
        <v>0</v>
      </c>
      <c r="WFA46" s="48">
        <f t="shared" si="266"/>
        <v>0</v>
      </c>
      <c r="WFB46" s="48">
        <f t="shared" si="266"/>
        <v>0</v>
      </c>
      <c r="WFC46" s="48">
        <f t="shared" si="266"/>
        <v>0</v>
      </c>
      <c r="WFD46" s="48">
        <f t="shared" si="266"/>
        <v>0</v>
      </c>
      <c r="WFE46" s="48">
        <f t="shared" si="266"/>
        <v>0</v>
      </c>
      <c r="WFF46" s="48">
        <f t="shared" si="266"/>
        <v>0</v>
      </c>
      <c r="WFG46" s="48">
        <f t="shared" si="266"/>
        <v>0</v>
      </c>
      <c r="WFH46" s="48">
        <f t="shared" si="266"/>
        <v>0</v>
      </c>
      <c r="WFI46" s="48">
        <f t="shared" si="266"/>
        <v>0</v>
      </c>
      <c r="WFJ46" s="48">
        <f t="shared" si="266"/>
        <v>0</v>
      </c>
      <c r="WFK46" s="48">
        <f t="shared" si="266"/>
        <v>0</v>
      </c>
      <c r="WFL46" s="48">
        <f t="shared" si="266"/>
        <v>0</v>
      </c>
      <c r="WFM46" s="48">
        <f t="shared" si="266"/>
        <v>0</v>
      </c>
      <c r="WFN46" s="48">
        <f t="shared" si="266"/>
        <v>0</v>
      </c>
      <c r="WFO46" s="48">
        <f t="shared" si="266"/>
        <v>0</v>
      </c>
      <c r="WFP46" s="48">
        <f t="shared" si="266"/>
        <v>0</v>
      </c>
      <c r="WFQ46" s="48">
        <f t="shared" si="266"/>
        <v>0</v>
      </c>
      <c r="WFR46" s="48">
        <f t="shared" si="266"/>
        <v>0</v>
      </c>
      <c r="WFS46" s="48">
        <f t="shared" si="266"/>
        <v>0</v>
      </c>
      <c r="WFT46" s="48">
        <f t="shared" si="266"/>
        <v>0</v>
      </c>
      <c r="WFU46" s="48">
        <f t="shared" si="266"/>
        <v>0</v>
      </c>
      <c r="WFV46" s="48">
        <f t="shared" si="266"/>
        <v>0</v>
      </c>
      <c r="WFW46" s="48">
        <f t="shared" si="266"/>
        <v>0</v>
      </c>
      <c r="WFX46" s="48">
        <f t="shared" si="266"/>
        <v>0</v>
      </c>
      <c r="WFY46" s="48">
        <f t="shared" si="266"/>
        <v>0</v>
      </c>
      <c r="WFZ46" s="48">
        <f t="shared" si="266"/>
        <v>0</v>
      </c>
      <c r="WGA46" s="48">
        <f t="shared" si="266"/>
        <v>0</v>
      </c>
      <c r="WGB46" s="48">
        <f t="shared" si="266"/>
        <v>0</v>
      </c>
      <c r="WGC46" s="48">
        <f t="shared" si="266"/>
        <v>0</v>
      </c>
      <c r="WGD46" s="48">
        <f t="shared" si="266"/>
        <v>0</v>
      </c>
      <c r="WGE46" s="48">
        <f t="shared" si="266"/>
        <v>0</v>
      </c>
      <c r="WGF46" s="48">
        <f t="shared" si="266"/>
        <v>0</v>
      </c>
      <c r="WGG46" s="48">
        <f t="shared" si="266"/>
        <v>0</v>
      </c>
      <c r="WGH46" s="48">
        <f t="shared" si="266"/>
        <v>0</v>
      </c>
      <c r="WGI46" s="48">
        <f t="shared" si="266"/>
        <v>0</v>
      </c>
      <c r="WGJ46" s="48">
        <f t="shared" si="266"/>
        <v>0</v>
      </c>
      <c r="WGK46" s="48">
        <f t="shared" si="266"/>
        <v>0</v>
      </c>
      <c r="WGL46" s="48">
        <f t="shared" si="266"/>
        <v>0</v>
      </c>
      <c r="WGM46" s="48">
        <f t="shared" si="266"/>
        <v>0</v>
      </c>
      <c r="WGN46" s="48">
        <f t="shared" si="266"/>
        <v>0</v>
      </c>
      <c r="WGO46" s="48">
        <f t="shared" ref="WGO46:WIZ46" si="267">WGO22</f>
        <v>0</v>
      </c>
      <c r="WGP46" s="48">
        <f t="shared" si="267"/>
        <v>0</v>
      </c>
      <c r="WGQ46" s="48">
        <f t="shared" si="267"/>
        <v>0</v>
      </c>
      <c r="WGR46" s="48">
        <f t="shared" si="267"/>
        <v>0</v>
      </c>
      <c r="WGS46" s="48">
        <f t="shared" si="267"/>
        <v>0</v>
      </c>
      <c r="WGT46" s="48">
        <f t="shared" si="267"/>
        <v>0</v>
      </c>
      <c r="WGU46" s="48">
        <f t="shared" si="267"/>
        <v>0</v>
      </c>
      <c r="WGV46" s="48">
        <f t="shared" si="267"/>
        <v>0</v>
      </c>
      <c r="WGW46" s="48">
        <f t="shared" si="267"/>
        <v>0</v>
      </c>
      <c r="WGX46" s="48">
        <f t="shared" si="267"/>
        <v>0</v>
      </c>
      <c r="WGY46" s="48">
        <f t="shared" si="267"/>
        <v>0</v>
      </c>
      <c r="WGZ46" s="48">
        <f t="shared" si="267"/>
        <v>0</v>
      </c>
      <c r="WHA46" s="48">
        <f t="shared" si="267"/>
        <v>0</v>
      </c>
      <c r="WHB46" s="48">
        <f t="shared" si="267"/>
        <v>0</v>
      </c>
      <c r="WHC46" s="48">
        <f t="shared" si="267"/>
        <v>0</v>
      </c>
      <c r="WHD46" s="48">
        <f t="shared" si="267"/>
        <v>0</v>
      </c>
      <c r="WHE46" s="48">
        <f t="shared" si="267"/>
        <v>0</v>
      </c>
      <c r="WHF46" s="48">
        <f t="shared" si="267"/>
        <v>0</v>
      </c>
      <c r="WHG46" s="48">
        <f t="shared" si="267"/>
        <v>0</v>
      </c>
      <c r="WHH46" s="48">
        <f t="shared" si="267"/>
        <v>0</v>
      </c>
      <c r="WHI46" s="48">
        <f t="shared" si="267"/>
        <v>0</v>
      </c>
      <c r="WHJ46" s="48">
        <f t="shared" si="267"/>
        <v>0</v>
      </c>
      <c r="WHK46" s="48">
        <f t="shared" si="267"/>
        <v>0</v>
      </c>
      <c r="WHL46" s="48">
        <f t="shared" si="267"/>
        <v>0</v>
      </c>
      <c r="WHM46" s="48">
        <f t="shared" si="267"/>
        <v>0</v>
      </c>
      <c r="WHN46" s="48">
        <f t="shared" si="267"/>
        <v>0</v>
      </c>
      <c r="WHO46" s="48">
        <f t="shared" si="267"/>
        <v>0</v>
      </c>
      <c r="WHP46" s="48">
        <f t="shared" si="267"/>
        <v>0</v>
      </c>
      <c r="WHQ46" s="48">
        <f t="shared" si="267"/>
        <v>0</v>
      </c>
      <c r="WHR46" s="48">
        <f t="shared" si="267"/>
        <v>0</v>
      </c>
      <c r="WHS46" s="48">
        <f t="shared" si="267"/>
        <v>0</v>
      </c>
      <c r="WHT46" s="48">
        <f t="shared" si="267"/>
        <v>0</v>
      </c>
      <c r="WHU46" s="48">
        <f t="shared" si="267"/>
        <v>0</v>
      </c>
      <c r="WHV46" s="48">
        <f t="shared" si="267"/>
        <v>0</v>
      </c>
      <c r="WHW46" s="48">
        <f t="shared" si="267"/>
        <v>0</v>
      </c>
      <c r="WHX46" s="48">
        <f t="shared" si="267"/>
        <v>0</v>
      </c>
      <c r="WHY46" s="48">
        <f t="shared" si="267"/>
        <v>0</v>
      </c>
      <c r="WHZ46" s="48">
        <f t="shared" si="267"/>
        <v>0</v>
      </c>
      <c r="WIA46" s="48">
        <f t="shared" si="267"/>
        <v>0</v>
      </c>
      <c r="WIB46" s="48">
        <f t="shared" si="267"/>
        <v>0</v>
      </c>
      <c r="WIC46" s="48">
        <f t="shared" si="267"/>
        <v>0</v>
      </c>
      <c r="WID46" s="48">
        <f t="shared" si="267"/>
        <v>0</v>
      </c>
      <c r="WIE46" s="48">
        <f t="shared" si="267"/>
        <v>0</v>
      </c>
      <c r="WIF46" s="48">
        <f t="shared" si="267"/>
        <v>0</v>
      </c>
      <c r="WIG46" s="48">
        <f t="shared" si="267"/>
        <v>0</v>
      </c>
      <c r="WIH46" s="48">
        <f t="shared" si="267"/>
        <v>0</v>
      </c>
      <c r="WII46" s="48">
        <f t="shared" si="267"/>
        <v>0</v>
      </c>
      <c r="WIJ46" s="48">
        <f t="shared" si="267"/>
        <v>0</v>
      </c>
      <c r="WIK46" s="48">
        <f t="shared" si="267"/>
        <v>0</v>
      </c>
      <c r="WIL46" s="48">
        <f t="shared" si="267"/>
        <v>0</v>
      </c>
      <c r="WIM46" s="48">
        <f t="shared" si="267"/>
        <v>0</v>
      </c>
      <c r="WIN46" s="48">
        <f t="shared" si="267"/>
        <v>0</v>
      </c>
      <c r="WIO46" s="48">
        <f t="shared" si="267"/>
        <v>0</v>
      </c>
      <c r="WIP46" s="48">
        <f t="shared" si="267"/>
        <v>0</v>
      </c>
      <c r="WIQ46" s="48">
        <f t="shared" si="267"/>
        <v>0</v>
      </c>
      <c r="WIR46" s="48">
        <f t="shared" si="267"/>
        <v>0</v>
      </c>
      <c r="WIS46" s="48">
        <f t="shared" si="267"/>
        <v>0</v>
      </c>
      <c r="WIT46" s="48">
        <f t="shared" si="267"/>
        <v>0</v>
      </c>
      <c r="WIU46" s="48">
        <f t="shared" si="267"/>
        <v>0</v>
      </c>
      <c r="WIV46" s="48">
        <f t="shared" si="267"/>
        <v>0</v>
      </c>
      <c r="WIW46" s="48">
        <f t="shared" si="267"/>
        <v>0</v>
      </c>
      <c r="WIX46" s="48">
        <f t="shared" si="267"/>
        <v>0</v>
      </c>
      <c r="WIY46" s="48">
        <f t="shared" si="267"/>
        <v>0</v>
      </c>
      <c r="WIZ46" s="48">
        <f t="shared" si="267"/>
        <v>0</v>
      </c>
      <c r="WJA46" s="48">
        <f t="shared" ref="WJA46:WLL46" si="268">WJA22</f>
        <v>0</v>
      </c>
      <c r="WJB46" s="48">
        <f t="shared" si="268"/>
        <v>0</v>
      </c>
      <c r="WJC46" s="48">
        <f t="shared" si="268"/>
        <v>0</v>
      </c>
      <c r="WJD46" s="48">
        <f t="shared" si="268"/>
        <v>0</v>
      </c>
      <c r="WJE46" s="48">
        <f t="shared" si="268"/>
        <v>0</v>
      </c>
      <c r="WJF46" s="48">
        <f t="shared" si="268"/>
        <v>0</v>
      </c>
      <c r="WJG46" s="48">
        <f t="shared" si="268"/>
        <v>0</v>
      </c>
      <c r="WJH46" s="48">
        <f t="shared" si="268"/>
        <v>0</v>
      </c>
      <c r="WJI46" s="48">
        <f t="shared" si="268"/>
        <v>0</v>
      </c>
      <c r="WJJ46" s="48">
        <f t="shared" si="268"/>
        <v>0</v>
      </c>
      <c r="WJK46" s="48">
        <f t="shared" si="268"/>
        <v>0</v>
      </c>
      <c r="WJL46" s="48">
        <f t="shared" si="268"/>
        <v>0</v>
      </c>
      <c r="WJM46" s="48">
        <f t="shared" si="268"/>
        <v>0</v>
      </c>
      <c r="WJN46" s="48">
        <f t="shared" si="268"/>
        <v>0</v>
      </c>
      <c r="WJO46" s="48">
        <f t="shared" si="268"/>
        <v>0</v>
      </c>
      <c r="WJP46" s="48">
        <f t="shared" si="268"/>
        <v>0</v>
      </c>
      <c r="WJQ46" s="48">
        <f t="shared" si="268"/>
        <v>0</v>
      </c>
      <c r="WJR46" s="48">
        <f t="shared" si="268"/>
        <v>0</v>
      </c>
      <c r="WJS46" s="48">
        <f t="shared" si="268"/>
        <v>0</v>
      </c>
      <c r="WJT46" s="48">
        <f t="shared" si="268"/>
        <v>0</v>
      </c>
      <c r="WJU46" s="48">
        <f t="shared" si="268"/>
        <v>0</v>
      </c>
      <c r="WJV46" s="48">
        <f t="shared" si="268"/>
        <v>0</v>
      </c>
      <c r="WJW46" s="48">
        <f t="shared" si="268"/>
        <v>0</v>
      </c>
      <c r="WJX46" s="48">
        <f t="shared" si="268"/>
        <v>0</v>
      </c>
      <c r="WJY46" s="48">
        <f t="shared" si="268"/>
        <v>0</v>
      </c>
      <c r="WJZ46" s="48">
        <f t="shared" si="268"/>
        <v>0</v>
      </c>
      <c r="WKA46" s="48">
        <f t="shared" si="268"/>
        <v>0</v>
      </c>
      <c r="WKB46" s="48">
        <f t="shared" si="268"/>
        <v>0</v>
      </c>
      <c r="WKC46" s="48">
        <f t="shared" si="268"/>
        <v>0</v>
      </c>
      <c r="WKD46" s="48">
        <f t="shared" si="268"/>
        <v>0</v>
      </c>
      <c r="WKE46" s="48">
        <f t="shared" si="268"/>
        <v>0</v>
      </c>
      <c r="WKF46" s="48">
        <f t="shared" si="268"/>
        <v>0</v>
      </c>
      <c r="WKG46" s="48">
        <f t="shared" si="268"/>
        <v>0</v>
      </c>
      <c r="WKH46" s="48">
        <f t="shared" si="268"/>
        <v>0</v>
      </c>
      <c r="WKI46" s="48">
        <f t="shared" si="268"/>
        <v>0</v>
      </c>
      <c r="WKJ46" s="48">
        <f t="shared" si="268"/>
        <v>0</v>
      </c>
      <c r="WKK46" s="48">
        <f t="shared" si="268"/>
        <v>0</v>
      </c>
      <c r="WKL46" s="48">
        <f t="shared" si="268"/>
        <v>0</v>
      </c>
      <c r="WKM46" s="48">
        <f t="shared" si="268"/>
        <v>0</v>
      </c>
      <c r="WKN46" s="48">
        <f t="shared" si="268"/>
        <v>0</v>
      </c>
      <c r="WKO46" s="48">
        <f t="shared" si="268"/>
        <v>0</v>
      </c>
      <c r="WKP46" s="48">
        <f t="shared" si="268"/>
        <v>0</v>
      </c>
      <c r="WKQ46" s="48">
        <f t="shared" si="268"/>
        <v>0</v>
      </c>
      <c r="WKR46" s="48">
        <f t="shared" si="268"/>
        <v>0</v>
      </c>
      <c r="WKS46" s="48">
        <f t="shared" si="268"/>
        <v>0</v>
      </c>
      <c r="WKT46" s="48">
        <f t="shared" si="268"/>
        <v>0</v>
      </c>
      <c r="WKU46" s="48">
        <f t="shared" si="268"/>
        <v>0</v>
      </c>
      <c r="WKV46" s="48">
        <f t="shared" si="268"/>
        <v>0</v>
      </c>
      <c r="WKW46" s="48">
        <f t="shared" si="268"/>
        <v>0</v>
      </c>
      <c r="WKX46" s="48">
        <f t="shared" si="268"/>
        <v>0</v>
      </c>
      <c r="WKY46" s="48">
        <f t="shared" si="268"/>
        <v>0</v>
      </c>
      <c r="WKZ46" s="48">
        <f t="shared" si="268"/>
        <v>0</v>
      </c>
      <c r="WLA46" s="48">
        <f t="shared" si="268"/>
        <v>0</v>
      </c>
      <c r="WLB46" s="48">
        <f t="shared" si="268"/>
        <v>0</v>
      </c>
      <c r="WLC46" s="48">
        <f t="shared" si="268"/>
        <v>0</v>
      </c>
      <c r="WLD46" s="48">
        <f t="shared" si="268"/>
        <v>0</v>
      </c>
      <c r="WLE46" s="48">
        <f t="shared" si="268"/>
        <v>0</v>
      </c>
      <c r="WLF46" s="48">
        <f t="shared" si="268"/>
        <v>0</v>
      </c>
      <c r="WLG46" s="48">
        <f t="shared" si="268"/>
        <v>0</v>
      </c>
      <c r="WLH46" s="48">
        <f t="shared" si="268"/>
        <v>0</v>
      </c>
      <c r="WLI46" s="48">
        <f t="shared" si="268"/>
        <v>0</v>
      </c>
      <c r="WLJ46" s="48">
        <f t="shared" si="268"/>
        <v>0</v>
      </c>
      <c r="WLK46" s="48">
        <f t="shared" si="268"/>
        <v>0</v>
      </c>
      <c r="WLL46" s="48">
        <f t="shared" si="268"/>
        <v>0</v>
      </c>
      <c r="WLM46" s="48">
        <f t="shared" ref="WLM46:WNX46" si="269">WLM22</f>
        <v>0</v>
      </c>
      <c r="WLN46" s="48">
        <f t="shared" si="269"/>
        <v>0</v>
      </c>
      <c r="WLO46" s="48">
        <f t="shared" si="269"/>
        <v>0</v>
      </c>
      <c r="WLP46" s="48">
        <f t="shared" si="269"/>
        <v>0</v>
      </c>
      <c r="WLQ46" s="48">
        <f t="shared" si="269"/>
        <v>0</v>
      </c>
      <c r="WLR46" s="48">
        <f t="shared" si="269"/>
        <v>0</v>
      </c>
      <c r="WLS46" s="48">
        <f t="shared" si="269"/>
        <v>0</v>
      </c>
      <c r="WLT46" s="48">
        <f t="shared" si="269"/>
        <v>0</v>
      </c>
      <c r="WLU46" s="48">
        <f t="shared" si="269"/>
        <v>0</v>
      </c>
      <c r="WLV46" s="48">
        <f t="shared" si="269"/>
        <v>0</v>
      </c>
      <c r="WLW46" s="48">
        <f t="shared" si="269"/>
        <v>0</v>
      </c>
      <c r="WLX46" s="48">
        <f t="shared" si="269"/>
        <v>0</v>
      </c>
      <c r="WLY46" s="48">
        <f t="shared" si="269"/>
        <v>0</v>
      </c>
      <c r="WLZ46" s="48">
        <f t="shared" si="269"/>
        <v>0</v>
      </c>
      <c r="WMA46" s="48">
        <f t="shared" si="269"/>
        <v>0</v>
      </c>
      <c r="WMB46" s="48">
        <f t="shared" si="269"/>
        <v>0</v>
      </c>
      <c r="WMC46" s="48">
        <f t="shared" si="269"/>
        <v>0</v>
      </c>
      <c r="WMD46" s="48">
        <f t="shared" si="269"/>
        <v>0</v>
      </c>
      <c r="WME46" s="48">
        <f t="shared" si="269"/>
        <v>0</v>
      </c>
      <c r="WMF46" s="48">
        <f t="shared" si="269"/>
        <v>0</v>
      </c>
      <c r="WMG46" s="48">
        <f t="shared" si="269"/>
        <v>0</v>
      </c>
      <c r="WMH46" s="48">
        <f t="shared" si="269"/>
        <v>0</v>
      </c>
      <c r="WMI46" s="48">
        <f t="shared" si="269"/>
        <v>0</v>
      </c>
      <c r="WMJ46" s="48">
        <f t="shared" si="269"/>
        <v>0</v>
      </c>
      <c r="WMK46" s="48">
        <f t="shared" si="269"/>
        <v>0</v>
      </c>
      <c r="WML46" s="48">
        <f t="shared" si="269"/>
        <v>0</v>
      </c>
      <c r="WMM46" s="48">
        <f t="shared" si="269"/>
        <v>0</v>
      </c>
      <c r="WMN46" s="48">
        <f t="shared" si="269"/>
        <v>0</v>
      </c>
      <c r="WMO46" s="48">
        <f t="shared" si="269"/>
        <v>0</v>
      </c>
      <c r="WMP46" s="48">
        <f t="shared" si="269"/>
        <v>0</v>
      </c>
      <c r="WMQ46" s="48">
        <f t="shared" si="269"/>
        <v>0</v>
      </c>
      <c r="WMR46" s="48">
        <f t="shared" si="269"/>
        <v>0</v>
      </c>
      <c r="WMS46" s="48">
        <f t="shared" si="269"/>
        <v>0</v>
      </c>
      <c r="WMT46" s="48">
        <f t="shared" si="269"/>
        <v>0</v>
      </c>
      <c r="WMU46" s="48">
        <f t="shared" si="269"/>
        <v>0</v>
      </c>
      <c r="WMV46" s="48">
        <f t="shared" si="269"/>
        <v>0</v>
      </c>
      <c r="WMW46" s="48">
        <f t="shared" si="269"/>
        <v>0</v>
      </c>
      <c r="WMX46" s="48">
        <f t="shared" si="269"/>
        <v>0</v>
      </c>
      <c r="WMY46" s="48">
        <f t="shared" si="269"/>
        <v>0</v>
      </c>
      <c r="WMZ46" s="48">
        <f t="shared" si="269"/>
        <v>0</v>
      </c>
      <c r="WNA46" s="48">
        <f t="shared" si="269"/>
        <v>0</v>
      </c>
      <c r="WNB46" s="48">
        <f t="shared" si="269"/>
        <v>0</v>
      </c>
      <c r="WNC46" s="48">
        <f t="shared" si="269"/>
        <v>0</v>
      </c>
      <c r="WND46" s="48">
        <f t="shared" si="269"/>
        <v>0</v>
      </c>
      <c r="WNE46" s="48">
        <f t="shared" si="269"/>
        <v>0</v>
      </c>
      <c r="WNF46" s="48">
        <f t="shared" si="269"/>
        <v>0</v>
      </c>
      <c r="WNG46" s="48">
        <f t="shared" si="269"/>
        <v>0</v>
      </c>
      <c r="WNH46" s="48">
        <f t="shared" si="269"/>
        <v>0</v>
      </c>
      <c r="WNI46" s="48">
        <f t="shared" si="269"/>
        <v>0</v>
      </c>
      <c r="WNJ46" s="48">
        <f t="shared" si="269"/>
        <v>0</v>
      </c>
      <c r="WNK46" s="48">
        <f t="shared" si="269"/>
        <v>0</v>
      </c>
      <c r="WNL46" s="48">
        <f t="shared" si="269"/>
        <v>0</v>
      </c>
      <c r="WNM46" s="48">
        <f t="shared" si="269"/>
        <v>0</v>
      </c>
      <c r="WNN46" s="48">
        <f t="shared" si="269"/>
        <v>0</v>
      </c>
      <c r="WNO46" s="48">
        <f t="shared" si="269"/>
        <v>0</v>
      </c>
      <c r="WNP46" s="48">
        <f t="shared" si="269"/>
        <v>0</v>
      </c>
      <c r="WNQ46" s="48">
        <f t="shared" si="269"/>
        <v>0</v>
      </c>
      <c r="WNR46" s="48">
        <f t="shared" si="269"/>
        <v>0</v>
      </c>
      <c r="WNS46" s="48">
        <f t="shared" si="269"/>
        <v>0</v>
      </c>
      <c r="WNT46" s="48">
        <f t="shared" si="269"/>
        <v>0</v>
      </c>
      <c r="WNU46" s="48">
        <f t="shared" si="269"/>
        <v>0</v>
      </c>
      <c r="WNV46" s="48">
        <f t="shared" si="269"/>
        <v>0</v>
      </c>
      <c r="WNW46" s="48">
        <f t="shared" si="269"/>
        <v>0</v>
      </c>
      <c r="WNX46" s="48">
        <f t="shared" si="269"/>
        <v>0</v>
      </c>
      <c r="WNY46" s="48">
        <f t="shared" ref="WNY46:WQJ46" si="270">WNY22</f>
        <v>0</v>
      </c>
      <c r="WNZ46" s="48">
        <f t="shared" si="270"/>
        <v>0</v>
      </c>
      <c r="WOA46" s="48">
        <f t="shared" si="270"/>
        <v>0</v>
      </c>
      <c r="WOB46" s="48">
        <f t="shared" si="270"/>
        <v>0</v>
      </c>
      <c r="WOC46" s="48">
        <f t="shared" si="270"/>
        <v>0</v>
      </c>
      <c r="WOD46" s="48">
        <f t="shared" si="270"/>
        <v>0</v>
      </c>
      <c r="WOE46" s="48">
        <f t="shared" si="270"/>
        <v>0</v>
      </c>
      <c r="WOF46" s="48">
        <f t="shared" si="270"/>
        <v>0</v>
      </c>
      <c r="WOG46" s="48">
        <f t="shared" si="270"/>
        <v>0</v>
      </c>
      <c r="WOH46" s="48">
        <f t="shared" si="270"/>
        <v>0</v>
      </c>
      <c r="WOI46" s="48">
        <f t="shared" si="270"/>
        <v>0</v>
      </c>
      <c r="WOJ46" s="48">
        <f t="shared" si="270"/>
        <v>0</v>
      </c>
      <c r="WOK46" s="48">
        <f t="shared" si="270"/>
        <v>0</v>
      </c>
      <c r="WOL46" s="48">
        <f t="shared" si="270"/>
        <v>0</v>
      </c>
      <c r="WOM46" s="48">
        <f t="shared" si="270"/>
        <v>0</v>
      </c>
      <c r="WON46" s="48">
        <f t="shared" si="270"/>
        <v>0</v>
      </c>
      <c r="WOO46" s="48">
        <f t="shared" si="270"/>
        <v>0</v>
      </c>
      <c r="WOP46" s="48">
        <f t="shared" si="270"/>
        <v>0</v>
      </c>
      <c r="WOQ46" s="48">
        <f t="shared" si="270"/>
        <v>0</v>
      </c>
      <c r="WOR46" s="48">
        <f t="shared" si="270"/>
        <v>0</v>
      </c>
      <c r="WOS46" s="48">
        <f t="shared" si="270"/>
        <v>0</v>
      </c>
      <c r="WOT46" s="48">
        <f t="shared" si="270"/>
        <v>0</v>
      </c>
      <c r="WOU46" s="48">
        <f t="shared" si="270"/>
        <v>0</v>
      </c>
      <c r="WOV46" s="48">
        <f t="shared" si="270"/>
        <v>0</v>
      </c>
      <c r="WOW46" s="48">
        <f t="shared" si="270"/>
        <v>0</v>
      </c>
      <c r="WOX46" s="48">
        <f t="shared" si="270"/>
        <v>0</v>
      </c>
      <c r="WOY46" s="48">
        <f t="shared" si="270"/>
        <v>0</v>
      </c>
      <c r="WOZ46" s="48">
        <f t="shared" si="270"/>
        <v>0</v>
      </c>
      <c r="WPA46" s="48">
        <f t="shared" si="270"/>
        <v>0</v>
      </c>
      <c r="WPB46" s="48">
        <f t="shared" si="270"/>
        <v>0</v>
      </c>
      <c r="WPC46" s="48">
        <f t="shared" si="270"/>
        <v>0</v>
      </c>
      <c r="WPD46" s="48">
        <f t="shared" si="270"/>
        <v>0</v>
      </c>
      <c r="WPE46" s="48">
        <f t="shared" si="270"/>
        <v>0</v>
      </c>
      <c r="WPF46" s="48">
        <f t="shared" si="270"/>
        <v>0</v>
      </c>
      <c r="WPG46" s="48">
        <f t="shared" si="270"/>
        <v>0</v>
      </c>
      <c r="WPH46" s="48">
        <f t="shared" si="270"/>
        <v>0</v>
      </c>
      <c r="WPI46" s="48">
        <f t="shared" si="270"/>
        <v>0</v>
      </c>
      <c r="WPJ46" s="48">
        <f t="shared" si="270"/>
        <v>0</v>
      </c>
      <c r="WPK46" s="48">
        <f t="shared" si="270"/>
        <v>0</v>
      </c>
      <c r="WPL46" s="48">
        <f t="shared" si="270"/>
        <v>0</v>
      </c>
      <c r="WPM46" s="48">
        <f t="shared" si="270"/>
        <v>0</v>
      </c>
      <c r="WPN46" s="48">
        <f t="shared" si="270"/>
        <v>0</v>
      </c>
      <c r="WPO46" s="48">
        <f t="shared" si="270"/>
        <v>0</v>
      </c>
      <c r="WPP46" s="48">
        <f t="shared" si="270"/>
        <v>0</v>
      </c>
      <c r="WPQ46" s="48">
        <f t="shared" si="270"/>
        <v>0</v>
      </c>
      <c r="WPR46" s="48">
        <f t="shared" si="270"/>
        <v>0</v>
      </c>
      <c r="WPS46" s="48">
        <f t="shared" si="270"/>
        <v>0</v>
      </c>
      <c r="WPT46" s="48">
        <f t="shared" si="270"/>
        <v>0</v>
      </c>
      <c r="WPU46" s="48">
        <f t="shared" si="270"/>
        <v>0</v>
      </c>
      <c r="WPV46" s="48">
        <f t="shared" si="270"/>
        <v>0</v>
      </c>
      <c r="WPW46" s="48">
        <f t="shared" si="270"/>
        <v>0</v>
      </c>
      <c r="WPX46" s="48">
        <f t="shared" si="270"/>
        <v>0</v>
      </c>
      <c r="WPY46" s="48">
        <f t="shared" si="270"/>
        <v>0</v>
      </c>
      <c r="WPZ46" s="48">
        <f t="shared" si="270"/>
        <v>0</v>
      </c>
      <c r="WQA46" s="48">
        <f t="shared" si="270"/>
        <v>0</v>
      </c>
      <c r="WQB46" s="48">
        <f t="shared" si="270"/>
        <v>0</v>
      </c>
      <c r="WQC46" s="48">
        <f t="shared" si="270"/>
        <v>0</v>
      </c>
      <c r="WQD46" s="48">
        <f t="shared" si="270"/>
        <v>0</v>
      </c>
      <c r="WQE46" s="48">
        <f t="shared" si="270"/>
        <v>0</v>
      </c>
      <c r="WQF46" s="48">
        <f t="shared" si="270"/>
        <v>0</v>
      </c>
      <c r="WQG46" s="48">
        <f t="shared" si="270"/>
        <v>0</v>
      </c>
      <c r="WQH46" s="48">
        <f t="shared" si="270"/>
        <v>0</v>
      </c>
      <c r="WQI46" s="48">
        <f t="shared" si="270"/>
        <v>0</v>
      </c>
      <c r="WQJ46" s="48">
        <f t="shared" si="270"/>
        <v>0</v>
      </c>
      <c r="WQK46" s="48">
        <f t="shared" ref="WQK46:WSV46" si="271">WQK22</f>
        <v>0</v>
      </c>
      <c r="WQL46" s="48">
        <f t="shared" si="271"/>
        <v>0</v>
      </c>
      <c r="WQM46" s="48">
        <f t="shared" si="271"/>
        <v>0</v>
      </c>
      <c r="WQN46" s="48">
        <f t="shared" si="271"/>
        <v>0</v>
      </c>
      <c r="WQO46" s="48">
        <f t="shared" si="271"/>
        <v>0</v>
      </c>
      <c r="WQP46" s="48">
        <f t="shared" si="271"/>
        <v>0</v>
      </c>
      <c r="WQQ46" s="48">
        <f t="shared" si="271"/>
        <v>0</v>
      </c>
      <c r="WQR46" s="48">
        <f t="shared" si="271"/>
        <v>0</v>
      </c>
      <c r="WQS46" s="48">
        <f t="shared" si="271"/>
        <v>0</v>
      </c>
      <c r="WQT46" s="48">
        <f t="shared" si="271"/>
        <v>0</v>
      </c>
      <c r="WQU46" s="48">
        <f t="shared" si="271"/>
        <v>0</v>
      </c>
      <c r="WQV46" s="48">
        <f t="shared" si="271"/>
        <v>0</v>
      </c>
      <c r="WQW46" s="48">
        <f t="shared" si="271"/>
        <v>0</v>
      </c>
      <c r="WQX46" s="48">
        <f t="shared" si="271"/>
        <v>0</v>
      </c>
      <c r="WQY46" s="48">
        <f t="shared" si="271"/>
        <v>0</v>
      </c>
      <c r="WQZ46" s="48">
        <f t="shared" si="271"/>
        <v>0</v>
      </c>
      <c r="WRA46" s="48">
        <f t="shared" si="271"/>
        <v>0</v>
      </c>
      <c r="WRB46" s="48">
        <f t="shared" si="271"/>
        <v>0</v>
      </c>
      <c r="WRC46" s="48">
        <f t="shared" si="271"/>
        <v>0</v>
      </c>
      <c r="WRD46" s="48">
        <f t="shared" si="271"/>
        <v>0</v>
      </c>
      <c r="WRE46" s="48">
        <f t="shared" si="271"/>
        <v>0</v>
      </c>
      <c r="WRF46" s="48">
        <f t="shared" si="271"/>
        <v>0</v>
      </c>
      <c r="WRG46" s="48">
        <f t="shared" si="271"/>
        <v>0</v>
      </c>
      <c r="WRH46" s="48">
        <f t="shared" si="271"/>
        <v>0</v>
      </c>
      <c r="WRI46" s="48">
        <f t="shared" si="271"/>
        <v>0</v>
      </c>
      <c r="WRJ46" s="48">
        <f t="shared" si="271"/>
        <v>0</v>
      </c>
      <c r="WRK46" s="48">
        <f t="shared" si="271"/>
        <v>0</v>
      </c>
      <c r="WRL46" s="48">
        <f t="shared" si="271"/>
        <v>0</v>
      </c>
      <c r="WRM46" s="48">
        <f t="shared" si="271"/>
        <v>0</v>
      </c>
      <c r="WRN46" s="48">
        <f t="shared" si="271"/>
        <v>0</v>
      </c>
      <c r="WRO46" s="48">
        <f t="shared" si="271"/>
        <v>0</v>
      </c>
      <c r="WRP46" s="48">
        <f t="shared" si="271"/>
        <v>0</v>
      </c>
      <c r="WRQ46" s="48">
        <f t="shared" si="271"/>
        <v>0</v>
      </c>
      <c r="WRR46" s="48">
        <f t="shared" si="271"/>
        <v>0</v>
      </c>
      <c r="WRS46" s="48">
        <f t="shared" si="271"/>
        <v>0</v>
      </c>
      <c r="WRT46" s="48">
        <f t="shared" si="271"/>
        <v>0</v>
      </c>
      <c r="WRU46" s="48">
        <f t="shared" si="271"/>
        <v>0</v>
      </c>
      <c r="WRV46" s="48">
        <f t="shared" si="271"/>
        <v>0</v>
      </c>
      <c r="WRW46" s="48">
        <f t="shared" si="271"/>
        <v>0</v>
      </c>
      <c r="WRX46" s="48">
        <f t="shared" si="271"/>
        <v>0</v>
      </c>
      <c r="WRY46" s="48">
        <f t="shared" si="271"/>
        <v>0</v>
      </c>
      <c r="WRZ46" s="48">
        <f t="shared" si="271"/>
        <v>0</v>
      </c>
      <c r="WSA46" s="48">
        <f t="shared" si="271"/>
        <v>0</v>
      </c>
      <c r="WSB46" s="48">
        <f t="shared" si="271"/>
        <v>0</v>
      </c>
      <c r="WSC46" s="48">
        <f t="shared" si="271"/>
        <v>0</v>
      </c>
      <c r="WSD46" s="48">
        <f t="shared" si="271"/>
        <v>0</v>
      </c>
      <c r="WSE46" s="48">
        <f t="shared" si="271"/>
        <v>0</v>
      </c>
      <c r="WSF46" s="48">
        <f t="shared" si="271"/>
        <v>0</v>
      </c>
      <c r="WSG46" s="48">
        <f t="shared" si="271"/>
        <v>0</v>
      </c>
      <c r="WSH46" s="48">
        <f t="shared" si="271"/>
        <v>0</v>
      </c>
      <c r="WSI46" s="48">
        <f t="shared" si="271"/>
        <v>0</v>
      </c>
      <c r="WSJ46" s="48">
        <f t="shared" si="271"/>
        <v>0</v>
      </c>
      <c r="WSK46" s="48">
        <f t="shared" si="271"/>
        <v>0</v>
      </c>
      <c r="WSL46" s="48">
        <f t="shared" si="271"/>
        <v>0</v>
      </c>
      <c r="WSM46" s="48">
        <f t="shared" si="271"/>
        <v>0</v>
      </c>
      <c r="WSN46" s="48">
        <f t="shared" si="271"/>
        <v>0</v>
      </c>
      <c r="WSO46" s="48">
        <f t="shared" si="271"/>
        <v>0</v>
      </c>
      <c r="WSP46" s="48">
        <f t="shared" si="271"/>
        <v>0</v>
      </c>
      <c r="WSQ46" s="48">
        <f t="shared" si="271"/>
        <v>0</v>
      </c>
      <c r="WSR46" s="48">
        <f t="shared" si="271"/>
        <v>0</v>
      </c>
      <c r="WSS46" s="48">
        <f t="shared" si="271"/>
        <v>0</v>
      </c>
      <c r="WST46" s="48">
        <f t="shared" si="271"/>
        <v>0</v>
      </c>
      <c r="WSU46" s="48">
        <f t="shared" si="271"/>
        <v>0</v>
      </c>
      <c r="WSV46" s="48">
        <f t="shared" si="271"/>
        <v>0</v>
      </c>
      <c r="WSW46" s="48">
        <f t="shared" ref="WSW46:WVH46" si="272">WSW22</f>
        <v>0</v>
      </c>
      <c r="WSX46" s="48">
        <f t="shared" si="272"/>
        <v>0</v>
      </c>
      <c r="WSY46" s="48">
        <f t="shared" si="272"/>
        <v>0</v>
      </c>
      <c r="WSZ46" s="48">
        <f t="shared" si="272"/>
        <v>0</v>
      </c>
      <c r="WTA46" s="48">
        <f t="shared" si="272"/>
        <v>0</v>
      </c>
      <c r="WTB46" s="48">
        <f t="shared" si="272"/>
        <v>0</v>
      </c>
      <c r="WTC46" s="48">
        <f t="shared" si="272"/>
        <v>0</v>
      </c>
      <c r="WTD46" s="48">
        <f t="shared" si="272"/>
        <v>0</v>
      </c>
      <c r="WTE46" s="48">
        <f t="shared" si="272"/>
        <v>0</v>
      </c>
      <c r="WTF46" s="48">
        <f t="shared" si="272"/>
        <v>0</v>
      </c>
      <c r="WTG46" s="48">
        <f t="shared" si="272"/>
        <v>0</v>
      </c>
      <c r="WTH46" s="48">
        <f t="shared" si="272"/>
        <v>0</v>
      </c>
      <c r="WTI46" s="48">
        <f t="shared" si="272"/>
        <v>0</v>
      </c>
      <c r="WTJ46" s="48">
        <f t="shared" si="272"/>
        <v>0</v>
      </c>
      <c r="WTK46" s="48">
        <f t="shared" si="272"/>
        <v>0</v>
      </c>
      <c r="WTL46" s="48">
        <f t="shared" si="272"/>
        <v>0</v>
      </c>
      <c r="WTM46" s="48">
        <f t="shared" si="272"/>
        <v>0</v>
      </c>
      <c r="WTN46" s="48">
        <f t="shared" si="272"/>
        <v>0</v>
      </c>
      <c r="WTO46" s="48">
        <f t="shared" si="272"/>
        <v>0</v>
      </c>
      <c r="WTP46" s="48">
        <f t="shared" si="272"/>
        <v>0</v>
      </c>
      <c r="WTQ46" s="48">
        <f t="shared" si="272"/>
        <v>0</v>
      </c>
      <c r="WTR46" s="48">
        <f t="shared" si="272"/>
        <v>0</v>
      </c>
      <c r="WTS46" s="48">
        <f t="shared" si="272"/>
        <v>0</v>
      </c>
      <c r="WTT46" s="48">
        <f t="shared" si="272"/>
        <v>0</v>
      </c>
      <c r="WTU46" s="48">
        <f t="shared" si="272"/>
        <v>0</v>
      </c>
      <c r="WTV46" s="48">
        <f t="shared" si="272"/>
        <v>0</v>
      </c>
      <c r="WTW46" s="48">
        <f t="shared" si="272"/>
        <v>0</v>
      </c>
      <c r="WTX46" s="48">
        <f t="shared" si="272"/>
        <v>0</v>
      </c>
      <c r="WTY46" s="48">
        <f t="shared" si="272"/>
        <v>0</v>
      </c>
      <c r="WTZ46" s="48">
        <f t="shared" si="272"/>
        <v>0</v>
      </c>
      <c r="WUA46" s="48">
        <f t="shared" si="272"/>
        <v>0</v>
      </c>
      <c r="WUB46" s="48">
        <f t="shared" si="272"/>
        <v>0</v>
      </c>
      <c r="WUC46" s="48">
        <f t="shared" si="272"/>
        <v>0</v>
      </c>
      <c r="WUD46" s="48">
        <f t="shared" si="272"/>
        <v>0</v>
      </c>
      <c r="WUE46" s="48">
        <f t="shared" si="272"/>
        <v>0</v>
      </c>
      <c r="WUF46" s="48">
        <f t="shared" si="272"/>
        <v>0</v>
      </c>
      <c r="WUG46" s="48">
        <f t="shared" si="272"/>
        <v>0</v>
      </c>
      <c r="WUH46" s="48">
        <f t="shared" si="272"/>
        <v>0</v>
      </c>
      <c r="WUI46" s="48">
        <f t="shared" si="272"/>
        <v>0</v>
      </c>
      <c r="WUJ46" s="48">
        <f t="shared" si="272"/>
        <v>0</v>
      </c>
      <c r="WUK46" s="48">
        <f t="shared" si="272"/>
        <v>0</v>
      </c>
      <c r="WUL46" s="48">
        <f t="shared" si="272"/>
        <v>0</v>
      </c>
      <c r="WUM46" s="48">
        <f t="shared" si="272"/>
        <v>0</v>
      </c>
      <c r="WUN46" s="48">
        <f t="shared" si="272"/>
        <v>0</v>
      </c>
      <c r="WUO46" s="48">
        <f t="shared" si="272"/>
        <v>0</v>
      </c>
      <c r="WUP46" s="48">
        <f t="shared" si="272"/>
        <v>0</v>
      </c>
      <c r="WUQ46" s="48">
        <f t="shared" si="272"/>
        <v>0</v>
      </c>
      <c r="WUR46" s="48">
        <f t="shared" si="272"/>
        <v>0</v>
      </c>
      <c r="WUS46" s="48">
        <f t="shared" si="272"/>
        <v>0</v>
      </c>
      <c r="WUT46" s="48">
        <f t="shared" si="272"/>
        <v>0</v>
      </c>
      <c r="WUU46" s="48">
        <f t="shared" si="272"/>
        <v>0</v>
      </c>
      <c r="WUV46" s="48">
        <f t="shared" si="272"/>
        <v>0</v>
      </c>
      <c r="WUW46" s="48">
        <f t="shared" si="272"/>
        <v>0</v>
      </c>
      <c r="WUX46" s="48">
        <f t="shared" si="272"/>
        <v>0</v>
      </c>
      <c r="WUY46" s="48">
        <f t="shared" si="272"/>
        <v>0</v>
      </c>
      <c r="WUZ46" s="48">
        <f t="shared" si="272"/>
        <v>0</v>
      </c>
      <c r="WVA46" s="48">
        <f t="shared" si="272"/>
        <v>0</v>
      </c>
      <c r="WVB46" s="48">
        <f t="shared" si="272"/>
        <v>0</v>
      </c>
      <c r="WVC46" s="48">
        <f t="shared" si="272"/>
        <v>0</v>
      </c>
      <c r="WVD46" s="48">
        <f t="shared" si="272"/>
        <v>0</v>
      </c>
      <c r="WVE46" s="48">
        <f t="shared" si="272"/>
        <v>0</v>
      </c>
      <c r="WVF46" s="48">
        <f t="shared" si="272"/>
        <v>0</v>
      </c>
      <c r="WVG46" s="48">
        <f t="shared" si="272"/>
        <v>0</v>
      </c>
      <c r="WVH46" s="48">
        <f t="shared" si="272"/>
        <v>0</v>
      </c>
      <c r="WVI46" s="48">
        <f t="shared" ref="WVI46:WXT46" si="273">WVI22</f>
        <v>0</v>
      </c>
      <c r="WVJ46" s="48">
        <f t="shared" si="273"/>
        <v>0</v>
      </c>
      <c r="WVK46" s="48">
        <f t="shared" si="273"/>
        <v>0</v>
      </c>
      <c r="WVL46" s="48">
        <f t="shared" si="273"/>
        <v>0</v>
      </c>
      <c r="WVM46" s="48">
        <f t="shared" si="273"/>
        <v>0</v>
      </c>
      <c r="WVN46" s="48">
        <f t="shared" si="273"/>
        <v>0</v>
      </c>
      <c r="WVO46" s="48">
        <f t="shared" si="273"/>
        <v>0</v>
      </c>
      <c r="WVP46" s="48">
        <f t="shared" si="273"/>
        <v>0</v>
      </c>
      <c r="WVQ46" s="48">
        <f t="shared" si="273"/>
        <v>0</v>
      </c>
      <c r="WVR46" s="48">
        <f t="shared" si="273"/>
        <v>0</v>
      </c>
      <c r="WVS46" s="48">
        <f t="shared" si="273"/>
        <v>0</v>
      </c>
      <c r="WVT46" s="48">
        <f t="shared" si="273"/>
        <v>0</v>
      </c>
      <c r="WVU46" s="48">
        <f t="shared" si="273"/>
        <v>0</v>
      </c>
      <c r="WVV46" s="48">
        <f t="shared" si="273"/>
        <v>0</v>
      </c>
      <c r="WVW46" s="48">
        <f t="shared" si="273"/>
        <v>0</v>
      </c>
      <c r="WVX46" s="48">
        <f t="shared" si="273"/>
        <v>0</v>
      </c>
      <c r="WVY46" s="48">
        <f t="shared" si="273"/>
        <v>0</v>
      </c>
      <c r="WVZ46" s="48">
        <f t="shared" si="273"/>
        <v>0</v>
      </c>
      <c r="WWA46" s="48">
        <f t="shared" si="273"/>
        <v>0</v>
      </c>
      <c r="WWB46" s="48">
        <f t="shared" si="273"/>
        <v>0</v>
      </c>
      <c r="WWC46" s="48">
        <f t="shared" si="273"/>
        <v>0</v>
      </c>
      <c r="WWD46" s="48">
        <f t="shared" si="273"/>
        <v>0</v>
      </c>
      <c r="WWE46" s="48">
        <f t="shared" si="273"/>
        <v>0</v>
      </c>
      <c r="WWF46" s="48">
        <f t="shared" si="273"/>
        <v>0</v>
      </c>
      <c r="WWG46" s="48">
        <f t="shared" si="273"/>
        <v>0</v>
      </c>
      <c r="WWH46" s="48">
        <f t="shared" si="273"/>
        <v>0</v>
      </c>
      <c r="WWI46" s="48">
        <f t="shared" si="273"/>
        <v>0</v>
      </c>
      <c r="WWJ46" s="48">
        <f t="shared" si="273"/>
        <v>0</v>
      </c>
      <c r="WWK46" s="48">
        <f t="shared" si="273"/>
        <v>0</v>
      </c>
      <c r="WWL46" s="48">
        <f t="shared" si="273"/>
        <v>0</v>
      </c>
      <c r="WWM46" s="48">
        <f t="shared" si="273"/>
        <v>0</v>
      </c>
      <c r="WWN46" s="48">
        <f t="shared" si="273"/>
        <v>0</v>
      </c>
      <c r="WWO46" s="48">
        <f t="shared" si="273"/>
        <v>0</v>
      </c>
      <c r="WWP46" s="48">
        <f t="shared" si="273"/>
        <v>0</v>
      </c>
      <c r="WWQ46" s="48">
        <f t="shared" si="273"/>
        <v>0</v>
      </c>
      <c r="WWR46" s="48">
        <f t="shared" si="273"/>
        <v>0</v>
      </c>
      <c r="WWS46" s="48">
        <f t="shared" si="273"/>
        <v>0</v>
      </c>
      <c r="WWT46" s="48">
        <f t="shared" si="273"/>
        <v>0</v>
      </c>
      <c r="WWU46" s="48">
        <f t="shared" si="273"/>
        <v>0</v>
      </c>
      <c r="WWV46" s="48">
        <f t="shared" si="273"/>
        <v>0</v>
      </c>
      <c r="WWW46" s="48">
        <f t="shared" si="273"/>
        <v>0</v>
      </c>
      <c r="WWX46" s="48">
        <f t="shared" si="273"/>
        <v>0</v>
      </c>
      <c r="WWY46" s="48">
        <f t="shared" si="273"/>
        <v>0</v>
      </c>
      <c r="WWZ46" s="48">
        <f t="shared" si="273"/>
        <v>0</v>
      </c>
      <c r="WXA46" s="48">
        <f t="shared" si="273"/>
        <v>0</v>
      </c>
      <c r="WXB46" s="48">
        <f t="shared" si="273"/>
        <v>0</v>
      </c>
      <c r="WXC46" s="48">
        <f t="shared" si="273"/>
        <v>0</v>
      </c>
      <c r="WXD46" s="48">
        <f t="shared" si="273"/>
        <v>0</v>
      </c>
      <c r="WXE46" s="48">
        <f t="shared" si="273"/>
        <v>0</v>
      </c>
      <c r="WXF46" s="48">
        <f t="shared" si="273"/>
        <v>0</v>
      </c>
      <c r="WXG46" s="48">
        <f t="shared" si="273"/>
        <v>0</v>
      </c>
      <c r="WXH46" s="48">
        <f t="shared" si="273"/>
        <v>0</v>
      </c>
      <c r="WXI46" s="48">
        <f t="shared" si="273"/>
        <v>0</v>
      </c>
      <c r="WXJ46" s="48">
        <f t="shared" si="273"/>
        <v>0</v>
      </c>
      <c r="WXK46" s="48">
        <f t="shared" si="273"/>
        <v>0</v>
      </c>
      <c r="WXL46" s="48">
        <f t="shared" si="273"/>
        <v>0</v>
      </c>
      <c r="WXM46" s="48">
        <f t="shared" si="273"/>
        <v>0</v>
      </c>
      <c r="WXN46" s="48">
        <f t="shared" si="273"/>
        <v>0</v>
      </c>
      <c r="WXO46" s="48">
        <f t="shared" si="273"/>
        <v>0</v>
      </c>
      <c r="WXP46" s="48">
        <f t="shared" si="273"/>
        <v>0</v>
      </c>
      <c r="WXQ46" s="48">
        <f t="shared" si="273"/>
        <v>0</v>
      </c>
      <c r="WXR46" s="48">
        <f t="shared" si="273"/>
        <v>0</v>
      </c>
      <c r="WXS46" s="48">
        <f t="shared" si="273"/>
        <v>0</v>
      </c>
      <c r="WXT46" s="48">
        <f t="shared" si="273"/>
        <v>0</v>
      </c>
      <c r="WXU46" s="48">
        <f t="shared" ref="WXU46:XAF46" si="274">WXU22</f>
        <v>0</v>
      </c>
      <c r="WXV46" s="48">
        <f t="shared" si="274"/>
        <v>0</v>
      </c>
      <c r="WXW46" s="48">
        <f t="shared" si="274"/>
        <v>0</v>
      </c>
      <c r="WXX46" s="48">
        <f t="shared" si="274"/>
        <v>0</v>
      </c>
      <c r="WXY46" s="48">
        <f t="shared" si="274"/>
        <v>0</v>
      </c>
      <c r="WXZ46" s="48">
        <f t="shared" si="274"/>
        <v>0</v>
      </c>
      <c r="WYA46" s="48">
        <f t="shared" si="274"/>
        <v>0</v>
      </c>
      <c r="WYB46" s="48">
        <f t="shared" si="274"/>
        <v>0</v>
      </c>
      <c r="WYC46" s="48">
        <f t="shared" si="274"/>
        <v>0</v>
      </c>
      <c r="WYD46" s="48">
        <f t="shared" si="274"/>
        <v>0</v>
      </c>
      <c r="WYE46" s="48">
        <f t="shared" si="274"/>
        <v>0</v>
      </c>
      <c r="WYF46" s="48">
        <f t="shared" si="274"/>
        <v>0</v>
      </c>
      <c r="WYG46" s="48">
        <f t="shared" si="274"/>
        <v>0</v>
      </c>
      <c r="WYH46" s="48">
        <f t="shared" si="274"/>
        <v>0</v>
      </c>
      <c r="WYI46" s="48">
        <f t="shared" si="274"/>
        <v>0</v>
      </c>
      <c r="WYJ46" s="48">
        <f t="shared" si="274"/>
        <v>0</v>
      </c>
      <c r="WYK46" s="48">
        <f t="shared" si="274"/>
        <v>0</v>
      </c>
      <c r="WYL46" s="48">
        <f t="shared" si="274"/>
        <v>0</v>
      </c>
      <c r="WYM46" s="48">
        <f t="shared" si="274"/>
        <v>0</v>
      </c>
      <c r="WYN46" s="48">
        <f t="shared" si="274"/>
        <v>0</v>
      </c>
      <c r="WYO46" s="48">
        <f t="shared" si="274"/>
        <v>0</v>
      </c>
      <c r="WYP46" s="48">
        <f t="shared" si="274"/>
        <v>0</v>
      </c>
      <c r="WYQ46" s="48">
        <f t="shared" si="274"/>
        <v>0</v>
      </c>
      <c r="WYR46" s="48">
        <f t="shared" si="274"/>
        <v>0</v>
      </c>
      <c r="WYS46" s="48">
        <f t="shared" si="274"/>
        <v>0</v>
      </c>
      <c r="WYT46" s="48">
        <f t="shared" si="274"/>
        <v>0</v>
      </c>
      <c r="WYU46" s="48">
        <f t="shared" si="274"/>
        <v>0</v>
      </c>
      <c r="WYV46" s="48">
        <f t="shared" si="274"/>
        <v>0</v>
      </c>
      <c r="WYW46" s="48">
        <f t="shared" si="274"/>
        <v>0</v>
      </c>
      <c r="WYX46" s="48">
        <f t="shared" si="274"/>
        <v>0</v>
      </c>
      <c r="WYY46" s="48">
        <f t="shared" si="274"/>
        <v>0</v>
      </c>
      <c r="WYZ46" s="48">
        <f t="shared" si="274"/>
        <v>0</v>
      </c>
      <c r="WZA46" s="48">
        <f t="shared" si="274"/>
        <v>0</v>
      </c>
      <c r="WZB46" s="48">
        <f t="shared" si="274"/>
        <v>0</v>
      </c>
      <c r="WZC46" s="48">
        <f t="shared" si="274"/>
        <v>0</v>
      </c>
      <c r="WZD46" s="48">
        <f t="shared" si="274"/>
        <v>0</v>
      </c>
      <c r="WZE46" s="48">
        <f t="shared" si="274"/>
        <v>0</v>
      </c>
      <c r="WZF46" s="48">
        <f t="shared" si="274"/>
        <v>0</v>
      </c>
      <c r="WZG46" s="48">
        <f t="shared" si="274"/>
        <v>0</v>
      </c>
      <c r="WZH46" s="48">
        <f t="shared" si="274"/>
        <v>0</v>
      </c>
      <c r="WZI46" s="48">
        <f t="shared" si="274"/>
        <v>0</v>
      </c>
      <c r="WZJ46" s="48">
        <f t="shared" si="274"/>
        <v>0</v>
      </c>
      <c r="WZK46" s="48">
        <f t="shared" si="274"/>
        <v>0</v>
      </c>
      <c r="WZL46" s="48">
        <f t="shared" si="274"/>
        <v>0</v>
      </c>
      <c r="WZM46" s="48">
        <f t="shared" si="274"/>
        <v>0</v>
      </c>
      <c r="WZN46" s="48">
        <f t="shared" si="274"/>
        <v>0</v>
      </c>
      <c r="WZO46" s="48">
        <f t="shared" si="274"/>
        <v>0</v>
      </c>
      <c r="WZP46" s="48">
        <f t="shared" si="274"/>
        <v>0</v>
      </c>
      <c r="WZQ46" s="48">
        <f t="shared" si="274"/>
        <v>0</v>
      </c>
      <c r="WZR46" s="48">
        <f t="shared" si="274"/>
        <v>0</v>
      </c>
      <c r="WZS46" s="48">
        <f t="shared" si="274"/>
        <v>0</v>
      </c>
      <c r="WZT46" s="48">
        <f t="shared" si="274"/>
        <v>0</v>
      </c>
      <c r="WZU46" s="48">
        <f t="shared" si="274"/>
        <v>0</v>
      </c>
      <c r="WZV46" s="48">
        <f t="shared" si="274"/>
        <v>0</v>
      </c>
      <c r="WZW46" s="48">
        <f t="shared" si="274"/>
        <v>0</v>
      </c>
      <c r="WZX46" s="48">
        <f t="shared" si="274"/>
        <v>0</v>
      </c>
      <c r="WZY46" s="48">
        <f t="shared" si="274"/>
        <v>0</v>
      </c>
      <c r="WZZ46" s="48">
        <f t="shared" si="274"/>
        <v>0</v>
      </c>
      <c r="XAA46" s="48">
        <f t="shared" si="274"/>
        <v>0</v>
      </c>
      <c r="XAB46" s="48">
        <f t="shared" si="274"/>
        <v>0</v>
      </c>
      <c r="XAC46" s="48">
        <f t="shared" si="274"/>
        <v>0</v>
      </c>
      <c r="XAD46" s="48">
        <f t="shared" si="274"/>
        <v>0</v>
      </c>
      <c r="XAE46" s="48">
        <f t="shared" si="274"/>
        <v>0</v>
      </c>
      <c r="XAF46" s="48">
        <f t="shared" si="274"/>
        <v>0</v>
      </c>
      <c r="XAG46" s="48">
        <f t="shared" ref="XAG46:XCR46" si="275">XAG22</f>
        <v>0</v>
      </c>
      <c r="XAH46" s="48">
        <f t="shared" si="275"/>
        <v>0</v>
      </c>
      <c r="XAI46" s="48">
        <f t="shared" si="275"/>
        <v>0</v>
      </c>
      <c r="XAJ46" s="48">
        <f t="shared" si="275"/>
        <v>0</v>
      </c>
      <c r="XAK46" s="48">
        <f t="shared" si="275"/>
        <v>0</v>
      </c>
      <c r="XAL46" s="48">
        <f t="shared" si="275"/>
        <v>0</v>
      </c>
      <c r="XAM46" s="48">
        <f t="shared" si="275"/>
        <v>0</v>
      </c>
      <c r="XAN46" s="48">
        <f t="shared" si="275"/>
        <v>0</v>
      </c>
      <c r="XAO46" s="48">
        <f t="shared" si="275"/>
        <v>0</v>
      </c>
      <c r="XAP46" s="48">
        <f t="shared" si="275"/>
        <v>0</v>
      </c>
      <c r="XAQ46" s="48">
        <f t="shared" si="275"/>
        <v>0</v>
      </c>
      <c r="XAR46" s="48">
        <f t="shared" si="275"/>
        <v>0</v>
      </c>
      <c r="XAS46" s="48">
        <f t="shared" si="275"/>
        <v>0</v>
      </c>
      <c r="XAT46" s="48">
        <f t="shared" si="275"/>
        <v>0</v>
      </c>
      <c r="XAU46" s="48">
        <f t="shared" si="275"/>
        <v>0</v>
      </c>
      <c r="XAV46" s="48">
        <f t="shared" si="275"/>
        <v>0</v>
      </c>
      <c r="XAW46" s="48">
        <f t="shared" si="275"/>
        <v>0</v>
      </c>
      <c r="XAX46" s="48">
        <f t="shared" si="275"/>
        <v>0</v>
      </c>
      <c r="XAY46" s="48">
        <f t="shared" si="275"/>
        <v>0</v>
      </c>
      <c r="XAZ46" s="48">
        <f t="shared" si="275"/>
        <v>0</v>
      </c>
      <c r="XBA46" s="48">
        <f t="shared" si="275"/>
        <v>0</v>
      </c>
      <c r="XBB46" s="48">
        <f t="shared" si="275"/>
        <v>0</v>
      </c>
      <c r="XBC46" s="48">
        <f t="shared" si="275"/>
        <v>0</v>
      </c>
      <c r="XBD46" s="48">
        <f t="shared" si="275"/>
        <v>0</v>
      </c>
      <c r="XBE46" s="48">
        <f t="shared" si="275"/>
        <v>0</v>
      </c>
      <c r="XBF46" s="48">
        <f t="shared" si="275"/>
        <v>0</v>
      </c>
      <c r="XBG46" s="48">
        <f t="shared" si="275"/>
        <v>0</v>
      </c>
      <c r="XBH46" s="48">
        <f t="shared" si="275"/>
        <v>0</v>
      </c>
      <c r="XBI46" s="48">
        <f t="shared" si="275"/>
        <v>0</v>
      </c>
      <c r="XBJ46" s="48">
        <f t="shared" si="275"/>
        <v>0</v>
      </c>
      <c r="XBK46" s="48">
        <f t="shared" si="275"/>
        <v>0</v>
      </c>
      <c r="XBL46" s="48">
        <f t="shared" si="275"/>
        <v>0</v>
      </c>
      <c r="XBM46" s="48">
        <f t="shared" si="275"/>
        <v>0</v>
      </c>
      <c r="XBN46" s="48">
        <f t="shared" si="275"/>
        <v>0</v>
      </c>
      <c r="XBO46" s="48">
        <f t="shared" si="275"/>
        <v>0</v>
      </c>
      <c r="XBP46" s="48">
        <f t="shared" si="275"/>
        <v>0</v>
      </c>
      <c r="XBQ46" s="48">
        <f t="shared" si="275"/>
        <v>0</v>
      </c>
      <c r="XBR46" s="48">
        <f t="shared" si="275"/>
        <v>0</v>
      </c>
      <c r="XBS46" s="48">
        <f t="shared" si="275"/>
        <v>0</v>
      </c>
      <c r="XBT46" s="48">
        <f t="shared" si="275"/>
        <v>0</v>
      </c>
      <c r="XBU46" s="48">
        <f t="shared" si="275"/>
        <v>0</v>
      </c>
      <c r="XBV46" s="48">
        <f t="shared" si="275"/>
        <v>0</v>
      </c>
      <c r="XBW46" s="48">
        <f t="shared" si="275"/>
        <v>0</v>
      </c>
      <c r="XBX46" s="48">
        <f t="shared" si="275"/>
        <v>0</v>
      </c>
      <c r="XBY46" s="48">
        <f t="shared" si="275"/>
        <v>0</v>
      </c>
      <c r="XBZ46" s="48">
        <f t="shared" si="275"/>
        <v>0</v>
      </c>
      <c r="XCA46" s="48">
        <f t="shared" si="275"/>
        <v>0</v>
      </c>
      <c r="XCB46" s="48">
        <f t="shared" si="275"/>
        <v>0</v>
      </c>
      <c r="XCC46" s="48">
        <f t="shared" si="275"/>
        <v>0</v>
      </c>
      <c r="XCD46" s="48">
        <f t="shared" si="275"/>
        <v>0</v>
      </c>
      <c r="XCE46" s="48">
        <f t="shared" si="275"/>
        <v>0</v>
      </c>
      <c r="XCF46" s="48">
        <f t="shared" si="275"/>
        <v>0</v>
      </c>
      <c r="XCG46" s="48">
        <f t="shared" si="275"/>
        <v>0</v>
      </c>
      <c r="XCH46" s="48">
        <f t="shared" si="275"/>
        <v>0</v>
      </c>
      <c r="XCI46" s="48">
        <f t="shared" si="275"/>
        <v>0</v>
      </c>
      <c r="XCJ46" s="48">
        <f t="shared" si="275"/>
        <v>0</v>
      </c>
      <c r="XCK46" s="48">
        <f t="shared" si="275"/>
        <v>0</v>
      </c>
      <c r="XCL46" s="48">
        <f t="shared" si="275"/>
        <v>0</v>
      </c>
      <c r="XCM46" s="48">
        <f t="shared" si="275"/>
        <v>0</v>
      </c>
      <c r="XCN46" s="48">
        <f t="shared" si="275"/>
        <v>0</v>
      </c>
      <c r="XCO46" s="48">
        <f t="shared" si="275"/>
        <v>0</v>
      </c>
      <c r="XCP46" s="48">
        <f t="shared" si="275"/>
        <v>0</v>
      </c>
      <c r="XCQ46" s="48">
        <f t="shared" si="275"/>
        <v>0</v>
      </c>
      <c r="XCR46" s="48">
        <f t="shared" si="275"/>
        <v>0</v>
      </c>
      <c r="XCS46" s="48">
        <f t="shared" ref="XCS46:XFD46" si="276">XCS22</f>
        <v>0</v>
      </c>
      <c r="XCT46" s="48">
        <f t="shared" si="276"/>
        <v>0</v>
      </c>
      <c r="XCU46" s="48">
        <f t="shared" si="276"/>
        <v>0</v>
      </c>
      <c r="XCV46" s="48">
        <f t="shared" si="276"/>
        <v>0</v>
      </c>
      <c r="XCW46" s="48">
        <f t="shared" si="276"/>
        <v>0</v>
      </c>
      <c r="XCX46" s="48">
        <f t="shared" si="276"/>
        <v>0</v>
      </c>
      <c r="XCY46" s="48">
        <f t="shared" si="276"/>
        <v>0</v>
      </c>
      <c r="XCZ46" s="48">
        <f t="shared" si="276"/>
        <v>0</v>
      </c>
      <c r="XDA46" s="48">
        <f t="shared" si="276"/>
        <v>0</v>
      </c>
      <c r="XDB46" s="48">
        <f t="shared" si="276"/>
        <v>0</v>
      </c>
      <c r="XDC46" s="48">
        <f t="shared" si="276"/>
        <v>0</v>
      </c>
      <c r="XDD46" s="48">
        <f t="shared" si="276"/>
        <v>0</v>
      </c>
      <c r="XDE46" s="48">
        <f t="shared" si="276"/>
        <v>0</v>
      </c>
      <c r="XDF46" s="48">
        <f t="shared" si="276"/>
        <v>0</v>
      </c>
      <c r="XDG46" s="48">
        <f t="shared" si="276"/>
        <v>0</v>
      </c>
      <c r="XDH46" s="48">
        <f t="shared" si="276"/>
        <v>0</v>
      </c>
      <c r="XDI46" s="48">
        <f t="shared" si="276"/>
        <v>0</v>
      </c>
      <c r="XDJ46" s="48">
        <f t="shared" si="276"/>
        <v>0</v>
      </c>
      <c r="XDK46" s="48">
        <f t="shared" si="276"/>
        <v>0</v>
      </c>
      <c r="XDL46" s="48">
        <f t="shared" si="276"/>
        <v>0</v>
      </c>
      <c r="XDM46" s="48">
        <f t="shared" si="276"/>
        <v>0</v>
      </c>
      <c r="XDN46" s="48">
        <f t="shared" si="276"/>
        <v>0</v>
      </c>
      <c r="XDO46" s="48">
        <f t="shared" si="276"/>
        <v>0</v>
      </c>
      <c r="XDP46" s="48">
        <f t="shared" si="276"/>
        <v>0</v>
      </c>
      <c r="XDQ46" s="48">
        <f t="shared" si="276"/>
        <v>0</v>
      </c>
      <c r="XDR46" s="48">
        <f t="shared" si="276"/>
        <v>0</v>
      </c>
      <c r="XDS46" s="48">
        <f t="shared" si="276"/>
        <v>0</v>
      </c>
      <c r="XDT46" s="48">
        <f t="shared" si="276"/>
        <v>0</v>
      </c>
      <c r="XDU46" s="48">
        <f t="shared" si="276"/>
        <v>0</v>
      </c>
      <c r="XDV46" s="48">
        <f t="shared" si="276"/>
        <v>0</v>
      </c>
      <c r="XDW46" s="48">
        <f t="shared" si="276"/>
        <v>0</v>
      </c>
      <c r="XDX46" s="48">
        <f t="shared" si="276"/>
        <v>0</v>
      </c>
      <c r="XDY46" s="48">
        <f t="shared" si="276"/>
        <v>0</v>
      </c>
      <c r="XDZ46" s="48">
        <f t="shared" si="276"/>
        <v>0</v>
      </c>
      <c r="XEA46" s="48">
        <f t="shared" si="276"/>
        <v>0</v>
      </c>
      <c r="XEB46" s="48">
        <f t="shared" si="276"/>
        <v>0</v>
      </c>
      <c r="XEC46" s="48">
        <f t="shared" si="276"/>
        <v>0</v>
      </c>
      <c r="XED46" s="48">
        <f t="shared" si="276"/>
        <v>0</v>
      </c>
      <c r="XEE46" s="48">
        <f t="shared" si="276"/>
        <v>0</v>
      </c>
      <c r="XEF46" s="48">
        <f t="shared" si="276"/>
        <v>0</v>
      </c>
      <c r="XEG46" s="48">
        <f t="shared" si="276"/>
        <v>0</v>
      </c>
      <c r="XEH46" s="48">
        <f t="shared" si="276"/>
        <v>0</v>
      </c>
      <c r="XEI46" s="48">
        <f t="shared" si="276"/>
        <v>0</v>
      </c>
      <c r="XEJ46" s="48">
        <f t="shared" si="276"/>
        <v>0</v>
      </c>
      <c r="XEK46" s="48">
        <f t="shared" si="276"/>
        <v>0</v>
      </c>
      <c r="XEL46" s="48">
        <f t="shared" si="276"/>
        <v>0</v>
      </c>
      <c r="XEM46" s="48">
        <f t="shared" si="276"/>
        <v>0</v>
      </c>
      <c r="XEN46" s="48">
        <f t="shared" si="276"/>
        <v>0</v>
      </c>
      <c r="XEO46" s="48">
        <f t="shared" si="276"/>
        <v>0</v>
      </c>
      <c r="XEP46" s="48">
        <f t="shared" si="276"/>
        <v>0</v>
      </c>
      <c r="XEQ46" s="48">
        <f t="shared" si="276"/>
        <v>0</v>
      </c>
      <c r="XER46" s="48">
        <f t="shared" si="276"/>
        <v>0</v>
      </c>
      <c r="XES46" s="48">
        <f t="shared" si="276"/>
        <v>0</v>
      </c>
      <c r="XET46" s="48">
        <f t="shared" si="276"/>
        <v>0</v>
      </c>
      <c r="XEU46" s="48">
        <f t="shared" si="276"/>
        <v>0</v>
      </c>
      <c r="XEV46" s="48">
        <f t="shared" si="276"/>
        <v>0</v>
      </c>
      <c r="XEW46" s="48">
        <f t="shared" si="276"/>
        <v>0</v>
      </c>
      <c r="XEX46" s="48">
        <f t="shared" si="276"/>
        <v>0</v>
      </c>
      <c r="XEY46" s="48">
        <f t="shared" si="276"/>
        <v>0</v>
      </c>
      <c r="XEZ46" s="48">
        <f t="shared" si="276"/>
        <v>0</v>
      </c>
      <c r="XFA46" s="48">
        <f t="shared" si="276"/>
        <v>0</v>
      </c>
      <c r="XFB46" s="48">
        <f t="shared" si="276"/>
        <v>0</v>
      </c>
      <c r="XFC46" s="48">
        <f t="shared" si="276"/>
        <v>0</v>
      </c>
      <c r="XFD46" s="48">
        <f t="shared" si="276"/>
        <v>0</v>
      </c>
    </row>
    <row r="47" spans="1:16384" ht="20.100000000000001" customHeight="1">
      <c r="A47" s="384" t="s">
        <v>28</v>
      </c>
      <c r="B47" s="384"/>
      <c r="C47" s="385"/>
      <c r="D47" s="384"/>
      <c r="E47" s="384"/>
      <c r="F47" s="384">
        <f>SUM(F30:F46)</f>
        <v>13633801.640000001</v>
      </c>
      <c r="G47" s="384"/>
      <c r="H47" s="384">
        <f>SUM(H30:H46)</f>
        <v>5637773</v>
      </c>
      <c r="I47" s="384"/>
      <c r="J47" s="384">
        <f>INT(SUM(J30:J46))</f>
        <v>7843080</v>
      </c>
      <c r="K47" s="384"/>
      <c r="L47" s="384">
        <f>SUM(L30:L46)</f>
        <v>152948</v>
      </c>
      <c r="M47" s="383"/>
    </row>
  </sheetData>
  <mergeCells count="54">
    <mergeCell ref="A46:B46"/>
    <mergeCell ref="A43:B43"/>
    <mergeCell ref="A44:B44"/>
    <mergeCell ref="A42:B42"/>
    <mergeCell ref="A21:B21"/>
    <mergeCell ref="A22:B22"/>
    <mergeCell ref="A37:B37"/>
    <mergeCell ref="A38:B38"/>
    <mergeCell ref="A40:B40"/>
    <mergeCell ref="A41:B41"/>
    <mergeCell ref="A45:B45"/>
    <mergeCell ref="A39:B39"/>
    <mergeCell ref="A31:B31"/>
    <mergeCell ref="A32:B32"/>
    <mergeCell ref="A33:B33"/>
    <mergeCell ref="A34:B34"/>
    <mergeCell ref="A17:B17"/>
    <mergeCell ref="A18:B18"/>
    <mergeCell ref="A19:B19"/>
    <mergeCell ref="A20:B20"/>
    <mergeCell ref="A30:B30"/>
    <mergeCell ref="A11:B11"/>
    <mergeCell ref="A12:B12"/>
    <mergeCell ref="A13:B13"/>
    <mergeCell ref="A14:B14"/>
    <mergeCell ref="A16:B16"/>
    <mergeCell ref="A15:B15"/>
    <mergeCell ref="A2:M2"/>
    <mergeCell ref="A4:A5"/>
    <mergeCell ref="A26:M26"/>
    <mergeCell ref="I4:J4"/>
    <mergeCell ref="B4:B5"/>
    <mergeCell ref="C4:C5"/>
    <mergeCell ref="D4:D5"/>
    <mergeCell ref="E4:F4"/>
    <mergeCell ref="G4:H4"/>
    <mergeCell ref="K4:L4"/>
    <mergeCell ref="M4:M5"/>
    <mergeCell ref="A6:B6"/>
    <mergeCell ref="A7:B7"/>
    <mergeCell ref="A8:B8"/>
    <mergeCell ref="A9:B9"/>
    <mergeCell ref="A10:B10"/>
    <mergeCell ref="M28:M29"/>
    <mergeCell ref="A28:A29"/>
    <mergeCell ref="B28:B29"/>
    <mergeCell ref="C28:C29"/>
    <mergeCell ref="D28:D29"/>
    <mergeCell ref="E28:F28"/>
    <mergeCell ref="A35:B35"/>
    <mergeCell ref="A36:B36"/>
    <mergeCell ref="G28:H28"/>
    <mergeCell ref="I28:J28"/>
    <mergeCell ref="K28:L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10" fitToHeight="0" orientation="landscape" r:id="rId1"/>
  <rowBreaks count="1" manualBreakCount="1">
    <brk id="2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32"/>
  <sheetViews>
    <sheetView workbookViewId="0">
      <pane ySplit="3" topLeftCell="A25" activePane="bottomLeft" state="frozen"/>
      <selection pane="bottomLeft" activeCell="G49" sqref="G49"/>
    </sheetView>
  </sheetViews>
  <sheetFormatPr defaultColWidth="8.88671875" defaultRowHeight="13.5"/>
  <cols>
    <col min="1" max="1" width="17.33203125" style="48" customWidth="1"/>
    <col min="2" max="2" width="10.6640625" style="48" customWidth="1"/>
    <col min="3" max="3" width="8.44140625" style="48" customWidth="1"/>
    <col min="4" max="4" width="4.5546875" style="48" customWidth="1"/>
    <col min="5" max="5" width="6.88671875" style="48" customWidth="1"/>
    <col min="6" max="6" width="12.44140625" style="48" customWidth="1"/>
    <col min="7" max="7" width="11" style="48" customWidth="1"/>
    <col min="8" max="8" width="11.21875" style="48" customWidth="1"/>
    <col min="9" max="9" width="7.44140625" style="48" customWidth="1"/>
    <col min="10" max="10" width="10.109375" style="48" customWidth="1"/>
    <col min="11" max="11" width="7.5546875" style="48" bestFit="1" customWidth="1"/>
    <col min="12" max="12" width="7.5546875" style="48" customWidth="1"/>
    <col min="13" max="13" width="5.88671875" style="48" customWidth="1"/>
    <col min="14" max="16384" width="8.88671875" style="48"/>
  </cols>
  <sheetData>
    <row r="1" spans="1:13" ht="37.5" customHeight="1">
      <c r="A1" s="499" t="s">
        <v>9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1"/>
    </row>
    <row r="2" spans="1:13" s="49" customFormat="1" ht="20.100000000000001" customHeight="1">
      <c r="A2" s="475" t="s">
        <v>11</v>
      </c>
      <c r="B2" s="52" t="s">
        <v>10</v>
      </c>
      <c r="C2" s="475" t="s">
        <v>13</v>
      </c>
      <c r="D2" s="475" t="s">
        <v>2</v>
      </c>
      <c r="E2" s="502" t="s">
        <v>99</v>
      </c>
      <c r="F2" s="503"/>
      <c r="G2" s="502" t="s">
        <v>4</v>
      </c>
      <c r="H2" s="503"/>
      <c r="I2" s="502" t="s">
        <v>5</v>
      </c>
      <c r="J2" s="503"/>
      <c r="K2" s="502" t="s">
        <v>6</v>
      </c>
      <c r="L2" s="503"/>
      <c r="M2" s="475" t="s">
        <v>14</v>
      </c>
    </row>
    <row r="3" spans="1:13" s="49" customFormat="1" ht="20.100000000000001" customHeight="1">
      <c r="A3" s="475"/>
      <c r="B3" s="52" t="s">
        <v>12</v>
      </c>
      <c r="C3" s="475"/>
      <c r="D3" s="475"/>
      <c r="E3" s="52" t="s">
        <v>7</v>
      </c>
      <c r="F3" s="52" t="s">
        <v>8</v>
      </c>
      <c r="G3" s="52" t="s">
        <v>7</v>
      </c>
      <c r="H3" s="52" t="s">
        <v>8</v>
      </c>
      <c r="I3" s="52" t="s">
        <v>7</v>
      </c>
      <c r="J3" s="52" t="s">
        <v>8</v>
      </c>
      <c r="K3" s="52" t="s">
        <v>7</v>
      </c>
      <c r="L3" s="52" t="s">
        <v>8</v>
      </c>
      <c r="M3" s="475"/>
    </row>
    <row r="4" spans="1:13" s="50" customFormat="1" ht="20.100000000000001" customHeight="1">
      <c r="A4" s="118" t="s">
        <v>93</v>
      </c>
      <c r="B4" s="119"/>
      <c r="C4" s="79"/>
      <c r="D4" s="79"/>
      <c r="E4" s="58"/>
      <c r="F4" s="123" t="s">
        <v>170</v>
      </c>
      <c r="G4" s="124"/>
      <c r="H4" s="119"/>
      <c r="I4" s="79"/>
      <c r="J4" s="58"/>
      <c r="K4" s="58"/>
      <c r="L4" s="58"/>
      <c r="M4" s="59" t="s">
        <v>96</v>
      </c>
    </row>
    <row r="5" spans="1:13" s="49" customFormat="1" ht="20.100000000000001" customHeight="1">
      <c r="A5" s="53" t="s">
        <v>44</v>
      </c>
      <c r="B5" s="54" t="s">
        <v>52</v>
      </c>
      <c r="C5" s="54">
        <v>18.48</v>
      </c>
      <c r="D5" s="54" t="s">
        <v>54</v>
      </c>
      <c r="E5" s="54"/>
      <c r="F5" s="54"/>
      <c r="G5" s="54"/>
      <c r="H5" s="54"/>
      <c r="I5" s="54">
        <f>자재단가!D16</f>
        <v>3112</v>
      </c>
      <c r="J5" s="54">
        <f>I5*C5</f>
        <v>57509.760000000002</v>
      </c>
      <c r="K5" s="54"/>
      <c r="L5" s="54"/>
      <c r="M5" s="56"/>
    </row>
    <row r="6" spans="1:13" s="49" customFormat="1" ht="20.100000000000001" customHeight="1">
      <c r="A6" s="53" t="s">
        <v>45</v>
      </c>
      <c r="B6" s="68">
        <v>0.996</v>
      </c>
      <c r="C6" s="54">
        <v>6300</v>
      </c>
      <c r="D6" s="54" t="s">
        <v>55</v>
      </c>
      <c r="E6" s="54"/>
      <c r="F6" s="54"/>
      <c r="G6" s="54"/>
      <c r="H6" s="54"/>
      <c r="I6" s="54">
        <f>자재단가!G22</f>
        <v>1</v>
      </c>
      <c r="J6" s="54">
        <f>I6*C6</f>
        <v>6300</v>
      </c>
      <c r="K6" s="54"/>
      <c r="L6" s="54"/>
      <c r="M6" s="56"/>
    </row>
    <row r="7" spans="1:13" s="49" customFormat="1" ht="20.100000000000001" customHeight="1">
      <c r="A7" s="53" t="s">
        <v>46</v>
      </c>
      <c r="B7" s="68">
        <v>0.98</v>
      </c>
      <c r="C7" s="66">
        <v>2.8</v>
      </c>
      <c r="D7" s="54" t="s">
        <v>54</v>
      </c>
      <c r="E7" s="54"/>
      <c r="F7" s="54"/>
      <c r="G7" s="54"/>
      <c r="H7" s="54"/>
      <c r="I7" s="54">
        <f>자재단가!D21</f>
        <v>16000</v>
      </c>
      <c r="J7" s="54">
        <f>I7*C7</f>
        <v>44800</v>
      </c>
      <c r="K7" s="54"/>
      <c r="L7" s="54"/>
      <c r="M7" s="56"/>
    </row>
    <row r="8" spans="1:13" s="49" customFormat="1" ht="20.100000000000001" customHeight="1">
      <c r="A8" s="53" t="s">
        <v>47</v>
      </c>
      <c r="B8" s="54"/>
      <c r="C8" s="55">
        <v>27.65</v>
      </c>
      <c r="D8" s="54" t="s">
        <v>42</v>
      </c>
      <c r="E8" s="54"/>
      <c r="F8" s="54"/>
      <c r="G8" s="54">
        <f>노임!F4</f>
        <v>239808</v>
      </c>
      <c r="H8" s="54">
        <f>G8*C8</f>
        <v>6630691.1999999993</v>
      </c>
      <c r="I8" s="54"/>
      <c r="J8" s="54"/>
      <c r="K8" s="54"/>
      <c r="L8" s="54"/>
      <c r="M8" s="56"/>
    </row>
    <row r="9" spans="1:13" s="49" customFormat="1" ht="20.100000000000001" customHeight="1">
      <c r="A9" s="53" t="s">
        <v>48</v>
      </c>
      <c r="B9" s="54"/>
      <c r="C9" s="55">
        <v>0.66</v>
      </c>
      <c r="D9" s="54" t="s">
        <v>42</v>
      </c>
      <c r="E9" s="54"/>
      <c r="F9" s="54"/>
      <c r="G9" s="54">
        <f>노임!F6</f>
        <v>172068</v>
      </c>
      <c r="H9" s="54">
        <f>G9*C9</f>
        <v>113564.88</v>
      </c>
      <c r="I9" s="54"/>
      <c r="J9" s="54"/>
      <c r="K9" s="54"/>
      <c r="L9" s="54"/>
      <c r="M9" s="56"/>
    </row>
    <row r="10" spans="1:13" s="49" customFormat="1" ht="20.100000000000001" customHeight="1">
      <c r="A10" s="53" t="s">
        <v>43</v>
      </c>
      <c r="B10" s="54"/>
      <c r="C10" s="66">
        <v>2.6</v>
      </c>
      <c r="D10" s="54" t="s">
        <v>42</v>
      </c>
      <c r="E10" s="54"/>
      <c r="F10" s="54"/>
      <c r="G10" s="54">
        <f>노임!B9</f>
        <v>282536</v>
      </c>
      <c r="H10" s="54">
        <f>G10*C10</f>
        <v>734593.6</v>
      </c>
      <c r="I10" s="54"/>
      <c r="J10" s="54"/>
      <c r="K10" s="54"/>
      <c r="L10" s="54"/>
      <c r="M10" s="56"/>
    </row>
    <row r="11" spans="1:13" s="49" customFormat="1" ht="20.100000000000001" customHeight="1">
      <c r="A11" s="53" t="s">
        <v>49</v>
      </c>
      <c r="B11" s="54"/>
      <c r="C11" s="55">
        <v>0.74</v>
      </c>
      <c r="D11" s="54" t="s">
        <v>42</v>
      </c>
      <c r="E11" s="54"/>
      <c r="F11" s="54"/>
      <c r="G11" s="54">
        <f>노임!D6</f>
        <v>226122</v>
      </c>
      <c r="H11" s="54">
        <f>G11*C11</f>
        <v>167330.28</v>
      </c>
      <c r="I11" s="54"/>
      <c r="J11" s="54"/>
      <c r="K11" s="54"/>
      <c r="L11" s="54"/>
      <c r="M11" s="56"/>
    </row>
    <row r="12" spans="1:13" s="49" customFormat="1" ht="20.100000000000001" customHeight="1">
      <c r="A12" s="53" t="s">
        <v>50</v>
      </c>
      <c r="B12" s="54" t="s">
        <v>53</v>
      </c>
      <c r="C12" s="54">
        <v>20.83</v>
      </c>
      <c r="D12" s="54" t="s">
        <v>41</v>
      </c>
      <c r="E12" s="54"/>
      <c r="F12" s="54"/>
      <c r="G12" s="54"/>
      <c r="H12" s="54"/>
      <c r="I12" s="54"/>
      <c r="J12" s="54"/>
      <c r="K12" s="54">
        <v>140</v>
      </c>
      <c r="L12" s="54">
        <f>K12*C12</f>
        <v>2916.2</v>
      </c>
      <c r="M12" s="56"/>
    </row>
    <row r="13" spans="1:13" s="49" customFormat="1" ht="20.100000000000001" customHeight="1">
      <c r="A13" s="53" t="s">
        <v>51</v>
      </c>
      <c r="B13" s="54"/>
      <c r="C13" s="54">
        <v>126</v>
      </c>
      <c r="D13" s="54" t="s">
        <v>56</v>
      </c>
      <c r="E13" s="54"/>
      <c r="F13" s="54"/>
      <c r="G13" s="54"/>
      <c r="H13" s="54"/>
      <c r="I13" s="54"/>
      <c r="J13" s="54"/>
      <c r="K13" s="54"/>
      <c r="L13" s="54"/>
      <c r="M13" s="56"/>
    </row>
    <row r="14" spans="1:13" s="49" customFormat="1" ht="20.100000000000001" customHeight="1">
      <c r="A14" s="53" t="s">
        <v>57</v>
      </c>
      <c r="B14" s="54"/>
      <c r="C14" s="54"/>
      <c r="D14" s="54"/>
      <c r="E14" s="54"/>
      <c r="F14" s="54">
        <f>H14+J14+L14</f>
        <v>7757705.919999999</v>
      </c>
      <c r="G14" s="54"/>
      <c r="H14" s="54">
        <f>SUM(H8:H13)</f>
        <v>7646179.959999999</v>
      </c>
      <c r="I14" s="54"/>
      <c r="J14" s="54">
        <f>SUM(J5:J13)</f>
        <v>108609.76000000001</v>
      </c>
      <c r="K14" s="54"/>
      <c r="L14" s="54">
        <f>SUM(L12:L13)</f>
        <v>2916.2</v>
      </c>
      <c r="M14" s="56"/>
    </row>
    <row r="15" spans="1:13" s="49" customFormat="1" ht="20.100000000000001" customHeight="1">
      <c r="A15" s="53"/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6"/>
    </row>
    <row r="16" spans="1:13" s="50" customFormat="1" ht="20.100000000000001" customHeight="1">
      <c r="A16" s="57" t="s">
        <v>92</v>
      </c>
      <c r="B16" s="58" t="s">
        <v>68</v>
      </c>
      <c r="C16" s="58" t="s">
        <v>69</v>
      </c>
      <c r="D16" s="58"/>
      <c r="E16" s="58"/>
      <c r="F16" s="58" t="s">
        <v>211</v>
      </c>
      <c r="G16" s="58"/>
      <c r="H16" s="58"/>
      <c r="I16" s="58"/>
      <c r="J16" s="58"/>
      <c r="K16" s="58"/>
      <c r="L16" s="58"/>
      <c r="M16" s="59" t="s">
        <v>97</v>
      </c>
    </row>
    <row r="17" spans="1:13" s="49" customFormat="1" ht="20.100000000000001" customHeight="1">
      <c r="A17" s="53" t="s">
        <v>70</v>
      </c>
      <c r="B17" s="54" t="s">
        <v>71</v>
      </c>
      <c r="C17" s="66">
        <v>4.3</v>
      </c>
      <c r="D17" s="54" t="s">
        <v>72</v>
      </c>
      <c r="E17" s="54"/>
      <c r="F17" s="54">
        <f>H17+J17+L17</f>
        <v>6037.2</v>
      </c>
      <c r="G17" s="54"/>
      <c r="H17" s="54"/>
      <c r="I17" s="122">
        <f>자재단가!G25</f>
        <v>1404</v>
      </c>
      <c r="J17" s="54">
        <f>I17*C17</f>
        <v>6037.2</v>
      </c>
      <c r="K17" s="54"/>
      <c r="L17" s="54"/>
      <c r="M17" s="56"/>
    </row>
    <row r="18" spans="1:13" s="49" customFormat="1" ht="20.100000000000001" customHeight="1">
      <c r="A18" s="53" t="s">
        <v>73</v>
      </c>
      <c r="B18" s="54"/>
      <c r="C18" s="54">
        <v>24</v>
      </c>
      <c r="D18" s="54" t="s">
        <v>74</v>
      </c>
      <c r="E18" s="54"/>
      <c r="F18" s="54">
        <f>H18+J18+L18</f>
        <v>1448.9279999999999</v>
      </c>
      <c r="G18" s="54"/>
      <c r="H18" s="54"/>
      <c r="I18" s="54"/>
      <c r="J18" s="54">
        <f>J17*24%</f>
        <v>1448.9279999999999</v>
      </c>
      <c r="K18" s="54"/>
      <c r="L18" s="54"/>
      <c r="M18" s="56"/>
    </row>
    <row r="19" spans="1:13" s="49" customFormat="1" ht="20.100000000000001" customHeight="1">
      <c r="A19" s="53" t="s">
        <v>75</v>
      </c>
      <c r="B19" s="54"/>
      <c r="C19" s="67">
        <v>0.20799999999999999</v>
      </c>
      <c r="D19" s="54" t="s">
        <v>76</v>
      </c>
      <c r="E19" s="54"/>
      <c r="F19" s="54">
        <f>H19+J19+L19</f>
        <v>36190.959999999999</v>
      </c>
      <c r="G19" s="54">
        <f>노임!B8</f>
        <v>173995</v>
      </c>
      <c r="H19" s="54">
        <f>G19*C19</f>
        <v>36190.959999999999</v>
      </c>
      <c r="I19" s="54"/>
      <c r="J19" s="54"/>
      <c r="K19" s="54"/>
      <c r="L19" s="54"/>
      <c r="M19" s="56"/>
    </row>
    <row r="20" spans="1:13" s="49" customFormat="1" ht="20.100000000000001" customHeight="1">
      <c r="A20" s="53" t="s">
        <v>77</v>
      </c>
      <c r="B20" s="54" t="s">
        <v>68</v>
      </c>
      <c r="C20" s="54">
        <v>2.362E-4</v>
      </c>
      <c r="D20" s="54" t="s">
        <v>78</v>
      </c>
      <c r="E20" s="54"/>
      <c r="F20" s="54">
        <f>H20+J20+L20</f>
        <v>3045.0904</v>
      </c>
      <c r="G20" s="54"/>
      <c r="H20" s="54"/>
      <c r="I20" s="54"/>
      <c r="J20" s="54"/>
      <c r="K20" s="151">
        <v>12892000</v>
      </c>
      <c r="L20" s="54">
        <f>K20*C20</f>
        <v>3045.0904</v>
      </c>
      <c r="M20" s="56"/>
    </row>
    <row r="21" spans="1:13" s="49" customFormat="1" ht="20.100000000000001" customHeight="1">
      <c r="A21" s="53" t="s">
        <v>77</v>
      </c>
      <c r="B21" s="54" t="s">
        <v>79</v>
      </c>
      <c r="C21" s="54"/>
      <c r="D21" s="54" t="s">
        <v>78</v>
      </c>
      <c r="E21" s="54"/>
      <c r="F21" s="54"/>
      <c r="G21" s="54"/>
      <c r="H21" s="54"/>
      <c r="I21" s="54"/>
      <c r="J21" s="54"/>
      <c r="K21" s="54"/>
      <c r="L21" s="54"/>
      <c r="M21" s="56"/>
    </row>
    <row r="22" spans="1:13" s="49" customFormat="1" ht="20.100000000000001" customHeight="1">
      <c r="A22" s="53" t="s">
        <v>77</v>
      </c>
      <c r="B22" s="54" t="s">
        <v>80</v>
      </c>
      <c r="C22" s="54"/>
      <c r="D22" s="54" t="s">
        <v>78</v>
      </c>
      <c r="E22" s="54"/>
      <c r="F22" s="54"/>
      <c r="G22" s="54"/>
      <c r="H22" s="54"/>
      <c r="I22" s="54"/>
      <c r="J22" s="54"/>
      <c r="K22" s="54"/>
      <c r="L22" s="54"/>
      <c r="M22" s="56"/>
    </row>
    <row r="23" spans="1:13" s="49" customFormat="1" ht="19.149999999999999" customHeight="1">
      <c r="A23" s="53" t="s">
        <v>81</v>
      </c>
      <c r="B23" s="54"/>
      <c r="C23" s="54"/>
      <c r="D23" s="54"/>
      <c r="E23" s="54"/>
      <c r="F23" s="54">
        <f>H23+J23+L23</f>
        <v>46722.178399999997</v>
      </c>
      <c r="G23" s="54"/>
      <c r="H23" s="54">
        <f>SUM(H17:H22)</f>
        <v>36190.959999999999</v>
      </c>
      <c r="I23" s="54"/>
      <c r="J23" s="54">
        <f>SUM(J17:J22)</f>
        <v>7486.1279999999997</v>
      </c>
      <c r="K23" s="54"/>
      <c r="L23" s="54">
        <f>SUM(L20:L22)</f>
        <v>3045.0904</v>
      </c>
      <c r="M23" s="56"/>
    </row>
    <row r="24" spans="1:13" s="49" customFormat="1" ht="20.100000000000001" customHeight="1">
      <c r="A24" s="53"/>
      <c r="B24" s="54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6"/>
    </row>
    <row r="25" spans="1:13" s="49" customFormat="1" ht="20.100000000000001" customHeight="1">
      <c r="A25" s="53"/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6"/>
    </row>
    <row r="26" spans="1:13" s="49" customFormat="1" ht="20.100000000000001" customHeight="1">
      <c r="A26" s="53"/>
      <c r="B26" s="54"/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56"/>
    </row>
    <row r="27" spans="1:13" s="49" customFormat="1" ht="20.100000000000001" customHeight="1">
      <c r="A27" s="74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6"/>
    </row>
    <row r="28" spans="1:13" s="50" customFormat="1" ht="20.100000000000001" customHeight="1">
      <c r="A28" s="158" t="s">
        <v>173</v>
      </c>
      <c r="B28" s="159"/>
      <c r="C28" s="159" t="s">
        <v>86</v>
      </c>
      <c r="D28" s="159"/>
      <c r="E28" s="159"/>
      <c r="F28" s="159" t="s">
        <v>212</v>
      </c>
      <c r="G28" s="159"/>
      <c r="H28" s="159"/>
      <c r="I28" s="159"/>
      <c r="J28" s="159"/>
      <c r="K28" s="159"/>
      <c r="L28" s="159"/>
      <c r="M28" s="160" t="s">
        <v>98</v>
      </c>
    </row>
    <row r="29" spans="1:13" s="49" customFormat="1" ht="20.100000000000001" customHeight="1">
      <c r="A29" s="53" t="s">
        <v>87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6"/>
    </row>
    <row r="30" spans="1:13" s="49" customFormat="1" ht="20.100000000000001" customHeight="1">
      <c r="A30" s="53" t="s">
        <v>88</v>
      </c>
      <c r="B30" s="54" t="s">
        <v>89</v>
      </c>
      <c r="C30" s="68">
        <v>0.246</v>
      </c>
      <c r="D30" s="54" t="s">
        <v>72</v>
      </c>
      <c r="E30" s="54"/>
      <c r="F30" s="54">
        <f>H30+J30+L30</f>
        <v>1414.5</v>
      </c>
      <c r="G30" s="54"/>
      <c r="H30" s="54"/>
      <c r="I30" s="54">
        <f>자재단가!D18</f>
        <v>5750</v>
      </c>
      <c r="J30" s="54">
        <f>I30*C30</f>
        <v>1414.5</v>
      </c>
      <c r="K30" s="54"/>
      <c r="L30" s="54"/>
      <c r="M30" s="56"/>
    </row>
    <row r="31" spans="1:13" s="49" customFormat="1" ht="20.100000000000001" customHeight="1">
      <c r="A31" s="53" t="s">
        <v>90</v>
      </c>
      <c r="B31" s="54">
        <v>121</v>
      </c>
      <c r="C31" s="68">
        <v>1.2E-2</v>
      </c>
      <c r="D31" s="54" t="s">
        <v>72</v>
      </c>
      <c r="E31" s="54"/>
      <c r="F31" s="54">
        <f>H31+J31+L31</f>
        <v>33.923999999999999</v>
      </c>
      <c r="G31" s="54"/>
      <c r="H31" s="54"/>
      <c r="I31" s="54">
        <f>자재단가!D19</f>
        <v>2827</v>
      </c>
      <c r="J31" s="54">
        <f>I31*C31</f>
        <v>33.923999999999999</v>
      </c>
      <c r="K31" s="54"/>
      <c r="L31" s="54"/>
      <c r="M31" s="56"/>
    </row>
    <row r="32" spans="1:13" s="49" customFormat="1" ht="20.100000000000001" customHeight="1">
      <c r="A32" s="53" t="s">
        <v>100</v>
      </c>
      <c r="B32" s="54" t="s">
        <v>101</v>
      </c>
      <c r="C32" s="54">
        <v>1</v>
      </c>
      <c r="D32" s="54" t="s">
        <v>83</v>
      </c>
      <c r="E32" s="54"/>
      <c r="F32" s="54">
        <f>H32+J32+L32</f>
        <v>57.936959999999999</v>
      </c>
      <c r="G32" s="54"/>
      <c r="H32" s="54"/>
      <c r="I32" s="54">
        <f>J30+J31</f>
        <v>1448.424</v>
      </c>
      <c r="J32" s="54">
        <f>I32*4%</f>
        <v>57.936959999999999</v>
      </c>
      <c r="K32" s="54"/>
      <c r="L32" s="54"/>
      <c r="M32" s="56"/>
    </row>
    <row r="33" spans="1:13" s="49" customFormat="1" ht="20.100000000000001" customHeight="1">
      <c r="A33" s="53" t="s">
        <v>84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6"/>
    </row>
    <row r="34" spans="1:13" s="49" customFormat="1" ht="20.100000000000001" customHeight="1">
      <c r="A34" s="53" t="s">
        <v>85</v>
      </c>
      <c r="B34" s="54"/>
      <c r="C34" s="68">
        <v>0.02</v>
      </c>
      <c r="D34" s="54" t="s">
        <v>76</v>
      </c>
      <c r="E34" s="54"/>
      <c r="F34" s="54">
        <f>H34+J34+L34</f>
        <v>5260.34</v>
      </c>
      <c r="G34" s="54">
        <f>노임!F5</f>
        <v>263017</v>
      </c>
      <c r="H34" s="54">
        <f>G34*C34</f>
        <v>5260.34</v>
      </c>
      <c r="I34" s="54"/>
      <c r="J34" s="54"/>
      <c r="K34" s="54"/>
      <c r="L34" s="54"/>
      <c r="M34" s="56"/>
    </row>
    <row r="35" spans="1:13" s="49" customFormat="1" ht="20.100000000000001" customHeight="1">
      <c r="A35" s="53" t="s">
        <v>48</v>
      </c>
      <c r="B35" s="54"/>
      <c r="C35" s="68">
        <v>4.0000000000000001E-3</v>
      </c>
      <c r="D35" s="54" t="s">
        <v>42</v>
      </c>
      <c r="E35" s="54"/>
      <c r="F35" s="54"/>
      <c r="G35" s="54">
        <f>노임!F6</f>
        <v>172068</v>
      </c>
      <c r="H35" s="54">
        <f>G35*C35</f>
        <v>688.27200000000005</v>
      </c>
      <c r="I35" s="54"/>
      <c r="J35" s="54"/>
      <c r="K35" s="54"/>
      <c r="L35" s="54"/>
      <c r="M35" s="56"/>
    </row>
    <row r="36" spans="1:13" s="49" customFormat="1" ht="20.100000000000001" customHeight="1">
      <c r="A36" s="53" t="s">
        <v>81</v>
      </c>
      <c r="B36" s="54"/>
      <c r="C36" s="54"/>
      <c r="D36" s="54"/>
      <c r="E36" s="54"/>
      <c r="F36" s="54">
        <f>H36+J36</f>
        <v>7454.9729600000001</v>
      </c>
      <c r="G36" s="54"/>
      <c r="H36" s="54">
        <f>SUM(H34:H35)</f>
        <v>5948.6120000000001</v>
      </c>
      <c r="I36" s="54"/>
      <c r="J36" s="54">
        <f>SUM(J30:J32)</f>
        <v>1506.36096</v>
      </c>
      <c r="K36" s="54"/>
      <c r="L36" s="54"/>
      <c r="M36" s="56"/>
    </row>
    <row r="37" spans="1:13" s="49" customFormat="1" ht="20.100000000000001" customHeight="1">
      <c r="A37" s="73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59"/>
    </row>
    <row r="38" spans="1:13" s="49" customFormat="1" ht="20.100000000000001" customHeight="1">
      <c r="A38" s="74"/>
      <c r="B38" s="75"/>
      <c r="C38" s="77"/>
      <c r="D38" s="75"/>
      <c r="E38" s="75"/>
      <c r="F38" s="75"/>
      <c r="G38" s="75"/>
      <c r="H38" s="75"/>
      <c r="I38" s="75"/>
      <c r="J38" s="75"/>
      <c r="K38" s="75"/>
      <c r="L38" s="75"/>
      <c r="M38" s="76"/>
    </row>
    <row r="39" spans="1:13" s="49" customFormat="1" ht="20.100000000000001" customHeight="1">
      <c r="A39" s="74"/>
      <c r="B39" s="75"/>
      <c r="C39" s="77"/>
      <c r="D39" s="75"/>
      <c r="E39" s="75"/>
      <c r="F39" s="75"/>
      <c r="G39" s="75"/>
      <c r="H39" s="75"/>
      <c r="I39" s="75"/>
      <c r="J39" s="75"/>
      <c r="K39" s="75"/>
      <c r="L39" s="75"/>
      <c r="M39" s="76"/>
    </row>
    <row r="40" spans="1:13" s="49" customFormat="1" ht="20.100000000000001" customHeight="1">
      <c r="A40" s="143"/>
      <c r="B40" s="144"/>
      <c r="C40" s="145"/>
      <c r="D40" s="144"/>
      <c r="E40" s="144"/>
      <c r="F40" s="144"/>
      <c r="G40" s="144"/>
      <c r="H40" s="144"/>
      <c r="I40" s="144"/>
      <c r="J40" s="144"/>
      <c r="K40" s="144"/>
      <c r="L40" s="144"/>
      <c r="M40" s="146"/>
    </row>
    <row r="41" spans="1:13" ht="20.100000000000001" customHeight="1">
      <c r="A41" s="158" t="s">
        <v>10587</v>
      </c>
    </row>
    <row r="42" spans="1:13" ht="20.100000000000001" customHeight="1">
      <c r="A42" s="48" t="s">
        <v>10588</v>
      </c>
      <c r="C42" s="48">
        <v>2</v>
      </c>
      <c r="D42" s="48" t="s">
        <v>10590</v>
      </c>
      <c r="E42" s="299"/>
      <c r="F42" s="54">
        <f>H42+J42+L42</f>
        <v>452244</v>
      </c>
      <c r="G42" s="299">
        <f>노임!D6</f>
        <v>226122</v>
      </c>
      <c r="H42" s="299">
        <f>C42*G42</f>
        <v>452244</v>
      </c>
      <c r="I42" s="299"/>
      <c r="J42" s="299"/>
      <c r="K42" s="299"/>
      <c r="L42" s="299"/>
    </row>
    <row r="43" spans="1:13" ht="20.100000000000001" customHeight="1">
      <c r="A43" s="48" t="s">
        <v>10589</v>
      </c>
      <c r="C43" s="48">
        <v>1</v>
      </c>
      <c r="D43" s="48" t="s">
        <v>10590</v>
      </c>
      <c r="E43" s="299"/>
      <c r="F43" s="54">
        <f>H43+J43+L43</f>
        <v>172068</v>
      </c>
      <c r="G43" s="299">
        <f>노임!F6</f>
        <v>172068</v>
      </c>
      <c r="H43" s="299">
        <f>C43*G43</f>
        <v>172068</v>
      </c>
      <c r="I43" s="299"/>
      <c r="J43" s="299"/>
      <c r="K43" s="299"/>
      <c r="L43" s="299"/>
    </row>
    <row r="44" spans="1:13" ht="20.100000000000001" customHeight="1">
      <c r="A44" s="48" t="s">
        <v>10591</v>
      </c>
      <c r="B44" s="48" t="s">
        <v>10592</v>
      </c>
      <c r="C44" s="48">
        <v>5</v>
      </c>
      <c r="D44" s="48" t="s">
        <v>10593</v>
      </c>
      <c r="F44" s="54">
        <f>H44+J44+L44</f>
        <v>31215.599999999999</v>
      </c>
      <c r="K44" s="299">
        <f>(H42+H43)</f>
        <v>624312</v>
      </c>
      <c r="L44" s="48">
        <f>K44*C44/100</f>
        <v>31215.599999999999</v>
      </c>
    </row>
    <row r="45" spans="1:13" ht="20.100000000000001" customHeight="1">
      <c r="A45" s="48" t="s">
        <v>10594</v>
      </c>
      <c r="F45" s="54">
        <f>H45+J45+L45</f>
        <v>655527.6</v>
      </c>
      <c r="H45" s="299">
        <f>SUM(H42:H44)</f>
        <v>624312</v>
      </c>
      <c r="J45" s="299">
        <f>SUM(J42:J44)</f>
        <v>0</v>
      </c>
      <c r="L45" s="299">
        <f>SUM(L42:L44)</f>
        <v>31215.599999999999</v>
      </c>
    </row>
    <row r="46" spans="1:13" ht="20.100000000000001" customHeight="1">
      <c r="A46" s="48" t="s">
        <v>10595</v>
      </c>
      <c r="F46" s="54">
        <f>H46+J46+L46</f>
        <v>50425.2</v>
      </c>
      <c r="H46" s="48">
        <f>H45/13</f>
        <v>48024</v>
      </c>
      <c r="J46" s="48">
        <f>J45/13</f>
        <v>0</v>
      </c>
      <c r="L46" s="48">
        <f>L45/13</f>
        <v>2401.1999999999998</v>
      </c>
    </row>
    <row r="47" spans="1:13" ht="20.100000000000001" customHeight="1"/>
    <row r="48" spans="1:13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  <row r="101" ht="20.100000000000001" customHeight="1"/>
    <row r="102" ht="20.100000000000001" customHeight="1"/>
    <row r="103" ht="20.100000000000001" customHeight="1"/>
    <row r="104" ht="20.100000000000001" customHeight="1"/>
    <row r="105" ht="20.100000000000001" customHeight="1"/>
    <row r="106" ht="20.100000000000001" customHeight="1"/>
    <row r="107" ht="20.100000000000001" customHeight="1"/>
    <row r="108" ht="20.100000000000001" customHeight="1"/>
    <row r="109" ht="20.100000000000001" customHeight="1"/>
    <row r="110" ht="20.100000000000001" customHeight="1"/>
    <row r="111" ht="20.100000000000001" customHeight="1"/>
    <row r="112" ht="20.100000000000001" customHeight="1"/>
    <row r="113" ht="20.100000000000001" customHeight="1"/>
    <row r="114" ht="20.100000000000001" customHeight="1"/>
    <row r="115" ht="20.100000000000001" customHeight="1"/>
    <row r="116" ht="20.100000000000001" customHeight="1"/>
    <row r="117" ht="20.100000000000001" customHeight="1"/>
    <row r="118" ht="20.100000000000001" customHeight="1"/>
    <row r="119" ht="20.100000000000001" customHeight="1"/>
    <row r="120" ht="20.100000000000001" customHeight="1"/>
    <row r="121" ht="20.100000000000001" customHeight="1"/>
    <row r="122" ht="20.100000000000001" customHeight="1"/>
    <row r="123" ht="20.100000000000001" customHeight="1"/>
    <row r="124" ht="20.100000000000001" customHeight="1"/>
    <row r="125" ht="20.100000000000001" customHeight="1"/>
    <row r="126" ht="20.100000000000001" customHeight="1"/>
    <row r="127" ht="20.100000000000001" customHeight="1"/>
    <row r="128" ht="20.100000000000001" customHeight="1"/>
    <row r="129" ht="20.100000000000001" customHeight="1"/>
    <row r="130" ht="20.100000000000001" customHeight="1"/>
    <row r="131" ht="20.100000000000001" customHeight="1"/>
    <row r="132" ht="20.100000000000001" customHeight="1"/>
  </sheetData>
  <mergeCells count="9">
    <mergeCell ref="A1:M1"/>
    <mergeCell ref="A2:A3"/>
    <mergeCell ref="M2:M3"/>
    <mergeCell ref="D2:D3"/>
    <mergeCell ref="C2:C3"/>
    <mergeCell ref="G2:H2"/>
    <mergeCell ref="I2:J2"/>
    <mergeCell ref="K2:L2"/>
    <mergeCell ref="E2:F2"/>
  </mergeCells>
  <phoneticPr fontId="3" type="noConversion"/>
  <pageMargins left="0.59055118110236227" right="0.19685039370078741" top="0.55118110236220474" bottom="0.35433070866141736" header="0.43307086614173229" footer="0.23622047244094491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5"/>
  <sheetViews>
    <sheetView workbookViewId="0">
      <selection sqref="A1:L1"/>
    </sheetView>
  </sheetViews>
  <sheetFormatPr defaultColWidth="8" defaultRowHeight="22.15" customHeight="1"/>
  <cols>
    <col min="1" max="1" width="18.6640625" style="48" customWidth="1"/>
    <col min="2" max="2" width="13.44140625" style="48" customWidth="1"/>
    <col min="3" max="3" width="5.33203125" style="48" customWidth="1"/>
    <col min="4" max="4" width="12.33203125" style="48" customWidth="1"/>
    <col min="5" max="5" width="9.21875" style="48" customWidth="1"/>
    <col min="6" max="7" width="9.109375" style="48" customWidth="1"/>
    <col min="8" max="8" width="8" style="48" customWidth="1"/>
    <col min="9" max="9" width="7.44140625" style="48" customWidth="1"/>
    <col min="10" max="10" width="6.6640625" style="48" customWidth="1"/>
    <col min="11" max="11" width="8.6640625" style="48" customWidth="1"/>
    <col min="12" max="12" width="5.21875" style="48" customWidth="1"/>
    <col min="13" max="16384" width="8" style="48"/>
  </cols>
  <sheetData>
    <row r="1" spans="1:12" ht="30" customHeight="1">
      <c r="A1" s="445" t="s">
        <v>213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7"/>
    </row>
    <row r="2" spans="1:12" s="49" customFormat="1" ht="20.100000000000001" customHeight="1">
      <c r="A2" s="504" t="s">
        <v>31</v>
      </c>
      <c r="B2" s="504" t="s">
        <v>32</v>
      </c>
      <c r="C2" s="504" t="s">
        <v>2</v>
      </c>
      <c r="D2" s="504" t="s">
        <v>33</v>
      </c>
      <c r="E2" s="504" t="s">
        <v>214</v>
      </c>
      <c r="F2" s="504"/>
      <c r="G2" s="504" t="s">
        <v>204</v>
      </c>
      <c r="H2" s="504"/>
      <c r="I2" s="504" t="s">
        <v>103</v>
      </c>
      <c r="J2" s="504"/>
      <c r="K2" s="37" t="s">
        <v>177</v>
      </c>
      <c r="L2" s="504" t="s">
        <v>34</v>
      </c>
    </row>
    <row r="3" spans="1:12" s="49" customFormat="1" ht="20.100000000000001" customHeight="1">
      <c r="A3" s="504"/>
      <c r="B3" s="504"/>
      <c r="C3" s="504"/>
      <c r="D3" s="504"/>
      <c r="E3" s="37" t="s">
        <v>35</v>
      </c>
      <c r="F3" s="37" t="s">
        <v>36</v>
      </c>
      <c r="G3" s="37" t="s">
        <v>37</v>
      </c>
      <c r="H3" s="37" t="s">
        <v>36</v>
      </c>
      <c r="I3" s="37" t="s">
        <v>37</v>
      </c>
      <c r="J3" s="37" t="s">
        <v>36</v>
      </c>
      <c r="K3" s="37" t="s">
        <v>37</v>
      </c>
      <c r="L3" s="504"/>
    </row>
    <row r="4" spans="1:12" s="49" customFormat="1" ht="17.45" customHeight="1">
      <c r="A4" s="44" t="str">
        <f>자재수량산출!A23</f>
        <v>수중펌프(150A*4500LPM*9M)</v>
      </c>
      <c r="B4" s="40">
        <f>자재수량산출!B23</f>
        <v>0</v>
      </c>
      <c r="C4" s="39" t="s">
        <v>82</v>
      </c>
      <c r="D4" s="40">
        <f>MIN(E4,G4,K4)</f>
        <v>1030</v>
      </c>
      <c r="E4" s="40">
        <v>1139</v>
      </c>
      <c r="F4" s="60">
        <v>63</v>
      </c>
      <c r="G4" s="40">
        <v>1030</v>
      </c>
      <c r="H4" s="40">
        <v>53</v>
      </c>
      <c r="I4" s="40"/>
      <c r="J4" s="40"/>
      <c r="K4" s="40"/>
      <c r="L4" s="41" t="s">
        <v>205</v>
      </c>
    </row>
    <row r="5" spans="1:12" s="49" customFormat="1" ht="17.45" customHeight="1">
      <c r="A5" s="44" t="str">
        <f>자재수량산출!A24</f>
        <v>파형강관 (D1500*2.7T, 3M, 타공 및 절단 포함)</v>
      </c>
      <c r="B5" s="40">
        <f>자재수량산출!B24</f>
        <v>0</v>
      </c>
      <c r="C5" s="39" t="s">
        <v>82</v>
      </c>
      <c r="D5" s="40">
        <f t="shared" ref="D5:D31" si="0">MIN(E5,G5,K5)</f>
        <v>850</v>
      </c>
      <c r="E5" s="40">
        <v>865</v>
      </c>
      <c r="F5" s="60">
        <v>55</v>
      </c>
      <c r="G5" s="40">
        <v>850</v>
      </c>
      <c r="H5" s="40">
        <v>45</v>
      </c>
      <c r="I5" s="40"/>
      <c r="J5" s="40"/>
      <c r="K5" s="40"/>
      <c r="L5" s="41"/>
    </row>
    <row r="6" spans="1:12" s="49" customFormat="1" ht="17.45" customHeight="1">
      <c r="A6" s="44" t="str">
        <f>자재수량산출!A25</f>
        <v>PE이중벽관유공관(D1000*4M)</v>
      </c>
      <c r="B6" s="40">
        <f>자재수량산출!B25</f>
        <v>0</v>
      </c>
      <c r="C6" s="39" t="s">
        <v>82</v>
      </c>
      <c r="D6" s="40">
        <f t="shared" si="0"/>
        <v>850</v>
      </c>
      <c r="E6" s="40">
        <v>865</v>
      </c>
      <c r="F6" s="60">
        <v>51</v>
      </c>
      <c r="G6" s="40">
        <v>850</v>
      </c>
      <c r="H6" s="40">
        <v>45</v>
      </c>
      <c r="I6" s="40"/>
      <c r="J6" s="40"/>
      <c r="K6" s="40"/>
      <c r="L6" s="41"/>
    </row>
    <row r="7" spans="1:12" s="49" customFormat="1" ht="17.45" customHeight="1">
      <c r="A7" s="44" t="e">
        <f>자재수량산출!#REF!</f>
        <v>#REF!</v>
      </c>
      <c r="B7" s="40" t="e">
        <f>자재수량산출!#REF!</f>
        <v>#REF!</v>
      </c>
      <c r="C7" s="39" t="s">
        <v>82</v>
      </c>
      <c r="D7" s="40">
        <f t="shared" si="0"/>
        <v>850</v>
      </c>
      <c r="E7" s="40">
        <v>865</v>
      </c>
      <c r="F7" s="60"/>
      <c r="G7" s="40">
        <v>850</v>
      </c>
      <c r="H7" s="40">
        <v>45</v>
      </c>
      <c r="I7" s="40"/>
      <c r="J7" s="40"/>
      <c r="K7" s="40"/>
      <c r="L7" s="41"/>
    </row>
    <row r="8" spans="1:12" s="49" customFormat="1" ht="17.45" customHeight="1">
      <c r="A8" s="44" t="e">
        <f>자재수량산출!#REF!</f>
        <v>#REF!</v>
      </c>
      <c r="B8" s="40" t="e">
        <f>자재수량산출!#REF!</f>
        <v>#REF!</v>
      </c>
      <c r="C8" s="39" t="s">
        <v>82</v>
      </c>
      <c r="D8" s="40">
        <f t="shared" si="0"/>
        <v>850</v>
      </c>
      <c r="E8" s="40">
        <v>865</v>
      </c>
      <c r="F8" s="60"/>
      <c r="G8" s="40">
        <v>850</v>
      </c>
      <c r="H8" s="40">
        <v>45</v>
      </c>
      <c r="I8" s="40"/>
      <c r="J8" s="40"/>
      <c r="K8" s="40"/>
      <c r="L8" s="41"/>
    </row>
    <row r="9" spans="1:12" s="49" customFormat="1" ht="17.45" customHeight="1">
      <c r="A9" s="44" t="e">
        <f>자재수량산출!#REF!</f>
        <v>#REF!</v>
      </c>
      <c r="B9" s="40" t="e">
        <f>자재수량산출!#REF!</f>
        <v>#REF!</v>
      </c>
      <c r="C9" s="39" t="s">
        <v>95</v>
      </c>
      <c r="D9" s="40">
        <f t="shared" si="0"/>
        <v>1210</v>
      </c>
      <c r="E9" s="40">
        <v>1210</v>
      </c>
      <c r="F9" s="60">
        <v>99</v>
      </c>
      <c r="G9" s="40">
        <v>2180</v>
      </c>
      <c r="H9" s="60">
        <v>93</v>
      </c>
      <c r="I9" s="40"/>
      <c r="J9" s="40"/>
      <c r="K9" s="40"/>
      <c r="L9" s="41"/>
    </row>
    <row r="10" spans="1:12" s="49" customFormat="1" ht="17.45" customHeight="1">
      <c r="A10" s="44" t="s">
        <v>171</v>
      </c>
      <c r="B10" s="40" t="s">
        <v>140</v>
      </c>
      <c r="C10" s="39" t="s">
        <v>25</v>
      </c>
      <c r="D10" s="40">
        <f t="shared" si="0"/>
        <v>280000</v>
      </c>
      <c r="E10" s="40"/>
      <c r="F10" s="60"/>
      <c r="G10" s="40">
        <v>280000</v>
      </c>
      <c r="H10" s="40">
        <v>255</v>
      </c>
      <c r="I10" s="40"/>
      <c r="J10" s="40"/>
      <c r="K10" s="40"/>
      <c r="L10" s="41"/>
    </row>
    <row r="11" spans="1:12" s="49" customFormat="1" ht="17.45" customHeight="1">
      <c r="A11" s="44" t="s">
        <v>141</v>
      </c>
      <c r="B11" s="40" t="s">
        <v>144</v>
      </c>
      <c r="C11" s="39" t="s">
        <v>94</v>
      </c>
      <c r="D11" s="40">
        <f t="shared" si="0"/>
        <v>700000</v>
      </c>
      <c r="E11" s="40"/>
      <c r="F11" s="60"/>
      <c r="G11" s="40">
        <v>700000</v>
      </c>
      <c r="H11" s="40">
        <v>249</v>
      </c>
      <c r="I11" s="40"/>
      <c r="J11" s="40"/>
      <c r="K11" s="40"/>
      <c r="L11" s="41"/>
    </row>
    <row r="12" spans="1:12" s="49" customFormat="1" ht="17.45" customHeight="1">
      <c r="A12" s="44" t="s">
        <v>142</v>
      </c>
      <c r="B12" s="40" t="s">
        <v>146</v>
      </c>
      <c r="C12" s="39" t="s">
        <v>94</v>
      </c>
      <c r="D12" s="40">
        <f t="shared" si="0"/>
        <v>35000</v>
      </c>
      <c r="E12" s="40"/>
      <c r="F12" s="60"/>
      <c r="G12" s="40">
        <v>35000</v>
      </c>
      <c r="H12" s="40">
        <v>249</v>
      </c>
      <c r="I12" s="40"/>
      <c r="J12" s="40"/>
      <c r="K12" s="40"/>
      <c r="L12" s="41"/>
    </row>
    <row r="13" spans="1:12" s="49" customFormat="1" ht="17.45" customHeight="1">
      <c r="A13" s="44" t="s">
        <v>143</v>
      </c>
      <c r="B13" s="40" t="s">
        <v>145</v>
      </c>
      <c r="C13" s="39" t="s">
        <v>131</v>
      </c>
      <c r="D13" s="40">
        <f t="shared" si="0"/>
        <v>52000</v>
      </c>
      <c r="E13" s="40"/>
      <c r="F13" s="60"/>
      <c r="G13" s="40">
        <v>52000</v>
      </c>
      <c r="H13" s="40">
        <v>249</v>
      </c>
      <c r="I13" s="40"/>
      <c r="J13" s="40"/>
      <c r="K13" s="40"/>
      <c r="L13" s="41"/>
    </row>
    <row r="14" spans="1:12" s="49" customFormat="1" ht="17.45" customHeight="1">
      <c r="A14" s="44" t="s">
        <v>168</v>
      </c>
      <c r="B14" s="40" t="s">
        <v>175</v>
      </c>
      <c r="C14" s="39" t="s">
        <v>82</v>
      </c>
      <c r="D14" s="40">
        <f t="shared" si="0"/>
        <v>850</v>
      </c>
      <c r="E14" s="40">
        <v>865</v>
      </c>
      <c r="F14" s="60">
        <v>50</v>
      </c>
      <c r="G14" s="40">
        <v>850</v>
      </c>
      <c r="H14" s="40">
        <v>44</v>
      </c>
      <c r="I14" s="40"/>
      <c r="J14" s="40"/>
      <c r="K14" s="40"/>
      <c r="L14" s="41"/>
    </row>
    <row r="15" spans="1:12" s="49" customFormat="1" ht="17.45" customHeight="1">
      <c r="A15" s="44" t="s">
        <v>176</v>
      </c>
      <c r="B15" s="40" t="s">
        <v>174</v>
      </c>
      <c r="C15" s="39" t="s">
        <v>131</v>
      </c>
      <c r="D15" s="40">
        <f t="shared" si="0"/>
        <v>850</v>
      </c>
      <c r="E15" s="40">
        <v>870</v>
      </c>
      <c r="F15" s="60">
        <v>54</v>
      </c>
      <c r="G15" s="40">
        <v>850</v>
      </c>
      <c r="H15" s="40">
        <v>46</v>
      </c>
      <c r="I15" s="40"/>
      <c r="J15" s="40"/>
      <c r="K15" s="40"/>
      <c r="L15" s="41"/>
    </row>
    <row r="16" spans="1:12" s="49" customFormat="1" ht="17.45" customHeight="1">
      <c r="A16" s="44" t="s">
        <v>147</v>
      </c>
      <c r="B16" s="40" t="s">
        <v>148</v>
      </c>
      <c r="C16" s="39" t="s">
        <v>63</v>
      </c>
      <c r="D16" s="40">
        <f t="shared" si="0"/>
        <v>3112</v>
      </c>
      <c r="E16" s="40"/>
      <c r="F16" s="60"/>
      <c r="G16" s="40">
        <v>3112</v>
      </c>
      <c r="H16" s="40">
        <v>1411</v>
      </c>
      <c r="I16" s="40"/>
      <c r="J16" s="40"/>
      <c r="K16" s="40"/>
      <c r="L16" s="41"/>
    </row>
    <row r="17" spans="1:13" s="49" customFormat="1" ht="17.45" customHeight="1">
      <c r="A17" s="44" t="s">
        <v>149</v>
      </c>
      <c r="B17" s="40" t="s">
        <v>150</v>
      </c>
      <c r="C17" s="39" t="s">
        <v>157</v>
      </c>
      <c r="D17" s="40">
        <f t="shared" si="0"/>
        <v>9750</v>
      </c>
      <c r="E17" s="40"/>
      <c r="F17" s="60"/>
      <c r="G17" s="40">
        <v>9750</v>
      </c>
      <c r="H17" s="40">
        <v>629</v>
      </c>
      <c r="I17" s="40"/>
      <c r="J17" s="40"/>
      <c r="K17" s="40"/>
      <c r="L17" s="41"/>
      <c r="M17" s="49" t="s">
        <v>207</v>
      </c>
    </row>
    <row r="18" spans="1:13" s="49" customFormat="1" ht="17.45" customHeight="1">
      <c r="A18" s="44" t="s">
        <v>151</v>
      </c>
      <c r="B18" s="40" t="s">
        <v>169</v>
      </c>
      <c r="C18" s="39" t="s">
        <v>157</v>
      </c>
      <c r="D18" s="40">
        <f t="shared" si="0"/>
        <v>5750</v>
      </c>
      <c r="E18" s="40"/>
      <c r="F18" s="60"/>
      <c r="G18" s="40">
        <v>5750</v>
      </c>
      <c r="H18" s="40">
        <v>629</v>
      </c>
      <c r="I18" s="40"/>
      <c r="J18" s="40"/>
      <c r="K18" s="40"/>
      <c r="L18" s="41"/>
      <c r="M18" s="49" t="s">
        <v>208</v>
      </c>
    </row>
    <row r="19" spans="1:13" s="49" customFormat="1" ht="17.45" customHeight="1">
      <c r="A19" s="44" t="s">
        <v>152</v>
      </c>
      <c r="B19" s="157">
        <v>121</v>
      </c>
      <c r="C19" s="39" t="s">
        <v>157</v>
      </c>
      <c r="D19" s="40">
        <f t="shared" si="0"/>
        <v>2827</v>
      </c>
      <c r="E19" s="40"/>
      <c r="F19" s="60"/>
      <c r="G19" s="40">
        <v>2827</v>
      </c>
      <c r="H19" s="40">
        <v>634</v>
      </c>
      <c r="I19" s="40"/>
      <c r="J19" s="40"/>
      <c r="K19" s="40"/>
      <c r="L19" s="41"/>
      <c r="M19" s="49" t="s">
        <v>209</v>
      </c>
    </row>
    <row r="20" spans="1:13" s="49" customFormat="1" ht="17.45" customHeight="1">
      <c r="A20" s="44" t="s">
        <v>153</v>
      </c>
      <c r="B20" s="40" t="s">
        <v>154</v>
      </c>
      <c r="C20" s="39" t="s">
        <v>158</v>
      </c>
      <c r="D20" s="40">
        <f t="shared" si="0"/>
        <v>1235</v>
      </c>
      <c r="E20" s="40"/>
      <c r="F20" s="60"/>
      <c r="G20" s="40">
        <v>1235</v>
      </c>
      <c r="H20" s="40">
        <v>639</v>
      </c>
      <c r="I20" s="40"/>
      <c r="J20" s="40"/>
      <c r="K20" s="40"/>
      <c r="L20" s="41"/>
      <c r="M20" s="49" t="s">
        <v>210</v>
      </c>
    </row>
    <row r="21" spans="1:13" s="49" customFormat="1" ht="17.45" customHeight="1">
      <c r="A21" s="81" t="s">
        <v>155</v>
      </c>
      <c r="B21" s="83" t="s">
        <v>156</v>
      </c>
      <c r="C21" s="82" t="s">
        <v>158</v>
      </c>
      <c r="D21" s="40">
        <f t="shared" si="0"/>
        <v>16000</v>
      </c>
      <c r="E21" s="83"/>
      <c r="F21" s="121"/>
      <c r="G21" s="83">
        <v>16000</v>
      </c>
      <c r="H21" s="83" t="s">
        <v>159</v>
      </c>
      <c r="I21" s="83"/>
      <c r="J21" s="83"/>
      <c r="K21" s="83"/>
      <c r="L21" s="84"/>
    </row>
    <row r="22" spans="1:13" s="49" customFormat="1" ht="17.45" customHeight="1">
      <c r="A22" s="81" t="s">
        <v>26</v>
      </c>
      <c r="B22" s="83">
        <v>0.996</v>
      </c>
      <c r="C22" s="82" t="s">
        <v>157</v>
      </c>
      <c r="D22" s="40">
        <f t="shared" si="0"/>
        <v>1</v>
      </c>
      <c r="E22" s="83"/>
      <c r="F22" s="121"/>
      <c r="G22" s="83">
        <v>1</v>
      </c>
      <c r="H22" s="83" t="s">
        <v>159</v>
      </c>
      <c r="I22" s="83"/>
      <c r="J22" s="83"/>
      <c r="K22" s="83"/>
      <c r="L22" s="84"/>
    </row>
    <row r="23" spans="1:13" s="49" customFormat="1" ht="17.45" customHeight="1">
      <c r="A23" s="81" t="s">
        <v>27</v>
      </c>
      <c r="B23" s="83"/>
      <c r="C23" s="82" t="s">
        <v>160</v>
      </c>
      <c r="D23" s="40">
        <f>I23</f>
        <v>140</v>
      </c>
      <c r="E23" s="83"/>
      <c r="F23" s="121"/>
      <c r="G23" s="83"/>
      <c r="H23" s="83"/>
      <c r="I23" s="83">
        <v>140</v>
      </c>
      <c r="J23" s="83" t="s">
        <v>206</v>
      </c>
      <c r="K23" s="83"/>
      <c r="L23" s="84"/>
    </row>
    <row r="24" spans="1:13" s="49" customFormat="1" ht="17.45" customHeight="1">
      <c r="A24" s="81" t="s">
        <v>161</v>
      </c>
      <c r="B24" s="83" t="s">
        <v>162</v>
      </c>
      <c r="C24" s="82" t="s">
        <v>157</v>
      </c>
      <c r="D24" s="40">
        <f t="shared" si="0"/>
        <v>1615</v>
      </c>
      <c r="E24" s="83"/>
      <c r="F24" s="121"/>
      <c r="G24" s="83">
        <v>1615</v>
      </c>
      <c r="H24" s="83" t="s">
        <v>164</v>
      </c>
      <c r="I24" s="83"/>
      <c r="J24" s="83"/>
      <c r="K24" s="83"/>
      <c r="L24" s="84"/>
    </row>
    <row r="25" spans="1:13" s="49" customFormat="1" ht="17.45" customHeight="1">
      <c r="A25" s="81" t="s">
        <v>163</v>
      </c>
      <c r="B25" s="83"/>
      <c r="C25" s="82" t="s">
        <v>157</v>
      </c>
      <c r="D25" s="40">
        <f t="shared" si="0"/>
        <v>1404</v>
      </c>
      <c r="E25" s="83"/>
      <c r="F25" s="121"/>
      <c r="G25" s="83">
        <v>1404</v>
      </c>
      <c r="H25" s="83" t="s">
        <v>164</v>
      </c>
      <c r="I25" s="83"/>
      <c r="J25" s="83"/>
      <c r="K25" s="83"/>
      <c r="L25" s="84"/>
    </row>
    <row r="26" spans="1:13" s="49" customFormat="1" ht="17.45" customHeight="1">
      <c r="A26" s="81" t="str">
        <f>자재수량산출!A10</f>
        <v>Flange(150A, 10K)</v>
      </c>
      <c r="B26" s="83">
        <f>자재수량산출!B10</f>
        <v>0</v>
      </c>
      <c r="C26" s="82" t="str">
        <f>자재수량산출!AB10</f>
        <v>EA</v>
      </c>
      <c r="D26" s="40">
        <f t="shared" si="0"/>
        <v>35500</v>
      </c>
      <c r="E26" s="83"/>
      <c r="F26" s="121"/>
      <c r="G26" s="83"/>
      <c r="H26" s="83"/>
      <c r="I26" s="83"/>
      <c r="J26" s="83" t="s">
        <v>178</v>
      </c>
      <c r="K26" s="83">
        <v>35500</v>
      </c>
      <c r="L26" s="84"/>
    </row>
    <row r="27" spans="1:13" s="49" customFormat="1" ht="17.45" customHeight="1">
      <c r="A27" s="81" t="str">
        <f>자재수량산출!A11</f>
        <v>Gasket (150A)</v>
      </c>
      <c r="B27" s="83">
        <f>자재수량산출!B11</f>
        <v>0</v>
      </c>
      <c r="C27" s="82" t="str">
        <f>자재수량산출!AB11</f>
        <v>EA</v>
      </c>
      <c r="D27" s="40">
        <f t="shared" si="0"/>
        <v>3090</v>
      </c>
      <c r="E27" s="83"/>
      <c r="F27" s="121"/>
      <c r="G27" s="83">
        <v>3090</v>
      </c>
      <c r="H27" s="121">
        <v>75</v>
      </c>
      <c r="I27" s="83"/>
      <c r="J27" s="83"/>
      <c r="K27" s="83"/>
      <c r="L27" s="84"/>
    </row>
    <row r="28" spans="1:13" s="49" customFormat="1" ht="17.45" customHeight="1">
      <c r="A28" s="81" t="e">
        <f>자재수량산출!#REF!</f>
        <v>#REF!</v>
      </c>
      <c r="B28" s="83" t="e">
        <f>자재수량산출!#REF!</f>
        <v>#REF!</v>
      </c>
      <c r="C28" s="82" t="e">
        <f>자재수량산출!#REF!</f>
        <v>#REF!</v>
      </c>
      <c r="D28" s="40">
        <f t="shared" si="0"/>
        <v>412</v>
      </c>
      <c r="E28" s="83"/>
      <c r="F28" s="121"/>
      <c r="G28" s="83">
        <v>412</v>
      </c>
      <c r="H28" s="83">
        <v>88</v>
      </c>
      <c r="I28" s="83"/>
      <c r="J28" s="83"/>
      <c r="K28" s="83"/>
      <c r="L28" s="84" t="s">
        <v>215</v>
      </c>
    </row>
    <row r="29" spans="1:13" s="49" customFormat="1" ht="17.45" customHeight="1">
      <c r="A29" s="81" t="s">
        <v>216</v>
      </c>
      <c r="B29" s="83"/>
      <c r="C29" s="82" t="s">
        <v>217</v>
      </c>
      <c r="D29" s="40">
        <f t="shared" si="0"/>
        <v>45045</v>
      </c>
      <c r="E29" s="83"/>
      <c r="F29" s="121"/>
      <c r="G29" s="83"/>
      <c r="H29" s="83"/>
      <c r="I29" s="83"/>
      <c r="J29" s="83"/>
      <c r="K29" s="83">
        <v>45045</v>
      </c>
      <c r="L29" s="84"/>
      <c r="M29" s="49" t="s">
        <v>218</v>
      </c>
    </row>
    <row r="30" spans="1:13" s="49" customFormat="1" ht="17.45" customHeight="1">
      <c r="A30" s="81"/>
      <c r="B30" s="83"/>
      <c r="C30" s="82"/>
      <c r="D30" s="40"/>
      <c r="E30" s="83"/>
      <c r="F30" s="121"/>
      <c r="G30" s="83"/>
      <c r="H30" s="83"/>
      <c r="I30" s="83"/>
      <c r="J30" s="83"/>
      <c r="K30" s="83"/>
      <c r="L30" s="84"/>
    </row>
    <row r="31" spans="1:13" s="49" customFormat="1" ht="17.45" customHeight="1">
      <c r="A31" s="61" t="s">
        <v>179</v>
      </c>
      <c r="B31" s="62" t="s">
        <v>181</v>
      </c>
      <c r="C31" s="63" t="s">
        <v>180</v>
      </c>
      <c r="D31" s="62">
        <f t="shared" si="0"/>
        <v>-395</v>
      </c>
      <c r="E31" s="62"/>
      <c r="F31" s="64"/>
      <c r="G31" s="62">
        <v>-395</v>
      </c>
      <c r="H31" s="62" t="s">
        <v>182</v>
      </c>
      <c r="I31" s="62"/>
      <c r="J31" s="62"/>
      <c r="K31" s="62"/>
      <c r="L31" s="65"/>
    </row>
    <row r="32" spans="1:13" s="49" customFormat="1" ht="20.100000000000001" customHeight="1">
      <c r="A32" s="45"/>
      <c r="B32" s="45"/>
      <c r="C32" s="46"/>
      <c r="D32" s="45"/>
      <c r="E32" s="45"/>
      <c r="F32" s="120"/>
      <c r="G32" s="45"/>
      <c r="H32" s="45"/>
      <c r="I32" s="45"/>
      <c r="J32" s="45"/>
      <c r="K32" s="45"/>
      <c r="L32" s="45"/>
    </row>
    <row r="33" spans="1:12" s="49" customFormat="1" ht="20.100000000000001" customHeight="1">
      <c r="A33" s="45"/>
      <c r="B33" s="45"/>
      <c r="C33" s="46"/>
      <c r="D33" s="45"/>
      <c r="E33" s="45"/>
      <c r="F33" s="120"/>
      <c r="G33" s="45"/>
      <c r="H33" s="45"/>
      <c r="I33" s="45"/>
      <c r="J33" s="45"/>
      <c r="K33" s="45"/>
      <c r="L33" s="45"/>
    </row>
    <row r="34" spans="1:12" ht="20.100000000000001" customHeight="1"/>
    <row r="35" spans="1:12" ht="20.100000000000001" customHeight="1"/>
  </sheetData>
  <mergeCells count="9">
    <mergeCell ref="A1:L1"/>
    <mergeCell ref="A2:A3"/>
    <mergeCell ref="B2:B3"/>
    <mergeCell ref="C2:C3"/>
    <mergeCell ref="D2:D3"/>
    <mergeCell ref="E2:F2"/>
    <mergeCell ref="G2:H2"/>
    <mergeCell ref="I2:J2"/>
    <mergeCell ref="L2:L3"/>
  </mergeCells>
  <phoneticPr fontId="2" type="noConversion"/>
  <printOptions horizontalCentered="1" gridLinesSet="0"/>
  <pageMargins left="7.874015748031496E-2" right="0.19685039370078741" top="0.47244094488188981" bottom="0.23622047244094491" header="0.51181102362204722" footer="0.19685039370078741"/>
  <pageSetup paperSize="9" scale="95" orientation="landscape" horizontalDpi="3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C000"/>
    <pageSetUpPr fitToPage="1"/>
  </sheetPr>
  <dimension ref="A1:AD40"/>
  <sheetViews>
    <sheetView topLeftCell="A10" workbookViewId="0">
      <selection activeCell="M33" sqref="M33"/>
    </sheetView>
  </sheetViews>
  <sheetFormatPr defaultColWidth="8.88671875" defaultRowHeight="13.5"/>
  <cols>
    <col min="1" max="1" width="13.6640625" style="48" customWidth="1"/>
    <col min="2" max="2" width="12" style="48" customWidth="1"/>
    <col min="3" max="3" width="3.109375" style="48" customWidth="1"/>
    <col min="4" max="4" width="4" style="48" customWidth="1"/>
    <col min="5" max="5" width="3.109375" style="48" customWidth="1"/>
    <col min="6" max="6" width="3.88671875" style="48" customWidth="1"/>
    <col min="7" max="7" width="4" style="48" customWidth="1"/>
    <col min="8" max="13" width="3.109375" style="48" customWidth="1"/>
    <col min="14" max="14" width="4.5546875" style="48" customWidth="1"/>
    <col min="15" max="15" width="3.109375" style="48" customWidth="1"/>
    <col min="16" max="16" width="7.33203125" style="48" bestFit="1" customWidth="1"/>
    <col min="17" max="19" width="3.109375" style="48" customWidth="1"/>
    <col min="20" max="20" width="6.6640625" style="48" bestFit="1" customWidth="1"/>
    <col min="21" max="22" width="3.109375" style="48" customWidth="1"/>
    <col min="23" max="23" width="5.44140625" style="48" customWidth="1"/>
    <col min="24" max="24" width="3.109375" style="48" customWidth="1"/>
    <col min="25" max="25" width="5.6640625" style="48" customWidth="1"/>
    <col min="26" max="26" width="7.44140625" style="48" customWidth="1"/>
    <col min="27" max="27" width="8.77734375" style="48" customWidth="1"/>
    <col min="28" max="28" width="4" style="48" customWidth="1"/>
    <col min="29" max="29" width="3.6640625" style="48" customWidth="1"/>
    <col min="30" max="31" width="8.88671875" style="48"/>
    <col min="32" max="32" width="13.6640625" style="48" customWidth="1"/>
    <col min="33" max="33" width="12" style="48" customWidth="1"/>
    <col min="34" max="16384" width="8.88671875" style="48"/>
  </cols>
  <sheetData>
    <row r="1" spans="1:30" ht="21" customHeight="1">
      <c r="A1" s="505" t="s">
        <v>10616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  <c r="N1" s="506"/>
      <c r="O1" s="506"/>
      <c r="P1" s="506"/>
      <c r="Q1" s="506"/>
      <c r="R1" s="506"/>
      <c r="S1" s="506"/>
      <c r="T1" s="506"/>
      <c r="U1" s="506"/>
      <c r="V1" s="506"/>
      <c r="W1" s="506"/>
      <c r="X1" s="506"/>
      <c r="Y1" s="506"/>
      <c r="Z1" s="506"/>
      <c r="AA1" s="506"/>
      <c r="AB1" s="506"/>
      <c r="AC1" s="507"/>
    </row>
    <row r="2" spans="1:30" ht="21" customHeight="1">
      <c r="A2" s="231" t="s">
        <v>133</v>
      </c>
      <c r="B2" s="231" t="s">
        <v>134</v>
      </c>
      <c r="C2" s="508" t="s">
        <v>135</v>
      </c>
      <c r="D2" s="509"/>
      <c r="E2" s="509"/>
      <c r="F2" s="509"/>
      <c r="G2" s="509"/>
      <c r="H2" s="509"/>
      <c r="I2" s="509"/>
      <c r="J2" s="509"/>
      <c r="K2" s="509"/>
      <c r="L2" s="509"/>
      <c r="M2" s="509"/>
      <c r="N2" s="509"/>
      <c r="O2" s="509"/>
      <c r="P2" s="509"/>
      <c r="Q2" s="509"/>
      <c r="R2" s="509"/>
      <c r="S2" s="509"/>
      <c r="T2" s="509"/>
      <c r="U2" s="509"/>
      <c r="V2" s="509"/>
      <c r="W2" s="509"/>
      <c r="X2" s="510"/>
      <c r="Y2" s="231" t="s">
        <v>67</v>
      </c>
      <c r="Z2" s="231" t="s">
        <v>58</v>
      </c>
      <c r="AA2" s="88" t="s">
        <v>136</v>
      </c>
      <c r="AB2" s="231" t="s">
        <v>30</v>
      </c>
      <c r="AC2" s="231" t="s">
        <v>18</v>
      </c>
    </row>
    <row r="3" spans="1:30" ht="21" customHeight="1">
      <c r="A3" s="315" t="s">
        <v>10632</v>
      </c>
      <c r="B3" s="316"/>
      <c r="C3" s="317"/>
      <c r="D3" s="318"/>
      <c r="E3" s="318"/>
      <c r="F3" s="318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90"/>
      <c r="Y3" s="232"/>
      <c r="Z3" s="91"/>
      <c r="AA3" s="232"/>
      <c r="AB3" s="232"/>
      <c r="AC3" s="92"/>
    </row>
    <row r="4" spans="1:30" ht="21" customHeight="1">
      <c r="A4" s="511" t="str">
        <f>단가조서!$A$5</f>
        <v>수중펌프(150A*4500LPM*9M)</v>
      </c>
      <c r="B4" s="512"/>
      <c r="C4" s="95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7"/>
      <c r="Y4" s="98">
        <v>1</v>
      </c>
      <c r="Z4" s="98"/>
      <c r="AA4" s="98">
        <f>Y4</f>
        <v>1</v>
      </c>
      <c r="AB4" s="99" t="s">
        <v>25</v>
      </c>
      <c r="AC4" s="100"/>
      <c r="AD4" s="323"/>
    </row>
    <row r="5" spans="1:30" ht="21" customHeight="1">
      <c r="A5" s="513" t="str">
        <f>단가조서!$A$13</f>
        <v>파형강관 (D1500*2.7T, 3M, 타공 및 절단 포함)</v>
      </c>
      <c r="B5" s="514"/>
      <c r="C5" s="95"/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7"/>
      <c r="Y5" s="98">
        <v>1</v>
      </c>
      <c r="Z5" s="98"/>
      <c r="AA5" s="98">
        <f>Y5</f>
        <v>1</v>
      </c>
      <c r="AB5" s="99" t="s">
        <v>25</v>
      </c>
      <c r="AC5" s="100"/>
    </row>
    <row r="6" spans="1:30" ht="21" customHeight="1">
      <c r="A6" s="513" t="s">
        <v>10619</v>
      </c>
      <c r="B6" s="514"/>
      <c r="C6" s="95"/>
      <c r="D6" s="96">
        <v>4</v>
      </c>
      <c r="E6" s="96" t="s">
        <v>10623</v>
      </c>
      <c r="F6" s="96">
        <v>3</v>
      </c>
      <c r="G6" s="96"/>
      <c r="H6" s="96"/>
      <c r="I6" s="96"/>
      <c r="J6" s="96"/>
      <c r="K6" s="96"/>
      <c r="L6" s="267"/>
      <c r="M6" s="96"/>
      <c r="N6" s="96"/>
      <c r="O6" s="96" t="s">
        <v>62</v>
      </c>
      <c r="P6" s="96">
        <f>D6*F6</f>
        <v>12</v>
      </c>
      <c r="Q6" s="96"/>
      <c r="R6" s="96"/>
      <c r="S6" s="96"/>
      <c r="T6" s="96"/>
      <c r="U6" s="96"/>
      <c r="V6" s="96" t="s">
        <v>62</v>
      </c>
      <c r="W6" s="96">
        <f>P6</f>
        <v>12</v>
      </c>
      <c r="X6" s="97" t="str">
        <f>$AB$6</f>
        <v>M</v>
      </c>
      <c r="Y6" s="101">
        <f t="shared" ref="Y6" si="0">W6</f>
        <v>12</v>
      </c>
      <c r="Z6" s="98">
        <f>ROUNDDOWN(Y6*Z3,2)</f>
        <v>0</v>
      </c>
      <c r="AA6" s="94">
        <f t="shared" ref="AA6" si="1">SUM(Y6:Z6)</f>
        <v>12</v>
      </c>
      <c r="AB6" s="99" t="s">
        <v>10629</v>
      </c>
      <c r="AC6" s="108"/>
    </row>
    <row r="7" spans="1:30" ht="21" customHeight="1">
      <c r="A7" s="491" t="str">
        <f>단가조서!$A$8</f>
        <v>일반배관용탄소강관(150A)</v>
      </c>
      <c r="B7" s="492"/>
      <c r="C7" s="95"/>
      <c r="D7" s="96">
        <v>9</v>
      </c>
      <c r="E7" s="96" t="s">
        <v>10627</v>
      </c>
      <c r="F7" s="96">
        <v>45</v>
      </c>
      <c r="G7" s="96" t="s">
        <v>10627</v>
      </c>
      <c r="H7" s="96">
        <v>12</v>
      </c>
      <c r="I7" s="96" t="s">
        <v>10638</v>
      </c>
      <c r="J7" s="96">
        <v>3</v>
      </c>
      <c r="K7" s="96"/>
      <c r="L7" s="267"/>
      <c r="M7" s="96"/>
      <c r="N7" s="96"/>
      <c r="O7" s="96" t="s">
        <v>62</v>
      </c>
      <c r="P7" s="96">
        <f>D7+F7+H7+J7</f>
        <v>69</v>
      </c>
      <c r="Q7" s="96"/>
      <c r="R7" s="96"/>
      <c r="S7" s="96"/>
      <c r="T7" s="96"/>
      <c r="U7" s="96"/>
      <c r="V7" s="96" t="s">
        <v>62</v>
      </c>
      <c r="W7" s="96">
        <f>P7</f>
        <v>69</v>
      </c>
      <c r="X7" s="96" t="s">
        <v>10628</v>
      </c>
      <c r="Y7" s="101">
        <f>W7</f>
        <v>69</v>
      </c>
      <c r="Z7" s="98"/>
      <c r="AA7" s="98">
        <f>Y7</f>
        <v>69</v>
      </c>
      <c r="AB7" s="369" t="s">
        <v>10628</v>
      </c>
      <c r="AC7" s="108"/>
    </row>
    <row r="8" spans="1:30" ht="21" customHeight="1">
      <c r="A8" s="491" t="str">
        <f>단가조서!A16</f>
        <v>90도 엘보 (D150, 용접식)</v>
      </c>
      <c r="B8" s="492"/>
      <c r="C8" s="95"/>
      <c r="D8" s="96"/>
      <c r="E8" s="96"/>
      <c r="F8" s="96"/>
      <c r="G8" s="96"/>
      <c r="H8" s="96"/>
      <c r="I8" s="96"/>
      <c r="J8" s="96"/>
      <c r="K8" s="96"/>
      <c r="L8" s="267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8">
        <v>2</v>
      </c>
      <c r="Z8" s="98"/>
      <c r="AA8" s="98">
        <f>Y8</f>
        <v>2</v>
      </c>
      <c r="AB8" s="99" t="s">
        <v>25</v>
      </c>
      <c r="AC8" s="108"/>
    </row>
    <row r="9" spans="1:30" ht="21" customHeight="1">
      <c r="A9" s="491" t="str">
        <f>단가조서!A17</f>
        <v>45도 엘보 (D150, 용접식)</v>
      </c>
      <c r="B9" s="492"/>
      <c r="C9" s="95"/>
      <c r="D9" s="96"/>
      <c r="E9" s="96"/>
      <c r="F9" s="96"/>
      <c r="G9" s="96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96"/>
      <c r="U9" s="96"/>
      <c r="V9" s="96"/>
      <c r="W9" s="96"/>
      <c r="X9" s="96"/>
      <c r="Y9" s="98">
        <v>4</v>
      </c>
      <c r="Z9" s="98"/>
      <c r="AA9" s="98">
        <f>Y9</f>
        <v>4</v>
      </c>
      <c r="AB9" s="99" t="s">
        <v>25</v>
      </c>
      <c r="AC9" s="108"/>
    </row>
    <row r="10" spans="1:30" ht="21" customHeight="1">
      <c r="A10" s="491" t="str">
        <f>단가조서!$A$18</f>
        <v>Flange(150A, 10K)</v>
      </c>
      <c r="B10" s="492"/>
      <c r="C10" s="95"/>
      <c r="D10" s="96">
        <f>$W$7</f>
        <v>69</v>
      </c>
      <c r="E10" s="96" t="s">
        <v>10636</v>
      </c>
      <c r="F10" s="96">
        <v>6</v>
      </c>
      <c r="G10" s="96" t="s">
        <v>10637</v>
      </c>
      <c r="H10" s="96">
        <v>2</v>
      </c>
      <c r="I10" s="96" t="s">
        <v>10639</v>
      </c>
      <c r="J10" s="96">
        <v>9</v>
      </c>
      <c r="K10" s="96"/>
      <c r="L10" s="96"/>
      <c r="M10" s="96"/>
      <c r="N10" s="96"/>
      <c r="O10" s="96" t="s">
        <v>62</v>
      </c>
      <c r="P10" s="96">
        <f>D10/F10*H10+J10</f>
        <v>32</v>
      </c>
      <c r="Q10" s="96"/>
      <c r="R10" s="96"/>
      <c r="S10" s="96"/>
      <c r="T10" s="96"/>
      <c r="U10" s="96"/>
      <c r="V10" s="96" t="s">
        <v>62</v>
      </c>
      <c r="W10" s="96">
        <f>P10</f>
        <v>32</v>
      </c>
      <c r="X10" s="99" t="s">
        <v>25</v>
      </c>
      <c r="Y10" s="98">
        <f>$W$10</f>
        <v>32</v>
      </c>
      <c r="Z10" s="98">
        <f>Y10*Z3</f>
        <v>0</v>
      </c>
      <c r="AA10" s="98">
        <f>Z10+Y10</f>
        <v>32</v>
      </c>
      <c r="AB10" s="99" t="s">
        <v>25</v>
      </c>
      <c r="AC10" s="100"/>
    </row>
    <row r="11" spans="1:30" ht="21" customHeight="1">
      <c r="A11" s="491" t="str">
        <f>단가조서!$A$7</f>
        <v>Gasket (150A)</v>
      </c>
      <c r="B11" s="492"/>
      <c r="C11" s="95"/>
      <c r="D11" s="96">
        <f>$W$10</f>
        <v>32</v>
      </c>
      <c r="E11" s="96" t="s">
        <v>10641</v>
      </c>
      <c r="F11" s="96">
        <v>2</v>
      </c>
      <c r="G11" s="96"/>
      <c r="H11" s="96"/>
      <c r="I11" s="96"/>
      <c r="J11" s="96"/>
      <c r="K11" s="96"/>
      <c r="L11" s="96"/>
      <c r="M11" s="96"/>
      <c r="N11" s="96"/>
      <c r="O11" s="96" t="s">
        <v>62</v>
      </c>
      <c r="P11" s="96">
        <f>D11/F11</f>
        <v>16</v>
      </c>
      <c r="Q11" s="96"/>
      <c r="R11" s="96"/>
      <c r="S11" s="96"/>
      <c r="T11" s="96"/>
      <c r="U11" s="96"/>
      <c r="V11" s="96" t="s">
        <v>62</v>
      </c>
      <c r="W11" s="96">
        <f>P11</f>
        <v>16</v>
      </c>
      <c r="X11" s="99" t="s">
        <v>25</v>
      </c>
      <c r="Y11" s="98">
        <f>$W$11</f>
        <v>16</v>
      </c>
      <c r="Z11" s="98">
        <f>Y11*Z3</f>
        <v>0</v>
      </c>
      <c r="AA11" s="98">
        <f>Z11+Y11</f>
        <v>16</v>
      </c>
      <c r="AB11" s="99" t="s">
        <v>25</v>
      </c>
      <c r="AC11" s="100"/>
    </row>
    <row r="12" spans="1:30" ht="21" customHeight="1">
      <c r="A12" s="491" t="str">
        <f>단가조서!$A$19</f>
        <v>아연도금 육각볼트, 너트(M20*90L)</v>
      </c>
      <c r="B12" s="492"/>
      <c r="C12" s="95"/>
      <c r="D12" s="96">
        <f>$P$11</f>
        <v>16</v>
      </c>
      <c r="E12" s="96" t="s">
        <v>10623</v>
      </c>
      <c r="F12" s="96">
        <v>8</v>
      </c>
      <c r="G12" s="96"/>
      <c r="H12" s="96"/>
      <c r="I12" s="96"/>
      <c r="J12" s="96"/>
      <c r="K12" s="96"/>
      <c r="L12" s="96"/>
      <c r="M12" s="96"/>
      <c r="N12" s="96"/>
      <c r="O12" s="96" t="s">
        <v>62</v>
      </c>
      <c r="P12" s="96">
        <f>F12*D12</f>
        <v>128</v>
      </c>
      <c r="Q12" s="96"/>
      <c r="R12" s="96"/>
      <c r="S12" s="96"/>
      <c r="T12" s="96"/>
      <c r="U12" s="96"/>
      <c r="V12" s="96" t="s">
        <v>62</v>
      </c>
      <c r="W12" s="96">
        <f>P12</f>
        <v>128</v>
      </c>
      <c r="X12" s="99" t="s">
        <v>10644</v>
      </c>
      <c r="Y12" s="98">
        <f>$W$12</f>
        <v>128</v>
      </c>
      <c r="Z12" s="98">
        <f>Y12*Z3</f>
        <v>0</v>
      </c>
      <c r="AA12" s="98">
        <f>Z12+Y12</f>
        <v>128</v>
      </c>
      <c r="AB12" s="99" t="s">
        <v>10644</v>
      </c>
      <c r="AC12" s="100"/>
    </row>
    <row r="13" spans="1:30" ht="21" customHeight="1">
      <c r="A13" s="491" t="str">
        <f>단가조서!$A$20</f>
        <v>스윙체크밸브 (150A)</v>
      </c>
      <c r="B13" s="492"/>
      <c r="C13" s="95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7"/>
      <c r="Y13" s="98">
        <v>1</v>
      </c>
      <c r="Z13" s="98"/>
      <c r="AA13" s="98">
        <f>Y13</f>
        <v>1</v>
      </c>
      <c r="AB13" s="99" t="s">
        <v>25</v>
      </c>
      <c r="AC13" s="100"/>
    </row>
    <row r="14" spans="1:30" ht="21" customHeight="1">
      <c r="A14" s="491" t="s">
        <v>10658</v>
      </c>
      <c r="B14" s="492"/>
      <c r="C14" s="95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7"/>
      <c r="Y14" s="98">
        <v>1</v>
      </c>
      <c r="Z14" s="98"/>
      <c r="AA14" s="98">
        <v>1</v>
      </c>
      <c r="AB14" s="99" t="s">
        <v>10659</v>
      </c>
      <c r="AC14" s="100"/>
    </row>
    <row r="15" spans="1:30" ht="21" customHeight="1">
      <c r="A15" s="93"/>
      <c r="B15" s="94"/>
      <c r="C15" s="95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7"/>
      <c r="Y15" s="98"/>
      <c r="Z15" s="98"/>
      <c r="AA15" s="98"/>
      <c r="AB15" s="99"/>
      <c r="AC15" s="100"/>
    </row>
    <row r="16" spans="1:30" ht="21" customHeight="1">
      <c r="A16" s="93" t="s">
        <v>10602</v>
      </c>
      <c r="B16" s="94"/>
      <c r="C16" s="95"/>
      <c r="D16" s="96">
        <v>0.4</v>
      </c>
      <c r="E16" s="96" t="s">
        <v>61</v>
      </c>
      <c r="F16" s="96">
        <v>0.4</v>
      </c>
      <c r="G16" s="96" t="s">
        <v>61</v>
      </c>
      <c r="H16" s="96">
        <v>2</v>
      </c>
      <c r="I16" s="96" t="s">
        <v>62</v>
      </c>
      <c r="J16" s="96">
        <f>F16*D16</f>
        <v>0.16000000000000003</v>
      </c>
      <c r="K16" s="96" t="s">
        <v>61</v>
      </c>
      <c r="L16" s="267">
        <f>H16</f>
        <v>2</v>
      </c>
      <c r="M16" s="96"/>
      <c r="N16" s="96"/>
      <c r="O16" s="96" t="s">
        <v>62</v>
      </c>
      <c r="P16" s="96">
        <f>L16*J16</f>
        <v>0.32000000000000006</v>
      </c>
      <c r="Q16" s="96"/>
      <c r="R16" s="96"/>
      <c r="S16" s="96"/>
      <c r="T16" s="96"/>
      <c r="U16" s="96"/>
      <c r="V16" s="96" t="s">
        <v>62</v>
      </c>
      <c r="W16" s="96">
        <f>P16</f>
        <v>0.32000000000000006</v>
      </c>
      <c r="X16" s="96" t="s">
        <v>10603</v>
      </c>
      <c r="Y16" s="101">
        <f>W16</f>
        <v>0.32000000000000006</v>
      </c>
      <c r="Z16" s="98">
        <f>Y16*Z3</f>
        <v>0</v>
      </c>
      <c r="AA16" s="98">
        <f>Z16+Y16</f>
        <v>0.32000000000000006</v>
      </c>
      <c r="AB16" s="96" t="s">
        <v>10603</v>
      </c>
      <c r="AC16" s="108"/>
    </row>
    <row r="17" spans="1:29" ht="21" customHeight="1">
      <c r="A17" s="93" t="s">
        <v>10604</v>
      </c>
      <c r="B17" s="94"/>
      <c r="C17" s="95"/>
      <c r="D17" s="96">
        <v>0.4</v>
      </c>
      <c r="E17" s="96" t="s">
        <v>61</v>
      </c>
      <c r="F17" s="96">
        <v>0.4</v>
      </c>
      <c r="G17" s="96" t="s">
        <v>61</v>
      </c>
      <c r="H17" s="96">
        <v>2</v>
      </c>
      <c r="I17" s="96" t="s">
        <v>62</v>
      </c>
      <c r="J17" s="96">
        <f>F17*D17</f>
        <v>0.16000000000000003</v>
      </c>
      <c r="K17" s="96" t="s">
        <v>61</v>
      </c>
      <c r="L17" s="267">
        <f>H17</f>
        <v>2</v>
      </c>
      <c r="M17" s="96"/>
      <c r="N17" s="96"/>
      <c r="O17" s="96" t="s">
        <v>62</v>
      </c>
      <c r="P17" s="96">
        <f>L17*J17</f>
        <v>0.32000000000000006</v>
      </c>
      <c r="Q17" s="96"/>
      <c r="R17" s="96"/>
      <c r="S17" s="96"/>
      <c r="T17" s="96"/>
      <c r="U17" s="96"/>
      <c r="V17" s="96" t="s">
        <v>62</v>
      </c>
      <c r="W17" s="96">
        <f>P17</f>
        <v>0.32000000000000006</v>
      </c>
      <c r="X17" s="96" t="s">
        <v>10603</v>
      </c>
      <c r="Y17" s="101">
        <f>W17</f>
        <v>0.32000000000000006</v>
      </c>
      <c r="Z17" s="98">
        <f>$Z$16</f>
        <v>0</v>
      </c>
      <c r="AA17" s="98">
        <f>Z17+Y17</f>
        <v>0.32000000000000006</v>
      </c>
      <c r="AB17" s="96" t="s">
        <v>10603</v>
      </c>
      <c r="AC17" s="108"/>
    </row>
    <row r="18" spans="1:29" ht="21" customHeight="1">
      <c r="A18" s="93"/>
      <c r="B18" s="94"/>
      <c r="C18" s="95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7"/>
      <c r="Y18" s="98">
        <f>W18</f>
        <v>0</v>
      </c>
      <c r="Z18" s="98"/>
      <c r="AA18" s="98">
        <f>SUM(Y18:Z18)</f>
        <v>0</v>
      </c>
      <c r="AB18" s="99" t="s">
        <v>66</v>
      </c>
      <c r="AC18" s="100"/>
    </row>
    <row r="19" spans="1:29" ht="21" customHeight="1">
      <c r="A19" s="93"/>
      <c r="B19" s="94"/>
      <c r="C19" s="102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4"/>
      <c r="Y19" s="368">
        <f>SUM(AA6:AA9)+Y12</f>
        <v>215</v>
      </c>
      <c r="Z19" s="101"/>
      <c r="AA19" s="105">
        <f>Y19/1000</f>
        <v>0.215</v>
      </c>
      <c r="AB19" s="99" t="s">
        <v>132</v>
      </c>
      <c r="AC19" s="100"/>
    </row>
    <row r="20" spans="1:29" ht="21" customHeight="1">
      <c r="A20" s="505" t="s">
        <v>10616</v>
      </c>
      <c r="B20" s="506"/>
      <c r="C20" s="506"/>
      <c r="D20" s="506"/>
      <c r="E20" s="506"/>
      <c r="F20" s="506"/>
      <c r="G20" s="506"/>
      <c r="H20" s="506"/>
      <c r="I20" s="506"/>
      <c r="J20" s="506"/>
      <c r="K20" s="506"/>
      <c r="L20" s="506"/>
      <c r="M20" s="506"/>
      <c r="N20" s="506"/>
      <c r="O20" s="506"/>
      <c r="P20" s="506"/>
      <c r="Q20" s="506"/>
      <c r="R20" s="506"/>
      <c r="S20" s="506"/>
      <c r="T20" s="506"/>
      <c r="U20" s="506"/>
      <c r="V20" s="506"/>
      <c r="W20" s="506"/>
      <c r="X20" s="506"/>
      <c r="Y20" s="506"/>
      <c r="Z20" s="506"/>
      <c r="AA20" s="506"/>
      <c r="AB20" s="506"/>
      <c r="AC20" s="507"/>
    </row>
    <row r="21" spans="1:29" ht="21" customHeight="1">
      <c r="A21" s="231" t="s">
        <v>133</v>
      </c>
      <c r="B21" s="231" t="s">
        <v>134</v>
      </c>
      <c r="C21" s="508" t="s">
        <v>135</v>
      </c>
      <c r="D21" s="509"/>
      <c r="E21" s="509"/>
      <c r="F21" s="509"/>
      <c r="G21" s="509"/>
      <c r="H21" s="509"/>
      <c r="I21" s="509"/>
      <c r="J21" s="509"/>
      <c r="K21" s="509"/>
      <c r="L21" s="509"/>
      <c r="M21" s="509"/>
      <c r="N21" s="509"/>
      <c r="O21" s="509"/>
      <c r="P21" s="509"/>
      <c r="Q21" s="509"/>
      <c r="R21" s="509"/>
      <c r="S21" s="509"/>
      <c r="T21" s="509"/>
      <c r="U21" s="509"/>
      <c r="V21" s="509"/>
      <c r="W21" s="509"/>
      <c r="X21" s="510"/>
      <c r="Y21" s="231" t="s">
        <v>67</v>
      </c>
      <c r="Z21" s="231" t="s">
        <v>58</v>
      </c>
      <c r="AA21" s="88" t="s">
        <v>136</v>
      </c>
      <c r="AB21" s="231" t="s">
        <v>30</v>
      </c>
      <c r="AC21" s="231" t="s">
        <v>18</v>
      </c>
    </row>
    <row r="22" spans="1:29" ht="21" customHeight="1">
      <c r="A22" s="315" t="s">
        <v>10633</v>
      </c>
      <c r="B22" s="316"/>
      <c r="C22" s="317"/>
      <c r="D22" s="318"/>
      <c r="E22" s="318"/>
      <c r="F22" s="318"/>
      <c r="G22" s="89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90"/>
      <c r="Y22" s="245"/>
      <c r="Z22" s="91"/>
      <c r="AA22" s="245"/>
      <c r="AB22" s="245"/>
      <c r="AC22" s="92"/>
    </row>
    <row r="23" spans="1:29" ht="21" customHeight="1">
      <c r="A23" s="491" t="str">
        <f>단가조서!$A$5</f>
        <v>수중펌프(150A*4500LPM*9M)</v>
      </c>
      <c r="B23" s="492"/>
      <c r="C23" s="95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7"/>
      <c r="Y23" s="98">
        <v>1</v>
      </c>
      <c r="Z23" s="98"/>
      <c r="AA23" s="98">
        <f>Y23</f>
        <v>1</v>
      </c>
      <c r="AB23" s="99" t="s">
        <v>25</v>
      </c>
      <c r="AC23" s="100"/>
    </row>
    <row r="24" spans="1:29" ht="21" customHeight="1">
      <c r="A24" s="515" t="str">
        <f>단가조서!$A$13</f>
        <v>파형강관 (D1500*2.7T, 3M, 타공 및 절단 포함)</v>
      </c>
      <c r="B24" s="516"/>
      <c r="C24" s="95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7"/>
      <c r="Y24" s="98">
        <v>1</v>
      </c>
      <c r="Z24" s="98"/>
      <c r="AA24" s="98">
        <f>Y24</f>
        <v>1</v>
      </c>
      <c r="AB24" s="99" t="s">
        <v>25</v>
      </c>
      <c r="AC24" s="100"/>
    </row>
    <row r="25" spans="1:29" ht="21" customHeight="1">
      <c r="A25" s="491" t="str">
        <f>단가조서!A14</f>
        <v>PE이중벽관유공관(D1000*4M)</v>
      </c>
      <c r="B25" s="492"/>
      <c r="C25" s="95"/>
      <c r="D25" s="96">
        <v>4</v>
      </c>
      <c r="E25" s="96" t="s">
        <v>10623</v>
      </c>
      <c r="F25" s="96">
        <v>3</v>
      </c>
      <c r="G25" s="96"/>
      <c r="H25" s="96"/>
      <c r="I25" s="96"/>
      <c r="J25" s="96"/>
      <c r="K25" s="96"/>
      <c r="L25" s="267"/>
      <c r="M25" s="96"/>
      <c r="N25" s="96"/>
      <c r="O25" s="96" t="s">
        <v>62</v>
      </c>
      <c r="P25" s="96">
        <f>D25*F25</f>
        <v>12</v>
      </c>
      <c r="Q25" s="96"/>
      <c r="R25" s="96"/>
      <c r="S25" s="96"/>
      <c r="T25" s="96"/>
      <c r="U25" s="96"/>
      <c r="V25" s="96" t="s">
        <v>62</v>
      </c>
      <c r="W25" s="96">
        <f>P25</f>
        <v>12</v>
      </c>
      <c r="X25" s="97" t="str">
        <f>$AB$25</f>
        <v>M</v>
      </c>
      <c r="Y25" s="101">
        <f t="shared" ref="Y25" si="2">W25</f>
        <v>12</v>
      </c>
      <c r="Z25" s="98">
        <f>ROUNDDOWN(Y25*Z22,2)</f>
        <v>0</v>
      </c>
      <c r="AA25" s="94">
        <f t="shared" ref="AA25" si="3">SUM(Y25:Z25)</f>
        <v>12</v>
      </c>
      <c r="AB25" s="99" t="s">
        <v>10629</v>
      </c>
      <c r="AC25" s="108"/>
    </row>
    <row r="26" spans="1:29" ht="21" customHeight="1">
      <c r="A26" s="517" t="s">
        <v>10625</v>
      </c>
      <c r="B26" s="518"/>
      <c r="C26" s="95"/>
      <c r="D26" s="96">
        <v>4</v>
      </c>
      <c r="E26" s="96" t="s">
        <v>10627</v>
      </c>
      <c r="F26" s="96">
        <v>6</v>
      </c>
      <c r="G26" s="96" t="s">
        <v>10627</v>
      </c>
      <c r="H26" s="96">
        <v>2</v>
      </c>
      <c r="I26" s="96" t="s">
        <v>10627</v>
      </c>
      <c r="J26" s="96">
        <v>3</v>
      </c>
      <c r="K26" s="96"/>
      <c r="L26" s="267"/>
      <c r="M26" s="96"/>
      <c r="N26" s="96"/>
      <c r="O26" s="96" t="s">
        <v>62</v>
      </c>
      <c r="P26" s="96">
        <f>D26+F26+H26+J26</f>
        <v>15</v>
      </c>
      <c r="Q26" s="96"/>
      <c r="R26" s="96"/>
      <c r="S26" s="96"/>
      <c r="T26" s="96"/>
      <c r="U26" s="96"/>
      <c r="V26" s="96" t="s">
        <v>62</v>
      </c>
      <c r="W26" s="96">
        <f>P26</f>
        <v>15</v>
      </c>
      <c r="X26" s="96" t="s">
        <v>10628</v>
      </c>
      <c r="Y26" s="101">
        <f>W26</f>
        <v>15</v>
      </c>
      <c r="Z26" s="98"/>
      <c r="AA26" s="98">
        <f>Y26</f>
        <v>15</v>
      </c>
      <c r="AB26" s="369" t="s">
        <v>10628</v>
      </c>
      <c r="AC26" s="108"/>
    </row>
    <row r="27" spans="1:29" ht="21" customHeight="1">
      <c r="A27" s="491" t="str">
        <f>단가조서!A16</f>
        <v>90도 엘보 (D150, 용접식)</v>
      </c>
      <c r="B27" s="492"/>
      <c r="C27" s="95"/>
      <c r="D27" s="96"/>
      <c r="E27" s="96"/>
      <c r="F27" s="96"/>
      <c r="G27" s="96"/>
      <c r="H27" s="96"/>
      <c r="I27" s="96"/>
      <c r="J27" s="96"/>
      <c r="K27" s="96"/>
      <c r="L27" s="267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8">
        <v>1</v>
      </c>
      <c r="Z27" s="98"/>
      <c r="AA27" s="98">
        <f>Y27</f>
        <v>1</v>
      </c>
      <c r="AB27" s="99" t="s">
        <v>25</v>
      </c>
      <c r="AC27" s="108"/>
    </row>
    <row r="28" spans="1:29" ht="21" customHeight="1">
      <c r="A28" s="491" t="str">
        <f>단가조서!A17</f>
        <v>45도 엘보 (D150, 용접식)</v>
      </c>
      <c r="B28" s="492"/>
      <c r="C28" s="95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8">
        <v>2</v>
      </c>
      <c r="Z28" s="98"/>
      <c r="AA28" s="98">
        <f>Y28</f>
        <v>2</v>
      </c>
      <c r="AB28" s="99" t="s">
        <v>25</v>
      </c>
      <c r="AC28" s="108"/>
    </row>
    <row r="29" spans="1:29" ht="21" customHeight="1">
      <c r="A29" s="491" t="str">
        <f>단가조서!$A$18</f>
        <v>Flange(150A, 10K)</v>
      </c>
      <c r="B29" s="492"/>
      <c r="C29" s="95"/>
      <c r="D29" s="96">
        <f>W26</f>
        <v>15</v>
      </c>
      <c r="E29" s="96" t="s">
        <v>10636</v>
      </c>
      <c r="F29" s="96">
        <v>6</v>
      </c>
      <c r="G29" s="96" t="s">
        <v>10637</v>
      </c>
      <c r="H29" s="96">
        <v>2</v>
      </c>
      <c r="I29" s="96" t="s">
        <v>10639</v>
      </c>
      <c r="J29" s="96">
        <v>9</v>
      </c>
      <c r="K29" s="96"/>
      <c r="L29" s="96"/>
      <c r="M29" s="96"/>
      <c r="N29" s="96"/>
      <c r="O29" s="96" t="s">
        <v>62</v>
      </c>
      <c r="P29" s="96">
        <f>D29/F29*H29+J29</f>
        <v>14</v>
      </c>
      <c r="Q29" s="96"/>
      <c r="R29" s="96"/>
      <c r="S29" s="96"/>
      <c r="T29" s="96"/>
      <c r="U29" s="96"/>
      <c r="V29" s="96" t="s">
        <v>62</v>
      </c>
      <c r="W29" s="96">
        <f>P29</f>
        <v>14</v>
      </c>
      <c r="X29" s="99" t="s">
        <v>25</v>
      </c>
      <c r="Y29" s="98">
        <f>$W$29</f>
        <v>14</v>
      </c>
      <c r="Z29" s="98">
        <f>Y29*Z22</f>
        <v>0</v>
      </c>
      <c r="AA29" s="98">
        <f>Z29+Y29</f>
        <v>14</v>
      </c>
      <c r="AB29" s="99" t="s">
        <v>25</v>
      </c>
      <c r="AC29" s="100"/>
    </row>
    <row r="30" spans="1:29" ht="21" customHeight="1">
      <c r="A30" s="491" t="str">
        <f>단가조서!$A$7</f>
        <v>Gasket (150A)</v>
      </c>
      <c r="B30" s="492"/>
      <c r="C30" s="95"/>
      <c r="D30" s="96">
        <f>$W$29</f>
        <v>14</v>
      </c>
      <c r="E30" s="96" t="s">
        <v>10641</v>
      </c>
      <c r="F30" s="96">
        <v>2</v>
      </c>
      <c r="G30" s="96"/>
      <c r="H30" s="96"/>
      <c r="I30" s="96"/>
      <c r="J30" s="96"/>
      <c r="K30" s="96"/>
      <c r="L30" s="96"/>
      <c r="M30" s="96"/>
      <c r="N30" s="96"/>
      <c r="O30" s="96" t="s">
        <v>62</v>
      </c>
      <c r="P30" s="96">
        <f>D30/F30</f>
        <v>7</v>
      </c>
      <c r="Q30" s="96"/>
      <c r="R30" s="96"/>
      <c r="S30" s="96"/>
      <c r="T30" s="96"/>
      <c r="U30" s="96"/>
      <c r="V30" s="96" t="s">
        <v>62</v>
      </c>
      <c r="W30" s="96">
        <f>P30</f>
        <v>7</v>
      </c>
      <c r="X30" s="99" t="s">
        <v>25</v>
      </c>
      <c r="Y30" s="98">
        <f>$W$30</f>
        <v>7</v>
      </c>
      <c r="Z30" s="98">
        <f>Y30*Z22</f>
        <v>0</v>
      </c>
      <c r="AA30" s="98">
        <f>Z30+Y30</f>
        <v>7</v>
      </c>
      <c r="AB30" s="99" t="s">
        <v>25</v>
      </c>
      <c r="AC30" s="100"/>
    </row>
    <row r="31" spans="1:29" ht="21" customHeight="1">
      <c r="A31" s="491" t="str">
        <f>단가조서!$A$19</f>
        <v>아연도금 육각볼트, 너트(M20*90L)</v>
      </c>
      <c r="B31" s="492"/>
      <c r="C31" s="95"/>
      <c r="D31" s="96">
        <f>$W$30</f>
        <v>7</v>
      </c>
      <c r="E31" s="96" t="s">
        <v>10623</v>
      </c>
      <c r="F31" s="96">
        <v>8</v>
      </c>
      <c r="G31" s="96"/>
      <c r="H31" s="96"/>
      <c r="I31" s="96"/>
      <c r="J31" s="96"/>
      <c r="K31" s="96"/>
      <c r="L31" s="96"/>
      <c r="M31" s="96"/>
      <c r="N31" s="96"/>
      <c r="O31" s="96" t="s">
        <v>62</v>
      </c>
      <c r="P31" s="96">
        <f>F31*D31</f>
        <v>56</v>
      </c>
      <c r="Q31" s="96"/>
      <c r="R31" s="96"/>
      <c r="S31" s="96"/>
      <c r="T31" s="96"/>
      <c r="U31" s="96"/>
      <c r="V31" s="96" t="s">
        <v>62</v>
      </c>
      <c r="W31" s="96">
        <f>P31</f>
        <v>56</v>
      </c>
      <c r="X31" s="99" t="s">
        <v>10644</v>
      </c>
      <c r="Y31" s="98">
        <f>$W$31</f>
        <v>56</v>
      </c>
      <c r="Z31" s="98">
        <f>Y31*Z22</f>
        <v>0</v>
      </c>
      <c r="AA31" s="98">
        <f>Z31+Y31</f>
        <v>56</v>
      </c>
      <c r="AB31" s="99" t="s">
        <v>10644</v>
      </c>
      <c r="AC31" s="100"/>
    </row>
    <row r="32" spans="1:29" ht="21" customHeight="1">
      <c r="A32" s="491" t="str">
        <f>단가조서!$A$20</f>
        <v>스윙체크밸브 (150A)</v>
      </c>
      <c r="B32" s="492"/>
      <c r="C32" s="95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7"/>
      <c r="Y32" s="98">
        <v>1</v>
      </c>
      <c r="Z32" s="98"/>
      <c r="AA32" s="98">
        <f>Y32</f>
        <v>1</v>
      </c>
      <c r="AB32" s="99" t="s">
        <v>25</v>
      </c>
      <c r="AC32" s="100"/>
    </row>
    <row r="33" spans="1:29" ht="21" customHeight="1">
      <c r="A33" s="491" t="s">
        <v>10658</v>
      </c>
      <c r="B33" s="492"/>
      <c r="C33" s="95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7"/>
      <c r="Y33" s="98">
        <v>1</v>
      </c>
      <c r="Z33" s="98"/>
      <c r="AA33" s="98">
        <v>1</v>
      </c>
      <c r="AB33" s="99" t="s">
        <v>10659</v>
      </c>
      <c r="AC33" s="100"/>
    </row>
    <row r="34" spans="1:29" ht="21" customHeight="1">
      <c r="A34" s="93" t="s">
        <v>10602</v>
      </c>
      <c r="B34" s="94"/>
      <c r="C34" s="95"/>
      <c r="D34" s="96">
        <v>0.4</v>
      </c>
      <c r="E34" s="96" t="s">
        <v>61</v>
      </c>
      <c r="F34" s="96">
        <v>0.4</v>
      </c>
      <c r="G34" s="96" t="s">
        <v>61</v>
      </c>
      <c r="H34" s="96">
        <v>2</v>
      </c>
      <c r="I34" s="96" t="s">
        <v>62</v>
      </c>
      <c r="J34" s="96">
        <f>F34*D34</f>
        <v>0.16000000000000003</v>
      </c>
      <c r="K34" s="96" t="s">
        <v>61</v>
      </c>
      <c r="L34" s="267">
        <f>H34</f>
        <v>2</v>
      </c>
      <c r="M34" s="96"/>
      <c r="N34" s="96"/>
      <c r="O34" s="96" t="s">
        <v>62</v>
      </c>
      <c r="P34" s="96">
        <f>L34*J34</f>
        <v>0.32000000000000006</v>
      </c>
      <c r="Q34" s="96"/>
      <c r="R34" s="96"/>
      <c r="S34" s="96"/>
      <c r="T34" s="96"/>
      <c r="U34" s="96"/>
      <c r="V34" s="96" t="s">
        <v>62</v>
      </c>
      <c r="W34" s="96">
        <f>P34</f>
        <v>0.32000000000000006</v>
      </c>
      <c r="X34" s="96" t="s">
        <v>10603</v>
      </c>
      <c r="Y34" s="101">
        <f>W34</f>
        <v>0.32000000000000006</v>
      </c>
      <c r="Z34" s="98">
        <f>Y34*Z19</f>
        <v>0</v>
      </c>
      <c r="AA34" s="98">
        <f>Z34+Y34</f>
        <v>0.32000000000000006</v>
      </c>
      <c r="AB34" s="96" t="s">
        <v>10603</v>
      </c>
      <c r="AC34" s="108"/>
    </row>
    <row r="35" spans="1:29" ht="21" customHeight="1">
      <c r="A35" s="93" t="s">
        <v>10604</v>
      </c>
      <c r="B35" s="94"/>
      <c r="C35" s="95"/>
      <c r="D35" s="96">
        <v>0.4</v>
      </c>
      <c r="E35" s="96" t="s">
        <v>61</v>
      </c>
      <c r="F35" s="96">
        <v>0.4</v>
      </c>
      <c r="G35" s="96" t="s">
        <v>61</v>
      </c>
      <c r="H35" s="96">
        <v>2</v>
      </c>
      <c r="I35" s="96" t="s">
        <v>62</v>
      </c>
      <c r="J35" s="96">
        <f>F35*D35</f>
        <v>0.16000000000000003</v>
      </c>
      <c r="K35" s="96" t="s">
        <v>61</v>
      </c>
      <c r="L35" s="267">
        <f>H35</f>
        <v>2</v>
      </c>
      <c r="M35" s="96"/>
      <c r="N35" s="96"/>
      <c r="O35" s="96" t="s">
        <v>62</v>
      </c>
      <c r="P35" s="96">
        <f>L35*J35</f>
        <v>0.32000000000000006</v>
      </c>
      <c r="Q35" s="96"/>
      <c r="R35" s="96"/>
      <c r="S35" s="96"/>
      <c r="T35" s="96"/>
      <c r="U35" s="96"/>
      <c r="V35" s="96" t="s">
        <v>62</v>
      </c>
      <c r="W35" s="96">
        <f>P35</f>
        <v>0.32000000000000006</v>
      </c>
      <c r="X35" s="96" t="s">
        <v>10603</v>
      </c>
      <c r="Y35" s="101">
        <f>W35</f>
        <v>0.32000000000000006</v>
      </c>
      <c r="Z35" s="98">
        <f>Y35*Z20</f>
        <v>0</v>
      </c>
      <c r="AA35" s="98">
        <f>Z35+Y35</f>
        <v>0.32000000000000006</v>
      </c>
      <c r="AB35" s="96" t="s">
        <v>10603</v>
      </c>
      <c r="AC35" s="108"/>
    </row>
    <row r="36" spans="1:29" ht="21" customHeight="1">
      <c r="A36" s="93"/>
      <c r="B36" s="94"/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96"/>
      <c r="N36" s="96"/>
      <c r="O36" s="96"/>
      <c r="P36" s="96"/>
      <c r="Q36" s="96"/>
      <c r="R36" s="96"/>
      <c r="S36" s="96"/>
      <c r="T36" s="96"/>
      <c r="U36" s="96"/>
      <c r="V36" s="96"/>
      <c r="W36" s="96"/>
      <c r="X36" s="97"/>
      <c r="Y36" s="98"/>
      <c r="Z36" s="98"/>
      <c r="AA36" s="98"/>
      <c r="AB36" s="99"/>
      <c r="AC36" s="100"/>
    </row>
    <row r="37" spans="1:29" ht="21" customHeight="1">
      <c r="A37" s="93"/>
      <c r="B37" s="94"/>
      <c r="C37" s="95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6"/>
      <c r="T37" s="96"/>
      <c r="U37" s="96"/>
      <c r="V37" s="96"/>
      <c r="W37" s="96"/>
      <c r="X37" s="97"/>
      <c r="Y37" s="98"/>
      <c r="Z37" s="98"/>
      <c r="AA37" s="98"/>
      <c r="AB37" s="99"/>
      <c r="AC37" s="100"/>
    </row>
    <row r="38" spans="1:29" ht="21" customHeight="1">
      <c r="A38" s="93"/>
      <c r="B38" s="94"/>
      <c r="C38" s="95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7"/>
      <c r="Y38" s="98"/>
      <c r="Z38" s="98"/>
      <c r="AA38" s="98"/>
      <c r="AB38" s="99"/>
      <c r="AC38" s="100"/>
    </row>
    <row r="39" spans="1:29" ht="21" customHeight="1">
      <c r="A39" s="93"/>
      <c r="B39" s="94"/>
      <c r="C39" s="95"/>
      <c r="D39" s="96"/>
      <c r="E39" s="96"/>
      <c r="F39" s="96"/>
      <c r="G39" s="96"/>
      <c r="H39" s="96"/>
      <c r="I39" s="96"/>
      <c r="J39" s="96"/>
      <c r="K39" s="96"/>
      <c r="L39" s="96"/>
      <c r="M39" s="96"/>
      <c r="N39" s="96"/>
      <c r="O39" s="96"/>
      <c r="P39" s="96"/>
      <c r="Q39" s="96"/>
      <c r="R39" s="96"/>
      <c r="S39" s="96"/>
      <c r="T39" s="96"/>
      <c r="U39" s="96"/>
      <c r="V39" s="96" t="s">
        <v>23</v>
      </c>
      <c r="W39" s="96">
        <f>SUM(W36:W38)</f>
        <v>0</v>
      </c>
      <c r="X39" s="97" t="s">
        <v>66</v>
      </c>
      <c r="Y39" s="98">
        <f>W39</f>
        <v>0</v>
      </c>
      <c r="Z39" s="98"/>
      <c r="AA39" s="98">
        <f>SUM(Y39:Z39)</f>
        <v>0</v>
      </c>
      <c r="AB39" s="99" t="s">
        <v>66</v>
      </c>
      <c r="AC39" s="100"/>
    </row>
    <row r="40" spans="1:29" ht="21" customHeight="1">
      <c r="A40" s="93"/>
      <c r="B40" s="94"/>
      <c r="C40" s="102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4"/>
      <c r="Y40" s="101">
        <f>SUM(Y25:Y28)+Y31</f>
        <v>86</v>
      </c>
      <c r="Z40" s="101"/>
      <c r="AA40" s="105">
        <f>Y40/1000</f>
        <v>8.5999999999999993E-2</v>
      </c>
      <c r="AB40" s="99" t="s">
        <v>132</v>
      </c>
      <c r="AC40" s="100"/>
    </row>
  </sheetData>
  <mergeCells count="26">
    <mergeCell ref="A33:B33"/>
    <mergeCell ref="A30:B30"/>
    <mergeCell ref="A31:B31"/>
    <mergeCell ref="A13:B13"/>
    <mergeCell ref="A32:B32"/>
    <mergeCell ref="A14:B14"/>
    <mergeCell ref="A28:B28"/>
    <mergeCell ref="A25:B25"/>
    <mergeCell ref="A26:B26"/>
    <mergeCell ref="A27:B27"/>
    <mergeCell ref="A10:B10"/>
    <mergeCell ref="A11:B11"/>
    <mergeCell ref="A12:B12"/>
    <mergeCell ref="A29:B29"/>
    <mergeCell ref="A1:AC1"/>
    <mergeCell ref="C2:X2"/>
    <mergeCell ref="A20:AC20"/>
    <mergeCell ref="C21:X21"/>
    <mergeCell ref="A4:B4"/>
    <mergeCell ref="A5:B5"/>
    <mergeCell ref="A6:B6"/>
    <mergeCell ref="A7:B7"/>
    <mergeCell ref="A8:B8"/>
    <mergeCell ref="A9:B9"/>
    <mergeCell ref="A23:B23"/>
    <mergeCell ref="A24:B24"/>
  </mergeCells>
  <phoneticPr fontId="2" type="noConversion"/>
  <pageMargins left="0.51181102362204722" right="0.31496062992125984" top="0.74803149606299213" bottom="0.74803149606299213" header="0.31496062992125984" footer="0.31496062992125984"/>
  <pageSetup paperSize="9" scale="87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R31"/>
  <sheetViews>
    <sheetView workbookViewId="0">
      <selection activeCell="C15" sqref="C15"/>
    </sheetView>
  </sheetViews>
  <sheetFormatPr defaultColWidth="8.88671875" defaultRowHeight="13.5"/>
  <cols>
    <col min="1" max="1" width="27.21875" style="194" customWidth="1"/>
    <col min="2" max="2" width="6.44140625" style="194" customWidth="1"/>
    <col min="3" max="3" width="11.5546875" style="199" customWidth="1"/>
    <col min="4" max="4" width="11.21875" style="199" bestFit="1" customWidth="1"/>
    <col min="5" max="5" width="13.5546875" style="194" customWidth="1"/>
    <col min="6" max="6" width="8.6640625" style="194" customWidth="1"/>
    <col min="7" max="7" width="11.5546875" style="197" customWidth="1"/>
    <col min="8" max="8" width="12.6640625" style="194" bestFit="1" customWidth="1"/>
    <col min="9" max="9" width="11.6640625" style="194" customWidth="1"/>
    <col min="10" max="10" width="13.21875" style="194" customWidth="1"/>
    <col min="11" max="11" width="8.88671875" style="194"/>
    <col min="12" max="12" width="11.5546875" style="194" bestFit="1" customWidth="1"/>
    <col min="13" max="13" width="8.88671875" style="194"/>
    <col min="14" max="14" width="11.77734375" style="194" bestFit="1" customWidth="1"/>
    <col min="15" max="16384" width="8.88671875" style="194"/>
  </cols>
  <sheetData>
    <row r="1" spans="1:18" s="186" customFormat="1" ht="21" customHeight="1">
      <c r="A1" s="519" t="s">
        <v>10597</v>
      </c>
      <c r="B1" s="519"/>
      <c r="C1" s="519"/>
      <c r="D1" s="519"/>
      <c r="E1" s="519"/>
      <c r="F1" s="519"/>
      <c r="G1" s="519"/>
      <c r="H1" s="519"/>
      <c r="I1" s="519"/>
      <c r="J1" s="519"/>
    </row>
    <row r="2" spans="1:18" s="186" customFormat="1" ht="5.25" customHeight="1">
      <c r="A2" s="187"/>
      <c r="B2" s="188"/>
      <c r="C2" s="189"/>
      <c r="D2" s="189"/>
      <c r="E2" s="190"/>
      <c r="F2" s="190"/>
      <c r="G2" s="191"/>
      <c r="H2" s="190"/>
      <c r="I2" s="192"/>
      <c r="J2" s="192"/>
    </row>
    <row r="3" spans="1:18" ht="29.25" customHeight="1">
      <c r="A3" s="341" t="s">
        <v>219</v>
      </c>
      <c r="B3" s="342" t="s">
        <v>2</v>
      </c>
      <c r="C3" s="343" t="s">
        <v>220</v>
      </c>
      <c r="D3" s="344" t="s">
        <v>221</v>
      </c>
      <c r="E3" s="343" t="s">
        <v>10598</v>
      </c>
      <c r="F3" s="344" t="s">
        <v>221</v>
      </c>
      <c r="G3" s="345" t="s">
        <v>224</v>
      </c>
      <c r="H3" s="343" t="s">
        <v>225</v>
      </c>
      <c r="I3" s="346" t="s">
        <v>222</v>
      </c>
      <c r="J3" s="347" t="s">
        <v>223</v>
      </c>
      <c r="K3" s="193"/>
      <c r="L3" s="193"/>
      <c r="M3" s="193"/>
    </row>
    <row r="4" spans="1:18" ht="21.75" customHeight="1">
      <c r="A4" s="348" t="str">
        <f>'26년 공사단가'!$A$1080</f>
        <v>무수축시멘트</v>
      </c>
      <c r="B4" s="343" t="str">
        <f>'26년 공사단가'!$C$1080</f>
        <v xml:space="preserve">㎏    </v>
      </c>
      <c r="C4" s="349">
        <f>'26년 공사단가'!$D$1080</f>
        <v>584</v>
      </c>
      <c r="D4" s="350"/>
      <c r="E4" s="351"/>
      <c r="F4" s="352"/>
      <c r="G4" s="353"/>
      <c r="H4" s="352"/>
      <c r="I4" s="354">
        <f t="shared" ref="I4" si="0">MINA(C4,E4,G4)</f>
        <v>584</v>
      </c>
      <c r="J4" s="355"/>
      <c r="K4" s="195"/>
      <c r="L4" s="195"/>
    </row>
    <row r="5" spans="1:18" ht="21.75" customHeight="1">
      <c r="A5" s="356" t="s">
        <v>10612</v>
      </c>
      <c r="B5" s="343" t="s">
        <v>25</v>
      </c>
      <c r="C5" s="349">
        <v>4140000</v>
      </c>
      <c r="D5" s="350"/>
      <c r="E5" s="353"/>
      <c r="F5" s="357"/>
      <c r="G5" s="353"/>
      <c r="H5" s="358"/>
      <c r="I5" s="354">
        <f t="shared" ref="I5:I12" si="1">MINA(C5,E5,G5)</f>
        <v>4140000</v>
      </c>
      <c r="J5" s="355"/>
      <c r="K5" s="195"/>
    </row>
    <row r="6" spans="1:18" ht="21.75" customHeight="1">
      <c r="A6" s="356" t="s">
        <v>10613</v>
      </c>
      <c r="B6" s="343" t="s">
        <v>25</v>
      </c>
      <c r="C6" s="349">
        <v>1380000</v>
      </c>
      <c r="D6" s="350"/>
      <c r="E6" s="353"/>
      <c r="F6" s="357"/>
      <c r="G6" s="353"/>
      <c r="H6" s="358"/>
      <c r="I6" s="354">
        <f t="shared" ref="I6" si="2">MINA(C6,E6,G6)</f>
        <v>1380000</v>
      </c>
      <c r="J6" s="355"/>
      <c r="K6" s="195"/>
    </row>
    <row r="7" spans="1:18" ht="21.75" customHeight="1">
      <c r="A7" s="356" t="s">
        <v>10640</v>
      </c>
      <c r="B7" s="343" t="s">
        <v>25</v>
      </c>
      <c r="C7" s="349">
        <v>1370</v>
      </c>
      <c r="D7" s="350"/>
      <c r="E7" s="353"/>
      <c r="F7" s="357"/>
      <c r="G7" s="353"/>
      <c r="H7" s="358"/>
      <c r="I7" s="354">
        <f>MINA(C7,E7,G7)</f>
        <v>1370</v>
      </c>
      <c r="J7" s="355"/>
      <c r="K7" s="195"/>
    </row>
    <row r="8" spans="1:18" ht="21.75" customHeight="1">
      <c r="A8" s="356" t="s">
        <v>10625</v>
      </c>
      <c r="B8" s="343" t="s">
        <v>10626</v>
      </c>
      <c r="C8" s="349">
        <v>41001</v>
      </c>
      <c r="D8" s="350"/>
      <c r="E8" s="359"/>
      <c r="F8" s="352"/>
      <c r="G8" s="353"/>
      <c r="H8" s="360"/>
      <c r="I8" s="354">
        <f t="shared" si="1"/>
        <v>41001</v>
      </c>
      <c r="J8" s="355"/>
      <c r="K8" s="195"/>
    </row>
    <row r="9" spans="1:18" ht="21.75" customHeight="1">
      <c r="A9" s="356" t="s">
        <v>10610</v>
      </c>
      <c r="B9" s="343" t="s">
        <v>25</v>
      </c>
      <c r="C9" s="349">
        <v>253000</v>
      </c>
      <c r="D9" s="350"/>
      <c r="E9" s="359"/>
      <c r="F9" s="352"/>
      <c r="G9" s="353"/>
      <c r="H9" s="360"/>
      <c r="I9" s="354">
        <f t="shared" ref="I9" si="3">MINA(C9,E9,G9)</f>
        <v>253000</v>
      </c>
      <c r="J9" s="355"/>
      <c r="K9" s="195"/>
    </row>
    <row r="10" spans="1:18" ht="21.75" customHeight="1">
      <c r="A10" s="356" t="s">
        <v>10609</v>
      </c>
      <c r="B10" s="292" t="s">
        <v>6885</v>
      </c>
      <c r="C10" s="349">
        <v>20000</v>
      </c>
      <c r="D10" s="350"/>
      <c r="E10" s="353"/>
      <c r="F10" s="352"/>
      <c r="G10" s="361"/>
      <c r="H10" s="362"/>
      <c r="I10" s="354">
        <f t="shared" si="1"/>
        <v>20000</v>
      </c>
      <c r="J10" s="355"/>
    </row>
    <row r="11" spans="1:18" ht="21.75" customHeight="1">
      <c r="A11" s="356" t="s">
        <v>10608</v>
      </c>
      <c r="B11" s="292" t="s">
        <v>6885</v>
      </c>
      <c r="C11" s="349">
        <v>22000</v>
      </c>
      <c r="D11" s="350"/>
      <c r="E11" s="353"/>
      <c r="F11" s="357"/>
      <c r="G11" s="353"/>
      <c r="H11" s="357"/>
      <c r="I11" s="354">
        <f t="shared" si="1"/>
        <v>22000</v>
      </c>
      <c r="J11" s="355"/>
      <c r="O11" s="196">
        <v>35.94</v>
      </c>
      <c r="P11" s="196">
        <v>114</v>
      </c>
      <c r="Q11" s="196">
        <v>29.8</v>
      </c>
      <c r="R11" s="196">
        <f>SUM(O11:Q11)</f>
        <v>179.74</v>
      </c>
    </row>
    <row r="12" spans="1:18" ht="21.75" customHeight="1">
      <c r="A12" s="356" t="s">
        <v>10615</v>
      </c>
      <c r="B12" s="343" t="s">
        <v>10614</v>
      </c>
      <c r="C12" s="349">
        <v>9555</v>
      </c>
      <c r="D12" s="350"/>
      <c r="E12" s="353"/>
      <c r="F12" s="357"/>
      <c r="G12" s="353"/>
      <c r="H12" s="357"/>
      <c r="I12" s="354">
        <f t="shared" si="1"/>
        <v>9555</v>
      </c>
      <c r="J12" s="355"/>
    </row>
    <row r="13" spans="1:18" ht="21.75" customHeight="1">
      <c r="A13" s="348" t="s">
        <v>10618</v>
      </c>
      <c r="B13" s="343" t="s">
        <v>10617</v>
      </c>
      <c r="C13" s="349">
        <v>1300000</v>
      </c>
      <c r="D13" s="350"/>
      <c r="E13" s="359"/>
      <c r="F13" s="357"/>
      <c r="G13" s="363"/>
      <c r="H13" s="360"/>
      <c r="I13" s="354">
        <f>INT(MINA(C13,E13,G13))</f>
        <v>1300000</v>
      </c>
      <c r="J13" s="355"/>
      <c r="K13" s="198"/>
    </row>
    <row r="14" spans="1:18" ht="21.75" customHeight="1">
      <c r="A14" s="348" t="s">
        <v>10619</v>
      </c>
      <c r="B14" s="343" t="s">
        <v>10620</v>
      </c>
      <c r="C14" s="349">
        <v>410000</v>
      </c>
      <c r="D14" s="350"/>
      <c r="E14" s="359"/>
      <c r="F14" s="357"/>
      <c r="G14" s="363"/>
      <c r="H14" s="360"/>
      <c r="I14" s="354">
        <f t="shared" ref="I14:I15" si="4">INT(MINA(C14,E14,G14))</f>
        <v>410000</v>
      </c>
      <c r="J14" s="355"/>
      <c r="K14" s="198"/>
    </row>
    <row r="15" spans="1:18" ht="21.75" customHeight="1">
      <c r="A15" s="348" t="s">
        <v>10621</v>
      </c>
      <c r="B15" s="343" t="s">
        <v>10622</v>
      </c>
      <c r="C15" s="349">
        <v>39000</v>
      </c>
      <c r="D15" s="350"/>
      <c r="E15" s="359"/>
      <c r="F15" s="357"/>
      <c r="G15" s="363"/>
      <c r="H15" s="360"/>
      <c r="I15" s="354">
        <f t="shared" si="4"/>
        <v>39000</v>
      </c>
      <c r="J15" s="355"/>
      <c r="K15" s="198"/>
    </row>
    <row r="16" spans="1:18" ht="21.75" customHeight="1">
      <c r="A16" s="348" t="s">
        <v>10630</v>
      </c>
      <c r="B16" s="343" t="s">
        <v>10622</v>
      </c>
      <c r="C16" s="349">
        <v>42000</v>
      </c>
      <c r="D16" s="350"/>
      <c r="E16" s="353"/>
      <c r="F16" s="357"/>
      <c r="G16" s="361"/>
      <c r="H16" s="362"/>
      <c r="I16" s="354">
        <f>MINA(C16,E16,G16)</f>
        <v>42000</v>
      </c>
      <c r="J16" s="355"/>
    </row>
    <row r="17" spans="1:18" ht="21.75" customHeight="1">
      <c r="A17" s="348" t="s">
        <v>10631</v>
      </c>
      <c r="B17" s="343" t="s">
        <v>10622</v>
      </c>
      <c r="C17" s="349">
        <v>26460</v>
      </c>
      <c r="D17" s="350"/>
      <c r="E17" s="353"/>
      <c r="F17" s="357"/>
      <c r="G17" s="361"/>
      <c r="H17" s="362"/>
      <c r="I17" s="354">
        <f>MINA(C17,E17,G17)</f>
        <v>26460</v>
      </c>
      <c r="J17" s="355"/>
    </row>
    <row r="18" spans="1:18" ht="21.75" customHeight="1">
      <c r="A18" s="348" t="s">
        <v>10635</v>
      </c>
      <c r="B18" s="343" t="s">
        <v>10634</v>
      </c>
      <c r="C18" s="349">
        <v>17202</v>
      </c>
      <c r="D18" s="350"/>
      <c r="E18" s="351"/>
      <c r="F18" s="352">
        <v>670</v>
      </c>
      <c r="G18" s="353"/>
      <c r="H18" s="352"/>
      <c r="I18" s="354">
        <f t="shared" ref="I18:I20" si="5">MINA(C18,E18,G18)</f>
        <v>17202</v>
      </c>
      <c r="J18" s="355"/>
      <c r="K18" s="195"/>
      <c r="L18" s="195"/>
    </row>
    <row r="19" spans="1:18" ht="21.75" customHeight="1">
      <c r="A19" s="356" t="s">
        <v>10643</v>
      </c>
      <c r="B19" s="343" t="s">
        <v>10642</v>
      </c>
      <c r="C19" s="349">
        <v>1723</v>
      </c>
      <c r="D19" s="350"/>
      <c r="E19" s="353"/>
      <c r="F19" s="357">
        <v>45</v>
      </c>
      <c r="G19" s="353"/>
      <c r="H19" s="358"/>
      <c r="I19" s="354">
        <f t="shared" si="5"/>
        <v>1723</v>
      </c>
      <c r="J19" s="355"/>
      <c r="K19" s="195"/>
    </row>
    <row r="20" spans="1:18" ht="21.75" customHeight="1">
      <c r="A20" s="356" t="s">
        <v>10649</v>
      </c>
      <c r="B20" s="343" t="s">
        <v>10634</v>
      </c>
      <c r="C20" s="349">
        <v>324480</v>
      </c>
      <c r="D20" s="350"/>
      <c r="E20" s="353"/>
      <c r="F20" s="357">
        <v>763</v>
      </c>
      <c r="G20" s="353"/>
      <c r="H20" s="358"/>
      <c r="I20" s="354">
        <f t="shared" si="5"/>
        <v>324480</v>
      </c>
      <c r="J20" s="355"/>
      <c r="K20" s="195"/>
    </row>
    <row r="21" spans="1:18" ht="21.75" customHeight="1">
      <c r="A21" s="356"/>
      <c r="B21" s="343"/>
      <c r="C21" s="349"/>
      <c r="D21" s="350"/>
      <c r="E21" s="353"/>
      <c r="F21" s="357"/>
      <c r="G21" s="353"/>
      <c r="H21" s="358"/>
      <c r="I21" s="354">
        <f>MINA(C21,E21,G21)</f>
        <v>0</v>
      </c>
      <c r="J21" s="355"/>
      <c r="K21" s="195"/>
    </row>
    <row r="22" spans="1:18" ht="21.75" customHeight="1">
      <c r="A22" s="356"/>
      <c r="B22" s="343"/>
      <c r="C22" s="349"/>
      <c r="D22" s="350"/>
      <c r="E22" s="359"/>
      <c r="F22" s="352"/>
      <c r="G22" s="353"/>
      <c r="H22" s="360"/>
      <c r="I22" s="354">
        <f t="shared" ref="I22:I26" si="6">MINA(C22,E22,G22)</f>
        <v>0</v>
      </c>
      <c r="J22" s="355"/>
      <c r="K22" s="195"/>
    </row>
    <row r="23" spans="1:18" ht="21.75" customHeight="1">
      <c r="A23" s="356"/>
      <c r="B23" s="343"/>
      <c r="C23" s="349"/>
      <c r="D23" s="350"/>
      <c r="E23" s="359"/>
      <c r="F23" s="352"/>
      <c r="G23" s="353"/>
      <c r="H23" s="360"/>
      <c r="I23" s="354">
        <f t="shared" si="6"/>
        <v>0</v>
      </c>
      <c r="J23" s="355"/>
      <c r="K23" s="195"/>
    </row>
    <row r="24" spans="1:18" ht="21.75" customHeight="1">
      <c r="A24" s="356"/>
      <c r="B24" s="292"/>
      <c r="C24" s="349"/>
      <c r="D24" s="350"/>
      <c r="E24" s="353"/>
      <c r="F24" s="352"/>
      <c r="G24" s="361"/>
      <c r="H24" s="362"/>
      <c r="I24" s="354">
        <f t="shared" si="6"/>
        <v>0</v>
      </c>
      <c r="J24" s="355"/>
    </row>
    <row r="25" spans="1:18" ht="21.75" customHeight="1">
      <c r="A25" s="356"/>
      <c r="B25" s="292"/>
      <c r="C25" s="349"/>
      <c r="D25" s="350"/>
      <c r="E25" s="353"/>
      <c r="F25" s="357"/>
      <c r="G25" s="353"/>
      <c r="H25" s="357"/>
      <c r="I25" s="354">
        <f t="shared" si="6"/>
        <v>0</v>
      </c>
      <c r="J25" s="355"/>
      <c r="O25" s="196">
        <v>35.94</v>
      </c>
      <c r="P25" s="196">
        <v>114</v>
      </c>
      <c r="Q25" s="196">
        <v>29.8</v>
      </c>
      <c r="R25" s="196">
        <f>SUM(O25:Q25)</f>
        <v>179.74</v>
      </c>
    </row>
    <row r="26" spans="1:18" ht="21.75" customHeight="1">
      <c r="A26" s="356"/>
      <c r="B26" s="343"/>
      <c r="C26" s="349"/>
      <c r="D26" s="350"/>
      <c r="E26" s="353"/>
      <c r="F26" s="357"/>
      <c r="G26" s="353"/>
      <c r="H26" s="357"/>
      <c r="I26" s="354">
        <f t="shared" si="6"/>
        <v>0</v>
      </c>
      <c r="J26" s="355"/>
    </row>
    <row r="27" spans="1:18" ht="21.75" customHeight="1">
      <c r="A27" s="348"/>
      <c r="B27" s="343"/>
      <c r="C27" s="349"/>
      <c r="D27" s="350"/>
      <c r="E27" s="359"/>
      <c r="F27" s="357"/>
      <c r="G27" s="363"/>
      <c r="H27" s="360"/>
      <c r="I27" s="354">
        <f>INT(MINA(C27,E27,G27))</f>
        <v>0</v>
      </c>
      <c r="J27" s="355"/>
      <c r="K27" s="198"/>
    </row>
    <row r="28" spans="1:18" ht="21.75" customHeight="1">
      <c r="A28" s="348"/>
      <c r="B28" s="343"/>
      <c r="C28" s="349"/>
      <c r="D28" s="350"/>
      <c r="E28" s="359"/>
      <c r="F28" s="357"/>
      <c r="G28" s="363"/>
      <c r="H28" s="360"/>
      <c r="I28" s="354">
        <f t="shared" ref="I28:I29" si="7">INT(MINA(C28,E28,G28))</f>
        <v>0</v>
      </c>
      <c r="J28" s="355"/>
      <c r="K28" s="198"/>
    </row>
    <row r="29" spans="1:18" ht="21.75" customHeight="1">
      <c r="A29" s="348"/>
      <c r="B29" s="343"/>
      <c r="C29" s="349"/>
      <c r="D29" s="350"/>
      <c r="E29" s="359"/>
      <c r="F29" s="357"/>
      <c r="G29" s="363"/>
      <c r="H29" s="360"/>
      <c r="I29" s="354">
        <f t="shared" si="7"/>
        <v>0</v>
      </c>
      <c r="J29" s="355"/>
      <c r="K29" s="198"/>
    </row>
    <row r="30" spans="1:18" ht="21.75" customHeight="1">
      <c r="A30" s="348"/>
      <c r="B30" s="343"/>
      <c r="C30" s="349"/>
      <c r="D30" s="350"/>
      <c r="E30" s="353"/>
      <c r="F30" s="357"/>
      <c r="G30" s="361"/>
      <c r="H30" s="362"/>
      <c r="I30" s="354">
        <f>MINA(C30,E30,G30)</f>
        <v>0</v>
      </c>
      <c r="J30" s="355"/>
    </row>
    <row r="31" spans="1:18" ht="21.75" customHeight="1">
      <c r="A31" s="348"/>
      <c r="B31" s="343"/>
      <c r="C31" s="349"/>
      <c r="D31" s="350"/>
      <c r="E31" s="353"/>
      <c r="F31" s="357"/>
      <c r="G31" s="361"/>
      <c r="H31" s="362"/>
      <c r="I31" s="354">
        <f>MINA(C31,E31,G31)</f>
        <v>0</v>
      </c>
      <c r="J31" s="355"/>
    </row>
  </sheetData>
  <mergeCells count="1">
    <mergeCell ref="A1:J1"/>
  </mergeCells>
  <phoneticPr fontId="2" type="noConversion"/>
  <pageMargins left="0.75" right="0.24" top="0.61" bottom="0.21" header="0.5" footer="0.17"/>
  <pageSetup paperSize="9" scale="7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C000"/>
  </sheetPr>
  <dimension ref="A1:BI793"/>
  <sheetViews>
    <sheetView workbookViewId="0">
      <pane ySplit="4" topLeftCell="A152" activePane="bottomLeft" state="frozen"/>
      <selection pane="bottomLeft" activeCell="K167" sqref="K167"/>
    </sheetView>
  </sheetViews>
  <sheetFormatPr defaultRowHeight="13.5"/>
  <cols>
    <col min="1" max="1" width="28.77734375" customWidth="1"/>
    <col min="2" max="2" width="21.21875" customWidth="1"/>
    <col min="3" max="4" width="4.88671875" bestFit="1" customWidth="1"/>
    <col min="5" max="5" width="14.6640625" customWidth="1"/>
    <col min="6" max="6" width="13.5546875" bestFit="1" customWidth="1"/>
    <col min="7" max="7" width="11" customWidth="1"/>
    <col min="8" max="8" width="11.77734375" bestFit="1" customWidth="1"/>
    <col min="9" max="9" width="12.33203125" customWidth="1"/>
    <col min="10" max="10" width="13.5546875" bestFit="1" customWidth="1"/>
    <col min="12" max="12" width="11.77734375" bestFit="1" customWidth="1"/>
    <col min="13" max="13" width="16.21875" customWidth="1"/>
  </cols>
  <sheetData>
    <row r="1" spans="1:61" ht="14.25" thickBot="1">
      <c r="A1" s="233" t="s">
        <v>7704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233"/>
      <c r="BA1" s="233"/>
      <c r="BB1" s="233"/>
      <c r="BC1" s="233"/>
      <c r="BD1" s="233"/>
      <c r="BE1" s="233"/>
      <c r="BF1" s="233"/>
      <c r="BG1" s="233"/>
      <c r="BH1" s="233"/>
      <c r="BI1" s="233"/>
    </row>
    <row r="2" spans="1:61">
      <c r="A2" s="523" t="s">
        <v>7705</v>
      </c>
      <c r="B2" s="520" t="s">
        <v>7706</v>
      </c>
      <c r="C2" s="520" t="s">
        <v>7707</v>
      </c>
      <c r="D2" s="520" t="s">
        <v>2</v>
      </c>
      <c r="E2" s="520" t="s">
        <v>7708</v>
      </c>
      <c r="F2" s="520" t="s">
        <v>227</v>
      </c>
      <c r="G2" s="520" t="s">
        <v>7709</v>
      </c>
      <c r="H2" s="520" t="s">
        <v>227</v>
      </c>
      <c r="I2" s="520" t="s">
        <v>7710</v>
      </c>
      <c r="J2" s="520" t="s">
        <v>227</v>
      </c>
      <c r="K2" s="520" t="s">
        <v>7711</v>
      </c>
      <c r="L2" s="520" t="s">
        <v>227</v>
      </c>
      <c r="M2" s="521" t="s">
        <v>14</v>
      </c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233"/>
      <c r="BA2" s="233"/>
      <c r="BB2" s="233"/>
      <c r="BC2" s="233"/>
      <c r="BD2" s="233"/>
      <c r="BE2" s="233"/>
      <c r="BF2" s="233"/>
      <c r="BG2" s="233"/>
      <c r="BH2" s="233"/>
      <c r="BI2" s="233"/>
    </row>
    <row r="3" spans="1:61" ht="14.25" thickBot="1">
      <c r="A3" s="524" t="s">
        <v>227</v>
      </c>
      <c r="B3" s="525" t="s">
        <v>227</v>
      </c>
      <c r="C3" s="525" t="s">
        <v>227</v>
      </c>
      <c r="D3" s="525" t="s">
        <v>227</v>
      </c>
      <c r="E3" s="291" t="s">
        <v>7712</v>
      </c>
      <c r="F3" s="291" t="s">
        <v>7713</v>
      </c>
      <c r="G3" s="291" t="s">
        <v>7712</v>
      </c>
      <c r="H3" s="291" t="s">
        <v>7713</v>
      </c>
      <c r="I3" s="291" t="s">
        <v>7712</v>
      </c>
      <c r="J3" s="291" t="s">
        <v>7713</v>
      </c>
      <c r="K3" s="291" t="s">
        <v>7712</v>
      </c>
      <c r="L3" s="291" t="s">
        <v>7713</v>
      </c>
      <c r="M3" s="522" t="s">
        <v>227</v>
      </c>
      <c r="N3" s="233"/>
      <c r="O3" s="233"/>
      <c r="P3" s="233"/>
      <c r="Q3" s="233"/>
      <c r="R3" s="233"/>
      <c r="S3" s="292" t="s">
        <v>7714</v>
      </c>
      <c r="T3" s="292" t="s">
        <v>7715</v>
      </c>
      <c r="U3" s="292" t="s">
        <v>7716</v>
      </c>
      <c r="V3" s="292" t="s">
        <v>7717</v>
      </c>
      <c r="W3" s="292" t="s">
        <v>7718</v>
      </c>
      <c r="X3" s="292" t="s">
        <v>7719</v>
      </c>
      <c r="Y3" s="292" t="s">
        <v>7720</v>
      </c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  <c r="AV3" s="233"/>
      <c r="AW3" s="233"/>
      <c r="AX3" s="233"/>
      <c r="AY3" s="233"/>
      <c r="AZ3" s="233"/>
      <c r="BA3" s="233"/>
      <c r="BB3" s="233"/>
      <c r="BC3" s="233"/>
      <c r="BD3" s="233"/>
      <c r="BE3" s="233"/>
      <c r="BF3" s="233"/>
      <c r="BG3" s="233"/>
      <c r="BH3" s="233"/>
      <c r="BI3" s="233"/>
    </row>
    <row r="4" spans="1:61">
      <c r="A4" s="237" t="s">
        <v>7721</v>
      </c>
      <c r="B4" s="238" t="s">
        <v>227</v>
      </c>
      <c r="C4" s="238">
        <v>1</v>
      </c>
      <c r="D4" s="238" t="s">
        <v>7722</v>
      </c>
      <c r="E4" s="233"/>
      <c r="F4" s="239">
        <f t="shared" ref="F4:F67" si="0">H4+J4+L4</f>
        <v>1786107929</v>
      </c>
      <c r="G4" s="233"/>
      <c r="H4" s="239">
        <f>TRUNC(SUM(Z4:Z29),0)</f>
        <v>301762441</v>
      </c>
      <c r="I4" s="233"/>
      <c r="J4" s="239">
        <f>TRUNC(SUM(AA4:AA29),0)</f>
        <v>1076190220</v>
      </c>
      <c r="K4" s="233"/>
      <c r="L4" s="239">
        <f>TRUNC(SUM(AB4:AB29),0)</f>
        <v>408155268</v>
      </c>
      <c r="M4" s="240" t="s">
        <v>227</v>
      </c>
      <c r="N4" s="233" t="s">
        <v>227</v>
      </c>
      <c r="O4" s="233" t="s">
        <v>7723</v>
      </c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9">
        <f>H5+H6+H7+H8+H9+H10+H11+H12+H13+H14+H15+H16+H17+H18+H19+H20+H21+H22+H23+H24+H25+H26+H27+H28+H29+H30+H31+H32+H33+H34+H35+H36+H37+H38+H39+H40+H41+H42</f>
        <v>666138</v>
      </c>
      <c r="AA4" s="239">
        <f>J5+J6+J7+J8+J9+J10+J11+J12+J13+J14+J15+J16+J17+J18+J19+J20+J21+J22+J23+J24+J25+J26+J27+J28+J29+J30+J31+J32+J33+J34+J35+J36+J37+J38+J39+J40+J41+J42</f>
        <v>966568</v>
      </c>
      <c r="AB4" s="239">
        <f>L5+L6+L7+L8+L9+L10+L11+L12+L13+L14+L15+L16+L17+L18+L19+L20+L21+L22+L23+L24+L25+L26+L27+L28+L29+L30+L31+L32+L33+L34+L35+L36+L37+L38+L39+L40+L41+L42</f>
        <v>5306949</v>
      </c>
      <c r="AC4" s="233"/>
      <c r="AD4" s="233"/>
      <c r="AE4" s="233"/>
      <c r="AF4" s="233"/>
      <c r="AG4" s="233"/>
      <c r="AH4" s="233"/>
      <c r="AI4" s="233"/>
      <c r="AJ4" s="233"/>
      <c r="AK4" s="233"/>
      <c r="AL4" s="233"/>
      <c r="AM4" s="233"/>
      <c r="AN4" s="233"/>
      <c r="AO4" s="233"/>
      <c r="AP4" s="233"/>
      <c r="AQ4" s="233"/>
      <c r="AR4" s="233"/>
      <c r="AS4" s="233"/>
      <c r="AT4" s="233"/>
      <c r="AU4" s="233"/>
      <c r="AV4" s="233"/>
      <c r="AW4" s="233"/>
      <c r="AX4" s="233"/>
      <c r="AY4" s="233"/>
      <c r="AZ4" s="233"/>
      <c r="BA4" s="233"/>
      <c r="BB4" s="233"/>
      <c r="BC4" s="233"/>
      <c r="BD4" s="233"/>
      <c r="BE4" s="233"/>
      <c r="BF4" s="233"/>
      <c r="BG4" s="233"/>
      <c r="BH4" s="233"/>
      <c r="BI4" s="233"/>
    </row>
    <row r="5" spans="1:61" ht="20.100000000000001" customHeight="1">
      <c r="A5" s="237" t="s">
        <v>7724</v>
      </c>
      <c r="B5" s="238" t="s">
        <v>7725</v>
      </c>
      <c r="C5" s="238">
        <v>1</v>
      </c>
      <c r="D5" s="238" t="s">
        <v>66</v>
      </c>
      <c r="E5" s="239">
        <f t="shared" ref="E5:F68" si="1">G5+I5+K5</f>
        <v>153549</v>
      </c>
      <c r="F5" s="239">
        <f t="shared" si="0"/>
        <v>153549</v>
      </c>
      <c r="G5" s="239">
        <f>[183]일위대가목록!F290</f>
        <v>0</v>
      </c>
      <c r="H5" s="239">
        <f t="shared" ref="H5:H68" si="2">TRUNC(G5*C5,0)</f>
        <v>0</v>
      </c>
      <c r="I5" s="239">
        <f>[183]일위대가목록!G290</f>
        <v>0</v>
      </c>
      <c r="J5" s="239">
        <f t="shared" ref="J5:J68" si="3">TRUNC(I5*C5,0)</f>
        <v>0</v>
      </c>
      <c r="K5" s="239">
        <f>[183]일위대가목록!H290</f>
        <v>153549</v>
      </c>
      <c r="L5" s="239">
        <f t="shared" ref="L5:L68" si="4">TRUNC(K5*C5,0)</f>
        <v>153549</v>
      </c>
      <c r="M5" s="240" t="s">
        <v>7726</v>
      </c>
      <c r="N5" s="233" t="s">
        <v>227</v>
      </c>
      <c r="O5" s="233"/>
      <c r="P5" s="233" t="s">
        <v>7727</v>
      </c>
      <c r="Q5" s="233" t="s">
        <v>227</v>
      </c>
      <c r="R5" s="233" t="s">
        <v>7728</v>
      </c>
      <c r="S5" s="233"/>
      <c r="T5" s="233" t="s">
        <v>7729</v>
      </c>
      <c r="U5" s="233"/>
      <c r="V5" s="233"/>
      <c r="W5" s="233"/>
      <c r="X5" s="233"/>
      <c r="Y5" s="233"/>
      <c r="Z5" s="239">
        <f>H43+H44+H45+H46+H47+H48+H49+H50+H51+H52+H53+H54+H55+H56+H57+H58+H59+H60+H61+H62+H63+H64+H65+H66+H67+H68+H69+H70+H71+H72+H73+H74+H75+H76+H77+H78+H79</f>
        <v>18986091</v>
      </c>
      <c r="AA5" s="239">
        <f>J43+J44+J45+J46+J47+J48+J49+J50+J51+J52+J53+J54+J55+J56+J57+J58+J59+J60+J61+J62+J63+J64+J65+J66+J67+J68+J69+J70+J71+J72+J73+J74+J75+J76+J77+J78+J79</f>
        <v>3623091</v>
      </c>
      <c r="AB5" s="239">
        <f>L43+L44+L45+L46+L47+L48+L49+L50+L51+L52+L53+L54+L55+L56+L57+L58+L59+L60+L61+L62+L63+L64+L65+L66+L67+L68+L69+L70+L71+L72+L73+L74+L75+L76+L77+L78+L79</f>
        <v>7691398</v>
      </c>
      <c r="AC5" s="233"/>
      <c r="AD5" s="233"/>
      <c r="AE5" s="233"/>
      <c r="AF5" s="233"/>
      <c r="AG5" s="233"/>
      <c r="AH5" s="233"/>
      <c r="AI5" s="233"/>
      <c r="AJ5" s="233"/>
      <c r="AK5" s="233"/>
      <c r="AL5" s="233"/>
      <c r="AM5" s="233"/>
      <c r="AN5" s="233"/>
      <c r="AO5" s="233"/>
      <c r="AP5" s="233"/>
      <c r="AQ5" s="233"/>
      <c r="AR5" s="233"/>
      <c r="AS5" s="233"/>
      <c r="AT5" s="233"/>
      <c r="AU5" s="233"/>
      <c r="AV5" s="233"/>
      <c r="AW5" s="233"/>
      <c r="AX5" s="233"/>
      <c r="AY5" s="233"/>
      <c r="AZ5" s="233"/>
      <c r="BA5" s="233"/>
      <c r="BB5" s="233"/>
      <c r="BC5" s="233"/>
      <c r="BD5" s="233"/>
      <c r="BE5" s="233"/>
      <c r="BF5" s="233"/>
      <c r="BG5" s="233"/>
      <c r="BH5" s="233"/>
      <c r="BI5" s="293" t="str">
        <f>HYPERLINK("#일위대가목록!A290","IA150300 →")</f>
        <v>IA150300 →</v>
      </c>
    </row>
    <row r="6" spans="1:61" ht="20.100000000000001" customHeight="1">
      <c r="A6" s="237" t="s">
        <v>7724</v>
      </c>
      <c r="B6" s="238" t="s">
        <v>7730</v>
      </c>
      <c r="C6" s="238">
        <v>1</v>
      </c>
      <c r="D6" s="238" t="s">
        <v>66</v>
      </c>
      <c r="E6" s="239">
        <f t="shared" si="1"/>
        <v>164098</v>
      </c>
      <c r="F6" s="239">
        <f t="shared" si="0"/>
        <v>164098</v>
      </c>
      <c r="G6" s="239">
        <f>[183]일위대가목록!F291</f>
        <v>0</v>
      </c>
      <c r="H6" s="239">
        <f t="shared" si="2"/>
        <v>0</v>
      </c>
      <c r="I6" s="239">
        <f>[183]일위대가목록!G291</f>
        <v>0</v>
      </c>
      <c r="J6" s="239">
        <f t="shared" si="3"/>
        <v>0</v>
      </c>
      <c r="K6" s="239">
        <f>[183]일위대가목록!H291</f>
        <v>164098</v>
      </c>
      <c r="L6" s="239">
        <f t="shared" si="4"/>
        <v>164098</v>
      </c>
      <c r="M6" s="240" t="s">
        <v>7726</v>
      </c>
      <c r="N6" s="233" t="s">
        <v>227</v>
      </c>
      <c r="O6" s="233"/>
      <c r="P6" s="233" t="s">
        <v>7731</v>
      </c>
      <c r="Q6" s="233" t="s">
        <v>227</v>
      </c>
      <c r="R6" s="233" t="s">
        <v>7732</v>
      </c>
      <c r="S6" s="233"/>
      <c r="T6" s="233" t="s">
        <v>7729</v>
      </c>
      <c r="U6" s="233"/>
      <c r="V6" s="233"/>
      <c r="W6" s="233"/>
      <c r="X6" s="233"/>
      <c r="Y6" s="233"/>
      <c r="Z6" s="239">
        <f>H80+H81+H82+H83+H84+H85+H86+H87+H88+H89+H90+H91+H92+H93+H94+H95+H96+H97+H98+H99+H100+H101+H102+H103+H104+H105+H106+H107+H108+H109+H110+H111+H112+H113</f>
        <v>244555</v>
      </c>
      <c r="AA6" s="239">
        <f>J80+J81+J82+J83+J84+J85+J86+J87+J88+J89+J90+J91+J92+J93+J94+J95+J96+J97+J98+J99+J100+J101+J102+J103+J104+J105+J106+J107+J108+J109+J110+J111+J112+J113</f>
        <v>1282395</v>
      </c>
      <c r="AB6" s="239">
        <f>L80+L81+L82+L83+L84+L85+L86+L87+L88+L89+L90+L91+L92+L93+L94+L95+L96+L97+L98+L99+L100+L101+L102+L103+L104+L105+L106+L107+L108+L109+L110+L111+L112+L113</f>
        <v>119046463</v>
      </c>
      <c r="AC6" s="233"/>
      <c r="AD6" s="233"/>
      <c r="AE6" s="233"/>
      <c r="AF6" s="233"/>
      <c r="AG6" s="233"/>
      <c r="AH6" s="233"/>
      <c r="AI6" s="233"/>
      <c r="AJ6" s="233"/>
      <c r="AK6" s="233"/>
      <c r="AL6" s="233"/>
      <c r="AM6" s="233"/>
      <c r="AN6" s="233"/>
      <c r="AO6" s="233"/>
      <c r="AP6" s="233"/>
      <c r="AQ6" s="233"/>
      <c r="AR6" s="233"/>
      <c r="AS6" s="233"/>
      <c r="AT6" s="233"/>
      <c r="AU6" s="233"/>
      <c r="AV6" s="233"/>
      <c r="AW6" s="233"/>
      <c r="AX6" s="233"/>
      <c r="AY6" s="233"/>
      <c r="AZ6" s="233"/>
      <c r="BA6" s="233"/>
      <c r="BB6" s="233"/>
      <c r="BC6" s="233"/>
      <c r="BD6" s="233"/>
      <c r="BE6" s="233"/>
      <c r="BF6" s="233"/>
      <c r="BG6" s="233"/>
      <c r="BH6" s="233"/>
      <c r="BI6" s="293" t="str">
        <f>HYPERLINK("#일위대가목록!A291","IA150400 →")</f>
        <v>IA150400 →</v>
      </c>
    </row>
    <row r="7" spans="1:61" ht="20.100000000000001" customHeight="1">
      <c r="A7" s="237" t="s">
        <v>7724</v>
      </c>
      <c r="B7" s="238" t="s">
        <v>7733</v>
      </c>
      <c r="C7" s="238">
        <v>1</v>
      </c>
      <c r="D7" s="238" t="s">
        <v>66</v>
      </c>
      <c r="E7" s="239">
        <f t="shared" si="1"/>
        <v>175695</v>
      </c>
      <c r="F7" s="239">
        <f t="shared" si="0"/>
        <v>175695</v>
      </c>
      <c r="G7" s="239">
        <f>[183]일위대가목록!F292</f>
        <v>0</v>
      </c>
      <c r="H7" s="239">
        <f t="shared" si="2"/>
        <v>0</v>
      </c>
      <c r="I7" s="239">
        <f>[183]일위대가목록!G292</f>
        <v>0</v>
      </c>
      <c r="J7" s="239">
        <f t="shared" si="3"/>
        <v>0</v>
      </c>
      <c r="K7" s="239">
        <f>[183]일위대가목록!H292</f>
        <v>175695</v>
      </c>
      <c r="L7" s="239">
        <f t="shared" si="4"/>
        <v>175695</v>
      </c>
      <c r="M7" s="240" t="s">
        <v>7726</v>
      </c>
      <c r="N7" s="233" t="s">
        <v>227</v>
      </c>
      <c r="O7" s="233"/>
      <c r="P7" s="233" t="s">
        <v>7734</v>
      </c>
      <c r="Q7" s="233" t="s">
        <v>227</v>
      </c>
      <c r="R7" s="233" t="s">
        <v>7735</v>
      </c>
      <c r="S7" s="233"/>
      <c r="T7" s="233" t="s">
        <v>7729</v>
      </c>
      <c r="U7" s="233"/>
      <c r="V7" s="233"/>
      <c r="W7" s="233"/>
      <c r="X7" s="233"/>
      <c r="Y7" s="233"/>
      <c r="Z7" s="239">
        <f>H114+H115+H116+H117+H118+H119+H120+H121+H122+H123+H124+H125+H126+H127+H128+H129+H130+H131+H132+H133+H134+H135+H136+H137+H138+H139+H140+H141+H142+H143</f>
        <v>26309</v>
      </c>
      <c r="AA7" s="239">
        <f>J114+J115+J116+J117+J118+J119+J120+J121+J122+J123+J124+J125+J126+J127+J128+J129+J130+J131+J132+J133+J134+J135+J136+J137+J138+J139+J140+J141+J142+J143</f>
        <v>60300</v>
      </c>
      <c r="AB7" s="239">
        <f>L114+L115+L116+L117+L118+L119+L120+L121+L122+L123+L124+L125+L126+L127+L128+L129+L130+L131+L132+L133+L134+L135+L136+L137+L138+L139+L140+L141+L142+L143</f>
        <v>28555</v>
      </c>
      <c r="AC7" s="233"/>
      <c r="AD7" s="233"/>
      <c r="AE7" s="233"/>
      <c r="AF7" s="233"/>
      <c r="AG7" s="233"/>
      <c r="AH7" s="233"/>
      <c r="AI7" s="233"/>
      <c r="AJ7" s="233"/>
      <c r="AK7" s="233"/>
      <c r="AL7" s="233"/>
      <c r="AM7" s="233"/>
      <c r="AN7" s="233"/>
      <c r="AO7" s="233"/>
      <c r="AP7" s="233"/>
      <c r="AQ7" s="233"/>
      <c r="AR7" s="233"/>
      <c r="AS7" s="233"/>
      <c r="AT7" s="233"/>
      <c r="AU7" s="233"/>
      <c r="AV7" s="233"/>
      <c r="AW7" s="233"/>
      <c r="AX7" s="233"/>
      <c r="AY7" s="233"/>
      <c r="AZ7" s="233"/>
      <c r="BA7" s="233"/>
      <c r="BB7" s="233"/>
      <c r="BC7" s="233"/>
      <c r="BD7" s="233"/>
      <c r="BE7" s="233"/>
      <c r="BF7" s="233"/>
      <c r="BG7" s="233"/>
      <c r="BH7" s="233"/>
      <c r="BI7" s="293" t="str">
        <f>HYPERLINK("#일위대가목록!A292","IA150500 →")</f>
        <v>IA150500 →</v>
      </c>
    </row>
    <row r="8" spans="1:61" ht="20.100000000000001" customHeight="1">
      <c r="A8" s="237" t="s">
        <v>7736</v>
      </c>
      <c r="B8" s="238" t="s">
        <v>7725</v>
      </c>
      <c r="C8" s="238">
        <v>1</v>
      </c>
      <c r="D8" s="238" t="s">
        <v>66</v>
      </c>
      <c r="E8" s="239">
        <f t="shared" si="1"/>
        <v>120630</v>
      </c>
      <c r="F8" s="239">
        <f t="shared" si="0"/>
        <v>120630</v>
      </c>
      <c r="G8" s="239">
        <f>[183]일위대가목록!F293</f>
        <v>0</v>
      </c>
      <c r="H8" s="239">
        <f t="shared" si="2"/>
        <v>0</v>
      </c>
      <c r="I8" s="239">
        <f>[183]일위대가목록!G293</f>
        <v>0</v>
      </c>
      <c r="J8" s="239">
        <f t="shared" si="3"/>
        <v>0</v>
      </c>
      <c r="K8" s="239">
        <f>[183]일위대가목록!H293</f>
        <v>120630</v>
      </c>
      <c r="L8" s="239">
        <f t="shared" si="4"/>
        <v>120630</v>
      </c>
      <c r="M8" s="240" t="s">
        <v>7726</v>
      </c>
      <c r="N8" s="233" t="s">
        <v>227</v>
      </c>
      <c r="O8" s="233"/>
      <c r="P8" s="233" t="s">
        <v>7737</v>
      </c>
      <c r="Q8" s="233" t="s">
        <v>227</v>
      </c>
      <c r="R8" s="233" t="s">
        <v>7738</v>
      </c>
      <c r="S8" s="233"/>
      <c r="T8" s="233" t="s">
        <v>7729</v>
      </c>
      <c r="U8" s="233"/>
      <c r="V8" s="233"/>
      <c r="W8" s="233"/>
      <c r="X8" s="233"/>
      <c r="Y8" s="233"/>
      <c r="Z8" s="239">
        <f>H144+H145+H146+H147+H148+H149+H150+H151+H152+H153+H154+H155+H156+H157+H158+H159+H160+H161+H162+H163+H164+H165+H166+H167+H168+H169+H170+H171+H172+H173</f>
        <v>18425</v>
      </c>
      <c r="AA8" s="239">
        <f>J144+J145+J146+J147+J148+J149+J150+J151+J152+J153+J154+J155+J156+J157+J158+J159+J160+J161+J162+J163+J164+J165+J166+J167+J168+J169+J170+J171+J172+J173</f>
        <v>276450</v>
      </c>
      <c r="AB8" s="239">
        <f>L144+L145+L146+L147+L148+L149+L150+L151+L152+L153+L154+L155+L156+L157+L158+L159+L160+L161+L162+L163+L164+L165+L166+L167+L168+L169+L170+L171+L172+L173</f>
        <v>15763</v>
      </c>
      <c r="AC8" s="233"/>
      <c r="AD8" s="233"/>
      <c r="AE8" s="233"/>
      <c r="AF8" s="233"/>
      <c r="AG8" s="233"/>
      <c r="AH8" s="233"/>
      <c r="AI8" s="233"/>
      <c r="AJ8" s="233"/>
      <c r="AK8" s="233"/>
      <c r="AL8" s="233"/>
      <c r="AM8" s="233"/>
      <c r="AN8" s="233"/>
      <c r="AO8" s="233"/>
      <c r="AP8" s="233"/>
      <c r="AQ8" s="233"/>
      <c r="AR8" s="233"/>
      <c r="AS8" s="233"/>
      <c r="AT8" s="233"/>
      <c r="AU8" s="233"/>
      <c r="AV8" s="233"/>
      <c r="AW8" s="233"/>
      <c r="AX8" s="233"/>
      <c r="AY8" s="233"/>
      <c r="AZ8" s="233"/>
      <c r="BA8" s="233"/>
      <c r="BB8" s="233"/>
      <c r="BC8" s="233"/>
      <c r="BD8" s="233"/>
      <c r="BE8" s="233"/>
      <c r="BF8" s="233"/>
      <c r="BG8" s="233"/>
      <c r="BH8" s="233"/>
      <c r="BI8" s="293" t="str">
        <f>HYPERLINK("#일위대가목록!A293","IA152300 →")</f>
        <v>IA152300 →</v>
      </c>
    </row>
    <row r="9" spans="1:61" ht="20.100000000000001" customHeight="1">
      <c r="A9" s="237" t="s">
        <v>7736</v>
      </c>
      <c r="B9" s="238" t="s">
        <v>7730</v>
      </c>
      <c r="C9" s="238">
        <v>1</v>
      </c>
      <c r="D9" s="238" t="s">
        <v>66</v>
      </c>
      <c r="E9" s="239">
        <f t="shared" si="1"/>
        <v>127739</v>
      </c>
      <c r="F9" s="239">
        <f t="shared" si="0"/>
        <v>127739</v>
      </c>
      <c r="G9" s="239">
        <f>[183]일위대가목록!F294</f>
        <v>0</v>
      </c>
      <c r="H9" s="239">
        <f t="shared" si="2"/>
        <v>0</v>
      </c>
      <c r="I9" s="239">
        <f>[183]일위대가목록!G294</f>
        <v>0</v>
      </c>
      <c r="J9" s="239">
        <f t="shared" si="3"/>
        <v>0</v>
      </c>
      <c r="K9" s="239">
        <f>[183]일위대가목록!H294</f>
        <v>127739</v>
      </c>
      <c r="L9" s="239">
        <f t="shared" si="4"/>
        <v>127739</v>
      </c>
      <c r="M9" s="240" t="s">
        <v>7726</v>
      </c>
      <c r="N9" s="233" t="s">
        <v>227</v>
      </c>
      <c r="O9" s="233"/>
      <c r="P9" s="233" t="s">
        <v>7739</v>
      </c>
      <c r="Q9" s="233" t="s">
        <v>227</v>
      </c>
      <c r="R9" s="233" t="s">
        <v>7740</v>
      </c>
      <c r="S9" s="233"/>
      <c r="T9" s="233" t="s">
        <v>7729</v>
      </c>
      <c r="U9" s="233"/>
      <c r="V9" s="233"/>
      <c r="W9" s="233"/>
      <c r="X9" s="233"/>
      <c r="Y9" s="233"/>
      <c r="Z9" s="239">
        <f>H174+H175+H176+H177+H178+H179+H180+H181+H182+H183+H184+H185+H186+H187+H188+H189+H190+H191+H192+H193+H194+H195+H196+H197+H198+H199+H200+H201+H202+H203</f>
        <v>24694</v>
      </c>
      <c r="AA9" s="239">
        <f>J174+J175+J176+J177+J178+J179+J180+J181+J182+J183+J184+J185+J186+J187+J188+J189+J190+J191+J192+J193+J194+J195+J196+J197+J198+J199+J200+J201+J202+J203</f>
        <v>163924</v>
      </c>
      <c r="AB9" s="239">
        <f>L174+L175+L176+L177+L178+L179+L180+L181+L182+L183+L184+L185+L186+L187+L188+L189+L190+L191+L192+L193+L194+L195+L196+L197+L198+L199+L200+L201+L202+L203</f>
        <v>28933</v>
      </c>
      <c r="AC9" s="233"/>
      <c r="AD9" s="233"/>
      <c r="AE9" s="233"/>
      <c r="AF9" s="233"/>
      <c r="AG9" s="233"/>
      <c r="AH9" s="233"/>
      <c r="AI9" s="233"/>
      <c r="AJ9" s="233"/>
      <c r="AK9" s="233"/>
      <c r="AL9" s="233"/>
      <c r="AM9" s="233"/>
      <c r="AN9" s="233"/>
      <c r="AO9" s="233"/>
      <c r="AP9" s="233"/>
      <c r="AQ9" s="233"/>
      <c r="AR9" s="233"/>
      <c r="AS9" s="233"/>
      <c r="AT9" s="233"/>
      <c r="AU9" s="233"/>
      <c r="AV9" s="233"/>
      <c r="AW9" s="233"/>
      <c r="AX9" s="233"/>
      <c r="AY9" s="233"/>
      <c r="AZ9" s="233"/>
      <c r="BA9" s="233"/>
      <c r="BB9" s="233"/>
      <c r="BC9" s="233"/>
      <c r="BD9" s="233"/>
      <c r="BE9" s="233"/>
      <c r="BF9" s="233"/>
      <c r="BG9" s="233"/>
      <c r="BH9" s="233"/>
      <c r="BI9" s="293" t="str">
        <f>HYPERLINK("#일위대가목록!A294","IA152400 →")</f>
        <v>IA152400 →</v>
      </c>
    </row>
    <row r="10" spans="1:61" ht="20.100000000000001" customHeight="1">
      <c r="A10" s="237" t="s">
        <v>7736</v>
      </c>
      <c r="B10" s="238" t="s">
        <v>7733</v>
      </c>
      <c r="C10" s="238">
        <v>1</v>
      </c>
      <c r="D10" s="238" t="s">
        <v>66</v>
      </c>
      <c r="E10" s="239">
        <f t="shared" si="1"/>
        <v>135747</v>
      </c>
      <c r="F10" s="239">
        <f t="shared" si="0"/>
        <v>135747</v>
      </c>
      <c r="G10" s="239">
        <f>[183]일위대가목록!F295</f>
        <v>0</v>
      </c>
      <c r="H10" s="239">
        <f t="shared" si="2"/>
        <v>0</v>
      </c>
      <c r="I10" s="239">
        <f>[183]일위대가목록!G295</f>
        <v>0</v>
      </c>
      <c r="J10" s="239">
        <f t="shared" si="3"/>
        <v>0</v>
      </c>
      <c r="K10" s="239">
        <f>[183]일위대가목록!H295</f>
        <v>135747</v>
      </c>
      <c r="L10" s="239">
        <f t="shared" si="4"/>
        <v>135747</v>
      </c>
      <c r="M10" s="240" t="s">
        <v>7726</v>
      </c>
      <c r="N10" s="233" t="s">
        <v>227</v>
      </c>
      <c r="O10" s="233"/>
      <c r="P10" s="233" t="s">
        <v>7741</v>
      </c>
      <c r="Q10" s="233" t="s">
        <v>227</v>
      </c>
      <c r="R10" s="233" t="s">
        <v>7742</v>
      </c>
      <c r="S10" s="233"/>
      <c r="T10" s="233" t="s">
        <v>7729</v>
      </c>
      <c r="U10" s="233"/>
      <c r="V10" s="233"/>
      <c r="W10" s="233"/>
      <c r="X10" s="233"/>
      <c r="Y10" s="233"/>
      <c r="Z10" s="239">
        <f>H204+H205+H206+H207+H208+H209+H210+H211+H212+H213+H214+H215+H216+H217+H218+H219+H220+H221+H222+H223+H224+H225+H226+H227+H228+H229+H230+H231+H232+H233</f>
        <v>413272</v>
      </c>
      <c r="AA10" s="239">
        <f>J204+J205+J206+J207+J208+J209+J210+J211+J212+J213+J214+J215+J216+J217+J218+J219+J220+J221+J222+J223+J224+J225+J226+J227+J228+J229+J230+J231+J232+J233</f>
        <v>5393767</v>
      </c>
      <c r="AB10" s="239">
        <f>L204+L205+L206+L207+L208+L209+L210+L211+L212+L213+L214+L215+L216+L217+L218+L219+L220+L221+L222+L223+L224+L225+L226+L227+L228+L229+L230+L231+L232+L233</f>
        <v>215024</v>
      </c>
      <c r="AC10" s="233"/>
      <c r="AD10" s="233"/>
      <c r="AE10" s="233"/>
      <c r="AF10" s="233"/>
      <c r="AG10" s="233"/>
      <c r="AH10" s="233"/>
      <c r="AI10" s="233"/>
      <c r="AJ10" s="233"/>
      <c r="AK10" s="233"/>
      <c r="AL10" s="233"/>
      <c r="AM10" s="233"/>
      <c r="AN10" s="233"/>
      <c r="AO10" s="233"/>
      <c r="AP10" s="233"/>
      <c r="AQ10" s="233"/>
      <c r="AR10" s="233"/>
      <c r="AS10" s="233"/>
      <c r="AT10" s="233"/>
      <c r="AU10" s="233"/>
      <c r="AV10" s="233"/>
      <c r="AW10" s="233"/>
      <c r="AX10" s="233"/>
      <c r="AY10" s="233"/>
      <c r="AZ10" s="233"/>
      <c r="BA10" s="233"/>
      <c r="BB10" s="233"/>
      <c r="BC10" s="233"/>
      <c r="BD10" s="233"/>
      <c r="BE10" s="233"/>
      <c r="BF10" s="233"/>
      <c r="BG10" s="233"/>
      <c r="BH10" s="233"/>
      <c r="BI10" s="293" t="str">
        <f>HYPERLINK("#일위대가목록!A295","IA152500 →")</f>
        <v>IA152500 →</v>
      </c>
    </row>
    <row r="11" spans="1:61" ht="20.100000000000001" customHeight="1">
      <c r="A11" s="237" t="s">
        <v>7743</v>
      </c>
      <c r="B11" s="238" t="s">
        <v>7744</v>
      </c>
      <c r="C11" s="238">
        <v>1</v>
      </c>
      <c r="D11" s="238" t="s">
        <v>7745</v>
      </c>
      <c r="E11" s="239">
        <f t="shared" si="1"/>
        <v>1251491</v>
      </c>
      <c r="F11" s="239">
        <f t="shared" si="0"/>
        <v>1251491</v>
      </c>
      <c r="G11" s="239">
        <f>[183]일위대가목록!F296</f>
        <v>0</v>
      </c>
      <c r="H11" s="239">
        <f t="shared" si="2"/>
        <v>0</v>
      </c>
      <c r="I11" s="239">
        <f>[183]일위대가목록!G296</f>
        <v>0</v>
      </c>
      <c r="J11" s="239">
        <f t="shared" si="3"/>
        <v>0</v>
      </c>
      <c r="K11" s="239">
        <f>[183]일위대가목록!H296</f>
        <v>1251491</v>
      </c>
      <c r="L11" s="239">
        <f t="shared" si="4"/>
        <v>1251491</v>
      </c>
      <c r="M11" s="240" t="s">
        <v>7746</v>
      </c>
      <c r="N11" s="233" t="s">
        <v>227</v>
      </c>
      <c r="O11" s="233"/>
      <c r="P11" s="233" t="s">
        <v>7747</v>
      </c>
      <c r="Q11" s="233" t="s">
        <v>227</v>
      </c>
      <c r="R11" s="233" t="s">
        <v>7748</v>
      </c>
      <c r="S11" s="233"/>
      <c r="T11" s="233" t="s">
        <v>7729</v>
      </c>
      <c r="U11" s="233"/>
      <c r="V11" s="233"/>
      <c r="W11" s="233"/>
      <c r="X11" s="233"/>
      <c r="Y11" s="233"/>
      <c r="Z11" s="239">
        <f>H234+H235+H236+H237+H238+H239+H240+H241+H242+H243+H244+H245+H246+H247+H248+H249+H250+H251+H252+H253+H254+H255+H256+H257+H258+H259+H260+H261+H262+H263</f>
        <v>435717</v>
      </c>
      <c r="AA11" s="239">
        <f>J234+J235+J236+J237+J238+J239+J240+J241+J242+J243+J244+J245+J246+J247+J248+J249+J250+J251+J252+J253+J254+J255+J256+J257+J258+J259+J260+J261+J262+J263</f>
        <v>1442632</v>
      </c>
      <c r="AB11" s="239">
        <f>L234+L235+L236+L237+L238+L239+L240+L241+L242+L243+L244+L245+L246+L247+L248+L249+L250+L251+L252+L253+L254+L255+L256+L257+L258+L259+L260+L261+L262+L263</f>
        <v>200784</v>
      </c>
      <c r="AC11" s="233"/>
      <c r="AD11" s="233"/>
      <c r="AE11" s="233"/>
      <c r="AF11" s="233"/>
      <c r="AG11" s="233"/>
      <c r="AH11" s="233"/>
      <c r="AI11" s="233"/>
      <c r="AJ11" s="233"/>
      <c r="AK11" s="233"/>
      <c r="AL11" s="233"/>
      <c r="AM11" s="233"/>
      <c r="AN11" s="233"/>
      <c r="AO11" s="233"/>
      <c r="AP11" s="233"/>
      <c r="AQ11" s="233"/>
      <c r="AR11" s="233"/>
      <c r="AS11" s="233"/>
      <c r="AT11" s="233"/>
      <c r="AU11" s="233"/>
      <c r="AV11" s="233"/>
      <c r="AW11" s="233"/>
      <c r="AX11" s="233"/>
      <c r="AY11" s="233"/>
      <c r="AZ11" s="233"/>
      <c r="BA11" s="233"/>
      <c r="BB11" s="233"/>
      <c r="BC11" s="233"/>
      <c r="BD11" s="233"/>
      <c r="BE11" s="233"/>
      <c r="BF11" s="233"/>
      <c r="BG11" s="233"/>
      <c r="BH11" s="233"/>
      <c r="BI11" s="293" t="str">
        <f>HYPERLINK("#일위대가목록!A296","IA153100 →")</f>
        <v>IA153100 →</v>
      </c>
    </row>
    <row r="12" spans="1:61" ht="20.100000000000001" customHeight="1">
      <c r="A12" s="237" t="s">
        <v>7749</v>
      </c>
      <c r="B12" s="238" t="s">
        <v>7744</v>
      </c>
      <c r="C12" s="238">
        <v>1</v>
      </c>
      <c r="D12" s="238" t="s">
        <v>7745</v>
      </c>
      <c r="E12" s="239">
        <f t="shared" si="1"/>
        <v>1408991</v>
      </c>
      <c r="F12" s="239">
        <f t="shared" si="0"/>
        <v>1408991</v>
      </c>
      <c r="G12" s="239">
        <f>[183]일위대가목록!F297</f>
        <v>0</v>
      </c>
      <c r="H12" s="239">
        <f t="shared" si="2"/>
        <v>0</v>
      </c>
      <c r="I12" s="239">
        <f>[183]일위대가목록!G297</f>
        <v>0</v>
      </c>
      <c r="J12" s="239">
        <f t="shared" si="3"/>
        <v>0</v>
      </c>
      <c r="K12" s="239">
        <f>[183]일위대가목록!H297</f>
        <v>1408991</v>
      </c>
      <c r="L12" s="239">
        <f t="shared" si="4"/>
        <v>1408991</v>
      </c>
      <c r="M12" s="240" t="s">
        <v>7746</v>
      </c>
      <c r="N12" s="233" t="s">
        <v>227</v>
      </c>
      <c r="O12" s="233"/>
      <c r="P12" s="233" t="s">
        <v>7750</v>
      </c>
      <c r="Q12" s="233" t="s">
        <v>227</v>
      </c>
      <c r="R12" s="233" t="s">
        <v>7751</v>
      </c>
      <c r="S12" s="233"/>
      <c r="T12" s="233" t="s">
        <v>7729</v>
      </c>
      <c r="U12" s="233"/>
      <c r="V12" s="233"/>
      <c r="W12" s="233"/>
      <c r="X12" s="233"/>
      <c r="Y12" s="233"/>
      <c r="Z12" s="239">
        <f>H264+H265+H266+H267+H268+H269+H270+H271+H272+H273+H274+H275+H276+H277+H278+H279+H280+H281+H282+H283+H284+H285+H286+H287+H288+H289+H290+H291+H292+H293</f>
        <v>265846</v>
      </c>
      <c r="AA12" s="239">
        <f>J264+J265+J266+J267+J268+J269+J270+J271+J272+J273+J274+J275+J276+J277+J278+J279+J280+J281+J282+J283+J284+J285+J286+J287+J288+J289+J290+J291+J292+J293</f>
        <v>2097483</v>
      </c>
      <c r="AB12" s="239">
        <f>L264+L265+L266+L267+L268+L269+L270+L271+L272+L273+L274+L275+L276+L277+L278+L279+L280+L281+L282+L283+L284+L285+L286+L287+L288+L289+L290+L291+L292+L293</f>
        <v>213895</v>
      </c>
      <c r="AC12" s="233"/>
      <c r="AD12" s="233"/>
      <c r="AE12" s="233"/>
      <c r="AF12" s="233"/>
      <c r="AG12" s="233"/>
      <c r="AH12" s="233"/>
      <c r="AI12" s="233"/>
      <c r="AJ12" s="233"/>
      <c r="AK12" s="233"/>
      <c r="AL12" s="233"/>
      <c r="AM12" s="233"/>
      <c r="AN12" s="233"/>
      <c r="AO12" s="233"/>
      <c r="AP12" s="233"/>
      <c r="AQ12" s="233"/>
      <c r="AR12" s="233"/>
      <c r="AS12" s="233"/>
      <c r="AT12" s="233"/>
      <c r="AU12" s="233"/>
      <c r="AV12" s="233"/>
      <c r="AW12" s="233"/>
      <c r="AX12" s="233"/>
      <c r="AY12" s="233"/>
      <c r="AZ12" s="233"/>
      <c r="BA12" s="233"/>
      <c r="BB12" s="233"/>
      <c r="BC12" s="233"/>
      <c r="BD12" s="233"/>
      <c r="BE12" s="233"/>
      <c r="BF12" s="233"/>
      <c r="BG12" s="233"/>
      <c r="BH12" s="233"/>
      <c r="BI12" s="293" t="str">
        <f>HYPERLINK("#일위대가목록!A297","IA153200 →")</f>
        <v>IA153200 →</v>
      </c>
    </row>
    <row r="13" spans="1:61" ht="20.100000000000001" customHeight="1">
      <c r="A13" s="237" t="s">
        <v>7752</v>
      </c>
      <c r="B13" s="238" t="s">
        <v>7744</v>
      </c>
      <c r="C13" s="238">
        <v>1</v>
      </c>
      <c r="D13" s="238" t="s">
        <v>7745</v>
      </c>
      <c r="E13" s="239">
        <f t="shared" si="1"/>
        <v>1755491</v>
      </c>
      <c r="F13" s="239">
        <f t="shared" si="0"/>
        <v>1755491</v>
      </c>
      <c r="G13" s="239">
        <f>[183]일위대가목록!F298</f>
        <v>0</v>
      </c>
      <c r="H13" s="239">
        <f t="shared" si="2"/>
        <v>0</v>
      </c>
      <c r="I13" s="239">
        <f>[183]일위대가목록!G298</f>
        <v>0</v>
      </c>
      <c r="J13" s="239">
        <f t="shared" si="3"/>
        <v>0</v>
      </c>
      <c r="K13" s="239">
        <f>[183]일위대가목록!H298</f>
        <v>1755491</v>
      </c>
      <c r="L13" s="239">
        <f t="shared" si="4"/>
        <v>1755491</v>
      </c>
      <c r="M13" s="240" t="s">
        <v>7746</v>
      </c>
      <c r="N13" s="233" t="s">
        <v>227</v>
      </c>
      <c r="O13" s="233"/>
      <c r="P13" s="233" t="s">
        <v>7753</v>
      </c>
      <c r="Q13" s="233" t="s">
        <v>227</v>
      </c>
      <c r="R13" s="233" t="s">
        <v>7754</v>
      </c>
      <c r="S13" s="233"/>
      <c r="T13" s="233" t="s">
        <v>7729</v>
      </c>
      <c r="U13" s="233"/>
      <c r="V13" s="233"/>
      <c r="W13" s="233"/>
      <c r="X13" s="233"/>
      <c r="Y13" s="233"/>
      <c r="Z13" s="239">
        <f>H294+H295+H296+H297+H298+H299+H300+H301+H302+H303+H304+H305+H306+H307+H308+H309+H310+H311+H312+H313+H314+H315+H316+H317+H318+H319+H320+H321+H322+H323</f>
        <v>2094109</v>
      </c>
      <c r="AA13" s="239">
        <f>J294+J295+J296+J297+J298+J299+J300+J301+J302+J303+J304+J305+J306+J307+J308+J309+J310+J311+J312+J313+J314+J315+J316+J317+J318+J319+J320+J321+J322+J323</f>
        <v>1266227</v>
      </c>
      <c r="AB13" s="239">
        <f>L294+L295+L296+L297+L298+L299+L300+L301+L302+L303+L304+L305+L306+L307+L308+L309+L310+L311+L312+L313+L314+L315+L316+L317+L318+L319+L320+L321+L322+L323</f>
        <v>74568</v>
      </c>
      <c r="AC13" s="233"/>
      <c r="AD13" s="233"/>
      <c r="AE13" s="233"/>
      <c r="AF13" s="233"/>
      <c r="AG13" s="233"/>
      <c r="AH13" s="233"/>
      <c r="AI13" s="233"/>
      <c r="AJ13" s="233"/>
      <c r="AK13" s="233"/>
      <c r="AL13" s="233"/>
      <c r="AM13" s="233"/>
      <c r="AN13" s="233"/>
      <c r="AO13" s="233"/>
      <c r="AP13" s="233"/>
      <c r="AQ13" s="233"/>
      <c r="AR13" s="233"/>
      <c r="AS13" s="233"/>
      <c r="AT13" s="233"/>
      <c r="AU13" s="233"/>
      <c r="AV13" s="233"/>
      <c r="AW13" s="233"/>
      <c r="AX13" s="233"/>
      <c r="AY13" s="233"/>
      <c r="AZ13" s="233"/>
      <c r="BA13" s="233"/>
      <c r="BB13" s="233"/>
      <c r="BC13" s="233"/>
      <c r="BD13" s="233"/>
      <c r="BE13" s="233"/>
      <c r="BF13" s="233"/>
      <c r="BG13" s="233"/>
      <c r="BH13" s="233"/>
      <c r="BI13" s="293" t="str">
        <f>HYPERLINK("#일위대가목록!A298","IA153300 →")</f>
        <v>IA153300 →</v>
      </c>
    </row>
    <row r="14" spans="1:61" ht="20.100000000000001" customHeight="1">
      <c r="A14" s="237" t="s">
        <v>7755</v>
      </c>
      <c r="B14" s="238" t="s">
        <v>7756</v>
      </c>
      <c r="C14" s="238">
        <v>1</v>
      </c>
      <c r="D14" s="238" t="s">
        <v>65</v>
      </c>
      <c r="E14" s="239">
        <f t="shared" si="1"/>
        <v>80770</v>
      </c>
      <c r="F14" s="239">
        <f t="shared" si="0"/>
        <v>80770</v>
      </c>
      <c r="G14" s="239">
        <f>[183]일위대가목록!F299</f>
        <v>11998</v>
      </c>
      <c r="H14" s="239">
        <f t="shared" si="2"/>
        <v>11998</v>
      </c>
      <c r="I14" s="239">
        <f>[183]일위대가목록!G299</f>
        <v>68235</v>
      </c>
      <c r="J14" s="239">
        <f t="shared" si="3"/>
        <v>68235</v>
      </c>
      <c r="K14" s="239">
        <f>[183]일위대가목록!H299</f>
        <v>537</v>
      </c>
      <c r="L14" s="239">
        <f t="shared" si="4"/>
        <v>537</v>
      </c>
      <c r="M14" s="240" t="s">
        <v>7757</v>
      </c>
      <c r="N14" s="233" t="s">
        <v>227</v>
      </c>
      <c r="O14" s="233"/>
      <c r="P14" s="233" t="s">
        <v>7758</v>
      </c>
      <c r="Q14" s="233" t="s">
        <v>227</v>
      </c>
      <c r="R14" s="233" t="s">
        <v>7759</v>
      </c>
      <c r="S14" s="233"/>
      <c r="T14" s="233" t="s">
        <v>7729</v>
      </c>
      <c r="U14" s="233"/>
      <c r="V14" s="233"/>
      <c r="W14" s="233"/>
      <c r="X14" s="233"/>
      <c r="Y14" s="233"/>
      <c r="Z14" s="239">
        <f>H324+H325+H326+H327+H328+H329+H330+H331+H332+H333+H334+H335+H336+H337+H338+H339+H340+H341+H342+H343+H344+H345+H346+H347+H348+H349+H350+H351+H352+H353</f>
        <v>9707512</v>
      </c>
      <c r="AA14" s="239">
        <f>J324+J325+J326+J327+J328+J329+J330+J331+J332+J333+J334+J335+J336+J337+J338+J339+J340+J341+J342+J343+J344+J345+J346+J347+J348+J349+J350+J351+J352+J353</f>
        <v>9806217</v>
      </c>
      <c r="AB14" s="239">
        <f>L324+L325+L326+L327+L328+L329+L330+L331+L332+L333+L334+L335+L336+L337+L338+L339+L340+L341+L342+L343+L344+L345+L346+L347+L348+L349+L350+L351+L352+L353</f>
        <v>1473475</v>
      </c>
      <c r="AC14" s="233"/>
      <c r="AD14" s="233"/>
      <c r="AE14" s="233"/>
      <c r="AF14" s="233"/>
      <c r="AG14" s="233"/>
      <c r="AH14" s="233"/>
      <c r="AI14" s="233"/>
      <c r="AJ14" s="233"/>
      <c r="AK14" s="233"/>
      <c r="AL14" s="233"/>
      <c r="AM14" s="233"/>
      <c r="AN14" s="233"/>
      <c r="AO14" s="233"/>
      <c r="AP14" s="233"/>
      <c r="AQ14" s="233"/>
      <c r="AR14" s="233"/>
      <c r="AS14" s="233"/>
      <c r="AT14" s="233"/>
      <c r="AU14" s="233"/>
      <c r="AV14" s="233"/>
      <c r="AW14" s="233"/>
      <c r="AX14" s="233"/>
      <c r="AY14" s="233"/>
      <c r="AZ14" s="233"/>
      <c r="BA14" s="233"/>
      <c r="BB14" s="233"/>
      <c r="BC14" s="233"/>
      <c r="BD14" s="233"/>
      <c r="BE14" s="233"/>
      <c r="BF14" s="233"/>
      <c r="BG14" s="233"/>
      <c r="BH14" s="233"/>
      <c r="BI14" s="293" t="str">
        <f>HYPERLINK("#일위대가목록!A299","IA200100 →")</f>
        <v>IA200100 →</v>
      </c>
    </row>
    <row r="15" spans="1:61" ht="20.100000000000001" customHeight="1">
      <c r="A15" s="237" t="s">
        <v>7760</v>
      </c>
      <c r="B15" s="238" t="s">
        <v>7756</v>
      </c>
      <c r="C15" s="238">
        <v>1</v>
      </c>
      <c r="D15" s="238" t="s">
        <v>65</v>
      </c>
      <c r="E15" s="239">
        <f t="shared" si="1"/>
        <v>111343</v>
      </c>
      <c r="F15" s="239">
        <f t="shared" si="0"/>
        <v>111343</v>
      </c>
      <c r="G15" s="239">
        <f>[183]일위대가목록!F300</f>
        <v>19794</v>
      </c>
      <c r="H15" s="239">
        <f t="shared" si="2"/>
        <v>19794</v>
      </c>
      <c r="I15" s="239">
        <f>[183]일위대가목록!G300</f>
        <v>90620</v>
      </c>
      <c r="J15" s="239">
        <f t="shared" si="3"/>
        <v>90620</v>
      </c>
      <c r="K15" s="239">
        <f>[183]일위대가목록!H300</f>
        <v>929</v>
      </c>
      <c r="L15" s="239">
        <f t="shared" si="4"/>
        <v>929</v>
      </c>
      <c r="M15" s="240" t="s">
        <v>7761</v>
      </c>
      <c r="N15" s="233" t="s">
        <v>227</v>
      </c>
      <c r="O15" s="233"/>
      <c r="P15" s="233" t="s">
        <v>7762</v>
      </c>
      <c r="Q15" s="233" t="s">
        <v>227</v>
      </c>
      <c r="R15" s="233" t="s">
        <v>7763</v>
      </c>
      <c r="S15" s="233"/>
      <c r="T15" s="233" t="s">
        <v>7729</v>
      </c>
      <c r="U15" s="233"/>
      <c r="V15" s="233"/>
      <c r="W15" s="233"/>
      <c r="X15" s="233"/>
      <c r="Y15" s="233"/>
      <c r="Z15" s="239">
        <f>H354+H355+H356+H357+H358+H359+H360+H361+H362+H363+H364+H365+H366+H367+H368+H369+H370+H371+H372+H373+H374+H375+H376+H377+H378+H379+H380+H381+H382+H383</f>
        <v>25418042</v>
      </c>
      <c r="AA15" s="239">
        <f>J354+J355+J356+J357+J358+J359+J360+J361+J362+J363+J364+J365+J366+J367+J368+J369+J370+J371+J372+J373+J374+J375+J376+J377+J378+J379+J380+J381+J382+J383</f>
        <v>31723220</v>
      </c>
      <c r="AB15" s="239">
        <f>L354+L355+L356+L357+L358+L359+L360+L361+L362+L363+L364+L365+L366+L367+L368+L369+L370+L371+L372+L373+L374+L375+L376+L377+L378+L379+L380+L381+L382+L383</f>
        <v>4058030</v>
      </c>
      <c r="AC15" s="233"/>
      <c r="AD15" s="233"/>
      <c r="AE15" s="233"/>
      <c r="AF15" s="233"/>
      <c r="AG15" s="233"/>
      <c r="AH15" s="233"/>
      <c r="AI15" s="233"/>
      <c r="AJ15" s="233"/>
      <c r="AK15" s="233"/>
      <c r="AL15" s="233"/>
      <c r="AM15" s="233"/>
      <c r="AN15" s="233"/>
      <c r="AO15" s="233"/>
      <c r="AP15" s="233"/>
      <c r="AQ15" s="233"/>
      <c r="AR15" s="233"/>
      <c r="AS15" s="233"/>
      <c r="AT15" s="233"/>
      <c r="AU15" s="233"/>
      <c r="AV15" s="233"/>
      <c r="AW15" s="233"/>
      <c r="AX15" s="233"/>
      <c r="AY15" s="233"/>
      <c r="AZ15" s="233"/>
      <c r="BA15" s="233"/>
      <c r="BB15" s="233"/>
      <c r="BC15" s="233"/>
      <c r="BD15" s="233"/>
      <c r="BE15" s="233"/>
      <c r="BF15" s="233"/>
      <c r="BG15" s="233"/>
      <c r="BH15" s="233"/>
      <c r="BI15" s="293" t="str">
        <f>HYPERLINK("#일위대가목록!A300","IA201100 →")</f>
        <v>IA201100 →</v>
      </c>
    </row>
    <row r="16" spans="1:61" ht="20.100000000000001" customHeight="1">
      <c r="A16" s="237" t="s">
        <v>7764</v>
      </c>
      <c r="B16" s="238" t="s">
        <v>7765</v>
      </c>
      <c r="C16" s="238">
        <v>1</v>
      </c>
      <c r="D16" s="238" t="s">
        <v>65</v>
      </c>
      <c r="E16" s="239">
        <f t="shared" si="1"/>
        <v>144756</v>
      </c>
      <c r="F16" s="239">
        <f t="shared" si="0"/>
        <v>144756</v>
      </c>
      <c r="G16" s="239">
        <f>[183]일위대가목록!F301</f>
        <v>83778</v>
      </c>
      <c r="H16" s="239">
        <f t="shared" si="2"/>
        <v>83778</v>
      </c>
      <c r="I16" s="239">
        <f>[183]일위대가목록!G301</f>
        <v>59281</v>
      </c>
      <c r="J16" s="239">
        <f t="shared" si="3"/>
        <v>59281</v>
      </c>
      <c r="K16" s="239">
        <f>[183]일위대가목록!H301</f>
        <v>1697</v>
      </c>
      <c r="L16" s="239">
        <f t="shared" si="4"/>
        <v>1697</v>
      </c>
      <c r="M16" s="240" t="s">
        <v>7766</v>
      </c>
      <c r="N16" s="233" t="s">
        <v>227</v>
      </c>
      <c r="O16" s="233"/>
      <c r="P16" s="233" t="s">
        <v>7767</v>
      </c>
      <c r="Q16" s="233" t="s">
        <v>227</v>
      </c>
      <c r="R16" s="233" t="s">
        <v>7768</v>
      </c>
      <c r="S16" s="233"/>
      <c r="T16" s="233" t="s">
        <v>7729</v>
      </c>
      <c r="U16" s="233"/>
      <c r="V16" s="233"/>
      <c r="W16" s="233"/>
      <c r="X16" s="233"/>
      <c r="Y16" s="233"/>
      <c r="Z16" s="239">
        <f>H384+H385+H386+H387+H388+H389+H390+H391+H392+H393+H394+H395+H396+H397+H398+H399+H400+H401+H402+H403+H404+H405+H406+H407+H408+H409+H410+H411+H412+H413</f>
        <v>4674150</v>
      </c>
      <c r="AA16" s="239">
        <f>J384+J385+J386+J387+J388+J389+J390+J391+J392+J393+J394+J395+J396+J397+J398+J399+J400+J401+J402+J403+J404+J405+J406+J407+J408+J409+J410+J411+J412+J413</f>
        <v>11035711</v>
      </c>
      <c r="AB16" s="239">
        <f>L384+L385+L386+L387+L388+L389+L390+L391+L392+L393+L394+L395+L396+L397+L398+L399+L400+L401+L402+L403+L404+L405+L406+L407+L408+L409+L410+L411+L412+L413</f>
        <v>1465159</v>
      </c>
      <c r="AC16" s="233"/>
      <c r="AD16" s="233"/>
      <c r="AE16" s="233"/>
      <c r="AF16" s="233"/>
      <c r="AG16" s="233"/>
      <c r="AH16" s="233"/>
      <c r="AI16" s="233"/>
      <c r="AJ16" s="233"/>
      <c r="AK16" s="233"/>
      <c r="AL16" s="233"/>
      <c r="AM16" s="233"/>
      <c r="AN16" s="233"/>
      <c r="AO16" s="233"/>
      <c r="AP16" s="233"/>
      <c r="AQ16" s="233"/>
      <c r="AR16" s="233"/>
      <c r="AS16" s="233"/>
      <c r="AT16" s="233"/>
      <c r="AU16" s="233"/>
      <c r="AV16" s="233"/>
      <c r="AW16" s="233"/>
      <c r="AX16" s="233"/>
      <c r="AY16" s="233"/>
      <c r="AZ16" s="233"/>
      <c r="BA16" s="233"/>
      <c r="BB16" s="233"/>
      <c r="BC16" s="233"/>
      <c r="BD16" s="233"/>
      <c r="BE16" s="233"/>
      <c r="BF16" s="233"/>
      <c r="BG16" s="233"/>
      <c r="BH16" s="233"/>
      <c r="BI16" s="293" t="str">
        <f>HYPERLINK("#일위대가목록!A301","IA202100 →")</f>
        <v>IA202100 →</v>
      </c>
    </row>
    <row r="17" spans="1:61" ht="20.100000000000001" customHeight="1">
      <c r="A17" s="237" t="s">
        <v>7764</v>
      </c>
      <c r="B17" s="238" t="s">
        <v>7769</v>
      </c>
      <c r="C17" s="238">
        <v>1</v>
      </c>
      <c r="D17" s="238" t="s">
        <v>65</v>
      </c>
      <c r="E17" s="239">
        <f t="shared" si="1"/>
        <v>174841</v>
      </c>
      <c r="F17" s="239">
        <f t="shared" si="0"/>
        <v>174841</v>
      </c>
      <c r="G17" s="239">
        <f>[183]일위대가목록!F302</f>
        <v>102130</v>
      </c>
      <c r="H17" s="239">
        <f t="shared" si="2"/>
        <v>102130</v>
      </c>
      <c r="I17" s="239">
        <f>[183]일위대가목록!G302</f>
        <v>71014</v>
      </c>
      <c r="J17" s="239">
        <f t="shared" si="3"/>
        <v>71014</v>
      </c>
      <c r="K17" s="239">
        <f>[183]일위대가목록!H302</f>
        <v>1697</v>
      </c>
      <c r="L17" s="239">
        <f t="shared" si="4"/>
        <v>1697</v>
      </c>
      <c r="M17" s="240" t="s">
        <v>7766</v>
      </c>
      <c r="N17" s="233" t="s">
        <v>227</v>
      </c>
      <c r="O17" s="233"/>
      <c r="P17" s="233" t="s">
        <v>7770</v>
      </c>
      <c r="Q17" s="233" t="s">
        <v>227</v>
      </c>
      <c r="R17" s="233" t="s">
        <v>7771</v>
      </c>
      <c r="S17" s="233"/>
      <c r="T17" s="233" t="s">
        <v>7729</v>
      </c>
      <c r="U17" s="233"/>
      <c r="V17" s="233"/>
      <c r="W17" s="233"/>
      <c r="X17" s="233"/>
      <c r="Y17" s="233"/>
      <c r="Z17" s="239">
        <f>H414+H415+H416+H417+H418+H419+H420+H421+H422+H423+H424+H425+H426+H427+H428+H429+H430+H431+H432+H433+H434+H435+H436+H437+H438+H439+H440+H441+H442+H443</f>
        <v>2100548</v>
      </c>
      <c r="AA17" s="239">
        <f>J414+J415+J416+J417+J418+J419+J420+J421+J422+J423+J424+J425+J426+J427+J428+J429+J430+J431+J432+J433+J434+J435+J436+J437+J438+J439+J440+J441+J442+J443</f>
        <v>779523</v>
      </c>
      <c r="AB17" s="239">
        <f>L414+L415+L416+L417+L418+L419+L420+L421+L422+L423+L424+L425+L426+L427+L428+L429+L430+L431+L432+L433+L434+L435+L436+L437+L438+L439+L440+L441+L442+L443</f>
        <v>133242</v>
      </c>
      <c r="AC17" s="233"/>
      <c r="AD17" s="233"/>
      <c r="AE17" s="233"/>
      <c r="AF17" s="233"/>
      <c r="AG17" s="233"/>
      <c r="AH17" s="233"/>
      <c r="AI17" s="233"/>
      <c r="AJ17" s="233"/>
      <c r="AK17" s="233"/>
      <c r="AL17" s="233"/>
      <c r="AM17" s="233"/>
      <c r="AN17" s="233"/>
      <c r="AO17" s="233"/>
      <c r="AP17" s="233"/>
      <c r="AQ17" s="233"/>
      <c r="AR17" s="233"/>
      <c r="AS17" s="233"/>
      <c r="AT17" s="233"/>
      <c r="AU17" s="233"/>
      <c r="AV17" s="233"/>
      <c r="AW17" s="233"/>
      <c r="AX17" s="233"/>
      <c r="AY17" s="233"/>
      <c r="AZ17" s="233"/>
      <c r="BA17" s="233"/>
      <c r="BB17" s="233"/>
      <c r="BC17" s="233"/>
      <c r="BD17" s="233"/>
      <c r="BE17" s="233"/>
      <c r="BF17" s="233"/>
      <c r="BG17" s="233"/>
      <c r="BH17" s="233"/>
      <c r="BI17" s="293" t="str">
        <f>HYPERLINK("#일위대가목록!A302","IA202110 →")</f>
        <v>IA202110 →</v>
      </c>
    </row>
    <row r="18" spans="1:61" ht="20.100000000000001" customHeight="1">
      <c r="A18" s="237" t="s">
        <v>7772</v>
      </c>
      <c r="B18" s="238" t="s">
        <v>7765</v>
      </c>
      <c r="C18" s="238">
        <v>1</v>
      </c>
      <c r="D18" s="238" t="s">
        <v>65</v>
      </c>
      <c r="E18" s="239">
        <f t="shared" si="1"/>
        <v>166096</v>
      </c>
      <c r="F18" s="239">
        <f t="shared" si="0"/>
        <v>166096</v>
      </c>
      <c r="G18" s="239">
        <f>[183]일위대가목록!F303</f>
        <v>93130</v>
      </c>
      <c r="H18" s="239">
        <f t="shared" si="2"/>
        <v>93130</v>
      </c>
      <c r="I18" s="239">
        <f>[183]일위대가목록!G303</f>
        <v>71014</v>
      </c>
      <c r="J18" s="239">
        <f t="shared" si="3"/>
        <v>71014</v>
      </c>
      <c r="K18" s="239">
        <f>[183]일위대가목록!H303</f>
        <v>1952</v>
      </c>
      <c r="L18" s="239">
        <f t="shared" si="4"/>
        <v>1952</v>
      </c>
      <c r="M18" s="240" t="s">
        <v>7766</v>
      </c>
      <c r="N18" s="233" t="s">
        <v>227</v>
      </c>
      <c r="O18" s="233"/>
      <c r="P18" s="233" t="s">
        <v>7773</v>
      </c>
      <c r="Q18" s="233" t="s">
        <v>227</v>
      </c>
      <c r="R18" s="233" t="s">
        <v>7774</v>
      </c>
      <c r="S18" s="233"/>
      <c r="T18" s="233" t="s">
        <v>7729</v>
      </c>
      <c r="U18" s="233"/>
      <c r="V18" s="233"/>
      <c r="W18" s="233"/>
      <c r="X18" s="233"/>
      <c r="Y18" s="233"/>
      <c r="Z18" s="239">
        <f>H444+H445+H446+H447+H448+H449+H450+H451+H452+H453+H454+H455+H456+H457+H458+H459+H460+H461+H462+H463+H464+H465+H466+H467+H468+H469+H470+H471+H472+H473</f>
        <v>2115179</v>
      </c>
      <c r="AA18" s="239">
        <f>J444+J445+J446+J447+J448+J449+J450+J451+J452+J453+J454+J455+J456+J457+J458+J459+J460+J461+J462+J463+J464+J465+J466+J467+J468+J469+J470+J471+J472+J473</f>
        <v>3502177</v>
      </c>
      <c r="AB18" s="239">
        <f>L444+L445+L446+L447+L448+L449+L450+L451+L452+L453+L454+L455+L456+L457+L458+L459+L460+L461+L462+L463+L464+L465+L466+L467+L468+L469+L470+L471+L472+L473</f>
        <v>1867142</v>
      </c>
      <c r="AC18" s="233"/>
      <c r="AD18" s="233"/>
      <c r="AE18" s="233"/>
      <c r="AF18" s="233"/>
      <c r="AG18" s="233"/>
      <c r="AH18" s="233"/>
      <c r="AI18" s="233"/>
      <c r="AJ18" s="233"/>
      <c r="AK18" s="233"/>
      <c r="AL18" s="233"/>
      <c r="AM18" s="233"/>
      <c r="AN18" s="233"/>
      <c r="AO18" s="233"/>
      <c r="AP18" s="233"/>
      <c r="AQ18" s="233"/>
      <c r="AR18" s="233"/>
      <c r="AS18" s="233"/>
      <c r="AT18" s="233"/>
      <c r="AU18" s="233"/>
      <c r="AV18" s="233"/>
      <c r="AW18" s="233"/>
      <c r="AX18" s="233"/>
      <c r="AY18" s="233"/>
      <c r="AZ18" s="233"/>
      <c r="BA18" s="233"/>
      <c r="BB18" s="233"/>
      <c r="BC18" s="233"/>
      <c r="BD18" s="233"/>
      <c r="BE18" s="233"/>
      <c r="BF18" s="233"/>
      <c r="BG18" s="233"/>
      <c r="BH18" s="233"/>
      <c r="BI18" s="293" t="str">
        <f>HYPERLINK("#일위대가목록!A303","IA202200 →")</f>
        <v>IA202200 →</v>
      </c>
    </row>
    <row r="19" spans="1:61" ht="20.100000000000001" customHeight="1">
      <c r="A19" s="237" t="s">
        <v>7772</v>
      </c>
      <c r="B19" s="238" t="s">
        <v>7769</v>
      </c>
      <c r="C19" s="238">
        <v>1</v>
      </c>
      <c r="D19" s="238" t="s">
        <v>65</v>
      </c>
      <c r="E19" s="239">
        <f t="shared" si="1"/>
        <v>187096</v>
      </c>
      <c r="F19" s="239">
        <f t="shared" si="0"/>
        <v>187096</v>
      </c>
      <c r="G19" s="239">
        <f>[183]일위대가목록!F304</f>
        <v>114130</v>
      </c>
      <c r="H19" s="239">
        <f t="shared" si="2"/>
        <v>114130</v>
      </c>
      <c r="I19" s="239">
        <f>[183]일위대가목록!G304</f>
        <v>71014</v>
      </c>
      <c r="J19" s="239">
        <f t="shared" si="3"/>
        <v>71014</v>
      </c>
      <c r="K19" s="239">
        <f>[183]일위대가목록!H304</f>
        <v>1952</v>
      </c>
      <c r="L19" s="239">
        <f t="shared" si="4"/>
        <v>1952</v>
      </c>
      <c r="M19" s="240" t="s">
        <v>7766</v>
      </c>
      <c r="N19" s="233" t="s">
        <v>227</v>
      </c>
      <c r="O19" s="233"/>
      <c r="P19" s="233" t="s">
        <v>7775</v>
      </c>
      <c r="Q19" s="233" t="s">
        <v>227</v>
      </c>
      <c r="R19" s="233" t="s">
        <v>7776</v>
      </c>
      <c r="S19" s="233"/>
      <c r="T19" s="233" t="s">
        <v>7729</v>
      </c>
      <c r="U19" s="233"/>
      <c r="V19" s="233"/>
      <c r="W19" s="233"/>
      <c r="X19" s="233"/>
      <c r="Y19" s="233"/>
      <c r="Z19" s="239">
        <f>H474+H475+H476+H477+H478+H479+H480+H481+H482+H483+H484+H485+H486+H487+H488+H489+H490+H491+H492+H493+H494+H495+H496+H497+H498+H499+H500+H501+H502+H503</f>
        <v>1250926</v>
      </c>
      <c r="AA19" s="239">
        <f>J474+J475+J476+J477+J478+J479+J480+J481+J482+J483+J484+J485+J486+J487+J488+J489+J490+J491+J492+J493+J494+J495+J496+J497+J498+J499+J500+J501+J502+J503</f>
        <v>5949713</v>
      </c>
      <c r="AB19" s="239">
        <f>L474+L475+L476+L477+L478+L479+L480+L481+L482+L483+L484+L485+L486+L487+L488+L489+L490+L491+L492+L493+L494+L495+L496+L497+L498+L499+L500+L501+L502+L503</f>
        <v>640697</v>
      </c>
      <c r="AC19" s="233"/>
      <c r="AD19" s="233"/>
      <c r="AE19" s="233"/>
      <c r="AF19" s="233"/>
      <c r="AG19" s="233"/>
      <c r="AH19" s="233"/>
      <c r="AI19" s="233"/>
      <c r="AJ19" s="233"/>
      <c r="AK19" s="233"/>
      <c r="AL19" s="233"/>
      <c r="AM19" s="233"/>
      <c r="AN19" s="233"/>
      <c r="AO19" s="233"/>
      <c r="AP19" s="233"/>
      <c r="AQ19" s="233"/>
      <c r="AR19" s="233"/>
      <c r="AS19" s="233"/>
      <c r="AT19" s="233"/>
      <c r="AU19" s="233"/>
      <c r="AV19" s="233"/>
      <c r="AW19" s="233"/>
      <c r="AX19" s="233"/>
      <c r="AY19" s="233"/>
      <c r="AZ19" s="233"/>
      <c r="BA19" s="233"/>
      <c r="BB19" s="233"/>
      <c r="BC19" s="233"/>
      <c r="BD19" s="233"/>
      <c r="BE19" s="233"/>
      <c r="BF19" s="233"/>
      <c r="BG19" s="233"/>
      <c r="BH19" s="233"/>
      <c r="BI19" s="293" t="str">
        <f>HYPERLINK("#일위대가목록!A304","IA202210 →")</f>
        <v>IA202210 →</v>
      </c>
    </row>
    <row r="20" spans="1:61" ht="20.100000000000001" customHeight="1">
      <c r="A20" s="237" t="s">
        <v>7777</v>
      </c>
      <c r="B20" s="238" t="s">
        <v>7765</v>
      </c>
      <c r="C20" s="238">
        <v>1</v>
      </c>
      <c r="D20" s="238" t="s">
        <v>65</v>
      </c>
      <c r="E20" s="239">
        <f t="shared" si="1"/>
        <v>180021</v>
      </c>
      <c r="F20" s="239">
        <f t="shared" si="0"/>
        <v>180021</v>
      </c>
      <c r="G20" s="239">
        <f>[183]일위대가목록!F305</f>
        <v>106630</v>
      </c>
      <c r="H20" s="239">
        <f t="shared" si="2"/>
        <v>106630</v>
      </c>
      <c r="I20" s="239">
        <f>[183]일위대가목록!G305</f>
        <v>71014</v>
      </c>
      <c r="J20" s="239">
        <f t="shared" si="3"/>
        <v>71014</v>
      </c>
      <c r="K20" s="239">
        <f>[183]일위대가목록!H305</f>
        <v>2377</v>
      </c>
      <c r="L20" s="239">
        <f t="shared" si="4"/>
        <v>2377</v>
      </c>
      <c r="M20" s="240" t="s">
        <v>7766</v>
      </c>
      <c r="N20" s="233" t="s">
        <v>227</v>
      </c>
      <c r="O20" s="233"/>
      <c r="P20" s="233" t="s">
        <v>7778</v>
      </c>
      <c r="Q20" s="233" t="s">
        <v>227</v>
      </c>
      <c r="R20" s="233" t="s">
        <v>7779</v>
      </c>
      <c r="S20" s="233"/>
      <c r="T20" s="233" t="s">
        <v>7729</v>
      </c>
      <c r="U20" s="233"/>
      <c r="V20" s="233"/>
      <c r="W20" s="233"/>
      <c r="X20" s="233"/>
      <c r="Y20" s="233"/>
      <c r="Z20" s="239">
        <f>H504+H505+H506+H507+H508+H509+H510+H511+H512+H513+H514+H515+H516+H517+H518+H519+H520+H521+H522+H523+H524+H525+H526+H527+H528+H529+H530+H531+H532+H533</f>
        <v>4762114</v>
      </c>
      <c r="AA20" s="239">
        <f>J504+J505+J506+J507+J508+J509+J510+J511+J512+J513+J514+J515+J516+J517+J518+J519+J520+J521+J522+J523+J524+J525+J526+J527+J528+J529+J530+J531+J532+J533</f>
        <v>8556112</v>
      </c>
      <c r="AB20" s="239">
        <f>L504+L505+L506+L507+L508+L509+L510+L511+L512+L513+L514+L515+L516+L517+L518+L519+L520+L521+L522+L523+L524+L525+L526+L527+L528+L529+L530+L531+L532+L533</f>
        <v>514151</v>
      </c>
      <c r="AC20" s="233"/>
      <c r="AD20" s="233"/>
      <c r="AE20" s="233"/>
      <c r="AF20" s="233"/>
      <c r="AG20" s="233"/>
      <c r="AH20" s="233"/>
      <c r="AI20" s="233"/>
      <c r="AJ20" s="233"/>
      <c r="AK20" s="233"/>
      <c r="AL20" s="233"/>
      <c r="AM20" s="233"/>
      <c r="AN20" s="233"/>
      <c r="AO20" s="233"/>
      <c r="AP20" s="233"/>
      <c r="AQ20" s="233"/>
      <c r="AR20" s="233"/>
      <c r="AS20" s="233"/>
      <c r="AT20" s="233"/>
      <c r="AU20" s="233"/>
      <c r="AV20" s="233"/>
      <c r="AW20" s="233"/>
      <c r="AX20" s="233"/>
      <c r="AY20" s="233"/>
      <c r="AZ20" s="233"/>
      <c r="BA20" s="233"/>
      <c r="BB20" s="233"/>
      <c r="BC20" s="233"/>
      <c r="BD20" s="233"/>
      <c r="BE20" s="233"/>
      <c r="BF20" s="233"/>
      <c r="BG20" s="233"/>
      <c r="BH20" s="233"/>
      <c r="BI20" s="293" t="str">
        <f>HYPERLINK("#일위대가목록!A305","IA202300 →")</f>
        <v>IA202300 →</v>
      </c>
    </row>
    <row r="21" spans="1:61" ht="20.100000000000001" customHeight="1">
      <c r="A21" s="237" t="s">
        <v>7777</v>
      </c>
      <c r="B21" s="238" t="s">
        <v>7769</v>
      </c>
      <c r="C21" s="238">
        <v>1</v>
      </c>
      <c r="D21" s="238" t="s">
        <v>65</v>
      </c>
      <c r="E21" s="239">
        <f t="shared" si="1"/>
        <v>205521</v>
      </c>
      <c r="F21" s="239">
        <f t="shared" si="0"/>
        <v>205521</v>
      </c>
      <c r="G21" s="239">
        <f>[183]일위대가목록!F306</f>
        <v>132130</v>
      </c>
      <c r="H21" s="239">
        <f t="shared" si="2"/>
        <v>132130</v>
      </c>
      <c r="I21" s="239">
        <f>[183]일위대가목록!G306</f>
        <v>71014</v>
      </c>
      <c r="J21" s="239">
        <f t="shared" si="3"/>
        <v>71014</v>
      </c>
      <c r="K21" s="239">
        <f>[183]일위대가목록!H306</f>
        <v>2377</v>
      </c>
      <c r="L21" s="239">
        <f t="shared" si="4"/>
        <v>2377</v>
      </c>
      <c r="M21" s="240" t="s">
        <v>7766</v>
      </c>
      <c r="N21" s="233" t="s">
        <v>227</v>
      </c>
      <c r="O21" s="233"/>
      <c r="P21" s="233" t="s">
        <v>7780</v>
      </c>
      <c r="Q21" s="233" t="s">
        <v>227</v>
      </c>
      <c r="R21" s="233" t="s">
        <v>7781</v>
      </c>
      <c r="S21" s="233"/>
      <c r="T21" s="233" t="s">
        <v>7729</v>
      </c>
      <c r="U21" s="233"/>
      <c r="V21" s="233"/>
      <c r="W21" s="233"/>
      <c r="X21" s="233"/>
      <c r="Y21" s="233"/>
      <c r="Z21" s="239">
        <f>H534+H535+H536+H537+H538+H539+H540+H541+H542+H543+H544+H545+H546+H547+H548+H549+H550+H551+H552+H553+H554+H555+H556+H557+H558+H559+H560+H561+H562+H563</f>
        <v>1273267</v>
      </c>
      <c r="AA21" s="239">
        <f>J534+J535+J536+J537+J538+J539+J540+J541+J542+J543+J544+J545+J546+J547+J548+J549+J550+J551+J552+J553+J554+J555+J556+J557+J558+J559+J560+J561+J562+J563</f>
        <v>1166349</v>
      </c>
      <c r="AB21" s="239">
        <f>L534+L535+L536+L537+L538+L539+L540+L541+L542+L543+L544+L545+L546+L547+L548+L549+L550+L551+L552+L553+L554+L555+L556+L557+L558+L559+L560+L561+L562+L563</f>
        <v>10561</v>
      </c>
      <c r="AC21" s="233"/>
      <c r="AD21" s="233"/>
      <c r="AE21" s="233"/>
      <c r="AF21" s="233"/>
      <c r="AG21" s="233"/>
      <c r="AH21" s="233"/>
      <c r="AI21" s="233"/>
      <c r="AJ21" s="233"/>
      <c r="AK21" s="233"/>
      <c r="AL21" s="233"/>
      <c r="AM21" s="233"/>
      <c r="AN21" s="233"/>
      <c r="AO21" s="233"/>
      <c r="AP21" s="233"/>
      <c r="AQ21" s="233"/>
      <c r="AR21" s="233"/>
      <c r="AS21" s="233"/>
      <c r="AT21" s="233"/>
      <c r="AU21" s="233"/>
      <c r="AV21" s="233"/>
      <c r="AW21" s="233"/>
      <c r="AX21" s="233"/>
      <c r="AY21" s="233"/>
      <c r="AZ21" s="233"/>
      <c r="BA21" s="233"/>
      <c r="BB21" s="233"/>
      <c r="BC21" s="233"/>
      <c r="BD21" s="233"/>
      <c r="BE21" s="233"/>
      <c r="BF21" s="233"/>
      <c r="BG21" s="233"/>
      <c r="BH21" s="233"/>
      <c r="BI21" s="293" t="str">
        <f>HYPERLINK("#일위대가목록!A306","IA202310 →")</f>
        <v>IA202310 →</v>
      </c>
    </row>
    <row r="22" spans="1:61" ht="20.100000000000001" customHeight="1">
      <c r="A22" s="237" t="s">
        <v>7782</v>
      </c>
      <c r="B22" s="238" t="s">
        <v>7783</v>
      </c>
      <c r="C22" s="238">
        <v>1</v>
      </c>
      <c r="D22" s="238" t="s">
        <v>66</v>
      </c>
      <c r="E22" s="239">
        <f t="shared" si="1"/>
        <v>17714</v>
      </c>
      <c r="F22" s="239">
        <f t="shared" si="0"/>
        <v>17714</v>
      </c>
      <c r="G22" s="239">
        <f>[183]일위대가목록!F307</f>
        <v>347</v>
      </c>
      <c r="H22" s="239">
        <f t="shared" si="2"/>
        <v>347</v>
      </c>
      <c r="I22" s="239">
        <f>[183]일위대가목록!G307</f>
        <v>17367</v>
      </c>
      <c r="J22" s="239">
        <f t="shared" si="3"/>
        <v>17367</v>
      </c>
      <c r="K22" s="239">
        <f>[183]일위대가목록!H307</f>
        <v>0</v>
      </c>
      <c r="L22" s="239">
        <f t="shared" si="4"/>
        <v>0</v>
      </c>
      <c r="M22" s="240" t="s">
        <v>7784</v>
      </c>
      <c r="N22" s="233" t="s">
        <v>227</v>
      </c>
      <c r="O22" s="233"/>
      <c r="P22" s="233" t="s">
        <v>7785</v>
      </c>
      <c r="Q22" s="233" t="s">
        <v>227</v>
      </c>
      <c r="R22" s="233" t="s">
        <v>7786</v>
      </c>
      <c r="S22" s="233"/>
      <c r="T22" s="233" t="s">
        <v>7729</v>
      </c>
      <c r="U22" s="233"/>
      <c r="V22" s="233"/>
      <c r="W22" s="233"/>
      <c r="X22" s="233"/>
      <c r="Y22" s="233"/>
      <c r="Z22" s="239">
        <f>H564+H565+H566+H567+H568+H569+H570+H571+H572+H573+H574+H575+H576+H577+H578+H579+H580+H581+H582+H583+H584+H585+H586+H587+H588+H589+H590+H591+H592+H593</f>
        <v>1666659</v>
      </c>
      <c r="AA22" s="239">
        <f>J564+J565+J566+J567+J568+J569+J570+J571+J572+J573+J574+J575+J576+J577+J578+J579+J580+J581+J582+J583+J584+J585+J586+J587+J588+J589+J590+J591+J592+J593</f>
        <v>489998</v>
      </c>
      <c r="AB22" s="239">
        <f>L564+L565+L566+L567+L568+L569+L570+L571+L572+L573+L574+L575+L576+L577+L578+L579+L580+L581+L582+L583+L584+L585+L586+L587+L588+L589+L590+L591+L592+L593</f>
        <v>0</v>
      </c>
      <c r="AC22" s="233"/>
      <c r="AD22" s="233"/>
      <c r="AE22" s="233"/>
      <c r="AF22" s="233"/>
      <c r="AG22" s="233"/>
      <c r="AH22" s="233"/>
      <c r="AI22" s="233"/>
      <c r="AJ22" s="233"/>
      <c r="AK22" s="233"/>
      <c r="AL22" s="233"/>
      <c r="AM22" s="233"/>
      <c r="AN22" s="233"/>
      <c r="AO22" s="233"/>
      <c r="AP22" s="233"/>
      <c r="AQ22" s="233"/>
      <c r="AR22" s="233"/>
      <c r="AS22" s="233"/>
      <c r="AT22" s="233"/>
      <c r="AU22" s="233"/>
      <c r="AV22" s="233"/>
      <c r="AW22" s="233"/>
      <c r="AX22" s="233"/>
      <c r="AY22" s="233"/>
      <c r="AZ22" s="233"/>
      <c r="BA22" s="233"/>
      <c r="BB22" s="233"/>
      <c r="BC22" s="233"/>
      <c r="BD22" s="233"/>
      <c r="BE22" s="233"/>
      <c r="BF22" s="233"/>
      <c r="BG22" s="233"/>
      <c r="BH22" s="233"/>
      <c r="BI22" s="293" t="str">
        <f>HYPERLINK("#일위대가목록!A307","IA400100 →")</f>
        <v>IA400100 →</v>
      </c>
    </row>
    <row r="23" spans="1:61" ht="20.100000000000001" customHeight="1">
      <c r="A23" s="237" t="s">
        <v>7782</v>
      </c>
      <c r="B23" s="238" t="s">
        <v>7787</v>
      </c>
      <c r="C23" s="238">
        <v>1</v>
      </c>
      <c r="D23" s="238" t="s">
        <v>66</v>
      </c>
      <c r="E23" s="239">
        <f t="shared" si="1"/>
        <v>20564</v>
      </c>
      <c r="F23" s="239">
        <f t="shared" si="0"/>
        <v>20564</v>
      </c>
      <c r="G23" s="239">
        <f>[183]일위대가목록!F308</f>
        <v>403</v>
      </c>
      <c r="H23" s="239">
        <f t="shared" si="2"/>
        <v>403</v>
      </c>
      <c r="I23" s="239">
        <f>[183]일위대가목록!G308</f>
        <v>20161</v>
      </c>
      <c r="J23" s="239">
        <f t="shared" si="3"/>
        <v>20161</v>
      </c>
      <c r="K23" s="239">
        <f>[183]일위대가목록!H308</f>
        <v>0</v>
      </c>
      <c r="L23" s="239">
        <f t="shared" si="4"/>
        <v>0</v>
      </c>
      <c r="M23" s="240" t="s">
        <v>7784</v>
      </c>
      <c r="N23" s="233" t="s">
        <v>227</v>
      </c>
      <c r="O23" s="233"/>
      <c r="P23" s="233" t="s">
        <v>7788</v>
      </c>
      <c r="Q23" s="233" t="s">
        <v>227</v>
      </c>
      <c r="R23" s="233" t="s">
        <v>7789</v>
      </c>
      <c r="S23" s="233"/>
      <c r="T23" s="233" t="s">
        <v>7729</v>
      </c>
      <c r="U23" s="233"/>
      <c r="V23" s="233"/>
      <c r="W23" s="233"/>
      <c r="X23" s="233"/>
      <c r="Y23" s="233"/>
      <c r="Z23" s="239">
        <f>H594+H595+H596+H597+H598+H599+H600+H601+H602+H603+H604+H605+H606+H607+H608+H609+H610+H611+H612+H613+H614+H615+H616+H617+H618+H619+H620+H621+H622+H623</f>
        <v>44708000</v>
      </c>
      <c r="AA23" s="239">
        <f>J594+J595+J596+J597+J598+J599+J600+J601+J602+J603+J604+J605+J606+J607+J608+J609+J610+J611+J612+J613+J614+J615+J616+J617+J618+J619+J620+J621+J622+J623</f>
        <v>2235400</v>
      </c>
      <c r="AB23" s="239">
        <f>L594+L595+L596+L597+L598+L599+L600+L601+L602+L603+L604+L605+L606+L607+L608+L609+L610+L611+L612+L613+L614+L615+L616+L617+L618+L619+L620+L621+L622+L623</f>
        <v>0</v>
      </c>
      <c r="AC23" s="233"/>
      <c r="AD23" s="233"/>
      <c r="AE23" s="233"/>
      <c r="AF23" s="233"/>
      <c r="AG23" s="233"/>
      <c r="AH23" s="233"/>
      <c r="AI23" s="233"/>
      <c r="AJ23" s="233"/>
      <c r="AK23" s="233"/>
      <c r="AL23" s="233"/>
      <c r="AM23" s="233"/>
      <c r="AN23" s="233"/>
      <c r="AO23" s="233"/>
      <c r="AP23" s="233"/>
      <c r="AQ23" s="233"/>
      <c r="AR23" s="233"/>
      <c r="AS23" s="233"/>
      <c r="AT23" s="233"/>
      <c r="AU23" s="233"/>
      <c r="AV23" s="233"/>
      <c r="AW23" s="233"/>
      <c r="AX23" s="233"/>
      <c r="AY23" s="233"/>
      <c r="AZ23" s="233"/>
      <c r="BA23" s="233"/>
      <c r="BB23" s="233"/>
      <c r="BC23" s="233"/>
      <c r="BD23" s="233"/>
      <c r="BE23" s="233"/>
      <c r="BF23" s="233"/>
      <c r="BG23" s="233"/>
      <c r="BH23" s="233"/>
      <c r="BI23" s="293" t="str">
        <f>HYPERLINK("#일위대가목록!A308","IA400110 →")</f>
        <v>IA400110 →</v>
      </c>
    </row>
    <row r="24" spans="1:61" ht="20.100000000000001" customHeight="1">
      <c r="A24" s="237" t="s">
        <v>7782</v>
      </c>
      <c r="B24" s="238" t="s">
        <v>7790</v>
      </c>
      <c r="C24" s="238">
        <v>1</v>
      </c>
      <c r="D24" s="238" t="s">
        <v>66</v>
      </c>
      <c r="E24" s="239">
        <f t="shared" si="1"/>
        <v>23415</v>
      </c>
      <c r="F24" s="239">
        <f t="shared" si="0"/>
        <v>23415</v>
      </c>
      <c r="G24" s="239">
        <f>[183]일위대가목록!F309</f>
        <v>459</v>
      </c>
      <c r="H24" s="239">
        <f t="shared" si="2"/>
        <v>459</v>
      </c>
      <c r="I24" s="239">
        <f>[183]일위대가목록!G309</f>
        <v>22956</v>
      </c>
      <c r="J24" s="239">
        <f t="shared" si="3"/>
        <v>22956</v>
      </c>
      <c r="K24" s="239">
        <f>[183]일위대가목록!H309</f>
        <v>0</v>
      </c>
      <c r="L24" s="239">
        <f t="shared" si="4"/>
        <v>0</v>
      </c>
      <c r="M24" s="240" t="s">
        <v>7784</v>
      </c>
      <c r="N24" s="233" t="s">
        <v>227</v>
      </c>
      <c r="O24" s="233"/>
      <c r="P24" s="233" t="s">
        <v>7791</v>
      </c>
      <c r="Q24" s="233" t="s">
        <v>227</v>
      </c>
      <c r="R24" s="233" t="s">
        <v>7792</v>
      </c>
      <c r="S24" s="233"/>
      <c r="T24" s="233" t="s">
        <v>7729</v>
      </c>
      <c r="U24" s="233"/>
      <c r="V24" s="233"/>
      <c r="W24" s="233"/>
      <c r="X24" s="233"/>
      <c r="Y24" s="233"/>
      <c r="Z24" s="239">
        <f>H624+H625+H626+H627+H628+H629+H630+H631+H632+H633+H634+H635+H636+H637+H638+H639+H640+H641+H642+H643+H644+H645+H646+H647+H648+H649+H650+H651+H652+H653</f>
        <v>16995385</v>
      </c>
      <c r="AA24" s="239">
        <f>J624+J625+J626+J627+J628+J629+J630+J631+J632+J633+J634+J635+J636+J637+J638+J639+J640+J641+J642+J643+J644+J645+J646+J647+J648+J649+J650+J651+J652+J653</f>
        <v>47587199</v>
      </c>
      <c r="AB24" s="239">
        <f>L624+L625+L626+L627+L628+L629+L630+L631+L632+L633+L634+L635+L636+L637+L638+L639+L640+L641+L642+L643+L644+L645+L646+L647+L648+L649+L650+L651+L652+L653</f>
        <v>4866</v>
      </c>
      <c r="AC24" s="233"/>
      <c r="AD24" s="233"/>
      <c r="AE24" s="233"/>
      <c r="AF24" s="233"/>
      <c r="AG24" s="233"/>
      <c r="AH24" s="233"/>
      <c r="AI24" s="233"/>
      <c r="AJ24" s="233"/>
      <c r="AK24" s="233"/>
      <c r="AL24" s="233"/>
      <c r="AM24" s="233"/>
      <c r="AN24" s="233"/>
      <c r="AO24" s="233"/>
      <c r="AP24" s="233"/>
      <c r="AQ24" s="233"/>
      <c r="AR24" s="233"/>
      <c r="AS24" s="233"/>
      <c r="AT24" s="233"/>
      <c r="AU24" s="233"/>
      <c r="AV24" s="233"/>
      <c r="AW24" s="233"/>
      <c r="AX24" s="233"/>
      <c r="AY24" s="233"/>
      <c r="AZ24" s="233"/>
      <c r="BA24" s="233"/>
      <c r="BB24" s="233"/>
      <c r="BC24" s="233"/>
      <c r="BD24" s="233"/>
      <c r="BE24" s="233"/>
      <c r="BF24" s="233"/>
      <c r="BG24" s="233"/>
      <c r="BH24" s="233"/>
      <c r="BI24" s="293" t="str">
        <f>HYPERLINK("#일위대가목록!A309","IA400120 →")</f>
        <v>IA400120 →</v>
      </c>
    </row>
    <row r="25" spans="1:61" ht="20.100000000000001" customHeight="1">
      <c r="A25" s="237" t="s">
        <v>7793</v>
      </c>
      <c r="B25" s="238" t="s">
        <v>7783</v>
      </c>
      <c r="C25" s="238">
        <v>1</v>
      </c>
      <c r="D25" s="238" t="s">
        <v>66</v>
      </c>
      <c r="E25" s="239">
        <f t="shared" si="1"/>
        <v>17714</v>
      </c>
      <c r="F25" s="239">
        <f t="shared" si="0"/>
        <v>17714</v>
      </c>
      <c r="G25" s="239">
        <f>[183]일위대가목록!F310</f>
        <v>347</v>
      </c>
      <c r="H25" s="239">
        <f t="shared" si="2"/>
        <v>347</v>
      </c>
      <c r="I25" s="239">
        <f>[183]일위대가목록!G310</f>
        <v>17367</v>
      </c>
      <c r="J25" s="239">
        <f t="shared" si="3"/>
        <v>17367</v>
      </c>
      <c r="K25" s="239">
        <f>[183]일위대가목록!H310</f>
        <v>0</v>
      </c>
      <c r="L25" s="239">
        <f t="shared" si="4"/>
        <v>0</v>
      </c>
      <c r="M25" s="240" t="s">
        <v>7784</v>
      </c>
      <c r="N25" s="233" t="s">
        <v>227</v>
      </c>
      <c r="O25" s="233"/>
      <c r="P25" s="233" t="s">
        <v>7794</v>
      </c>
      <c r="Q25" s="233" t="s">
        <v>227</v>
      </c>
      <c r="R25" s="233" t="s">
        <v>7795</v>
      </c>
      <c r="S25" s="233"/>
      <c r="T25" s="233" t="s">
        <v>7729</v>
      </c>
      <c r="U25" s="233"/>
      <c r="V25" s="233"/>
      <c r="W25" s="233"/>
      <c r="X25" s="233"/>
      <c r="Y25" s="233"/>
      <c r="Z25" s="239">
        <f>H654+H655+H656+H657+H658+H659+H660+H661+H662+H663+H664+H665+H666+H667+H668+H669+H670+H671+H672+H673+H674+H675+H676+H677+H678+H679+H680+H681+H682+H683</f>
        <v>19293</v>
      </c>
      <c r="AA25" s="239">
        <f>J654+J655+J656+J657+J658+J659+J660+J661+J662+J663+J664+J665+J666+J667+J668+J669+J670+J671+J672+J673+J674+J675+J676+J677+J678+J679+J680+J681+J682+J683</f>
        <v>438655</v>
      </c>
      <c r="AB25" s="239">
        <f>L654+L655+L656+L657+L658+L659+L660+L661+L662+L663+L664+L665+L666+L667+L668+L669+L670+L671+L672+L673+L674+L675+L676+L677+L678+L679+L680+L681+L682+L683</f>
        <v>21818</v>
      </c>
      <c r="AC25" s="233"/>
      <c r="AD25" s="233"/>
      <c r="AE25" s="233"/>
      <c r="AF25" s="233"/>
      <c r="AG25" s="233"/>
      <c r="AH25" s="233"/>
      <c r="AI25" s="233"/>
      <c r="AJ25" s="233"/>
      <c r="AK25" s="233"/>
      <c r="AL25" s="233"/>
      <c r="AM25" s="233"/>
      <c r="AN25" s="233"/>
      <c r="AO25" s="233"/>
      <c r="AP25" s="233"/>
      <c r="AQ25" s="233"/>
      <c r="AR25" s="233"/>
      <c r="AS25" s="233"/>
      <c r="AT25" s="233"/>
      <c r="AU25" s="233"/>
      <c r="AV25" s="233"/>
      <c r="AW25" s="233"/>
      <c r="AX25" s="233"/>
      <c r="AY25" s="233"/>
      <c r="AZ25" s="233"/>
      <c r="BA25" s="233"/>
      <c r="BB25" s="233"/>
      <c r="BC25" s="233"/>
      <c r="BD25" s="233"/>
      <c r="BE25" s="233"/>
      <c r="BF25" s="233"/>
      <c r="BG25" s="233"/>
      <c r="BH25" s="233"/>
      <c r="BI25" s="293" t="str">
        <f>HYPERLINK("#일위대가목록!A310","IA400200 →")</f>
        <v>IA400200 →</v>
      </c>
    </row>
    <row r="26" spans="1:61" ht="20.100000000000001" customHeight="1">
      <c r="A26" s="237" t="s">
        <v>7793</v>
      </c>
      <c r="B26" s="238" t="s">
        <v>7787</v>
      </c>
      <c r="C26" s="238">
        <v>1</v>
      </c>
      <c r="D26" s="238" t="s">
        <v>66</v>
      </c>
      <c r="E26" s="239">
        <f t="shared" si="1"/>
        <v>20564</v>
      </c>
      <c r="F26" s="239">
        <f t="shared" si="0"/>
        <v>20564</v>
      </c>
      <c r="G26" s="239">
        <f>[183]일위대가목록!F311</f>
        <v>403</v>
      </c>
      <c r="H26" s="239">
        <f t="shared" si="2"/>
        <v>403</v>
      </c>
      <c r="I26" s="239">
        <f>[183]일위대가목록!G311</f>
        <v>20161</v>
      </c>
      <c r="J26" s="239">
        <f t="shared" si="3"/>
        <v>20161</v>
      </c>
      <c r="K26" s="239">
        <f>[183]일위대가목록!H311</f>
        <v>0</v>
      </c>
      <c r="L26" s="239">
        <f t="shared" si="4"/>
        <v>0</v>
      </c>
      <c r="M26" s="240" t="s">
        <v>7784</v>
      </c>
      <c r="N26" s="233" t="s">
        <v>227</v>
      </c>
      <c r="O26" s="233"/>
      <c r="P26" s="233" t="s">
        <v>7796</v>
      </c>
      <c r="Q26" s="233" t="s">
        <v>227</v>
      </c>
      <c r="R26" s="233" t="s">
        <v>7797</v>
      </c>
      <c r="S26" s="233"/>
      <c r="T26" s="233" t="s">
        <v>7729</v>
      </c>
      <c r="U26" s="233"/>
      <c r="V26" s="233"/>
      <c r="W26" s="233"/>
      <c r="X26" s="233"/>
      <c r="Y26" s="233"/>
      <c r="Z26" s="239">
        <f>H684+H685+H686+H687+H688+H689+H690+H691+H692+H693+H694+H695+H696+H697+H698+H699+H700+H701+H702+H703+H704+H705+H706+H707+H708+H709+H710+H711+H712+H713</f>
        <v>10237093</v>
      </c>
      <c r="AA26" s="239">
        <f>J684+J685+J686+J687+J688+J689+J690+J691+J692+J693+J694+J695+J696+J697+J698+J699+J700+J701+J702+J703+J704+J705+J706+J707+J708+J709+J710+J711+J712+J713</f>
        <v>4641641</v>
      </c>
      <c r="AB26" s="239">
        <f>L684+L685+L686+L687+L688+L689+L690+L691+L692+L693+L694+L695+L696+L697+L698+L699+L700+L701+L702+L703+L704+L705+L706+L707+L708+L709+L710+L711+L712+L713</f>
        <v>1078647</v>
      </c>
      <c r="AC26" s="233"/>
      <c r="AD26" s="233"/>
      <c r="AE26" s="233"/>
      <c r="AF26" s="233"/>
      <c r="AG26" s="233"/>
      <c r="AH26" s="233"/>
      <c r="AI26" s="233"/>
      <c r="AJ26" s="233"/>
      <c r="AK26" s="233"/>
      <c r="AL26" s="233"/>
      <c r="AM26" s="233"/>
      <c r="AN26" s="233"/>
      <c r="AO26" s="233"/>
      <c r="AP26" s="233"/>
      <c r="AQ26" s="233"/>
      <c r="AR26" s="233"/>
      <c r="AS26" s="233"/>
      <c r="AT26" s="233"/>
      <c r="AU26" s="233"/>
      <c r="AV26" s="233"/>
      <c r="AW26" s="233"/>
      <c r="AX26" s="233"/>
      <c r="AY26" s="233"/>
      <c r="AZ26" s="233"/>
      <c r="BA26" s="233"/>
      <c r="BB26" s="233"/>
      <c r="BC26" s="233"/>
      <c r="BD26" s="233"/>
      <c r="BE26" s="233"/>
      <c r="BF26" s="233"/>
      <c r="BG26" s="233"/>
      <c r="BH26" s="233"/>
      <c r="BI26" s="293" t="str">
        <f>HYPERLINK("#일위대가목록!A311","IA400210 →")</f>
        <v>IA400210 →</v>
      </c>
    </row>
    <row r="27" spans="1:61" ht="20.100000000000001" customHeight="1">
      <c r="A27" s="237" t="s">
        <v>7793</v>
      </c>
      <c r="B27" s="238" t="s">
        <v>7790</v>
      </c>
      <c r="C27" s="238">
        <v>1</v>
      </c>
      <c r="D27" s="238" t="s">
        <v>66</v>
      </c>
      <c r="E27" s="239">
        <f t="shared" si="1"/>
        <v>23415</v>
      </c>
      <c r="F27" s="239">
        <f t="shared" si="0"/>
        <v>23415</v>
      </c>
      <c r="G27" s="239">
        <f>[183]일위대가목록!F312</f>
        <v>459</v>
      </c>
      <c r="H27" s="239">
        <f t="shared" si="2"/>
        <v>459</v>
      </c>
      <c r="I27" s="239">
        <f>[183]일위대가목록!G312</f>
        <v>22956</v>
      </c>
      <c r="J27" s="239">
        <f t="shared" si="3"/>
        <v>22956</v>
      </c>
      <c r="K27" s="239">
        <f>[183]일위대가목록!H312</f>
        <v>0</v>
      </c>
      <c r="L27" s="239">
        <f t="shared" si="4"/>
        <v>0</v>
      </c>
      <c r="M27" s="240" t="s">
        <v>7784</v>
      </c>
      <c r="N27" s="233" t="s">
        <v>227</v>
      </c>
      <c r="O27" s="233"/>
      <c r="P27" s="233" t="s">
        <v>7798</v>
      </c>
      <c r="Q27" s="233" t="s">
        <v>227</v>
      </c>
      <c r="R27" s="233" t="s">
        <v>7799</v>
      </c>
      <c r="S27" s="233"/>
      <c r="T27" s="233" t="s">
        <v>7729</v>
      </c>
      <c r="U27" s="233"/>
      <c r="V27" s="233"/>
      <c r="W27" s="233"/>
      <c r="X27" s="233"/>
      <c r="Y27" s="233"/>
      <c r="Z27" s="239">
        <f>H714+H715+H716+H717+H718+H719+H720+H721+H722+H723+H724+H725+H726+H727+H728+H729+H730+H731+H732+H733+H734+H735+H736+H737+H738+H739+H740+H741+H742+H743</f>
        <v>19006295</v>
      </c>
      <c r="AA27" s="239">
        <f>J714+J715+J716+J717+J718+J719+J720+J721+J722+J723+J724+J725+J726+J727+J728+J729+J730+J731+J732+J733+J734+J735+J736+J737+J738+J739+J740+J741+J742+J743</f>
        <v>4758189</v>
      </c>
      <c r="AB27" s="239">
        <f>L714+L715+L716+L717+L718+L719+L720+L721+L722+L723+L724+L725+L726+L727+L728+L729+L730+L731+L732+L733+L734+L735+L736+L737+L738+L739+L740+L741+L742+L743</f>
        <v>437716</v>
      </c>
      <c r="AC27" s="233"/>
      <c r="AD27" s="233"/>
      <c r="AE27" s="233"/>
      <c r="AF27" s="233"/>
      <c r="AG27" s="233"/>
      <c r="AH27" s="233"/>
      <c r="AI27" s="233"/>
      <c r="AJ27" s="233"/>
      <c r="AK27" s="233"/>
      <c r="AL27" s="233"/>
      <c r="AM27" s="233"/>
      <c r="AN27" s="233"/>
      <c r="AO27" s="233"/>
      <c r="AP27" s="233"/>
      <c r="AQ27" s="233"/>
      <c r="AR27" s="233"/>
      <c r="AS27" s="233"/>
      <c r="AT27" s="233"/>
      <c r="AU27" s="233"/>
      <c r="AV27" s="233"/>
      <c r="AW27" s="233"/>
      <c r="AX27" s="233"/>
      <c r="AY27" s="233"/>
      <c r="AZ27" s="233"/>
      <c r="BA27" s="233"/>
      <c r="BB27" s="233"/>
      <c r="BC27" s="233"/>
      <c r="BD27" s="233"/>
      <c r="BE27" s="233"/>
      <c r="BF27" s="233"/>
      <c r="BG27" s="233"/>
      <c r="BH27" s="233"/>
      <c r="BI27" s="293" t="str">
        <f>HYPERLINK("#일위대가목록!A312","IA400220 →")</f>
        <v>IA400220 →</v>
      </c>
    </row>
    <row r="28" spans="1:61" ht="20.100000000000001" customHeight="1">
      <c r="A28" s="237" t="s">
        <v>7800</v>
      </c>
      <c r="B28" s="238" t="s">
        <v>7801</v>
      </c>
      <c r="C28" s="238">
        <v>1</v>
      </c>
      <c r="D28" s="238" t="s">
        <v>66</v>
      </c>
      <c r="E28" s="239">
        <f t="shared" si="1"/>
        <v>12875</v>
      </c>
      <c r="F28" s="239">
        <f t="shared" si="0"/>
        <v>12875</v>
      </c>
      <c r="G28" s="239">
        <f>[183]일위대가목록!F313</f>
        <v>0</v>
      </c>
      <c r="H28" s="239">
        <f t="shared" si="2"/>
        <v>0</v>
      </c>
      <c r="I28" s="239">
        <f>[183]일위대가목록!G313</f>
        <v>12875</v>
      </c>
      <c r="J28" s="239">
        <f t="shared" si="3"/>
        <v>12875</v>
      </c>
      <c r="K28" s="239">
        <f>[183]일위대가목록!H313</f>
        <v>0</v>
      </c>
      <c r="L28" s="239">
        <f t="shared" si="4"/>
        <v>0</v>
      </c>
      <c r="M28" s="240" t="s">
        <v>7802</v>
      </c>
      <c r="N28" s="233" t="s">
        <v>227</v>
      </c>
      <c r="O28" s="233"/>
      <c r="P28" s="233" t="s">
        <v>7803</v>
      </c>
      <c r="Q28" s="233" t="s">
        <v>227</v>
      </c>
      <c r="R28" s="233" t="s">
        <v>7804</v>
      </c>
      <c r="S28" s="233"/>
      <c r="T28" s="233" t="s">
        <v>7729</v>
      </c>
      <c r="U28" s="233"/>
      <c r="V28" s="233"/>
      <c r="W28" s="233"/>
      <c r="X28" s="233"/>
      <c r="Y28" s="233"/>
      <c r="Z28" s="239">
        <f>H744+H745+H746+H747+H748+H749+H750+H751+H752+H753+H754+H755+H756+H757+H758+H759+H760+H761+H762+H763+H764+H765+H766+H767+H768+H769+H770+H771+H772+H773</f>
        <v>904918</v>
      </c>
      <c r="AA28" s="239">
        <f>J744+J745+J746+J747+J748+J749+J750+J751+J752+J753+J754+J755+J756+J757+J758+J759+J760+J761+J762+J763+J764+J765+J766+J767+J768+J769+J770+J771+J772+J773</f>
        <v>821064</v>
      </c>
      <c r="AB28" s="239">
        <f>L744+L745+L746+L747+L748+L749+L750+L751+L752+L753+L754+L755+L756+L757+L758+L759+L760+L761+L762+L763+L764+L765+L766+L767+L768+L769+L770+L771+L772+L773</f>
        <v>103293</v>
      </c>
      <c r="AC28" s="233"/>
      <c r="AD28" s="233"/>
      <c r="AE28" s="233"/>
      <c r="AF28" s="233"/>
      <c r="AG28" s="233"/>
      <c r="AH28" s="233"/>
      <c r="AI28" s="233"/>
      <c r="AJ28" s="233"/>
      <c r="AK28" s="233"/>
      <c r="AL28" s="233"/>
      <c r="AM28" s="233"/>
      <c r="AN28" s="233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233"/>
      <c r="AZ28" s="233"/>
      <c r="BA28" s="233"/>
      <c r="BB28" s="233"/>
      <c r="BC28" s="233"/>
      <c r="BD28" s="233"/>
      <c r="BE28" s="233"/>
      <c r="BF28" s="233"/>
      <c r="BG28" s="233"/>
      <c r="BH28" s="233"/>
      <c r="BI28" s="293" t="str">
        <f>HYPERLINK("#일위대가목록!A313","IA403200 →")</f>
        <v>IA403200 →</v>
      </c>
    </row>
    <row r="29" spans="1:61" ht="20.100000000000001" customHeight="1">
      <c r="A29" s="237" t="s">
        <v>7805</v>
      </c>
      <c r="B29" s="238" t="s">
        <v>7801</v>
      </c>
      <c r="C29" s="238">
        <v>1</v>
      </c>
      <c r="D29" s="238" t="s">
        <v>66</v>
      </c>
      <c r="E29" s="239">
        <f t="shared" si="1"/>
        <v>12875</v>
      </c>
      <c r="F29" s="239">
        <f t="shared" si="0"/>
        <v>12875</v>
      </c>
      <c r="G29" s="239">
        <f>[183]일위대가목록!F314</f>
        <v>0</v>
      </c>
      <c r="H29" s="239">
        <f t="shared" si="2"/>
        <v>0</v>
      </c>
      <c r="I29" s="239">
        <f>[183]일위대가목록!G314</f>
        <v>12875</v>
      </c>
      <c r="J29" s="239">
        <f t="shared" si="3"/>
        <v>12875</v>
      </c>
      <c r="K29" s="239">
        <f>[183]일위대가목록!H314</f>
        <v>0</v>
      </c>
      <c r="L29" s="239">
        <f t="shared" si="4"/>
        <v>0</v>
      </c>
      <c r="M29" s="240" t="s">
        <v>7802</v>
      </c>
      <c r="N29" s="233" t="s">
        <v>227</v>
      </c>
      <c r="O29" s="233"/>
      <c r="P29" s="233" t="s">
        <v>7806</v>
      </c>
      <c r="Q29" s="233" t="s">
        <v>227</v>
      </c>
      <c r="R29" s="233" t="s">
        <v>7807</v>
      </c>
      <c r="S29" s="233"/>
      <c r="T29" s="233" t="s">
        <v>7729</v>
      </c>
      <c r="U29" s="233"/>
      <c r="V29" s="233"/>
      <c r="W29" s="233"/>
      <c r="X29" s="233"/>
      <c r="Y29" s="233"/>
      <c r="Z29" s="239">
        <f>H774+H775+H776+H777+H778+H779+H780+H781+H782+H783+H784+H785+H786+H787+H788+H789+H790+H791+H792</f>
        <v>133747904</v>
      </c>
      <c r="AA29" s="239">
        <f>J774+J775+J776+J777+J778+J779+J780+J781+J782+J783+J784+J785+J786+J787+J788+J789+J790+J791+J792</f>
        <v>926126215</v>
      </c>
      <c r="AB29" s="239">
        <f>L774+L775+L776+L777+L778+L779+L780+L781+L782+L783+L784+L785+L786+L787+L788+L789+L790+L791+L792</f>
        <v>263524139</v>
      </c>
      <c r="AC29" s="233"/>
      <c r="AD29" s="233"/>
      <c r="AE29" s="233"/>
      <c r="AF29" s="233"/>
      <c r="AG29" s="233"/>
      <c r="AH29" s="233"/>
      <c r="AI29" s="233"/>
      <c r="AJ29" s="233"/>
      <c r="AK29" s="233"/>
      <c r="AL29" s="233"/>
      <c r="AM29" s="233"/>
      <c r="AN29" s="233"/>
      <c r="AO29" s="233"/>
      <c r="AP29" s="233"/>
      <c r="AQ29" s="233"/>
      <c r="AR29" s="233"/>
      <c r="AS29" s="233"/>
      <c r="AT29" s="233"/>
      <c r="AU29" s="233"/>
      <c r="AV29" s="233"/>
      <c r="AW29" s="233"/>
      <c r="AX29" s="233"/>
      <c r="AY29" s="233"/>
      <c r="AZ29" s="233"/>
      <c r="BA29" s="233"/>
      <c r="BB29" s="233"/>
      <c r="BC29" s="233"/>
      <c r="BD29" s="233"/>
      <c r="BE29" s="233"/>
      <c r="BF29" s="233"/>
      <c r="BG29" s="233"/>
      <c r="BH29" s="233"/>
      <c r="BI29" s="293" t="str">
        <f>HYPERLINK("#일위대가목록!A314","IA403400 →")</f>
        <v>IA403400 →</v>
      </c>
    </row>
    <row r="30" spans="1:61" ht="20.100000000000001" customHeight="1">
      <c r="A30" s="237" t="s">
        <v>7800</v>
      </c>
      <c r="B30" s="238" t="s">
        <v>7808</v>
      </c>
      <c r="C30" s="238">
        <v>1</v>
      </c>
      <c r="D30" s="238" t="s">
        <v>66</v>
      </c>
      <c r="E30" s="239">
        <f t="shared" si="1"/>
        <v>15669</v>
      </c>
      <c r="F30" s="239">
        <f t="shared" si="0"/>
        <v>15669</v>
      </c>
      <c r="G30" s="239">
        <f>[183]일위대가목록!F315</f>
        <v>0</v>
      </c>
      <c r="H30" s="239">
        <f t="shared" si="2"/>
        <v>0</v>
      </c>
      <c r="I30" s="239">
        <f>[183]일위대가목록!G315</f>
        <v>15669</v>
      </c>
      <c r="J30" s="239">
        <f t="shared" si="3"/>
        <v>15669</v>
      </c>
      <c r="K30" s="239">
        <f>[183]일위대가목록!H315</f>
        <v>0</v>
      </c>
      <c r="L30" s="239">
        <f t="shared" si="4"/>
        <v>0</v>
      </c>
      <c r="M30" s="240" t="s">
        <v>7802</v>
      </c>
      <c r="N30" s="233" t="s">
        <v>227</v>
      </c>
      <c r="O30" s="233"/>
      <c r="P30" s="233" t="s">
        <v>7809</v>
      </c>
      <c r="Q30" s="233" t="s">
        <v>227</v>
      </c>
      <c r="R30" s="233" t="s">
        <v>7810</v>
      </c>
      <c r="S30" s="233"/>
      <c r="T30" s="233" t="s">
        <v>7729</v>
      </c>
      <c r="U30" s="233"/>
      <c r="V30" s="233"/>
      <c r="W30" s="233"/>
      <c r="X30" s="233"/>
      <c r="Y30" s="233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233"/>
      <c r="AK30" s="233"/>
      <c r="AL30" s="233"/>
      <c r="AM30" s="233"/>
      <c r="AN30" s="233"/>
      <c r="AO30" s="233"/>
      <c r="AP30" s="233"/>
      <c r="AQ30" s="233"/>
      <c r="AR30" s="233"/>
      <c r="AS30" s="233"/>
      <c r="AT30" s="233"/>
      <c r="AU30" s="233"/>
      <c r="AV30" s="233"/>
      <c r="AW30" s="233"/>
      <c r="AX30" s="233"/>
      <c r="AY30" s="233"/>
      <c r="AZ30" s="233"/>
      <c r="BA30" s="233"/>
      <c r="BB30" s="233"/>
      <c r="BC30" s="233"/>
      <c r="BD30" s="233"/>
      <c r="BE30" s="233"/>
      <c r="BF30" s="233"/>
      <c r="BG30" s="233"/>
      <c r="BH30" s="233"/>
      <c r="BI30" s="293" t="str">
        <f>HYPERLINK("#일위대가목록!A315","IA403600 →")</f>
        <v>IA403600 →</v>
      </c>
    </row>
    <row r="31" spans="1:61" ht="20.100000000000001" customHeight="1">
      <c r="A31" s="237" t="s">
        <v>7805</v>
      </c>
      <c r="B31" s="238" t="s">
        <v>7808</v>
      </c>
      <c r="C31" s="238">
        <v>1</v>
      </c>
      <c r="D31" s="238" t="s">
        <v>66</v>
      </c>
      <c r="E31" s="239">
        <f t="shared" si="1"/>
        <v>15669</v>
      </c>
      <c r="F31" s="239">
        <f t="shared" si="0"/>
        <v>15669</v>
      </c>
      <c r="G31" s="239">
        <f>[183]일위대가목록!F316</f>
        <v>0</v>
      </c>
      <c r="H31" s="239">
        <f t="shared" si="2"/>
        <v>0</v>
      </c>
      <c r="I31" s="239">
        <f>[183]일위대가목록!G316</f>
        <v>15669</v>
      </c>
      <c r="J31" s="239">
        <f t="shared" si="3"/>
        <v>15669</v>
      </c>
      <c r="K31" s="239">
        <f>[183]일위대가목록!H316</f>
        <v>0</v>
      </c>
      <c r="L31" s="239">
        <f t="shared" si="4"/>
        <v>0</v>
      </c>
      <c r="M31" s="240" t="s">
        <v>7802</v>
      </c>
      <c r="N31" s="233" t="s">
        <v>227</v>
      </c>
      <c r="O31" s="233"/>
      <c r="P31" s="233" t="s">
        <v>7811</v>
      </c>
      <c r="Q31" s="233" t="s">
        <v>227</v>
      </c>
      <c r="R31" s="233" t="s">
        <v>7812</v>
      </c>
      <c r="S31" s="233"/>
      <c r="T31" s="233" t="s">
        <v>7729</v>
      </c>
      <c r="U31" s="233"/>
      <c r="V31" s="233"/>
      <c r="W31" s="233"/>
      <c r="X31" s="233"/>
      <c r="Y31" s="233"/>
      <c r="Z31" s="233"/>
      <c r="AA31" s="233"/>
      <c r="AB31" s="233"/>
      <c r="AC31" s="233"/>
      <c r="AD31" s="233"/>
      <c r="AE31" s="233"/>
      <c r="AF31" s="233"/>
      <c r="AG31" s="233"/>
      <c r="AH31" s="233"/>
      <c r="AI31" s="233"/>
      <c r="AJ31" s="233"/>
      <c r="AK31" s="233"/>
      <c r="AL31" s="233"/>
      <c r="AM31" s="233"/>
      <c r="AN31" s="233"/>
      <c r="AO31" s="233"/>
      <c r="AP31" s="233"/>
      <c r="AQ31" s="233"/>
      <c r="AR31" s="233"/>
      <c r="AS31" s="233"/>
      <c r="AT31" s="233"/>
      <c r="AU31" s="233"/>
      <c r="AV31" s="233"/>
      <c r="AW31" s="233"/>
      <c r="AX31" s="233"/>
      <c r="AY31" s="233"/>
      <c r="AZ31" s="233"/>
      <c r="BA31" s="233"/>
      <c r="BB31" s="233"/>
      <c r="BC31" s="233"/>
      <c r="BD31" s="233"/>
      <c r="BE31" s="233"/>
      <c r="BF31" s="233"/>
      <c r="BG31" s="233"/>
      <c r="BH31" s="233"/>
      <c r="BI31" s="293" t="str">
        <f>HYPERLINK("#일위대가목록!A316","IA403800 →")</f>
        <v>IA403800 →</v>
      </c>
    </row>
    <row r="32" spans="1:61" ht="20.100000000000001" customHeight="1">
      <c r="A32" s="237" t="s">
        <v>7800</v>
      </c>
      <c r="B32" s="238" t="s">
        <v>7813</v>
      </c>
      <c r="C32" s="238">
        <v>1</v>
      </c>
      <c r="D32" s="238" t="s">
        <v>66</v>
      </c>
      <c r="E32" s="239">
        <f t="shared" si="1"/>
        <v>18463</v>
      </c>
      <c r="F32" s="239">
        <f t="shared" si="0"/>
        <v>18463</v>
      </c>
      <c r="G32" s="239">
        <f>[183]일위대가목록!F317</f>
        <v>0</v>
      </c>
      <c r="H32" s="239">
        <f t="shared" si="2"/>
        <v>0</v>
      </c>
      <c r="I32" s="239">
        <f>[183]일위대가목록!G317</f>
        <v>18463</v>
      </c>
      <c r="J32" s="239">
        <f t="shared" si="3"/>
        <v>18463</v>
      </c>
      <c r="K32" s="239">
        <f>[183]일위대가목록!H317</f>
        <v>0</v>
      </c>
      <c r="L32" s="239">
        <f t="shared" si="4"/>
        <v>0</v>
      </c>
      <c r="M32" s="240" t="s">
        <v>7802</v>
      </c>
      <c r="N32" s="233" t="s">
        <v>227</v>
      </c>
      <c r="O32" s="233"/>
      <c r="P32" s="233" t="s">
        <v>7814</v>
      </c>
      <c r="Q32" s="233" t="s">
        <v>227</v>
      </c>
      <c r="R32" s="233" t="s">
        <v>7815</v>
      </c>
      <c r="S32" s="233"/>
      <c r="T32" s="233" t="s">
        <v>7729</v>
      </c>
      <c r="U32" s="233"/>
      <c r="V32" s="233"/>
      <c r="W32" s="233"/>
      <c r="X32" s="233"/>
      <c r="Y32" s="233"/>
      <c r="Z32" s="233"/>
      <c r="AA32" s="233"/>
      <c r="AB32" s="233"/>
      <c r="AC32" s="233"/>
      <c r="AD32" s="233"/>
      <c r="AE32" s="233"/>
      <c r="AF32" s="233"/>
      <c r="AG32" s="233"/>
      <c r="AH32" s="233"/>
      <c r="AI32" s="233"/>
      <c r="AJ32" s="233"/>
      <c r="AK32" s="233"/>
      <c r="AL32" s="233"/>
      <c r="AM32" s="233"/>
      <c r="AN32" s="233"/>
      <c r="AO32" s="233"/>
      <c r="AP32" s="233"/>
      <c r="AQ32" s="233"/>
      <c r="AR32" s="233"/>
      <c r="AS32" s="233"/>
      <c r="AT32" s="233"/>
      <c r="AU32" s="233"/>
      <c r="AV32" s="233"/>
      <c r="AW32" s="233"/>
      <c r="AX32" s="233"/>
      <c r="AY32" s="233"/>
      <c r="AZ32" s="233"/>
      <c r="BA32" s="233"/>
      <c r="BB32" s="233"/>
      <c r="BC32" s="233"/>
      <c r="BD32" s="233"/>
      <c r="BE32" s="233"/>
      <c r="BF32" s="233"/>
      <c r="BG32" s="233"/>
      <c r="BH32" s="233"/>
      <c r="BI32" s="293" t="str">
        <f>HYPERLINK("#일위대가목록!A317","IA404000 →")</f>
        <v>IA404000 →</v>
      </c>
    </row>
    <row r="33" spans="1:61" ht="20.100000000000001" customHeight="1">
      <c r="A33" s="237" t="s">
        <v>7805</v>
      </c>
      <c r="B33" s="238" t="s">
        <v>7813</v>
      </c>
      <c r="C33" s="238">
        <v>1</v>
      </c>
      <c r="D33" s="238" t="s">
        <v>66</v>
      </c>
      <c r="E33" s="239">
        <f t="shared" si="1"/>
        <v>18463</v>
      </c>
      <c r="F33" s="239">
        <f t="shared" si="0"/>
        <v>18463</v>
      </c>
      <c r="G33" s="239">
        <f>[183]일위대가목록!F318</f>
        <v>0</v>
      </c>
      <c r="H33" s="239">
        <f t="shared" si="2"/>
        <v>0</v>
      </c>
      <c r="I33" s="239">
        <f>[183]일위대가목록!G318</f>
        <v>18463</v>
      </c>
      <c r="J33" s="239">
        <f t="shared" si="3"/>
        <v>18463</v>
      </c>
      <c r="K33" s="239">
        <f>[183]일위대가목록!H318</f>
        <v>0</v>
      </c>
      <c r="L33" s="239">
        <f t="shared" si="4"/>
        <v>0</v>
      </c>
      <c r="M33" s="240" t="s">
        <v>7802</v>
      </c>
      <c r="N33" s="233" t="s">
        <v>227</v>
      </c>
      <c r="O33" s="233"/>
      <c r="P33" s="233" t="s">
        <v>7816</v>
      </c>
      <c r="Q33" s="233" t="s">
        <v>227</v>
      </c>
      <c r="R33" s="233" t="s">
        <v>7817</v>
      </c>
      <c r="S33" s="233"/>
      <c r="T33" s="233" t="s">
        <v>7729</v>
      </c>
      <c r="U33" s="233"/>
      <c r="V33" s="233"/>
      <c r="W33" s="233"/>
      <c r="X33" s="233"/>
      <c r="Y33" s="233"/>
      <c r="Z33" s="233"/>
      <c r="AA33" s="233"/>
      <c r="AB33" s="233"/>
      <c r="AC33" s="233"/>
      <c r="AD33" s="233"/>
      <c r="AE33" s="233"/>
      <c r="AF33" s="233"/>
      <c r="AG33" s="233"/>
      <c r="AH33" s="233"/>
      <c r="AI33" s="233"/>
      <c r="AJ33" s="233"/>
      <c r="AK33" s="233"/>
      <c r="AL33" s="233"/>
      <c r="AM33" s="233"/>
      <c r="AN33" s="233"/>
      <c r="AO33" s="233"/>
      <c r="AP33" s="233"/>
      <c r="AQ33" s="233"/>
      <c r="AR33" s="233"/>
      <c r="AS33" s="233"/>
      <c r="AT33" s="233"/>
      <c r="AU33" s="233"/>
      <c r="AV33" s="233"/>
      <c r="AW33" s="233"/>
      <c r="AX33" s="233"/>
      <c r="AY33" s="233"/>
      <c r="AZ33" s="233"/>
      <c r="BA33" s="233"/>
      <c r="BB33" s="233"/>
      <c r="BC33" s="233"/>
      <c r="BD33" s="233"/>
      <c r="BE33" s="233"/>
      <c r="BF33" s="233"/>
      <c r="BG33" s="233"/>
      <c r="BH33" s="233"/>
      <c r="BI33" s="293" t="str">
        <f>HYPERLINK("#일위대가목록!A318","IA404200 →")</f>
        <v>IA404200 →</v>
      </c>
    </row>
    <row r="34" spans="1:61" ht="20.100000000000001" customHeight="1">
      <c r="A34" s="237" t="s">
        <v>7818</v>
      </c>
      <c r="B34" s="238" t="s">
        <v>7819</v>
      </c>
      <c r="C34" s="238">
        <v>1</v>
      </c>
      <c r="D34" s="238" t="s">
        <v>7820</v>
      </c>
      <c r="E34" s="239">
        <f t="shared" si="1"/>
        <v>18298</v>
      </c>
      <c r="F34" s="239">
        <f t="shared" si="0"/>
        <v>18298</v>
      </c>
      <c r="G34" s="239">
        <f>[183]일위대가목록!F319</f>
        <v>0</v>
      </c>
      <c r="H34" s="239">
        <f t="shared" si="2"/>
        <v>0</v>
      </c>
      <c r="I34" s="239">
        <f>[183]일위대가목록!G319</f>
        <v>18298</v>
      </c>
      <c r="J34" s="239">
        <f t="shared" si="3"/>
        <v>18298</v>
      </c>
      <c r="K34" s="239">
        <f>[183]일위대가목록!H319</f>
        <v>0</v>
      </c>
      <c r="L34" s="239">
        <f t="shared" si="4"/>
        <v>0</v>
      </c>
      <c r="M34" s="240" t="s">
        <v>7821</v>
      </c>
      <c r="N34" s="233" t="s">
        <v>227</v>
      </c>
      <c r="O34" s="233"/>
      <c r="P34" s="233" t="s">
        <v>7822</v>
      </c>
      <c r="Q34" s="233" t="s">
        <v>227</v>
      </c>
      <c r="R34" s="233" t="s">
        <v>7823</v>
      </c>
      <c r="S34" s="233"/>
      <c r="T34" s="233" t="s">
        <v>7729</v>
      </c>
      <c r="U34" s="233"/>
      <c r="V34" s="233"/>
      <c r="W34" s="233"/>
      <c r="X34" s="233"/>
      <c r="Y34" s="233"/>
      <c r="Z34" s="233"/>
      <c r="AA34" s="233"/>
      <c r="AB34" s="233"/>
      <c r="AC34" s="233"/>
      <c r="AD34" s="233"/>
      <c r="AE34" s="233"/>
      <c r="AF34" s="233"/>
      <c r="AG34" s="233"/>
      <c r="AH34" s="233"/>
      <c r="AI34" s="233"/>
      <c r="AJ34" s="233"/>
      <c r="AK34" s="233"/>
      <c r="AL34" s="233"/>
      <c r="AM34" s="233"/>
      <c r="AN34" s="233"/>
      <c r="AO34" s="233"/>
      <c r="AP34" s="233"/>
      <c r="AQ34" s="233"/>
      <c r="AR34" s="233"/>
      <c r="AS34" s="233"/>
      <c r="AT34" s="233"/>
      <c r="AU34" s="233"/>
      <c r="AV34" s="233"/>
      <c r="AW34" s="233"/>
      <c r="AX34" s="233"/>
      <c r="AY34" s="233"/>
      <c r="AZ34" s="233"/>
      <c r="BA34" s="233"/>
      <c r="BB34" s="233"/>
      <c r="BC34" s="233"/>
      <c r="BD34" s="233"/>
      <c r="BE34" s="233"/>
      <c r="BF34" s="233"/>
      <c r="BG34" s="233"/>
      <c r="BH34" s="233"/>
      <c r="BI34" s="293" t="str">
        <f>HYPERLINK("#일위대가목록!A319","IA406000 →")</f>
        <v>IA406000 →</v>
      </c>
    </row>
    <row r="35" spans="1:61" ht="20.100000000000001" customHeight="1">
      <c r="A35" s="237" t="s">
        <v>7818</v>
      </c>
      <c r="B35" s="238" t="s">
        <v>7824</v>
      </c>
      <c r="C35" s="238">
        <v>1</v>
      </c>
      <c r="D35" s="238" t="s">
        <v>7820</v>
      </c>
      <c r="E35" s="239">
        <f t="shared" si="1"/>
        <v>19729</v>
      </c>
      <c r="F35" s="239">
        <f t="shared" si="0"/>
        <v>19729</v>
      </c>
      <c r="G35" s="239">
        <f>[183]일위대가목록!F320</f>
        <v>0</v>
      </c>
      <c r="H35" s="239">
        <f t="shared" si="2"/>
        <v>0</v>
      </c>
      <c r="I35" s="239">
        <f>[183]일위대가목록!G320</f>
        <v>19729</v>
      </c>
      <c r="J35" s="239">
        <f t="shared" si="3"/>
        <v>19729</v>
      </c>
      <c r="K35" s="239">
        <f>[183]일위대가목록!H320</f>
        <v>0</v>
      </c>
      <c r="L35" s="239">
        <f t="shared" si="4"/>
        <v>0</v>
      </c>
      <c r="M35" s="240" t="s">
        <v>7821</v>
      </c>
      <c r="N35" s="233" t="s">
        <v>227</v>
      </c>
      <c r="O35" s="233"/>
      <c r="P35" s="233" t="s">
        <v>7825</v>
      </c>
      <c r="Q35" s="233" t="s">
        <v>227</v>
      </c>
      <c r="R35" s="233" t="s">
        <v>7826</v>
      </c>
      <c r="S35" s="233"/>
      <c r="T35" s="233" t="s">
        <v>7729</v>
      </c>
      <c r="U35" s="233"/>
      <c r="V35" s="233"/>
      <c r="W35" s="233"/>
      <c r="X35" s="233"/>
      <c r="Y35" s="233"/>
      <c r="Z35" s="233"/>
      <c r="AA35" s="233"/>
      <c r="AB35" s="233"/>
      <c r="AC35" s="233"/>
      <c r="AD35" s="233"/>
      <c r="AE35" s="233"/>
      <c r="AF35" s="233"/>
      <c r="AG35" s="233"/>
      <c r="AH35" s="233"/>
      <c r="AI35" s="233"/>
      <c r="AJ35" s="233"/>
      <c r="AK35" s="233"/>
      <c r="AL35" s="233"/>
      <c r="AM35" s="233"/>
      <c r="AN35" s="233"/>
      <c r="AO35" s="233"/>
      <c r="AP35" s="233"/>
      <c r="AQ35" s="233"/>
      <c r="AR35" s="233"/>
      <c r="AS35" s="233"/>
      <c r="AT35" s="233"/>
      <c r="AU35" s="233"/>
      <c r="AV35" s="233"/>
      <c r="AW35" s="233"/>
      <c r="AX35" s="233"/>
      <c r="AY35" s="233"/>
      <c r="AZ35" s="233"/>
      <c r="BA35" s="233"/>
      <c r="BB35" s="233"/>
      <c r="BC35" s="233"/>
      <c r="BD35" s="233"/>
      <c r="BE35" s="233"/>
      <c r="BF35" s="233"/>
      <c r="BG35" s="233"/>
      <c r="BH35" s="233"/>
      <c r="BI35" s="293" t="str">
        <f>HYPERLINK("#일위대가목록!A320","IA406010 →")</f>
        <v>IA406010 →</v>
      </c>
    </row>
    <row r="36" spans="1:61" ht="20.100000000000001" customHeight="1">
      <c r="A36" s="237" t="s">
        <v>7818</v>
      </c>
      <c r="B36" s="238" t="s">
        <v>7827</v>
      </c>
      <c r="C36" s="238">
        <v>1</v>
      </c>
      <c r="D36" s="238" t="s">
        <v>7820</v>
      </c>
      <c r="E36" s="239">
        <f t="shared" si="1"/>
        <v>21433</v>
      </c>
      <c r="F36" s="239">
        <f t="shared" si="0"/>
        <v>21433</v>
      </c>
      <c r="G36" s="239">
        <f>[183]일위대가목록!F321</f>
        <v>0</v>
      </c>
      <c r="H36" s="239">
        <f t="shared" si="2"/>
        <v>0</v>
      </c>
      <c r="I36" s="239">
        <f>[183]일위대가목록!G321</f>
        <v>21433</v>
      </c>
      <c r="J36" s="239">
        <f t="shared" si="3"/>
        <v>21433</v>
      </c>
      <c r="K36" s="239">
        <f>[183]일위대가목록!H321</f>
        <v>0</v>
      </c>
      <c r="L36" s="239">
        <f t="shared" si="4"/>
        <v>0</v>
      </c>
      <c r="M36" s="240" t="s">
        <v>7821</v>
      </c>
      <c r="N36" s="233" t="s">
        <v>227</v>
      </c>
      <c r="O36" s="233"/>
      <c r="P36" s="233" t="s">
        <v>7828</v>
      </c>
      <c r="Q36" s="233" t="s">
        <v>227</v>
      </c>
      <c r="R36" s="233" t="s">
        <v>7829</v>
      </c>
      <c r="S36" s="233"/>
      <c r="T36" s="233" t="s">
        <v>7729</v>
      </c>
      <c r="U36" s="233"/>
      <c r="V36" s="233"/>
      <c r="W36" s="233"/>
      <c r="X36" s="233"/>
      <c r="Y36" s="233"/>
      <c r="Z36" s="233"/>
      <c r="AA36" s="233"/>
      <c r="AB36" s="233"/>
      <c r="AC36" s="233"/>
      <c r="AD36" s="233"/>
      <c r="AE36" s="233"/>
      <c r="AF36" s="233"/>
      <c r="AG36" s="233"/>
      <c r="AH36" s="233"/>
      <c r="AI36" s="233"/>
      <c r="AJ36" s="233"/>
      <c r="AK36" s="233"/>
      <c r="AL36" s="233"/>
      <c r="AM36" s="233"/>
      <c r="AN36" s="233"/>
      <c r="AO36" s="233"/>
      <c r="AP36" s="233"/>
      <c r="AQ36" s="233"/>
      <c r="AR36" s="233"/>
      <c r="AS36" s="233"/>
      <c r="AT36" s="233"/>
      <c r="AU36" s="233"/>
      <c r="AV36" s="233"/>
      <c r="AW36" s="233"/>
      <c r="AX36" s="233"/>
      <c r="AY36" s="233"/>
      <c r="AZ36" s="233"/>
      <c r="BA36" s="233"/>
      <c r="BB36" s="233"/>
      <c r="BC36" s="233"/>
      <c r="BD36" s="233"/>
      <c r="BE36" s="233"/>
      <c r="BF36" s="233"/>
      <c r="BG36" s="233"/>
      <c r="BH36" s="233"/>
      <c r="BI36" s="293" t="str">
        <f>HYPERLINK("#일위대가목록!A321","IA406020 →")</f>
        <v>IA406020 →</v>
      </c>
    </row>
    <row r="37" spans="1:61" ht="20.100000000000001" customHeight="1">
      <c r="A37" s="237" t="s">
        <v>7830</v>
      </c>
      <c r="B37" s="238" t="s">
        <v>7819</v>
      </c>
      <c r="C37" s="238">
        <v>1</v>
      </c>
      <c r="D37" s="238" t="s">
        <v>7820</v>
      </c>
      <c r="E37" s="239">
        <f t="shared" si="1"/>
        <v>18298</v>
      </c>
      <c r="F37" s="239">
        <f t="shared" si="0"/>
        <v>18298</v>
      </c>
      <c r="G37" s="239">
        <f>[183]일위대가목록!F322</f>
        <v>0</v>
      </c>
      <c r="H37" s="239">
        <f t="shared" si="2"/>
        <v>0</v>
      </c>
      <c r="I37" s="239">
        <f>[183]일위대가목록!G322</f>
        <v>18298</v>
      </c>
      <c r="J37" s="239">
        <f t="shared" si="3"/>
        <v>18298</v>
      </c>
      <c r="K37" s="239">
        <f>[183]일위대가목록!H322</f>
        <v>0</v>
      </c>
      <c r="L37" s="239">
        <f t="shared" si="4"/>
        <v>0</v>
      </c>
      <c r="M37" s="240" t="s">
        <v>7821</v>
      </c>
      <c r="N37" s="233" t="s">
        <v>227</v>
      </c>
      <c r="O37" s="233"/>
      <c r="P37" s="233" t="s">
        <v>7831</v>
      </c>
      <c r="Q37" s="233" t="s">
        <v>227</v>
      </c>
      <c r="R37" s="233" t="s">
        <v>7832</v>
      </c>
      <c r="S37" s="233"/>
      <c r="T37" s="233" t="s">
        <v>7729</v>
      </c>
      <c r="U37" s="233"/>
      <c r="V37" s="233"/>
      <c r="W37" s="233"/>
      <c r="X37" s="233"/>
      <c r="Y37" s="233"/>
      <c r="Z37" s="233"/>
      <c r="AA37" s="233"/>
      <c r="AB37" s="233"/>
      <c r="AC37" s="233"/>
      <c r="AD37" s="233"/>
      <c r="AE37" s="233"/>
      <c r="AF37" s="233"/>
      <c r="AG37" s="233"/>
      <c r="AH37" s="233"/>
      <c r="AI37" s="233"/>
      <c r="AJ37" s="233"/>
      <c r="AK37" s="233"/>
      <c r="AL37" s="233"/>
      <c r="AM37" s="233"/>
      <c r="AN37" s="233"/>
      <c r="AO37" s="233"/>
      <c r="AP37" s="233"/>
      <c r="AQ37" s="233"/>
      <c r="AR37" s="233"/>
      <c r="AS37" s="233"/>
      <c r="AT37" s="233"/>
      <c r="AU37" s="233"/>
      <c r="AV37" s="233"/>
      <c r="AW37" s="233"/>
      <c r="AX37" s="233"/>
      <c r="AY37" s="233"/>
      <c r="AZ37" s="233"/>
      <c r="BA37" s="233"/>
      <c r="BB37" s="233"/>
      <c r="BC37" s="233"/>
      <c r="BD37" s="233"/>
      <c r="BE37" s="233"/>
      <c r="BF37" s="233"/>
      <c r="BG37" s="233"/>
      <c r="BH37" s="233"/>
      <c r="BI37" s="293" t="str">
        <f>HYPERLINK("#일위대가목록!A322","IA406100 →")</f>
        <v>IA406100 →</v>
      </c>
    </row>
    <row r="38" spans="1:61" ht="20.100000000000001" customHeight="1">
      <c r="A38" s="237" t="s">
        <v>7830</v>
      </c>
      <c r="B38" s="238" t="s">
        <v>7824</v>
      </c>
      <c r="C38" s="238">
        <v>1</v>
      </c>
      <c r="D38" s="238" t="s">
        <v>7820</v>
      </c>
      <c r="E38" s="239">
        <f t="shared" si="1"/>
        <v>19729</v>
      </c>
      <c r="F38" s="239">
        <f t="shared" si="0"/>
        <v>19729</v>
      </c>
      <c r="G38" s="239">
        <f>[183]일위대가목록!F323</f>
        <v>0</v>
      </c>
      <c r="H38" s="239">
        <f t="shared" si="2"/>
        <v>0</v>
      </c>
      <c r="I38" s="239">
        <f>[183]일위대가목록!G323</f>
        <v>19729</v>
      </c>
      <c r="J38" s="239">
        <f t="shared" si="3"/>
        <v>19729</v>
      </c>
      <c r="K38" s="239">
        <f>[183]일위대가목록!H323</f>
        <v>0</v>
      </c>
      <c r="L38" s="239">
        <f t="shared" si="4"/>
        <v>0</v>
      </c>
      <c r="M38" s="240" t="s">
        <v>7821</v>
      </c>
      <c r="N38" s="233" t="s">
        <v>227</v>
      </c>
      <c r="O38" s="233"/>
      <c r="P38" s="233" t="s">
        <v>7833</v>
      </c>
      <c r="Q38" s="233" t="s">
        <v>227</v>
      </c>
      <c r="R38" s="233" t="s">
        <v>7834</v>
      </c>
      <c r="S38" s="233"/>
      <c r="T38" s="233" t="s">
        <v>7729</v>
      </c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  <c r="AH38" s="233"/>
      <c r="AI38" s="233"/>
      <c r="AJ38" s="233"/>
      <c r="AK38" s="233"/>
      <c r="AL38" s="233"/>
      <c r="AM38" s="233"/>
      <c r="AN38" s="233"/>
      <c r="AO38" s="233"/>
      <c r="AP38" s="233"/>
      <c r="AQ38" s="233"/>
      <c r="AR38" s="233"/>
      <c r="AS38" s="233"/>
      <c r="AT38" s="233"/>
      <c r="AU38" s="233"/>
      <c r="AV38" s="233"/>
      <c r="AW38" s="233"/>
      <c r="AX38" s="233"/>
      <c r="AY38" s="233"/>
      <c r="AZ38" s="233"/>
      <c r="BA38" s="233"/>
      <c r="BB38" s="233"/>
      <c r="BC38" s="233"/>
      <c r="BD38" s="233"/>
      <c r="BE38" s="233"/>
      <c r="BF38" s="233"/>
      <c r="BG38" s="233"/>
      <c r="BH38" s="233"/>
      <c r="BI38" s="293" t="str">
        <f>HYPERLINK("#일위대가목록!A323","IA406110 →")</f>
        <v>IA406110 →</v>
      </c>
    </row>
    <row r="39" spans="1:61" ht="20.100000000000001" customHeight="1">
      <c r="A39" s="237" t="s">
        <v>7830</v>
      </c>
      <c r="B39" s="238" t="s">
        <v>7827</v>
      </c>
      <c r="C39" s="238">
        <v>1</v>
      </c>
      <c r="D39" s="238" t="s">
        <v>7820</v>
      </c>
      <c r="E39" s="239">
        <f t="shared" si="1"/>
        <v>21433</v>
      </c>
      <c r="F39" s="239">
        <f t="shared" si="0"/>
        <v>21433</v>
      </c>
      <c r="G39" s="239">
        <f>[183]일위대가목록!F324</f>
        <v>0</v>
      </c>
      <c r="H39" s="239">
        <f t="shared" si="2"/>
        <v>0</v>
      </c>
      <c r="I39" s="239">
        <f>[183]일위대가목록!G324</f>
        <v>21433</v>
      </c>
      <c r="J39" s="239">
        <f t="shared" si="3"/>
        <v>21433</v>
      </c>
      <c r="K39" s="239">
        <f>[183]일위대가목록!H324</f>
        <v>0</v>
      </c>
      <c r="L39" s="239">
        <f t="shared" si="4"/>
        <v>0</v>
      </c>
      <c r="M39" s="240" t="s">
        <v>7821</v>
      </c>
      <c r="N39" s="233" t="s">
        <v>227</v>
      </c>
      <c r="O39" s="233"/>
      <c r="P39" s="233" t="s">
        <v>7835</v>
      </c>
      <c r="Q39" s="233" t="s">
        <v>227</v>
      </c>
      <c r="R39" s="233" t="s">
        <v>7836</v>
      </c>
      <c r="S39" s="233"/>
      <c r="T39" s="233" t="s">
        <v>7729</v>
      </c>
      <c r="U39" s="233"/>
      <c r="V39" s="233"/>
      <c r="W39" s="233"/>
      <c r="X39" s="233"/>
      <c r="Y39" s="233"/>
      <c r="Z39" s="233"/>
      <c r="AA39" s="233"/>
      <c r="AB39" s="233"/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  <c r="AM39" s="233"/>
      <c r="AN39" s="233"/>
      <c r="AO39" s="233"/>
      <c r="AP39" s="233"/>
      <c r="AQ39" s="233"/>
      <c r="AR39" s="233"/>
      <c r="AS39" s="233"/>
      <c r="AT39" s="233"/>
      <c r="AU39" s="233"/>
      <c r="AV39" s="233"/>
      <c r="AW39" s="233"/>
      <c r="AX39" s="233"/>
      <c r="AY39" s="233"/>
      <c r="AZ39" s="233"/>
      <c r="BA39" s="233"/>
      <c r="BB39" s="233"/>
      <c r="BC39" s="233"/>
      <c r="BD39" s="233"/>
      <c r="BE39" s="233"/>
      <c r="BF39" s="233"/>
      <c r="BG39" s="233"/>
      <c r="BH39" s="233"/>
      <c r="BI39" s="293" t="str">
        <f>HYPERLINK("#일위대가목록!A324","IA406120 →")</f>
        <v>IA406120 →</v>
      </c>
    </row>
    <row r="40" spans="1:61" ht="20.100000000000001" customHeight="1">
      <c r="A40" s="237" t="s">
        <v>7837</v>
      </c>
      <c r="B40" s="238" t="s">
        <v>7819</v>
      </c>
      <c r="C40" s="238">
        <v>1</v>
      </c>
      <c r="D40" s="238" t="s">
        <v>7820</v>
      </c>
      <c r="E40" s="239">
        <f t="shared" si="1"/>
        <v>18298</v>
      </c>
      <c r="F40" s="239">
        <f t="shared" si="0"/>
        <v>18298</v>
      </c>
      <c r="G40" s="239">
        <f>[183]일위대가목록!F325</f>
        <v>0</v>
      </c>
      <c r="H40" s="239">
        <f t="shared" si="2"/>
        <v>0</v>
      </c>
      <c r="I40" s="239">
        <f>[183]일위대가목록!G325</f>
        <v>18298</v>
      </c>
      <c r="J40" s="239">
        <f t="shared" si="3"/>
        <v>18298</v>
      </c>
      <c r="K40" s="239">
        <f>[183]일위대가목록!H325</f>
        <v>0</v>
      </c>
      <c r="L40" s="239">
        <f t="shared" si="4"/>
        <v>0</v>
      </c>
      <c r="M40" s="240" t="s">
        <v>7821</v>
      </c>
      <c r="N40" s="233" t="s">
        <v>227</v>
      </c>
      <c r="O40" s="233"/>
      <c r="P40" s="233" t="s">
        <v>7838</v>
      </c>
      <c r="Q40" s="233" t="s">
        <v>227</v>
      </c>
      <c r="R40" s="233" t="s">
        <v>7839</v>
      </c>
      <c r="S40" s="233"/>
      <c r="T40" s="233" t="s">
        <v>7729</v>
      </c>
      <c r="U40" s="233"/>
      <c r="V40" s="233"/>
      <c r="W40" s="233"/>
      <c r="X40" s="233"/>
      <c r="Y40" s="233"/>
      <c r="Z40" s="233"/>
      <c r="AA40" s="233"/>
      <c r="AB40" s="233"/>
      <c r="AC40" s="233"/>
      <c r="AD40" s="233"/>
      <c r="AE40" s="233"/>
      <c r="AF40" s="233"/>
      <c r="AG40" s="233"/>
      <c r="AH40" s="233"/>
      <c r="AI40" s="233"/>
      <c r="AJ40" s="233"/>
      <c r="AK40" s="233"/>
      <c r="AL40" s="233"/>
      <c r="AM40" s="233"/>
      <c r="AN40" s="233"/>
      <c r="AO40" s="233"/>
      <c r="AP40" s="233"/>
      <c r="AQ40" s="233"/>
      <c r="AR40" s="233"/>
      <c r="AS40" s="233"/>
      <c r="AT40" s="233"/>
      <c r="AU40" s="233"/>
      <c r="AV40" s="233"/>
      <c r="AW40" s="233"/>
      <c r="AX40" s="233"/>
      <c r="AY40" s="233"/>
      <c r="AZ40" s="233"/>
      <c r="BA40" s="233"/>
      <c r="BB40" s="233"/>
      <c r="BC40" s="233"/>
      <c r="BD40" s="233"/>
      <c r="BE40" s="233"/>
      <c r="BF40" s="233"/>
      <c r="BG40" s="233"/>
      <c r="BH40" s="233"/>
      <c r="BI40" s="293" t="str">
        <f>HYPERLINK("#일위대가목록!A325","IA406200 →")</f>
        <v>IA406200 →</v>
      </c>
    </row>
    <row r="41" spans="1:61" ht="20.100000000000001" customHeight="1">
      <c r="A41" s="237" t="s">
        <v>7837</v>
      </c>
      <c r="B41" s="238" t="s">
        <v>7824</v>
      </c>
      <c r="C41" s="238">
        <v>1</v>
      </c>
      <c r="D41" s="238" t="s">
        <v>7820</v>
      </c>
      <c r="E41" s="239">
        <f t="shared" si="1"/>
        <v>19729</v>
      </c>
      <c r="F41" s="239">
        <f t="shared" si="0"/>
        <v>19729</v>
      </c>
      <c r="G41" s="239">
        <f>[183]일위대가목록!F326</f>
        <v>0</v>
      </c>
      <c r="H41" s="239">
        <f t="shared" si="2"/>
        <v>0</v>
      </c>
      <c r="I41" s="239">
        <f>[183]일위대가목록!G326</f>
        <v>19729</v>
      </c>
      <c r="J41" s="239">
        <f t="shared" si="3"/>
        <v>19729</v>
      </c>
      <c r="K41" s="239">
        <f>[183]일위대가목록!H326</f>
        <v>0</v>
      </c>
      <c r="L41" s="239">
        <f t="shared" si="4"/>
        <v>0</v>
      </c>
      <c r="M41" s="240" t="s">
        <v>7821</v>
      </c>
      <c r="N41" s="233" t="s">
        <v>227</v>
      </c>
      <c r="O41" s="233"/>
      <c r="P41" s="233" t="s">
        <v>7840</v>
      </c>
      <c r="Q41" s="233" t="s">
        <v>227</v>
      </c>
      <c r="R41" s="233" t="s">
        <v>7841</v>
      </c>
      <c r="S41" s="233"/>
      <c r="T41" s="233" t="s">
        <v>7729</v>
      </c>
      <c r="U41" s="233"/>
      <c r="V41" s="233"/>
      <c r="W41" s="233"/>
      <c r="X41" s="233"/>
      <c r="Y41" s="233"/>
      <c r="Z41" s="233"/>
      <c r="AA41" s="233"/>
      <c r="AB41" s="233"/>
      <c r="AC41" s="233"/>
      <c r="AD41" s="233"/>
      <c r="AE41" s="233"/>
      <c r="AF41" s="233"/>
      <c r="AG41" s="233"/>
      <c r="AH41" s="233"/>
      <c r="AI41" s="233"/>
      <c r="AJ41" s="233"/>
      <c r="AK41" s="233"/>
      <c r="AL41" s="233"/>
      <c r="AM41" s="233"/>
      <c r="AN41" s="233"/>
      <c r="AO41" s="233"/>
      <c r="AP41" s="233"/>
      <c r="AQ41" s="233"/>
      <c r="AR41" s="233"/>
      <c r="AS41" s="233"/>
      <c r="AT41" s="233"/>
      <c r="AU41" s="233"/>
      <c r="AV41" s="233"/>
      <c r="AW41" s="233"/>
      <c r="AX41" s="233"/>
      <c r="AY41" s="233"/>
      <c r="AZ41" s="233"/>
      <c r="BA41" s="233"/>
      <c r="BB41" s="233"/>
      <c r="BC41" s="233"/>
      <c r="BD41" s="233"/>
      <c r="BE41" s="233"/>
      <c r="BF41" s="233"/>
      <c r="BG41" s="233"/>
      <c r="BH41" s="233"/>
      <c r="BI41" s="293" t="str">
        <f>HYPERLINK("#일위대가목록!A326","IA406210 →")</f>
        <v>IA406210 →</v>
      </c>
    </row>
    <row r="42" spans="1:61" ht="20.100000000000001" customHeight="1">
      <c r="A42" s="237" t="s">
        <v>7837</v>
      </c>
      <c r="B42" s="238" t="s">
        <v>7827</v>
      </c>
      <c r="C42" s="238">
        <v>1</v>
      </c>
      <c r="D42" s="238" t="s">
        <v>7820</v>
      </c>
      <c r="E42" s="239">
        <f t="shared" si="1"/>
        <v>21433</v>
      </c>
      <c r="F42" s="239">
        <f t="shared" si="0"/>
        <v>21433</v>
      </c>
      <c r="G42" s="239">
        <f>[183]일위대가목록!F327</f>
        <v>0</v>
      </c>
      <c r="H42" s="239">
        <f t="shared" si="2"/>
        <v>0</v>
      </c>
      <c r="I42" s="239">
        <f>[183]일위대가목록!G327</f>
        <v>21433</v>
      </c>
      <c r="J42" s="239">
        <f t="shared" si="3"/>
        <v>21433</v>
      </c>
      <c r="K42" s="239">
        <f>[183]일위대가목록!H327</f>
        <v>0</v>
      </c>
      <c r="L42" s="239">
        <f t="shared" si="4"/>
        <v>0</v>
      </c>
      <c r="M42" s="240" t="s">
        <v>7821</v>
      </c>
      <c r="N42" s="233" t="s">
        <v>227</v>
      </c>
      <c r="O42" s="233"/>
      <c r="P42" s="233" t="s">
        <v>7842</v>
      </c>
      <c r="Q42" s="233" t="s">
        <v>227</v>
      </c>
      <c r="R42" s="233" t="s">
        <v>7843</v>
      </c>
      <c r="S42" s="233"/>
      <c r="T42" s="233" t="s">
        <v>7729</v>
      </c>
      <c r="U42" s="233"/>
      <c r="V42" s="233"/>
      <c r="W42" s="233"/>
      <c r="X42" s="233"/>
      <c r="Y42" s="233"/>
      <c r="Z42" s="233"/>
      <c r="AA42" s="233"/>
      <c r="AB42" s="233"/>
      <c r="AC42" s="233"/>
      <c r="AD42" s="233"/>
      <c r="AE42" s="233"/>
      <c r="AF42" s="233"/>
      <c r="AG42" s="233"/>
      <c r="AH42" s="233"/>
      <c r="AI42" s="233"/>
      <c r="AJ42" s="233"/>
      <c r="AK42" s="233"/>
      <c r="AL42" s="233"/>
      <c r="AM42" s="233"/>
      <c r="AN42" s="233"/>
      <c r="AO42" s="233"/>
      <c r="AP42" s="233"/>
      <c r="AQ42" s="233"/>
      <c r="AR42" s="233"/>
      <c r="AS42" s="233"/>
      <c r="AT42" s="233"/>
      <c r="AU42" s="233"/>
      <c r="AV42" s="233"/>
      <c r="AW42" s="233"/>
      <c r="AX42" s="233"/>
      <c r="AY42" s="233"/>
      <c r="AZ42" s="233"/>
      <c r="BA42" s="233"/>
      <c r="BB42" s="233"/>
      <c r="BC42" s="233"/>
      <c r="BD42" s="233"/>
      <c r="BE42" s="233"/>
      <c r="BF42" s="233"/>
      <c r="BG42" s="233"/>
      <c r="BH42" s="233"/>
      <c r="BI42" s="293" t="str">
        <f>HYPERLINK("#일위대가목록!A327","IA406220 →")</f>
        <v>IA406220 →</v>
      </c>
    </row>
    <row r="43" spans="1:61" ht="20.100000000000001" customHeight="1">
      <c r="A43" s="237" t="s">
        <v>7844</v>
      </c>
      <c r="B43" s="238" t="s">
        <v>7845</v>
      </c>
      <c r="C43" s="238">
        <v>1</v>
      </c>
      <c r="D43" s="238" t="s">
        <v>66</v>
      </c>
      <c r="E43" s="239">
        <f t="shared" si="1"/>
        <v>7154</v>
      </c>
      <c r="F43" s="239">
        <f t="shared" si="0"/>
        <v>7154</v>
      </c>
      <c r="G43" s="239">
        <f>[183]일위대가목록!F328</f>
        <v>0</v>
      </c>
      <c r="H43" s="239">
        <f t="shared" si="2"/>
        <v>0</v>
      </c>
      <c r="I43" s="239">
        <f>[183]일위대가목록!G328</f>
        <v>7154</v>
      </c>
      <c r="J43" s="239">
        <f t="shared" si="3"/>
        <v>7154</v>
      </c>
      <c r="K43" s="239">
        <f>[183]일위대가목록!H328</f>
        <v>0</v>
      </c>
      <c r="L43" s="239">
        <f t="shared" si="4"/>
        <v>0</v>
      </c>
      <c r="M43" s="240" t="s">
        <v>7846</v>
      </c>
      <c r="N43" s="233" t="s">
        <v>227</v>
      </c>
      <c r="O43" s="233"/>
      <c r="P43" s="233" t="s">
        <v>7847</v>
      </c>
      <c r="Q43" s="233" t="s">
        <v>227</v>
      </c>
      <c r="R43" s="233" t="s">
        <v>7848</v>
      </c>
      <c r="S43" s="233"/>
      <c r="T43" s="233" t="s">
        <v>7729</v>
      </c>
      <c r="U43" s="233"/>
      <c r="V43" s="233"/>
      <c r="W43" s="233"/>
      <c r="X43" s="233"/>
      <c r="Y43" s="233"/>
      <c r="Z43" s="233"/>
      <c r="AA43" s="233"/>
      <c r="AB43" s="233"/>
      <c r="AC43" s="233"/>
      <c r="AD43" s="233"/>
      <c r="AE43" s="233"/>
      <c r="AF43" s="233"/>
      <c r="AG43" s="233"/>
      <c r="AH43" s="233"/>
      <c r="AI43" s="233"/>
      <c r="AJ43" s="233"/>
      <c r="AK43" s="233"/>
      <c r="AL43" s="233"/>
      <c r="AM43" s="233"/>
      <c r="AN43" s="233"/>
      <c r="AO43" s="233"/>
      <c r="AP43" s="233"/>
      <c r="AQ43" s="233"/>
      <c r="AR43" s="233"/>
      <c r="AS43" s="233"/>
      <c r="AT43" s="233"/>
      <c r="AU43" s="233"/>
      <c r="AV43" s="233"/>
      <c r="AW43" s="233"/>
      <c r="AX43" s="233"/>
      <c r="AY43" s="233"/>
      <c r="AZ43" s="233"/>
      <c r="BA43" s="233"/>
      <c r="BB43" s="233"/>
      <c r="BC43" s="233"/>
      <c r="BD43" s="233"/>
      <c r="BE43" s="233"/>
      <c r="BF43" s="233"/>
      <c r="BG43" s="233"/>
      <c r="BH43" s="233"/>
      <c r="BI43" s="293" t="str">
        <f>HYPERLINK("#일위대가목록!A328","IA420100 →")</f>
        <v>IA420100 →</v>
      </c>
    </row>
    <row r="44" spans="1:61" ht="20.100000000000001" customHeight="1">
      <c r="A44" s="237" t="s">
        <v>7849</v>
      </c>
      <c r="B44" s="238" t="s">
        <v>7845</v>
      </c>
      <c r="C44" s="238">
        <v>1</v>
      </c>
      <c r="D44" s="238" t="s">
        <v>66</v>
      </c>
      <c r="E44" s="239">
        <f t="shared" si="1"/>
        <v>7154</v>
      </c>
      <c r="F44" s="239">
        <f t="shared" si="0"/>
        <v>7154</v>
      </c>
      <c r="G44" s="239">
        <f>[183]일위대가목록!F329</f>
        <v>0</v>
      </c>
      <c r="H44" s="239">
        <f t="shared" si="2"/>
        <v>0</v>
      </c>
      <c r="I44" s="239">
        <f>[183]일위대가목록!G329</f>
        <v>7154</v>
      </c>
      <c r="J44" s="239">
        <f t="shared" si="3"/>
        <v>7154</v>
      </c>
      <c r="K44" s="239">
        <f>[183]일위대가목록!H329</f>
        <v>0</v>
      </c>
      <c r="L44" s="239">
        <f t="shared" si="4"/>
        <v>0</v>
      </c>
      <c r="M44" s="240" t="s">
        <v>7846</v>
      </c>
      <c r="N44" s="233" t="s">
        <v>227</v>
      </c>
      <c r="O44" s="233"/>
      <c r="P44" s="233" t="s">
        <v>7850</v>
      </c>
      <c r="Q44" s="233" t="s">
        <v>227</v>
      </c>
      <c r="R44" s="233" t="s">
        <v>7851</v>
      </c>
      <c r="S44" s="233"/>
      <c r="T44" s="233" t="s">
        <v>7729</v>
      </c>
      <c r="U44" s="233"/>
      <c r="V44" s="233"/>
      <c r="W44" s="233"/>
      <c r="X44" s="233"/>
      <c r="Y44" s="233"/>
      <c r="Z44" s="233"/>
      <c r="AA44" s="233"/>
      <c r="AB44" s="233"/>
      <c r="AC44" s="233"/>
      <c r="AD44" s="233"/>
      <c r="AE44" s="233"/>
      <c r="AF44" s="233"/>
      <c r="AG44" s="233"/>
      <c r="AH44" s="233"/>
      <c r="AI44" s="233"/>
      <c r="AJ44" s="233"/>
      <c r="AK44" s="233"/>
      <c r="AL44" s="233"/>
      <c r="AM44" s="233"/>
      <c r="AN44" s="233"/>
      <c r="AO44" s="233"/>
      <c r="AP44" s="233"/>
      <c r="AQ44" s="233"/>
      <c r="AR44" s="233"/>
      <c r="AS44" s="233"/>
      <c r="AT44" s="233"/>
      <c r="AU44" s="233"/>
      <c r="AV44" s="233"/>
      <c r="AW44" s="233"/>
      <c r="AX44" s="233"/>
      <c r="AY44" s="233"/>
      <c r="AZ44" s="233"/>
      <c r="BA44" s="233"/>
      <c r="BB44" s="233"/>
      <c r="BC44" s="233"/>
      <c r="BD44" s="233"/>
      <c r="BE44" s="233"/>
      <c r="BF44" s="233"/>
      <c r="BG44" s="233"/>
      <c r="BH44" s="233"/>
      <c r="BI44" s="293" t="str">
        <f>HYPERLINK("#일위대가목록!A329","IA420200 →")</f>
        <v>IA420200 →</v>
      </c>
    </row>
    <row r="45" spans="1:61" ht="20.100000000000001" customHeight="1">
      <c r="A45" s="237" t="s">
        <v>7852</v>
      </c>
      <c r="B45" s="238" t="s">
        <v>7845</v>
      </c>
      <c r="C45" s="238">
        <v>1</v>
      </c>
      <c r="D45" s="238" t="s">
        <v>66</v>
      </c>
      <c r="E45" s="239">
        <f t="shared" si="1"/>
        <v>7154</v>
      </c>
      <c r="F45" s="239">
        <f t="shared" si="0"/>
        <v>7154</v>
      </c>
      <c r="G45" s="239">
        <f>[183]일위대가목록!F330</f>
        <v>0</v>
      </c>
      <c r="H45" s="239">
        <f t="shared" si="2"/>
        <v>0</v>
      </c>
      <c r="I45" s="239">
        <f>[183]일위대가목록!G330</f>
        <v>7154</v>
      </c>
      <c r="J45" s="239">
        <f t="shared" si="3"/>
        <v>7154</v>
      </c>
      <c r="K45" s="239">
        <f>[183]일위대가목록!H330</f>
        <v>0</v>
      </c>
      <c r="L45" s="239">
        <f t="shared" si="4"/>
        <v>0</v>
      </c>
      <c r="M45" s="240" t="s">
        <v>7846</v>
      </c>
      <c r="N45" s="233" t="s">
        <v>227</v>
      </c>
      <c r="O45" s="233"/>
      <c r="P45" s="233" t="s">
        <v>7853</v>
      </c>
      <c r="Q45" s="233" t="s">
        <v>227</v>
      </c>
      <c r="R45" s="233" t="s">
        <v>7854</v>
      </c>
      <c r="S45" s="233"/>
      <c r="T45" s="233" t="s">
        <v>7729</v>
      </c>
      <c r="U45" s="233"/>
      <c r="V45" s="233"/>
      <c r="W45" s="233"/>
      <c r="X45" s="233"/>
      <c r="Y45" s="233"/>
      <c r="Z45" s="233"/>
      <c r="AA45" s="233"/>
      <c r="AB45" s="233"/>
      <c r="AC45" s="233"/>
      <c r="AD45" s="233"/>
      <c r="AE45" s="233"/>
      <c r="AF45" s="233"/>
      <c r="AG45" s="233"/>
      <c r="AH45" s="233"/>
      <c r="AI45" s="233"/>
      <c r="AJ45" s="233"/>
      <c r="AK45" s="233"/>
      <c r="AL45" s="233"/>
      <c r="AM45" s="233"/>
      <c r="AN45" s="233"/>
      <c r="AO45" s="233"/>
      <c r="AP45" s="233"/>
      <c r="AQ45" s="233"/>
      <c r="AR45" s="233"/>
      <c r="AS45" s="233"/>
      <c r="AT45" s="233"/>
      <c r="AU45" s="233"/>
      <c r="AV45" s="233"/>
      <c r="AW45" s="233"/>
      <c r="AX45" s="233"/>
      <c r="AY45" s="233"/>
      <c r="AZ45" s="233"/>
      <c r="BA45" s="233"/>
      <c r="BB45" s="233"/>
      <c r="BC45" s="233"/>
      <c r="BD45" s="233"/>
      <c r="BE45" s="233"/>
      <c r="BF45" s="233"/>
      <c r="BG45" s="233"/>
      <c r="BH45" s="233"/>
      <c r="BI45" s="293" t="str">
        <f>HYPERLINK("#일위대가목록!A330","IA420300 →")</f>
        <v>IA420300 →</v>
      </c>
    </row>
    <row r="46" spans="1:61" ht="20.100000000000001" customHeight="1">
      <c r="A46" s="237" t="s">
        <v>7855</v>
      </c>
      <c r="B46" s="238" t="s">
        <v>7856</v>
      </c>
      <c r="C46" s="238">
        <v>1</v>
      </c>
      <c r="D46" s="238" t="s">
        <v>7857</v>
      </c>
      <c r="E46" s="239">
        <f t="shared" si="1"/>
        <v>230024</v>
      </c>
      <c r="F46" s="239">
        <f t="shared" si="0"/>
        <v>230024</v>
      </c>
      <c r="G46" s="239">
        <f>[183]일위대가목록!F3</f>
        <v>0</v>
      </c>
      <c r="H46" s="239">
        <f t="shared" si="2"/>
        <v>0</v>
      </c>
      <c r="I46" s="239">
        <f>[183]일위대가목록!G3</f>
        <v>0</v>
      </c>
      <c r="J46" s="239">
        <f t="shared" si="3"/>
        <v>0</v>
      </c>
      <c r="K46" s="239">
        <f>[183]일위대가목록!H3</f>
        <v>230024</v>
      </c>
      <c r="L46" s="239">
        <f t="shared" si="4"/>
        <v>230024</v>
      </c>
      <c r="M46" s="240" t="s">
        <v>7858</v>
      </c>
      <c r="N46" s="233" t="s">
        <v>227</v>
      </c>
      <c r="O46" s="233"/>
      <c r="P46" s="233" t="s">
        <v>7859</v>
      </c>
      <c r="Q46" s="233" t="s">
        <v>227</v>
      </c>
      <c r="R46" s="233" t="s">
        <v>7860</v>
      </c>
      <c r="S46" s="233"/>
      <c r="T46" s="233" t="s">
        <v>7861</v>
      </c>
      <c r="U46" s="233"/>
      <c r="V46" s="233"/>
      <c r="W46" s="233"/>
      <c r="X46" s="233"/>
      <c r="Y46" s="233"/>
      <c r="Z46" s="233"/>
      <c r="AA46" s="233"/>
      <c r="AB46" s="233"/>
      <c r="AC46" s="233"/>
      <c r="AD46" s="233"/>
      <c r="AE46" s="233"/>
      <c r="AF46" s="233"/>
      <c r="AG46" s="233"/>
      <c r="AH46" s="233"/>
      <c r="AI46" s="233"/>
      <c r="AJ46" s="233"/>
      <c r="AK46" s="233"/>
      <c r="AL46" s="233"/>
      <c r="AM46" s="233"/>
      <c r="AN46" s="233"/>
      <c r="AO46" s="233"/>
      <c r="AP46" s="233"/>
      <c r="AQ46" s="233"/>
      <c r="AR46" s="233"/>
      <c r="AS46" s="233"/>
      <c r="AT46" s="233"/>
      <c r="AU46" s="233"/>
      <c r="AV46" s="233"/>
      <c r="AW46" s="233"/>
      <c r="AX46" s="233"/>
      <c r="AY46" s="233"/>
      <c r="AZ46" s="233"/>
      <c r="BA46" s="233"/>
      <c r="BB46" s="233"/>
      <c r="BC46" s="233"/>
      <c r="BD46" s="233"/>
      <c r="BE46" s="233"/>
      <c r="BF46" s="233"/>
      <c r="BG46" s="233"/>
      <c r="BH46" s="233"/>
      <c r="BI46" s="293" t="str">
        <f>HYPERLINK("#일위대가목록!A3","IA800200 →")</f>
        <v>IA800200 →</v>
      </c>
    </row>
    <row r="47" spans="1:61" ht="20.100000000000001" customHeight="1">
      <c r="A47" s="237" t="s">
        <v>7855</v>
      </c>
      <c r="B47" s="238" t="s">
        <v>7862</v>
      </c>
      <c r="C47" s="238">
        <v>1</v>
      </c>
      <c r="D47" s="238" t="s">
        <v>7857</v>
      </c>
      <c r="E47" s="239">
        <f t="shared" si="1"/>
        <v>281456</v>
      </c>
      <c r="F47" s="239">
        <f t="shared" si="0"/>
        <v>281456</v>
      </c>
      <c r="G47" s="239">
        <f>[183]일위대가목록!F4</f>
        <v>0</v>
      </c>
      <c r="H47" s="239">
        <f t="shared" si="2"/>
        <v>0</v>
      </c>
      <c r="I47" s="239">
        <f>[183]일위대가목록!G4</f>
        <v>0</v>
      </c>
      <c r="J47" s="239">
        <f t="shared" si="3"/>
        <v>0</v>
      </c>
      <c r="K47" s="239">
        <f>[183]일위대가목록!H4</f>
        <v>281456</v>
      </c>
      <c r="L47" s="239">
        <f t="shared" si="4"/>
        <v>281456</v>
      </c>
      <c r="M47" s="240" t="s">
        <v>7858</v>
      </c>
      <c r="N47" s="233" t="s">
        <v>227</v>
      </c>
      <c r="O47" s="233"/>
      <c r="P47" s="233" t="s">
        <v>7863</v>
      </c>
      <c r="Q47" s="233" t="s">
        <v>227</v>
      </c>
      <c r="R47" s="233" t="s">
        <v>7864</v>
      </c>
      <c r="S47" s="233"/>
      <c r="T47" s="233" t="s">
        <v>7861</v>
      </c>
      <c r="U47" s="233"/>
      <c r="V47" s="233"/>
      <c r="W47" s="233"/>
      <c r="X47" s="233"/>
      <c r="Y47" s="233"/>
      <c r="Z47" s="233"/>
      <c r="AA47" s="233"/>
      <c r="AB47" s="233"/>
      <c r="AC47" s="233"/>
      <c r="AD47" s="233"/>
      <c r="AE47" s="233"/>
      <c r="AF47" s="233"/>
      <c r="AG47" s="233"/>
      <c r="AH47" s="233"/>
      <c r="AI47" s="233"/>
      <c r="AJ47" s="233"/>
      <c r="AK47" s="233"/>
      <c r="AL47" s="233"/>
      <c r="AM47" s="233"/>
      <c r="AN47" s="233"/>
      <c r="AO47" s="233"/>
      <c r="AP47" s="233"/>
      <c r="AQ47" s="233"/>
      <c r="AR47" s="233"/>
      <c r="AS47" s="233"/>
      <c r="AT47" s="233"/>
      <c r="AU47" s="233"/>
      <c r="AV47" s="233"/>
      <c r="AW47" s="233"/>
      <c r="AX47" s="233"/>
      <c r="AY47" s="233"/>
      <c r="AZ47" s="233"/>
      <c r="BA47" s="233"/>
      <c r="BB47" s="233"/>
      <c r="BC47" s="233"/>
      <c r="BD47" s="233"/>
      <c r="BE47" s="233"/>
      <c r="BF47" s="233"/>
      <c r="BG47" s="233"/>
      <c r="BH47" s="233"/>
      <c r="BI47" s="293" t="str">
        <f>HYPERLINK("#일위대가목록!A4","IA800300 →")</f>
        <v>IA800300 →</v>
      </c>
    </row>
    <row r="48" spans="1:61" ht="20.100000000000001" customHeight="1">
      <c r="A48" s="237" t="s">
        <v>7865</v>
      </c>
      <c r="B48" s="238" t="s">
        <v>7866</v>
      </c>
      <c r="C48" s="238">
        <v>1</v>
      </c>
      <c r="D48" s="238" t="s">
        <v>7857</v>
      </c>
      <c r="E48" s="239">
        <f t="shared" si="1"/>
        <v>608107</v>
      </c>
      <c r="F48" s="239">
        <f t="shared" si="0"/>
        <v>608107</v>
      </c>
      <c r="G48" s="239">
        <f>[183]일위대가목록!F5</f>
        <v>0</v>
      </c>
      <c r="H48" s="239">
        <f t="shared" si="2"/>
        <v>0</v>
      </c>
      <c r="I48" s="239">
        <f>[183]일위대가목록!G5</f>
        <v>0</v>
      </c>
      <c r="J48" s="239">
        <f t="shared" si="3"/>
        <v>0</v>
      </c>
      <c r="K48" s="239">
        <f>[183]일위대가목록!H5</f>
        <v>608107</v>
      </c>
      <c r="L48" s="239">
        <f t="shared" si="4"/>
        <v>608107</v>
      </c>
      <c r="M48" s="240" t="s">
        <v>7867</v>
      </c>
      <c r="N48" s="233" t="s">
        <v>227</v>
      </c>
      <c r="O48" s="233"/>
      <c r="P48" s="233" t="s">
        <v>7868</v>
      </c>
      <c r="Q48" s="233" t="s">
        <v>227</v>
      </c>
      <c r="R48" s="233" t="s">
        <v>7869</v>
      </c>
      <c r="S48" s="233"/>
      <c r="T48" s="233" t="s">
        <v>7861</v>
      </c>
      <c r="U48" s="233"/>
      <c r="V48" s="233"/>
      <c r="W48" s="233"/>
      <c r="X48" s="233"/>
      <c r="Y48" s="233"/>
      <c r="Z48" s="233"/>
      <c r="AA48" s="233"/>
      <c r="AB48" s="233"/>
      <c r="AC48" s="233"/>
      <c r="AD48" s="233"/>
      <c r="AE48" s="233"/>
      <c r="AF48" s="233"/>
      <c r="AG48" s="233"/>
      <c r="AH48" s="233"/>
      <c r="AI48" s="233"/>
      <c r="AJ48" s="233"/>
      <c r="AK48" s="233"/>
      <c r="AL48" s="233"/>
      <c r="AM48" s="233"/>
      <c r="AN48" s="233"/>
      <c r="AO48" s="233"/>
      <c r="AP48" s="233"/>
      <c r="AQ48" s="233"/>
      <c r="AR48" s="233"/>
      <c r="AS48" s="233"/>
      <c r="AT48" s="233"/>
      <c r="AU48" s="233"/>
      <c r="AV48" s="233"/>
      <c r="AW48" s="233"/>
      <c r="AX48" s="233"/>
      <c r="AY48" s="233"/>
      <c r="AZ48" s="233"/>
      <c r="BA48" s="233"/>
      <c r="BB48" s="233"/>
      <c r="BC48" s="233"/>
      <c r="BD48" s="233"/>
      <c r="BE48" s="233"/>
      <c r="BF48" s="233"/>
      <c r="BG48" s="233"/>
      <c r="BH48" s="233"/>
      <c r="BI48" s="293" t="str">
        <f>HYPERLINK("#일위대가목록!A5","IA810100 →")</f>
        <v>IA810100 →</v>
      </c>
    </row>
    <row r="49" spans="1:61" ht="20.100000000000001" customHeight="1">
      <c r="A49" s="237" t="s">
        <v>7870</v>
      </c>
      <c r="B49" s="238" t="s">
        <v>7871</v>
      </c>
      <c r="C49" s="238">
        <v>1</v>
      </c>
      <c r="D49" s="238" t="s">
        <v>7857</v>
      </c>
      <c r="E49" s="239">
        <f t="shared" si="1"/>
        <v>428337</v>
      </c>
      <c r="F49" s="239">
        <f t="shared" si="0"/>
        <v>428337</v>
      </c>
      <c r="G49" s="239">
        <f>[183]일위대가목록!F6</f>
        <v>0</v>
      </c>
      <c r="H49" s="239">
        <f t="shared" si="2"/>
        <v>0</v>
      </c>
      <c r="I49" s="239">
        <f>[183]일위대가목록!G6</f>
        <v>0</v>
      </c>
      <c r="J49" s="239">
        <f t="shared" si="3"/>
        <v>0</v>
      </c>
      <c r="K49" s="239">
        <f>[183]일위대가목록!H6</f>
        <v>428337</v>
      </c>
      <c r="L49" s="239">
        <f t="shared" si="4"/>
        <v>428337</v>
      </c>
      <c r="M49" s="240" t="s">
        <v>7858</v>
      </c>
      <c r="N49" s="233" t="s">
        <v>227</v>
      </c>
      <c r="O49" s="233"/>
      <c r="P49" s="233" t="s">
        <v>7872</v>
      </c>
      <c r="Q49" s="233" t="s">
        <v>227</v>
      </c>
      <c r="R49" s="233" t="s">
        <v>7873</v>
      </c>
      <c r="S49" s="233"/>
      <c r="T49" s="233" t="s">
        <v>7861</v>
      </c>
      <c r="U49" s="233"/>
      <c r="V49" s="233"/>
      <c r="W49" s="233"/>
      <c r="X49" s="233"/>
      <c r="Y49" s="233"/>
      <c r="Z49" s="233"/>
      <c r="AA49" s="233"/>
      <c r="AB49" s="233"/>
      <c r="AC49" s="233"/>
      <c r="AD49" s="233"/>
      <c r="AE49" s="233"/>
      <c r="AF49" s="233"/>
      <c r="AG49" s="233"/>
      <c r="AH49" s="233"/>
      <c r="AI49" s="233"/>
      <c r="AJ49" s="233"/>
      <c r="AK49" s="233"/>
      <c r="AL49" s="233"/>
      <c r="AM49" s="233"/>
      <c r="AN49" s="233"/>
      <c r="AO49" s="233"/>
      <c r="AP49" s="233"/>
      <c r="AQ49" s="233"/>
      <c r="AR49" s="233"/>
      <c r="AS49" s="233"/>
      <c r="AT49" s="233"/>
      <c r="AU49" s="233"/>
      <c r="AV49" s="233"/>
      <c r="AW49" s="233"/>
      <c r="AX49" s="233"/>
      <c r="AY49" s="233"/>
      <c r="AZ49" s="233"/>
      <c r="BA49" s="233"/>
      <c r="BB49" s="233"/>
      <c r="BC49" s="233"/>
      <c r="BD49" s="233"/>
      <c r="BE49" s="233"/>
      <c r="BF49" s="233"/>
      <c r="BG49" s="233"/>
      <c r="BH49" s="233"/>
      <c r="BI49" s="293" t="str">
        <f>HYPERLINK("#일위대가목록!A6","IA870100 →")</f>
        <v>IA870100 →</v>
      </c>
    </row>
    <row r="50" spans="1:61" ht="20.100000000000001" customHeight="1">
      <c r="A50" s="237" t="s">
        <v>7874</v>
      </c>
      <c r="B50" s="238" t="s">
        <v>7875</v>
      </c>
      <c r="C50" s="238">
        <v>1</v>
      </c>
      <c r="D50" s="238" t="s">
        <v>7876</v>
      </c>
      <c r="E50" s="239">
        <f t="shared" si="1"/>
        <v>1412464</v>
      </c>
      <c r="F50" s="239">
        <f t="shared" si="0"/>
        <v>1412464</v>
      </c>
      <c r="G50" s="239">
        <f>[183]일위대가목록!F331</f>
        <v>1227001</v>
      </c>
      <c r="H50" s="239">
        <f t="shared" si="2"/>
        <v>1227001</v>
      </c>
      <c r="I50" s="239">
        <f>[183]일위대가목록!G331</f>
        <v>62684</v>
      </c>
      <c r="J50" s="239">
        <f t="shared" si="3"/>
        <v>62684</v>
      </c>
      <c r="K50" s="239">
        <f>[183]일위대가목록!H331</f>
        <v>122779</v>
      </c>
      <c r="L50" s="239">
        <f t="shared" si="4"/>
        <v>122779</v>
      </c>
      <c r="M50" s="240" t="s">
        <v>7877</v>
      </c>
      <c r="N50" s="233" t="s">
        <v>227</v>
      </c>
      <c r="O50" s="233"/>
      <c r="P50" s="233" t="s">
        <v>7878</v>
      </c>
      <c r="Q50" s="233" t="s">
        <v>227</v>
      </c>
      <c r="R50" s="233" t="s">
        <v>7879</v>
      </c>
      <c r="S50" s="233"/>
      <c r="T50" s="233" t="s">
        <v>7729</v>
      </c>
      <c r="U50" s="233"/>
      <c r="V50" s="233"/>
      <c r="W50" s="233"/>
      <c r="X50" s="233"/>
      <c r="Y50" s="233"/>
      <c r="Z50" s="233"/>
      <c r="AA50" s="233"/>
      <c r="AB50" s="233"/>
      <c r="AC50" s="233"/>
      <c r="AD50" s="233"/>
      <c r="AE50" s="233"/>
      <c r="AF50" s="233"/>
      <c r="AG50" s="233"/>
      <c r="AH50" s="233"/>
      <c r="AI50" s="233"/>
      <c r="AJ50" s="233"/>
      <c r="AK50" s="233"/>
      <c r="AL50" s="233"/>
      <c r="AM50" s="233"/>
      <c r="AN50" s="233"/>
      <c r="AO50" s="233"/>
      <c r="AP50" s="233"/>
      <c r="AQ50" s="233"/>
      <c r="AR50" s="233"/>
      <c r="AS50" s="233"/>
      <c r="AT50" s="233"/>
      <c r="AU50" s="233"/>
      <c r="AV50" s="233"/>
      <c r="AW50" s="233"/>
      <c r="AX50" s="233"/>
      <c r="AY50" s="233"/>
      <c r="AZ50" s="233"/>
      <c r="BA50" s="233"/>
      <c r="BB50" s="233"/>
      <c r="BC50" s="233"/>
      <c r="BD50" s="233"/>
      <c r="BE50" s="233"/>
      <c r="BF50" s="233"/>
      <c r="BG50" s="233"/>
      <c r="BH50" s="233"/>
      <c r="BI50" s="293" t="str">
        <f>HYPERLINK("#일위대가목록!A331","IB122800 →")</f>
        <v>IB122800 →</v>
      </c>
    </row>
    <row r="51" spans="1:61" ht="20.100000000000001" customHeight="1">
      <c r="A51" s="237" t="s">
        <v>7880</v>
      </c>
      <c r="B51" s="238" t="s">
        <v>7875</v>
      </c>
      <c r="C51" s="238">
        <v>1</v>
      </c>
      <c r="D51" s="238" t="s">
        <v>7876</v>
      </c>
      <c r="E51" s="239">
        <f t="shared" si="1"/>
        <v>2637184</v>
      </c>
      <c r="F51" s="239">
        <f t="shared" si="0"/>
        <v>2637184</v>
      </c>
      <c r="G51" s="239">
        <f>[183]일위대가목록!F332</f>
        <v>2451721</v>
      </c>
      <c r="H51" s="239">
        <f t="shared" si="2"/>
        <v>2451721</v>
      </c>
      <c r="I51" s="239">
        <f>[183]일위대가목록!G332</f>
        <v>62684</v>
      </c>
      <c r="J51" s="239">
        <f t="shared" si="3"/>
        <v>62684</v>
      </c>
      <c r="K51" s="239">
        <f>[183]일위대가목록!H332</f>
        <v>122779</v>
      </c>
      <c r="L51" s="239">
        <f t="shared" si="4"/>
        <v>122779</v>
      </c>
      <c r="M51" s="240" t="s">
        <v>7877</v>
      </c>
      <c r="N51" s="233" t="s">
        <v>227</v>
      </c>
      <c r="O51" s="233"/>
      <c r="P51" s="233" t="s">
        <v>7881</v>
      </c>
      <c r="Q51" s="233" t="s">
        <v>227</v>
      </c>
      <c r="R51" s="233" t="s">
        <v>7882</v>
      </c>
      <c r="S51" s="233"/>
      <c r="T51" s="233" t="s">
        <v>7729</v>
      </c>
      <c r="U51" s="233"/>
      <c r="V51" s="233"/>
      <c r="W51" s="233"/>
      <c r="X51" s="233"/>
      <c r="Y51" s="233"/>
      <c r="Z51" s="233"/>
      <c r="AA51" s="233"/>
      <c r="AB51" s="233"/>
      <c r="AC51" s="233"/>
      <c r="AD51" s="233"/>
      <c r="AE51" s="233"/>
      <c r="AF51" s="233"/>
      <c r="AG51" s="233"/>
      <c r="AH51" s="233"/>
      <c r="AI51" s="233"/>
      <c r="AJ51" s="233"/>
      <c r="AK51" s="233"/>
      <c r="AL51" s="233"/>
      <c r="AM51" s="233"/>
      <c r="AN51" s="233"/>
      <c r="AO51" s="233"/>
      <c r="AP51" s="233"/>
      <c r="AQ51" s="233"/>
      <c r="AR51" s="233"/>
      <c r="AS51" s="233"/>
      <c r="AT51" s="233"/>
      <c r="AU51" s="233"/>
      <c r="AV51" s="233"/>
      <c r="AW51" s="233"/>
      <c r="AX51" s="233"/>
      <c r="AY51" s="233"/>
      <c r="AZ51" s="233"/>
      <c r="BA51" s="233"/>
      <c r="BB51" s="233"/>
      <c r="BC51" s="233"/>
      <c r="BD51" s="233"/>
      <c r="BE51" s="233"/>
      <c r="BF51" s="233"/>
      <c r="BG51" s="233"/>
      <c r="BH51" s="233"/>
      <c r="BI51" s="293" t="str">
        <f>HYPERLINK("#일위대가목록!A332","IB122810 →")</f>
        <v>IB122810 →</v>
      </c>
    </row>
    <row r="52" spans="1:61" ht="20.100000000000001" customHeight="1">
      <c r="A52" s="237" t="s">
        <v>7874</v>
      </c>
      <c r="B52" s="238" t="s">
        <v>7883</v>
      </c>
      <c r="C52" s="238">
        <v>1</v>
      </c>
      <c r="D52" s="238" t="s">
        <v>7876</v>
      </c>
      <c r="E52" s="239">
        <f t="shared" si="1"/>
        <v>1693971</v>
      </c>
      <c r="F52" s="239">
        <f t="shared" si="0"/>
        <v>1693971</v>
      </c>
      <c r="G52" s="239">
        <f>[183]일위대가목록!F333</f>
        <v>1489441</v>
      </c>
      <c r="H52" s="239">
        <f t="shared" si="2"/>
        <v>1489441</v>
      </c>
      <c r="I52" s="239">
        <f>[183]일위대가목록!G333</f>
        <v>62684</v>
      </c>
      <c r="J52" s="239">
        <f t="shared" si="3"/>
        <v>62684</v>
      </c>
      <c r="K52" s="239">
        <f>[183]일위대가목록!H333</f>
        <v>141846</v>
      </c>
      <c r="L52" s="239">
        <f t="shared" si="4"/>
        <v>141846</v>
      </c>
      <c r="M52" s="240" t="s">
        <v>7877</v>
      </c>
      <c r="N52" s="233" t="s">
        <v>227</v>
      </c>
      <c r="O52" s="233"/>
      <c r="P52" s="233" t="s">
        <v>7884</v>
      </c>
      <c r="Q52" s="233" t="s">
        <v>227</v>
      </c>
      <c r="R52" s="233" t="s">
        <v>7885</v>
      </c>
      <c r="S52" s="233"/>
      <c r="T52" s="233" t="s">
        <v>7729</v>
      </c>
      <c r="U52" s="233"/>
      <c r="V52" s="233"/>
      <c r="W52" s="233"/>
      <c r="X52" s="233"/>
      <c r="Y52" s="233"/>
      <c r="Z52" s="233"/>
      <c r="AA52" s="233"/>
      <c r="AB52" s="233"/>
      <c r="AC52" s="233"/>
      <c r="AD52" s="233"/>
      <c r="AE52" s="233"/>
      <c r="AF52" s="233"/>
      <c r="AG52" s="233"/>
      <c r="AH52" s="233"/>
      <c r="AI52" s="233"/>
      <c r="AJ52" s="233"/>
      <c r="AK52" s="233"/>
      <c r="AL52" s="233"/>
      <c r="AM52" s="233"/>
      <c r="AN52" s="233"/>
      <c r="AO52" s="233"/>
      <c r="AP52" s="233"/>
      <c r="AQ52" s="233"/>
      <c r="AR52" s="233"/>
      <c r="AS52" s="233"/>
      <c r="AT52" s="233"/>
      <c r="AU52" s="233"/>
      <c r="AV52" s="233"/>
      <c r="AW52" s="233"/>
      <c r="AX52" s="233"/>
      <c r="AY52" s="233"/>
      <c r="AZ52" s="233"/>
      <c r="BA52" s="233"/>
      <c r="BB52" s="233"/>
      <c r="BC52" s="233"/>
      <c r="BD52" s="233"/>
      <c r="BE52" s="233"/>
      <c r="BF52" s="233"/>
      <c r="BG52" s="233"/>
      <c r="BH52" s="233"/>
      <c r="BI52" s="293" t="str">
        <f>HYPERLINK("#일위대가목록!A333","IB122900 →")</f>
        <v>IB122900 →</v>
      </c>
    </row>
    <row r="53" spans="1:61" ht="20.100000000000001" customHeight="1">
      <c r="A53" s="237" t="s">
        <v>7880</v>
      </c>
      <c r="B53" s="238" t="s">
        <v>7883</v>
      </c>
      <c r="C53" s="238">
        <v>1</v>
      </c>
      <c r="D53" s="238" t="s">
        <v>7876</v>
      </c>
      <c r="E53" s="239">
        <f t="shared" si="1"/>
        <v>3181131</v>
      </c>
      <c r="F53" s="239">
        <f t="shared" si="0"/>
        <v>3181131</v>
      </c>
      <c r="G53" s="239">
        <f>[183]일위대가목록!F334</f>
        <v>2976601</v>
      </c>
      <c r="H53" s="239">
        <f t="shared" si="2"/>
        <v>2976601</v>
      </c>
      <c r="I53" s="239">
        <f>[183]일위대가목록!G334</f>
        <v>62684</v>
      </c>
      <c r="J53" s="239">
        <f t="shared" si="3"/>
        <v>62684</v>
      </c>
      <c r="K53" s="239">
        <f>[183]일위대가목록!H334</f>
        <v>141846</v>
      </c>
      <c r="L53" s="239">
        <f t="shared" si="4"/>
        <v>141846</v>
      </c>
      <c r="M53" s="240" t="s">
        <v>7877</v>
      </c>
      <c r="N53" s="233" t="s">
        <v>227</v>
      </c>
      <c r="O53" s="233"/>
      <c r="P53" s="233" t="s">
        <v>7886</v>
      </c>
      <c r="Q53" s="233" t="s">
        <v>227</v>
      </c>
      <c r="R53" s="233" t="s">
        <v>7887</v>
      </c>
      <c r="S53" s="233"/>
      <c r="T53" s="233" t="s">
        <v>7729</v>
      </c>
      <c r="U53" s="233"/>
      <c r="V53" s="233"/>
      <c r="W53" s="233"/>
      <c r="X53" s="233"/>
      <c r="Y53" s="233"/>
      <c r="Z53" s="233"/>
      <c r="AA53" s="233"/>
      <c r="AB53" s="233"/>
      <c r="AC53" s="233"/>
      <c r="AD53" s="233"/>
      <c r="AE53" s="233"/>
      <c r="AF53" s="233"/>
      <c r="AG53" s="233"/>
      <c r="AH53" s="233"/>
      <c r="AI53" s="233"/>
      <c r="AJ53" s="233"/>
      <c r="AK53" s="233"/>
      <c r="AL53" s="233"/>
      <c r="AM53" s="233"/>
      <c r="AN53" s="233"/>
      <c r="AO53" s="233"/>
      <c r="AP53" s="233"/>
      <c r="AQ53" s="233"/>
      <c r="AR53" s="233"/>
      <c r="AS53" s="233"/>
      <c r="AT53" s="233"/>
      <c r="AU53" s="233"/>
      <c r="AV53" s="233"/>
      <c r="AW53" s="233"/>
      <c r="AX53" s="233"/>
      <c r="AY53" s="233"/>
      <c r="AZ53" s="233"/>
      <c r="BA53" s="233"/>
      <c r="BB53" s="233"/>
      <c r="BC53" s="233"/>
      <c r="BD53" s="233"/>
      <c r="BE53" s="233"/>
      <c r="BF53" s="233"/>
      <c r="BG53" s="233"/>
      <c r="BH53" s="233"/>
      <c r="BI53" s="293" t="str">
        <f>HYPERLINK("#일위대가목록!A334","IB122910 →")</f>
        <v>IB122910 →</v>
      </c>
    </row>
    <row r="54" spans="1:61" ht="20.100000000000001" customHeight="1">
      <c r="A54" s="237" t="s">
        <v>7888</v>
      </c>
      <c r="B54" s="238" t="s">
        <v>7889</v>
      </c>
      <c r="C54" s="238">
        <v>1</v>
      </c>
      <c r="D54" s="238" t="s">
        <v>7876</v>
      </c>
      <c r="E54" s="239">
        <f t="shared" si="1"/>
        <v>1805915</v>
      </c>
      <c r="F54" s="239">
        <f t="shared" si="0"/>
        <v>1805915</v>
      </c>
      <c r="G54" s="239">
        <f>[183]일위대가목록!F335</f>
        <v>1549341</v>
      </c>
      <c r="H54" s="239">
        <f t="shared" si="2"/>
        <v>1549341</v>
      </c>
      <c r="I54" s="239">
        <f>[183]일위대가목록!G335</f>
        <v>93557</v>
      </c>
      <c r="J54" s="239">
        <f t="shared" si="3"/>
        <v>93557</v>
      </c>
      <c r="K54" s="239">
        <f>[183]일위대가목록!H335</f>
        <v>163017</v>
      </c>
      <c r="L54" s="239">
        <f t="shared" si="4"/>
        <v>163017</v>
      </c>
      <c r="M54" s="240" t="s">
        <v>7877</v>
      </c>
      <c r="N54" s="233" t="s">
        <v>227</v>
      </c>
      <c r="O54" s="233"/>
      <c r="P54" s="233" t="s">
        <v>7890</v>
      </c>
      <c r="Q54" s="233" t="s">
        <v>227</v>
      </c>
      <c r="R54" s="233" t="s">
        <v>7891</v>
      </c>
      <c r="S54" s="233"/>
      <c r="T54" s="233" t="s">
        <v>7729</v>
      </c>
      <c r="U54" s="233"/>
      <c r="V54" s="233"/>
      <c r="W54" s="233"/>
      <c r="X54" s="233"/>
      <c r="Y54" s="233"/>
      <c r="Z54" s="233"/>
      <c r="AA54" s="233"/>
      <c r="AB54" s="233"/>
      <c r="AC54" s="233"/>
      <c r="AD54" s="233"/>
      <c r="AE54" s="233"/>
      <c r="AF54" s="233"/>
      <c r="AG54" s="233"/>
      <c r="AH54" s="233"/>
      <c r="AI54" s="233"/>
      <c r="AJ54" s="233"/>
      <c r="AK54" s="233"/>
      <c r="AL54" s="233"/>
      <c r="AM54" s="233"/>
      <c r="AN54" s="233"/>
      <c r="AO54" s="233"/>
      <c r="AP54" s="233"/>
      <c r="AQ54" s="233"/>
      <c r="AR54" s="233"/>
      <c r="AS54" s="233"/>
      <c r="AT54" s="233"/>
      <c r="AU54" s="233"/>
      <c r="AV54" s="233"/>
      <c r="AW54" s="233"/>
      <c r="AX54" s="233"/>
      <c r="AY54" s="233"/>
      <c r="AZ54" s="233"/>
      <c r="BA54" s="233"/>
      <c r="BB54" s="233"/>
      <c r="BC54" s="233"/>
      <c r="BD54" s="233"/>
      <c r="BE54" s="233"/>
      <c r="BF54" s="233"/>
      <c r="BG54" s="233"/>
      <c r="BH54" s="233"/>
      <c r="BI54" s="293" t="str">
        <f>HYPERLINK("#일위대가목록!A335","IB123000 →")</f>
        <v>IB123000 →</v>
      </c>
    </row>
    <row r="55" spans="1:61" ht="20.100000000000001" customHeight="1">
      <c r="A55" s="237" t="s">
        <v>7892</v>
      </c>
      <c r="B55" s="238" t="s">
        <v>7889</v>
      </c>
      <c r="C55" s="238">
        <v>1</v>
      </c>
      <c r="D55" s="238" t="s">
        <v>7876</v>
      </c>
      <c r="E55" s="239">
        <f t="shared" si="1"/>
        <v>3351395</v>
      </c>
      <c r="F55" s="239">
        <f t="shared" si="0"/>
        <v>3351395</v>
      </c>
      <c r="G55" s="239">
        <f>[183]일위대가목록!F336</f>
        <v>3094821</v>
      </c>
      <c r="H55" s="239">
        <f t="shared" si="2"/>
        <v>3094821</v>
      </c>
      <c r="I55" s="239">
        <f>[183]일위대가목록!G336</f>
        <v>93557</v>
      </c>
      <c r="J55" s="239">
        <f t="shared" si="3"/>
        <v>93557</v>
      </c>
      <c r="K55" s="239">
        <f>[183]일위대가목록!H336</f>
        <v>163017</v>
      </c>
      <c r="L55" s="239">
        <f t="shared" si="4"/>
        <v>163017</v>
      </c>
      <c r="M55" s="240" t="s">
        <v>7877</v>
      </c>
      <c r="N55" s="233" t="s">
        <v>227</v>
      </c>
      <c r="O55" s="233"/>
      <c r="P55" s="233" t="s">
        <v>7893</v>
      </c>
      <c r="Q55" s="233" t="s">
        <v>227</v>
      </c>
      <c r="R55" s="233" t="s">
        <v>7894</v>
      </c>
      <c r="S55" s="233"/>
      <c r="T55" s="233" t="s">
        <v>7729</v>
      </c>
      <c r="U55" s="233"/>
      <c r="V55" s="233"/>
      <c r="W55" s="233"/>
      <c r="X55" s="233"/>
      <c r="Y55" s="233"/>
      <c r="Z55" s="233"/>
      <c r="AA55" s="233"/>
      <c r="AB55" s="233"/>
      <c r="AC55" s="233"/>
      <c r="AD55" s="233"/>
      <c r="AE55" s="233"/>
      <c r="AF55" s="233"/>
      <c r="AG55" s="233"/>
      <c r="AH55" s="233"/>
      <c r="AI55" s="233"/>
      <c r="AJ55" s="233"/>
      <c r="AK55" s="233"/>
      <c r="AL55" s="233"/>
      <c r="AM55" s="233"/>
      <c r="AN55" s="233"/>
      <c r="AO55" s="233"/>
      <c r="AP55" s="233"/>
      <c r="AQ55" s="233"/>
      <c r="AR55" s="233"/>
      <c r="AS55" s="233"/>
      <c r="AT55" s="233"/>
      <c r="AU55" s="233"/>
      <c r="AV55" s="233"/>
      <c r="AW55" s="233"/>
      <c r="AX55" s="233"/>
      <c r="AY55" s="233"/>
      <c r="AZ55" s="233"/>
      <c r="BA55" s="233"/>
      <c r="BB55" s="233"/>
      <c r="BC55" s="233"/>
      <c r="BD55" s="233"/>
      <c r="BE55" s="233"/>
      <c r="BF55" s="233"/>
      <c r="BG55" s="233"/>
      <c r="BH55" s="233"/>
      <c r="BI55" s="293" t="str">
        <f>HYPERLINK("#일위대가목록!A336","IB123010 →")</f>
        <v>IB123010 →</v>
      </c>
    </row>
    <row r="56" spans="1:61" ht="20.100000000000001" customHeight="1">
      <c r="A56" s="237" t="s">
        <v>7888</v>
      </c>
      <c r="B56" s="238" t="s">
        <v>7895</v>
      </c>
      <c r="C56" s="238">
        <v>1</v>
      </c>
      <c r="D56" s="238" t="s">
        <v>7876</v>
      </c>
      <c r="E56" s="239">
        <f t="shared" si="1"/>
        <v>2277079</v>
      </c>
      <c r="F56" s="239">
        <f t="shared" si="0"/>
        <v>2277079</v>
      </c>
      <c r="G56" s="239">
        <f>[183]일위대가목록!F337</f>
        <v>1986741</v>
      </c>
      <c r="H56" s="239">
        <f t="shared" si="2"/>
        <v>1986741</v>
      </c>
      <c r="I56" s="239">
        <f>[183]일위대가목록!G337</f>
        <v>93557</v>
      </c>
      <c r="J56" s="239">
        <f t="shared" si="3"/>
        <v>93557</v>
      </c>
      <c r="K56" s="239">
        <f>[183]일위대가목록!H337</f>
        <v>196781</v>
      </c>
      <c r="L56" s="239">
        <f t="shared" si="4"/>
        <v>196781</v>
      </c>
      <c r="M56" s="240" t="s">
        <v>7877</v>
      </c>
      <c r="N56" s="233" t="s">
        <v>227</v>
      </c>
      <c r="O56" s="233"/>
      <c r="P56" s="233" t="s">
        <v>7896</v>
      </c>
      <c r="Q56" s="233" t="s">
        <v>227</v>
      </c>
      <c r="R56" s="233" t="s">
        <v>7897</v>
      </c>
      <c r="S56" s="233"/>
      <c r="T56" s="233" t="s">
        <v>7729</v>
      </c>
      <c r="U56" s="233"/>
      <c r="V56" s="233"/>
      <c r="W56" s="233"/>
      <c r="X56" s="233"/>
      <c r="Y56" s="233"/>
      <c r="Z56" s="233"/>
      <c r="AA56" s="233"/>
      <c r="AB56" s="233"/>
      <c r="AC56" s="233"/>
      <c r="AD56" s="233"/>
      <c r="AE56" s="233"/>
      <c r="AF56" s="233"/>
      <c r="AG56" s="233"/>
      <c r="AH56" s="233"/>
      <c r="AI56" s="233"/>
      <c r="AJ56" s="233"/>
      <c r="AK56" s="233"/>
      <c r="AL56" s="233"/>
      <c r="AM56" s="233"/>
      <c r="AN56" s="233"/>
      <c r="AO56" s="233"/>
      <c r="AP56" s="233"/>
      <c r="AQ56" s="233"/>
      <c r="AR56" s="233"/>
      <c r="AS56" s="233"/>
      <c r="AT56" s="233"/>
      <c r="AU56" s="233"/>
      <c r="AV56" s="233"/>
      <c r="AW56" s="233"/>
      <c r="AX56" s="233"/>
      <c r="AY56" s="233"/>
      <c r="AZ56" s="233"/>
      <c r="BA56" s="233"/>
      <c r="BB56" s="233"/>
      <c r="BC56" s="233"/>
      <c r="BD56" s="233"/>
      <c r="BE56" s="233"/>
      <c r="BF56" s="233"/>
      <c r="BG56" s="233"/>
      <c r="BH56" s="233"/>
      <c r="BI56" s="293" t="str">
        <f>HYPERLINK("#일위대가목록!A337","IB123100 →")</f>
        <v>IB123100 →</v>
      </c>
    </row>
    <row r="57" spans="1:61" ht="20.100000000000001" customHeight="1">
      <c r="A57" s="237" t="s">
        <v>7892</v>
      </c>
      <c r="B57" s="238" t="s">
        <v>7895</v>
      </c>
      <c r="C57" s="238">
        <v>1</v>
      </c>
      <c r="D57" s="238" t="s">
        <v>7876</v>
      </c>
      <c r="E57" s="239">
        <f t="shared" si="1"/>
        <v>4259959</v>
      </c>
      <c r="F57" s="239">
        <f t="shared" si="0"/>
        <v>4259959</v>
      </c>
      <c r="G57" s="239">
        <f>[183]일위대가목록!F338</f>
        <v>3969621</v>
      </c>
      <c r="H57" s="239">
        <f t="shared" si="2"/>
        <v>3969621</v>
      </c>
      <c r="I57" s="239">
        <f>[183]일위대가목록!G338</f>
        <v>93557</v>
      </c>
      <c r="J57" s="239">
        <f t="shared" si="3"/>
        <v>93557</v>
      </c>
      <c r="K57" s="239">
        <f>[183]일위대가목록!H338</f>
        <v>196781</v>
      </c>
      <c r="L57" s="239">
        <f t="shared" si="4"/>
        <v>196781</v>
      </c>
      <c r="M57" s="240" t="s">
        <v>7877</v>
      </c>
      <c r="N57" s="233" t="s">
        <v>227</v>
      </c>
      <c r="O57" s="233"/>
      <c r="P57" s="233" t="s">
        <v>7898</v>
      </c>
      <c r="Q57" s="233" t="s">
        <v>227</v>
      </c>
      <c r="R57" s="233" t="s">
        <v>7899</v>
      </c>
      <c r="S57" s="233"/>
      <c r="T57" s="233" t="s">
        <v>7729</v>
      </c>
      <c r="U57" s="233"/>
      <c r="V57" s="233"/>
      <c r="W57" s="233"/>
      <c r="X57" s="233"/>
      <c r="Y57" s="233"/>
      <c r="Z57" s="233"/>
      <c r="AA57" s="233"/>
      <c r="AB57" s="233"/>
      <c r="AC57" s="233"/>
      <c r="AD57" s="233"/>
      <c r="AE57" s="233"/>
      <c r="AF57" s="233"/>
      <c r="AG57" s="233"/>
      <c r="AH57" s="233"/>
      <c r="AI57" s="233"/>
      <c r="AJ57" s="233"/>
      <c r="AK57" s="233"/>
      <c r="AL57" s="233"/>
      <c r="AM57" s="233"/>
      <c r="AN57" s="233"/>
      <c r="AO57" s="233"/>
      <c r="AP57" s="233"/>
      <c r="AQ57" s="233"/>
      <c r="AR57" s="233"/>
      <c r="AS57" s="233"/>
      <c r="AT57" s="233"/>
      <c r="AU57" s="233"/>
      <c r="AV57" s="233"/>
      <c r="AW57" s="233"/>
      <c r="AX57" s="233"/>
      <c r="AY57" s="233"/>
      <c r="AZ57" s="233"/>
      <c r="BA57" s="233"/>
      <c r="BB57" s="233"/>
      <c r="BC57" s="233"/>
      <c r="BD57" s="233"/>
      <c r="BE57" s="233"/>
      <c r="BF57" s="233"/>
      <c r="BG57" s="233"/>
      <c r="BH57" s="233"/>
      <c r="BI57" s="293" t="str">
        <f>HYPERLINK("#일위대가목록!A338","IB123110 →")</f>
        <v>IB123110 →</v>
      </c>
    </row>
    <row r="58" spans="1:61" ht="20.100000000000001" customHeight="1">
      <c r="A58" s="237" t="s">
        <v>7900</v>
      </c>
      <c r="B58" s="238" t="s">
        <v>7901</v>
      </c>
      <c r="C58" s="238">
        <v>1</v>
      </c>
      <c r="D58" s="238" t="s">
        <v>64</v>
      </c>
      <c r="E58" s="239">
        <f t="shared" si="1"/>
        <v>363564</v>
      </c>
      <c r="F58" s="239">
        <f t="shared" si="0"/>
        <v>363564</v>
      </c>
      <c r="G58" s="239">
        <f>[183]일위대가목록!F339</f>
        <v>4036</v>
      </c>
      <c r="H58" s="239">
        <f t="shared" si="2"/>
        <v>4036</v>
      </c>
      <c r="I58" s="239">
        <f>[183]일위대가목록!G339</f>
        <v>80227</v>
      </c>
      <c r="J58" s="239">
        <f t="shared" si="3"/>
        <v>80227</v>
      </c>
      <c r="K58" s="239">
        <f>[183]일위대가목록!H339</f>
        <v>279301</v>
      </c>
      <c r="L58" s="239">
        <f t="shared" si="4"/>
        <v>279301</v>
      </c>
      <c r="M58" s="240" t="s">
        <v>7902</v>
      </c>
      <c r="N58" s="233" t="s">
        <v>227</v>
      </c>
      <c r="O58" s="233"/>
      <c r="P58" s="233" t="s">
        <v>7903</v>
      </c>
      <c r="Q58" s="233" t="s">
        <v>227</v>
      </c>
      <c r="R58" s="233" t="s">
        <v>7904</v>
      </c>
      <c r="S58" s="233"/>
      <c r="T58" s="233" t="s">
        <v>7729</v>
      </c>
      <c r="U58" s="233"/>
      <c r="V58" s="233"/>
      <c r="W58" s="233"/>
      <c r="X58" s="233"/>
      <c r="Y58" s="233"/>
      <c r="Z58" s="233"/>
      <c r="AA58" s="233"/>
      <c r="AB58" s="233"/>
      <c r="AC58" s="233"/>
      <c r="AD58" s="233"/>
      <c r="AE58" s="233"/>
      <c r="AF58" s="233"/>
      <c r="AG58" s="233"/>
      <c r="AH58" s="233"/>
      <c r="AI58" s="233"/>
      <c r="AJ58" s="233"/>
      <c r="AK58" s="233"/>
      <c r="AL58" s="233"/>
      <c r="AM58" s="233"/>
      <c r="AN58" s="233"/>
      <c r="AO58" s="233"/>
      <c r="AP58" s="233"/>
      <c r="AQ58" s="233"/>
      <c r="AR58" s="233"/>
      <c r="AS58" s="233"/>
      <c r="AT58" s="233"/>
      <c r="AU58" s="233"/>
      <c r="AV58" s="233"/>
      <c r="AW58" s="233"/>
      <c r="AX58" s="233"/>
      <c r="AY58" s="233"/>
      <c r="AZ58" s="233"/>
      <c r="BA58" s="233"/>
      <c r="BB58" s="233"/>
      <c r="BC58" s="233"/>
      <c r="BD58" s="233"/>
      <c r="BE58" s="233"/>
      <c r="BF58" s="233"/>
      <c r="BG58" s="233"/>
      <c r="BH58" s="233"/>
      <c r="BI58" s="293" t="str">
        <f>HYPERLINK("#일위대가목록!A339","IB133100 →")</f>
        <v>IB133100 →</v>
      </c>
    </row>
    <row r="59" spans="1:61" ht="20.100000000000001" customHeight="1">
      <c r="A59" s="237" t="s">
        <v>7900</v>
      </c>
      <c r="B59" s="238" t="s">
        <v>7905</v>
      </c>
      <c r="C59" s="238">
        <v>1</v>
      </c>
      <c r="D59" s="238" t="s">
        <v>64</v>
      </c>
      <c r="E59" s="239">
        <f t="shared" si="1"/>
        <v>451064</v>
      </c>
      <c r="F59" s="239">
        <f t="shared" si="0"/>
        <v>451064</v>
      </c>
      <c r="G59" s="239">
        <f>[183]일위대가목록!F340</f>
        <v>7898</v>
      </c>
      <c r="H59" s="239">
        <f t="shared" si="2"/>
        <v>7898</v>
      </c>
      <c r="I59" s="239">
        <f>[183]일위대가목록!G340</f>
        <v>130371</v>
      </c>
      <c r="J59" s="239">
        <f t="shared" si="3"/>
        <v>130371</v>
      </c>
      <c r="K59" s="239">
        <f>[183]일위대가목록!H340</f>
        <v>312795</v>
      </c>
      <c r="L59" s="239">
        <f t="shared" si="4"/>
        <v>312795</v>
      </c>
      <c r="M59" s="240" t="s">
        <v>7906</v>
      </c>
      <c r="N59" s="233" t="s">
        <v>227</v>
      </c>
      <c r="O59" s="233"/>
      <c r="P59" s="233" t="s">
        <v>7907</v>
      </c>
      <c r="Q59" s="233" t="s">
        <v>227</v>
      </c>
      <c r="R59" s="233" t="s">
        <v>7908</v>
      </c>
      <c r="S59" s="233"/>
      <c r="T59" s="233" t="s">
        <v>7729</v>
      </c>
      <c r="U59" s="233"/>
      <c r="V59" s="233"/>
      <c r="W59" s="233"/>
      <c r="X59" s="233"/>
      <c r="Y59" s="233"/>
      <c r="Z59" s="233"/>
      <c r="AA59" s="233"/>
      <c r="AB59" s="233"/>
      <c r="AC59" s="233"/>
      <c r="AD59" s="233"/>
      <c r="AE59" s="233"/>
      <c r="AF59" s="233"/>
      <c r="AG59" s="233"/>
      <c r="AH59" s="233"/>
      <c r="AI59" s="233"/>
      <c r="AJ59" s="233"/>
      <c r="AK59" s="233"/>
      <c r="AL59" s="233"/>
      <c r="AM59" s="233"/>
      <c r="AN59" s="233"/>
      <c r="AO59" s="233"/>
      <c r="AP59" s="233"/>
      <c r="AQ59" s="233"/>
      <c r="AR59" s="233"/>
      <c r="AS59" s="233"/>
      <c r="AT59" s="233"/>
      <c r="AU59" s="233"/>
      <c r="AV59" s="233"/>
      <c r="AW59" s="233"/>
      <c r="AX59" s="233"/>
      <c r="AY59" s="233"/>
      <c r="AZ59" s="233"/>
      <c r="BA59" s="233"/>
      <c r="BB59" s="233"/>
      <c r="BC59" s="233"/>
      <c r="BD59" s="233"/>
      <c r="BE59" s="233"/>
      <c r="BF59" s="233"/>
      <c r="BG59" s="233"/>
      <c r="BH59" s="233"/>
      <c r="BI59" s="293" t="str">
        <f>HYPERLINK("#일위대가목록!A340","IB134100 →")</f>
        <v>IB134100 →</v>
      </c>
    </row>
    <row r="60" spans="1:61" ht="20.100000000000001" customHeight="1">
      <c r="A60" s="237" t="s">
        <v>7900</v>
      </c>
      <c r="B60" s="238" t="s">
        <v>7909</v>
      </c>
      <c r="C60" s="238">
        <v>1</v>
      </c>
      <c r="D60" s="238" t="s">
        <v>64</v>
      </c>
      <c r="E60" s="239">
        <f t="shared" si="1"/>
        <v>507405</v>
      </c>
      <c r="F60" s="239">
        <f t="shared" si="0"/>
        <v>507405</v>
      </c>
      <c r="G60" s="239">
        <f>[183]일위대가목록!F341</f>
        <v>7898</v>
      </c>
      <c r="H60" s="239">
        <f t="shared" si="2"/>
        <v>7898</v>
      </c>
      <c r="I60" s="239">
        <f>[183]일위대가목록!G341</f>
        <v>130371</v>
      </c>
      <c r="J60" s="239">
        <f t="shared" si="3"/>
        <v>130371</v>
      </c>
      <c r="K60" s="239">
        <f>[183]일위대가목록!H341</f>
        <v>369136</v>
      </c>
      <c r="L60" s="239">
        <f t="shared" si="4"/>
        <v>369136</v>
      </c>
      <c r="M60" s="240" t="s">
        <v>7906</v>
      </c>
      <c r="N60" s="233" t="s">
        <v>227</v>
      </c>
      <c r="O60" s="233"/>
      <c r="P60" s="233" t="s">
        <v>7910</v>
      </c>
      <c r="Q60" s="233" t="s">
        <v>227</v>
      </c>
      <c r="R60" s="233" t="s">
        <v>7911</v>
      </c>
      <c r="S60" s="233"/>
      <c r="T60" s="233" t="s">
        <v>7729</v>
      </c>
      <c r="U60" s="233"/>
      <c r="V60" s="233"/>
      <c r="W60" s="233"/>
      <c r="X60" s="233"/>
      <c r="Y60" s="233"/>
      <c r="Z60" s="233"/>
      <c r="AA60" s="233"/>
      <c r="AB60" s="233"/>
      <c r="AC60" s="233"/>
      <c r="AD60" s="233"/>
      <c r="AE60" s="233"/>
      <c r="AF60" s="233"/>
      <c r="AG60" s="233"/>
      <c r="AH60" s="233"/>
      <c r="AI60" s="233"/>
      <c r="AJ60" s="233"/>
      <c r="AK60" s="233"/>
      <c r="AL60" s="233"/>
      <c r="AM60" s="233"/>
      <c r="AN60" s="233"/>
      <c r="AO60" s="233"/>
      <c r="AP60" s="233"/>
      <c r="AQ60" s="233"/>
      <c r="AR60" s="233"/>
      <c r="AS60" s="233"/>
      <c r="AT60" s="233"/>
      <c r="AU60" s="233"/>
      <c r="AV60" s="233"/>
      <c r="AW60" s="233"/>
      <c r="AX60" s="233"/>
      <c r="AY60" s="233"/>
      <c r="AZ60" s="233"/>
      <c r="BA60" s="233"/>
      <c r="BB60" s="233"/>
      <c r="BC60" s="233"/>
      <c r="BD60" s="233"/>
      <c r="BE60" s="233"/>
      <c r="BF60" s="233"/>
      <c r="BG60" s="233"/>
      <c r="BH60" s="233"/>
      <c r="BI60" s="293" t="str">
        <f>HYPERLINK("#일위대가목록!A341","IB135100 →")</f>
        <v>IB135100 →</v>
      </c>
    </row>
    <row r="61" spans="1:61" ht="20.100000000000001" customHeight="1">
      <c r="A61" s="237" t="s">
        <v>7900</v>
      </c>
      <c r="B61" s="238" t="s">
        <v>7912</v>
      </c>
      <c r="C61" s="238">
        <v>1</v>
      </c>
      <c r="D61" s="238" t="s">
        <v>64</v>
      </c>
      <c r="E61" s="239">
        <f t="shared" si="1"/>
        <v>744859</v>
      </c>
      <c r="F61" s="239">
        <f t="shared" si="0"/>
        <v>744859</v>
      </c>
      <c r="G61" s="239">
        <f>[183]일위대가목록!F342</f>
        <v>12988</v>
      </c>
      <c r="H61" s="239">
        <f t="shared" si="2"/>
        <v>12988</v>
      </c>
      <c r="I61" s="239">
        <f>[183]일위대가목록!G342</f>
        <v>198546</v>
      </c>
      <c r="J61" s="239">
        <f t="shared" si="3"/>
        <v>198546</v>
      </c>
      <c r="K61" s="239">
        <f>[183]일위대가목록!H342</f>
        <v>533325</v>
      </c>
      <c r="L61" s="239">
        <f t="shared" si="4"/>
        <v>533325</v>
      </c>
      <c r="M61" s="240" t="s">
        <v>7906</v>
      </c>
      <c r="N61" s="233" t="s">
        <v>227</v>
      </c>
      <c r="O61" s="233"/>
      <c r="P61" s="233" t="s">
        <v>7913</v>
      </c>
      <c r="Q61" s="233" t="s">
        <v>227</v>
      </c>
      <c r="R61" s="233" t="s">
        <v>7914</v>
      </c>
      <c r="S61" s="233"/>
      <c r="T61" s="233" t="s">
        <v>7729</v>
      </c>
      <c r="U61" s="233"/>
      <c r="V61" s="233"/>
      <c r="W61" s="233"/>
      <c r="X61" s="233"/>
      <c r="Y61" s="233"/>
      <c r="Z61" s="233"/>
      <c r="AA61" s="233"/>
      <c r="AB61" s="233"/>
      <c r="AC61" s="233"/>
      <c r="AD61" s="233"/>
      <c r="AE61" s="233"/>
      <c r="AF61" s="233"/>
      <c r="AG61" s="233"/>
      <c r="AH61" s="233"/>
      <c r="AI61" s="233"/>
      <c r="AJ61" s="233"/>
      <c r="AK61" s="233"/>
      <c r="AL61" s="233"/>
      <c r="AM61" s="233"/>
      <c r="AN61" s="233"/>
      <c r="AO61" s="233"/>
      <c r="AP61" s="233"/>
      <c r="AQ61" s="233"/>
      <c r="AR61" s="233"/>
      <c r="AS61" s="233"/>
      <c r="AT61" s="233"/>
      <c r="AU61" s="233"/>
      <c r="AV61" s="233"/>
      <c r="AW61" s="233"/>
      <c r="AX61" s="233"/>
      <c r="AY61" s="233"/>
      <c r="AZ61" s="233"/>
      <c r="BA61" s="233"/>
      <c r="BB61" s="233"/>
      <c r="BC61" s="233"/>
      <c r="BD61" s="233"/>
      <c r="BE61" s="233"/>
      <c r="BF61" s="233"/>
      <c r="BG61" s="233"/>
      <c r="BH61" s="233"/>
      <c r="BI61" s="293" t="str">
        <f>HYPERLINK("#일위대가목록!A342","IB136100 →")</f>
        <v>IB136100 →</v>
      </c>
    </row>
    <row r="62" spans="1:61" ht="20.100000000000001" customHeight="1">
      <c r="A62" s="237" t="s">
        <v>7900</v>
      </c>
      <c r="B62" s="238" t="s">
        <v>7915</v>
      </c>
      <c r="C62" s="238">
        <v>1</v>
      </c>
      <c r="D62" s="238" t="s">
        <v>64</v>
      </c>
      <c r="E62" s="239">
        <f t="shared" si="1"/>
        <v>939588</v>
      </c>
      <c r="F62" s="239">
        <f t="shared" si="0"/>
        <v>939588</v>
      </c>
      <c r="G62" s="239">
        <f>[183]일위대가목록!F343</f>
        <v>19307</v>
      </c>
      <c r="H62" s="239">
        <f t="shared" si="2"/>
        <v>19307</v>
      </c>
      <c r="I62" s="239">
        <f>[183]일위대가목록!G343</f>
        <v>289184</v>
      </c>
      <c r="J62" s="239">
        <f t="shared" si="3"/>
        <v>289184</v>
      </c>
      <c r="K62" s="239">
        <f>[183]일위대가목록!H343</f>
        <v>631097</v>
      </c>
      <c r="L62" s="239">
        <f t="shared" si="4"/>
        <v>631097</v>
      </c>
      <c r="M62" s="240" t="s">
        <v>7906</v>
      </c>
      <c r="N62" s="233" t="s">
        <v>227</v>
      </c>
      <c r="O62" s="233"/>
      <c r="P62" s="233" t="s">
        <v>7916</v>
      </c>
      <c r="Q62" s="233" t="s">
        <v>227</v>
      </c>
      <c r="R62" s="233" t="s">
        <v>7917</v>
      </c>
      <c r="S62" s="233"/>
      <c r="T62" s="233" t="s">
        <v>7729</v>
      </c>
      <c r="U62" s="233"/>
      <c r="V62" s="233"/>
      <c r="W62" s="233"/>
      <c r="X62" s="233"/>
      <c r="Y62" s="233"/>
      <c r="Z62" s="233"/>
      <c r="AA62" s="233"/>
      <c r="AB62" s="233"/>
      <c r="AC62" s="233"/>
      <c r="AD62" s="233"/>
      <c r="AE62" s="233"/>
      <c r="AF62" s="233"/>
      <c r="AG62" s="233"/>
      <c r="AH62" s="233"/>
      <c r="AI62" s="233"/>
      <c r="AJ62" s="233"/>
      <c r="AK62" s="233"/>
      <c r="AL62" s="233"/>
      <c r="AM62" s="233"/>
      <c r="AN62" s="233"/>
      <c r="AO62" s="233"/>
      <c r="AP62" s="233"/>
      <c r="AQ62" s="233"/>
      <c r="AR62" s="233"/>
      <c r="AS62" s="233"/>
      <c r="AT62" s="233"/>
      <c r="AU62" s="233"/>
      <c r="AV62" s="233"/>
      <c r="AW62" s="233"/>
      <c r="AX62" s="233"/>
      <c r="AY62" s="233"/>
      <c r="AZ62" s="233"/>
      <c r="BA62" s="233"/>
      <c r="BB62" s="233"/>
      <c r="BC62" s="233"/>
      <c r="BD62" s="233"/>
      <c r="BE62" s="233"/>
      <c r="BF62" s="233"/>
      <c r="BG62" s="233"/>
      <c r="BH62" s="233"/>
      <c r="BI62" s="293" t="str">
        <f>HYPERLINK("#일위대가목록!A343","IB137100 →")</f>
        <v>IB137100 →</v>
      </c>
    </row>
    <row r="63" spans="1:61" ht="20.100000000000001" customHeight="1">
      <c r="A63" s="237" t="s">
        <v>7918</v>
      </c>
      <c r="B63" s="238" t="s">
        <v>7901</v>
      </c>
      <c r="C63" s="238">
        <v>1</v>
      </c>
      <c r="D63" s="238" t="s">
        <v>64</v>
      </c>
      <c r="E63" s="239">
        <f t="shared" si="1"/>
        <v>243631</v>
      </c>
      <c r="F63" s="239">
        <f t="shared" si="0"/>
        <v>243631</v>
      </c>
      <c r="G63" s="239">
        <f>[183]일위대가목록!F344</f>
        <v>4036</v>
      </c>
      <c r="H63" s="239">
        <f t="shared" si="2"/>
        <v>4036</v>
      </c>
      <c r="I63" s="239">
        <f>[183]일위대가목록!G344</f>
        <v>80227</v>
      </c>
      <c r="J63" s="239">
        <f t="shared" si="3"/>
        <v>80227</v>
      </c>
      <c r="K63" s="239">
        <f>[183]일위대가목록!H344</f>
        <v>159368</v>
      </c>
      <c r="L63" s="239">
        <f t="shared" si="4"/>
        <v>159368</v>
      </c>
      <c r="M63" s="240" t="s">
        <v>7902</v>
      </c>
      <c r="N63" s="233" t="s">
        <v>227</v>
      </c>
      <c r="O63" s="233"/>
      <c r="P63" s="233" t="s">
        <v>7919</v>
      </c>
      <c r="Q63" s="233" t="s">
        <v>227</v>
      </c>
      <c r="R63" s="233" t="s">
        <v>7920</v>
      </c>
      <c r="S63" s="233"/>
      <c r="T63" s="233" t="s">
        <v>7729</v>
      </c>
      <c r="U63" s="233"/>
      <c r="V63" s="233"/>
      <c r="W63" s="233"/>
      <c r="X63" s="233"/>
      <c r="Y63" s="233"/>
      <c r="Z63" s="233"/>
      <c r="AA63" s="233"/>
      <c r="AB63" s="233"/>
      <c r="AC63" s="233"/>
      <c r="AD63" s="233"/>
      <c r="AE63" s="233"/>
      <c r="AF63" s="233"/>
      <c r="AG63" s="233"/>
      <c r="AH63" s="233"/>
      <c r="AI63" s="233"/>
      <c r="AJ63" s="233"/>
      <c r="AK63" s="233"/>
      <c r="AL63" s="233"/>
      <c r="AM63" s="233"/>
      <c r="AN63" s="233"/>
      <c r="AO63" s="233"/>
      <c r="AP63" s="233"/>
      <c r="AQ63" s="233"/>
      <c r="AR63" s="233"/>
      <c r="AS63" s="233"/>
      <c r="AT63" s="233"/>
      <c r="AU63" s="233"/>
      <c r="AV63" s="233"/>
      <c r="AW63" s="233"/>
      <c r="AX63" s="233"/>
      <c r="AY63" s="233"/>
      <c r="AZ63" s="233"/>
      <c r="BA63" s="233"/>
      <c r="BB63" s="233"/>
      <c r="BC63" s="233"/>
      <c r="BD63" s="233"/>
      <c r="BE63" s="233"/>
      <c r="BF63" s="233"/>
      <c r="BG63" s="233"/>
      <c r="BH63" s="233"/>
      <c r="BI63" s="293" t="str">
        <f>HYPERLINK("#일위대가목록!A344","IB153100 →")</f>
        <v>IB153100 →</v>
      </c>
    </row>
    <row r="64" spans="1:61" ht="20.100000000000001" customHeight="1">
      <c r="A64" s="237" t="s">
        <v>7921</v>
      </c>
      <c r="B64" s="238" t="s">
        <v>7901</v>
      </c>
      <c r="C64" s="238">
        <v>1</v>
      </c>
      <c r="D64" s="238" t="s">
        <v>64</v>
      </c>
      <c r="E64" s="239">
        <f t="shared" si="1"/>
        <v>286975</v>
      </c>
      <c r="F64" s="239">
        <f t="shared" si="0"/>
        <v>286975</v>
      </c>
      <c r="G64" s="239">
        <f>[183]일위대가목록!F345</f>
        <v>4036</v>
      </c>
      <c r="H64" s="239">
        <f t="shared" si="2"/>
        <v>4036</v>
      </c>
      <c r="I64" s="239">
        <f>[183]일위대가목록!G345</f>
        <v>80227</v>
      </c>
      <c r="J64" s="239">
        <f t="shared" si="3"/>
        <v>80227</v>
      </c>
      <c r="K64" s="239">
        <f>[183]일위대가목록!H345</f>
        <v>202712</v>
      </c>
      <c r="L64" s="239">
        <f t="shared" si="4"/>
        <v>202712</v>
      </c>
      <c r="M64" s="240" t="s">
        <v>7902</v>
      </c>
      <c r="N64" s="233" t="s">
        <v>227</v>
      </c>
      <c r="O64" s="233"/>
      <c r="P64" s="233" t="s">
        <v>7922</v>
      </c>
      <c r="Q64" s="233" t="s">
        <v>227</v>
      </c>
      <c r="R64" s="233" t="s">
        <v>7923</v>
      </c>
      <c r="S64" s="233"/>
      <c r="T64" s="233" t="s">
        <v>7729</v>
      </c>
      <c r="U64" s="233"/>
      <c r="V64" s="233"/>
      <c r="W64" s="233"/>
      <c r="X64" s="233"/>
      <c r="Y64" s="233"/>
      <c r="Z64" s="233"/>
      <c r="AA64" s="233"/>
      <c r="AB64" s="233"/>
      <c r="AC64" s="233"/>
      <c r="AD64" s="233"/>
      <c r="AE64" s="233"/>
      <c r="AF64" s="233"/>
      <c r="AG64" s="233"/>
      <c r="AH64" s="233"/>
      <c r="AI64" s="233"/>
      <c r="AJ64" s="233"/>
      <c r="AK64" s="233"/>
      <c r="AL64" s="233"/>
      <c r="AM64" s="233"/>
      <c r="AN64" s="233"/>
      <c r="AO64" s="233"/>
      <c r="AP64" s="233"/>
      <c r="AQ64" s="233"/>
      <c r="AR64" s="233"/>
      <c r="AS64" s="233"/>
      <c r="AT64" s="233"/>
      <c r="AU64" s="233"/>
      <c r="AV64" s="233"/>
      <c r="AW64" s="233"/>
      <c r="AX64" s="233"/>
      <c r="AY64" s="233"/>
      <c r="AZ64" s="233"/>
      <c r="BA64" s="233"/>
      <c r="BB64" s="233"/>
      <c r="BC64" s="233"/>
      <c r="BD64" s="233"/>
      <c r="BE64" s="233"/>
      <c r="BF64" s="233"/>
      <c r="BG64" s="233"/>
      <c r="BH64" s="233"/>
      <c r="BI64" s="293" t="str">
        <f>HYPERLINK("#일위대가목록!A345","IB153110 →")</f>
        <v>IB153110 →</v>
      </c>
    </row>
    <row r="65" spans="1:61" ht="20.100000000000001" customHeight="1">
      <c r="A65" s="237" t="s">
        <v>7918</v>
      </c>
      <c r="B65" s="238" t="s">
        <v>7905</v>
      </c>
      <c r="C65" s="238">
        <v>1</v>
      </c>
      <c r="D65" s="238" t="s">
        <v>64</v>
      </c>
      <c r="E65" s="239">
        <f t="shared" si="1"/>
        <v>319101</v>
      </c>
      <c r="F65" s="239">
        <f t="shared" si="0"/>
        <v>319101</v>
      </c>
      <c r="G65" s="239">
        <f>[183]일위대가목록!F346</f>
        <v>7898</v>
      </c>
      <c r="H65" s="239">
        <f t="shared" si="2"/>
        <v>7898</v>
      </c>
      <c r="I65" s="239">
        <f>[183]일위대가목록!G346</f>
        <v>130371</v>
      </c>
      <c r="J65" s="239">
        <f t="shared" si="3"/>
        <v>130371</v>
      </c>
      <c r="K65" s="239">
        <f>[183]일위대가목록!H346</f>
        <v>180832</v>
      </c>
      <c r="L65" s="239">
        <f t="shared" si="4"/>
        <v>180832</v>
      </c>
      <c r="M65" s="240" t="s">
        <v>7902</v>
      </c>
      <c r="N65" s="233" t="s">
        <v>227</v>
      </c>
      <c r="O65" s="233"/>
      <c r="P65" s="233" t="s">
        <v>7924</v>
      </c>
      <c r="Q65" s="233" t="s">
        <v>227</v>
      </c>
      <c r="R65" s="233" t="s">
        <v>7925</v>
      </c>
      <c r="S65" s="233"/>
      <c r="T65" s="233" t="s">
        <v>7729</v>
      </c>
      <c r="U65" s="233"/>
      <c r="V65" s="233"/>
      <c r="W65" s="233"/>
      <c r="X65" s="233"/>
      <c r="Y65" s="233"/>
      <c r="Z65" s="233"/>
      <c r="AA65" s="233"/>
      <c r="AB65" s="233"/>
      <c r="AC65" s="233"/>
      <c r="AD65" s="233"/>
      <c r="AE65" s="233"/>
      <c r="AF65" s="233"/>
      <c r="AG65" s="233"/>
      <c r="AH65" s="233"/>
      <c r="AI65" s="233"/>
      <c r="AJ65" s="233"/>
      <c r="AK65" s="233"/>
      <c r="AL65" s="233"/>
      <c r="AM65" s="233"/>
      <c r="AN65" s="233"/>
      <c r="AO65" s="233"/>
      <c r="AP65" s="233"/>
      <c r="AQ65" s="233"/>
      <c r="AR65" s="233"/>
      <c r="AS65" s="233"/>
      <c r="AT65" s="233"/>
      <c r="AU65" s="233"/>
      <c r="AV65" s="233"/>
      <c r="AW65" s="233"/>
      <c r="AX65" s="233"/>
      <c r="AY65" s="233"/>
      <c r="AZ65" s="233"/>
      <c r="BA65" s="233"/>
      <c r="BB65" s="233"/>
      <c r="BC65" s="233"/>
      <c r="BD65" s="233"/>
      <c r="BE65" s="233"/>
      <c r="BF65" s="233"/>
      <c r="BG65" s="233"/>
      <c r="BH65" s="233"/>
      <c r="BI65" s="293" t="str">
        <f>HYPERLINK("#일위대가목록!A346","IB154100 →")</f>
        <v>IB154100 →</v>
      </c>
    </row>
    <row r="66" spans="1:61" ht="20.100000000000001" customHeight="1">
      <c r="A66" s="237" t="s">
        <v>7921</v>
      </c>
      <c r="B66" s="238" t="s">
        <v>7905</v>
      </c>
      <c r="C66" s="238">
        <v>1</v>
      </c>
      <c r="D66" s="238" t="s">
        <v>64</v>
      </c>
      <c r="E66" s="239">
        <f t="shared" si="1"/>
        <v>366621</v>
      </c>
      <c r="F66" s="239">
        <f t="shared" si="0"/>
        <v>366621</v>
      </c>
      <c r="G66" s="239">
        <f>[183]일위대가목록!F347</f>
        <v>7898</v>
      </c>
      <c r="H66" s="239">
        <f t="shared" si="2"/>
        <v>7898</v>
      </c>
      <c r="I66" s="239">
        <f>[183]일위대가목록!G347</f>
        <v>130371</v>
      </c>
      <c r="J66" s="239">
        <f t="shared" si="3"/>
        <v>130371</v>
      </c>
      <c r="K66" s="239">
        <f>[183]일위대가목록!H347</f>
        <v>228352</v>
      </c>
      <c r="L66" s="239">
        <f t="shared" si="4"/>
        <v>228352</v>
      </c>
      <c r="M66" s="240" t="s">
        <v>7902</v>
      </c>
      <c r="N66" s="233" t="s">
        <v>227</v>
      </c>
      <c r="O66" s="233"/>
      <c r="P66" s="233" t="s">
        <v>7926</v>
      </c>
      <c r="Q66" s="233" t="s">
        <v>227</v>
      </c>
      <c r="R66" s="233" t="s">
        <v>7927</v>
      </c>
      <c r="S66" s="233"/>
      <c r="T66" s="233" t="s">
        <v>7729</v>
      </c>
      <c r="U66" s="233"/>
      <c r="V66" s="233"/>
      <c r="W66" s="233"/>
      <c r="X66" s="233"/>
      <c r="Y66" s="233"/>
      <c r="Z66" s="233"/>
      <c r="AA66" s="233"/>
      <c r="AB66" s="233"/>
      <c r="AC66" s="233"/>
      <c r="AD66" s="233"/>
      <c r="AE66" s="233"/>
      <c r="AF66" s="233"/>
      <c r="AG66" s="233"/>
      <c r="AH66" s="233"/>
      <c r="AI66" s="233"/>
      <c r="AJ66" s="233"/>
      <c r="AK66" s="233"/>
      <c r="AL66" s="233"/>
      <c r="AM66" s="233"/>
      <c r="AN66" s="233"/>
      <c r="AO66" s="233"/>
      <c r="AP66" s="233"/>
      <c r="AQ66" s="233"/>
      <c r="AR66" s="233"/>
      <c r="AS66" s="233"/>
      <c r="AT66" s="233"/>
      <c r="AU66" s="233"/>
      <c r="AV66" s="233"/>
      <c r="AW66" s="233"/>
      <c r="AX66" s="233"/>
      <c r="AY66" s="233"/>
      <c r="AZ66" s="233"/>
      <c r="BA66" s="233"/>
      <c r="BB66" s="233"/>
      <c r="BC66" s="233"/>
      <c r="BD66" s="233"/>
      <c r="BE66" s="233"/>
      <c r="BF66" s="233"/>
      <c r="BG66" s="233"/>
      <c r="BH66" s="233"/>
      <c r="BI66" s="293" t="str">
        <f>HYPERLINK("#일위대가목록!A347","IB154110 →")</f>
        <v>IB154110 →</v>
      </c>
    </row>
    <row r="67" spans="1:61" ht="20.100000000000001" customHeight="1">
      <c r="A67" s="237" t="s">
        <v>7918</v>
      </c>
      <c r="B67" s="238" t="s">
        <v>7909</v>
      </c>
      <c r="C67" s="238">
        <v>1</v>
      </c>
      <c r="D67" s="238" t="s">
        <v>64</v>
      </c>
      <c r="E67" s="239">
        <f t="shared" si="1"/>
        <v>350847</v>
      </c>
      <c r="F67" s="239">
        <f t="shared" si="0"/>
        <v>350847</v>
      </c>
      <c r="G67" s="239">
        <f>[183]일위대가목록!F348</f>
        <v>7898</v>
      </c>
      <c r="H67" s="239">
        <f t="shared" si="2"/>
        <v>7898</v>
      </c>
      <c r="I67" s="239">
        <f>[183]일위대가목록!G348</f>
        <v>130371</v>
      </c>
      <c r="J67" s="239">
        <f t="shared" si="3"/>
        <v>130371</v>
      </c>
      <c r="K67" s="239">
        <f>[183]일위대가목록!H348</f>
        <v>212578</v>
      </c>
      <c r="L67" s="239">
        <f t="shared" si="4"/>
        <v>212578</v>
      </c>
      <c r="M67" s="240" t="s">
        <v>7902</v>
      </c>
      <c r="N67" s="233" t="s">
        <v>227</v>
      </c>
      <c r="O67" s="233"/>
      <c r="P67" s="233" t="s">
        <v>7928</v>
      </c>
      <c r="Q67" s="233" t="s">
        <v>227</v>
      </c>
      <c r="R67" s="233" t="s">
        <v>7929</v>
      </c>
      <c r="S67" s="233"/>
      <c r="T67" s="233" t="s">
        <v>7729</v>
      </c>
      <c r="U67" s="233"/>
      <c r="V67" s="233"/>
      <c r="W67" s="233"/>
      <c r="X67" s="233"/>
      <c r="Y67" s="233"/>
      <c r="Z67" s="233"/>
      <c r="AA67" s="233"/>
      <c r="AB67" s="233"/>
      <c r="AC67" s="233"/>
      <c r="AD67" s="233"/>
      <c r="AE67" s="233"/>
      <c r="AF67" s="233"/>
      <c r="AG67" s="233"/>
      <c r="AH67" s="233"/>
      <c r="AI67" s="233"/>
      <c r="AJ67" s="233"/>
      <c r="AK67" s="233"/>
      <c r="AL67" s="233"/>
      <c r="AM67" s="233"/>
      <c r="AN67" s="233"/>
      <c r="AO67" s="233"/>
      <c r="AP67" s="233"/>
      <c r="AQ67" s="233"/>
      <c r="AR67" s="233"/>
      <c r="AS67" s="233"/>
      <c r="AT67" s="233"/>
      <c r="AU67" s="233"/>
      <c r="AV67" s="233"/>
      <c r="AW67" s="233"/>
      <c r="AX67" s="233"/>
      <c r="AY67" s="233"/>
      <c r="AZ67" s="233"/>
      <c r="BA67" s="233"/>
      <c r="BB67" s="233"/>
      <c r="BC67" s="233"/>
      <c r="BD67" s="233"/>
      <c r="BE67" s="233"/>
      <c r="BF67" s="233"/>
      <c r="BG67" s="233"/>
      <c r="BH67" s="233"/>
      <c r="BI67" s="293" t="str">
        <f>HYPERLINK("#일위대가목록!A348","IB155100 →")</f>
        <v>IB155100 →</v>
      </c>
    </row>
    <row r="68" spans="1:61" ht="20.100000000000001" customHeight="1">
      <c r="A68" s="237" t="s">
        <v>7921</v>
      </c>
      <c r="B68" s="238" t="s">
        <v>7909</v>
      </c>
      <c r="C68" s="238">
        <v>1</v>
      </c>
      <c r="D68" s="238" t="s">
        <v>64</v>
      </c>
      <c r="E68" s="239">
        <f t="shared" si="1"/>
        <v>407475</v>
      </c>
      <c r="F68" s="239">
        <f t="shared" si="1"/>
        <v>407475</v>
      </c>
      <c r="G68" s="239">
        <f>[183]일위대가목록!F349</f>
        <v>7898</v>
      </c>
      <c r="H68" s="239">
        <f t="shared" si="2"/>
        <v>7898</v>
      </c>
      <c r="I68" s="239">
        <f>[183]일위대가목록!G349</f>
        <v>130371</v>
      </c>
      <c r="J68" s="239">
        <f t="shared" si="3"/>
        <v>130371</v>
      </c>
      <c r="K68" s="239">
        <f>[183]일위대가목록!H349</f>
        <v>269206</v>
      </c>
      <c r="L68" s="239">
        <f t="shared" si="4"/>
        <v>269206</v>
      </c>
      <c r="M68" s="240" t="s">
        <v>7902</v>
      </c>
      <c r="N68" s="233" t="s">
        <v>227</v>
      </c>
      <c r="O68" s="233"/>
      <c r="P68" s="233" t="s">
        <v>7930</v>
      </c>
      <c r="Q68" s="233" t="s">
        <v>227</v>
      </c>
      <c r="R68" s="233" t="s">
        <v>7931</v>
      </c>
      <c r="S68" s="233"/>
      <c r="T68" s="233" t="s">
        <v>7729</v>
      </c>
      <c r="U68" s="233"/>
      <c r="V68" s="233"/>
      <c r="W68" s="233"/>
      <c r="X68" s="233"/>
      <c r="Y68" s="233"/>
      <c r="Z68" s="233"/>
      <c r="AA68" s="233"/>
      <c r="AB68" s="233"/>
      <c r="AC68" s="233"/>
      <c r="AD68" s="233"/>
      <c r="AE68" s="233"/>
      <c r="AF68" s="233"/>
      <c r="AG68" s="233"/>
      <c r="AH68" s="233"/>
      <c r="AI68" s="233"/>
      <c r="AJ68" s="233"/>
      <c r="AK68" s="233"/>
      <c r="AL68" s="233"/>
      <c r="AM68" s="233"/>
      <c r="AN68" s="233"/>
      <c r="AO68" s="233"/>
      <c r="AP68" s="233"/>
      <c r="AQ68" s="233"/>
      <c r="AR68" s="233"/>
      <c r="AS68" s="233"/>
      <c r="AT68" s="233"/>
      <c r="AU68" s="233"/>
      <c r="AV68" s="233"/>
      <c r="AW68" s="233"/>
      <c r="AX68" s="233"/>
      <c r="AY68" s="233"/>
      <c r="AZ68" s="233"/>
      <c r="BA68" s="233"/>
      <c r="BB68" s="233"/>
      <c r="BC68" s="233"/>
      <c r="BD68" s="233"/>
      <c r="BE68" s="233"/>
      <c r="BF68" s="233"/>
      <c r="BG68" s="233"/>
      <c r="BH68" s="233"/>
      <c r="BI68" s="293" t="str">
        <f>HYPERLINK("#일위대가목록!A349","IB155110 →")</f>
        <v>IB155110 →</v>
      </c>
    </row>
    <row r="69" spans="1:61" ht="20.100000000000001" customHeight="1">
      <c r="A69" s="237" t="s">
        <v>7918</v>
      </c>
      <c r="B69" s="238" t="s">
        <v>7912</v>
      </c>
      <c r="C69" s="238">
        <v>1</v>
      </c>
      <c r="D69" s="238" t="s">
        <v>64</v>
      </c>
      <c r="E69" s="239">
        <f t="shared" ref="E69:F132" si="5">G69+I69+K69</f>
        <v>513565</v>
      </c>
      <c r="F69" s="239">
        <f t="shared" si="5"/>
        <v>513565</v>
      </c>
      <c r="G69" s="239">
        <f>[183]일위대가목록!F350</f>
        <v>12988</v>
      </c>
      <c r="H69" s="239">
        <f t="shared" ref="H69:H132" si="6">TRUNC(G69*C69,0)</f>
        <v>12988</v>
      </c>
      <c r="I69" s="239">
        <f>[183]일위대가목록!G350</f>
        <v>198546</v>
      </c>
      <c r="J69" s="239">
        <f t="shared" ref="J69:J132" si="7">TRUNC(I69*C69,0)</f>
        <v>198546</v>
      </c>
      <c r="K69" s="239">
        <f>[183]일위대가목록!H350</f>
        <v>302031</v>
      </c>
      <c r="L69" s="239">
        <f t="shared" ref="L69:L132" si="8">TRUNC(K69*C69,0)</f>
        <v>302031</v>
      </c>
      <c r="M69" s="240" t="s">
        <v>7902</v>
      </c>
      <c r="N69" s="233" t="s">
        <v>227</v>
      </c>
      <c r="O69" s="233"/>
      <c r="P69" s="233" t="s">
        <v>7932</v>
      </c>
      <c r="Q69" s="233" t="s">
        <v>227</v>
      </c>
      <c r="R69" s="233" t="s">
        <v>7933</v>
      </c>
      <c r="S69" s="233"/>
      <c r="T69" s="233" t="s">
        <v>7729</v>
      </c>
      <c r="U69" s="233"/>
      <c r="V69" s="233"/>
      <c r="W69" s="233"/>
      <c r="X69" s="233"/>
      <c r="Y69" s="233"/>
      <c r="Z69" s="233"/>
      <c r="AA69" s="233"/>
      <c r="AB69" s="233"/>
      <c r="AC69" s="233"/>
      <c r="AD69" s="233"/>
      <c r="AE69" s="233"/>
      <c r="AF69" s="233"/>
      <c r="AG69" s="233"/>
      <c r="AH69" s="233"/>
      <c r="AI69" s="233"/>
      <c r="AJ69" s="233"/>
      <c r="AK69" s="233"/>
      <c r="AL69" s="233"/>
      <c r="AM69" s="233"/>
      <c r="AN69" s="233"/>
      <c r="AO69" s="233"/>
      <c r="AP69" s="233"/>
      <c r="AQ69" s="233"/>
      <c r="AR69" s="233"/>
      <c r="AS69" s="233"/>
      <c r="AT69" s="233"/>
      <c r="AU69" s="233"/>
      <c r="AV69" s="233"/>
      <c r="AW69" s="233"/>
      <c r="AX69" s="233"/>
      <c r="AY69" s="233"/>
      <c r="AZ69" s="233"/>
      <c r="BA69" s="233"/>
      <c r="BB69" s="233"/>
      <c r="BC69" s="233"/>
      <c r="BD69" s="233"/>
      <c r="BE69" s="233"/>
      <c r="BF69" s="233"/>
      <c r="BG69" s="233"/>
      <c r="BH69" s="233"/>
      <c r="BI69" s="293" t="str">
        <f>HYPERLINK("#일위대가목록!A350","IB156100 →")</f>
        <v>IB156100 →</v>
      </c>
    </row>
    <row r="70" spans="1:61" ht="20.100000000000001" customHeight="1">
      <c r="A70" s="237" t="s">
        <v>7921</v>
      </c>
      <c r="B70" s="238" t="s">
        <v>7912</v>
      </c>
      <c r="C70" s="238">
        <v>1</v>
      </c>
      <c r="D70" s="238" t="s">
        <v>64</v>
      </c>
      <c r="E70" s="239">
        <f t="shared" si="5"/>
        <v>592801</v>
      </c>
      <c r="F70" s="239">
        <f t="shared" si="5"/>
        <v>592801</v>
      </c>
      <c r="G70" s="239">
        <f>[183]일위대가목록!F351</f>
        <v>12988</v>
      </c>
      <c r="H70" s="239">
        <f t="shared" si="6"/>
        <v>12988</v>
      </c>
      <c r="I70" s="239">
        <f>[183]일위대가목록!G351</f>
        <v>198546</v>
      </c>
      <c r="J70" s="239">
        <f t="shared" si="7"/>
        <v>198546</v>
      </c>
      <c r="K70" s="239">
        <f>[183]일위대가목록!H351</f>
        <v>381267</v>
      </c>
      <c r="L70" s="239">
        <f t="shared" si="8"/>
        <v>381267</v>
      </c>
      <c r="M70" s="240" t="s">
        <v>7902</v>
      </c>
      <c r="N70" s="233" t="s">
        <v>227</v>
      </c>
      <c r="O70" s="233"/>
      <c r="P70" s="233" t="s">
        <v>7934</v>
      </c>
      <c r="Q70" s="233" t="s">
        <v>227</v>
      </c>
      <c r="R70" s="233" t="s">
        <v>7935</v>
      </c>
      <c r="S70" s="233"/>
      <c r="T70" s="233" t="s">
        <v>7729</v>
      </c>
      <c r="U70" s="233"/>
      <c r="V70" s="233"/>
      <c r="W70" s="233"/>
      <c r="X70" s="233"/>
      <c r="Y70" s="233"/>
      <c r="Z70" s="233"/>
      <c r="AA70" s="233"/>
      <c r="AB70" s="233"/>
      <c r="AC70" s="233"/>
      <c r="AD70" s="233"/>
      <c r="AE70" s="233"/>
      <c r="AF70" s="233"/>
      <c r="AG70" s="233"/>
      <c r="AH70" s="233"/>
      <c r="AI70" s="233"/>
      <c r="AJ70" s="233"/>
      <c r="AK70" s="233"/>
      <c r="AL70" s="233"/>
      <c r="AM70" s="233"/>
      <c r="AN70" s="233"/>
      <c r="AO70" s="233"/>
      <c r="AP70" s="233"/>
      <c r="AQ70" s="233"/>
      <c r="AR70" s="233"/>
      <c r="AS70" s="233"/>
      <c r="AT70" s="233"/>
      <c r="AU70" s="233"/>
      <c r="AV70" s="233"/>
      <c r="AW70" s="233"/>
      <c r="AX70" s="233"/>
      <c r="AY70" s="233"/>
      <c r="AZ70" s="233"/>
      <c r="BA70" s="233"/>
      <c r="BB70" s="233"/>
      <c r="BC70" s="233"/>
      <c r="BD70" s="233"/>
      <c r="BE70" s="233"/>
      <c r="BF70" s="233"/>
      <c r="BG70" s="233"/>
      <c r="BH70" s="233"/>
      <c r="BI70" s="293" t="str">
        <f>HYPERLINK("#일위대가목록!A351","IB156110 →")</f>
        <v>IB156110 →</v>
      </c>
    </row>
    <row r="71" spans="1:61" ht="20.100000000000001" customHeight="1">
      <c r="A71" s="237" t="s">
        <v>7918</v>
      </c>
      <c r="B71" s="238" t="s">
        <v>7915</v>
      </c>
      <c r="C71" s="238">
        <v>1</v>
      </c>
      <c r="D71" s="238" t="s">
        <v>64</v>
      </c>
      <c r="E71" s="239">
        <f t="shared" si="5"/>
        <v>667958</v>
      </c>
      <c r="F71" s="239">
        <f t="shared" si="5"/>
        <v>667958</v>
      </c>
      <c r="G71" s="239">
        <f>[183]일위대가목록!F352</f>
        <v>19307</v>
      </c>
      <c r="H71" s="239">
        <f t="shared" si="6"/>
        <v>19307</v>
      </c>
      <c r="I71" s="239">
        <f>[183]일위대가목록!G352</f>
        <v>289184</v>
      </c>
      <c r="J71" s="239">
        <f t="shared" si="7"/>
        <v>289184</v>
      </c>
      <c r="K71" s="239">
        <f>[183]일위대가목록!H352</f>
        <v>359467</v>
      </c>
      <c r="L71" s="239">
        <f t="shared" si="8"/>
        <v>359467</v>
      </c>
      <c r="M71" s="240" t="s">
        <v>7902</v>
      </c>
      <c r="N71" s="233" t="s">
        <v>227</v>
      </c>
      <c r="O71" s="233"/>
      <c r="P71" s="233" t="s">
        <v>7936</v>
      </c>
      <c r="Q71" s="233" t="s">
        <v>227</v>
      </c>
      <c r="R71" s="233" t="s">
        <v>7937</v>
      </c>
      <c r="S71" s="233"/>
      <c r="T71" s="233" t="s">
        <v>7729</v>
      </c>
      <c r="U71" s="233"/>
      <c r="V71" s="233"/>
      <c r="W71" s="233"/>
      <c r="X71" s="233"/>
      <c r="Y71" s="233"/>
      <c r="Z71" s="233"/>
      <c r="AA71" s="233"/>
      <c r="AB71" s="233"/>
      <c r="AC71" s="233"/>
      <c r="AD71" s="233"/>
      <c r="AE71" s="233"/>
      <c r="AF71" s="233"/>
      <c r="AG71" s="233"/>
      <c r="AH71" s="233"/>
      <c r="AI71" s="233"/>
      <c r="AJ71" s="233"/>
      <c r="AK71" s="233"/>
      <c r="AL71" s="233"/>
      <c r="AM71" s="233"/>
      <c r="AN71" s="233"/>
      <c r="AO71" s="233"/>
      <c r="AP71" s="233"/>
      <c r="AQ71" s="233"/>
      <c r="AR71" s="233"/>
      <c r="AS71" s="233"/>
      <c r="AT71" s="233"/>
      <c r="AU71" s="233"/>
      <c r="AV71" s="233"/>
      <c r="AW71" s="233"/>
      <c r="AX71" s="233"/>
      <c r="AY71" s="233"/>
      <c r="AZ71" s="233"/>
      <c r="BA71" s="233"/>
      <c r="BB71" s="233"/>
      <c r="BC71" s="233"/>
      <c r="BD71" s="233"/>
      <c r="BE71" s="233"/>
      <c r="BF71" s="233"/>
      <c r="BG71" s="233"/>
      <c r="BH71" s="233"/>
      <c r="BI71" s="293" t="str">
        <f>HYPERLINK("#일위대가목록!A352","IB157100 →")</f>
        <v>IB157100 →</v>
      </c>
    </row>
    <row r="72" spans="1:61" ht="20.100000000000001" customHeight="1">
      <c r="A72" s="237" t="s">
        <v>7921</v>
      </c>
      <c r="B72" s="238" t="s">
        <v>7915</v>
      </c>
      <c r="C72" s="238">
        <v>1</v>
      </c>
      <c r="D72" s="238" t="s">
        <v>64</v>
      </c>
      <c r="E72" s="239">
        <f t="shared" si="5"/>
        <v>759650</v>
      </c>
      <c r="F72" s="239">
        <f t="shared" si="5"/>
        <v>759650</v>
      </c>
      <c r="G72" s="239">
        <f>[183]일위대가목록!F353</f>
        <v>19307</v>
      </c>
      <c r="H72" s="239">
        <f t="shared" si="6"/>
        <v>19307</v>
      </c>
      <c r="I72" s="239">
        <f>[183]일위대가목록!G353</f>
        <v>289184</v>
      </c>
      <c r="J72" s="239">
        <f t="shared" si="7"/>
        <v>289184</v>
      </c>
      <c r="K72" s="239">
        <f>[183]일위대가목록!H353</f>
        <v>451159</v>
      </c>
      <c r="L72" s="239">
        <f t="shared" si="8"/>
        <v>451159</v>
      </c>
      <c r="M72" s="240" t="s">
        <v>7902</v>
      </c>
      <c r="N72" s="233" t="s">
        <v>227</v>
      </c>
      <c r="O72" s="233"/>
      <c r="P72" s="233" t="s">
        <v>7938</v>
      </c>
      <c r="Q72" s="233" t="s">
        <v>227</v>
      </c>
      <c r="R72" s="233" t="s">
        <v>7939</v>
      </c>
      <c r="S72" s="233"/>
      <c r="T72" s="233" t="s">
        <v>7729</v>
      </c>
      <c r="U72" s="233"/>
      <c r="V72" s="233"/>
      <c r="W72" s="233"/>
      <c r="X72" s="233"/>
      <c r="Y72" s="233"/>
      <c r="Z72" s="233"/>
      <c r="AA72" s="233"/>
      <c r="AB72" s="233"/>
      <c r="AC72" s="233"/>
      <c r="AD72" s="233"/>
      <c r="AE72" s="233"/>
      <c r="AF72" s="233"/>
      <c r="AG72" s="233"/>
      <c r="AH72" s="233"/>
      <c r="AI72" s="233"/>
      <c r="AJ72" s="233"/>
      <c r="AK72" s="233"/>
      <c r="AL72" s="233"/>
      <c r="AM72" s="233"/>
      <c r="AN72" s="233"/>
      <c r="AO72" s="233"/>
      <c r="AP72" s="233"/>
      <c r="AQ72" s="233"/>
      <c r="AR72" s="233"/>
      <c r="AS72" s="233"/>
      <c r="AT72" s="233"/>
      <c r="AU72" s="233"/>
      <c r="AV72" s="233"/>
      <c r="AW72" s="233"/>
      <c r="AX72" s="233"/>
      <c r="AY72" s="233"/>
      <c r="AZ72" s="233"/>
      <c r="BA72" s="233"/>
      <c r="BB72" s="233"/>
      <c r="BC72" s="233"/>
      <c r="BD72" s="233"/>
      <c r="BE72" s="233"/>
      <c r="BF72" s="233"/>
      <c r="BG72" s="233"/>
      <c r="BH72" s="233"/>
      <c r="BI72" s="293" t="str">
        <f>HYPERLINK("#일위대가목록!A353","IB157110 →")</f>
        <v>IB157110 →</v>
      </c>
    </row>
    <row r="73" spans="1:61" ht="20.100000000000001" customHeight="1">
      <c r="A73" s="237" t="s">
        <v>7940</v>
      </c>
      <c r="B73" s="238" t="s">
        <v>7941</v>
      </c>
      <c r="C73" s="238">
        <v>1</v>
      </c>
      <c r="D73" s="238" t="s">
        <v>7942</v>
      </c>
      <c r="E73" s="239">
        <f t="shared" si="5"/>
        <v>62021</v>
      </c>
      <c r="F73" s="239">
        <f t="shared" si="5"/>
        <v>62021</v>
      </c>
      <c r="G73" s="239">
        <f>[183]일위대가목록!F354</f>
        <v>0</v>
      </c>
      <c r="H73" s="239">
        <f t="shared" si="6"/>
        <v>0</v>
      </c>
      <c r="I73" s="239">
        <f>[183]일위대가목록!G354</f>
        <v>62021</v>
      </c>
      <c r="J73" s="239">
        <f t="shared" si="7"/>
        <v>62021</v>
      </c>
      <c r="K73" s="239">
        <f>[183]일위대가목록!H354</f>
        <v>0</v>
      </c>
      <c r="L73" s="239">
        <f t="shared" si="8"/>
        <v>0</v>
      </c>
      <c r="M73" s="240" t="s">
        <v>7943</v>
      </c>
      <c r="N73" s="233" t="s">
        <v>227</v>
      </c>
      <c r="O73" s="233"/>
      <c r="P73" s="233" t="s">
        <v>7944</v>
      </c>
      <c r="Q73" s="233" t="s">
        <v>227</v>
      </c>
      <c r="R73" s="233" t="s">
        <v>7945</v>
      </c>
      <c r="S73" s="233"/>
      <c r="T73" s="233" t="s">
        <v>7729</v>
      </c>
      <c r="U73" s="233"/>
      <c r="V73" s="233"/>
      <c r="W73" s="233"/>
      <c r="X73" s="233"/>
      <c r="Y73" s="233"/>
      <c r="Z73" s="233"/>
      <c r="AA73" s="233"/>
      <c r="AB73" s="233"/>
      <c r="AC73" s="233"/>
      <c r="AD73" s="233"/>
      <c r="AE73" s="233"/>
      <c r="AF73" s="233"/>
      <c r="AG73" s="233"/>
      <c r="AH73" s="233"/>
      <c r="AI73" s="233"/>
      <c r="AJ73" s="233"/>
      <c r="AK73" s="233"/>
      <c r="AL73" s="233"/>
      <c r="AM73" s="233"/>
      <c r="AN73" s="233"/>
      <c r="AO73" s="233"/>
      <c r="AP73" s="233"/>
      <c r="AQ73" s="233"/>
      <c r="AR73" s="233"/>
      <c r="AS73" s="233"/>
      <c r="AT73" s="233"/>
      <c r="AU73" s="233"/>
      <c r="AV73" s="233"/>
      <c r="AW73" s="233"/>
      <c r="AX73" s="233"/>
      <c r="AY73" s="233"/>
      <c r="AZ73" s="233"/>
      <c r="BA73" s="233"/>
      <c r="BB73" s="233"/>
      <c r="BC73" s="233"/>
      <c r="BD73" s="233"/>
      <c r="BE73" s="233"/>
      <c r="BF73" s="233"/>
      <c r="BG73" s="233"/>
      <c r="BH73" s="233"/>
      <c r="BI73" s="293" t="str">
        <f>HYPERLINK("#일위대가목록!A354","IC200100 →")</f>
        <v>IC200100 →</v>
      </c>
    </row>
    <row r="74" spans="1:61" ht="20.100000000000001" customHeight="1">
      <c r="A74" s="237" t="s">
        <v>7940</v>
      </c>
      <c r="B74" s="238" t="s">
        <v>7946</v>
      </c>
      <c r="C74" s="238">
        <v>1</v>
      </c>
      <c r="D74" s="238" t="s">
        <v>7942</v>
      </c>
      <c r="E74" s="239">
        <f t="shared" si="5"/>
        <v>81957</v>
      </c>
      <c r="F74" s="239">
        <f t="shared" si="5"/>
        <v>81957</v>
      </c>
      <c r="G74" s="239">
        <f>[183]일위대가목록!F355</f>
        <v>0</v>
      </c>
      <c r="H74" s="239">
        <f t="shared" si="6"/>
        <v>0</v>
      </c>
      <c r="I74" s="239">
        <f>[183]일위대가목록!G355</f>
        <v>81957</v>
      </c>
      <c r="J74" s="239">
        <f t="shared" si="7"/>
        <v>81957</v>
      </c>
      <c r="K74" s="239">
        <f>[183]일위대가목록!H355</f>
        <v>0</v>
      </c>
      <c r="L74" s="239">
        <f t="shared" si="8"/>
        <v>0</v>
      </c>
      <c r="M74" s="240" t="s">
        <v>7943</v>
      </c>
      <c r="N74" s="233" t="s">
        <v>227</v>
      </c>
      <c r="O74" s="233"/>
      <c r="P74" s="233" t="s">
        <v>7947</v>
      </c>
      <c r="Q74" s="233" t="s">
        <v>227</v>
      </c>
      <c r="R74" s="233" t="s">
        <v>7948</v>
      </c>
      <c r="S74" s="233"/>
      <c r="T74" s="233" t="s">
        <v>7729</v>
      </c>
      <c r="U74" s="233"/>
      <c r="V74" s="233"/>
      <c r="W74" s="233"/>
      <c r="X74" s="233"/>
      <c r="Y74" s="233"/>
      <c r="Z74" s="233"/>
      <c r="AA74" s="233"/>
      <c r="AB74" s="233"/>
      <c r="AC74" s="233"/>
      <c r="AD74" s="233"/>
      <c r="AE74" s="233"/>
      <c r="AF74" s="233"/>
      <c r="AG74" s="233"/>
      <c r="AH74" s="233"/>
      <c r="AI74" s="233"/>
      <c r="AJ74" s="233"/>
      <c r="AK74" s="233"/>
      <c r="AL74" s="233"/>
      <c r="AM74" s="233"/>
      <c r="AN74" s="233"/>
      <c r="AO74" s="233"/>
      <c r="AP74" s="233"/>
      <c r="AQ74" s="233"/>
      <c r="AR74" s="233"/>
      <c r="AS74" s="233"/>
      <c r="AT74" s="233"/>
      <c r="AU74" s="233"/>
      <c r="AV74" s="233"/>
      <c r="AW74" s="233"/>
      <c r="AX74" s="233"/>
      <c r="AY74" s="233"/>
      <c r="AZ74" s="233"/>
      <c r="BA74" s="233"/>
      <c r="BB74" s="233"/>
      <c r="BC74" s="233"/>
      <c r="BD74" s="233"/>
      <c r="BE74" s="233"/>
      <c r="BF74" s="233"/>
      <c r="BG74" s="233"/>
      <c r="BH74" s="233"/>
      <c r="BI74" s="293" t="str">
        <f>HYPERLINK("#일위대가목록!A355","IC201100 →")</f>
        <v>IC201100 →</v>
      </c>
    </row>
    <row r="75" spans="1:61" ht="20.100000000000001" customHeight="1">
      <c r="A75" s="237" t="s">
        <v>7940</v>
      </c>
      <c r="B75" s="238" t="s">
        <v>7949</v>
      </c>
      <c r="C75" s="238">
        <v>1</v>
      </c>
      <c r="D75" s="238" t="s">
        <v>7942</v>
      </c>
      <c r="E75" s="239">
        <f t="shared" si="5"/>
        <v>183849</v>
      </c>
      <c r="F75" s="239">
        <f t="shared" si="5"/>
        <v>183849</v>
      </c>
      <c r="G75" s="239">
        <f>[183]일위대가목록!F356</f>
        <v>0</v>
      </c>
      <c r="H75" s="239">
        <f t="shared" si="6"/>
        <v>0</v>
      </c>
      <c r="I75" s="239">
        <f>[183]일위대가목록!G356</f>
        <v>183849</v>
      </c>
      <c r="J75" s="239">
        <f t="shared" si="7"/>
        <v>183849</v>
      </c>
      <c r="K75" s="239">
        <f>[183]일위대가목록!H356</f>
        <v>0</v>
      </c>
      <c r="L75" s="239">
        <f t="shared" si="8"/>
        <v>0</v>
      </c>
      <c r="M75" s="240" t="s">
        <v>7943</v>
      </c>
      <c r="N75" s="233" t="s">
        <v>227</v>
      </c>
      <c r="O75" s="233"/>
      <c r="P75" s="233" t="s">
        <v>7950</v>
      </c>
      <c r="Q75" s="233" t="s">
        <v>227</v>
      </c>
      <c r="R75" s="233" t="s">
        <v>7951</v>
      </c>
      <c r="S75" s="233"/>
      <c r="T75" s="233" t="s">
        <v>7729</v>
      </c>
      <c r="U75" s="233"/>
      <c r="V75" s="233"/>
      <c r="W75" s="233"/>
      <c r="X75" s="233"/>
      <c r="Y75" s="233"/>
      <c r="Z75" s="233"/>
      <c r="AA75" s="233"/>
      <c r="AB75" s="233"/>
      <c r="AC75" s="233"/>
      <c r="AD75" s="233"/>
      <c r="AE75" s="233"/>
      <c r="AF75" s="233"/>
      <c r="AG75" s="233"/>
      <c r="AH75" s="233"/>
      <c r="AI75" s="233"/>
      <c r="AJ75" s="233"/>
      <c r="AK75" s="233"/>
      <c r="AL75" s="233"/>
      <c r="AM75" s="233"/>
      <c r="AN75" s="233"/>
      <c r="AO75" s="233"/>
      <c r="AP75" s="233"/>
      <c r="AQ75" s="233"/>
      <c r="AR75" s="233"/>
      <c r="AS75" s="233"/>
      <c r="AT75" s="233"/>
      <c r="AU75" s="233"/>
      <c r="AV75" s="233"/>
      <c r="AW75" s="233"/>
      <c r="AX75" s="233"/>
      <c r="AY75" s="233"/>
      <c r="AZ75" s="233"/>
      <c r="BA75" s="233"/>
      <c r="BB75" s="233"/>
      <c r="BC75" s="233"/>
      <c r="BD75" s="233"/>
      <c r="BE75" s="233"/>
      <c r="BF75" s="233"/>
      <c r="BG75" s="233"/>
      <c r="BH75" s="233"/>
      <c r="BI75" s="293" t="str">
        <f>HYPERLINK("#일위대가목록!A356","IC203100 →")</f>
        <v>IC203100 →</v>
      </c>
    </row>
    <row r="76" spans="1:61" ht="20.100000000000001" customHeight="1">
      <c r="A76" s="237" t="s">
        <v>7952</v>
      </c>
      <c r="B76" s="238" t="s">
        <v>7953</v>
      </c>
      <c r="C76" s="238">
        <v>1</v>
      </c>
      <c r="D76" s="238" t="s">
        <v>7942</v>
      </c>
      <c r="E76" s="239">
        <f t="shared" si="5"/>
        <v>176920</v>
      </c>
      <c r="F76" s="239">
        <f t="shared" si="5"/>
        <v>176920</v>
      </c>
      <c r="G76" s="239">
        <f>[183]일위대가목록!F357</f>
        <v>56632</v>
      </c>
      <c r="H76" s="239">
        <f t="shared" si="6"/>
        <v>56632</v>
      </c>
      <c r="I76" s="239">
        <f>[183]일위대가목록!G357</f>
        <v>107306</v>
      </c>
      <c r="J76" s="239">
        <f t="shared" si="7"/>
        <v>107306</v>
      </c>
      <c r="K76" s="239">
        <f>[183]일위대가목록!H357</f>
        <v>12982</v>
      </c>
      <c r="L76" s="239">
        <f t="shared" si="8"/>
        <v>12982</v>
      </c>
      <c r="M76" s="240" t="s">
        <v>7954</v>
      </c>
      <c r="N76" s="233" t="s">
        <v>227</v>
      </c>
      <c r="O76" s="233"/>
      <c r="P76" s="233" t="s">
        <v>7955</v>
      </c>
      <c r="Q76" s="233" t="s">
        <v>227</v>
      </c>
      <c r="R76" s="233" t="s">
        <v>7956</v>
      </c>
      <c r="S76" s="233"/>
      <c r="T76" s="233" t="s">
        <v>7729</v>
      </c>
      <c r="U76" s="233"/>
      <c r="V76" s="233"/>
      <c r="W76" s="233"/>
      <c r="X76" s="233"/>
      <c r="Y76" s="233"/>
      <c r="Z76" s="233"/>
      <c r="AA76" s="233"/>
      <c r="AB76" s="233"/>
      <c r="AC76" s="233"/>
      <c r="AD76" s="233"/>
      <c r="AE76" s="233"/>
      <c r="AF76" s="233"/>
      <c r="AG76" s="233"/>
      <c r="AH76" s="233"/>
      <c r="AI76" s="233"/>
      <c r="AJ76" s="233"/>
      <c r="AK76" s="233"/>
      <c r="AL76" s="233"/>
      <c r="AM76" s="233"/>
      <c r="AN76" s="233"/>
      <c r="AO76" s="233"/>
      <c r="AP76" s="233"/>
      <c r="AQ76" s="233"/>
      <c r="AR76" s="233"/>
      <c r="AS76" s="233"/>
      <c r="AT76" s="233"/>
      <c r="AU76" s="233"/>
      <c r="AV76" s="233"/>
      <c r="AW76" s="233"/>
      <c r="AX76" s="233"/>
      <c r="AY76" s="233"/>
      <c r="AZ76" s="233"/>
      <c r="BA76" s="233"/>
      <c r="BB76" s="233"/>
      <c r="BC76" s="233"/>
      <c r="BD76" s="233"/>
      <c r="BE76" s="233"/>
      <c r="BF76" s="233"/>
      <c r="BG76" s="233"/>
      <c r="BH76" s="233"/>
      <c r="BI76" s="293" t="str">
        <f>HYPERLINK("#일위대가목록!A357","IC300090 →")</f>
        <v>IC300090 →</v>
      </c>
    </row>
    <row r="77" spans="1:61" ht="20.100000000000001" customHeight="1">
      <c r="A77" s="237" t="s">
        <v>7957</v>
      </c>
      <c r="B77" s="238" t="s">
        <v>7958</v>
      </c>
      <c r="C77" s="238">
        <v>1</v>
      </c>
      <c r="D77" s="238" t="s">
        <v>7942</v>
      </c>
      <c r="E77" s="239">
        <f t="shared" si="5"/>
        <v>43471</v>
      </c>
      <c r="F77" s="239">
        <f t="shared" si="5"/>
        <v>43471</v>
      </c>
      <c r="G77" s="239">
        <f>[183]일위대가목록!F358</f>
        <v>10618</v>
      </c>
      <c r="H77" s="239">
        <f t="shared" si="6"/>
        <v>10618</v>
      </c>
      <c r="I77" s="239">
        <f>[183]일위대가목록!G358</f>
        <v>28528</v>
      </c>
      <c r="J77" s="239">
        <f t="shared" si="7"/>
        <v>28528</v>
      </c>
      <c r="K77" s="239">
        <f>[183]일위대가목록!H358</f>
        <v>4325</v>
      </c>
      <c r="L77" s="239">
        <f t="shared" si="8"/>
        <v>4325</v>
      </c>
      <c r="M77" s="240" t="s">
        <v>7959</v>
      </c>
      <c r="N77" s="233" t="s">
        <v>227</v>
      </c>
      <c r="O77" s="233"/>
      <c r="P77" s="233" t="s">
        <v>7960</v>
      </c>
      <c r="Q77" s="233" t="s">
        <v>227</v>
      </c>
      <c r="R77" s="233" t="s">
        <v>7961</v>
      </c>
      <c r="S77" s="233"/>
      <c r="T77" s="233" t="s">
        <v>7729</v>
      </c>
      <c r="U77" s="233"/>
      <c r="V77" s="233"/>
      <c r="W77" s="233"/>
      <c r="X77" s="233"/>
      <c r="Y77" s="233"/>
      <c r="Z77" s="233"/>
      <c r="AA77" s="233"/>
      <c r="AB77" s="233"/>
      <c r="AC77" s="233"/>
      <c r="AD77" s="233"/>
      <c r="AE77" s="233"/>
      <c r="AF77" s="233"/>
      <c r="AG77" s="233"/>
      <c r="AH77" s="233"/>
      <c r="AI77" s="233"/>
      <c r="AJ77" s="233"/>
      <c r="AK77" s="233"/>
      <c r="AL77" s="233"/>
      <c r="AM77" s="233"/>
      <c r="AN77" s="233"/>
      <c r="AO77" s="233"/>
      <c r="AP77" s="233"/>
      <c r="AQ77" s="233"/>
      <c r="AR77" s="233"/>
      <c r="AS77" s="233"/>
      <c r="AT77" s="233"/>
      <c r="AU77" s="233"/>
      <c r="AV77" s="233"/>
      <c r="AW77" s="233"/>
      <c r="AX77" s="233"/>
      <c r="AY77" s="233"/>
      <c r="AZ77" s="233"/>
      <c r="BA77" s="233"/>
      <c r="BB77" s="233"/>
      <c r="BC77" s="233"/>
      <c r="BD77" s="233"/>
      <c r="BE77" s="233"/>
      <c r="BF77" s="233"/>
      <c r="BG77" s="233"/>
      <c r="BH77" s="233"/>
      <c r="BI77" s="293" t="str">
        <f>HYPERLINK("#일위대가목록!A358","IC300100 →")</f>
        <v>IC300100 →</v>
      </c>
    </row>
    <row r="78" spans="1:61" ht="20.100000000000001" customHeight="1">
      <c r="A78" s="237" t="s">
        <v>7962</v>
      </c>
      <c r="B78" s="238" t="s">
        <v>7963</v>
      </c>
      <c r="C78" s="238">
        <v>1</v>
      </c>
      <c r="D78" s="238" t="s">
        <v>7942</v>
      </c>
      <c r="E78" s="239">
        <f t="shared" si="5"/>
        <v>31230</v>
      </c>
      <c r="F78" s="239">
        <f t="shared" si="5"/>
        <v>31230</v>
      </c>
      <c r="G78" s="239">
        <f>[183]일위대가목록!F359</f>
        <v>10725</v>
      </c>
      <c r="H78" s="239">
        <f t="shared" si="6"/>
        <v>10725</v>
      </c>
      <c r="I78" s="239">
        <f>[183]일위대가목록!G359</f>
        <v>17377</v>
      </c>
      <c r="J78" s="239">
        <f t="shared" si="7"/>
        <v>17377</v>
      </c>
      <c r="K78" s="239">
        <f>[183]일위대가목록!H359</f>
        <v>3128</v>
      </c>
      <c r="L78" s="239">
        <f t="shared" si="8"/>
        <v>3128</v>
      </c>
      <c r="M78" s="240" t="s">
        <v>7964</v>
      </c>
      <c r="N78" s="233" t="s">
        <v>227</v>
      </c>
      <c r="O78" s="233"/>
      <c r="P78" s="233" t="s">
        <v>7965</v>
      </c>
      <c r="Q78" s="233" t="s">
        <v>227</v>
      </c>
      <c r="R78" s="233" t="s">
        <v>7966</v>
      </c>
      <c r="S78" s="233"/>
      <c r="T78" s="233" t="s">
        <v>7729</v>
      </c>
      <c r="U78" s="233"/>
      <c r="V78" s="233"/>
      <c r="W78" s="233"/>
      <c r="X78" s="233"/>
      <c r="Y78" s="233"/>
      <c r="Z78" s="233"/>
      <c r="AA78" s="233"/>
      <c r="AB78" s="233"/>
      <c r="AC78" s="233"/>
      <c r="AD78" s="233"/>
      <c r="AE78" s="233"/>
      <c r="AF78" s="233"/>
      <c r="AG78" s="233"/>
      <c r="AH78" s="233"/>
      <c r="AI78" s="233"/>
      <c r="AJ78" s="233"/>
      <c r="AK78" s="233"/>
      <c r="AL78" s="233"/>
      <c r="AM78" s="233"/>
      <c r="AN78" s="233"/>
      <c r="AO78" s="233"/>
      <c r="AP78" s="233"/>
      <c r="AQ78" s="233"/>
      <c r="AR78" s="233"/>
      <c r="AS78" s="233"/>
      <c r="AT78" s="233"/>
      <c r="AU78" s="233"/>
      <c r="AV78" s="233"/>
      <c r="AW78" s="233"/>
      <c r="AX78" s="233"/>
      <c r="AY78" s="233"/>
      <c r="AZ78" s="233"/>
      <c r="BA78" s="233"/>
      <c r="BB78" s="233"/>
      <c r="BC78" s="233"/>
      <c r="BD78" s="233"/>
      <c r="BE78" s="233"/>
      <c r="BF78" s="233"/>
      <c r="BG78" s="233"/>
      <c r="BH78" s="233"/>
      <c r="BI78" s="293" t="str">
        <f>HYPERLINK("#일위대가목록!A359","IC300200 →")</f>
        <v>IC300200 →</v>
      </c>
    </row>
    <row r="79" spans="1:61" ht="20.100000000000001" customHeight="1">
      <c r="A79" s="237" t="s">
        <v>7962</v>
      </c>
      <c r="B79" s="238" t="s">
        <v>7967</v>
      </c>
      <c r="C79" s="238">
        <v>1</v>
      </c>
      <c r="D79" s="238" t="s">
        <v>7942</v>
      </c>
      <c r="E79" s="239">
        <f t="shared" si="5"/>
        <v>17544</v>
      </c>
      <c r="F79" s="239">
        <f t="shared" si="5"/>
        <v>17544</v>
      </c>
      <c r="G79" s="239">
        <f>[183]일위대가목록!F360</f>
        <v>6447</v>
      </c>
      <c r="H79" s="239">
        <f t="shared" si="6"/>
        <v>6447</v>
      </c>
      <c r="I79" s="239">
        <f>[183]일위대가목록!G360</f>
        <v>9530</v>
      </c>
      <c r="J79" s="239">
        <f t="shared" si="7"/>
        <v>9530</v>
      </c>
      <c r="K79" s="239">
        <f>[183]일위대가목록!H360</f>
        <v>1567</v>
      </c>
      <c r="L79" s="239">
        <f t="shared" si="8"/>
        <v>1567</v>
      </c>
      <c r="M79" s="240" t="s">
        <v>7968</v>
      </c>
      <c r="N79" s="233" t="s">
        <v>227</v>
      </c>
      <c r="O79" s="233"/>
      <c r="P79" s="233" t="s">
        <v>7969</v>
      </c>
      <c r="Q79" s="233" t="s">
        <v>227</v>
      </c>
      <c r="R79" s="233" t="s">
        <v>7970</v>
      </c>
      <c r="S79" s="233"/>
      <c r="T79" s="233" t="s">
        <v>7729</v>
      </c>
      <c r="U79" s="233"/>
      <c r="V79" s="233"/>
      <c r="W79" s="233"/>
      <c r="X79" s="233"/>
      <c r="Y79" s="233"/>
      <c r="Z79" s="233"/>
      <c r="AA79" s="233"/>
      <c r="AB79" s="233"/>
      <c r="AC79" s="233"/>
      <c r="AD79" s="233"/>
      <c r="AE79" s="233"/>
      <c r="AF79" s="233"/>
      <c r="AG79" s="233"/>
      <c r="AH79" s="233"/>
      <c r="AI79" s="233"/>
      <c r="AJ79" s="233"/>
      <c r="AK79" s="233"/>
      <c r="AL79" s="233"/>
      <c r="AM79" s="233"/>
      <c r="AN79" s="233"/>
      <c r="AO79" s="233"/>
      <c r="AP79" s="233"/>
      <c r="AQ79" s="233"/>
      <c r="AR79" s="233"/>
      <c r="AS79" s="233"/>
      <c r="AT79" s="233"/>
      <c r="AU79" s="233"/>
      <c r="AV79" s="233"/>
      <c r="AW79" s="233"/>
      <c r="AX79" s="233"/>
      <c r="AY79" s="233"/>
      <c r="AZ79" s="233"/>
      <c r="BA79" s="233"/>
      <c r="BB79" s="233"/>
      <c r="BC79" s="233"/>
      <c r="BD79" s="233"/>
      <c r="BE79" s="233"/>
      <c r="BF79" s="233"/>
      <c r="BG79" s="233"/>
      <c r="BH79" s="233"/>
      <c r="BI79" s="293" t="str">
        <f>HYPERLINK("#일위대가목록!A360","IC300220 →")</f>
        <v>IC300220 →</v>
      </c>
    </row>
    <row r="80" spans="1:61" ht="20.100000000000001" customHeight="1">
      <c r="A80" s="237" t="s">
        <v>7962</v>
      </c>
      <c r="B80" s="238" t="s">
        <v>7971</v>
      </c>
      <c r="C80" s="238">
        <v>1</v>
      </c>
      <c r="D80" s="238" t="s">
        <v>7942</v>
      </c>
      <c r="E80" s="239">
        <f t="shared" si="5"/>
        <v>9531</v>
      </c>
      <c r="F80" s="239">
        <f t="shared" si="5"/>
        <v>9531</v>
      </c>
      <c r="G80" s="239">
        <f>[183]일위대가목록!F361</f>
        <v>3710</v>
      </c>
      <c r="H80" s="239">
        <f t="shared" si="6"/>
        <v>3710</v>
      </c>
      <c r="I80" s="239">
        <f>[183]일위대가목록!G361</f>
        <v>5051</v>
      </c>
      <c r="J80" s="239">
        <f t="shared" si="7"/>
        <v>5051</v>
      </c>
      <c r="K80" s="239">
        <f>[183]일위대가목록!H361</f>
        <v>770</v>
      </c>
      <c r="L80" s="239">
        <f t="shared" si="8"/>
        <v>770</v>
      </c>
      <c r="M80" s="240" t="s">
        <v>7972</v>
      </c>
      <c r="N80" s="233" t="s">
        <v>227</v>
      </c>
      <c r="O80" s="233"/>
      <c r="P80" s="233" t="s">
        <v>7973</v>
      </c>
      <c r="Q80" s="233" t="s">
        <v>227</v>
      </c>
      <c r="R80" s="233" t="s">
        <v>7974</v>
      </c>
      <c r="S80" s="233"/>
      <c r="T80" s="233" t="s">
        <v>7729</v>
      </c>
      <c r="U80" s="233"/>
      <c r="V80" s="233"/>
      <c r="W80" s="233"/>
      <c r="X80" s="233"/>
      <c r="Y80" s="233"/>
      <c r="Z80" s="233"/>
      <c r="AA80" s="233"/>
      <c r="AB80" s="233"/>
      <c r="AC80" s="233"/>
      <c r="AD80" s="233"/>
      <c r="AE80" s="233"/>
      <c r="AF80" s="233"/>
      <c r="AG80" s="233"/>
      <c r="AH80" s="233"/>
      <c r="AI80" s="233"/>
      <c r="AJ80" s="233"/>
      <c r="AK80" s="233"/>
      <c r="AL80" s="233"/>
      <c r="AM80" s="233"/>
      <c r="AN80" s="233"/>
      <c r="AO80" s="233"/>
      <c r="AP80" s="233"/>
      <c r="AQ80" s="233"/>
      <c r="AR80" s="233"/>
      <c r="AS80" s="233"/>
      <c r="AT80" s="233"/>
      <c r="AU80" s="233"/>
      <c r="AV80" s="233"/>
      <c r="AW80" s="233"/>
      <c r="AX80" s="233"/>
      <c r="AY80" s="233"/>
      <c r="AZ80" s="233"/>
      <c r="BA80" s="233"/>
      <c r="BB80" s="233"/>
      <c r="BC80" s="233"/>
      <c r="BD80" s="233"/>
      <c r="BE80" s="233"/>
      <c r="BF80" s="233"/>
      <c r="BG80" s="233"/>
      <c r="BH80" s="233"/>
      <c r="BI80" s="293" t="str">
        <f>HYPERLINK("#일위대가목록!A361","IC300240 →")</f>
        <v>IC300240 →</v>
      </c>
    </row>
    <row r="81" spans="1:61" ht="20.100000000000001" customHeight="1">
      <c r="A81" s="237" t="s">
        <v>7962</v>
      </c>
      <c r="B81" s="238" t="s">
        <v>7975</v>
      </c>
      <c r="C81" s="238">
        <v>1</v>
      </c>
      <c r="D81" s="238" t="s">
        <v>7942</v>
      </c>
      <c r="E81" s="239">
        <f t="shared" si="5"/>
        <v>6806</v>
      </c>
      <c r="F81" s="239">
        <f t="shared" si="5"/>
        <v>6806</v>
      </c>
      <c r="G81" s="239">
        <f>[183]일위대가목록!F362</f>
        <v>2926</v>
      </c>
      <c r="H81" s="239">
        <f t="shared" si="6"/>
        <v>2926</v>
      </c>
      <c r="I81" s="239">
        <f>[183]일위대가목록!G362</f>
        <v>3309</v>
      </c>
      <c r="J81" s="239">
        <f t="shared" si="7"/>
        <v>3309</v>
      </c>
      <c r="K81" s="239">
        <f>[183]일위대가목록!H362</f>
        <v>571</v>
      </c>
      <c r="L81" s="239">
        <f t="shared" si="8"/>
        <v>571</v>
      </c>
      <c r="M81" s="240" t="s">
        <v>7976</v>
      </c>
      <c r="N81" s="233" t="s">
        <v>227</v>
      </c>
      <c r="O81" s="233"/>
      <c r="P81" s="233" t="s">
        <v>7977</v>
      </c>
      <c r="Q81" s="233" t="s">
        <v>227</v>
      </c>
      <c r="R81" s="233" t="s">
        <v>7978</v>
      </c>
      <c r="S81" s="233"/>
      <c r="T81" s="233" t="s">
        <v>7729</v>
      </c>
      <c r="U81" s="233"/>
      <c r="V81" s="233"/>
      <c r="W81" s="233"/>
      <c r="X81" s="233"/>
      <c r="Y81" s="233"/>
      <c r="Z81" s="233"/>
      <c r="AA81" s="233"/>
      <c r="AB81" s="233"/>
      <c r="AC81" s="233"/>
      <c r="AD81" s="233"/>
      <c r="AE81" s="233"/>
      <c r="AF81" s="233"/>
      <c r="AG81" s="233"/>
      <c r="AH81" s="233"/>
      <c r="AI81" s="233"/>
      <c r="AJ81" s="233"/>
      <c r="AK81" s="233"/>
      <c r="AL81" s="233"/>
      <c r="AM81" s="233"/>
      <c r="AN81" s="233"/>
      <c r="AO81" s="233"/>
      <c r="AP81" s="233"/>
      <c r="AQ81" s="233"/>
      <c r="AR81" s="233"/>
      <c r="AS81" s="233"/>
      <c r="AT81" s="233"/>
      <c r="AU81" s="233"/>
      <c r="AV81" s="233"/>
      <c r="AW81" s="233"/>
      <c r="AX81" s="233"/>
      <c r="AY81" s="233"/>
      <c r="AZ81" s="233"/>
      <c r="BA81" s="233"/>
      <c r="BB81" s="233"/>
      <c r="BC81" s="233"/>
      <c r="BD81" s="233"/>
      <c r="BE81" s="233"/>
      <c r="BF81" s="233"/>
      <c r="BG81" s="233"/>
      <c r="BH81" s="233"/>
      <c r="BI81" s="293" t="str">
        <f>HYPERLINK("#일위대가목록!A362","IC300260 →")</f>
        <v>IC300260 →</v>
      </c>
    </row>
    <row r="82" spans="1:61" ht="20.100000000000001" customHeight="1">
      <c r="A82" s="237" t="s">
        <v>7962</v>
      </c>
      <c r="B82" s="238" t="s">
        <v>7979</v>
      </c>
      <c r="C82" s="238">
        <v>1</v>
      </c>
      <c r="D82" s="238" t="s">
        <v>7942</v>
      </c>
      <c r="E82" s="239">
        <f t="shared" si="5"/>
        <v>4925</v>
      </c>
      <c r="F82" s="239">
        <f t="shared" si="5"/>
        <v>4925</v>
      </c>
      <c r="G82" s="239">
        <f>[183]일위대가목록!F363</f>
        <v>2578</v>
      </c>
      <c r="H82" s="239">
        <f t="shared" si="6"/>
        <v>2578</v>
      </c>
      <c r="I82" s="239">
        <f>[183]일위대가목록!G363</f>
        <v>1940</v>
      </c>
      <c r="J82" s="239">
        <f t="shared" si="7"/>
        <v>1940</v>
      </c>
      <c r="K82" s="239">
        <f>[183]일위대가목록!H363</f>
        <v>407</v>
      </c>
      <c r="L82" s="239">
        <f t="shared" si="8"/>
        <v>407</v>
      </c>
      <c r="M82" s="240" t="s">
        <v>7980</v>
      </c>
      <c r="N82" s="233" t="s">
        <v>227</v>
      </c>
      <c r="O82" s="233"/>
      <c r="P82" s="233" t="s">
        <v>7981</v>
      </c>
      <c r="Q82" s="233" t="s">
        <v>227</v>
      </c>
      <c r="R82" s="233" t="s">
        <v>7982</v>
      </c>
      <c r="S82" s="233"/>
      <c r="T82" s="233" t="s">
        <v>7729</v>
      </c>
      <c r="U82" s="233"/>
      <c r="V82" s="233"/>
      <c r="W82" s="233"/>
      <c r="X82" s="233"/>
      <c r="Y82" s="233"/>
      <c r="Z82" s="233"/>
      <c r="AA82" s="233"/>
      <c r="AB82" s="233"/>
      <c r="AC82" s="233"/>
      <c r="AD82" s="233"/>
      <c r="AE82" s="233"/>
      <c r="AF82" s="233"/>
      <c r="AG82" s="233"/>
      <c r="AH82" s="233"/>
      <c r="AI82" s="233"/>
      <c r="AJ82" s="233"/>
      <c r="AK82" s="233"/>
      <c r="AL82" s="233"/>
      <c r="AM82" s="233"/>
      <c r="AN82" s="233"/>
      <c r="AO82" s="233"/>
      <c r="AP82" s="233"/>
      <c r="AQ82" s="233"/>
      <c r="AR82" s="233"/>
      <c r="AS82" s="233"/>
      <c r="AT82" s="233"/>
      <c r="AU82" s="233"/>
      <c r="AV82" s="233"/>
      <c r="AW82" s="233"/>
      <c r="AX82" s="233"/>
      <c r="AY82" s="233"/>
      <c r="AZ82" s="233"/>
      <c r="BA82" s="233"/>
      <c r="BB82" s="233"/>
      <c r="BC82" s="233"/>
      <c r="BD82" s="233"/>
      <c r="BE82" s="233"/>
      <c r="BF82" s="233"/>
      <c r="BG82" s="233"/>
      <c r="BH82" s="233"/>
      <c r="BI82" s="293" t="str">
        <f>HYPERLINK("#일위대가목록!A363","IC300280 →")</f>
        <v>IC300280 →</v>
      </c>
    </row>
    <row r="83" spans="1:61" ht="20.100000000000001" customHeight="1">
      <c r="A83" s="237" t="s">
        <v>7983</v>
      </c>
      <c r="B83" s="238" t="s">
        <v>7984</v>
      </c>
      <c r="C83" s="238">
        <v>1</v>
      </c>
      <c r="D83" s="238" t="s">
        <v>7942</v>
      </c>
      <c r="E83" s="239">
        <f t="shared" si="5"/>
        <v>50364</v>
      </c>
      <c r="F83" s="239">
        <f t="shared" si="5"/>
        <v>50364</v>
      </c>
      <c r="G83" s="239">
        <f>[183]일위대가목록!F364</f>
        <v>8427</v>
      </c>
      <c r="H83" s="239">
        <f t="shared" si="6"/>
        <v>8427</v>
      </c>
      <c r="I83" s="239">
        <f>[183]일위대가목록!G364</f>
        <v>41345</v>
      </c>
      <c r="J83" s="239">
        <f t="shared" si="7"/>
        <v>41345</v>
      </c>
      <c r="K83" s="239">
        <f>[183]일위대가목록!H364</f>
        <v>592</v>
      </c>
      <c r="L83" s="239">
        <f t="shared" si="8"/>
        <v>592</v>
      </c>
      <c r="M83" s="240" t="s">
        <v>7985</v>
      </c>
      <c r="N83" s="233" t="s">
        <v>227</v>
      </c>
      <c r="O83" s="233"/>
      <c r="P83" s="233" t="s">
        <v>7986</v>
      </c>
      <c r="Q83" s="233" t="s">
        <v>227</v>
      </c>
      <c r="R83" s="233" t="s">
        <v>7987</v>
      </c>
      <c r="S83" s="233"/>
      <c r="T83" s="233" t="s">
        <v>7729</v>
      </c>
      <c r="U83" s="233"/>
      <c r="V83" s="233"/>
      <c r="W83" s="233"/>
      <c r="X83" s="233"/>
      <c r="Y83" s="233"/>
      <c r="Z83" s="233"/>
      <c r="AA83" s="233"/>
      <c r="AB83" s="233"/>
      <c r="AC83" s="233"/>
      <c r="AD83" s="233"/>
      <c r="AE83" s="233"/>
      <c r="AF83" s="233"/>
      <c r="AG83" s="233"/>
      <c r="AH83" s="233"/>
      <c r="AI83" s="233"/>
      <c r="AJ83" s="233"/>
      <c r="AK83" s="233"/>
      <c r="AL83" s="233"/>
      <c r="AM83" s="233"/>
      <c r="AN83" s="233"/>
      <c r="AO83" s="233"/>
      <c r="AP83" s="233"/>
      <c r="AQ83" s="233"/>
      <c r="AR83" s="233"/>
      <c r="AS83" s="233"/>
      <c r="AT83" s="233"/>
      <c r="AU83" s="233"/>
      <c r="AV83" s="233"/>
      <c r="AW83" s="233"/>
      <c r="AX83" s="233"/>
      <c r="AY83" s="233"/>
      <c r="AZ83" s="233"/>
      <c r="BA83" s="233"/>
      <c r="BB83" s="233"/>
      <c r="BC83" s="233"/>
      <c r="BD83" s="233"/>
      <c r="BE83" s="233"/>
      <c r="BF83" s="233"/>
      <c r="BG83" s="233"/>
      <c r="BH83" s="233"/>
      <c r="BI83" s="293" t="str">
        <f>HYPERLINK("#일위대가목록!A364","IC300300 →")</f>
        <v>IC300300 →</v>
      </c>
    </row>
    <row r="84" spans="1:61" ht="20.100000000000001" customHeight="1">
      <c r="A84" s="237" t="s">
        <v>7988</v>
      </c>
      <c r="B84" s="238" t="s">
        <v>7984</v>
      </c>
      <c r="C84" s="238">
        <v>1</v>
      </c>
      <c r="D84" s="238" t="s">
        <v>7942</v>
      </c>
      <c r="E84" s="239">
        <f t="shared" si="5"/>
        <v>72103</v>
      </c>
      <c r="F84" s="239">
        <f t="shared" si="5"/>
        <v>72103</v>
      </c>
      <c r="G84" s="239">
        <f>[183]일위대가목록!F365</f>
        <v>9196</v>
      </c>
      <c r="H84" s="239">
        <f t="shared" si="6"/>
        <v>9196</v>
      </c>
      <c r="I84" s="239">
        <f>[183]일위대가목록!G365</f>
        <v>62018</v>
      </c>
      <c r="J84" s="239">
        <f t="shared" si="7"/>
        <v>62018</v>
      </c>
      <c r="K84" s="239">
        <f>[183]일위대가목록!H365</f>
        <v>889</v>
      </c>
      <c r="L84" s="239">
        <f t="shared" si="8"/>
        <v>889</v>
      </c>
      <c r="M84" s="240" t="s">
        <v>7985</v>
      </c>
      <c r="N84" s="233" t="s">
        <v>227</v>
      </c>
      <c r="O84" s="233"/>
      <c r="P84" s="233" t="s">
        <v>7989</v>
      </c>
      <c r="Q84" s="233" t="s">
        <v>227</v>
      </c>
      <c r="R84" s="233" t="s">
        <v>7990</v>
      </c>
      <c r="S84" s="233"/>
      <c r="T84" s="233" t="s">
        <v>7729</v>
      </c>
      <c r="U84" s="233"/>
      <c r="V84" s="233"/>
      <c r="W84" s="233"/>
      <c r="X84" s="233"/>
      <c r="Y84" s="233"/>
      <c r="Z84" s="233"/>
      <c r="AA84" s="233"/>
      <c r="AB84" s="233"/>
      <c r="AC84" s="233"/>
      <c r="AD84" s="233"/>
      <c r="AE84" s="233"/>
      <c r="AF84" s="233"/>
      <c r="AG84" s="233"/>
      <c r="AH84" s="233"/>
      <c r="AI84" s="233"/>
      <c r="AJ84" s="233"/>
      <c r="AK84" s="233"/>
      <c r="AL84" s="233"/>
      <c r="AM84" s="233"/>
      <c r="AN84" s="233"/>
      <c r="AO84" s="233"/>
      <c r="AP84" s="233"/>
      <c r="AQ84" s="233"/>
      <c r="AR84" s="233"/>
      <c r="AS84" s="233"/>
      <c r="AT84" s="233"/>
      <c r="AU84" s="233"/>
      <c r="AV84" s="233"/>
      <c r="AW84" s="233"/>
      <c r="AX84" s="233"/>
      <c r="AY84" s="233"/>
      <c r="AZ84" s="233"/>
      <c r="BA84" s="233"/>
      <c r="BB84" s="233"/>
      <c r="BC84" s="233"/>
      <c r="BD84" s="233"/>
      <c r="BE84" s="233"/>
      <c r="BF84" s="233"/>
      <c r="BG84" s="233"/>
      <c r="BH84" s="233"/>
      <c r="BI84" s="293" t="str">
        <f>HYPERLINK("#일위대가목록!A365","IC302000 →")</f>
        <v>IC302000 →</v>
      </c>
    </row>
    <row r="85" spans="1:61" ht="20.100000000000001" customHeight="1">
      <c r="A85" s="237" t="s">
        <v>7991</v>
      </c>
      <c r="B85" s="238" t="s">
        <v>7992</v>
      </c>
      <c r="C85" s="238">
        <v>1</v>
      </c>
      <c r="D85" s="238" t="s">
        <v>7722</v>
      </c>
      <c r="E85" s="239">
        <f t="shared" si="5"/>
        <v>20036323</v>
      </c>
      <c r="F85" s="239">
        <f t="shared" si="5"/>
        <v>20036323</v>
      </c>
      <c r="G85" s="239">
        <f>[183]일위대가목록!F366</f>
        <v>0</v>
      </c>
      <c r="H85" s="239">
        <f t="shared" si="6"/>
        <v>0</v>
      </c>
      <c r="I85" s="239">
        <f>[183]일위대가목록!G366</f>
        <v>0</v>
      </c>
      <c r="J85" s="239">
        <f t="shared" si="7"/>
        <v>0</v>
      </c>
      <c r="K85" s="239">
        <f>[183]일위대가목록!H366</f>
        <v>20036323</v>
      </c>
      <c r="L85" s="239">
        <f t="shared" si="8"/>
        <v>20036323</v>
      </c>
      <c r="M85" s="240" t="s">
        <v>7993</v>
      </c>
      <c r="N85" s="233" t="s">
        <v>227</v>
      </c>
      <c r="O85" s="233"/>
      <c r="P85" s="233" t="s">
        <v>7994</v>
      </c>
      <c r="Q85" s="233" t="s">
        <v>227</v>
      </c>
      <c r="R85" s="233" t="s">
        <v>7995</v>
      </c>
      <c r="S85" s="233"/>
      <c r="T85" s="233" t="s">
        <v>7729</v>
      </c>
      <c r="U85" s="233"/>
      <c r="V85" s="233"/>
      <c r="W85" s="233"/>
      <c r="X85" s="233"/>
      <c r="Y85" s="233"/>
      <c r="Z85" s="233"/>
      <c r="AA85" s="233"/>
      <c r="AB85" s="233"/>
      <c r="AC85" s="233"/>
      <c r="AD85" s="233"/>
      <c r="AE85" s="233"/>
      <c r="AF85" s="233"/>
      <c r="AG85" s="233"/>
      <c r="AH85" s="233"/>
      <c r="AI85" s="233"/>
      <c r="AJ85" s="233"/>
      <c r="AK85" s="233"/>
      <c r="AL85" s="233"/>
      <c r="AM85" s="233"/>
      <c r="AN85" s="233"/>
      <c r="AO85" s="233"/>
      <c r="AP85" s="233"/>
      <c r="AQ85" s="233"/>
      <c r="AR85" s="233"/>
      <c r="AS85" s="233"/>
      <c r="AT85" s="233"/>
      <c r="AU85" s="233"/>
      <c r="AV85" s="233"/>
      <c r="AW85" s="233"/>
      <c r="AX85" s="233"/>
      <c r="AY85" s="233"/>
      <c r="AZ85" s="233"/>
      <c r="BA85" s="233"/>
      <c r="BB85" s="233"/>
      <c r="BC85" s="233"/>
      <c r="BD85" s="233"/>
      <c r="BE85" s="233"/>
      <c r="BF85" s="233"/>
      <c r="BG85" s="233"/>
      <c r="BH85" s="233"/>
      <c r="BI85" s="293" t="str">
        <f>HYPERLINK("#일위대가목록!A366","IC303500 →")</f>
        <v>IC303500 →</v>
      </c>
    </row>
    <row r="86" spans="1:61" ht="20.100000000000001" customHeight="1">
      <c r="A86" s="237" t="s">
        <v>7991</v>
      </c>
      <c r="B86" s="238" t="s">
        <v>7996</v>
      </c>
      <c r="C86" s="238">
        <v>1</v>
      </c>
      <c r="D86" s="238" t="s">
        <v>7722</v>
      </c>
      <c r="E86" s="239">
        <f t="shared" si="5"/>
        <v>21807198</v>
      </c>
      <c r="F86" s="239">
        <f t="shared" si="5"/>
        <v>21807198</v>
      </c>
      <c r="G86" s="239">
        <f>[183]일위대가목록!F367</f>
        <v>0</v>
      </c>
      <c r="H86" s="239">
        <f t="shared" si="6"/>
        <v>0</v>
      </c>
      <c r="I86" s="239">
        <f>[183]일위대가목록!G367</f>
        <v>0</v>
      </c>
      <c r="J86" s="239">
        <f t="shared" si="7"/>
        <v>0</v>
      </c>
      <c r="K86" s="239">
        <f>[183]일위대가목록!H367</f>
        <v>21807198</v>
      </c>
      <c r="L86" s="239">
        <f t="shared" si="8"/>
        <v>21807198</v>
      </c>
      <c r="M86" s="240" t="s">
        <v>7993</v>
      </c>
      <c r="N86" s="233" t="s">
        <v>227</v>
      </c>
      <c r="O86" s="233"/>
      <c r="P86" s="233" t="s">
        <v>7997</v>
      </c>
      <c r="Q86" s="233" t="s">
        <v>227</v>
      </c>
      <c r="R86" s="233" t="s">
        <v>7998</v>
      </c>
      <c r="S86" s="233"/>
      <c r="T86" s="233" t="s">
        <v>7729</v>
      </c>
      <c r="U86" s="233"/>
      <c r="V86" s="233"/>
      <c r="W86" s="233"/>
      <c r="X86" s="233"/>
      <c r="Y86" s="233"/>
      <c r="Z86" s="233"/>
      <c r="AA86" s="233"/>
      <c r="AB86" s="233"/>
      <c r="AC86" s="233"/>
      <c r="AD86" s="233"/>
      <c r="AE86" s="233"/>
      <c r="AF86" s="233"/>
      <c r="AG86" s="233"/>
      <c r="AH86" s="233"/>
      <c r="AI86" s="233"/>
      <c r="AJ86" s="233"/>
      <c r="AK86" s="233"/>
      <c r="AL86" s="233"/>
      <c r="AM86" s="233"/>
      <c r="AN86" s="233"/>
      <c r="AO86" s="233"/>
      <c r="AP86" s="233"/>
      <c r="AQ86" s="233"/>
      <c r="AR86" s="233"/>
      <c r="AS86" s="233"/>
      <c r="AT86" s="233"/>
      <c r="AU86" s="233"/>
      <c r="AV86" s="233"/>
      <c r="AW86" s="233"/>
      <c r="AX86" s="233"/>
      <c r="AY86" s="233"/>
      <c r="AZ86" s="233"/>
      <c r="BA86" s="233"/>
      <c r="BB86" s="233"/>
      <c r="BC86" s="233"/>
      <c r="BD86" s="233"/>
      <c r="BE86" s="233"/>
      <c r="BF86" s="233"/>
      <c r="BG86" s="233"/>
      <c r="BH86" s="233"/>
      <c r="BI86" s="293" t="str">
        <f>HYPERLINK("#일위대가목록!A367","IC303600 →")</f>
        <v>IC303600 →</v>
      </c>
    </row>
    <row r="87" spans="1:61" ht="20.100000000000001" customHeight="1">
      <c r="A87" s="237" t="s">
        <v>7991</v>
      </c>
      <c r="B87" s="238" t="s">
        <v>7999</v>
      </c>
      <c r="C87" s="238">
        <v>1</v>
      </c>
      <c r="D87" s="238" t="s">
        <v>7722</v>
      </c>
      <c r="E87" s="239">
        <f t="shared" si="5"/>
        <v>23578075</v>
      </c>
      <c r="F87" s="239">
        <f t="shared" si="5"/>
        <v>23578075</v>
      </c>
      <c r="G87" s="239">
        <f>[183]일위대가목록!F368</f>
        <v>0</v>
      </c>
      <c r="H87" s="239">
        <f t="shared" si="6"/>
        <v>0</v>
      </c>
      <c r="I87" s="239">
        <f>[183]일위대가목록!G368</f>
        <v>0</v>
      </c>
      <c r="J87" s="239">
        <f t="shared" si="7"/>
        <v>0</v>
      </c>
      <c r="K87" s="239">
        <f>[183]일위대가목록!H368</f>
        <v>23578075</v>
      </c>
      <c r="L87" s="239">
        <f t="shared" si="8"/>
        <v>23578075</v>
      </c>
      <c r="M87" s="240" t="s">
        <v>7993</v>
      </c>
      <c r="N87" s="233" t="s">
        <v>227</v>
      </c>
      <c r="O87" s="233"/>
      <c r="P87" s="233" t="s">
        <v>8000</v>
      </c>
      <c r="Q87" s="233" t="s">
        <v>227</v>
      </c>
      <c r="R87" s="233" t="s">
        <v>8001</v>
      </c>
      <c r="S87" s="233"/>
      <c r="T87" s="233" t="s">
        <v>7729</v>
      </c>
      <c r="U87" s="233"/>
      <c r="V87" s="233"/>
      <c r="W87" s="233"/>
      <c r="X87" s="233"/>
      <c r="Y87" s="233"/>
      <c r="Z87" s="233"/>
      <c r="AA87" s="233"/>
      <c r="AB87" s="233"/>
      <c r="AC87" s="233"/>
      <c r="AD87" s="233"/>
      <c r="AE87" s="233"/>
      <c r="AF87" s="233"/>
      <c r="AG87" s="233"/>
      <c r="AH87" s="233"/>
      <c r="AI87" s="233"/>
      <c r="AJ87" s="233"/>
      <c r="AK87" s="233"/>
      <c r="AL87" s="233"/>
      <c r="AM87" s="233"/>
      <c r="AN87" s="233"/>
      <c r="AO87" s="233"/>
      <c r="AP87" s="233"/>
      <c r="AQ87" s="233"/>
      <c r="AR87" s="233"/>
      <c r="AS87" s="233"/>
      <c r="AT87" s="233"/>
      <c r="AU87" s="233"/>
      <c r="AV87" s="233"/>
      <c r="AW87" s="233"/>
      <c r="AX87" s="233"/>
      <c r="AY87" s="233"/>
      <c r="AZ87" s="233"/>
      <c r="BA87" s="233"/>
      <c r="BB87" s="233"/>
      <c r="BC87" s="233"/>
      <c r="BD87" s="233"/>
      <c r="BE87" s="233"/>
      <c r="BF87" s="233"/>
      <c r="BG87" s="233"/>
      <c r="BH87" s="233"/>
      <c r="BI87" s="293" t="str">
        <f>HYPERLINK("#일위대가목록!A368","IC303700 →")</f>
        <v>IC303700 →</v>
      </c>
    </row>
    <row r="88" spans="1:61" ht="20.100000000000001" customHeight="1">
      <c r="A88" s="237" t="s">
        <v>7991</v>
      </c>
      <c r="B88" s="238" t="s">
        <v>8002</v>
      </c>
      <c r="C88" s="238">
        <v>1</v>
      </c>
      <c r="D88" s="238" t="s">
        <v>7722</v>
      </c>
      <c r="E88" s="239">
        <f t="shared" si="5"/>
        <v>25348947</v>
      </c>
      <c r="F88" s="239">
        <f t="shared" si="5"/>
        <v>25348947</v>
      </c>
      <c r="G88" s="239">
        <f>[183]일위대가목록!F369</f>
        <v>0</v>
      </c>
      <c r="H88" s="239">
        <f t="shared" si="6"/>
        <v>0</v>
      </c>
      <c r="I88" s="239">
        <f>[183]일위대가목록!G369</f>
        <v>0</v>
      </c>
      <c r="J88" s="239">
        <f t="shared" si="7"/>
        <v>0</v>
      </c>
      <c r="K88" s="239">
        <f>[183]일위대가목록!H369</f>
        <v>25348947</v>
      </c>
      <c r="L88" s="239">
        <f t="shared" si="8"/>
        <v>25348947</v>
      </c>
      <c r="M88" s="240" t="s">
        <v>7993</v>
      </c>
      <c r="N88" s="233" t="s">
        <v>227</v>
      </c>
      <c r="O88" s="233"/>
      <c r="P88" s="233" t="s">
        <v>8003</v>
      </c>
      <c r="Q88" s="233" t="s">
        <v>227</v>
      </c>
      <c r="R88" s="233" t="s">
        <v>8004</v>
      </c>
      <c r="S88" s="233"/>
      <c r="T88" s="233" t="s">
        <v>7729</v>
      </c>
      <c r="U88" s="233"/>
      <c r="V88" s="233"/>
      <c r="W88" s="233"/>
      <c r="X88" s="233"/>
      <c r="Y88" s="233"/>
      <c r="Z88" s="233"/>
      <c r="AA88" s="233"/>
      <c r="AB88" s="233"/>
      <c r="AC88" s="233"/>
      <c r="AD88" s="233"/>
      <c r="AE88" s="233"/>
      <c r="AF88" s="233"/>
      <c r="AG88" s="233"/>
      <c r="AH88" s="233"/>
      <c r="AI88" s="233"/>
      <c r="AJ88" s="233"/>
      <c r="AK88" s="233"/>
      <c r="AL88" s="233"/>
      <c r="AM88" s="233"/>
      <c r="AN88" s="233"/>
      <c r="AO88" s="233"/>
      <c r="AP88" s="233"/>
      <c r="AQ88" s="233"/>
      <c r="AR88" s="233"/>
      <c r="AS88" s="233"/>
      <c r="AT88" s="233"/>
      <c r="AU88" s="233"/>
      <c r="AV88" s="233"/>
      <c r="AW88" s="233"/>
      <c r="AX88" s="233"/>
      <c r="AY88" s="233"/>
      <c r="AZ88" s="233"/>
      <c r="BA88" s="233"/>
      <c r="BB88" s="233"/>
      <c r="BC88" s="233"/>
      <c r="BD88" s="233"/>
      <c r="BE88" s="233"/>
      <c r="BF88" s="233"/>
      <c r="BG88" s="233"/>
      <c r="BH88" s="233"/>
      <c r="BI88" s="293" t="str">
        <f>HYPERLINK("#일위대가목록!A369","IC303800 →")</f>
        <v>IC303800 →</v>
      </c>
    </row>
    <row r="89" spans="1:61" ht="20.100000000000001" customHeight="1">
      <c r="A89" s="237" t="s">
        <v>7991</v>
      </c>
      <c r="B89" s="238" t="s">
        <v>8005</v>
      </c>
      <c r="C89" s="238">
        <v>1</v>
      </c>
      <c r="D89" s="238" t="s">
        <v>7722</v>
      </c>
      <c r="E89" s="239">
        <f t="shared" si="5"/>
        <v>28005262</v>
      </c>
      <c r="F89" s="239">
        <f t="shared" si="5"/>
        <v>28005262</v>
      </c>
      <c r="G89" s="239">
        <f>[183]일위대가목록!F370</f>
        <v>0</v>
      </c>
      <c r="H89" s="239">
        <f t="shared" si="6"/>
        <v>0</v>
      </c>
      <c r="I89" s="239">
        <f>[183]일위대가목록!G370</f>
        <v>0</v>
      </c>
      <c r="J89" s="239">
        <f t="shared" si="7"/>
        <v>0</v>
      </c>
      <c r="K89" s="239">
        <f>[183]일위대가목록!H370</f>
        <v>28005262</v>
      </c>
      <c r="L89" s="239">
        <f t="shared" si="8"/>
        <v>28005262</v>
      </c>
      <c r="M89" s="240" t="s">
        <v>7993</v>
      </c>
      <c r="N89" s="233" t="s">
        <v>227</v>
      </c>
      <c r="O89" s="233"/>
      <c r="P89" s="233" t="s">
        <v>8006</v>
      </c>
      <c r="Q89" s="233" t="s">
        <v>227</v>
      </c>
      <c r="R89" s="233" t="s">
        <v>8007</v>
      </c>
      <c r="S89" s="233"/>
      <c r="T89" s="233" t="s">
        <v>7729</v>
      </c>
      <c r="U89" s="233"/>
      <c r="V89" s="233"/>
      <c r="W89" s="233"/>
      <c r="X89" s="233"/>
      <c r="Y89" s="233"/>
      <c r="Z89" s="233"/>
      <c r="AA89" s="233"/>
      <c r="AB89" s="233"/>
      <c r="AC89" s="233"/>
      <c r="AD89" s="233"/>
      <c r="AE89" s="233"/>
      <c r="AF89" s="233"/>
      <c r="AG89" s="233"/>
      <c r="AH89" s="233"/>
      <c r="AI89" s="233"/>
      <c r="AJ89" s="233"/>
      <c r="AK89" s="233"/>
      <c r="AL89" s="233"/>
      <c r="AM89" s="233"/>
      <c r="AN89" s="233"/>
      <c r="AO89" s="233"/>
      <c r="AP89" s="233"/>
      <c r="AQ89" s="233"/>
      <c r="AR89" s="233"/>
      <c r="AS89" s="233"/>
      <c r="AT89" s="233"/>
      <c r="AU89" s="233"/>
      <c r="AV89" s="233"/>
      <c r="AW89" s="233"/>
      <c r="AX89" s="233"/>
      <c r="AY89" s="233"/>
      <c r="AZ89" s="233"/>
      <c r="BA89" s="233"/>
      <c r="BB89" s="233"/>
      <c r="BC89" s="233"/>
      <c r="BD89" s="233"/>
      <c r="BE89" s="233"/>
      <c r="BF89" s="233"/>
      <c r="BG89" s="233"/>
      <c r="BH89" s="233"/>
      <c r="BI89" s="293" t="str">
        <f>HYPERLINK("#일위대가목록!A370","IC303900 →")</f>
        <v>IC303900 →</v>
      </c>
    </row>
    <row r="90" spans="1:61" ht="20.100000000000001" customHeight="1">
      <c r="A90" s="237" t="s">
        <v>8008</v>
      </c>
      <c r="B90" s="238" t="s">
        <v>8009</v>
      </c>
      <c r="C90" s="238">
        <v>1</v>
      </c>
      <c r="D90" s="238" t="s">
        <v>7942</v>
      </c>
      <c r="E90" s="239">
        <f t="shared" si="5"/>
        <v>124019</v>
      </c>
      <c r="F90" s="239">
        <f t="shared" si="5"/>
        <v>124019</v>
      </c>
      <c r="G90" s="239">
        <f>[183]일위대가목록!F371</f>
        <v>5386</v>
      </c>
      <c r="H90" s="239">
        <f t="shared" si="6"/>
        <v>5386</v>
      </c>
      <c r="I90" s="239">
        <f>[183]일위대가목록!G371</f>
        <v>116918</v>
      </c>
      <c r="J90" s="239">
        <f t="shared" si="7"/>
        <v>116918</v>
      </c>
      <c r="K90" s="239">
        <f>[183]일위대가목록!H371</f>
        <v>1715</v>
      </c>
      <c r="L90" s="239">
        <f t="shared" si="8"/>
        <v>1715</v>
      </c>
      <c r="M90" s="240" t="s">
        <v>8010</v>
      </c>
      <c r="N90" s="233" t="s">
        <v>227</v>
      </c>
      <c r="O90" s="233"/>
      <c r="P90" s="233" t="s">
        <v>8011</v>
      </c>
      <c r="Q90" s="233" t="s">
        <v>227</v>
      </c>
      <c r="R90" s="233" t="s">
        <v>8012</v>
      </c>
      <c r="S90" s="233"/>
      <c r="T90" s="233" t="s">
        <v>7729</v>
      </c>
      <c r="U90" s="233"/>
      <c r="V90" s="233"/>
      <c r="W90" s="233"/>
      <c r="X90" s="233"/>
      <c r="Y90" s="233"/>
      <c r="Z90" s="233"/>
      <c r="AA90" s="233"/>
      <c r="AB90" s="233"/>
      <c r="AC90" s="233"/>
      <c r="AD90" s="233"/>
      <c r="AE90" s="233"/>
      <c r="AF90" s="233"/>
      <c r="AG90" s="233"/>
      <c r="AH90" s="233"/>
      <c r="AI90" s="233"/>
      <c r="AJ90" s="233"/>
      <c r="AK90" s="233"/>
      <c r="AL90" s="233"/>
      <c r="AM90" s="233"/>
      <c r="AN90" s="233"/>
      <c r="AO90" s="233"/>
      <c r="AP90" s="233"/>
      <c r="AQ90" s="233"/>
      <c r="AR90" s="233"/>
      <c r="AS90" s="233"/>
      <c r="AT90" s="233"/>
      <c r="AU90" s="233"/>
      <c r="AV90" s="233"/>
      <c r="AW90" s="233"/>
      <c r="AX90" s="233"/>
      <c r="AY90" s="233"/>
      <c r="AZ90" s="233"/>
      <c r="BA90" s="233"/>
      <c r="BB90" s="233"/>
      <c r="BC90" s="233"/>
      <c r="BD90" s="233"/>
      <c r="BE90" s="233"/>
      <c r="BF90" s="233"/>
      <c r="BG90" s="233"/>
      <c r="BH90" s="233"/>
      <c r="BI90" s="293" t="str">
        <f>HYPERLINK("#일위대가목록!A371","IC401100 →")</f>
        <v>IC401100 →</v>
      </c>
    </row>
    <row r="91" spans="1:61" ht="20.100000000000001" customHeight="1">
      <c r="A91" s="237" t="s">
        <v>8013</v>
      </c>
      <c r="B91" s="238" t="s">
        <v>8009</v>
      </c>
      <c r="C91" s="238">
        <v>1</v>
      </c>
      <c r="D91" s="238" t="s">
        <v>7942</v>
      </c>
      <c r="E91" s="239">
        <f t="shared" si="5"/>
        <v>164127</v>
      </c>
      <c r="F91" s="239">
        <f t="shared" si="5"/>
        <v>164127</v>
      </c>
      <c r="G91" s="239">
        <f>[183]일위대가목록!F372</f>
        <v>8279</v>
      </c>
      <c r="H91" s="239">
        <f t="shared" si="6"/>
        <v>8279</v>
      </c>
      <c r="I91" s="239">
        <f>[183]일위대가목록!G372</f>
        <v>153288</v>
      </c>
      <c r="J91" s="239">
        <f t="shared" si="7"/>
        <v>153288</v>
      </c>
      <c r="K91" s="239">
        <f>[183]일위대가목록!H372</f>
        <v>2560</v>
      </c>
      <c r="L91" s="239">
        <f t="shared" si="8"/>
        <v>2560</v>
      </c>
      <c r="M91" s="240" t="s">
        <v>8010</v>
      </c>
      <c r="N91" s="233" t="s">
        <v>227</v>
      </c>
      <c r="O91" s="233"/>
      <c r="P91" s="233" t="s">
        <v>8014</v>
      </c>
      <c r="Q91" s="233" t="s">
        <v>227</v>
      </c>
      <c r="R91" s="233" t="s">
        <v>8015</v>
      </c>
      <c r="S91" s="233"/>
      <c r="T91" s="233" t="s">
        <v>7729</v>
      </c>
      <c r="U91" s="233"/>
      <c r="V91" s="233"/>
      <c r="W91" s="233"/>
      <c r="X91" s="233"/>
      <c r="Y91" s="233"/>
      <c r="Z91" s="233"/>
      <c r="AA91" s="233"/>
      <c r="AB91" s="233"/>
      <c r="AC91" s="233"/>
      <c r="AD91" s="233"/>
      <c r="AE91" s="233"/>
      <c r="AF91" s="233"/>
      <c r="AG91" s="233"/>
      <c r="AH91" s="233"/>
      <c r="AI91" s="233"/>
      <c r="AJ91" s="233"/>
      <c r="AK91" s="233"/>
      <c r="AL91" s="233"/>
      <c r="AM91" s="233"/>
      <c r="AN91" s="233"/>
      <c r="AO91" s="233"/>
      <c r="AP91" s="233"/>
      <c r="AQ91" s="233"/>
      <c r="AR91" s="233"/>
      <c r="AS91" s="233"/>
      <c r="AT91" s="233"/>
      <c r="AU91" s="233"/>
      <c r="AV91" s="233"/>
      <c r="AW91" s="233"/>
      <c r="AX91" s="233"/>
      <c r="AY91" s="233"/>
      <c r="AZ91" s="233"/>
      <c r="BA91" s="233"/>
      <c r="BB91" s="233"/>
      <c r="BC91" s="233"/>
      <c r="BD91" s="233"/>
      <c r="BE91" s="233"/>
      <c r="BF91" s="233"/>
      <c r="BG91" s="233"/>
      <c r="BH91" s="233"/>
      <c r="BI91" s="293" t="str">
        <f>HYPERLINK("#일위대가목록!A372","IC401200 →")</f>
        <v>IC401200 →</v>
      </c>
    </row>
    <row r="92" spans="1:61" ht="20.100000000000001" customHeight="1">
      <c r="A92" s="237" t="s">
        <v>8016</v>
      </c>
      <c r="B92" s="238" t="s">
        <v>8009</v>
      </c>
      <c r="C92" s="238">
        <v>1</v>
      </c>
      <c r="D92" s="238" t="s">
        <v>7942</v>
      </c>
      <c r="E92" s="239">
        <f t="shared" si="5"/>
        <v>225045</v>
      </c>
      <c r="F92" s="239">
        <f t="shared" si="5"/>
        <v>225045</v>
      </c>
      <c r="G92" s="239">
        <f>[183]일위대가목록!F373</f>
        <v>10545</v>
      </c>
      <c r="H92" s="239">
        <f t="shared" si="6"/>
        <v>10545</v>
      </c>
      <c r="I92" s="239">
        <f>[183]일위대가목록!G373</f>
        <v>211136</v>
      </c>
      <c r="J92" s="239">
        <f t="shared" si="7"/>
        <v>211136</v>
      </c>
      <c r="K92" s="239">
        <f>[183]일위대가목록!H373</f>
        <v>3364</v>
      </c>
      <c r="L92" s="239">
        <f t="shared" si="8"/>
        <v>3364</v>
      </c>
      <c r="M92" s="240" t="s">
        <v>8010</v>
      </c>
      <c r="N92" s="233" t="s">
        <v>227</v>
      </c>
      <c r="O92" s="233"/>
      <c r="P92" s="233" t="s">
        <v>8017</v>
      </c>
      <c r="Q92" s="233" t="s">
        <v>227</v>
      </c>
      <c r="R92" s="233" t="s">
        <v>8018</v>
      </c>
      <c r="S92" s="233"/>
      <c r="T92" s="233" t="s">
        <v>7729</v>
      </c>
      <c r="U92" s="233"/>
      <c r="V92" s="233"/>
      <c r="W92" s="233"/>
      <c r="X92" s="233"/>
      <c r="Y92" s="233"/>
      <c r="Z92" s="233"/>
      <c r="AA92" s="233"/>
      <c r="AB92" s="233"/>
      <c r="AC92" s="233"/>
      <c r="AD92" s="233"/>
      <c r="AE92" s="233"/>
      <c r="AF92" s="233"/>
      <c r="AG92" s="233"/>
      <c r="AH92" s="233"/>
      <c r="AI92" s="233"/>
      <c r="AJ92" s="233"/>
      <c r="AK92" s="233"/>
      <c r="AL92" s="233"/>
      <c r="AM92" s="233"/>
      <c r="AN92" s="233"/>
      <c r="AO92" s="233"/>
      <c r="AP92" s="233"/>
      <c r="AQ92" s="233"/>
      <c r="AR92" s="233"/>
      <c r="AS92" s="233"/>
      <c r="AT92" s="233"/>
      <c r="AU92" s="233"/>
      <c r="AV92" s="233"/>
      <c r="AW92" s="233"/>
      <c r="AX92" s="233"/>
      <c r="AY92" s="233"/>
      <c r="AZ92" s="233"/>
      <c r="BA92" s="233"/>
      <c r="BB92" s="233"/>
      <c r="BC92" s="233"/>
      <c r="BD92" s="233"/>
      <c r="BE92" s="233"/>
      <c r="BF92" s="233"/>
      <c r="BG92" s="233"/>
      <c r="BH92" s="233"/>
      <c r="BI92" s="293" t="str">
        <f>HYPERLINK("#일위대가목록!A373","IC401300 →")</f>
        <v>IC401300 →</v>
      </c>
    </row>
    <row r="93" spans="1:61" ht="20.100000000000001" customHeight="1">
      <c r="A93" s="237" t="s">
        <v>8019</v>
      </c>
      <c r="B93" s="238" t="s">
        <v>8009</v>
      </c>
      <c r="C93" s="238">
        <v>1</v>
      </c>
      <c r="D93" s="238" t="s">
        <v>7942</v>
      </c>
      <c r="E93" s="239">
        <f t="shared" si="5"/>
        <v>365516</v>
      </c>
      <c r="F93" s="239">
        <f t="shared" si="5"/>
        <v>365516</v>
      </c>
      <c r="G93" s="239">
        <f>[183]일위대가목록!F374</f>
        <v>16925</v>
      </c>
      <c r="H93" s="239">
        <f t="shared" si="6"/>
        <v>16925</v>
      </c>
      <c r="I93" s="239">
        <f>[183]일위대가목록!G374</f>
        <v>343175</v>
      </c>
      <c r="J93" s="239">
        <f t="shared" si="7"/>
        <v>343175</v>
      </c>
      <c r="K93" s="239">
        <f>[183]일위대가목록!H374</f>
        <v>5416</v>
      </c>
      <c r="L93" s="239">
        <f t="shared" si="8"/>
        <v>5416</v>
      </c>
      <c r="M93" s="240" t="s">
        <v>8010</v>
      </c>
      <c r="N93" s="233" t="s">
        <v>227</v>
      </c>
      <c r="O93" s="233"/>
      <c r="P93" s="233" t="s">
        <v>8020</v>
      </c>
      <c r="Q93" s="233" t="s">
        <v>227</v>
      </c>
      <c r="R93" s="233" t="s">
        <v>8021</v>
      </c>
      <c r="S93" s="233"/>
      <c r="T93" s="233" t="s">
        <v>7729</v>
      </c>
      <c r="U93" s="233"/>
      <c r="V93" s="233"/>
      <c r="W93" s="233"/>
      <c r="X93" s="233"/>
      <c r="Y93" s="233"/>
      <c r="Z93" s="233"/>
      <c r="AA93" s="233"/>
      <c r="AB93" s="233"/>
      <c r="AC93" s="233"/>
      <c r="AD93" s="233"/>
      <c r="AE93" s="233"/>
      <c r="AF93" s="233"/>
      <c r="AG93" s="233"/>
      <c r="AH93" s="233"/>
      <c r="AI93" s="233"/>
      <c r="AJ93" s="233"/>
      <c r="AK93" s="233"/>
      <c r="AL93" s="233"/>
      <c r="AM93" s="233"/>
      <c r="AN93" s="233"/>
      <c r="AO93" s="233"/>
      <c r="AP93" s="233"/>
      <c r="AQ93" s="233"/>
      <c r="AR93" s="233"/>
      <c r="AS93" s="233"/>
      <c r="AT93" s="233"/>
      <c r="AU93" s="233"/>
      <c r="AV93" s="233"/>
      <c r="AW93" s="233"/>
      <c r="AX93" s="233"/>
      <c r="AY93" s="233"/>
      <c r="AZ93" s="233"/>
      <c r="BA93" s="233"/>
      <c r="BB93" s="233"/>
      <c r="BC93" s="233"/>
      <c r="BD93" s="233"/>
      <c r="BE93" s="233"/>
      <c r="BF93" s="233"/>
      <c r="BG93" s="233"/>
      <c r="BH93" s="233"/>
      <c r="BI93" s="293" t="str">
        <f>HYPERLINK("#일위대가목록!A374","IC401400 →")</f>
        <v>IC401400 →</v>
      </c>
    </row>
    <row r="94" spans="1:61" ht="20.100000000000001" customHeight="1">
      <c r="A94" s="237" t="s">
        <v>8022</v>
      </c>
      <c r="B94" s="238" t="s">
        <v>8023</v>
      </c>
      <c r="C94" s="238">
        <v>1</v>
      </c>
      <c r="D94" s="238" t="s">
        <v>7942</v>
      </c>
      <c r="E94" s="239">
        <f t="shared" si="5"/>
        <v>22092</v>
      </c>
      <c r="F94" s="239">
        <f t="shared" si="5"/>
        <v>22092</v>
      </c>
      <c r="G94" s="239">
        <f>[183]일위대가목록!F7</f>
        <v>3657</v>
      </c>
      <c r="H94" s="239">
        <f t="shared" si="6"/>
        <v>3657</v>
      </c>
      <c r="I94" s="239">
        <f>[183]일위대가목록!G7</f>
        <v>11415</v>
      </c>
      <c r="J94" s="239">
        <f t="shared" si="7"/>
        <v>11415</v>
      </c>
      <c r="K94" s="239">
        <f>[183]일위대가목록!H7</f>
        <v>7020</v>
      </c>
      <c r="L94" s="239">
        <f t="shared" si="8"/>
        <v>7020</v>
      </c>
      <c r="M94" s="240" t="s">
        <v>8024</v>
      </c>
      <c r="N94" s="233" t="s">
        <v>227</v>
      </c>
      <c r="O94" s="233"/>
      <c r="P94" s="233" t="s">
        <v>8025</v>
      </c>
      <c r="Q94" s="233" t="s">
        <v>227</v>
      </c>
      <c r="R94" s="233" t="s">
        <v>8026</v>
      </c>
      <c r="S94" s="233"/>
      <c r="T94" s="233" t="s">
        <v>7861</v>
      </c>
      <c r="U94" s="233"/>
      <c r="V94" s="233"/>
      <c r="W94" s="233"/>
      <c r="X94" s="233"/>
      <c r="Y94" s="233"/>
      <c r="Z94" s="233"/>
      <c r="AA94" s="233"/>
      <c r="AB94" s="233"/>
      <c r="AC94" s="233"/>
      <c r="AD94" s="233"/>
      <c r="AE94" s="233"/>
      <c r="AF94" s="233"/>
      <c r="AG94" s="233"/>
      <c r="AH94" s="233"/>
      <c r="AI94" s="233"/>
      <c r="AJ94" s="233"/>
      <c r="AK94" s="233"/>
      <c r="AL94" s="233"/>
      <c r="AM94" s="233"/>
      <c r="AN94" s="233"/>
      <c r="AO94" s="233"/>
      <c r="AP94" s="233"/>
      <c r="AQ94" s="233"/>
      <c r="AR94" s="233"/>
      <c r="AS94" s="233"/>
      <c r="AT94" s="233"/>
      <c r="AU94" s="233"/>
      <c r="AV94" s="233"/>
      <c r="AW94" s="233"/>
      <c r="AX94" s="233"/>
      <c r="AY94" s="233"/>
      <c r="AZ94" s="233"/>
      <c r="BA94" s="233"/>
      <c r="BB94" s="233"/>
      <c r="BC94" s="233"/>
      <c r="BD94" s="233"/>
      <c r="BE94" s="233"/>
      <c r="BF94" s="233"/>
      <c r="BG94" s="233"/>
      <c r="BH94" s="233"/>
      <c r="BI94" s="293" t="str">
        <f>HYPERLINK("#일위대가목록!A7","IC402200 →")</f>
        <v>IC402200 →</v>
      </c>
    </row>
    <row r="95" spans="1:61" ht="20.100000000000001" customHeight="1">
      <c r="A95" s="237" t="s">
        <v>8027</v>
      </c>
      <c r="B95" s="238" t="s">
        <v>8023</v>
      </c>
      <c r="C95" s="238">
        <v>1</v>
      </c>
      <c r="D95" s="238" t="s">
        <v>7942</v>
      </c>
      <c r="E95" s="239">
        <f t="shared" si="5"/>
        <v>33395</v>
      </c>
      <c r="F95" s="239">
        <f t="shared" si="5"/>
        <v>33395</v>
      </c>
      <c r="G95" s="239">
        <f>[183]일위대가목록!F8</f>
        <v>6284</v>
      </c>
      <c r="H95" s="239">
        <f t="shared" si="6"/>
        <v>6284</v>
      </c>
      <c r="I95" s="239">
        <f>[183]일위대가목록!G8</f>
        <v>16787</v>
      </c>
      <c r="J95" s="239">
        <f t="shared" si="7"/>
        <v>16787</v>
      </c>
      <c r="K95" s="239">
        <f>[183]일위대가목록!H8</f>
        <v>10324</v>
      </c>
      <c r="L95" s="239">
        <f t="shared" si="8"/>
        <v>10324</v>
      </c>
      <c r="M95" s="240" t="s">
        <v>8024</v>
      </c>
      <c r="N95" s="233" t="s">
        <v>227</v>
      </c>
      <c r="O95" s="233"/>
      <c r="P95" s="233" t="s">
        <v>8028</v>
      </c>
      <c r="Q95" s="233" t="s">
        <v>227</v>
      </c>
      <c r="R95" s="233" t="s">
        <v>8029</v>
      </c>
      <c r="S95" s="233"/>
      <c r="T95" s="233" t="s">
        <v>7861</v>
      </c>
      <c r="U95" s="233"/>
      <c r="V95" s="233"/>
      <c r="W95" s="233"/>
      <c r="X95" s="233"/>
      <c r="Y95" s="233"/>
      <c r="Z95" s="233"/>
      <c r="AA95" s="233"/>
      <c r="AB95" s="233"/>
      <c r="AC95" s="233"/>
      <c r="AD95" s="233"/>
      <c r="AE95" s="233"/>
      <c r="AF95" s="233"/>
      <c r="AG95" s="233"/>
      <c r="AH95" s="233"/>
      <c r="AI95" s="233"/>
      <c r="AJ95" s="233"/>
      <c r="AK95" s="233"/>
      <c r="AL95" s="233"/>
      <c r="AM95" s="233"/>
      <c r="AN95" s="233"/>
      <c r="AO95" s="233"/>
      <c r="AP95" s="233"/>
      <c r="AQ95" s="233"/>
      <c r="AR95" s="233"/>
      <c r="AS95" s="233"/>
      <c r="AT95" s="233"/>
      <c r="AU95" s="233"/>
      <c r="AV95" s="233"/>
      <c r="AW95" s="233"/>
      <c r="AX95" s="233"/>
      <c r="AY95" s="233"/>
      <c r="AZ95" s="233"/>
      <c r="BA95" s="233"/>
      <c r="BB95" s="233"/>
      <c r="BC95" s="233"/>
      <c r="BD95" s="233"/>
      <c r="BE95" s="233"/>
      <c r="BF95" s="233"/>
      <c r="BG95" s="233"/>
      <c r="BH95" s="233"/>
      <c r="BI95" s="293" t="str">
        <f>HYPERLINK("#일위대가목록!A8","IC402300 →")</f>
        <v>IC402300 →</v>
      </c>
    </row>
    <row r="96" spans="1:61" ht="20.100000000000001" customHeight="1">
      <c r="A96" s="237" t="s">
        <v>8030</v>
      </c>
      <c r="B96" s="238" t="s">
        <v>8023</v>
      </c>
      <c r="C96" s="238">
        <v>1</v>
      </c>
      <c r="D96" s="238" t="s">
        <v>7942</v>
      </c>
      <c r="E96" s="239">
        <f t="shared" si="5"/>
        <v>44516</v>
      </c>
      <c r="F96" s="239">
        <f t="shared" si="5"/>
        <v>44516</v>
      </c>
      <c r="G96" s="239">
        <f>[183]일위대가목록!F9</f>
        <v>9064</v>
      </c>
      <c r="H96" s="239">
        <f t="shared" si="6"/>
        <v>9064</v>
      </c>
      <c r="I96" s="239">
        <f>[183]일위대가목록!G9</f>
        <v>21952</v>
      </c>
      <c r="J96" s="239">
        <f t="shared" si="7"/>
        <v>21952</v>
      </c>
      <c r="K96" s="239">
        <f>[183]일위대가목록!H9</f>
        <v>13500</v>
      </c>
      <c r="L96" s="239">
        <f t="shared" si="8"/>
        <v>13500</v>
      </c>
      <c r="M96" s="240" t="s">
        <v>8024</v>
      </c>
      <c r="N96" s="233" t="s">
        <v>227</v>
      </c>
      <c r="O96" s="233"/>
      <c r="P96" s="233" t="s">
        <v>8031</v>
      </c>
      <c r="Q96" s="233" t="s">
        <v>227</v>
      </c>
      <c r="R96" s="233" t="s">
        <v>8032</v>
      </c>
      <c r="S96" s="233"/>
      <c r="T96" s="233" t="s">
        <v>7861</v>
      </c>
      <c r="U96" s="233"/>
      <c r="V96" s="233"/>
      <c r="W96" s="233"/>
      <c r="X96" s="233"/>
      <c r="Y96" s="233"/>
      <c r="Z96" s="233"/>
      <c r="AA96" s="233"/>
      <c r="AB96" s="233"/>
      <c r="AC96" s="233"/>
      <c r="AD96" s="233"/>
      <c r="AE96" s="233"/>
      <c r="AF96" s="233"/>
      <c r="AG96" s="233"/>
      <c r="AH96" s="233"/>
      <c r="AI96" s="233"/>
      <c r="AJ96" s="233"/>
      <c r="AK96" s="233"/>
      <c r="AL96" s="233"/>
      <c r="AM96" s="233"/>
      <c r="AN96" s="233"/>
      <c r="AO96" s="233"/>
      <c r="AP96" s="233"/>
      <c r="AQ96" s="233"/>
      <c r="AR96" s="233"/>
      <c r="AS96" s="233"/>
      <c r="AT96" s="233"/>
      <c r="AU96" s="233"/>
      <c r="AV96" s="233"/>
      <c r="AW96" s="233"/>
      <c r="AX96" s="233"/>
      <c r="AY96" s="233"/>
      <c r="AZ96" s="233"/>
      <c r="BA96" s="233"/>
      <c r="BB96" s="233"/>
      <c r="BC96" s="233"/>
      <c r="BD96" s="233"/>
      <c r="BE96" s="233"/>
      <c r="BF96" s="233"/>
      <c r="BG96" s="233"/>
      <c r="BH96" s="233"/>
      <c r="BI96" s="293" t="str">
        <f>HYPERLINK("#일위대가목록!A9","IC402400 →")</f>
        <v>IC402400 →</v>
      </c>
    </row>
    <row r="97" spans="1:61" ht="20.100000000000001" customHeight="1">
      <c r="A97" s="237" t="s">
        <v>8033</v>
      </c>
      <c r="B97" s="238" t="s">
        <v>8034</v>
      </c>
      <c r="C97" s="238">
        <v>1</v>
      </c>
      <c r="D97" s="238" t="s">
        <v>7942</v>
      </c>
      <c r="E97" s="239">
        <f t="shared" si="5"/>
        <v>19415</v>
      </c>
      <c r="F97" s="239">
        <f t="shared" si="5"/>
        <v>19415</v>
      </c>
      <c r="G97" s="239">
        <f>[183]일위대가목록!F10</f>
        <v>4650</v>
      </c>
      <c r="H97" s="239">
        <f t="shared" si="6"/>
        <v>4650</v>
      </c>
      <c r="I97" s="239">
        <f>[183]일위대가목록!G10</f>
        <v>8076</v>
      </c>
      <c r="J97" s="239">
        <f t="shared" si="7"/>
        <v>8076</v>
      </c>
      <c r="K97" s="239">
        <f>[183]일위대가목록!H10</f>
        <v>6689</v>
      </c>
      <c r="L97" s="239">
        <f t="shared" si="8"/>
        <v>6689</v>
      </c>
      <c r="M97" s="240" t="s">
        <v>8035</v>
      </c>
      <c r="N97" s="233" t="s">
        <v>227</v>
      </c>
      <c r="O97" s="233"/>
      <c r="P97" s="233" t="s">
        <v>8036</v>
      </c>
      <c r="Q97" s="233" t="s">
        <v>227</v>
      </c>
      <c r="R97" s="233" t="s">
        <v>8037</v>
      </c>
      <c r="S97" s="233"/>
      <c r="T97" s="233" t="s">
        <v>7861</v>
      </c>
      <c r="U97" s="233"/>
      <c r="V97" s="233"/>
      <c r="W97" s="233"/>
      <c r="X97" s="233"/>
      <c r="Y97" s="233"/>
      <c r="Z97" s="233"/>
      <c r="AA97" s="233"/>
      <c r="AB97" s="233"/>
      <c r="AC97" s="233"/>
      <c r="AD97" s="233"/>
      <c r="AE97" s="233"/>
      <c r="AF97" s="233"/>
      <c r="AG97" s="233"/>
      <c r="AH97" s="233"/>
      <c r="AI97" s="233"/>
      <c r="AJ97" s="233"/>
      <c r="AK97" s="233"/>
      <c r="AL97" s="233"/>
      <c r="AM97" s="233"/>
      <c r="AN97" s="233"/>
      <c r="AO97" s="233"/>
      <c r="AP97" s="233"/>
      <c r="AQ97" s="233"/>
      <c r="AR97" s="233"/>
      <c r="AS97" s="233"/>
      <c r="AT97" s="233"/>
      <c r="AU97" s="233"/>
      <c r="AV97" s="233"/>
      <c r="AW97" s="233"/>
      <c r="AX97" s="233"/>
      <c r="AY97" s="233"/>
      <c r="AZ97" s="233"/>
      <c r="BA97" s="233"/>
      <c r="BB97" s="233"/>
      <c r="BC97" s="233"/>
      <c r="BD97" s="233"/>
      <c r="BE97" s="233"/>
      <c r="BF97" s="233"/>
      <c r="BG97" s="233"/>
      <c r="BH97" s="233"/>
      <c r="BI97" s="293" t="str">
        <f>HYPERLINK("#일위대가목록!A10","IC402500 →")</f>
        <v>IC402500 →</v>
      </c>
    </row>
    <row r="98" spans="1:61" ht="20.100000000000001" customHeight="1">
      <c r="A98" s="237" t="s">
        <v>8038</v>
      </c>
      <c r="B98" s="238" t="s">
        <v>8034</v>
      </c>
      <c r="C98" s="238">
        <v>1</v>
      </c>
      <c r="D98" s="238" t="s">
        <v>7942</v>
      </c>
      <c r="E98" s="239">
        <f t="shared" si="5"/>
        <v>24173</v>
      </c>
      <c r="F98" s="239">
        <f t="shared" si="5"/>
        <v>24173</v>
      </c>
      <c r="G98" s="239">
        <f>[183]일위대가목록!F11</f>
        <v>5867</v>
      </c>
      <c r="H98" s="239">
        <f t="shared" si="6"/>
        <v>5867</v>
      </c>
      <c r="I98" s="239">
        <f>[183]일위대가목록!G11</f>
        <v>10011</v>
      </c>
      <c r="J98" s="239">
        <f t="shared" si="7"/>
        <v>10011</v>
      </c>
      <c r="K98" s="239">
        <f>[183]일위대가목록!H11</f>
        <v>8295</v>
      </c>
      <c r="L98" s="239">
        <f t="shared" si="8"/>
        <v>8295</v>
      </c>
      <c r="M98" s="240" t="s">
        <v>8035</v>
      </c>
      <c r="N98" s="233" t="s">
        <v>227</v>
      </c>
      <c r="O98" s="233"/>
      <c r="P98" s="233" t="s">
        <v>8039</v>
      </c>
      <c r="Q98" s="233" t="s">
        <v>227</v>
      </c>
      <c r="R98" s="233" t="s">
        <v>8040</v>
      </c>
      <c r="S98" s="233"/>
      <c r="T98" s="233" t="s">
        <v>7861</v>
      </c>
      <c r="U98" s="233"/>
      <c r="V98" s="233"/>
      <c r="W98" s="233"/>
      <c r="X98" s="233"/>
      <c r="Y98" s="233"/>
      <c r="Z98" s="233"/>
      <c r="AA98" s="233"/>
      <c r="AB98" s="233"/>
      <c r="AC98" s="233"/>
      <c r="AD98" s="233"/>
      <c r="AE98" s="233"/>
      <c r="AF98" s="233"/>
      <c r="AG98" s="233"/>
      <c r="AH98" s="233"/>
      <c r="AI98" s="233"/>
      <c r="AJ98" s="233"/>
      <c r="AK98" s="233"/>
      <c r="AL98" s="233"/>
      <c r="AM98" s="233"/>
      <c r="AN98" s="233"/>
      <c r="AO98" s="233"/>
      <c r="AP98" s="233"/>
      <c r="AQ98" s="233"/>
      <c r="AR98" s="233"/>
      <c r="AS98" s="233"/>
      <c r="AT98" s="233"/>
      <c r="AU98" s="233"/>
      <c r="AV98" s="233"/>
      <c r="AW98" s="233"/>
      <c r="AX98" s="233"/>
      <c r="AY98" s="233"/>
      <c r="AZ98" s="233"/>
      <c r="BA98" s="233"/>
      <c r="BB98" s="233"/>
      <c r="BC98" s="233"/>
      <c r="BD98" s="233"/>
      <c r="BE98" s="233"/>
      <c r="BF98" s="233"/>
      <c r="BG98" s="233"/>
      <c r="BH98" s="233"/>
      <c r="BI98" s="293" t="str">
        <f>HYPERLINK("#일위대가목록!A11","IC402600 →")</f>
        <v>IC402600 →</v>
      </c>
    </row>
    <row r="99" spans="1:61" ht="20.100000000000001" customHeight="1">
      <c r="A99" s="237" t="s">
        <v>8041</v>
      </c>
      <c r="B99" s="238" t="s">
        <v>8034</v>
      </c>
      <c r="C99" s="238">
        <v>1</v>
      </c>
      <c r="D99" s="238" t="s">
        <v>7942</v>
      </c>
      <c r="E99" s="239">
        <f t="shared" si="5"/>
        <v>39958</v>
      </c>
      <c r="F99" s="239">
        <f t="shared" si="5"/>
        <v>39958</v>
      </c>
      <c r="G99" s="239">
        <f>[183]일위대가목록!F12</f>
        <v>10228</v>
      </c>
      <c r="H99" s="239">
        <f t="shared" si="6"/>
        <v>10228</v>
      </c>
      <c r="I99" s="239">
        <f>[183]일위대가목록!G12</f>
        <v>16255</v>
      </c>
      <c r="J99" s="239">
        <f t="shared" si="7"/>
        <v>16255</v>
      </c>
      <c r="K99" s="239">
        <f>[183]일위대가목록!H12</f>
        <v>13475</v>
      </c>
      <c r="L99" s="239">
        <f t="shared" si="8"/>
        <v>13475</v>
      </c>
      <c r="M99" s="240" t="s">
        <v>8035</v>
      </c>
      <c r="N99" s="233" t="s">
        <v>227</v>
      </c>
      <c r="O99" s="233"/>
      <c r="P99" s="233" t="s">
        <v>8042</v>
      </c>
      <c r="Q99" s="233" t="s">
        <v>227</v>
      </c>
      <c r="R99" s="233" t="s">
        <v>8043</v>
      </c>
      <c r="S99" s="233"/>
      <c r="T99" s="233" t="s">
        <v>7861</v>
      </c>
      <c r="U99" s="233"/>
      <c r="V99" s="233"/>
      <c r="W99" s="233"/>
      <c r="X99" s="233"/>
      <c r="Y99" s="233"/>
      <c r="Z99" s="233"/>
      <c r="AA99" s="233"/>
      <c r="AB99" s="233"/>
      <c r="AC99" s="233"/>
      <c r="AD99" s="233"/>
      <c r="AE99" s="233"/>
      <c r="AF99" s="233"/>
      <c r="AG99" s="233"/>
      <c r="AH99" s="233"/>
      <c r="AI99" s="233"/>
      <c r="AJ99" s="233"/>
      <c r="AK99" s="233"/>
      <c r="AL99" s="233"/>
      <c r="AM99" s="233"/>
      <c r="AN99" s="233"/>
      <c r="AO99" s="233"/>
      <c r="AP99" s="233"/>
      <c r="AQ99" s="233"/>
      <c r="AR99" s="233"/>
      <c r="AS99" s="233"/>
      <c r="AT99" s="233"/>
      <c r="AU99" s="233"/>
      <c r="AV99" s="233"/>
      <c r="AW99" s="233"/>
      <c r="AX99" s="233"/>
      <c r="AY99" s="233"/>
      <c r="AZ99" s="233"/>
      <c r="BA99" s="233"/>
      <c r="BB99" s="233"/>
      <c r="BC99" s="233"/>
      <c r="BD99" s="233"/>
      <c r="BE99" s="233"/>
      <c r="BF99" s="233"/>
      <c r="BG99" s="233"/>
      <c r="BH99" s="233"/>
      <c r="BI99" s="293" t="str">
        <f>HYPERLINK("#일위대가목록!A12","IC402700 →")</f>
        <v>IC402700 →</v>
      </c>
    </row>
    <row r="100" spans="1:61" ht="20.100000000000001" customHeight="1">
      <c r="A100" s="237" t="s">
        <v>8044</v>
      </c>
      <c r="B100" s="238" t="s">
        <v>8034</v>
      </c>
      <c r="C100" s="238">
        <v>1</v>
      </c>
      <c r="D100" s="238" t="s">
        <v>7942</v>
      </c>
      <c r="E100" s="239">
        <f t="shared" si="5"/>
        <v>48042</v>
      </c>
      <c r="F100" s="239">
        <f t="shared" si="5"/>
        <v>48042</v>
      </c>
      <c r="G100" s="239">
        <f>[183]일위대가목록!F13</f>
        <v>12776</v>
      </c>
      <c r="H100" s="239">
        <f t="shared" si="6"/>
        <v>12776</v>
      </c>
      <c r="I100" s="239">
        <f>[183]일위대가목록!G13</f>
        <v>19280</v>
      </c>
      <c r="J100" s="239">
        <f t="shared" si="7"/>
        <v>19280</v>
      </c>
      <c r="K100" s="239">
        <f>[183]일위대가목록!H13</f>
        <v>15986</v>
      </c>
      <c r="L100" s="239">
        <f t="shared" si="8"/>
        <v>15986</v>
      </c>
      <c r="M100" s="240" t="s">
        <v>8035</v>
      </c>
      <c r="N100" s="233" t="s">
        <v>227</v>
      </c>
      <c r="O100" s="233"/>
      <c r="P100" s="233" t="s">
        <v>8045</v>
      </c>
      <c r="Q100" s="233" t="s">
        <v>227</v>
      </c>
      <c r="R100" s="233" t="s">
        <v>8046</v>
      </c>
      <c r="S100" s="233"/>
      <c r="T100" s="233" t="s">
        <v>7861</v>
      </c>
      <c r="U100" s="233"/>
      <c r="V100" s="233"/>
      <c r="W100" s="233"/>
      <c r="X100" s="233"/>
      <c r="Y100" s="233"/>
      <c r="Z100" s="233"/>
      <c r="AA100" s="233"/>
      <c r="AB100" s="233"/>
      <c r="AC100" s="233"/>
      <c r="AD100" s="233"/>
      <c r="AE100" s="233"/>
      <c r="AF100" s="233"/>
      <c r="AG100" s="233"/>
      <c r="AH100" s="233"/>
      <c r="AI100" s="233"/>
      <c r="AJ100" s="233"/>
      <c r="AK100" s="233"/>
      <c r="AL100" s="233"/>
      <c r="AM100" s="233"/>
      <c r="AN100" s="233"/>
      <c r="AO100" s="233"/>
      <c r="AP100" s="233"/>
      <c r="AQ100" s="233"/>
      <c r="AR100" s="233"/>
      <c r="AS100" s="233"/>
      <c r="AT100" s="233"/>
      <c r="AU100" s="233"/>
      <c r="AV100" s="233"/>
      <c r="AW100" s="233"/>
      <c r="AX100" s="233"/>
      <c r="AY100" s="233"/>
      <c r="AZ100" s="233"/>
      <c r="BA100" s="233"/>
      <c r="BB100" s="233"/>
      <c r="BC100" s="233"/>
      <c r="BD100" s="233"/>
      <c r="BE100" s="233"/>
      <c r="BF100" s="233"/>
      <c r="BG100" s="233"/>
      <c r="BH100" s="233"/>
      <c r="BI100" s="293" t="str">
        <f>HYPERLINK("#일위대가목록!A13","IC402800 →")</f>
        <v>IC402800 →</v>
      </c>
    </row>
    <row r="101" spans="1:61" ht="20.100000000000001" customHeight="1">
      <c r="A101" s="237" t="s">
        <v>8047</v>
      </c>
      <c r="B101" s="238" t="s">
        <v>8023</v>
      </c>
      <c r="C101" s="238">
        <v>1</v>
      </c>
      <c r="D101" s="238" t="s">
        <v>7942</v>
      </c>
      <c r="E101" s="239">
        <f t="shared" si="5"/>
        <v>32018</v>
      </c>
      <c r="F101" s="239">
        <f t="shared" si="5"/>
        <v>32018</v>
      </c>
      <c r="G101" s="239">
        <f>[183]일위대가목록!F14</f>
        <v>5300</v>
      </c>
      <c r="H101" s="239">
        <f t="shared" si="6"/>
        <v>5300</v>
      </c>
      <c r="I101" s="239">
        <f>[183]일위대가목록!G14</f>
        <v>16544</v>
      </c>
      <c r="J101" s="239">
        <f t="shared" si="7"/>
        <v>16544</v>
      </c>
      <c r="K101" s="239">
        <f>[183]일위대가목록!H14</f>
        <v>10174</v>
      </c>
      <c r="L101" s="239">
        <f t="shared" si="8"/>
        <v>10174</v>
      </c>
      <c r="M101" s="240" t="s">
        <v>8024</v>
      </c>
      <c r="N101" s="233" t="s">
        <v>227</v>
      </c>
      <c r="O101" s="233"/>
      <c r="P101" s="233" t="s">
        <v>8048</v>
      </c>
      <c r="Q101" s="233" t="s">
        <v>227</v>
      </c>
      <c r="R101" s="233" t="s">
        <v>8049</v>
      </c>
      <c r="S101" s="233"/>
      <c r="T101" s="233" t="s">
        <v>7861</v>
      </c>
      <c r="U101" s="233"/>
      <c r="V101" s="233"/>
      <c r="W101" s="233"/>
      <c r="X101" s="233"/>
      <c r="Y101" s="233"/>
      <c r="Z101" s="233"/>
      <c r="AA101" s="233"/>
      <c r="AB101" s="233"/>
      <c r="AC101" s="233"/>
      <c r="AD101" s="233"/>
      <c r="AE101" s="233"/>
      <c r="AF101" s="233"/>
      <c r="AG101" s="233"/>
      <c r="AH101" s="233"/>
      <c r="AI101" s="233"/>
      <c r="AJ101" s="233"/>
      <c r="AK101" s="233"/>
      <c r="AL101" s="233"/>
      <c r="AM101" s="233"/>
      <c r="AN101" s="233"/>
      <c r="AO101" s="233"/>
      <c r="AP101" s="233"/>
      <c r="AQ101" s="233"/>
      <c r="AR101" s="233"/>
      <c r="AS101" s="233"/>
      <c r="AT101" s="233"/>
      <c r="AU101" s="233"/>
      <c r="AV101" s="233"/>
      <c r="AW101" s="233"/>
      <c r="AX101" s="233"/>
      <c r="AY101" s="233"/>
      <c r="AZ101" s="233"/>
      <c r="BA101" s="233"/>
      <c r="BB101" s="233"/>
      <c r="BC101" s="233"/>
      <c r="BD101" s="233"/>
      <c r="BE101" s="233"/>
      <c r="BF101" s="233"/>
      <c r="BG101" s="233"/>
      <c r="BH101" s="233"/>
      <c r="BI101" s="293" t="str">
        <f>HYPERLINK("#일위대가목록!A14","IC403200 →")</f>
        <v>IC403200 →</v>
      </c>
    </row>
    <row r="102" spans="1:61" ht="20.100000000000001" customHeight="1">
      <c r="A102" s="237" t="s">
        <v>8050</v>
      </c>
      <c r="B102" s="238" t="s">
        <v>8023</v>
      </c>
      <c r="C102" s="238">
        <v>1</v>
      </c>
      <c r="D102" s="238" t="s">
        <v>7942</v>
      </c>
      <c r="E102" s="239">
        <f t="shared" si="5"/>
        <v>45417</v>
      </c>
      <c r="F102" s="239">
        <f t="shared" si="5"/>
        <v>45417</v>
      </c>
      <c r="G102" s="239">
        <f>[183]일위대가목록!F15</f>
        <v>8547</v>
      </c>
      <c r="H102" s="239">
        <f t="shared" si="6"/>
        <v>8547</v>
      </c>
      <c r="I102" s="239">
        <f>[183]일위대가목록!G15</f>
        <v>22830</v>
      </c>
      <c r="J102" s="239">
        <f t="shared" si="7"/>
        <v>22830</v>
      </c>
      <c r="K102" s="239">
        <f>[183]일위대가목록!H15</f>
        <v>14040</v>
      </c>
      <c r="L102" s="239">
        <f t="shared" si="8"/>
        <v>14040</v>
      </c>
      <c r="M102" s="240" t="s">
        <v>8024</v>
      </c>
      <c r="N102" s="233" t="s">
        <v>227</v>
      </c>
      <c r="O102" s="233"/>
      <c r="P102" s="233" t="s">
        <v>8051</v>
      </c>
      <c r="Q102" s="233" t="s">
        <v>227</v>
      </c>
      <c r="R102" s="233" t="s">
        <v>8052</v>
      </c>
      <c r="S102" s="233"/>
      <c r="T102" s="233" t="s">
        <v>7861</v>
      </c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3"/>
      <c r="AJ102" s="233"/>
      <c r="AK102" s="233"/>
      <c r="AL102" s="233"/>
      <c r="AM102" s="233"/>
      <c r="AN102" s="233"/>
      <c r="AO102" s="233"/>
      <c r="AP102" s="233"/>
      <c r="AQ102" s="233"/>
      <c r="AR102" s="233"/>
      <c r="AS102" s="233"/>
      <c r="AT102" s="233"/>
      <c r="AU102" s="233"/>
      <c r="AV102" s="233"/>
      <c r="AW102" s="233"/>
      <c r="AX102" s="233"/>
      <c r="AY102" s="233"/>
      <c r="AZ102" s="233"/>
      <c r="BA102" s="233"/>
      <c r="BB102" s="233"/>
      <c r="BC102" s="233"/>
      <c r="BD102" s="233"/>
      <c r="BE102" s="233"/>
      <c r="BF102" s="233"/>
      <c r="BG102" s="233"/>
      <c r="BH102" s="233"/>
      <c r="BI102" s="293" t="str">
        <f>HYPERLINK("#일위대가목록!A15","IC403300 →")</f>
        <v>IC403300 →</v>
      </c>
    </row>
    <row r="103" spans="1:61" ht="20.100000000000001" customHeight="1">
      <c r="A103" s="237" t="s">
        <v>8053</v>
      </c>
      <c r="B103" s="238" t="s">
        <v>8023</v>
      </c>
      <c r="C103" s="238">
        <v>1</v>
      </c>
      <c r="D103" s="238" t="s">
        <v>7942</v>
      </c>
      <c r="E103" s="239">
        <f t="shared" si="5"/>
        <v>64303</v>
      </c>
      <c r="F103" s="239">
        <f t="shared" si="5"/>
        <v>64303</v>
      </c>
      <c r="G103" s="239">
        <f>[183]일위대가목록!F16</f>
        <v>13093</v>
      </c>
      <c r="H103" s="239">
        <f t="shared" si="6"/>
        <v>13093</v>
      </c>
      <c r="I103" s="239">
        <f>[183]일위대가목록!G16</f>
        <v>31709</v>
      </c>
      <c r="J103" s="239">
        <f t="shared" si="7"/>
        <v>31709</v>
      </c>
      <c r="K103" s="239">
        <f>[183]일위대가목록!H16</f>
        <v>19501</v>
      </c>
      <c r="L103" s="239">
        <f t="shared" si="8"/>
        <v>19501</v>
      </c>
      <c r="M103" s="240" t="s">
        <v>8024</v>
      </c>
      <c r="N103" s="233" t="s">
        <v>227</v>
      </c>
      <c r="O103" s="233"/>
      <c r="P103" s="233" t="s">
        <v>8054</v>
      </c>
      <c r="Q103" s="233" t="s">
        <v>227</v>
      </c>
      <c r="R103" s="233" t="s">
        <v>8055</v>
      </c>
      <c r="S103" s="233"/>
      <c r="T103" s="233" t="s">
        <v>7861</v>
      </c>
      <c r="U103" s="233"/>
      <c r="V103" s="233"/>
      <c r="W103" s="233"/>
      <c r="X103" s="233"/>
      <c r="Y103" s="233"/>
      <c r="Z103" s="233"/>
      <c r="AA103" s="233"/>
      <c r="AB103" s="233"/>
      <c r="AC103" s="233"/>
      <c r="AD103" s="233"/>
      <c r="AE103" s="233"/>
      <c r="AF103" s="233"/>
      <c r="AG103" s="233"/>
      <c r="AH103" s="233"/>
      <c r="AI103" s="233"/>
      <c r="AJ103" s="233"/>
      <c r="AK103" s="233"/>
      <c r="AL103" s="233"/>
      <c r="AM103" s="233"/>
      <c r="AN103" s="233"/>
      <c r="AO103" s="233"/>
      <c r="AP103" s="233"/>
      <c r="AQ103" s="233"/>
      <c r="AR103" s="233"/>
      <c r="AS103" s="233"/>
      <c r="AT103" s="233"/>
      <c r="AU103" s="233"/>
      <c r="AV103" s="233"/>
      <c r="AW103" s="233"/>
      <c r="AX103" s="233"/>
      <c r="AY103" s="233"/>
      <c r="AZ103" s="233"/>
      <c r="BA103" s="233"/>
      <c r="BB103" s="233"/>
      <c r="BC103" s="233"/>
      <c r="BD103" s="233"/>
      <c r="BE103" s="233"/>
      <c r="BF103" s="233"/>
      <c r="BG103" s="233"/>
      <c r="BH103" s="233"/>
      <c r="BI103" s="293" t="str">
        <f>HYPERLINK("#일위대가목록!A16","IC403400 →")</f>
        <v>IC403400 →</v>
      </c>
    </row>
    <row r="104" spans="1:61" ht="20.100000000000001" customHeight="1">
      <c r="A104" s="237" t="s">
        <v>8056</v>
      </c>
      <c r="B104" s="238" t="s">
        <v>8057</v>
      </c>
      <c r="C104" s="238">
        <v>1</v>
      </c>
      <c r="D104" s="238" t="s">
        <v>7942</v>
      </c>
      <c r="E104" s="239">
        <f t="shared" si="5"/>
        <v>28299</v>
      </c>
      <c r="F104" s="239">
        <f t="shared" si="5"/>
        <v>28299</v>
      </c>
      <c r="G104" s="239">
        <f>[183]일위대가목록!F17</f>
        <v>6260</v>
      </c>
      <c r="H104" s="239">
        <f t="shared" si="6"/>
        <v>6260</v>
      </c>
      <c r="I104" s="239">
        <f>[183]일위대가목록!G17</f>
        <v>12043</v>
      </c>
      <c r="J104" s="239">
        <f t="shared" si="7"/>
        <v>12043</v>
      </c>
      <c r="K104" s="239">
        <f>[183]일위대가목록!H17</f>
        <v>9996</v>
      </c>
      <c r="L104" s="239">
        <f t="shared" si="8"/>
        <v>9996</v>
      </c>
      <c r="M104" s="240" t="s">
        <v>8058</v>
      </c>
      <c r="N104" s="233" t="s">
        <v>227</v>
      </c>
      <c r="O104" s="233"/>
      <c r="P104" s="233" t="s">
        <v>8059</v>
      </c>
      <c r="Q104" s="233" t="s">
        <v>227</v>
      </c>
      <c r="R104" s="233" t="s">
        <v>8060</v>
      </c>
      <c r="S104" s="233"/>
      <c r="T104" s="233" t="s">
        <v>7861</v>
      </c>
      <c r="U104" s="233"/>
      <c r="V104" s="233"/>
      <c r="W104" s="233"/>
      <c r="X104" s="233"/>
      <c r="Y104" s="233"/>
      <c r="Z104" s="233"/>
      <c r="AA104" s="233"/>
      <c r="AB104" s="233"/>
      <c r="AC104" s="233"/>
      <c r="AD104" s="233"/>
      <c r="AE104" s="233"/>
      <c r="AF104" s="233"/>
      <c r="AG104" s="233"/>
      <c r="AH104" s="233"/>
      <c r="AI104" s="233"/>
      <c r="AJ104" s="233"/>
      <c r="AK104" s="233"/>
      <c r="AL104" s="233"/>
      <c r="AM104" s="233"/>
      <c r="AN104" s="233"/>
      <c r="AO104" s="233"/>
      <c r="AP104" s="233"/>
      <c r="AQ104" s="233"/>
      <c r="AR104" s="233"/>
      <c r="AS104" s="233"/>
      <c r="AT104" s="233"/>
      <c r="AU104" s="233"/>
      <c r="AV104" s="233"/>
      <c r="AW104" s="233"/>
      <c r="AX104" s="233"/>
      <c r="AY104" s="233"/>
      <c r="AZ104" s="233"/>
      <c r="BA104" s="233"/>
      <c r="BB104" s="233"/>
      <c r="BC104" s="233"/>
      <c r="BD104" s="233"/>
      <c r="BE104" s="233"/>
      <c r="BF104" s="233"/>
      <c r="BG104" s="233"/>
      <c r="BH104" s="233"/>
      <c r="BI104" s="293" t="str">
        <f>HYPERLINK("#일위대가목록!A17","IC403500 →")</f>
        <v>IC403500 →</v>
      </c>
    </row>
    <row r="105" spans="1:61" ht="20.100000000000001" customHeight="1">
      <c r="A105" s="237" t="s">
        <v>8061</v>
      </c>
      <c r="B105" s="238" t="s">
        <v>8057</v>
      </c>
      <c r="C105" s="238">
        <v>1</v>
      </c>
      <c r="D105" s="238" t="s">
        <v>7942</v>
      </c>
      <c r="E105" s="239">
        <f t="shared" si="5"/>
        <v>36115</v>
      </c>
      <c r="F105" s="239">
        <f t="shared" si="5"/>
        <v>36115</v>
      </c>
      <c r="G105" s="239">
        <f>[183]일위대가목록!F18</f>
        <v>8227</v>
      </c>
      <c r="H105" s="239">
        <f t="shared" si="6"/>
        <v>8227</v>
      </c>
      <c r="I105" s="239">
        <f>[183]일위대가목록!G18</f>
        <v>15239</v>
      </c>
      <c r="J105" s="239">
        <f t="shared" si="7"/>
        <v>15239</v>
      </c>
      <c r="K105" s="239">
        <f>[183]일위대가목록!H18</f>
        <v>12649</v>
      </c>
      <c r="L105" s="239">
        <f t="shared" si="8"/>
        <v>12649</v>
      </c>
      <c r="M105" s="240" t="s">
        <v>8058</v>
      </c>
      <c r="N105" s="233" t="s">
        <v>227</v>
      </c>
      <c r="O105" s="233"/>
      <c r="P105" s="233" t="s">
        <v>8062</v>
      </c>
      <c r="Q105" s="233" t="s">
        <v>227</v>
      </c>
      <c r="R105" s="233" t="s">
        <v>8063</v>
      </c>
      <c r="S105" s="233"/>
      <c r="T105" s="233" t="s">
        <v>7861</v>
      </c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3"/>
      <c r="AJ105" s="233"/>
      <c r="AK105" s="233"/>
      <c r="AL105" s="233"/>
      <c r="AM105" s="233"/>
      <c r="AN105" s="233"/>
      <c r="AO105" s="233"/>
      <c r="AP105" s="233"/>
      <c r="AQ105" s="233"/>
      <c r="AR105" s="233"/>
      <c r="AS105" s="233"/>
      <c r="AT105" s="233"/>
      <c r="AU105" s="233"/>
      <c r="AV105" s="233"/>
      <c r="AW105" s="233"/>
      <c r="AX105" s="233"/>
      <c r="AY105" s="233"/>
      <c r="AZ105" s="233"/>
      <c r="BA105" s="233"/>
      <c r="BB105" s="233"/>
      <c r="BC105" s="233"/>
      <c r="BD105" s="233"/>
      <c r="BE105" s="233"/>
      <c r="BF105" s="233"/>
      <c r="BG105" s="233"/>
      <c r="BH105" s="233"/>
      <c r="BI105" s="293" t="str">
        <f>HYPERLINK("#일위대가목록!A18","IC403650 →")</f>
        <v>IC403650 →</v>
      </c>
    </row>
    <row r="106" spans="1:61" ht="20.100000000000001" customHeight="1">
      <c r="A106" s="237" t="s">
        <v>8064</v>
      </c>
      <c r="B106" s="238" t="s">
        <v>8057</v>
      </c>
      <c r="C106" s="238">
        <v>1</v>
      </c>
      <c r="D106" s="238" t="s">
        <v>7942</v>
      </c>
      <c r="E106" s="239">
        <f t="shared" si="5"/>
        <v>50488</v>
      </c>
      <c r="F106" s="239">
        <f t="shared" si="5"/>
        <v>50488</v>
      </c>
      <c r="G106" s="239">
        <f>[183]일위대가목록!F19</f>
        <v>12467</v>
      </c>
      <c r="H106" s="239">
        <f t="shared" si="6"/>
        <v>12467</v>
      </c>
      <c r="I106" s="239">
        <f>[183]일위대가목록!G19</f>
        <v>20776</v>
      </c>
      <c r="J106" s="239">
        <f t="shared" si="7"/>
        <v>20776</v>
      </c>
      <c r="K106" s="239">
        <f>[183]일위대가목록!H19</f>
        <v>17245</v>
      </c>
      <c r="L106" s="239">
        <f t="shared" si="8"/>
        <v>17245</v>
      </c>
      <c r="M106" s="240" t="s">
        <v>8058</v>
      </c>
      <c r="N106" s="233" t="s">
        <v>227</v>
      </c>
      <c r="O106" s="233"/>
      <c r="P106" s="233" t="s">
        <v>8065</v>
      </c>
      <c r="Q106" s="233" t="s">
        <v>227</v>
      </c>
      <c r="R106" s="233" t="s">
        <v>8066</v>
      </c>
      <c r="S106" s="233"/>
      <c r="T106" s="233" t="s">
        <v>7861</v>
      </c>
      <c r="U106" s="233"/>
      <c r="V106" s="233"/>
      <c r="W106" s="233"/>
      <c r="X106" s="233"/>
      <c r="Y106" s="233"/>
      <c r="Z106" s="233"/>
      <c r="AA106" s="233"/>
      <c r="AB106" s="233"/>
      <c r="AC106" s="233"/>
      <c r="AD106" s="233"/>
      <c r="AE106" s="233"/>
      <c r="AF106" s="233"/>
      <c r="AG106" s="233"/>
      <c r="AH106" s="233"/>
      <c r="AI106" s="233"/>
      <c r="AJ106" s="233"/>
      <c r="AK106" s="233"/>
      <c r="AL106" s="233"/>
      <c r="AM106" s="233"/>
      <c r="AN106" s="233"/>
      <c r="AO106" s="233"/>
      <c r="AP106" s="233"/>
      <c r="AQ106" s="233"/>
      <c r="AR106" s="233"/>
      <c r="AS106" s="233"/>
      <c r="AT106" s="233"/>
      <c r="AU106" s="233"/>
      <c r="AV106" s="233"/>
      <c r="AW106" s="233"/>
      <c r="AX106" s="233"/>
      <c r="AY106" s="233"/>
      <c r="AZ106" s="233"/>
      <c r="BA106" s="233"/>
      <c r="BB106" s="233"/>
      <c r="BC106" s="233"/>
      <c r="BD106" s="233"/>
      <c r="BE106" s="233"/>
      <c r="BF106" s="233"/>
      <c r="BG106" s="233"/>
      <c r="BH106" s="233"/>
      <c r="BI106" s="293" t="str">
        <f>HYPERLINK("#일위대가목록!A19","IC403700 →")</f>
        <v>IC403700 →</v>
      </c>
    </row>
    <row r="107" spans="1:61" ht="20.100000000000001" customHeight="1">
      <c r="A107" s="237" t="s">
        <v>8067</v>
      </c>
      <c r="B107" s="238" t="s">
        <v>8057</v>
      </c>
      <c r="C107" s="238">
        <v>1</v>
      </c>
      <c r="D107" s="238" t="s">
        <v>7942</v>
      </c>
      <c r="E107" s="239">
        <f t="shared" si="5"/>
        <v>70496</v>
      </c>
      <c r="F107" s="239">
        <f t="shared" si="5"/>
        <v>70496</v>
      </c>
      <c r="G107" s="239">
        <f>[183]일위대가목록!F20</f>
        <v>18270</v>
      </c>
      <c r="H107" s="239">
        <f t="shared" si="6"/>
        <v>18270</v>
      </c>
      <c r="I107" s="239">
        <f>[183]일위대가목록!G20</f>
        <v>28538</v>
      </c>
      <c r="J107" s="239">
        <f t="shared" si="7"/>
        <v>28538</v>
      </c>
      <c r="K107" s="239">
        <f>[183]일위대가목록!H20</f>
        <v>23688</v>
      </c>
      <c r="L107" s="239">
        <f t="shared" si="8"/>
        <v>23688</v>
      </c>
      <c r="M107" s="240" t="s">
        <v>8058</v>
      </c>
      <c r="N107" s="233" t="s">
        <v>227</v>
      </c>
      <c r="O107" s="233"/>
      <c r="P107" s="233" t="s">
        <v>8068</v>
      </c>
      <c r="Q107" s="233" t="s">
        <v>227</v>
      </c>
      <c r="R107" s="233" t="s">
        <v>8069</v>
      </c>
      <c r="S107" s="233"/>
      <c r="T107" s="233" t="s">
        <v>7861</v>
      </c>
      <c r="U107" s="233"/>
      <c r="V107" s="233"/>
      <c r="W107" s="233"/>
      <c r="X107" s="233"/>
      <c r="Y107" s="233"/>
      <c r="Z107" s="233"/>
      <c r="AA107" s="233"/>
      <c r="AB107" s="233"/>
      <c r="AC107" s="233"/>
      <c r="AD107" s="233"/>
      <c r="AE107" s="233"/>
      <c r="AF107" s="233"/>
      <c r="AG107" s="233"/>
      <c r="AH107" s="233"/>
      <c r="AI107" s="233"/>
      <c r="AJ107" s="233"/>
      <c r="AK107" s="233"/>
      <c r="AL107" s="233"/>
      <c r="AM107" s="233"/>
      <c r="AN107" s="233"/>
      <c r="AO107" s="233"/>
      <c r="AP107" s="233"/>
      <c r="AQ107" s="233"/>
      <c r="AR107" s="233"/>
      <c r="AS107" s="233"/>
      <c r="AT107" s="233"/>
      <c r="AU107" s="233"/>
      <c r="AV107" s="233"/>
      <c r="AW107" s="233"/>
      <c r="AX107" s="233"/>
      <c r="AY107" s="233"/>
      <c r="AZ107" s="233"/>
      <c r="BA107" s="233"/>
      <c r="BB107" s="233"/>
      <c r="BC107" s="233"/>
      <c r="BD107" s="233"/>
      <c r="BE107" s="233"/>
      <c r="BF107" s="233"/>
      <c r="BG107" s="233"/>
      <c r="BH107" s="233"/>
      <c r="BI107" s="293" t="str">
        <f>HYPERLINK("#일위대가목록!A20","IC403750 →")</f>
        <v>IC403750 →</v>
      </c>
    </row>
    <row r="108" spans="1:61" ht="20.100000000000001" customHeight="1">
      <c r="A108" s="237" t="s">
        <v>8056</v>
      </c>
      <c r="B108" s="238" t="s">
        <v>8070</v>
      </c>
      <c r="C108" s="238">
        <v>1</v>
      </c>
      <c r="D108" s="238" t="s">
        <v>7942</v>
      </c>
      <c r="E108" s="239">
        <f t="shared" si="5"/>
        <v>30713</v>
      </c>
      <c r="F108" s="239">
        <f t="shared" si="5"/>
        <v>30713</v>
      </c>
      <c r="G108" s="239">
        <f>[183]일위대가목록!F21</f>
        <v>6794</v>
      </c>
      <c r="H108" s="239">
        <f t="shared" si="6"/>
        <v>6794</v>
      </c>
      <c r="I108" s="239">
        <f>[183]일위대가목록!G21</f>
        <v>13070</v>
      </c>
      <c r="J108" s="239">
        <f t="shared" si="7"/>
        <v>13070</v>
      </c>
      <c r="K108" s="239">
        <f>[183]일위대가목록!H21</f>
        <v>10849</v>
      </c>
      <c r="L108" s="239">
        <f t="shared" si="8"/>
        <v>10849</v>
      </c>
      <c r="M108" s="240" t="s">
        <v>8058</v>
      </c>
      <c r="N108" s="233" t="s">
        <v>227</v>
      </c>
      <c r="O108" s="233"/>
      <c r="P108" s="233" t="s">
        <v>8071</v>
      </c>
      <c r="Q108" s="233" t="s">
        <v>227</v>
      </c>
      <c r="R108" s="233" t="s">
        <v>8072</v>
      </c>
      <c r="S108" s="233"/>
      <c r="T108" s="233" t="s">
        <v>7861</v>
      </c>
      <c r="U108" s="233"/>
      <c r="V108" s="233"/>
      <c r="W108" s="233"/>
      <c r="X108" s="233"/>
      <c r="Y108" s="233"/>
      <c r="Z108" s="233"/>
      <c r="AA108" s="233"/>
      <c r="AB108" s="233"/>
      <c r="AC108" s="233"/>
      <c r="AD108" s="233"/>
      <c r="AE108" s="233"/>
      <c r="AF108" s="233"/>
      <c r="AG108" s="233"/>
      <c r="AH108" s="233"/>
      <c r="AI108" s="233"/>
      <c r="AJ108" s="233"/>
      <c r="AK108" s="233"/>
      <c r="AL108" s="233"/>
      <c r="AM108" s="233"/>
      <c r="AN108" s="233"/>
      <c r="AO108" s="233"/>
      <c r="AP108" s="233"/>
      <c r="AQ108" s="233"/>
      <c r="AR108" s="233"/>
      <c r="AS108" s="233"/>
      <c r="AT108" s="233"/>
      <c r="AU108" s="233"/>
      <c r="AV108" s="233"/>
      <c r="AW108" s="233"/>
      <c r="AX108" s="233"/>
      <c r="AY108" s="233"/>
      <c r="AZ108" s="233"/>
      <c r="BA108" s="233"/>
      <c r="BB108" s="233"/>
      <c r="BC108" s="233"/>
      <c r="BD108" s="233"/>
      <c r="BE108" s="233"/>
      <c r="BF108" s="233"/>
      <c r="BG108" s="233"/>
      <c r="BH108" s="233"/>
      <c r="BI108" s="293" t="str">
        <f>HYPERLINK("#일위대가목록!A21","IC403800 →")</f>
        <v>IC403800 →</v>
      </c>
    </row>
    <row r="109" spans="1:61" ht="20.100000000000001" customHeight="1">
      <c r="A109" s="237" t="s">
        <v>8061</v>
      </c>
      <c r="B109" s="238" t="s">
        <v>8070</v>
      </c>
      <c r="C109" s="238">
        <v>1</v>
      </c>
      <c r="D109" s="238" t="s">
        <v>7942</v>
      </c>
      <c r="E109" s="239">
        <f t="shared" si="5"/>
        <v>38685</v>
      </c>
      <c r="F109" s="239">
        <f t="shared" si="5"/>
        <v>38685</v>
      </c>
      <c r="G109" s="239">
        <f>[183]일위대가목록!F22</f>
        <v>8812</v>
      </c>
      <c r="H109" s="239">
        <f t="shared" si="6"/>
        <v>8812</v>
      </c>
      <c r="I109" s="239">
        <f>[183]일위대가목록!G22</f>
        <v>16324</v>
      </c>
      <c r="J109" s="239">
        <f t="shared" si="7"/>
        <v>16324</v>
      </c>
      <c r="K109" s="239">
        <f>[183]일위대가목록!H22</f>
        <v>13549</v>
      </c>
      <c r="L109" s="239">
        <f t="shared" si="8"/>
        <v>13549</v>
      </c>
      <c r="M109" s="240" t="s">
        <v>8058</v>
      </c>
      <c r="N109" s="233" t="s">
        <v>227</v>
      </c>
      <c r="O109" s="233"/>
      <c r="P109" s="233" t="s">
        <v>8073</v>
      </c>
      <c r="Q109" s="233" t="s">
        <v>227</v>
      </c>
      <c r="R109" s="233" t="s">
        <v>8074</v>
      </c>
      <c r="S109" s="233"/>
      <c r="T109" s="233" t="s">
        <v>7861</v>
      </c>
      <c r="U109" s="233"/>
      <c r="V109" s="233"/>
      <c r="W109" s="233"/>
      <c r="X109" s="233"/>
      <c r="Y109" s="233"/>
      <c r="Z109" s="233"/>
      <c r="AA109" s="233"/>
      <c r="AB109" s="233"/>
      <c r="AC109" s="233"/>
      <c r="AD109" s="233"/>
      <c r="AE109" s="233"/>
      <c r="AF109" s="233"/>
      <c r="AG109" s="233"/>
      <c r="AH109" s="233"/>
      <c r="AI109" s="233"/>
      <c r="AJ109" s="233"/>
      <c r="AK109" s="233"/>
      <c r="AL109" s="233"/>
      <c r="AM109" s="233"/>
      <c r="AN109" s="233"/>
      <c r="AO109" s="233"/>
      <c r="AP109" s="233"/>
      <c r="AQ109" s="233"/>
      <c r="AR109" s="233"/>
      <c r="AS109" s="233"/>
      <c r="AT109" s="233"/>
      <c r="AU109" s="233"/>
      <c r="AV109" s="233"/>
      <c r="AW109" s="233"/>
      <c r="AX109" s="233"/>
      <c r="AY109" s="233"/>
      <c r="AZ109" s="233"/>
      <c r="BA109" s="233"/>
      <c r="BB109" s="233"/>
      <c r="BC109" s="233"/>
      <c r="BD109" s="233"/>
      <c r="BE109" s="233"/>
      <c r="BF109" s="233"/>
      <c r="BG109" s="233"/>
      <c r="BH109" s="233"/>
      <c r="BI109" s="293" t="str">
        <f>HYPERLINK("#일위대가목록!A22","IC403850 →")</f>
        <v>IC403850 →</v>
      </c>
    </row>
    <row r="110" spans="1:61" ht="20.100000000000001" customHeight="1">
      <c r="A110" s="237" t="s">
        <v>8064</v>
      </c>
      <c r="B110" s="238" t="s">
        <v>8070</v>
      </c>
      <c r="C110" s="238">
        <v>1</v>
      </c>
      <c r="D110" s="238" t="s">
        <v>7942</v>
      </c>
      <c r="E110" s="239">
        <f t="shared" si="5"/>
        <v>58393</v>
      </c>
      <c r="F110" s="239">
        <f t="shared" si="5"/>
        <v>58393</v>
      </c>
      <c r="G110" s="239">
        <f>[183]일위대가목록!F23</f>
        <v>14419</v>
      </c>
      <c r="H110" s="239">
        <f t="shared" si="6"/>
        <v>14419</v>
      </c>
      <c r="I110" s="239">
        <f>[183]일위대가목록!G23</f>
        <v>24029</v>
      </c>
      <c r="J110" s="239">
        <f t="shared" si="7"/>
        <v>24029</v>
      </c>
      <c r="K110" s="239">
        <f>[183]일위대가목록!H23</f>
        <v>19945</v>
      </c>
      <c r="L110" s="239">
        <f t="shared" si="8"/>
        <v>19945</v>
      </c>
      <c r="M110" s="240" t="s">
        <v>8058</v>
      </c>
      <c r="N110" s="233" t="s">
        <v>227</v>
      </c>
      <c r="O110" s="233"/>
      <c r="P110" s="233" t="s">
        <v>8075</v>
      </c>
      <c r="Q110" s="233" t="s">
        <v>227</v>
      </c>
      <c r="R110" s="233" t="s">
        <v>8076</v>
      </c>
      <c r="S110" s="233"/>
      <c r="T110" s="233" t="s">
        <v>7861</v>
      </c>
      <c r="U110" s="233"/>
      <c r="V110" s="233"/>
      <c r="W110" s="233"/>
      <c r="X110" s="233"/>
      <c r="Y110" s="233"/>
      <c r="Z110" s="233"/>
      <c r="AA110" s="233"/>
      <c r="AB110" s="233"/>
      <c r="AC110" s="233"/>
      <c r="AD110" s="233"/>
      <c r="AE110" s="233"/>
      <c r="AF110" s="233"/>
      <c r="AG110" s="233"/>
      <c r="AH110" s="233"/>
      <c r="AI110" s="233"/>
      <c r="AJ110" s="233"/>
      <c r="AK110" s="233"/>
      <c r="AL110" s="233"/>
      <c r="AM110" s="233"/>
      <c r="AN110" s="233"/>
      <c r="AO110" s="233"/>
      <c r="AP110" s="233"/>
      <c r="AQ110" s="233"/>
      <c r="AR110" s="233"/>
      <c r="AS110" s="233"/>
      <c r="AT110" s="233"/>
      <c r="AU110" s="233"/>
      <c r="AV110" s="233"/>
      <c r="AW110" s="233"/>
      <c r="AX110" s="233"/>
      <c r="AY110" s="233"/>
      <c r="AZ110" s="233"/>
      <c r="BA110" s="233"/>
      <c r="BB110" s="233"/>
      <c r="BC110" s="233"/>
      <c r="BD110" s="233"/>
      <c r="BE110" s="233"/>
      <c r="BF110" s="233"/>
      <c r="BG110" s="233"/>
      <c r="BH110" s="233"/>
      <c r="BI110" s="293" t="str">
        <f>HYPERLINK("#일위대가목록!A23","IC403900 →")</f>
        <v>IC403900 →</v>
      </c>
    </row>
    <row r="111" spans="1:61" ht="20.100000000000001" customHeight="1">
      <c r="A111" s="237" t="s">
        <v>8067</v>
      </c>
      <c r="B111" s="238" t="s">
        <v>8070</v>
      </c>
      <c r="C111" s="238">
        <v>1</v>
      </c>
      <c r="D111" s="238" t="s">
        <v>7942</v>
      </c>
      <c r="E111" s="239">
        <f t="shared" si="5"/>
        <v>80507</v>
      </c>
      <c r="F111" s="239">
        <f t="shared" si="5"/>
        <v>80507</v>
      </c>
      <c r="G111" s="239">
        <f>[183]일위대가목록!F24</f>
        <v>20865</v>
      </c>
      <c r="H111" s="239">
        <f t="shared" si="6"/>
        <v>20865</v>
      </c>
      <c r="I111" s="239">
        <f>[183]일위대가목록!G24</f>
        <v>32590</v>
      </c>
      <c r="J111" s="239">
        <f t="shared" si="7"/>
        <v>32590</v>
      </c>
      <c r="K111" s="239">
        <f>[183]일위대가목록!H24</f>
        <v>27052</v>
      </c>
      <c r="L111" s="239">
        <f t="shared" si="8"/>
        <v>27052</v>
      </c>
      <c r="M111" s="240" t="s">
        <v>8058</v>
      </c>
      <c r="N111" s="233" t="s">
        <v>227</v>
      </c>
      <c r="O111" s="233"/>
      <c r="P111" s="233" t="s">
        <v>8077</v>
      </c>
      <c r="Q111" s="233" t="s">
        <v>227</v>
      </c>
      <c r="R111" s="233" t="s">
        <v>8078</v>
      </c>
      <c r="S111" s="233"/>
      <c r="T111" s="233" t="s">
        <v>7861</v>
      </c>
      <c r="U111" s="233"/>
      <c r="V111" s="233"/>
      <c r="W111" s="233"/>
      <c r="X111" s="233"/>
      <c r="Y111" s="233"/>
      <c r="Z111" s="233"/>
      <c r="AA111" s="233"/>
      <c r="AB111" s="233"/>
      <c r="AC111" s="233"/>
      <c r="AD111" s="233"/>
      <c r="AE111" s="233"/>
      <c r="AF111" s="233"/>
      <c r="AG111" s="233"/>
      <c r="AH111" s="233"/>
      <c r="AI111" s="233"/>
      <c r="AJ111" s="233"/>
      <c r="AK111" s="233"/>
      <c r="AL111" s="233"/>
      <c r="AM111" s="233"/>
      <c r="AN111" s="233"/>
      <c r="AO111" s="233"/>
      <c r="AP111" s="233"/>
      <c r="AQ111" s="233"/>
      <c r="AR111" s="233"/>
      <c r="AS111" s="233"/>
      <c r="AT111" s="233"/>
      <c r="AU111" s="233"/>
      <c r="AV111" s="233"/>
      <c r="AW111" s="233"/>
      <c r="AX111" s="233"/>
      <c r="AY111" s="233"/>
      <c r="AZ111" s="233"/>
      <c r="BA111" s="233"/>
      <c r="BB111" s="233"/>
      <c r="BC111" s="233"/>
      <c r="BD111" s="233"/>
      <c r="BE111" s="233"/>
      <c r="BF111" s="233"/>
      <c r="BG111" s="233"/>
      <c r="BH111" s="233"/>
      <c r="BI111" s="293" t="str">
        <f>HYPERLINK("#일위대가목록!A24","IC403950 →")</f>
        <v>IC403950 →</v>
      </c>
    </row>
    <row r="112" spans="1:61" ht="20.100000000000001" customHeight="1">
      <c r="A112" s="237" t="s">
        <v>8079</v>
      </c>
      <c r="B112" s="238" t="s">
        <v>8080</v>
      </c>
      <c r="C112" s="238">
        <v>1</v>
      </c>
      <c r="D112" s="238" t="s">
        <v>64</v>
      </c>
      <c r="E112" s="239">
        <f t="shared" si="5"/>
        <v>3467</v>
      </c>
      <c r="F112" s="239">
        <f t="shared" si="5"/>
        <v>3467</v>
      </c>
      <c r="G112" s="239">
        <f>[183]일위대가목록!F375</f>
        <v>427</v>
      </c>
      <c r="H112" s="239">
        <f t="shared" si="6"/>
        <v>427</v>
      </c>
      <c r="I112" s="239">
        <f>[183]일위대가목록!G375</f>
        <v>2871</v>
      </c>
      <c r="J112" s="239">
        <f t="shared" si="7"/>
        <v>2871</v>
      </c>
      <c r="K112" s="239">
        <f>[183]일위대가목록!H375</f>
        <v>169</v>
      </c>
      <c r="L112" s="239">
        <f t="shared" si="8"/>
        <v>169</v>
      </c>
      <c r="M112" s="240" t="s">
        <v>8081</v>
      </c>
      <c r="N112" s="233" t="s">
        <v>227</v>
      </c>
      <c r="O112" s="233"/>
      <c r="P112" s="233" t="s">
        <v>8082</v>
      </c>
      <c r="Q112" s="233" t="s">
        <v>227</v>
      </c>
      <c r="R112" s="233" t="s">
        <v>8083</v>
      </c>
      <c r="S112" s="233"/>
      <c r="T112" s="233" t="s">
        <v>7729</v>
      </c>
      <c r="U112" s="233"/>
      <c r="V112" s="233"/>
      <c r="W112" s="233"/>
      <c r="X112" s="233"/>
      <c r="Y112" s="233"/>
      <c r="Z112" s="233"/>
      <c r="AA112" s="233"/>
      <c r="AB112" s="233"/>
      <c r="AC112" s="233"/>
      <c r="AD112" s="233"/>
      <c r="AE112" s="233"/>
      <c r="AF112" s="233"/>
      <c r="AG112" s="233"/>
      <c r="AH112" s="233"/>
      <c r="AI112" s="233"/>
      <c r="AJ112" s="233"/>
      <c r="AK112" s="233"/>
      <c r="AL112" s="233"/>
      <c r="AM112" s="233"/>
      <c r="AN112" s="233"/>
      <c r="AO112" s="233"/>
      <c r="AP112" s="233"/>
      <c r="AQ112" s="233"/>
      <c r="AR112" s="233"/>
      <c r="AS112" s="233"/>
      <c r="AT112" s="233"/>
      <c r="AU112" s="233"/>
      <c r="AV112" s="233"/>
      <c r="AW112" s="233"/>
      <c r="AX112" s="233"/>
      <c r="AY112" s="233"/>
      <c r="AZ112" s="233"/>
      <c r="BA112" s="233"/>
      <c r="BB112" s="233"/>
      <c r="BC112" s="233"/>
      <c r="BD112" s="233"/>
      <c r="BE112" s="233"/>
      <c r="BF112" s="233"/>
      <c r="BG112" s="233"/>
      <c r="BH112" s="233"/>
      <c r="BI112" s="293" t="str">
        <f>HYPERLINK("#일위대가목록!A375","IC410050 →")</f>
        <v>IC410050 →</v>
      </c>
    </row>
    <row r="113" spans="1:61" ht="20.100000000000001" customHeight="1">
      <c r="A113" s="237" t="s">
        <v>8079</v>
      </c>
      <c r="B113" s="238" t="s">
        <v>8084</v>
      </c>
      <c r="C113" s="238">
        <v>1</v>
      </c>
      <c r="D113" s="238" t="s">
        <v>64</v>
      </c>
      <c r="E113" s="239">
        <f t="shared" si="5"/>
        <v>4680</v>
      </c>
      <c r="F113" s="239">
        <f t="shared" si="5"/>
        <v>4680</v>
      </c>
      <c r="G113" s="239">
        <f>[183]일위대가목록!F376</f>
        <v>576</v>
      </c>
      <c r="H113" s="239">
        <f t="shared" si="6"/>
        <v>576</v>
      </c>
      <c r="I113" s="239">
        <f>[183]일위대가목록!G376</f>
        <v>3876</v>
      </c>
      <c r="J113" s="239">
        <f t="shared" si="7"/>
        <v>3876</v>
      </c>
      <c r="K113" s="239">
        <f>[183]일위대가목록!H376</f>
        <v>228</v>
      </c>
      <c r="L113" s="239">
        <f t="shared" si="8"/>
        <v>228</v>
      </c>
      <c r="M113" s="240" t="s">
        <v>8081</v>
      </c>
      <c r="N113" s="233" t="s">
        <v>227</v>
      </c>
      <c r="O113" s="233"/>
      <c r="P113" s="233" t="s">
        <v>8085</v>
      </c>
      <c r="Q113" s="233" t="s">
        <v>227</v>
      </c>
      <c r="R113" s="233" t="s">
        <v>8086</v>
      </c>
      <c r="S113" s="233"/>
      <c r="T113" s="233" t="s">
        <v>7729</v>
      </c>
      <c r="U113" s="233"/>
      <c r="V113" s="233"/>
      <c r="W113" s="233"/>
      <c r="X113" s="233"/>
      <c r="Y113" s="233"/>
      <c r="Z113" s="233"/>
      <c r="AA113" s="233"/>
      <c r="AB113" s="233"/>
      <c r="AC113" s="233"/>
      <c r="AD113" s="233"/>
      <c r="AE113" s="233"/>
      <c r="AF113" s="233"/>
      <c r="AG113" s="233"/>
      <c r="AH113" s="233"/>
      <c r="AI113" s="233"/>
      <c r="AJ113" s="233"/>
      <c r="AK113" s="233"/>
      <c r="AL113" s="233"/>
      <c r="AM113" s="233"/>
      <c r="AN113" s="233"/>
      <c r="AO113" s="233"/>
      <c r="AP113" s="233"/>
      <c r="AQ113" s="233"/>
      <c r="AR113" s="233"/>
      <c r="AS113" s="233"/>
      <c r="AT113" s="233"/>
      <c r="AU113" s="233"/>
      <c r="AV113" s="233"/>
      <c r="AW113" s="233"/>
      <c r="AX113" s="233"/>
      <c r="AY113" s="233"/>
      <c r="AZ113" s="233"/>
      <c r="BA113" s="233"/>
      <c r="BB113" s="233"/>
      <c r="BC113" s="233"/>
      <c r="BD113" s="233"/>
      <c r="BE113" s="233"/>
      <c r="BF113" s="233"/>
      <c r="BG113" s="233"/>
      <c r="BH113" s="233"/>
      <c r="BI113" s="293" t="str">
        <f>HYPERLINK("#일위대가목록!A376","IC410100 →")</f>
        <v>IC410100 →</v>
      </c>
    </row>
    <row r="114" spans="1:61" ht="20.100000000000001" customHeight="1">
      <c r="A114" s="237" t="s">
        <v>8079</v>
      </c>
      <c r="B114" s="238" t="s">
        <v>8087</v>
      </c>
      <c r="C114" s="238">
        <v>1</v>
      </c>
      <c r="D114" s="238" t="s">
        <v>64</v>
      </c>
      <c r="E114" s="239">
        <f t="shared" si="5"/>
        <v>5853</v>
      </c>
      <c r="F114" s="239">
        <f t="shared" si="5"/>
        <v>5853</v>
      </c>
      <c r="G114" s="239">
        <f>[183]일위대가목록!F377</f>
        <v>721</v>
      </c>
      <c r="H114" s="239">
        <f t="shared" si="6"/>
        <v>721</v>
      </c>
      <c r="I114" s="239">
        <f>[183]일위대가목록!G377</f>
        <v>4847</v>
      </c>
      <c r="J114" s="239">
        <f t="shared" si="7"/>
        <v>4847</v>
      </c>
      <c r="K114" s="239">
        <f>[183]일위대가목록!H377</f>
        <v>285</v>
      </c>
      <c r="L114" s="239">
        <f t="shared" si="8"/>
        <v>285</v>
      </c>
      <c r="M114" s="240" t="s">
        <v>8081</v>
      </c>
      <c r="N114" s="233" t="s">
        <v>227</v>
      </c>
      <c r="O114" s="233"/>
      <c r="P114" s="233" t="s">
        <v>8088</v>
      </c>
      <c r="Q114" s="233" t="s">
        <v>227</v>
      </c>
      <c r="R114" s="233" t="s">
        <v>8089</v>
      </c>
      <c r="S114" s="233"/>
      <c r="T114" s="233" t="s">
        <v>7729</v>
      </c>
      <c r="U114" s="233"/>
      <c r="V114" s="233"/>
      <c r="W114" s="233"/>
      <c r="X114" s="233"/>
      <c r="Y114" s="233"/>
      <c r="Z114" s="233"/>
      <c r="AA114" s="233"/>
      <c r="AB114" s="233"/>
      <c r="AC114" s="233"/>
      <c r="AD114" s="233"/>
      <c r="AE114" s="233"/>
      <c r="AF114" s="233"/>
      <c r="AG114" s="233"/>
      <c r="AH114" s="233"/>
      <c r="AI114" s="233"/>
      <c r="AJ114" s="233"/>
      <c r="AK114" s="233"/>
      <c r="AL114" s="233"/>
      <c r="AM114" s="233"/>
      <c r="AN114" s="233"/>
      <c r="AO114" s="233"/>
      <c r="AP114" s="233"/>
      <c r="AQ114" s="233"/>
      <c r="AR114" s="233"/>
      <c r="AS114" s="233"/>
      <c r="AT114" s="233"/>
      <c r="AU114" s="233"/>
      <c r="AV114" s="233"/>
      <c r="AW114" s="233"/>
      <c r="AX114" s="233"/>
      <c r="AY114" s="233"/>
      <c r="AZ114" s="233"/>
      <c r="BA114" s="233"/>
      <c r="BB114" s="233"/>
      <c r="BC114" s="233"/>
      <c r="BD114" s="233"/>
      <c r="BE114" s="233"/>
      <c r="BF114" s="233"/>
      <c r="BG114" s="233"/>
      <c r="BH114" s="233"/>
      <c r="BI114" s="293" t="str">
        <f>HYPERLINK("#일위대가목록!A377","IC410150 →")</f>
        <v>IC410150 →</v>
      </c>
    </row>
    <row r="115" spans="1:61" ht="20.100000000000001" customHeight="1">
      <c r="A115" s="237" t="s">
        <v>8079</v>
      </c>
      <c r="B115" s="238" t="s">
        <v>8090</v>
      </c>
      <c r="C115" s="238">
        <v>1</v>
      </c>
      <c r="D115" s="238" t="s">
        <v>64</v>
      </c>
      <c r="E115" s="239">
        <f t="shared" si="5"/>
        <v>7803</v>
      </c>
      <c r="F115" s="239">
        <f t="shared" si="5"/>
        <v>7803</v>
      </c>
      <c r="G115" s="239">
        <f>[183]일위대가목록!F378</f>
        <v>961</v>
      </c>
      <c r="H115" s="239">
        <f t="shared" si="6"/>
        <v>961</v>
      </c>
      <c r="I115" s="239">
        <f>[183]일위대가목록!G378</f>
        <v>6462</v>
      </c>
      <c r="J115" s="239">
        <f t="shared" si="7"/>
        <v>6462</v>
      </c>
      <c r="K115" s="239">
        <f>[183]일위대가목록!H378</f>
        <v>380</v>
      </c>
      <c r="L115" s="239">
        <f t="shared" si="8"/>
        <v>380</v>
      </c>
      <c r="M115" s="240" t="s">
        <v>8081</v>
      </c>
      <c r="N115" s="233" t="s">
        <v>227</v>
      </c>
      <c r="O115" s="233"/>
      <c r="P115" s="233" t="s">
        <v>8091</v>
      </c>
      <c r="Q115" s="233" t="s">
        <v>227</v>
      </c>
      <c r="R115" s="233" t="s">
        <v>8092</v>
      </c>
      <c r="S115" s="233"/>
      <c r="T115" s="233" t="s">
        <v>7729</v>
      </c>
      <c r="U115" s="233"/>
      <c r="V115" s="233"/>
      <c r="W115" s="233"/>
      <c r="X115" s="233"/>
      <c r="Y115" s="233"/>
      <c r="Z115" s="233"/>
      <c r="AA115" s="233"/>
      <c r="AB115" s="233"/>
      <c r="AC115" s="233"/>
      <c r="AD115" s="233"/>
      <c r="AE115" s="233"/>
      <c r="AF115" s="233"/>
      <c r="AG115" s="233"/>
      <c r="AH115" s="233"/>
      <c r="AI115" s="233"/>
      <c r="AJ115" s="233"/>
      <c r="AK115" s="233"/>
      <c r="AL115" s="233"/>
      <c r="AM115" s="233"/>
      <c r="AN115" s="233"/>
      <c r="AO115" s="233"/>
      <c r="AP115" s="233"/>
      <c r="AQ115" s="233"/>
      <c r="AR115" s="233"/>
      <c r="AS115" s="233"/>
      <c r="AT115" s="233"/>
      <c r="AU115" s="233"/>
      <c r="AV115" s="233"/>
      <c r="AW115" s="233"/>
      <c r="AX115" s="233"/>
      <c r="AY115" s="233"/>
      <c r="AZ115" s="233"/>
      <c r="BA115" s="233"/>
      <c r="BB115" s="233"/>
      <c r="BC115" s="233"/>
      <c r="BD115" s="233"/>
      <c r="BE115" s="233"/>
      <c r="BF115" s="233"/>
      <c r="BG115" s="233"/>
      <c r="BH115" s="233"/>
      <c r="BI115" s="293" t="str">
        <f>HYPERLINK("#일위대가목록!A378","IC410200 →")</f>
        <v>IC410200 →</v>
      </c>
    </row>
    <row r="116" spans="1:61" ht="20.100000000000001" customHeight="1">
      <c r="A116" s="237" t="s">
        <v>8093</v>
      </c>
      <c r="B116" s="238" t="s">
        <v>8094</v>
      </c>
      <c r="C116" s="238">
        <v>1</v>
      </c>
      <c r="D116" s="238" t="s">
        <v>8095</v>
      </c>
      <c r="E116" s="239">
        <f t="shared" si="5"/>
        <v>1300</v>
      </c>
      <c r="F116" s="239">
        <f t="shared" si="5"/>
        <v>1300</v>
      </c>
      <c r="G116" s="239">
        <f>[183]일위대가목록!F379</f>
        <v>156</v>
      </c>
      <c r="H116" s="239">
        <f t="shared" si="6"/>
        <v>156</v>
      </c>
      <c r="I116" s="239">
        <f>[183]일위대가목록!G379</f>
        <v>1095</v>
      </c>
      <c r="J116" s="239">
        <f t="shared" si="7"/>
        <v>1095</v>
      </c>
      <c r="K116" s="239">
        <f>[183]일위대가목록!H379</f>
        <v>49</v>
      </c>
      <c r="L116" s="239">
        <f t="shared" si="8"/>
        <v>49</v>
      </c>
      <c r="M116" s="240" t="s">
        <v>8096</v>
      </c>
      <c r="N116" s="233" t="s">
        <v>227</v>
      </c>
      <c r="O116" s="233"/>
      <c r="P116" s="233" t="s">
        <v>8097</v>
      </c>
      <c r="Q116" s="233" t="s">
        <v>227</v>
      </c>
      <c r="R116" s="233" t="s">
        <v>8098</v>
      </c>
      <c r="S116" s="233"/>
      <c r="T116" s="233" t="s">
        <v>7729</v>
      </c>
      <c r="U116" s="233"/>
      <c r="V116" s="233"/>
      <c r="W116" s="233"/>
      <c r="X116" s="233"/>
      <c r="Y116" s="233"/>
      <c r="Z116" s="233"/>
      <c r="AA116" s="233"/>
      <c r="AB116" s="233"/>
      <c r="AC116" s="233"/>
      <c r="AD116" s="233"/>
      <c r="AE116" s="233"/>
      <c r="AF116" s="233"/>
      <c r="AG116" s="233"/>
      <c r="AH116" s="233"/>
      <c r="AI116" s="233"/>
      <c r="AJ116" s="233"/>
      <c r="AK116" s="233"/>
      <c r="AL116" s="233"/>
      <c r="AM116" s="233"/>
      <c r="AN116" s="233"/>
      <c r="AO116" s="233"/>
      <c r="AP116" s="233"/>
      <c r="AQ116" s="233"/>
      <c r="AR116" s="233"/>
      <c r="AS116" s="233"/>
      <c r="AT116" s="233"/>
      <c r="AU116" s="233"/>
      <c r="AV116" s="233"/>
      <c r="AW116" s="233"/>
      <c r="AX116" s="233"/>
      <c r="AY116" s="233"/>
      <c r="AZ116" s="233"/>
      <c r="BA116" s="233"/>
      <c r="BB116" s="233"/>
      <c r="BC116" s="233"/>
      <c r="BD116" s="233"/>
      <c r="BE116" s="233"/>
      <c r="BF116" s="233"/>
      <c r="BG116" s="233"/>
      <c r="BH116" s="233"/>
      <c r="BI116" s="293" t="str">
        <f>HYPERLINK("#일위대가목록!A379","IC420050 →")</f>
        <v>IC420050 →</v>
      </c>
    </row>
    <row r="117" spans="1:61" ht="20.100000000000001" customHeight="1">
      <c r="A117" s="237" t="s">
        <v>8093</v>
      </c>
      <c r="B117" s="238" t="s">
        <v>8099</v>
      </c>
      <c r="C117" s="238">
        <v>1</v>
      </c>
      <c r="D117" s="238" t="s">
        <v>8095</v>
      </c>
      <c r="E117" s="239">
        <f t="shared" si="5"/>
        <v>866</v>
      </c>
      <c r="F117" s="239">
        <f t="shared" si="5"/>
        <v>866</v>
      </c>
      <c r="G117" s="239">
        <f>[183]일위대가목록!F380</f>
        <v>104</v>
      </c>
      <c r="H117" s="239">
        <f t="shared" si="6"/>
        <v>104</v>
      </c>
      <c r="I117" s="239">
        <f>[183]일위대가목록!G380</f>
        <v>730</v>
      </c>
      <c r="J117" s="239">
        <f t="shared" si="7"/>
        <v>730</v>
      </c>
      <c r="K117" s="239">
        <f>[183]일위대가목록!H380</f>
        <v>32</v>
      </c>
      <c r="L117" s="239">
        <f t="shared" si="8"/>
        <v>32</v>
      </c>
      <c r="M117" s="240" t="s">
        <v>8096</v>
      </c>
      <c r="N117" s="233" t="s">
        <v>227</v>
      </c>
      <c r="O117" s="233"/>
      <c r="P117" s="233" t="s">
        <v>8100</v>
      </c>
      <c r="Q117" s="233" t="s">
        <v>227</v>
      </c>
      <c r="R117" s="233" t="s">
        <v>8101</v>
      </c>
      <c r="S117" s="233"/>
      <c r="T117" s="233" t="s">
        <v>7729</v>
      </c>
      <c r="U117" s="233"/>
      <c r="V117" s="233"/>
      <c r="W117" s="233"/>
      <c r="X117" s="233"/>
      <c r="Y117" s="233"/>
      <c r="Z117" s="233"/>
      <c r="AA117" s="233"/>
      <c r="AB117" s="233"/>
      <c r="AC117" s="233"/>
      <c r="AD117" s="233"/>
      <c r="AE117" s="233"/>
      <c r="AF117" s="233"/>
      <c r="AG117" s="233"/>
      <c r="AH117" s="233"/>
      <c r="AI117" s="233"/>
      <c r="AJ117" s="233"/>
      <c r="AK117" s="233"/>
      <c r="AL117" s="233"/>
      <c r="AM117" s="233"/>
      <c r="AN117" s="233"/>
      <c r="AO117" s="233"/>
      <c r="AP117" s="233"/>
      <c r="AQ117" s="233"/>
      <c r="AR117" s="233"/>
      <c r="AS117" s="233"/>
      <c r="AT117" s="233"/>
      <c r="AU117" s="233"/>
      <c r="AV117" s="233"/>
      <c r="AW117" s="233"/>
      <c r="AX117" s="233"/>
      <c r="AY117" s="233"/>
      <c r="AZ117" s="233"/>
      <c r="BA117" s="233"/>
      <c r="BB117" s="233"/>
      <c r="BC117" s="233"/>
      <c r="BD117" s="233"/>
      <c r="BE117" s="233"/>
      <c r="BF117" s="233"/>
      <c r="BG117" s="233"/>
      <c r="BH117" s="233"/>
      <c r="BI117" s="293" t="str">
        <f>HYPERLINK("#일위대가목록!A380","IC420100 →")</f>
        <v>IC420100 →</v>
      </c>
    </row>
    <row r="118" spans="1:61" ht="20.100000000000001" customHeight="1">
      <c r="A118" s="237" t="s">
        <v>8102</v>
      </c>
      <c r="B118" s="238" t="s">
        <v>8103</v>
      </c>
      <c r="C118" s="238">
        <v>1</v>
      </c>
      <c r="D118" s="238" t="s">
        <v>66</v>
      </c>
      <c r="E118" s="239">
        <f t="shared" si="5"/>
        <v>2377</v>
      </c>
      <c r="F118" s="239">
        <f t="shared" si="5"/>
        <v>2377</v>
      </c>
      <c r="G118" s="239">
        <f>[183]일위대가목록!F381</f>
        <v>614</v>
      </c>
      <c r="H118" s="239">
        <f t="shared" si="6"/>
        <v>614</v>
      </c>
      <c r="I118" s="239">
        <f>[183]일위대가목록!G381</f>
        <v>1170</v>
      </c>
      <c r="J118" s="239">
        <f t="shared" si="7"/>
        <v>1170</v>
      </c>
      <c r="K118" s="239">
        <f>[183]일위대가목록!H381</f>
        <v>593</v>
      </c>
      <c r="L118" s="239">
        <f t="shared" si="8"/>
        <v>593</v>
      </c>
      <c r="M118" s="240" t="s">
        <v>8104</v>
      </c>
      <c r="N118" s="233" t="s">
        <v>227</v>
      </c>
      <c r="O118" s="233"/>
      <c r="P118" s="233" t="s">
        <v>8105</v>
      </c>
      <c r="Q118" s="233" t="s">
        <v>227</v>
      </c>
      <c r="R118" s="233" t="s">
        <v>8106</v>
      </c>
      <c r="S118" s="233"/>
      <c r="T118" s="233" t="s">
        <v>7729</v>
      </c>
      <c r="U118" s="233"/>
      <c r="V118" s="233"/>
      <c r="W118" s="233"/>
      <c r="X118" s="233"/>
      <c r="Y118" s="233"/>
      <c r="Z118" s="233"/>
      <c r="AA118" s="233"/>
      <c r="AB118" s="233"/>
      <c r="AC118" s="233"/>
      <c r="AD118" s="233"/>
      <c r="AE118" s="233"/>
      <c r="AF118" s="233"/>
      <c r="AG118" s="233"/>
      <c r="AH118" s="233"/>
      <c r="AI118" s="233"/>
      <c r="AJ118" s="233"/>
      <c r="AK118" s="233"/>
      <c r="AL118" s="233"/>
      <c r="AM118" s="233"/>
      <c r="AN118" s="233"/>
      <c r="AO118" s="233"/>
      <c r="AP118" s="233"/>
      <c r="AQ118" s="233"/>
      <c r="AR118" s="233"/>
      <c r="AS118" s="233"/>
      <c r="AT118" s="233"/>
      <c r="AU118" s="233"/>
      <c r="AV118" s="233"/>
      <c r="AW118" s="233"/>
      <c r="AX118" s="233"/>
      <c r="AY118" s="233"/>
      <c r="AZ118" s="233"/>
      <c r="BA118" s="233"/>
      <c r="BB118" s="233"/>
      <c r="BC118" s="233"/>
      <c r="BD118" s="233"/>
      <c r="BE118" s="233"/>
      <c r="BF118" s="233"/>
      <c r="BG118" s="233"/>
      <c r="BH118" s="233"/>
      <c r="BI118" s="293" t="str">
        <f>HYPERLINK("#일위대가목록!A381","IC524100 →")</f>
        <v>IC524100 →</v>
      </c>
    </row>
    <row r="119" spans="1:61" ht="20.100000000000001" customHeight="1">
      <c r="A119" s="237" t="s">
        <v>8102</v>
      </c>
      <c r="B119" s="238" t="s">
        <v>8107</v>
      </c>
      <c r="C119" s="238">
        <v>1</v>
      </c>
      <c r="D119" s="238" t="s">
        <v>66</v>
      </c>
      <c r="E119" s="239">
        <f t="shared" si="5"/>
        <v>3711</v>
      </c>
      <c r="F119" s="239">
        <f t="shared" si="5"/>
        <v>3711</v>
      </c>
      <c r="G119" s="239">
        <f>[183]일위대가목록!F382</f>
        <v>959</v>
      </c>
      <c r="H119" s="239">
        <f t="shared" si="6"/>
        <v>959</v>
      </c>
      <c r="I119" s="239">
        <f>[183]일위대가목록!G382</f>
        <v>1826</v>
      </c>
      <c r="J119" s="239">
        <f t="shared" si="7"/>
        <v>1826</v>
      </c>
      <c r="K119" s="239">
        <f>[183]일위대가목록!H382</f>
        <v>926</v>
      </c>
      <c r="L119" s="239">
        <f t="shared" si="8"/>
        <v>926</v>
      </c>
      <c r="M119" s="240" t="s">
        <v>8104</v>
      </c>
      <c r="N119" s="233" t="s">
        <v>227</v>
      </c>
      <c r="O119" s="233"/>
      <c r="P119" s="233" t="s">
        <v>8108</v>
      </c>
      <c r="Q119" s="233" t="s">
        <v>227</v>
      </c>
      <c r="R119" s="233" t="s">
        <v>8109</v>
      </c>
      <c r="S119" s="233"/>
      <c r="T119" s="233" t="s">
        <v>7729</v>
      </c>
      <c r="U119" s="233"/>
      <c r="V119" s="233"/>
      <c r="W119" s="233"/>
      <c r="X119" s="233"/>
      <c r="Y119" s="233"/>
      <c r="Z119" s="233"/>
      <c r="AA119" s="233"/>
      <c r="AB119" s="233"/>
      <c r="AC119" s="233"/>
      <c r="AD119" s="233"/>
      <c r="AE119" s="233"/>
      <c r="AF119" s="233"/>
      <c r="AG119" s="233"/>
      <c r="AH119" s="233"/>
      <c r="AI119" s="233"/>
      <c r="AJ119" s="233"/>
      <c r="AK119" s="233"/>
      <c r="AL119" s="233"/>
      <c r="AM119" s="233"/>
      <c r="AN119" s="233"/>
      <c r="AO119" s="233"/>
      <c r="AP119" s="233"/>
      <c r="AQ119" s="233"/>
      <c r="AR119" s="233"/>
      <c r="AS119" s="233"/>
      <c r="AT119" s="233"/>
      <c r="AU119" s="233"/>
      <c r="AV119" s="233"/>
      <c r="AW119" s="233"/>
      <c r="AX119" s="233"/>
      <c r="AY119" s="233"/>
      <c r="AZ119" s="233"/>
      <c r="BA119" s="233"/>
      <c r="BB119" s="233"/>
      <c r="BC119" s="233"/>
      <c r="BD119" s="233"/>
      <c r="BE119" s="233"/>
      <c r="BF119" s="233"/>
      <c r="BG119" s="233"/>
      <c r="BH119" s="233"/>
      <c r="BI119" s="293" t="str">
        <f>HYPERLINK("#일위대가목록!A382","IC524200 →")</f>
        <v>IC524200 →</v>
      </c>
    </row>
    <row r="120" spans="1:61" ht="20.100000000000001" customHeight="1">
      <c r="A120" s="237" t="s">
        <v>8102</v>
      </c>
      <c r="B120" s="238" t="s">
        <v>8110</v>
      </c>
      <c r="C120" s="238">
        <v>1</v>
      </c>
      <c r="D120" s="238" t="s">
        <v>66</v>
      </c>
      <c r="E120" s="239">
        <f t="shared" si="5"/>
        <v>4117</v>
      </c>
      <c r="F120" s="239">
        <f t="shared" si="5"/>
        <v>4117</v>
      </c>
      <c r="G120" s="239">
        <f>[183]일위대가목록!F383</f>
        <v>1124</v>
      </c>
      <c r="H120" s="239">
        <f t="shared" si="6"/>
        <v>1124</v>
      </c>
      <c r="I120" s="239">
        <f>[183]일위대가목록!G383</f>
        <v>1986</v>
      </c>
      <c r="J120" s="239">
        <f t="shared" si="7"/>
        <v>1986</v>
      </c>
      <c r="K120" s="239">
        <f>[183]일위대가목록!H383</f>
        <v>1007</v>
      </c>
      <c r="L120" s="239">
        <f t="shared" si="8"/>
        <v>1007</v>
      </c>
      <c r="M120" s="240" t="s">
        <v>8104</v>
      </c>
      <c r="N120" s="233" t="s">
        <v>227</v>
      </c>
      <c r="O120" s="233"/>
      <c r="P120" s="233" t="s">
        <v>8111</v>
      </c>
      <c r="Q120" s="233" t="s">
        <v>227</v>
      </c>
      <c r="R120" s="233" t="s">
        <v>8112</v>
      </c>
      <c r="S120" s="233"/>
      <c r="T120" s="233" t="s">
        <v>7729</v>
      </c>
      <c r="U120" s="233"/>
      <c r="V120" s="233"/>
      <c r="W120" s="233"/>
      <c r="X120" s="233"/>
      <c r="Y120" s="233"/>
      <c r="Z120" s="233"/>
      <c r="AA120" s="233"/>
      <c r="AB120" s="233"/>
      <c r="AC120" s="233"/>
      <c r="AD120" s="233"/>
      <c r="AE120" s="233"/>
      <c r="AF120" s="233"/>
      <c r="AG120" s="233"/>
      <c r="AH120" s="233"/>
      <c r="AI120" s="233"/>
      <c r="AJ120" s="233"/>
      <c r="AK120" s="233"/>
      <c r="AL120" s="233"/>
      <c r="AM120" s="233"/>
      <c r="AN120" s="233"/>
      <c r="AO120" s="233"/>
      <c r="AP120" s="233"/>
      <c r="AQ120" s="233"/>
      <c r="AR120" s="233"/>
      <c r="AS120" s="233"/>
      <c r="AT120" s="233"/>
      <c r="AU120" s="233"/>
      <c r="AV120" s="233"/>
      <c r="AW120" s="233"/>
      <c r="AX120" s="233"/>
      <c r="AY120" s="233"/>
      <c r="AZ120" s="233"/>
      <c r="BA120" s="233"/>
      <c r="BB120" s="233"/>
      <c r="BC120" s="233"/>
      <c r="BD120" s="233"/>
      <c r="BE120" s="233"/>
      <c r="BF120" s="233"/>
      <c r="BG120" s="233"/>
      <c r="BH120" s="233"/>
      <c r="BI120" s="293" t="str">
        <f>HYPERLINK("#일위대가목록!A383","IC524300 →")</f>
        <v>IC524300 →</v>
      </c>
    </row>
    <row r="121" spans="1:61" ht="20.100000000000001" customHeight="1">
      <c r="A121" s="237" t="s">
        <v>8102</v>
      </c>
      <c r="B121" s="238" t="s">
        <v>8113</v>
      </c>
      <c r="C121" s="238">
        <v>1</v>
      </c>
      <c r="D121" s="238" t="s">
        <v>66</v>
      </c>
      <c r="E121" s="239">
        <f t="shared" si="5"/>
        <v>7893</v>
      </c>
      <c r="F121" s="239">
        <f t="shared" si="5"/>
        <v>7893</v>
      </c>
      <c r="G121" s="239">
        <f>[183]일위대가목록!F384</f>
        <v>2155</v>
      </c>
      <c r="H121" s="239">
        <f t="shared" si="6"/>
        <v>2155</v>
      </c>
      <c r="I121" s="239">
        <f>[183]일위대가목록!G384</f>
        <v>3807</v>
      </c>
      <c r="J121" s="239">
        <f t="shared" si="7"/>
        <v>3807</v>
      </c>
      <c r="K121" s="239">
        <f>[183]일위대가목록!H384</f>
        <v>1931</v>
      </c>
      <c r="L121" s="239">
        <f t="shared" si="8"/>
        <v>1931</v>
      </c>
      <c r="M121" s="240" t="s">
        <v>8104</v>
      </c>
      <c r="N121" s="233" t="s">
        <v>227</v>
      </c>
      <c r="O121" s="233"/>
      <c r="P121" s="233" t="s">
        <v>8114</v>
      </c>
      <c r="Q121" s="233" t="s">
        <v>227</v>
      </c>
      <c r="R121" s="233" t="s">
        <v>8115</v>
      </c>
      <c r="S121" s="233"/>
      <c r="T121" s="233" t="s">
        <v>7729</v>
      </c>
      <c r="U121" s="233"/>
      <c r="V121" s="233"/>
      <c r="W121" s="233"/>
      <c r="X121" s="233"/>
      <c r="Y121" s="233"/>
      <c r="Z121" s="233"/>
      <c r="AA121" s="233"/>
      <c r="AB121" s="233"/>
      <c r="AC121" s="233"/>
      <c r="AD121" s="233"/>
      <c r="AE121" s="233"/>
      <c r="AF121" s="233"/>
      <c r="AG121" s="233"/>
      <c r="AH121" s="233"/>
      <c r="AI121" s="233"/>
      <c r="AJ121" s="233"/>
      <c r="AK121" s="233"/>
      <c r="AL121" s="233"/>
      <c r="AM121" s="233"/>
      <c r="AN121" s="233"/>
      <c r="AO121" s="233"/>
      <c r="AP121" s="233"/>
      <c r="AQ121" s="233"/>
      <c r="AR121" s="233"/>
      <c r="AS121" s="233"/>
      <c r="AT121" s="233"/>
      <c r="AU121" s="233"/>
      <c r="AV121" s="233"/>
      <c r="AW121" s="233"/>
      <c r="AX121" s="233"/>
      <c r="AY121" s="233"/>
      <c r="AZ121" s="233"/>
      <c r="BA121" s="233"/>
      <c r="BB121" s="233"/>
      <c r="BC121" s="233"/>
      <c r="BD121" s="233"/>
      <c r="BE121" s="233"/>
      <c r="BF121" s="233"/>
      <c r="BG121" s="233"/>
      <c r="BH121" s="233"/>
      <c r="BI121" s="293" t="str">
        <f>HYPERLINK("#일위대가목록!A384","IC524400 →")</f>
        <v>IC524400 →</v>
      </c>
    </row>
    <row r="122" spans="1:61" ht="20.100000000000001" customHeight="1">
      <c r="A122" s="237" t="s">
        <v>8102</v>
      </c>
      <c r="B122" s="238" t="s">
        <v>8116</v>
      </c>
      <c r="C122" s="238">
        <v>1</v>
      </c>
      <c r="D122" s="238" t="s">
        <v>66</v>
      </c>
      <c r="E122" s="239">
        <f t="shared" si="5"/>
        <v>13428</v>
      </c>
      <c r="F122" s="239">
        <f t="shared" si="5"/>
        <v>13428</v>
      </c>
      <c r="G122" s="239">
        <f>[183]일위대가목록!F385</f>
        <v>2984</v>
      </c>
      <c r="H122" s="239">
        <f t="shared" si="6"/>
        <v>2984</v>
      </c>
      <c r="I122" s="239">
        <f>[183]일위대가목록!G385</f>
        <v>5707</v>
      </c>
      <c r="J122" s="239">
        <f t="shared" si="7"/>
        <v>5707</v>
      </c>
      <c r="K122" s="239">
        <f>[183]일위대가목록!H385</f>
        <v>4737</v>
      </c>
      <c r="L122" s="239">
        <f t="shared" si="8"/>
        <v>4737</v>
      </c>
      <c r="M122" s="240" t="s">
        <v>8104</v>
      </c>
      <c r="N122" s="233" t="s">
        <v>227</v>
      </c>
      <c r="O122" s="233"/>
      <c r="P122" s="233" t="s">
        <v>8117</v>
      </c>
      <c r="Q122" s="233" t="s">
        <v>227</v>
      </c>
      <c r="R122" s="233" t="s">
        <v>8118</v>
      </c>
      <c r="S122" s="233"/>
      <c r="T122" s="233" t="s">
        <v>7729</v>
      </c>
      <c r="U122" s="233"/>
      <c r="V122" s="233"/>
      <c r="W122" s="233"/>
      <c r="X122" s="233"/>
      <c r="Y122" s="233"/>
      <c r="Z122" s="233"/>
      <c r="AA122" s="233"/>
      <c r="AB122" s="233"/>
      <c r="AC122" s="233"/>
      <c r="AD122" s="233"/>
      <c r="AE122" s="233"/>
      <c r="AF122" s="233"/>
      <c r="AG122" s="233"/>
      <c r="AH122" s="233"/>
      <c r="AI122" s="233"/>
      <c r="AJ122" s="233"/>
      <c r="AK122" s="233"/>
      <c r="AL122" s="233"/>
      <c r="AM122" s="233"/>
      <c r="AN122" s="233"/>
      <c r="AO122" s="233"/>
      <c r="AP122" s="233"/>
      <c r="AQ122" s="233"/>
      <c r="AR122" s="233"/>
      <c r="AS122" s="233"/>
      <c r="AT122" s="233"/>
      <c r="AU122" s="233"/>
      <c r="AV122" s="233"/>
      <c r="AW122" s="233"/>
      <c r="AX122" s="233"/>
      <c r="AY122" s="233"/>
      <c r="AZ122" s="233"/>
      <c r="BA122" s="233"/>
      <c r="BB122" s="233"/>
      <c r="BC122" s="233"/>
      <c r="BD122" s="233"/>
      <c r="BE122" s="233"/>
      <c r="BF122" s="233"/>
      <c r="BG122" s="233"/>
      <c r="BH122" s="233"/>
      <c r="BI122" s="293" t="str">
        <f>HYPERLINK("#일위대가목록!A385","IC524500 →")</f>
        <v>IC524500 →</v>
      </c>
    </row>
    <row r="123" spans="1:61" ht="20.100000000000001" customHeight="1">
      <c r="A123" s="237" t="s">
        <v>8102</v>
      </c>
      <c r="B123" s="238" t="s">
        <v>8119</v>
      </c>
      <c r="C123" s="238">
        <v>1</v>
      </c>
      <c r="D123" s="238" t="s">
        <v>66</v>
      </c>
      <c r="E123" s="239">
        <f t="shared" si="5"/>
        <v>18411</v>
      </c>
      <c r="F123" s="239">
        <f t="shared" si="5"/>
        <v>18411</v>
      </c>
      <c r="G123" s="239">
        <f>[183]일위대가목록!F386</f>
        <v>4519</v>
      </c>
      <c r="H123" s="239">
        <f t="shared" si="6"/>
        <v>4519</v>
      </c>
      <c r="I123" s="239">
        <f>[183]일위대가목록!G386</f>
        <v>7591</v>
      </c>
      <c r="J123" s="239">
        <f t="shared" si="7"/>
        <v>7591</v>
      </c>
      <c r="K123" s="239">
        <f>[183]일위대가목록!H386</f>
        <v>6301</v>
      </c>
      <c r="L123" s="239">
        <f t="shared" si="8"/>
        <v>6301</v>
      </c>
      <c r="M123" s="240" t="s">
        <v>8104</v>
      </c>
      <c r="N123" s="233" t="s">
        <v>227</v>
      </c>
      <c r="O123" s="233"/>
      <c r="P123" s="233" t="s">
        <v>8120</v>
      </c>
      <c r="Q123" s="233" t="s">
        <v>227</v>
      </c>
      <c r="R123" s="233" t="s">
        <v>8121</v>
      </c>
      <c r="S123" s="233"/>
      <c r="T123" s="233" t="s">
        <v>7729</v>
      </c>
      <c r="U123" s="233"/>
      <c r="V123" s="233"/>
      <c r="W123" s="233"/>
      <c r="X123" s="233"/>
      <c r="Y123" s="233"/>
      <c r="Z123" s="233"/>
      <c r="AA123" s="233"/>
      <c r="AB123" s="233"/>
      <c r="AC123" s="233"/>
      <c r="AD123" s="233"/>
      <c r="AE123" s="233"/>
      <c r="AF123" s="233"/>
      <c r="AG123" s="233"/>
      <c r="AH123" s="233"/>
      <c r="AI123" s="233"/>
      <c r="AJ123" s="233"/>
      <c r="AK123" s="233"/>
      <c r="AL123" s="233"/>
      <c r="AM123" s="233"/>
      <c r="AN123" s="233"/>
      <c r="AO123" s="233"/>
      <c r="AP123" s="233"/>
      <c r="AQ123" s="233"/>
      <c r="AR123" s="233"/>
      <c r="AS123" s="233"/>
      <c r="AT123" s="233"/>
      <c r="AU123" s="233"/>
      <c r="AV123" s="233"/>
      <c r="AW123" s="233"/>
      <c r="AX123" s="233"/>
      <c r="AY123" s="233"/>
      <c r="AZ123" s="233"/>
      <c r="BA123" s="233"/>
      <c r="BB123" s="233"/>
      <c r="BC123" s="233"/>
      <c r="BD123" s="233"/>
      <c r="BE123" s="233"/>
      <c r="BF123" s="233"/>
      <c r="BG123" s="233"/>
      <c r="BH123" s="233"/>
      <c r="BI123" s="293" t="str">
        <f>HYPERLINK("#일위대가목록!A386","IC524600 →")</f>
        <v>IC524600 →</v>
      </c>
    </row>
    <row r="124" spans="1:61" ht="20.100000000000001" customHeight="1">
      <c r="A124" s="237" t="s">
        <v>8122</v>
      </c>
      <c r="B124" s="238" t="s">
        <v>8103</v>
      </c>
      <c r="C124" s="238">
        <v>1</v>
      </c>
      <c r="D124" s="238" t="s">
        <v>66</v>
      </c>
      <c r="E124" s="239">
        <f t="shared" si="5"/>
        <v>874</v>
      </c>
      <c r="F124" s="239">
        <f t="shared" si="5"/>
        <v>874</v>
      </c>
      <c r="G124" s="239">
        <f>[183]일위대가목록!F387</f>
        <v>226</v>
      </c>
      <c r="H124" s="239">
        <f t="shared" si="6"/>
        <v>226</v>
      </c>
      <c r="I124" s="239">
        <f>[183]일위대가목록!G387</f>
        <v>430</v>
      </c>
      <c r="J124" s="239">
        <f t="shared" si="7"/>
        <v>430</v>
      </c>
      <c r="K124" s="239">
        <f>[183]일위대가목록!H387</f>
        <v>218</v>
      </c>
      <c r="L124" s="239">
        <f t="shared" si="8"/>
        <v>218</v>
      </c>
      <c r="M124" s="240" t="s">
        <v>8123</v>
      </c>
      <c r="N124" s="233" t="s">
        <v>227</v>
      </c>
      <c r="O124" s="233"/>
      <c r="P124" s="233" t="s">
        <v>8124</v>
      </c>
      <c r="Q124" s="233" t="s">
        <v>227</v>
      </c>
      <c r="R124" s="233" t="s">
        <v>8125</v>
      </c>
      <c r="S124" s="233"/>
      <c r="T124" s="233" t="s">
        <v>7729</v>
      </c>
      <c r="U124" s="233"/>
      <c r="V124" s="233"/>
      <c r="W124" s="233"/>
      <c r="X124" s="233"/>
      <c r="Y124" s="233"/>
      <c r="Z124" s="233"/>
      <c r="AA124" s="233"/>
      <c r="AB124" s="233"/>
      <c r="AC124" s="233"/>
      <c r="AD124" s="233"/>
      <c r="AE124" s="233"/>
      <c r="AF124" s="233"/>
      <c r="AG124" s="233"/>
      <c r="AH124" s="233"/>
      <c r="AI124" s="233"/>
      <c r="AJ124" s="233"/>
      <c r="AK124" s="233"/>
      <c r="AL124" s="233"/>
      <c r="AM124" s="233"/>
      <c r="AN124" s="233"/>
      <c r="AO124" s="233"/>
      <c r="AP124" s="233"/>
      <c r="AQ124" s="233"/>
      <c r="AR124" s="233"/>
      <c r="AS124" s="233"/>
      <c r="AT124" s="233"/>
      <c r="AU124" s="233"/>
      <c r="AV124" s="233"/>
      <c r="AW124" s="233"/>
      <c r="AX124" s="233"/>
      <c r="AY124" s="233"/>
      <c r="AZ124" s="233"/>
      <c r="BA124" s="233"/>
      <c r="BB124" s="233"/>
      <c r="BC124" s="233"/>
      <c r="BD124" s="233"/>
      <c r="BE124" s="233"/>
      <c r="BF124" s="233"/>
      <c r="BG124" s="233"/>
      <c r="BH124" s="233"/>
      <c r="BI124" s="293" t="str">
        <f>HYPERLINK("#일위대가목록!A387","IC525200 →")</f>
        <v>IC525200 →</v>
      </c>
    </row>
    <row r="125" spans="1:61" ht="20.100000000000001" customHeight="1">
      <c r="A125" s="237" t="s">
        <v>8126</v>
      </c>
      <c r="B125" s="238" t="s">
        <v>8127</v>
      </c>
      <c r="C125" s="238">
        <v>1</v>
      </c>
      <c r="D125" s="238" t="s">
        <v>7942</v>
      </c>
      <c r="E125" s="239">
        <f t="shared" si="5"/>
        <v>2048</v>
      </c>
      <c r="F125" s="239">
        <f t="shared" si="5"/>
        <v>2048</v>
      </c>
      <c r="G125" s="239">
        <f>[183]일위대가목록!F25</f>
        <v>585</v>
      </c>
      <c r="H125" s="239">
        <f t="shared" si="6"/>
        <v>585</v>
      </c>
      <c r="I125" s="239">
        <f>[183]일위대가목록!G25</f>
        <v>914</v>
      </c>
      <c r="J125" s="239">
        <f t="shared" si="7"/>
        <v>914</v>
      </c>
      <c r="K125" s="239">
        <f>[183]일위대가목록!H25</f>
        <v>549</v>
      </c>
      <c r="L125" s="239">
        <f t="shared" si="8"/>
        <v>549</v>
      </c>
      <c r="M125" s="240" t="s">
        <v>8128</v>
      </c>
      <c r="N125" s="233" t="s">
        <v>227</v>
      </c>
      <c r="O125" s="233"/>
      <c r="P125" s="233" t="s">
        <v>8129</v>
      </c>
      <c r="Q125" s="233" t="s">
        <v>227</v>
      </c>
      <c r="R125" s="233" t="s">
        <v>8130</v>
      </c>
      <c r="S125" s="233"/>
      <c r="T125" s="233" t="s">
        <v>7861</v>
      </c>
      <c r="U125" s="233"/>
      <c r="V125" s="233"/>
      <c r="W125" s="233"/>
      <c r="X125" s="233"/>
      <c r="Y125" s="233"/>
      <c r="Z125" s="233"/>
      <c r="AA125" s="233"/>
      <c r="AB125" s="233"/>
      <c r="AC125" s="233"/>
      <c r="AD125" s="233"/>
      <c r="AE125" s="233"/>
      <c r="AF125" s="233"/>
      <c r="AG125" s="233"/>
      <c r="AH125" s="233"/>
      <c r="AI125" s="233"/>
      <c r="AJ125" s="233"/>
      <c r="AK125" s="233"/>
      <c r="AL125" s="233"/>
      <c r="AM125" s="233"/>
      <c r="AN125" s="233"/>
      <c r="AO125" s="233"/>
      <c r="AP125" s="233"/>
      <c r="AQ125" s="233"/>
      <c r="AR125" s="233"/>
      <c r="AS125" s="233"/>
      <c r="AT125" s="233"/>
      <c r="AU125" s="233"/>
      <c r="AV125" s="233"/>
      <c r="AW125" s="233"/>
      <c r="AX125" s="233"/>
      <c r="AY125" s="233"/>
      <c r="AZ125" s="233"/>
      <c r="BA125" s="233"/>
      <c r="BB125" s="233"/>
      <c r="BC125" s="233"/>
      <c r="BD125" s="233"/>
      <c r="BE125" s="233"/>
      <c r="BF125" s="233"/>
      <c r="BG125" s="233"/>
      <c r="BH125" s="233"/>
      <c r="BI125" s="293" t="str">
        <f>HYPERLINK("#일위대가목록!A25","IC600100 →")</f>
        <v>IC600100 →</v>
      </c>
    </row>
    <row r="126" spans="1:61" ht="20.100000000000001" customHeight="1">
      <c r="A126" s="237" t="s">
        <v>8131</v>
      </c>
      <c r="B126" s="238" t="s">
        <v>8127</v>
      </c>
      <c r="C126" s="238">
        <v>1</v>
      </c>
      <c r="D126" s="238" t="s">
        <v>7942</v>
      </c>
      <c r="E126" s="239">
        <f t="shared" si="5"/>
        <v>1575</v>
      </c>
      <c r="F126" s="239">
        <f t="shared" si="5"/>
        <v>1575</v>
      </c>
      <c r="G126" s="239">
        <f>[183]일위대가목록!F26</f>
        <v>450</v>
      </c>
      <c r="H126" s="239">
        <f t="shared" si="6"/>
        <v>450</v>
      </c>
      <c r="I126" s="239">
        <f>[183]일위대가목록!G26</f>
        <v>703</v>
      </c>
      <c r="J126" s="239">
        <f t="shared" si="7"/>
        <v>703</v>
      </c>
      <c r="K126" s="239">
        <f>[183]일위대가목록!H26</f>
        <v>422</v>
      </c>
      <c r="L126" s="239">
        <f t="shared" si="8"/>
        <v>422</v>
      </c>
      <c r="M126" s="240" t="s">
        <v>8128</v>
      </c>
      <c r="N126" s="233" t="s">
        <v>227</v>
      </c>
      <c r="O126" s="233"/>
      <c r="P126" s="233" t="s">
        <v>8132</v>
      </c>
      <c r="Q126" s="233" t="s">
        <v>227</v>
      </c>
      <c r="R126" s="233" t="s">
        <v>8133</v>
      </c>
      <c r="S126" s="233"/>
      <c r="T126" s="233" t="s">
        <v>7861</v>
      </c>
      <c r="U126" s="233"/>
      <c r="V126" s="233"/>
      <c r="W126" s="233"/>
      <c r="X126" s="233"/>
      <c r="Y126" s="233"/>
      <c r="Z126" s="233"/>
      <c r="AA126" s="233"/>
      <c r="AB126" s="233"/>
      <c r="AC126" s="233"/>
      <c r="AD126" s="233"/>
      <c r="AE126" s="233"/>
      <c r="AF126" s="233"/>
      <c r="AG126" s="233"/>
      <c r="AH126" s="233"/>
      <c r="AI126" s="233"/>
      <c r="AJ126" s="233"/>
      <c r="AK126" s="233"/>
      <c r="AL126" s="233"/>
      <c r="AM126" s="233"/>
      <c r="AN126" s="233"/>
      <c r="AO126" s="233"/>
      <c r="AP126" s="233"/>
      <c r="AQ126" s="233"/>
      <c r="AR126" s="233"/>
      <c r="AS126" s="233"/>
      <c r="AT126" s="233"/>
      <c r="AU126" s="233"/>
      <c r="AV126" s="233"/>
      <c r="AW126" s="233"/>
      <c r="AX126" s="233"/>
      <c r="AY126" s="233"/>
      <c r="AZ126" s="233"/>
      <c r="BA126" s="233"/>
      <c r="BB126" s="233"/>
      <c r="BC126" s="233"/>
      <c r="BD126" s="233"/>
      <c r="BE126" s="233"/>
      <c r="BF126" s="233"/>
      <c r="BG126" s="233"/>
      <c r="BH126" s="233"/>
      <c r="BI126" s="293" t="str">
        <f>HYPERLINK("#일위대가목록!A26","IC600500 →")</f>
        <v>IC600500 →</v>
      </c>
    </row>
    <row r="127" spans="1:61" ht="20.100000000000001" customHeight="1">
      <c r="A127" s="237" t="s">
        <v>8134</v>
      </c>
      <c r="B127" s="238" t="s">
        <v>8127</v>
      </c>
      <c r="C127" s="238">
        <v>1</v>
      </c>
      <c r="D127" s="238" t="s">
        <v>7942</v>
      </c>
      <c r="E127" s="239">
        <f t="shared" si="5"/>
        <v>1752</v>
      </c>
      <c r="F127" s="239">
        <f t="shared" si="5"/>
        <v>1752</v>
      </c>
      <c r="G127" s="239">
        <f>[183]일위대가목록!F27</f>
        <v>501</v>
      </c>
      <c r="H127" s="239">
        <f t="shared" si="6"/>
        <v>501</v>
      </c>
      <c r="I127" s="239">
        <f>[183]일위대가목록!G27</f>
        <v>782</v>
      </c>
      <c r="J127" s="239">
        <f t="shared" si="7"/>
        <v>782</v>
      </c>
      <c r="K127" s="239">
        <f>[183]일위대가목록!H27</f>
        <v>469</v>
      </c>
      <c r="L127" s="239">
        <f t="shared" si="8"/>
        <v>469</v>
      </c>
      <c r="M127" s="240" t="s">
        <v>8128</v>
      </c>
      <c r="N127" s="233" t="s">
        <v>227</v>
      </c>
      <c r="O127" s="233"/>
      <c r="P127" s="233" t="s">
        <v>8135</v>
      </c>
      <c r="Q127" s="233" t="s">
        <v>227</v>
      </c>
      <c r="R127" s="233" t="s">
        <v>8136</v>
      </c>
      <c r="S127" s="233"/>
      <c r="T127" s="233" t="s">
        <v>7861</v>
      </c>
      <c r="U127" s="233"/>
      <c r="V127" s="233"/>
      <c r="W127" s="233"/>
      <c r="X127" s="233"/>
      <c r="Y127" s="233"/>
      <c r="Z127" s="233"/>
      <c r="AA127" s="233"/>
      <c r="AB127" s="233"/>
      <c r="AC127" s="233"/>
      <c r="AD127" s="233"/>
      <c r="AE127" s="233"/>
      <c r="AF127" s="233"/>
      <c r="AG127" s="233"/>
      <c r="AH127" s="233"/>
      <c r="AI127" s="233"/>
      <c r="AJ127" s="233"/>
      <c r="AK127" s="233"/>
      <c r="AL127" s="233"/>
      <c r="AM127" s="233"/>
      <c r="AN127" s="233"/>
      <c r="AO127" s="233"/>
      <c r="AP127" s="233"/>
      <c r="AQ127" s="233"/>
      <c r="AR127" s="233"/>
      <c r="AS127" s="233"/>
      <c r="AT127" s="233"/>
      <c r="AU127" s="233"/>
      <c r="AV127" s="233"/>
      <c r="AW127" s="233"/>
      <c r="AX127" s="233"/>
      <c r="AY127" s="233"/>
      <c r="AZ127" s="233"/>
      <c r="BA127" s="233"/>
      <c r="BB127" s="233"/>
      <c r="BC127" s="233"/>
      <c r="BD127" s="233"/>
      <c r="BE127" s="233"/>
      <c r="BF127" s="233"/>
      <c r="BG127" s="233"/>
      <c r="BH127" s="233"/>
      <c r="BI127" s="293" t="str">
        <f>HYPERLINK("#일위대가목록!A27","IC601200 →")</f>
        <v>IC601200 →</v>
      </c>
    </row>
    <row r="128" spans="1:61" ht="20.100000000000001" customHeight="1">
      <c r="A128" s="237" t="s">
        <v>8137</v>
      </c>
      <c r="B128" s="238" t="s">
        <v>8138</v>
      </c>
      <c r="C128" s="238">
        <v>1</v>
      </c>
      <c r="D128" s="238" t="s">
        <v>7942</v>
      </c>
      <c r="E128" s="239">
        <f t="shared" si="5"/>
        <v>3788</v>
      </c>
      <c r="F128" s="239">
        <f t="shared" si="5"/>
        <v>3788</v>
      </c>
      <c r="G128" s="239">
        <f>[183]일위대가목록!F28</f>
        <v>1080</v>
      </c>
      <c r="H128" s="239">
        <f t="shared" si="6"/>
        <v>1080</v>
      </c>
      <c r="I128" s="239">
        <f>[183]일위대가목록!G28</f>
        <v>1687</v>
      </c>
      <c r="J128" s="239">
        <f t="shared" si="7"/>
        <v>1687</v>
      </c>
      <c r="K128" s="239">
        <f>[183]일위대가목록!H28</f>
        <v>1021</v>
      </c>
      <c r="L128" s="239">
        <f t="shared" si="8"/>
        <v>1021</v>
      </c>
      <c r="M128" s="240" t="s">
        <v>8139</v>
      </c>
      <c r="N128" s="233" t="s">
        <v>227</v>
      </c>
      <c r="O128" s="233"/>
      <c r="P128" s="233" t="s">
        <v>8140</v>
      </c>
      <c r="Q128" s="233" t="s">
        <v>227</v>
      </c>
      <c r="R128" s="233" t="s">
        <v>8141</v>
      </c>
      <c r="S128" s="233"/>
      <c r="T128" s="233" t="s">
        <v>7861</v>
      </c>
      <c r="U128" s="233"/>
      <c r="V128" s="233"/>
      <c r="W128" s="233"/>
      <c r="X128" s="233"/>
      <c r="Y128" s="233"/>
      <c r="Z128" s="233"/>
      <c r="AA128" s="233"/>
      <c r="AB128" s="233"/>
      <c r="AC128" s="233"/>
      <c r="AD128" s="233"/>
      <c r="AE128" s="233"/>
      <c r="AF128" s="233"/>
      <c r="AG128" s="233"/>
      <c r="AH128" s="233"/>
      <c r="AI128" s="233"/>
      <c r="AJ128" s="233"/>
      <c r="AK128" s="233"/>
      <c r="AL128" s="233"/>
      <c r="AM128" s="233"/>
      <c r="AN128" s="233"/>
      <c r="AO128" s="233"/>
      <c r="AP128" s="233"/>
      <c r="AQ128" s="233"/>
      <c r="AR128" s="233"/>
      <c r="AS128" s="233"/>
      <c r="AT128" s="233"/>
      <c r="AU128" s="233"/>
      <c r="AV128" s="233"/>
      <c r="AW128" s="233"/>
      <c r="AX128" s="233"/>
      <c r="AY128" s="233"/>
      <c r="AZ128" s="233"/>
      <c r="BA128" s="233"/>
      <c r="BB128" s="233"/>
      <c r="BC128" s="233"/>
      <c r="BD128" s="233"/>
      <c r="BE128" s="233"/>
      <c r="BF128" s="233"/>
      <c r="BG128" s="233"/>
      <c r="BH128" s="233"/>
      <c r="BI128" s="293" t="str">
        <f>HYPERLINK("#일위대가목록!A28","IC601250 →")</f>
        <v>IC601250 →</v>
      </c>
    </row>
    <row r="129" spans="1:61" ht="20.100000000000001" customHeight="1">
      <c r="A129" s="237" t="s">
        <v>8142</v>
      </c>
      <c r="B129" s="238" t="s">
        <v>8143</v>
      </c>
      <c r="C129" s="238">
        <v>1</v>
      </c>
      <c r="D129" s="238" t="s">
        <v>7942</v>
      </c>
      <c r="E129" s="239">
        <f t="shared" si="5"/>
        <v>1412</v>
      </c>
      <c r="F129" s="239">
        <f t="shared" si="5"/>
        <v>1412</v>
      </c>
      <c r="G129" s="239">
        <f>[183]일위대가목록!F29</f>
        <v>523</v>
      </c>
      <c r="H129" s="239">
        <f t="shared" si="6"/>
        <v>523</v>
      </c>
      <c r="I129" s="239">
        <f>[183]일위대가목록!G29</f>
        <v>490</v>
      </c>
      <c r="J129" s="239">
        <f t="shared" si="7"/>
        <v>490</v>
      </c>
      <c r="K129" s="239">
        <f>[183]일위대가목록!H29</f>
        <v>399</v>
      </c>
      <c r="L129" s="239">
        <f t="shared" si="8"/>
        <v>399</v>
      </c>
      <c r="M129" s="240" t="s">
        <v>8035</v>
      </c>
      <c r="N129" s="233" t="s">
        <v>227</v>
      </c>
      <c r="O129" s="233"/>
      <c r="P129" s="233" t="s">
        <v>8144</v>
      </c>
      <c r="Q129" s="233" t="s">
        <v>227</v>
      </c>
      <c r="R129" s="233" t="s">
        <v>8145</v>
      </c>
      <c r="S129" s="233"/>
      <c r="T129" s="233" t="s">
        <v>7861</v>
      </c>
      <c r="U129" s="233"/>
      <c r="V129" s="233"/>
      <c r="W129" s="233"/>
      <c r="X129" s="233"/>
      <c r="Y129" s="233"/>
      <c r="Z129" s="233"/>
      <c r="AA129" s="233"/>
      <c r="AB129" s="233"/>
      <c r="AC129" s="233"/>
      <c r="AD129" s="233"/>
      <c r="AE129" s="233"/>
      <c r="AF129" s="233"/>
      <c r="AG129" s="233"/>
      <c r="AH129" s="233"/>
      <c r="AI129" s="233"/>
      <c r="AJ129" s="233"/>
      <c r="AK129" s="233"/>
      <c r="AL129" s="233"/>
      <c r="AM129" s="233"/>
      <c r="AN129" s="233"/>
      <c r="AO129" s="233"/>
      <c r="AP129" s="233"/>
      <c r="AQ129" s="233"/>
      <c r="AR129" s="233"/>
      <c r="AS129" s="233"/>
      <c r="AT129" s="233"/>
      <c r="AU129" s="233"/>
      <c r="AV129" s="233"/>
      <c r="AW129" s="233"/>
      <c r="AX129" s="233"/>
      <c r="AY129" s="233"/>
      <c r="AZ129" s="233"/>
      <c r="BA129" s="233"/>
      <c r="BB129" s="233"/>
      <c r="BC129" s="233"/>
      <c r="BD129" s="233"/>
      <c r="BE129" s="233"/>
      <c r="BF129" s="233"/>
      <c r="BG129" s="233"/>
      <c r="BH129" s="233"/>
      <c r="BI129" s="293" t="str">
        <f>HYPERLINK("#일위대가목록!A29","IC601300 →")</f>
        <v>IC601300 →</v>
      </c>
    </row>
    <row r="130" spans="1:61" ht="20.100000000000001" customHeight="1">
      <c r="A130" s="237" t="s">
        <v>8142</v>
      </c>
      <c r="B130" s="238" t="s">
        <v>8146</v>
      </c>
      <c r="C130" s="238">
        <v>1</v>
      </c>
      <c r="D130" s="238" t="s">
        <v>7942</v>
      </c>
      <c r="E130" s="239">
        <f t="shared" si="5"/>
        <v>1828</v>
      </c>
      <c r="F130" s="239">
        <f t="shared" si="5"/>
        <v>1828</v>
      </c>
      <c r="G130" s="239">
        <f>[183]일위대가목록!F30</f>
        <v>522</v>
      </c>
      <c r="H130" s="239">
        <f t="shared" si="6"/>
        <v>522</v>
      </c>
      <c r="I130" s="239">
        <f>[183]일위대가목록!G30</f>
        <v>816</v>
      </c>
      <c r="J130" s="239">
        <f t="shared" si="7"/>
        <v>816</v>
      </c>
      <c r="K130" s="239">
        <f>[183]일위대가목록!H30</f>
        <v>490</v>
      </c>
      <c r="L130" s="239">
        <f t="shared" si="8"/>
        <v>490</v>
      </c>
      <c r="M130" s="240" t="s">
        <v>8035</v>
      </c>
      <c r="N130" s="233" t="s">
        <v>227</v>
      </c>
      <c r="O130" s="233"/>
      <c r="P130" s="233" t="s">
        <v>8147</v>
      </c>
      <c r="Q130" s="233" t="s">
        <v>227</v>
      </c>
      <c r="R130" s="233" t="s">
        <v>8148</v>
      </c>
      <c r="S130" s="233"/>
      <c r="T130" s="233" t="s">
        <v>7861</v>
      </c>
      <c r="U130" s="233"/>
      <c r="V130" s="233"/>
      <c r="W130" s="233"/>
      <c r="X130" s="233"/>
      <c r="Y130" s="233"/>
      <c r="Z130" s="233"/>
      <c r="AA130" s="233"/>
      <c r="AB130" s="233"/>
      <c r="AC130" s="233"/>
      <c r="AD130" s="233"/>
      <c r="AE130" s="233"/>
      <c r="AF130" s="233"/>
      <c r="AG130" s="233"/>
      <c r="AH130" s="233"/>
      <c r="AI130" s="233"/>
      <c r="AJ130" s="233"/>
      <c r="AK130" s="233"/>
      <c r="AL130" s="233"/>
      <c r="AM130" s="233"/>
      <c r="AN130" s="233"/>
      <c r="AO130" s="233"/>
      <c r="AP130" s="233"/>
      <c r="AQ130" s="233"/>
      <c r="AR130" s="233"/>
      <c r="AS130" s="233"/>
      <c r="AT130" s="233"/>
      <c r="AU130" s="233"/>
      <c r="AV130" s="233"/>
      <c r="AW130" s="233"/>
      <c r="AX130" s="233"/>
      <c r="AY130" s="233"/>
      <c r="AZ130" s="233"/>
      <c r="BA130" s="233"/>
      <c r="BB130" s="233"/>
      <c r="BC130" s="233"/>
      <c r="BD130" s="233"/>
      <c r="BE130" s="233"/>
      <c r="BF130" s="233"/>
      <c r="BG130" s="233"/>
      <c r="BH130" s="233"/>
      <c r="BI130" s="293" t="str">
        <f>HYPERLINK("#일위대가목록!A30","IC601350 →")</f>
        <v>IC601350 →</v>
      </c>
    </row>
    <row r="131" spans="1:61" ht="20.100000000000001" customHeight="1">
      <c r="A131" s="237" t="s">
        <v>8142</v>
      </c>
      <c r="B131" s="238" t="s">
        <v>8149</v>
      </c>
      <c r="C131" s="238">
        <v>1</v>
      </c>
      <c r="D131" s="238" t="s">
        <v>7942</v>
      </c>
      <c r="E131" s="239">
        <f t="shared" si="5"/>
        <v>2992</v>
      </c>
      <c r="F131" s="239">
        <f t="shared" si="5"/>
        <v>2992</v>
      </c>
      <c r="G131" s="239">
        <f>[183]일위대가목록!F31</f>
        <v>773</v>
      </c>
      <c r="H131" s="239">
        <f t="shared" si="6"/>
        <v>773</v>
      </c>
      <c r="I131" s="239">
        <f>[183]일위대가목록!G31</f>
        <v>1472</v>
      </c>
      <c r="J131" s="239">
        <f t="shared" si="7"/>
        <v>1472</v>
      </c>
      <c r="K131" s="239">
        <f>[183]일위대가목록!H31</f>
        <v>747</v>
      </c>
      <c r="L131" s="239">
        <f t="shared" si="8"/>
        <v>747</v>
      </c>
      <c r="M131" s="240" t="s">
        <v>8035</v>
      </c>
      <c r="N131" s="233" t="s">
        <v>227</v>
      </c>
      <c r="O131" s="233"/>
      <c r="P131" s="233" t="s">
        <v>8150</v>
      </c>
      <c r="Q131" s="233" t="s">
        <v>227</v>
      </c>
      <c r="R131" s="233" t="s">
        <v>8151</v>
      </c>
      <c r="S131" s="233"/>
      <c r="T131" s="233" t="s">
        <v>7861</v>
      </c>
      <c r="U131" s="233"/>
      <c r="V131" s="233"/>
      <c r="W131" s="233"/>
      <c r="X131" s="233"/>
      <c r="Y131" s="233"/>
      <c r="Z131" s="233"/>
      <c r="AA131" s="233"/>
      <c r="AB131" s="233"/>
      <c r="AC131" s="233"/>
      <c r="AD131" s="233"/>
      <c r="AE131" s="233"/>
      <c r="AF131" s="233"/>
      <c r="AG131" s="233"/>
      <c r="AH131" s="233"/>
      <c r="AI131" s="233"/>
      <c r="AJ131" s="233"/>
      <c r="AK131" s="233"/>
      <c r="AL131" s="233"/>
      <c r="AM131" s="233"/>
      <c r="AN131" s="233"/>
      <c r="AO131" s="233"/>
      <c r="AP131" s="233"/>
      <c r="AQ131" s="233"/>
      <c r="AR131" s="233"/>
      <c r="AS131" s="233"/>
      <c r="AT131" s="233"/>
      <c r="AU131" s="233"/>
      <c r="AV131" s="233"/>
      <c r="AW131" s="233"/>
      <c r="AX131" s="233"/>
      <c r="AY131" s="233"/>
      <c r="AZ131" s="233"/>
      <c r="BA131" s="233"/>
      <c r="BB131" s="233"/>
      <c r="BC131" s="233"/>
      <c r="BD131" s="233"/>
      <c r="BE131" s="233"/>
      <c r="BF131" s="233"/>
      <c r="BG131" s="233"/>
      <c r="BH131" s="233"/>
      <c r="BI131" s="293" t="str">
        <f>HYPERLINK("#일위대가목록!A31","IC601400 →")</f>
        <v>IC601400 →</v>
      </c>
    </row>
    <row r="132" spans="1:61" ht="20.100000000000001" customHeight="1">
      <c r="A132" s="237" t="s">
        <v>8152</v>
      </c>
      <c r="B132" s="238" t="s">
        <v>8143</v>
      </c>
      <c r="C132" s="238">
        <v>1</v>
      </c>
      <c r="D132" s="238" t="s">
        <v>7942</v>
      </c>
      <c r="E132" s="239">
        <f t="shared" si="5"/>
        <v>2094</v>
      </c>
      <c r="F132" s="239">
        <f t="shared" si="5"/>
        <v>2094</v>
      </c>
      <c r="G132" s="239">
        <f>[183]일위대가목록!F32</f>
        <v>801</v>
      </c>
      <c r="H132" s="239">
        <f t="shared" si="6"/>
        <v>801</v>
      </c>
      <c r="I132" s="239">
        <f>[183]일위대가목록!G32</f>
        <v>713</v>
      </c>
      <c r="J132" s="239">
        <f t="shared" si="7"/>
        <v>713</v>
      </c>
      <c r="K132" s="239">
        <f>[183]일위대가목록!H32</f>
        <v>580</v>
      </c>
      <c r="L132" s="239">
        <f t="shared" si="8"/>
        <v>580</v>
      </c>
      <c r="M132" s="240" t="s">
        <v>8035</v>
      </c>
      <c r="N132" s="233" t="s">
        <v>227</v>
      </c>
      <c r="O132" s="233"/>
      <c r="P132" s="233" t="s">
        <v>8153</v>
      </c>
      <c r="Q132" s="233" t="s">
        <v>227</v>
      </c>
      <c r="R132" s="233" t="s">
        <v>8154</v>
      </c>
      <c r="S132" s="233"/>
      <c r="T132" s="233" t="s">
        <v>7861</v>
      </c>
      <c r="U132" s="233"/>
      <c r="V132" s="233"/>
      <c r="W132" s="233"/>
      <c r="X132" s="233"/>
      <c r="Y132" s="233"/>
      <c r="Z132" s="233"/>
      <c r="AA132" s="233"/>
      <c r="AB132" s="233"/>
      <c r="AC132" s="233"/>
      <c r="AD132" s="233"/>
      <c r="AE132" s="233"/>
      <c r="AF132" s="233"/>
      <c r="AG132" s="233"/>
      <c r="AH132" s="233"/>
      <c r="AI132" s="233"/>
      <c r="AJ132" s="233"/>
      <c r="AK132" s="233"/>
      <c r="AL132" s="233"/>
      <c r="AM132" s="233"/>
      <c r="AN132" s="233"/>
      <c r="AO132" s="233"/>
      <c r="AP132" s="233"/>
      <c r="AQ132" s="233"/>
      <c r="AR132" s="233"/>
      <c r="AS132" s="233"/>
      <c r="AT132" s="233"/>
      <c r="AU132" s="233"/>
      <c r="AV132" s="233"/>
      <c r="AW132" s="233"/>
      <c r="AX132" s="233"/>
      <c r="AY132" s="233"/>
      <c r="AZ132" s="233"/>
      <c r="BA132" s="233"/>
      <c r="BB132" s="233"/>
      <c r="BC132" s="233"/>
      <c r="BD132" s="233"/>
      <c r="BE132" s="233"/>
      <c r="BF132" s="233"/>
      <c r="BG132" s="233"/>
      <c r="BH132" s="233"/>
      <c r="BI132" s="293" t="str">
        <f>HYPERLINK("#일위대가목록!A32","IC601500 →")</f>
        <v>IC601500 →</v>
      </c>
    </row>
    <row r="133" spans="1:61" ht="20.100000000000001" customHeight="1">
      <c r="A133" s="237" t="s">
        <v>8152</v>
      </c>
      <c r="B133" s="238" t="s">
        <v>8146</v>
      </c>
      <c r="C133" s="238">
        <v>1</v>
      </c>
      <c r="D133" s="238" t="s">
        <v>7942</v>
      </c>
      <c r="E133" s="239">
        <f t="shared" ref="E133:F196" si="9">G133+I133+K133</f>
        <v>2674</v>
      </c>
      <c r="F133" s="239">
        <f t="shared" si="9"/>
        <v>2674</v>
      </c>
      <c r="G133" s="239">
        <f>[183]일위대가목록!F33</f>
        <v>802</v>
      </c>
      <c r="H133" s="239">
        <f t="shared" ref="H133:H196" si="10">TRUNC(G133*C133,0)</f>
        <v>802</v>
      </c>
      <c r="I133" s="239">
        <f>[183]일위대가목록!G33</f>
        <v>1170</v>
      </c>
      <c r="J133" s="239">
        <f t="shared" ref="J133:J196" si="11">TRUNC(I133*C133,0)</f>
        <v>1170</v>
      </c>
      <c r="K133" s="239">
        <f>[183]일위대가목록!H33</f>
        <v>702</v>
      </c>
      <c r="L133" s="239">
        <f t="shared" ref="L133:L196" si="12">TRUNC(K133*C133,0)</f>
        <v>702</v>
      </c>
      <c r="M133" s="240" t="s">
        <v>8035</v>
      </c>
      <c r="N133" s="233" t="s">
        <v>227</v>
      </c>
      <c r="O133" s="233"/>
      <c r="P133" s="233" t="s">
        <v>8155</v>
      </c>
      <c r="Q133" s="233" t="s">
        <v>227</v>
      </c>
      <c r="R133" s="233" t="s">
        <v>8156</v>
      </c>
      <c r="S133" s="233"/>
      <c r="T133" s="233" t="s">
        <v>7861</v>
      </c>
      <c r="U133" s="233"/>
      <c r="V133" s="233"/>
      <c r="W133" s="233"/>
      <c r="X133" s="233"/>
      <c r="Y133" s="233"/>
      <c r="Z133" s="233"/>
      <c r="AA133" s="233"/>
      <c r="AB133" s="233"/>
      <c r="AC133" s="233"/>
      <c r="AD133" s="233"/>
      <c r="AE133" s="233"/>
      <c r="AF133" s="233"/>
      <c r="AG133" s="233"/>
      <c r="AH133" s="233"/>
      <c r="AI133" s="233"/>
      <c r="AJ133" s="233"/>
      <c r="AK133" s="233"/>
      <c r="AL133" s="233"/>
      <c r="AM133" s="233"/>
      <c r="AN133" s="233"/>
      <c r="AO133" s="233"/>
      <c r="AP133" s="233"/>
      <c r="AQ133" s="233"/>
      <c r="AR133" s="233"/>
      <c r="AS133" s="233"/>
      <c r="AT133" s="233"/>
      <c r="AU133" s="233"/>
      <c r="AV133" s="233"/>
      <c r="AW133" s="233"/>
      <c r="AX133" s="233"/>
      <c r="AY133" s="233"/>
      <c r="AZ133" s="233"/>
      <c r="BA133" s="233"/>
      <c r="BB133" s="233"/>
      <c r="BC133" s="233"/>
      <c r="BD133" s="233"/>
      <c r="BE133" s="233"/>
      <c r="BF133" s="233"/>
      <c r="BG133" s="233"/>
      <c r="BH133" s="233"/>
      <c r="BI133" s="293" t="str">
        <f>HYPERLINK("#일위대가목록!A33","IC601550 →")</f>
        <v>IC601550 →</v>
      </c>
    </row>
    <row r="134" spans="1:61" ht="20.100000000000001" customHeight="1">
      <c r="A134" s="237" t="s">
        <v>8152</v>
      </c>
      <c r="B134" s="238" t="s">
        <v>8149</v>
      </c>
      <c r="C134" s="238">
        <v>1</v>
      </c>
      <c r="D134" s="238" t="s">
        <v>7942</v>
      </c>
      <c r="E134" s="239">
        <f t="shared" si="9"/>
        <v>4117</v>
      </c>
      <c r="F134" s="239">
        <f t="shared" si="9"/>
        <v>4117</v>
      </c>
      <c r="G134" s="239">
        <f>[183]일위대가목록!F34</f>
        <v>1124</v>
      </c>
      <c r="H134" s="239">
        <f t="shared" si="10"/>
        <v>1124</v>
      </c>
      <c r="I134" s="239">
        <f>[183]일위대가목록!G34</f>
        <v>1986</v>
      </c>
      <c r="J134" s="239">
        <f t="shared" si="11"/>
        <v>1986</v>
      </c>
      <c r="K134" s="239">
        <f>[183]일위대가목록!H34</f>
        <v>1007</v>
      </c>
      <c r="L134" s="239">
        <f t="shared" si="12"/>
        <v>1007</v>
      </c>
      <c r="M134" s="240" t="s">
        <v>8035</v>
      </c>
      <c r="N134" s="233" t="s">
        <v>227</v>
      </c>
      <c r="O134" s="233"/>
      <c r="P134" s="233" t="s">
        <v>8157</v>
      </c>
      <c r="Q134" s="233" t="s">
        <v>227</v>
      </c>
      <c r="R134" s="233" t="s">
        <v>8158</v>
      </c>
      <c r="S134" s="233"/>
      <c r="T134" s="233" t="s">
        <v>7861</v>
      </c>
      <c r="U134" s="233"/>
      <c r="V134" s="233"/>
      <c r="W134" s="233"/>
      <c r="X134" s="233"/>
      <c r="Y134" s="233"/>
      <c r="Z134" s="233"/>
      <c r="AA134" s="233"/>
      <c r="AB134" s="233"/>
      <c r="AC134" s="233"/>
      <c r="AD134" s="233"/>
      <c r="AE134" s="233"/>
      <c r="AF134" s="233"/>
      <c r="AG134" s="233"/>
      <c r="AH134" s="233"/>
      <c r="AI134" s="233"/>
      <c r="AJ134" s="233"/>
      <c r="AK134" s="233"/>
      <c r="AL134" s="233"/>
      <c r="AM134" s="233"/>
      <c r="AN134" s="233"/>
      <c r="AO134" s="233"/>
      <c r="AP134" s="233"/>
      <c r="AQ134" s="233"/>
      <c r="AR134" s="233"/>
      <c r="AS134" s="233"/>
      <c r="AT134" s="233"/>
      <c r="AU134" s="233"/>
      <c r="AV134" s="233"/>
      <c r="AW134" s="233"/>
      <c r="AX134" s="233"/>
      <c r="AY134" s="233"/>
      <c r="AZ134" s="233"/>
      <c r="BA134" s="233"/>
      <c r="BB134" s="233"/>
      <c r="BC134" s="233"/>
      <c r="BD134" s="233"/>
      <c r="BE134" s="233"/>
      <c r="BF134" s="233"/>
      <c r="BG134" s="233"/>
      <c r="BH134" s="233"/>
      <c r="BI134" s="293" t="str">
        <f>HYPERLINK("#일위대가목록!A34","IC601600 →")</f>
        <v>IC601600 →</v>
      </c>
    </row>
    <row r="135" spans="1:61" ht="20.100000000000001" customHeight="1">
      <c r="A135" s="237" t="s">
        <v>8126</v>
      </c>
      <c r="B135" s="238" t="s">
        <v>8159</v>
      </c>
      <c r="C135" s="238">
        <v>1</v>
      </c>
      <c r="D135" s="238" t="s">
        <v>7942</v>
      </c>
      <c r="E135" s="239">
        <f t="shared" si="9"/>
        <v>1980</v>
      </c>
      <c r="F135" s="239">
        <f t="shared" si="9"/>
        <v>1980</v>
      </c>
      <c r="G135" s="239">
        <f>[183]일위대가목록!F35</f>
        <v>357</v>
      </c>
      <c r="H135" s="239">
        <f t="shared" si="10"/>
        <v>357</v>
      </c>
      <c r="I135" s="239">
        <f>[183]일위대가목록!G35</f>
        <v>1143</v>
      </c>
      <c r="J135" s="239">
        <f t="shared" si="11"/>
        <v>1143</v>
      </c>
      <c r="K135" s="239">
        <f>[183]일위대가목록!H35</f>
        <v>480</v>
      </c>
      <c r="L135" s="239">
        <f t="shared" si="12"/>
        <v>480</v>
      </c>
      <c r="M135" s="240" t="s">
        <v>8160</v>
      </c>
      <c r="N135" s="233" t="s">
        <v>227</v>
      </c>
      <c r="O135" s="233"/>
      <c r="P135" s="233" t="s">
        <v>8161</v>
      </c>
      <c r="Q135" s="233" t="s">
        <v>227</v>
      </c>
      <c r="R135" s="233" t="s">
        <v>8162</v>
      </c>
      <c r="S135" s="233"/>
      <c r="T135" s="233" t="s">
        <v>7861</v>
      </c>
      <c r="U135" s="233"/>
      <c r="V135" s="233"/>
      <c r="W135" s="233"/>
      <c r="X135" s="233"/>
      <c r="Y135" s="233"/>
      <c r="Z135" s="233"/>
      <c r="AA135" s="233"/>
      <c r="AB135" s="233"/>
      <c r="AC135" s="233"/>
      <c r="AD135" s="233"/>
      <c r="AE135" s="233"/>
      <c r="AF135" s="233"/>
      <c r="AG135" s="233"/>
      <c r="AH135" s="233"/>
      <c r="AI135" s="233"/>
      <c r="AJ135" s="233"/>
      <c r="AK135" s="233"/>
      <c r="AL135" s="233"/>
      <c r="AM135" s="233"/>
      <c r="AN135" s="233"/>
      <c r="AO135" s="233"/>
      <c r="AP135" s="233"/>
      <c r="AQ135" s="233"/>
      <c r="AR135" s="233"/>
      <c r="AS135" s="233"/>
      <c r="AT135" s="233"/>
      <c r="AU135" s="233"/>
      <c r="AV135" s="233"/>
      <c r="AW135" s="233"/>
      <c r="AX135" s="233"/>
      <c r="AY135" s="233"/>
      <c r="AZ135" s="233"/>
      <c r="BA135" s="233"/>
      <c r="BB135" s="233"/>
      <c r="BC135" s="233"/>
      <c r="BD135" s="233"/>
      <c r="BE135" s="233"/>
      <c r="BF135" s="233"/>
      <c r="BG135" s="233"/>
      <c r="BH135" s="233"/>
      <c r="BI135" s="293" t="str">
        <f>HYPERLINK("#일위대가목록!A35","IC604900 →")</f>
        <v>IC604900 →</v>
      </c>
    </row>
    <row r="136" spans="1:61" ht="20.100000000000001" customHeight="1">
      <c r="A136" s="237" t="s">
        <v>8126</v>
      </c>
      <c r="B136" s="238" t="s">
        <v>8163</v>
      </c>
      <c r="C136" s="238">
        <v>1</v>
      </c>
      <c r="D136" s="238" t="s">
        <v>7942</v>
      </c>
      <c r="E136" s="239">
        <f t="shared" si="9"/>
        <v>1707</v>
      </c>
      <c r="F136" s="239">
        <f t="shared" si="9"/>
        <v>1707</v>
      </c>
      <c r="G136" s="239">
        <f>[183]일위대가목록!F36</f>
        <v>441</v>
      </c>
      <c r="H136" s="239">
        <f t="shared" si="10"/>
        <v>441</v>
      </c>
      <c r="I136" s="239">
        <f>[183]일위대가목록!G36</f>
        <v>840</v>
      </c>
      <c r="J136" s="239">
        <f t="shared" si="11"/>
        <v>840</v>
      </c>
      <c r="K136" s="239">
        <f>[183]일위대가목록!H36</f>
        <v>426</v>
      </c>
      <c r="L136" s="239">
        <f t="shared" si="12"/>
        <v>426</v>
      </c>
      <c r="M136" s="240" t="s">
        <v>8160</v>
      </c>
      <c r="N136" s="233" t="s">
        <v>227</v>
      </c>
      <c r="O136" s="233"/>
      <c r="P136" s="233" t="s">
        <v>8164</v>
      </c>
      <c r="Q136" s="233" t="s">
        <v>227</v>
      </c>
      <c r="R136" s="233" t="s">
        <v>8165</v>
      </c>
      <c r="S136" s="233"/>
      <c r="T136" s="233" t="s">
        <v>7861</v>
      </c>
      <c r="U136" s="233"/>
      <c r="V136" s="233"/>
      <c r="W136" s="233"/>
      <c r="X136" s="233"/>
      <c r="Y136" s="233"/>
      <c r="Z136" s="233"/>
      <c r="AA136" s="233"/>
      <c r="AB136" s="233"/>
      <c r="AC136" s="233"/>
      <c r="AD136" s="233"/>
      <c r="AE136" s="233"/>
      <c r="AF136" s="233"/>
      <c r="AG136" s="233"/>
      <c r="AH136" s="233"/>
      <c r="AI136" s="233"/>
      <c r="AJ136" s="233"/>
      <c r="AK136" s="233"/>
      <c r="AL136" s="233"/>
      <c r="AM136" s="233"/>
      <c r="AN136" s="233"/>
      <c r="AO136" s="233"/>
      <c r="AP136" s="233"/>
      <c r="AQ136" s="233"/>
      <c r="AR136" s="233"/>
      <c r="AS136" s="233"/>
      <c r="AT136" s="233"/>
      <c r="AU136" s="233"/>
      <c r="AV136" s="233"/>
      <c r="AW136" s="233"/>
      <c r="AX136" s="233"/>
      <c r="AY136" s="233"/>
      <c r="AZ136" s="233"/>
      <c r="BA136" s="233"/>
      <c r="BB136" s="233"/>
      <c r="BC136" s="233"/>
      <c r="BD136" s="233"/>
      <c r="BE136" s="233"/>
      <c r="BF136" s="233"/>
      <c r="BG136" s="233"/>
      <c r="BH136" s="233"/>
      <c r="BI136" s="293" t="str">
        <f>HYPERLINK("#일위대가목록!A36","IC605000 →")</f>
        <v>IC605000 →</v>
      </c>
    </row>
    <row r="137" spans="1:61" ht="20.100000000000001" customHeight="1">
      <c r="A137" s="237" t="s">
        <v>8131</v>
      </c>
      <c r="B137" s="238" t="s">
        <v>8159</v>
      </c>
      <c r="C137" s="238">
        <v>1</v>
      </c>
      <c r="D137" s="238" t="s">
        <v>7942</v>
      </c>
      <c r="E137" s="239">
        <f t="shared" si="9"/>
        <v>1556</v>
      </c>
      <c r="F137" s="239">
        <f t="shared" si="9"/>
        <v>1556</v>
      </c>
      <c r="G137" s="239">
        <f>[183]일위대가목록!F37</f>
        <v>281</v>
      </c>
      <c r="H137" s="239">
        <f t="shared" si="10"/>
        <v>281</v>
      </c>
      <c r="I137" s="239">
        <f>[183]일위대가목록!G37</f>
        <v>898</v>
      </c>
      <c r="J137" s="239">
        <f t="shared" si="11"/>
        <v>898</v>
      </c>
      <c r="K137" s="239">
        <f>[183]일위대가목록!H37</f>
        <v>377</v>
      </c>
      <c r="L137" s="239">
        <f t="shared" si="12"/>
        <v>377</v>
      </c>
      <c r="M137" s="240" t="s">
        <v>8160</v>
      </c>
      <c r="N137" s="233" t="s">
        <v>227</v>
      </c>
      <c r="O137" s="233"/>
      <c r="P137" s="233" t="s">
        <v>8166</v>
      </c>
      <c r="Q137" s="233" t="s">
        <v>227</v>
      </c>
      <c r="R137" s="233" t="s">
        <v>8167</v>
      </c>
      <c r="S137" s="233"/>
      <c r="T137" s="233" t="s">
        <v>7861</v>
      </c>
      <c r="U137" s="233"/>
      <c r="V137" s="233"/>
      <c r="W137" s="233"/>
      <c r="X137" s="233"/>
      <c r="Y137" s="233"/>
      <c r="Z137" s="233"/>
      <c r="AA137" s="233"/>
      <c r="AB137" s="233"/>
      <c r="AC137" s="233"/>
      <c r="AD137" s="233"/>
      <c r="AE137" s="233"/>
      <c r="AF137" s="233"/>
      <c r="AG137" s="233"/>
      <c r="AH137" s="233"/>
      <c r="AI137" s="233"/>
      <c r="AJ137" s="233"/>
      <c r="AK137" s="233"/>
      <c r="AL137" s="233"/>
      <c r="AM137" s="233"/>
      <c r="AN137" s="233"/>
      <c r="AO137" s="233"/>
      <c r="AP137" s="233"/>
      <c r="AQ137" s="233"/>
      <c r="AR137" s="233"/>
      <c r="AS137" s="233"/>
      <c r="AT137" s="233"/>
      <c r="AU137" s="233"/>
      <c r="AV137" s="233"/>
      <c r="AW137" s="233"/>
      <c r="AX137" s="233"/>
      <c r="AY137" s="233"/>
      <c r="AZ137" s="233"/>
      <c r="BA137" s="233"/>
      <c r="BB137" s="233"/>
      <c r="BC137" s="233"/>
      <c r="BD137" s="233"/>
      <c r="BE137" s="233"/>
      <c r="BF137" s="233"/>
      <c r="BG137" s="233"/>
      <c r="BH137" s="233"/>
      <c r="BI137" s="293" t="str">
        <f>HYPERLINK("#일위대가목록!A37","IC605900 →")</f>
        <v>IC605900 →</v>
      </c>
    </row>
    <row r="138" spans="1:61" ht="20.100000000000001" customHeight="1">
      <c r="A138" s="237" t="s">
        <v>8131</v>
      </c>
      <c r="B138" s="238" t="s">
        <v>8163</v>
      </c>
      <c r="C138" s="238">
        <v>1</v>
      </c>
      <c r="D138" s="238" t="s">
        <v>7942</v>
      </c>
      <c r="E138" s="239">
        <f t="shared" si="9"/>
        <v>1342</v>
      </c>
      <c r="F138" s="239">
        <f t="shared" si="9"/>
        <v>1342</v>
      </c>
      <c r="G138" s="239">
        <f>[183]일위대가목록!F38</f>
        <v>347</v>
      </c>
      <c r="H138" s="239">
        <f t="shared" si="10"/>
        <v>347</v>
      </c>
      <c r="I138" s="239">
        <f>[183]일위대가목록!G38</f>
        <v>660</v>
      </c>
      <c r="J138" s="239">
        <f t="shared" si="11"/>
        <v>660</v>
      </c>
      <c r="K138" s="239">
        <f>[183]일위대가목록!H38</f>
        <v>335</v>
      </c>
      <c r="L138" s="239">
        <f t="shared" si="12"/>
        <v>335</v>
      </c>
      <c r="M138" s="240" t="s">
        <v>8160</v>
      </c>
      <c r="N138" s="233" t="s">
        <v>227</v>
      </c>
      <c r="O138" s="233"/>
      <c r="P138" s="233" t="s">
        <v>8168</v>
      </c>
      <c r="Q138" s="233" t="s">
        <v>227</v>
      </c>
      <c r="R138" s="233" t="s">
        <v>8169</v>
      </c>
      <c r="S138" s="233"/>
      <c r="T138" s="233" t="s">
        <v>7861</v>
      </c>
      <c r="U138" s="233"/>
      <c r="V138" s="233"/>
      <c r="W138" s="233"/>
      <c r="X138" s="233"/>
      <c r="Y138" s="233"/>
      <c r="Z138" s="233"/>
      <c r="AA138" s="233"/>
      <c r="AB138" s="233"/>
      <c r="AC138" s="233"/>
      <c r="AD138" s="233"/>
      <c r="AE138" s="233"/>
      <c r="AF138" s="233"/>
      <c r="AG138" s="233"/>
      <c r="AH138" s="233"/>
      <c r="AI138" s="233"/>
      <c r="AJ138" s="233"/>
      <c r="AK138" s="233"/>
      <c r="AL138" s="233"/>
      <c r="AM138" s="233"/>
      <c r="AN138" s="233"/>
      <c r="AO138" s="233"/>
      <c r="AP138" s="233"/>
      <c r="AQ138" s="233"/>
      <c r="AR138" s="233"/>
      <c r="AS138" s="233"/>
      <c r="AT138" s="233"/>
      <c r="AU138" s="233"/>
      <c r="AV138" s="233"/>
      <c r="AW138" s="233"/>
      <c r="AX138" s="233"/>
      <c r="AY138" s="233"/>
      <c r="AZ138" s="233"/>
      <c r="BA138" s="233"/>
      <c r="BB138" s="233"/>
      <c r="BC138" s="233"/>
      <c r="BD138" s="233"/>
      <c r="BE138" s="233"/>
      <c r="BF138" s="233"/>
      <c r="BG138" s="233"/>
      <c r="BH138" s="233"/>
      <c r="BI138" s="293" t="str">
        <f>HYPERLINK("#일위대가목록!A38","IC606000 →")</f>
        <v>IC606000 →</v>
      </c>
    </row>
    <row r="139" spans="1:61" ht="20.100000000000001" customHeight="1">
      <c r="A139" s="237" t="s">
        <v>8170</v>
      </c>
      <c r="B139" s="238" t="s">
        <v>8163</v>
      </c>
      <c r="C139" s="238">
        <v>1</v>
      </c>
      <c r="D139" s="238" t="s">
        <v>7942</v>
      </c>
      <c r="E139" s="239">
        <f t="shared" si="9"/>
        <v>3980</v>
      </c>
      <c r="F139" s="239">
        <f t="shared" si="9"/>
        <v>3980</v>
      </c>
      <c r="G139" s="239">
        <f>[183]일위대가목록!F39</f>
        <v>1010</v>
      </c>
      <c r="H139" s="239">
        <f t="shared" si="10"/>
        <v>1010</v>
      </c>
      <c r="I139" s="239">
        <f>[183]일위대가목록!G39</f>
        <v>1921</v>
      </c>
      <c r="J139" s="239">
        <f t="shared" si="11"/>
        <v>1921</v>
      </c>
      <c r="K139" s="239">
        <f>[183]일위대가목록!H39</f>
        <v>1049</v>
      </c>
      <c r="L139" s="239">
        <f t="shared" si="12"/>
        <v>1049</v>
      </c>
      <c r="M139" s="240" t="s">
        <v>8160</v>
      </c>
      <c r="N139" s="233" t="s">
        <v>227</v>
      </c>
      <c r="O139" s="233"/>
      <c r="P139" s="233" t="s">
        <v>8171</v>
      </c>
      <c r="Q139" s="233" t="s">
        <v>227</v>
      </c>
      <c r="R139" s="233" t="s">
        <v>8172</v>
      </c>
      <c r="S139" s="233"/>
      <c r="T139" s="233" t="s">
        <v>7861</v>
      </c>
      <c r="U139" s="233"/>
      <c r="V139" s="233"/>
      <c r="W139" s="233"/>
      <c r="X139" s="233"/>
      <c r="Y139" s="233"/>
      <c r="Z139" s="233"/>
      <c r="AA139" s="233"/>
      <c r="AB139" s="233"/>
      <c r="AC139" s="233"/>
      <c r="AD139" s="233"/>
      <c r="AE139" s="233"/>
      <c r="AF139" s="233"/>
      <c r="AG139" s="233"/>
      <c r="AH139" s="233"/>
      <c r="AI139" s="233"/>
      <c r="AJ139" s="233"/>
      <c r="AK139" s="233"/>
      <c r="AL139" s="233"/>
      <c r="AM139" s="233"/>
      <c r="AN139" s="233"/>
      <c r="AO139" s="233"/>
      <c r="AP139" s="233"/>
      <c r="AQ139" s="233"/>
      <c r="AR139" s="233"/>
      <c r="AS139" s="233"/>
      <c r="AT139" s="233"/>
      <c r="AU139" s="233"/>
      <c r="AV139" s="233"/>
      <c r="AW139" s="233"/>
      <c r="AX139" s="233"/>
      <c r="AY139" s="233"/>
      <c r="AZ139" s="233"/>
      <c r="BA139" s="233"/>
      <c r="BB139" s="233"/>
      <c r="BC139" s="233"/>
      <c r="BD139" s="233"/>
      <c r="BE139" s="233"/>
      <c r="BF139" s="233"/>
      <c r="BG139" s="233"/>
      <c r="BH139" s="233"/>
      <c r="BI139" s="293" t="str">
        <f>HYPERLINK("#일위대가목록!A39","IC606500 →")</f>
        <v>IC606500 →</v>
      </c>
    </row>
    <row r="140" spans="1:61" ht="20.100000000000001" customHeight="1">
      <c r="A140" s="237" t="s">
        <v>8170</v>
      </c>
      <c r="B140" s="238" t="s">
        <v>8159</v>
      </c>
      <c r="C140" s="238">
        <v>1</v>
      </c>
      <c r="D140" s="238" t="s">
        <v>7942</v>
      </c>
      <c r="E140" s="239">
        <f t="shared" si="9"/>
        <v>4614</v>
      </c>
      <c r="F140" s="239">
        <f t="shared" si="9"/>
        <v>4614</v>
      </c>
      <c r="G140" s="239">
        <f>[183]일위대가목록!F40</f>
        <v>817</v>
      </c>
      <c r="H140" s="239">
        <f t="shared" si="10"/>
        <v>817</v>
      </c>
      <c r="I140" s="239">
        <f>[183]일위대가목록!G40</f>
        <v>2614</v>
      </c>
      <c r="J140" s="239">
        <f t="shared" si="11"/>
        <v>2614</v>
      </c>
      <c r="K140" s="239">
        <f>[183]일위대가목록!H40</f>
        <v>1183</v>
      </c>
      <c r="L140" s="239">
        <f t="shared" si="12"/>
        <v>1183</v>
      </c>
      <c r="M140" s="240" t="s">
        <v>8160</v>
      </c>
      <c r="N140" s="233" t="s">
        <v>227</v>
      </c>
      <c r="O140" s="233"/>
      <c r="P140" s="233" t="s">
        <v>8173</v>
      </c>
      <c r="Q140" s="233" t="s">
        <v>227</v>
      </c>
      <c r="R140" s="233" t="s">
        <v>8174</v>
      </c>
      <c r="S140" s="233"/>
      <c r="T140" s="233" t="s">
        <v>7861</v>
      </c>
      <c r="U140" s="233"/>
      <c r="V140" s="233"/>
      <c r="W140" s="233"/>
      <c r="X140" s="233"/>
      <c r="Y140" s="233"/>
      <c r="Z140" s="233"/>
      <c r="AA140" s="233"/>
      <c r="AB140" s="233"/>
      <c r="AC140" s="233"/>
      <c r="AD140" s="233"/>
      <c r="AE140" s="233"/>
      <c r="AF140" s="233"/>
      <c r="AG140" s="233"/>
      <c r="AH140" s="233"/>
      <c r="AI140" s="233"/>
      <c r="AJ140" s="233"/>
      <c r="AK140" s="233"/>
      <c r="AL140" s="233"/>
      <c r="AM140" s="233"/>
      <c r="AN140" s="233"/>
      <c r="AO140" s="233"/>
      <c r="AP140" s="233"/>
      <c r="AQ140" s="233"/>
      <c r="AR140" s="233"/>
      <c r="AS140" s="233"/>
      <c r="AT140" s="233"/>
      <c r="AU140" s="233"/>
      <c r="AV140" s="233"/>
      <c r="AW140" s="233"/>
      <c r="AX140" s="233"/>
      <c r="AY140" s="233"/>
      <c r="AZ140" s="233"/>
      <c r="BA140" s="233"/>
      <c r="BB140" s="233"/>
      <c r="BC140" s="233"/>
      <c r="BD140" s="233"/>
      <c r="BE140" s="233"/>
      <c r="BF140" s="233"/>
      <c r="BG140" s="233"/>
      <c r="BH140" s="233"/>
      <c r="BI140" s="293" t="str">
        <f>HYPERLINK("#일위대가목록!A40","IC606600 →")</f>
        <v>IC606600 →</v>
      </c>
    </row>
    <row r="141" spans="1:61" ht="20.100000000000001" customHeight="1">
      <c r="A141" s="237" t="s">
        <v>8134</v>
      </c>
      <c r="B141" s="238" t="s">
        <v>8159</v>
      </c>
      <c r="C141" s="238">
        <v>1</v>
      </c>
      <c r="D141" s="238" t="s">
        <v>7942</v>
      </c>
      <c r="E141" s="239">
        <f t="shared" si="9"/>
        <v>2197</v>
      </c>
      <c r="F141" s="239">
        <f t="shared" si="9"/>
        <v>2197</v>
      </c>
      <c r="G141" s="239">
        <f>[183]일위대가목록!F41</f>
        <v>396</v>
      </c>
      <c r="H141" s="239">
        <f t="shared" si="10"/>
        <v>396</v>
      </c>
      <c r="I141" s="239">
        <f>[183]일위대가목록!G41</f>
        <v>1268</v>
      </c>
      <c r="J141" s="239">
        <f t="shared" si="11"/>
        <v>1268</v>
      </c>
      <c r="K141" s="239">
        <f>[183]일위대가목록!H41</f>
        <v>533</v>
      </c>
      <c r="L141" s="239">
        <f t="shared" si="12"/>
        <v>533</v>
      </c>
      <c r="M141" s="240" t="s">
        <v>8160</v>
      </c>
      <c r="N141" s="233" t="s">
        <v>227</v>
      </c>
      <c r="O141" s="233"/>
      <c r="P141" s="233" t="s">
        <v>8175</v>
      </c>
      <c r="Q141" s="233" t="s">
        <v>227</v>
      </c>
      <c r="R141" s="233" t="s">
        <v>8176</v>
      </c>
      <c r="S141" s="233"/>
      <c r="T141" s="233" t="s">
        <v>7861</v>
      </c>
      <c r="U141" s="233"/>
      <c r="V141" s="233"/>
      <c r="W141" s="233"/>
      <c r="X141" s="233"/>
      <c r="Y141" s="233"/>
      <c r="Z141" s="233"/>
      <c r="AA141" s="233"/>
      <c r="AB141" s="233"/>
      <c r="AC141" s="233"/>
      <c r="AD141" s="233"/>
      <c r="AE141" s="233"/>
      <c r="AF141" s="233"/>
      <c r="AG141" s="233"/>
      <c r="AH141" s="233"/>
      <c r="AI141" s="233"/>
      <c r="AJ141" s="233"/>
      <c r="AK141" s="233"/>
      <c r="AL141" s="233"/>
      <c r="AM141" s="233"/>
      <c r="AN141" s="233"/>
      <c r="AO141" s="233"/>
      <c r="AP141" s="233"/>
      <c r="AQ141" s="233"/>
      <c r="AR141" s="233"/>
      <c r="AS141" s="233"/>
      <c r="AT141" s="233"/>
      <c r="AU141" s="233"/>
      <c r="AV141" s="233"/>
      <c r="AW141" s="233"/>
      <c r="AX141" s="233"/>
      <c r="AY141" s="233"/>
      <c r="AZ141" s="233"/>
      <c r="BA141" s="233"/>
      <c r="BB141" s="233"/>
      <c r="BC141" s="233"/>
      <c r="BD141" s="233"/>
      <c r="BE141" s="233"/>
      <c r="BF141" s="233"/>
      <c r="BG141" s="233"/>
      <c r="BH141" s="233"/>
      <c r="BI141" s="293" t="str">
        <f>HYPERLINK("#일위대가목록!A41","IC606700 →")</f>
        <v>IC606700 →</v>
      </c>
    </row>
    <row r="142" spans="1:61" ht="20.100000000000001" customHeight="1">
      <c r="A142" s="237" t="s">
        <v>8134</v>
      </c>
      <c r="B142" s="238" t="s">
        <v>8163</v>
      </c>
      <c r="C142" s="238">
        <v>1</v>
      </c>
      <c r="D142" s="238" t="s">
        <v>7942</v>
      </c>
      <c r="E142" s="239">
        <f t="shared" si="9"/>
        <v>1895</v>
      </c>
      <c r="F142" s="239">
        <f t="shared" si="9"/>
        <v>1895</v>
      </c>
      <c r="G142" s="239">
        <f>[183]일위대가목록!F42</f>
        <v>490</v>
      </c>
      <c r="H142" s="239">
        <f t="shared" si="10"/>
        <v>490</v>
      </c>
      <c r="I142" s="239">
        <f>[183]일위대가목록!G42</f>
        <v>932</v>
      </c>
      <c r="J142" s="239">
        <f t="shared" si="11"/>
        <v>932</v>
      </c>
      <c r="K142" s="239">
        <f>[183]일위대가목록!H42</f>
        <v>473</v>
      </c>
      <c r="L142" s="239">
        <f t="shared" si="12"/>
        <v>473</v>
      </c>
      <c r="M142" s="240" t="s">
        <v>8160</v>
      </c>
      <c r="N142" s="233" t="s">
        <v>227</v>
      </c>
      <c r="O142" s="233"/>
      <c r="P142" s="233" t="s">
        <v>8177</v>
      </c>
      <c r="Q142" s="233" t="s">
        <v>227</v>
      </c>
      <c r="R142" s="233" t="s">
        <v>8178</v>
      </c>
      <c r="S142" s="233"/>
      <c r="T142" s="233" t="s">
        <v>7861</v>
      </c>
      <c r="U142" s="233"/>
      <c r="V142" s="233"/>
      <c r="W142" s="233"/>
      <c r="X142" s="233"/>
      <c r="Y142" s="233"/>
      <c r="Z142" s="233"/>
      <c r="AA142" s="233"/>
      <c r="AB142" s="233"/>
      <c r="AC142" s="233"/>
      <c r="AD142" s="233"/>
      <c r="AE142" s="233"/>
      <c r="AF142" s="233"/>
      <c r="AG142" s="233"/>
      <c r="AH142" s="233"/>
      <c r="AI142" s="233"/>
      <c r="AJ142" s="233"/>
      <c r="AK142" s="233"/>
      <c r="AL142" s="233"/>
      <c r="AM142" s="233"/>
      <c r="AN142" s="233"/>
      <c r="AO142" s="233"/>
      <c r="AP142" s="233"/>
      <c r="AQ142" s="233"/>
      <c r="AR142" s="233"/>
      <c r="AS142" s="233"/>
      <c r="AT142" s="233"/>
      <c r="AU142" s="233"/>
      <c r="AV142" s="233"/>
      <c r="AW142" s="233"/>
      <c r="AX142" s="233"/>
      <c r="AY142" s="233"/>
      <c r="AZ142" s="233"/>
      <c r="BA142" s="233"/>
      <c r="BB142" s="233"/>
      <c r="BC142" s="233"/>
      <c r="BD142" s="233"/>
      <c r="BE142" s="233"/>
      <c r="BF142" s="233"/>
      <c r="BG142" s="233"/>
      <c r="BH142" s="233"/>
      <c r="BI142" s="293" t="str">
        <f>HYPERLINK("#일위대가목록!A42","IC606800 →")</f>
        <v>IC606800 →</v>
      </c>
    </row>
    <row r="143" spans="1:61" ht="20.100000000000001" customHeight="1">
      <c r="A143" s="237" t="s">
        <v>8179</v>
      </c>
      <c r="B143" s="238" t="s">
        <v>8180</v>
      </c>
      <c r="C143" s="238">
        <v>1</v>
      </c>
      <c r="D143" s="238" t="s">
        <v>7942</v>
      </c>
      <c r="E143" s="239">
        <f t="shared" si="9"/>
        <v>4980</v>
      </c>
      <c r="F143" s="239">
        <f t="shared" si="9"/>
        <v>4980</v>
      </c>
      <c r="G143" s="239">
        <f>[183]일위대가목록!F43</f>
        <v>486</v>
      </c>
      <c r="H143" s="239">
        <f t="shared" si="10"/>
        <v>486</v>
      </c>
      <c r="I143" s="239">
        <f>[183]일위대가목록!G43</f>
        <v>3640</v>
      </c>
      <c r="J143" s="239">
        <f t="shared" si="11"/>
        <v>3640</v>
      </c>
      <c r="K143" s="239">
        <f>[183]일위대가목록!H43</f>
        <v>854</v>
      </c>
      <c r="L143" s="239">
        <f t="shared" si="12"/>
        <v>854</v>
      </c>
      <c r="M143" s="240" t="s">
        <v>8160</v>
      </c>
      <c r="N143" s="233" t="s">
        <v>227</v>
      </c>
      <c r="O143" s="233"/>
      <c r="P143" s="233" t="s">
        <v>8181</v>
      </c>
      <c r="Q143" s="233" t="s">
        <v>227</v>
      </c>
      <c r="R143" s="233" t="s">
        <v>8182</v>
      </c>
      <c r="S143" s="233"/>
      <c r="T143" s="233" t="s">
        <v>7861</v>
      </c>
      <c r="U143" s="233"/>
      <c r="V143" s="233"/>
      <c r="W143" s="233"/>
      <c r="X143" s="233"/>
      <c r="Y143" s="233"/>
      <c r="Z143" s="233"/>
      <c r="AA143" s="233"/>
      <c r="AB143" s="233"/>
      <c r="AC143" s="233"/>
      <c r="AD143" s="233"/>
      <c r="AE143" s="233"/>
      <c r="AF143" s="233"/>
      <c r="AG143" s="233"/>
      <c r="AH143" s="233"/>
      <c r="AI143" s="233"/>
      <c r="AJ143" s="233"/>
      <c r="AK143" s="233"/>
      <c r="AL143" s="233"/>
      <c r="AM143" s="233"/>
      <c r="AN143" s="233"/>
      <c r="AO143" s="233"/>
      <c r="AP143" s="233"/>
      <c r="AQ143" s="233"/>
      <c r="AR143" s="233"/>
      <c r="AS143" s="233"/>
      <c r="AT143" s="233"/>
      <c r="AU143" s="233"/>
      <c r="AV143" s="233"/>
      <c r="AW143" s="233"/>
      <c r="AX143" s="233"/>
      <c r="AY143" s="233"/>
      <c r="AZ143" s="233"/>
      <c r="BA143" s="233"/>
      <c r="BB143" s="233"/>
      <c r="BC143" s="233"/>
      <c r="BD143" s="233"/>
      <c r="BE143" s="233"/>
      <c r="BF143" s="233"/>
      <c r="BG143" s="233"/>
      <c r="BH143" s="233"/>
      <c r="BI143" s="293" t="str">
        <f>HYPERLINK("#일위대가목록!A43","IC606910 →")</f>
        <v>IC606910 →</v>
      </c>
    </row>
    <row r="144" spans="1:61" ht="20.100000000000001" customHeight="1">
      <c r="A144" s="237" t="s">
        <v>8179</v>
      </c>
      <c r="B144" s="238" t="s">
        <v>8183</v>
      </c>
      <c r="C144" s="238">
        <v>1</v>
      </c>
      <c r="D144" s="238" t="s">
        <v>7942</v>
      </c>
      <c r="E144" s="239">
        <f t="shared" si="9"/>
        <v>2854</v>
      </c>
      <c r="F144" s="239">
        <f t="shared" si="9"/>
        <v>2854</v>
      </c>
      <c r="G144" s="239">
        <f>[183]일위대가목록!F44</f>
        <v>485</v>
      </c>
      <c r="H144" s="239">
        <f t="shared" si="10"/>
        <v>485</v>
      </c>
      <c r="I144" s="239">
        <f>[183]일위대가목록!G44</f>
        <v>1820</v>
      </c>
      <c r="J144" s="239">
        <f t="shared" si="11"/>
        <v>1820</v>
      </c>
      <c r="K144" s="239">
        <f>[183]일위대가목록!H44</f>
        <v>549</v>
      </c>
      <c r="L144" s="239">
        <f t="shared" si="12"/>
        <v>549</v>
      </c>
      <c r="M144" s="240" t="s">
        <v>8160</v>
      </c>
      <c r="N144" s="233" t="s">
        <v>227</v>
      </c>
      <c r="O144" s="233"/>
      <c r="P144" s="233" t="s">
        <v>8184</v>
      </c>
      <c r="Q144" s="233" t="s">
        <v>227</v>
      </c>
      <c r="R144" s="233" t="s">
        <v>8185</v>
      </c>
      <c r="S144" s="233"/>
      <c r="T144" s="233" t="s">
        <v>7861</v>
      </c>
      <c r="U144" s="233"/>
      <c r="V144" s="233"/>
      <c r="W144" s="233"/>
      <c r="X144" s="233"/>
      <c r="Y144" s="233"/>
      <c r="Z144" s="233"/>
      <c r="AA144" s="233"/>
      <c r="AB144" s="233"/>
      <c r="AC144" s="233"/>
      <c r="AD144" s="233"/>
      <c r="AE144" s="233"/>
      <c r="AF144" s="233"/>
      <c r="AG144" s="233"/>
      <c r="AH144" s="233"/>
      <c r="AI144" s="233"/>
      <c r="AJ144" s="233"/>
      <c r="AK144" s="233"/>
      <c r="AL144" s="233"/>
      <c r="AM144" s="233"/>
      <c r="AN144" s="233"/>
      <c r="AO144" s="233"/>
      <c r="AP144" s="233"/>
      <c r="AQ144" s="233"/>
      <c r="AR144" s="233"/>
      <c r="AS144" s="233"/>
      <c r="AT144" s="233"/>
      <c r="AU144" s="233"/>
      <c r="AV144" s="233"/>
      <c r="AW144" s="233"/>
      <c r="AX144" s="233"/>
      <c r="AY144" s="233"/>
      <c r="AZ144" s="233"/>
      <c r="BA144" s="233"/>
      <c r="BB144" s="233"/>
      <c r="BC144" s="233"/>
      <c r="BD144" s="233"/>
      <c r="BE144" s="233"/>
      <c r="BF144" s="233"/>
      <c r="BG144" s="233"/>
      <c r="BH144" s="233"/>
      <c r="BI144" s="293" t="str">
        <f>HYPERLINK("#일위대가목록!A44","IC606920 →")</f>
        <v>IC606920 →</v>
      </c>
    </row>
    <row r="145" spans="1:61" ht="20.100000000000001" customHeight="1">
      <c r="A145" s="237" t="s">
        <v>8179</v>
      </c>
      <c r="B145" s="238" t="s">
        <v>8186</v>
      </c>
      <c r="C145" s="238">
        <v>1</v>
      </c>
      <c r="D145" s="238" t="s">
        <v>7942</v>
      </c>
      <c r="E145" s="239">
        <f t="shared" si="9"/>
        <v>2256</v>
      </c>
      <c r="F145" s="239">
        <f t="shared" si="9"/>
        <v>2256</v>
      </c>
      <c r="G145" s="239">
        <f>[183]일위대가목록!F45</f>
        <v>370</v>
      </c>
      <c r="H145" s="239">
        <f t="shared" si="10"/>
        <v>370</v>
      </c>
      <c r="I145" s="239">
        <f>[183]일위대가목록!G45</f>
        <v>1348</v>
      </c>
      <c r="J145" s="239">
        <f t="shared" si="11"/>
        <v>1348</v>
      </c>
      <c r="K145" s="239">
        <f>[183]일위대가목록!H45</f>
        <v>538</v>
      </c>
      <c r="L145" s="239">
        <f t="shared" si="12"/>
        <v>538</v>
      </c>
      <c r="M145" s="240" t="s">
        <v>8160</v>
      </c>
      <c r="N145" s="233" t="s">
        <v>227</v>
      </c>
      <c r="O145" s="233"/>
      <c r="P145" s="233" t="s">
        <v>8187</v>
      </c>
      <c r="Q145" s="233" t="s">
        <v>227</v>
      </c>
      <c r="R145" s="233" t="s">
        <v>8188</v>
      </c>
      <c r="S145" s="233"/>
      <c r="T145" s="233" t="s">
        <v>7861</v>
      </c>
      <c r="U145" s="233"/>
      <c r="V145" s="233"/>
      <c r="W145" s="233"/>
      <c r="X145" s="233"/>
      <c r="Y145" s="233"/>
      <c r="Z145" s="233"/>
      <c r="AA145" s="233"/>
      <c r="AB145" s="233"/>
      <c r="AC145" s="233"/>
      <c r="AD145" s="233"/>
      <c r="AE145" s="233"/>
      <c r="AF145" s="233"/>
      <c r="AG145" s="233"/>
      <c r="AH145" s="233"/>
      <c r="AI145" s="233"/>
      <c r="AJ145" s="233"/>
      <c r="AK145" s="233"/>
      <c r="AL145" s="233"/>
      <c r="AM145" s="233"/>
      <c r="AN145" s="233"/>
      <c r="AO145" s="233"/>
      <c r="AP145" s="233"/>
      <c r="AQ145" s="233"/>
      <c r="AR145" s="233"/>
      <c r="AS145" s="233"/>
      <c r="AT145" s="233"/>
      <c r="AU145" s="233"/>
      <c r="AV145" s="233"/>
      <c r="AW145" s="233"/>
      <c r="AX145" s="233"/>
      <c r="AY145" s="233"/>
      <c r="AZ145" s="233"/>
      <c r="BA145" s="233"/>
      <c r="BB145" s="233"/>
      <c r="BC145" s="233"/>
      <c r="BD145" s="233"/>
      <c r="BE145" s="233"/>
      <c r="BF145" s="233"/>
      <c r="BG145" s="233"/>
      <c r="BH145" s="233"/>
      <c r="BI145" s="293" t="str">
        <f>HYPERLINK("#일위대가목록!A45","IC606930 →")</f>
        <v>IC606930 →</v>
      </c>
    </row>
    <row r="146" spans="1:61" ht="20.100000000000001" customHeight="1">
      <c r="A146" s="237" t="s">
        <v>8179</v>
      </c>
      <c r="B146" s="238" t="s">
        <v>8159</v>
      </c>
      <c r="C146" s="238">
        <v>1</v>
      </c>
      <c r="D146" s="238" t="s">
        <v>7942</v>
      </c>
      <c r="E146" s="239">
        <f t="shared" si="9"/>
        <v>2001</v>
      </c>
      <c r="F146" s="239">
        <f t="shared" si="9"/>
        <v>2001</v>
      </c>
      <c r="G146" s="239">
        <f>[183]일위대가목록!F46</f>
        <v>361</v>
      </c>
      <c r="H146" s="239">
        <f t="shared" si="10"/>
        <v>361</v>
      </c>
      <c r="I146" s="239">
        <f>[183]일위대가목록!G46</f>
        <v>1155</v>
      </c>
      <c r="J146" s="239">
        <f t="shared" si="11"/>
        <v>1155</v>
      </c>
      <c r="K146" s="239">
        <f>[183]일위대가목록!H46</f>
        <v>485</v>
      </c>
      <c r="L146" s="239">
        <f t="shared" si="12"/>
        <v>485</v>
      </c>
      <c r="M146" s="240" t="s">
        <v>8160</v>
      </c>
      <c r="N146" s="233" t="s">
        <v>227</v>
      </c>
      <c r="O146" s="233"/>
      <c r="P146" s="233" t="s">
        <v>8189</v>
      </c>
      <c r="Q146" s="233" t="s">
        <v>227</v>
      </c>
      <c r="R146" s="233" t="s">
        <v>8190</v>
      </c>
      <c r="S146" s="233"/>
      <c r="T146" s="233" t="s">
        <v>7861</v>
      </c>
      <c r="U146" s="233"/>
      <c r="V146" s="233"/>
      <c r="W146" s="233"/>
      <c r="X146" s="233"/>
      <c r="Y146" s="233"/>
      <c r="Z146" s="233"/>
      <c r="AA146" s="233"/>
      <c r="AB146" s="233"/>
      <c r="AC146" s="233"/>
      <c r="AD146" s="233"/>
      <c r="AE146" s="233"/>
      <c r="AF146" s="233"/>
      <c r="AG146" s="233"/>
      <c r="AH146" s="233"/>
      <c r="AI146" s="233"/>
      <c r="AJ146" s="233"/>
      <c r="AK146" s="233"/>
      <c r="AL146" s="233"/>
      <c r="AM146" s="233"/>
      <c r="AN146" s="233"/>
      <c r="AO146" s="233"/>
      <c r="AP146" s="233"/>
      <c r="AQ146" s="233"/>
      <c r="AR146" s="233"/>
      <c r="AS146" s="233"/>
      <c r="AT146" s="233"/>
      <c r="AU146" s="233"/>
      <c r="AV146" s="233"/>
      <c r="AW146" s="233"/>
      <c r="AX146" s="233"/>
      <c r="AY146" s="233"/>
      <c r="AZ146" s="233"/>
      <c r="BA146" s="233"/>
      <c r="BB146" s="233"/>
      <c r="BC146" s="233"/>
      <c r="BD146" s="233"/>
      <c r="BE146" s="233"/>
      <c r="BF146" s="233"/>
      <c r="BG146" s="233"/>
      <c r="BH146" s="233"/>
      <c r="BI146" s="293" t="str">
        <f>HYPERLINK("#일위대가목록!A46","IC606940 →")</f>
        <v>IC606940 →</v>
      </c>
    </row>
    <row r="147" spans="1:61" ht="20.100000000000001" customHeight="1">
      <c r="A147" s="237" t="s">
        <v>8179</v>
      </c>
      <c r="B147" s="238" t="s">
        <v>8191</v>
      </c>
      <c r="C147" s="238">
        <v>1</v>
      </c>
      <c r="D147" s="238" t="s">
        <v>7942</v>
      </c>
      <c r="E147" s="239">
        <f t="shared" si="9"/>
        <v>1897</v>
      </c>
      <c r="F147" s="239">
        <f t="shared" si="9"/>
        <v>1897</v>
      </c>
      <c r="G147" s="239">
        <f>[183]일위대가목록!F47</f>
        <v>416</v>
      </c>
      <c r="H147" s="239">
        <f t="shared" si="10"/>
        <v>416</v>
      </c>
      <c r="I147" s="239">
        <f>[183]일위대가목록!G47</f>
        <v>1011</v>
      </c>
      <c r="J147" s="239">
        <f t="shared" si="11"/>
        <v>1011</v>
      </c>
      <c r="K147" s="239">
        <f>[183]일위대가목록!H47</f>
        <v>470</v>
      </c>
      <c r="L147" s="239">
        <f t="shared" si="12"/>
        <v>470</v>
      </c>
      <c r="M147" s="240" t="s">
        <v>8160</v>
      </c>
      <c r="N147" s="233" t="s">
        <v>227</v>
      </c>
      <c r="O147" s="233"/>
      <c r="P147" s="233" t="s">
        <v>8192</v>
      </c>
      <c r="Q147" s="233" t="s">
        <v>227</v>
      </c>
      <c r="R147" s="233" t="s">
        <v>8193</v>
      </c>
      <c r="S147" s="233"/>
      <c r="T147" s="233" t="s">
        <v>7861</v>
      </c>
      <c r="U147" s="233"/>
      <c r="V147" s="233"/>
      <c r="W147" s="233"/>
      <c r="X147" s="233"/>
      <c r="Y147" s="233"/>
      <c r="Z147" s="233"/>
      <c r="AA147" s="233"/>
      <c r="AB147" s="233"/>
      <c r="AC147" s="233"/>
      <c r="AD147" s="233"/>
      <c r="AE147" s="233"/>
      <c r="AF147" s="233"/>
      <c r="AG147" s="233"/>
      <c r="AH147" s="233"/>
      <c r="AI147" s="233"/>
      <c r="AJ147" s="233"/>
      <c r="AK147" s="233"/>
      <c r="AL147" s="233"/>
      <c r="AM147" s="233"/>
      <c r="AN147" s="233"/>
      <c r="AO147" s="233"/>
      <c r="AP147" s="233"/>
      <c r="AQ147" s="233"/>
      <c r="AR147" s="233"/>
      <c r="AS147" s="233"/>
      <c r="AT147" s="233"/>
      <c r="AU147" s="233"/>
      <c r="AV147" s="233"/>
      <c r="AW147" s="233"/>
      <c r="AX147" s="233"/>
      <c r="AY147" s="233"/>
      <c r="AZ147" s="233"/>
      <c r="BA147" s="233"/>
      <c r="BB147" s="233"/>
      <c r="BC147" s="233"/>
      <c r="BD147" s="233"/>
      <c r="BE147" s="233"/>
      <c r="BF147" s="233"/>
      <c r="BG147" s="233"/>
      <c r="BH147" s="233"/>
      <c r="BI147" s="293" t="str">
        <f>HYPERLINK("#일위대가목록!A47","IC606950 →")</f>
        <v>IC606950 →</v>
      </c>
    </row>
    <row r="148" spans="1:61" ht="20.100000000000001" customHeight="1">
      <c r="A148" s="237" t="s">
        <v>8179</v>
      </c>
      <c r="B148" s="238" t="s">
        <v>8163</v>
      </c>
      <c r="C148" s="238">
        <v>1</v>
      </c>
      <c r="D148" s="238" t="s">
        <v>7942</v>
      </c>
      <c r="E148" s="239">
        <f t="shared" si="9"/>
        <v>1725</v>
      </c>
      <c r="F148" s="239">
        <f t="shared" si="9"/>
        <v>1725</v>
      </c>
      <c r="G148" s="239">
        <f>[183]일위대가목록!F48</f>
        <v>446</v>
      </c>
      <c r="H148" s="239">
        <f t="shared" si="10"/>
        <v>446</v>
      </c>
      <c r="I148" s="239">
        <f>[183]일위대가목록!G48</f>
        <v>849</v>
      </c>
      <c r="J148" s="239">
        <f t="shared" si="11"/>
        <v>849</v>
      </c>
      <c r="K148" s="239">
        <f>[183]일위대가목록!H48</f>
        <v>430</v>
      </c>
      <c r="L148" s="239">
        <f t="shared" si="12"/>
        <v>430</v>
      </c>
      <c r="M148" s="240" t="s">
        <v>8160</v>
      </c>
      <c r="N148" s="233" t="s">
        <v>227</v>
      </c>
      <c r="O148" s="233"/>
      <c r="P148" s="233" t="s">
        <v>8194</v>
      </c>
      <c r="Q148" s="233" t="s">
        <v>227</v>
      </c>
      <c r="R148" s="233" t="s">
        <v>8195</v>
      </c>
      <c r="S148" s="233"/>
      <c r="T148" s="233" t="s">
        <v>7861</v>
      </c>
      <c r="U148" s="233"/>
      <c r="V148" s="233"/>
      <c r="W148" s="233"/>
      <c r="X148" s="233"/>
      <c r="Y148" s="233"/>
      <c r="Z148" s="233"/>
      <c r="AA148" s="233"/>
      <c r="AB148" s="233"/>
      <c r="AC148" s="233"/>
      <c r="AD148" s="233"/>
      <c r="AE148" s="233"/>
      <c r="AF148" s="233"/>
      <c r="AG148" s="233"/>
      <c r="AH148" s="233"/>
      <c r="AI148" s="233"/>
      <c r="AJ148" s="233"/>
      <c r="AK148" s="233"/>
      <c r="AL148" s="233"/>
      <c r="AM148" s="233"/>
      <c r="AN148" s="233"/>
      <c r="AO148" s="233"/>
      <c r="AP148" s="233"/>
      <c r="AQ148" s="233"/>
      <c r="AR148" s="233"/>
      <c r="AS148" s="233"/>
      <c r="AT148" s="233"/>
      <c r="AU148" s="233"/>
      <c r="AV148" s="233"/>
      <c r="AW148" s="233"/>
      <c r="AX148" s="233"/>
      <c r="AY148" s="233"/>
      <c r="AZ148" s="233"/>
      <c r="BA148" s="233"/>
      <c r="BB148" s="233"/>
      <c r="BC148" s="233"/>
      <c r="BD148" s="233"/>
      <c r="BE148" s="233"/>
      <c r="BF148" s="233"/>
      <c r="BG148" s="233"/>
      <c r="BH148" s="233"/>
      <c r="BI148" s="293" t="str">
        <f>HYPERLINK("#일위대가목록!A48","IC606960 →")</f>
        <v>IC606960 →</v>
      </c>
    </row>
    <row r="149" spans="1:61" ht="20.100000000000001" customHeight="1">
      <c r="A149" s="237" t="s">
        <v>8196</v>
      </c>
      <c r="B149" s="238" t="s">
        <v>8159</v>
      </c>
      <c r="C149" s="238">
        <v>1</v>
      </c>
      <c r="D149" s="238" t="s">
        <v>7942</v>
      </c>
      <c r="E149" s="239">
        <f t="shared" si="9"/>
        <v>1676</v>
      </c>
      <c r="F149" s="239">
        <f t="shared" si="9"/>
        <v>1676</v>
      </c>
      <c r="G149" s="239">
        <f>[183]일위대가목록!F49</f>
        <v>302</v>
      </c>
      <c r="H149" s="239">
        <f t="shared" si="10"/>
        <v>302</v>
      </c>
      <c r="I149" s="239">
        <f>[183]일위대가목록!G49</f>
        <v>967</v>
      </c>
      <c r="J149" s="239">
        <f t="shared" si="11"/>
        <v>967</v>
      </c>
      <c r="K149" s="239">
        <f>[183]일위대가목록!H49</f>
        <v>407</v>
      </c>
      <c r="L149" s="239">
        <f t="shared" si="12"/>
        <v>407</v>
      </c>
      <c r="M149" s="240" t="s">
        <v>8160</v>
      </c>
      <c r="N149" s="233" t="s">
        <v>227</v>
      </c>
      <c r="O149" s="233"/>
      <c r="P149" s="233" t="s">
        <v>8197</v>
      </c>
      <c r="Q149" s="233" t="s">
        <v>227</v>
      </c>
      <c r="R149" s="233" t="s">
        <v>8198</v>
      </c>
      <c r="S149" s="233"/>
      <c r="T149" s="233" t="s">
        <v>7861</v>
      </c>
      <c r="U149" s="233"/>
      <c r="V149" s="233"/>
      <c r="W149" s="233"/>
      <c r="X149" s="233"/>
      <c r="Y149" s="233"/>
      <c r="Z149" s="233"/>
      <c r="AA149" s="233"/>
      <c r="AB149" s="233"/>
      <c r="AC149" s="233"/>
      <c r="AD149" s="233"/>
      <c r="AE149" s="233"/>
      <c r="AF149" s="233"/>
      <c r="AG149" s="233"/>
      <c r="AH149" s="233"/>
      <c r="AI149" s="233"/>
      <c r="AJ149" s="233"/>
      <c r="AK149" s="233"/>
      <c r="AL149" s="233"/>
      <c r="AM149" s="233"/>
      <c r="AN149" s="233"/>
      <c r="AO149" s="233"/>
      <c r="AP149" s="233"/>
      <c r="AQ149" s="233"/>
      <c r="AR149" s="233"/>
      <c r="AS149" s="233"/>
      <c r="AT149" s="233"/>
      <c r="AU149" s="233"/>
      <c r="AV149" s="233"/>
      <c r="AW149" s="233"/>
      <c r="AX149" s="233"/>
      <c r="AY149" s="233"/>
      <c r="AZ149" s="233"/>
      <c r="BA149" s="233"/>
      <c r="BB149" s="233"/>
      <c r="BC149" s="233"/>
      <c r="BD149" s="233"/>
      <c r="BE149" s="233"/>
      <c r="BF149" s="233"/>
      <c r="BG149" s="233"/>
      <c r="BH149" s="233"/>
      <c r="BI149" s="293" t="str">
        <f>HYPERLINK("#일위대가목록!A49","IC607000 →")</f>
        <v>IC607000 →</v>
      </c>
    </row>
    <row r="150" spans="1:61" ht="20.100000000000001" customHeight="1">
      <c r="A150" s="237" t="s">
        <v>8196</v>
      </c>
      <c r="B150" s="238" t="s">
        <v>8163</v>
      </c>
      <c r="C150" s="238">
        <v>1</v>
      </c>
      <c r="D150" s="238" t="s">
        <v>7942</v>
      </c>
      <c r="E150" s="239">
        <f t="shared" si="9"/>
        <v>1444</v>
      </c>
      <c r="F150" s="239">
        <f t="shared" si="9"/>
        <v>1444</v>
      </c>
      <c r="G150" s="239">
        <f>[183]일위대가목록!F50</f>
        <v>373</v>
      </c>
      <c r="H150" s="239">
        <f t="shared" si="10"/>
        <v>373</v>
      </c>
      <c r="I150" s="239">
        <f>[183]일위대가목록!G50</f>
        <v>711</v>
      </c>
      <c r="J150" s="239">
        <f t="shared" si="11"/>
        <v>711</v>
      </c>
      <c r="K150" s="239">
        <f>[183]일위대가목록!H50</f>
        <v>360</v>
      </c>
      <c r="L150" s="239">
        <f t="shared" si="12"/>
        <v>360</v>
      </c>
      <c r="M150" s="240" t="s">
        <v>8160</v>
      </c>
      <c r="N150" s="233" t="s">
        <v>227</v>
      </c>
      <c r="O150" s="233"/>
      <c r="P150" s="233" t="s">
        <v>8199</v>
      </c>
      <c r="Q150" s="233" t="s">
        <v>227</v>
      </c>
      <c r="R150" s="233" t="s">
        <v>8200</v>
      </c>
      <c r="S150" s="233"/>
      <c r="T150" s="233" t="s">
        <v>7861</v>
      </c>
      <c r="U150" s="233"/>
      <c r="V150" s="233"/>
      <c r="W150" s="233"/>
      <c r="X150" s="233"/>
      <c r="Y150" s="233"/>
      <c r="Z150" s="233"/>
      <c r="AA150" s="233"/>
      <c r="AB150" s="233"/>
      <c r="AC150" s="233"/>
      <c r="AD150" s="233"/>
      <c r="AE150" s="233"/>
      <c r="AF150" s="233"/>
      <c r="AG150" s="233"/>
      <c r="AH150" s="233"/>
      <c r="AI150" s="233"/>
      <c r="AJ150" s="233"/>
      <c r="AK150" s="233"/>
      <c r="AL150" s="233"/>
      <c r="AM150" s="233"/>
      <c r="AN150" s="233"/>
      <c r="AO150" s="233"/>
      <c r="AP150" s="233"/>
      <c r="AQ150" s="233"/>
      <c r="AR150" s="233"/>
      <c r="AS150" s="233"/>
      <c r="AT150" s="233"/>
      <c r="AU150" s="233"/>
      <c r="AV150" s="233"/>
      <c r="AW150" s="233"/>
      <c r="AX150" s="233"/>
      <c r="AY150" s="233"/>
      <c r="AZ150" s="233"/>
      <c r="BA150" s="233"/>
      <c r="BB150" s="233"/>
      <c r="BC150" s="233"/>
      <c r="BD150" s="233"/>
      <c r="BE150" s="233"/>
      <c r="BF150" s="233"/>
      <c r="BG150" s="233"/>
      <c r="BH150" s="233"/>
      <c r="BI150" s="293" t="str">
        <f>HYPERLINK("#일위대가목록!A50","IC607100 →")</f>
        <v>IC607100 →</v>
      </c>
    </row>
    <row r="151" spans="1:61" ht="20.100000000000001" customHeight="1">
      <c r="A151" s="237" t="s">
        <v>8201</v>
      </c>
      <c r="B151" s="238" t="s">
        <v>8163</v>
      </c>
      <c r="C151" s="238">
        <v>1</v>
      </c>
      <c r="D151" s="238" t="s">
        <v>7942</v>
      </c>
      <c r="E151" s="239">
        <f t="shared" si="9"/>
        <v>2067</v>
      </c>
      <c r="F151" s="239">
        <f t="shared" si="9"/>
        <v>2067</v>
      </c>
      <c r="G151" s="239">
        <f>[183]일위대가목록!F51</f>
        <v>534</v>
      </c>
      <c r="H151" s="239">
        <f t="shared" si="10"/>
        <v>534</v>
      </c>
      <c r="I151" s="239">
        <f>[183]일위대가목록!G51</f>
        <v>1017</v>
      </c>
      <c r="J151" s="239">
        <f t="shared" si="11"/>
        <v>1017</v>
      </c>
      <c r="K151" s="239">
        <f>[183]일위대가목록!H51</f>
        <v>516</v>
      </c>
      <c r="L151" s="239">
        <f t="shared" si="12"/>
        <v>516</v>
      </c>
      <c r="M151" s="240" t="s">
        <v>8160</v>
      </c>
      <c r="N151" s="233" t="s">
        <v>227</v>
      </c>
      <c r="O151" s="233"/>
      <c r="P151" s="233" t="s">
        <v>8202</v>
      </c>
      <c r="Q151" s="233" t="s">
        <v>227</v>
      </c>
      <c r="R151" s="233" t="s">
        <v>8203</v>
      </c>
      <c r="S151" s="233"/>
      <c r="T151" s="233" t="s">
        <v>7861</v>
      </c>
      <c r="U151" s="233"/>
      <c r="V151" s="233"/>
      <c r="W151" s="233"/>
      <c r="X151" s="233"/>
      <c r="Y151" s="233"/>
      <c r="Z151" s="233"/>
      <c r="AA151" s="233"/>
      <c r="AB151" s="233"/>
      <c r="AC151" s="233"/>
      <c r="AD151" s="233"/>
      <c r="AE151" s="233"/>
      <c r="AF151" s="233"/>
      <c r="AG151" s="233"/>
      <c r="AH151" s="233"/>
      <c r="AI151" s="233"/>
      <c r="AJ151" s="233"/>
      <c r="AK151" s="233"/>
      <c r="AL151" s="233"/>
      <c r="AM151" s="233"/>
      <c r="AN151" s="233"/>
      <c r="AO151" s="233"/>
      <c r="AP151" s="233"/>
      <c r="AQ151" s="233"/>
      <c r="AR151" s="233"/>
      <c r="AS151" s="233"/>
      <c r="AT151" s="233"/>
      <c r="AU151" s="233"/>
      <c r="AV151" s="233"/>
      <c r="AW151" s="233"/>
      <c r="AX151" s="233"/>
      <c r="AY151" s="233"/>
      <c r="AZ151" s="233"/>
      <c r="BA151" s="233"/>
      <c r="BB151" s="233"/>
      <c r="BC151" s="233"/>
      <c r="BD151" s="233"/>
      <c r="BE151" s="233"/>
      <c r="BF151" s="233"/>
      <c r="BG151" s="233"/>
      <c r="BH151" s="233"/>
      <c r="BI151" s="293" t="str">
        <f>HYPERLINK("#일위대가목록!A51","IC607800 →")</f>
        <v>IC607800 →</v>
      </c>
    </row>
    <row r="152" spans="1:61" ht="20.100000000000001" customHeight="1">
      <c r="A152" s="237" t="s">
        <v>8201</v>
      </c>
      <c r="B152" s="238" t="s">
        <v>8159</v>
      </c>
      <c r="C152" s="238">
        <v>1</v>
      </c>
      <c r="D152" s="238" t="s">
        <v>7942</v>
      </c>
      <c r="E152" s="239">
        <f t="shared" si="9"/>
        <v>2398</v>
      </c>
      <c r="F152" s="239">
        <f t="shared" si="9"/>
        <v>2398</v>
      </c>
      <c r="G152" s="239">
        <f>[183]일위대가목록!F52</f>
        <v>432</v>
      </c>
      <c r="H152" s="239">
        <f t="shared" si="10"/>
        <v>432</v>
      </c>
      <c r="I152" s="239">
        <f>[183]일위대가목록!G52</f>
        <v>1384</v>
      </c>
      <c r="J152" s="239">
        <f t="shared" si="11"/>
        <v>1384</v>
      </c>
      <c r="K152" s="239">
        <f>[183]일위대가목록!H52</f>
        <v>582</v>
      </c>
      <c r="L152" s="239">
        <f t="shared" si="12"/>
        <v>582</v>
      </c>
      <c r="M152" s="240" t="s">
        <v>8160</v>
      </c>
      <c r="N152" s="233" t="s">
        <v>227</v>
      </c>
      <c r="O152" s="233"/>
      <c r="P152" s="233" t="s">
        <v>8204</v>
      </c>
      <c r="Q152" s="233" t="s">
        <v>227</v>
      </c>
      <c r="R152" s="233" t="s">
        <v>8205</v>
      </c>
      <c r="S152" s="233"/>
      <c r="T152" s="233" t="s">
        <v>7861</v>
      </c>
      <c r="U152" s="233"/>
      <c r="V152" s="233"/>
      <c r="W152" s="233"/>
      <c r="X152" s="233"/>
      <c r="Y152" s="233"/>
      <c r="Z152" s="233"/>
      <c r="AA152" s="233"/>
      <c r="AB152" s="233"/>
      <c r="AC152" s="233"/>
      <c r="AD152" s="233"/>
      <c r="AE152" s="233"/>
      <c r="AF152" s="233"/>
      <c r="AG152" s="233"/>
      <c r="AH152" s="233"/>
      <c r="AI152" s="233"/>
      <c r="AJ152" s="233"/>
      <c r="AK152" s="233"/>
      <c r="AL152" s="233"/>
      <c r="AM152" s="233"/>
      <c r="AN152" s="233"/>
      <c r="AO152" s="233"/>
      <c r="AP152" s="233"/>
      <c r="AQ152" s="233"/>
      <c r="AR152" s="233"/>
      <c r="AS152" s="233"/>
      <c r="AT152" s="233"/>
      <c r="AU152" s="233"/>
      <c r="AV152" s="233"/>
      <c r="AW152" s="233"/>
      <c r="AX152" s="233"/>
      <c r="AY152" s="233"/>
      <c r="AZ152" s="233"/>
      <c r="BA152" s="233"/>
      <c r="BB152" s="233"/>
      <c r="BC152" s="233"/>
      <c r="BD152" s="233"/>
      <c r="BE152" s="233"/>
      <c r="BF152" s="233"/>
      <c r="BG152" s="233"/>
      <c r="BH152" s="233"/>
      <c r="BI152" s="293" t="str">
        <f>HYPERLINK("#일위대가목록!A52","IC607900 →")</f>
        <v>IC607900 →</v>
      </c>
    </row>
    <row r="153" spans="1:61" ht="20.100000000000001" customHeight="1">
      <c r="A153" s="237" t="s">
        <v>8206</v>
      </c>
      <c r="B153" s="238" t="s">
        <v>8159</v>
      </c>
      <c r="C153" s="238">
        <v>1</v>
      </c>
      <c r="D153" s="238" t="s">
        <v>7942</v>
      </c>
      <c r="E153" s="239">
        <f t="shared" si="9"/>
        <v>5193</v>
      </c>
      <c r="F153" s="239">
        <f t="shared" si="9"/>
        <v>5193</v>
      </c>
      <c r="G153" s="239">
        <f>[183]일위대가목록!F53</f>
        <v>919</v>
      </c>
      <c r="H153" s="239">
        <f t="shared" si="10"/>
        <v>919</v>
      </c>
      <c r="I153" s="239">
        <f>[183]일위대가목록!G53</f>
        <v>2942</v>
      </c>
      <c r="J153" s="239">
        <f t="shared" si="11"/>
        <v>2942</v>
      </c>
      <c r="K153" s="239">
        <f>[183]일위대가목록!H53</f>
        <v>1332</v>
      </c>
      <c r="L153" s="239">
        <f t="shared" si="12"/>
        <v>1332</v>
      </c>
      <c r="M153" s="240" t="s">
        <v>8160</v>
      </c>
      <c r="N153" s="233" t="s">
        <v>227</v>
      </c>
      <c r="O153" s="233"/>
      <c r="P153" s="233" t="s">
        <v>8207</v>
      </c>
      <c r="Q153" s="233" t="s">
        <v>227</v>
      </c>
      <c r="R153" s="233" t="s">
        <v>8208</v>
      </c>
      <c r="S153" s="233"/>
      <c r="T153" s="233" t="s">
        <v>7861</v>
      </c>
      <c r="U153" s="233"/>
      <c r="V153" s="233"/>
      <c r="W153" s="233"/>
      <c r="X153" s="233"/>
      <c r="Y153" s="233"/>
      <c r="Z153" s="233"/>
      <c r="AA153" s="233"/>
      <c r="AB153" s="233"/>
      <c r="AC153" s="233"/>
      <c r="AD153" s="233"/>
      <c r="AE153" s="233"/>
      <c r="AF153" s="233"/>
      <c r="AG153" s="233"/>
      <c r="AH153" s="233"/>
      <c r="AI153" s="233"/>
      <c r="AJ153" s="233"/>
      <c r="AK153" s="233"/>
      <c r="AL153" s="233"/>
      <c r="AM153" s="233"/>
      <c r="AN153" s="233"/>
      <c r="AO153" s="233"/>
      <c r="AP153" s="233"/>
      <c r="AQ153" s="233"/>
      <c r="AR153" s="233"/>
      <c r="AS153" s="233"/>
      <c r="AT153" s="233"/>
      <c r="AU153" s="233"/>
      <c r="AV153" s="233"/>
      <c r="AW153" s="233"/>
      <c r="AX153" s="233"/>
      <c r="AY153" s="233"/>
      <c r="AZ153" s="233"/>
      <c r="BA153" s="233"/>
      <c r="BB153" s="233"/>
      <c r="BC153" s="233"/>
      <c r="BD153" s="233"/>
      <c r="BE153" s="233"/>
      <c r="BF153" s="233"/>
      <c r="BG153" s="233"/>
      <c r="BH153" s="233"/>
      <c r="BI153" s="293" t="str">
        <f>HYPERLINK("#일위대가목록!A53","IC608000 →")</f>
        <v>IC608000 →</v>
      </c>
    </row>
    <row r="154" spans="1:61" ht="20.100000000000001" customHeight="1">
      <c r="A154" s="237" t="s">
        <v>8206</v>
      </c>
      <c r="B154" s="238" t="s">
        <v>8163</v>
      </c>
      <c r="C154" s="238">
        <v>1</v>
      </c>
      <c r="D154" s="238" t="s">
        <v>7942</v>
      </c>
      <c r="E154" s="239">
        <f t="shared" si="9"/>
        <v>4478</v>
      </c>
      <c r="F154" s="239">
        <f t="shared" si="9"/>
        <v>4478</v>
      </c>
      <c r="G154" s="239">
        <f>[183]일위대가목록!F54</f>
        <v>1136</v>
      </c>
      <c r="H154" s="239">
        <f t="shared" si="10"/>
        <v>1136</v>
      </c>
      <c r="I154" s="239">
        <f>[183]일위대가목록!G54</f>
        <v>2162</v>
      </c>
      <c r="J154" s="239">
        <f t="shared" si="11"/>
        <v>2162</v>
      </c>
      <c r="K154" s="239">
        <f>[183]일위대가목록!H54</f>
        <v>1180</v>
      </c>
      <c r="L154" s="239">
        <f t="shared" si="12"/>
        <v>1180</v>
      </c>
      <c r="M154" s="240" t="s">
        <v>8160</v>
      </c>
      <c r="N154" s="233" t="s">
        <v>227</v>
      </c>
      <c r="O154" s="233"/>
      <c r="P154" s="233" t="s">
        <v>8209</v>
      </c>
      <c r="Q154" s="233" t="s">
        <v>227</v>
      </c>
      <c r="R154" s="233" t="s">
        <v>8210</v>
      </c>
      <c r="S154" s="233"/>
      <c r="T154" s="233" t="s">
        <v>7861</v>
      </c>
      <c r="U154" s="233"/>
      <c r="V154" s="233"/>
      <c r="W154" s="233"/>
      <c r="X154" s="233"/>
      <c r="Y154" s="233"/>
      <c r="Z154" s="233"/>
      <c r="AA154" s="233"/>
      <c r="AB154" s="233"/>
      <c r="AC154" s="233"/>
      <c r="AD154" s="233"/>
      <c r="AE154" s="233"/>
      <c r="AF154" s="233"/>
      <c r="AG154" s="233"/>
      <c r="AH154" s="233"/>
      <c r="AI154" s="233"/>
      <c r="AJ154" s="233"/>
      <c r="AK154" s="233"/>
      <c r="AL154" s="233"/>
      <c r="AM154" s="233"/>
      <c r="AN154" s="233"/>
      <c r="AO154" s="233"/>
      <c r="AP154" s="233"/>
      <c r="AQ154" s="233"/>
      <c r="AR154" s="233"/>
      <c r="AS154" s="233"/>
      <c r="AT154" s="233"/>
      <c r="AU154" s="233"/>
      <c r="AV154" s="233"/>
      <c r="AW154" s="233"/>
      <c r="AX154" s="233"/>
      <c r="AY154" s="233"/>
      <c r="AZ154" s="233"/>
      <c r="BA154" s="233"/>
      <c r="BB154" s="233"/>
      <c r="BC154" s="233"/>
      <c r="BD154" s="233"/>
      <c r="BE154" s="233"/>
      <c r="BF154" s="233"/>
      <c r="BG154" s="233"/>
      <c r="BH154" s="233"/>
      <c r="BI154" s="293" t="str">
        <f>HYPERLINK("#일위대가목록!A54","IC608100 →")</f>
        <v>IC608100 →</v>
      </c>
    </row>
    <row r="155" spans="1:61" s="375" customFormat="1" ht="20.100000000000001" customHeight="1">
      <c r="A155" s="319" t="s">
        <v>8211</v>
      </c>
      <c r="B155" s="320" t="s">
        <v>8212</v>
      </c>
      <c r="C155" s="320">
        <v>1</v>
      </c>
      <c r="D155" s="320" t="s">
        <v>7942</v>
      </c>
      <c r="E155" s="321">
        <f t="shared" si="9"/>
        <v>1658</v>
      </c>
      <c r="F155" s="321">
        <f t="shared" si="9"/>
        <v>1658</v>
      </c>
      <c r="G155" s="321">
        <f>[183]일위대가목록!F55</f>
        <v>428</v>
      </c>
      <c r="H155" s="321">
        <f t="shared" si="10"/>
        <v>428</v>
      </c>
      <c r="I155" s="321">
        <f>[183]일위대가목록!G55</f>
        <v>816</v>
      </c>
      <c r="J155" s="321">
        <f t="shared" si="11"/>
        <v>816</v>
      </c>
      <c r="K155" s="321">
        <f>[183]일위대가목록!H55</f>
        <v>414</v>
      </c>
      <c r="L155" s="321">
        <f t="shared" si="12"/>
        <v>414</v>
      </c>
      <c r="M155" s="322" t="s">
        <v>8058</v>
      </c>
      <c r="N155" s="373" t="s">
        <v>227</v>
      </c>
      <c r="O155" s="373"/>
      <c r="P155" s="373" t="s">
        <v>8213</v>
      </c>
      <c r="Q155" s="373" t="s">
        <v>227</v>
      </c>
      <c r="R155" s="373" t="s">
        <v>8214</v>
      </c>
      <c r="S155" s="373"/>
      <c r="T155" s="373" t="s">
        <v>7861</v>
      </c>
      <c r="U155" s="373"/>
      <c r="V155" s="373"/>
      <c r="W155" s="373"/>
      <c r="X155" s="373"/>
      <c r="Y155" s="373"/>
      <c r="Z155" s="373"/>
      <c r="AA155" s="373"/>
      <c r="AB155" s="373"/>
      <c r="AC155" s="373"/>
      <c r="AD155" s="373"/>
      <c r="AE155" s="373"/>
      <c r="AF155" s="373"/>
      <c r="AG155" s="373"/>
      <c r="AH155" s="373"/>
      <c r="AI155" s="373"/>
      <c r="AJ155" s="373"/>
      <c r="AK155" s="373"/>
      <c r="AL155" s="373"/>
      <c r="AM155" s="373"/>
      <c r="AN155" s="373"/>
      <c r="AO155" s="373"/>
      <c r="AP155" s="373"/>
      <c r="AQ155" s="373"/>
      <c r="AR155" s="373"/>
      <c r="AS155" s="373"/>
      <c r="AT155" s="373"/>
      <c r="AU155" s="373"/>
      <c r="AV155" s="373"/>
      <c r="AW155" s="373"/>
      <c r="AX155" s="373"/>
      <c r="AY155" s="373"/>
      <c r="AZ155" s="373"/>
      <c r="BA155" s="373"/>
      <c r="BB155" s="373"/>
      <c r="BC155" s="373"/>
      <c r="BD155" s="373"/>
      <c r="BE155" s="373"/>
      <c r="BF155" s="373"/>
      <c r="BG155" s="373"/>
      <c r="BH155" s="373"/>
      <c r="BI155" s="374" t="str">
        <f>HYPERLINK("#일위대가목록!A55","IC609000 →")</f>
        <v>IC609000 →</v>
      </c>
    </row>
    <row r="156" spans="1:61" ht="20.100000000000001" customHeight="1">
      <c r="A156" s="237" t="s">
        <v>8211</v>
      </c>
      <c r="B156" s="238" t="s">
        <v>8215</v>
      </c>
      <c r="C156" s="238">
        <v>1</v>
      </c>
      <c r="D156" s="238" t="s">
        <v>7942</v>
      </c>
      <c r="E156" s="239">
        <f t="shared" si="9"/>
        <v>2203</v>
      </c>
      <c r="F156" s="239">
        <f t="shared" si="9"/>
        <v>2203</v>
      </c>
      <c r="G156" s="239">
        <f>[183]일위대가목록!F56</f>
        <v>569</v>
      </c>
      <c r="H156" s="239">
        <f t="shared" si="10"/>
        <v>569</v>
      </c>
      <c r="I156" s="239">
        <f>[183]일위대가목록!G56</f>
        <v>1084</v>
      </c>
      <c r="J156" s="239">
        <f t="shared" si="11"/>
        <v>1084</v>
      </c>
      <c r="K156" s="239">
        <f>[183]일위대가목록!H56</f>
        <v>550</v>
      </c>
      <c r="L156" s="239">
        <f t="shared" si="12"/>
        <v>550</v>
      </c>
      <c r="M156" s="240" t="s">
        <v>8058</v>
      </c>
      <c r="N156" s="233" t="s">
        <v>227</v>
      </c>
      <c r="O156" s="233"/>
      <c r="P156" s="233" t="s">
        <v>8216</v>
      </c>
      <c r="Q156" s="233" t="s">
        <v>227</v>
      </c>
      <c r="R156" s="233" t="s">
        <v>8217</v>
      </c>
      <c r="S156" s="233"/>
      <c r="T156" s="233" t="s">
        <v>7861</v>
      </c>
      <c r="U156" s="233"/>
      <c r="V156" s="233"/>
      <c r="W156" s="233"/>
      <c r="X156" s="233"/>
      <c r="Y156" s="233"/>
      <c r="Z156" s="233"/>
      <c r="AA156" s="233"/>
      <c r="AB156" s="233"/>
      <c r="AC156" s="233"/>
      <c r="AD156" s="233"/>
      <c r="AE156" s="233"/>
      <c r="AF156" s="233"/>
      <c r="AG156" s="233"/>
      <c r="AH156" s="233"/>
      <c r="AI156" s="233"/>
      <c r="AJ156" s="233"/>
      <c r="AK156" s="233"/>
      <c r="AL156" s="233"/>
      <c r="AM156" s="233"/>
      <c r="AN156" s="233"/>
      <c r="AO156" s="233"/>
      <c r="AP156" s="233"/>
      <c r="AQ156" s="233"/>
      <c r="AR156" s="233"/>
      <c r="AS156" s="233"/>
      <c r="AT156" s="233"/>
      <c r="AU156" s="233"/>
      <c r="AV156" s="233"/>
      <c r="AW156" s="233"/>
      <c r="AX156" s="233"/>
      <c r="AY156" s="233"/>
      <c r="AZ156" s="233"/>
      <c r="BA156" s="233"/>
      <c r="BB156" s="233"/>
      <c r="BC156" s="233"/>
      <c r="BD156" s="233"/>
      <c r="BE156" s="233"/>
      <c r="BF156" s="233"/>
      <c r="BG156" s="233"/>
      <c r="BH156" s="233"/>
      <c r="BI156" s="293" t="str">
        <f>HYPERLINK("#일위대가목록!A56","IC609100 →")</f>
        <v>IC609100 →</v>
      </c>
    </row>
    <row r="157" spans="1:61" s="372" customFormat="1" ht="20.100000000000001" customHeight="1">
      <c r="A157" s="308" t="s">
        <v>8211</v>
      </c>
      <c r="B157" s="309" t="s">
        <v>8218</v>
      </c>
      <c r="C157" s="309">
        <v>1</v>
      </c>
      <c r="D157" s="309" t="s">
        <v>7942</v>
      </c>
      <c r="E157" s="310">
        <f t="shared" si="9"/>
        <v>4021</v>
      </c>
      <c r="F157" s="310">
        <f t="shared" si="9"/>
        <v>4021</v>
      </c>
      <c r="G157" s="310">
        <f>[183]일위대가목록!F57</f>
        <v>660</v>
      </c>
      <c r="H157" s="310">
        <f t="shared" si="10"/>
        <v>660</v>
      </c>
      <c r="I157" s="310">
        <f>[183]일위대가목록!G57</f>
        <v>2402</v>
      </c>
      <c r="J157" s="310">
        <f t="shared" si="11"/>
        <v>2402</v>
      </c>
      <c r="K157" s="310">
        <f>[183]일위대가목록!H57</f>
        <v>959</v>
      </c>
      <c r="L157" s="310">
        <f t="shared" si="12"/>
        <v>959</v>
      </c>
      <c r="M157" s="311" t="s">
        <v>8058</v>
      </c>
      <c r="N157" s="370" t="s">
        <v>227</v>
      </c>
      <c r="O157" s="370"/>
      <c r="P157" s="370" t="s">
        <v>8219</v>
      </c>
      <c r="Q157" s="370" t="s">
        <v>227</v>
      </c>
      <c r="R157" s="370" t="s">
        <v>8220</v>
      </c>
      <c r="S157" s="370"/>
      <c r="T157" s="370" t="s">
        <v>7861</v>
      </c>
      <c r="U157" s="370"/>
      <c r="V157" s="370"/>
      <c r="W157" s="370"/>
      <c r="X157" s="370"/>
      <c r="Y157" s="370"/>
      <c r="Z157" s="370"/>
      <c r="AA157" s="370"/>
      <c r="AB157" s="370"/>
      <c r="AC157" s="370"/>
      <c r="AD157" s="370"/>
      <c r="AE157" s="370"/>
      <c r="AF157" s="370"/>
      <c r="AG157" s="370"/>
      <c r="AH157" s="370"/>
      <c r="AI157" s="370"/>
      <c r="AJ157" s="370"/>
      <c r="AK157" s="370"/>
      <c r="AL157" s="370"/>
      <c r="AM157" s="370"/>
      <c r="AN157" s="370"/>
      <c r="AO157" s="370"/>
      <c r="AP157" s="370"/>
      <c r="AQ157" s="370"/>
      <c r="AR157" s="370"/>
      <c r="AS157" s="370"/>
      <c r="AT157" s="370"/>
      <c r="AU157" s="370"/>
      <c r="AV157" s="370"/>
      <c r="AW157" s="370"/>
      <c r="AX157" s="370"/>
      <c r="AY157" s="370"/>
      <c r="AZ157" s="370"/>
      <c r="BA157" s="370"/>
      <c r="BB157" s="370"/>
      <c r="BC157" s="370"/>
      <c r="BD157" s="370"/>
      <c r="BE157" s="370"/>
      <c r="BF157" s="370"/>
      <c r="BG157" s="370"/>
      <c r="BH157" s="370"/>
      <c r="BI157" s="371" t="str">
        <f>HYPERLINK("#일위대가목록!A57","IC609200 →")</f>
        <v>IC609200 →</v>
      </c>
    </row>
    <row r="158" spans="1:61" ht="20.100000000000001" customHeight="1">
      <c r="A158" s="237" t="s">
        <v>8221</v>
      </c>
      <c r="B158" s="238" t="s">
        <v>8212</v>
      </c>
      <c r="C158" s="238">
        <v>1</v>
      </c>
      <c r="D158" s="238" t="s">
        <v>7942</v>
      </c>
      <c r="E158" s="239">
        <f t="shared" si="9"/>
        <v>2425</v>
      </c>
      <c r="F158" s="239">
        <f t="shared" si="9"/>
        <v>2425</v>
      </c>
      <c r="G158" s="239">
        <f>[183]일위대가목록!F58</f>
        <v>662</v>
      </c>
      <c r="H158" s="239">
        <f t="shared" si="10"/>
        <v>662</v>
      </c>
      <c r="I158" s="239">
        <f>[183]일위대가목록!G58</f>
        <v>1170</v>
      </c>
      <c r="J158" s="239">
        <f t="shared" si="11"/>
        <v>1170</v>
      </c>
      <c r="K158" s="239">
        <f>[183]일위대가목록!H58</f>
        <v>593</v>
      </c>
      <c r="L158" s="239">
        <f t="shared" si="12"/>
        <v>593</v>
      </c>
      <c r="M158" s="240" t="s">
        <v>8058</v>
      </c>
      <c r="N158" s="233" t="s">
        <v>227</v>
      </c>
      <c r="O158" s="233"/>
      <c r="P158" s="233" t="s">
        <v>8222</v>
      </c>
      <c r="Q158" s="233" t="s">
        <v>227</v>
      </c>
      <c r="R158" s="233" t="s">
        <v>8223</v>
      </c>
      <c r="S158" s="233"/>
      <c r="T158" s="233" t="s">
        <v>7861</v>
      </c>
      <c r="U158" s="233"/>
      <c r="V158" s="233"/>
      <c r="W158" s="233"/>
      <c r="X158" s="233"/>
      <c r="Y158" s="233"/>
      <c r="Z158" s="233"/>
      <c r="AA158" s="233"/>
      <c r="AB158" s="233"/>
      <c r="AC158" s="233"/>
      <c r="AD158" s="233"/>
      <c r="AE158" s="233"/>
      <c r="AF158" s="233"/>
      <c r="AG158" s="233"/>
      <c r="AH158" s="233"/>
      <c r="AI158" s="233"/>
      <c r="AJ158" s="233"/>
      <c r="AK158" s="233"/>
      <c r="AL158" s="233"/>
      <c r="AM158" s="233"/>
      <c r="AN158" s="233"/>
      <c r="AO158" s="233"/>
      <c r="AP158" s="233"/>
      <c r="AQ158" s="233"/>
      <c r="AR158" s="233"/>
      <c r="AS158" s="233"/>
      <c r="AT158" s="233"/>
      <c r="AU158" s="233"/>
      <c r="AV158" s="233"/>
      <c r="AW158" s="233"/>
      <c r="AX158" s="233"/>
      <c r="AY158" s="233"/>
      <c r="AZ158" s="233"/>
      <c r="BA158" s="233"/>
      <c r="BB158" s="233"/>
      <c r="BC158" s="233"/>
      <c r="BD158" s="233"/>
      <c r="BE158" s="233"/>
      <c r="BF158" s="233"/>
      <c r="BG158" s="233"/>
      <c r="BH158" s="233"/>
      <c r="BI158" s="293" t="str">
        <f>HYPERLINK("#일위대가목록!A58","IC609300 →")</f>
        <v>IC609300 →</v>
      </c>
    </row>
    <row r="159" spans="1:61" ht="20.100000000000001" customHeight="1">
      <c r="A159" s="237" t="s">
        <v>8221</v>
      </c>
      <c r="B159" s="238" t="s">
        <v>8215</v>
      </c>
      <c r="C159" s="238">
        <v>1</v>
      </c>
      <c r="D159" s="238" t="s">
        <v>7942</v>
      </c>
      <c r="E159" s="239">
        <f t="shared" si="9"/>
        <v>3158</v>
      </c>
      <c r="F159" s="239">
        <f t="shared" si="9"/>
        <v>3158</v>
      </c>
      <c r="G159" s="239">
        <f>[183]일위대가목록!F59</f>
        <v>862</v>
      </c>
      <c r="H159" s="239">
        <f t="shared" si="10"/>
        <v>862</v>
      </c>
      <c r="I159" s="239">
        <f>[183]일위대가목록!G59</f>
        <v>1523</v>
      </c>
      <c r="J159" s="239">
        <f t="shared" si="11"/>
        <v>1523</v>
      </c>
      <c r="K159" s="239">
        <f>[183]일위대가목록!H59</f>
        <v>773</v>
      </c>
      <c r="L159" s="239">
        <f t="shared" si="12"/>
        <v>773</v>
      </c>
      <c r="M159" s="240" t="s">
        <v>8058</v>
      </c>
      <c r="N159" s="233" t="s">
        <v>227</v>
      </c>
      <c r="O159" s="233"/>
      <c r="P159" s="233" t="s">
        <v>8224</v>
      </c>
      <c r="Q159" s="233" t="s">
        <v>227</v>
      </c>
      <c r="R159" s="233" t="s">
        <v>8225</v>
      </c>
      <c r="S159" s="233"/>
      <c r="T159" s="233" t="s">
        <v>7861</v>
      </c>
      <c r="U159" s="233"/>
      <c r="V159" s="233"/>
      <c r="W159" s="233"/>
      <c r="X159" s="233"/>
      <c r="Y159" s="233"/>
      <c r="Z159" s="233"/>
      <c r="AA159" s="233"/>
      <c r="AB159" s="233"/>
      <c r="AC159" s="233"/>
      <c r="AD159" s="233"/>
      <c r="AE159" s="233"/>
      <c r="AF159" s="233"/>
      <c r="AG159" s="233"/>
      <c r="AH159" s="233"/>
      <c r="AI159" s="233"/>
      <c r="AJ159" s="233"/>
      <c r="AK159" s="233"/>
      <c r="AL159" s="233"/>
      <c r="AM159" s="233"/>
      <c r="AN159" s="233"/>
      <c r="AO159" s="233"/>
      <c r="AP159" s="233"/>
      <c r="AQ159" s="233"/>
      <c r="AR159" s="233"/>
      <c r="AS159" s="233"/>
      <c r="AT159" s="233"/>
      <c r="AU159" s="233"/>
      <c r="AV159" s="233"/>
      <c r="AW159" s="233"/>
      <c r="AX159" s="233"/>
      <c r="AY159" s="233"/>
      <c r="AZ159" s="233"/>
      <c r="BA159" s="233"/>
      <c r="BB159" s="233"/>
      <c r="BC159" s="233"/>
      <c r="BD159" s="233"/>
      <c r="BE159" s="233"/>
      <c r="BF159" s="233"/>
      <c r="BG159" s="233"/>
      <c r="BH159" s="233"/>
      <c r="BI159" s="293" t="str">
        <f>HYPERLINK("#일위대가목록!A59","IC609400 →")</f>
        <v>IC609400 →</v>
      </c>
    </row>
    <row r="160" spans="1:61" ht="20.100000000000001" customHeight="1">
      <c r="A160" s="237" t="s">
        <v>8221</v>
      </c>
      <c r="B160" s="238" t="s">
        <v>8218</v>
      </c>
      <c r="C160" s="238">
        <v>1</v>
      </c>
      <c r="D160" s="238" t="s">
        <v>7942</v>
      </c>
      <c r="E160" s="239">
        <f t="shared" si="9"/>
        <v>6307</v>
      </c>
      <c r="F160" s="239">
        <f t="shared" si="9"/>
        <v>6307</v>
      </c>
      <c r="G160" s="239">
        <f>[183]일위대가목록!F60</f>
        <v>1722</v>
      </c>
      <c r="H160" s="239">
        <f t="shared" si="10"/>
        <v>1722</v>
      </c>
      <c r="I160" s="239">
        <f>[183]일위대가목록!G60</f>
        <v>3042</v>
      </c>
      <c r="J160" s="239">
        <f t="shared" si="11"/>
        <v>3042</v>
      </c>
      <c r="K160" s="239">
        <f>[183]일위대가목록!H60</f>
        <v>1543</v>
      </c>
      <c r="L160" s="239">
        <f t="shared" si="12"/>
        <v>1543</v>
      </c>
      <c r="M160" s="240" t="s">
        <v>8058</v>
      </c>
      <c r="N160" s="233" t="s">
        <v>227</v>
      </c>
      <c r="O160" s="233"/>
      <c r="P160" s="233" t="s">
        <v>8226</v>
      </c>
      <c r="Q160" s="233" t="s">
        <v>227</v>
      </c>
      <c r="R160" s="233" t="s">
        <v>8227</v>
      </c>
      <c r="S160" s="233"/>
      <c r="T160" s="233" t="s">
        <v>7861</v>
      </c>
      <c r="U160" s="233"/>
      <c r="V160" s="233"/>
      <c r="W160" s="233"/>
      <c r="X160" s="233"/>
      <c r="Y160" s="233"/>
      <c r="Z160" s="233"/>
      <c r="AA160" s="233"/>
      <c r="AB160" s="233"/>
      <c r="AC160" s="233"/>
      <c r="AD160" s="233"/>
      <c r="AE160" s="233"/>
      <c r="AF160" s="233"/>
      <c r="AG160" s="233"/>
      <c r="AH160" s="233"/>
      <c r="AI160" s="233"/>
      <c r="AJ160" s="233"/>
      <c r="AK160" s="233"/>
      <c r="AL160" s="233"/>
      <c r="AM160" s="233"/>
      <c r="AN160" s="233"/>
      <c r="AO160" s="233"/>
      <c r="AP160" s="233"/>
      <c r="AQ160" s="233"/>
      <c r="AR160" s="233"/>
      <c r="AS160" s="233"/>
      <c r="AT160" s="233"/>
      <c r="AU160" s="233"/>
      <c r="AV160" s="233"/>
      <c r="AW160" s="233"/>
      <c r="AX160" s="233"/>
      <c r="AY160" s="233"/>
      <c r="AZ160" s="233"/>
      <c r="BA160" s="233"/>
      <c r="BB160" s="233"/>
      <c r="BC160" s="233"/>
      <c r="BD160" s="233"/>
      <c r="BE160" s="233"/>
      <c r="BF160" s="233"/>
      <c r="BG160" s="233"/>
      <c r="BH160" s="233"/>
      <c r="BI160" s="293" t="str">
        <f>HYPERLINK("#일위대가목록!A60","IC609500 →")</f>
        <v>IC609500 →</v>
      </c>
    </row>
    <row r="161" spans="1:61" ht="20.100000000000001" customHeight="1">
      <c r="A161" s="237" t="s">
        <v>8228</v>
      </c>
      <c r="B161" s="238" t="s">
        <v>8229</v>
      </c>
      <c r="C161" s="238">
        <v>1</v>
      </c>
      <c r="D161" s="238" t="s">
        <v>7942</v>
      </c>
      <c r="E161" s="239">
        <f t="shared" si="9"/>
        <v>23524</v>
      </c>
      <c r="F161" s="239">
        <f t="shared" si="9"/>
        <v>23524</v>
      </c>
      <c r="G161" s="239">
        <f>[183]일위대가목록!F388</f>
        <v>757</v>
      </c>
      <c r="H161" s="239">
        <f t="shared" si="10"/>
        <v>757</v>
      </c>
      <c r="I161" s="239">
        <f>[183]일위대가목록!G388</f>
        <v>22502</v>
      </c>
      <c r="J161" s="239">
        <f t="shared" si="11"/>
        <v>22502</v>
      </c>
      <c r="K161" s="239">
        <f>[183]일위대가목록!H388</f>
        <v>265</v>
      </c>
      <c r="L161" s="239">
        <f t="shared" si="12"/>
        <v>265</v>
      </c>
      <c r="M161" s="240" t="s">
        <v>8230</v>
      </c>
      <c r="N161" s="233" t="s">
        <v>227</v>
      </c>
      <c r="O161" s="233"/>
      <c r="P161" s="233" t="s">
        <v>8231</v>
      </c>
      <c r="Q161" s="233" t="s">
        <v>227</v>
      </c>
      <c r="R161" s="233" t="s">
        <v>8232</v>
      </c>
      <c r="S161" s="233"/>
      <c r="T161" s="233" t="s">
        <v>7729</v>
      </c>
      <c r="U161" s="233"/>
      <c r="V161" s="233"/>
      <c r="W161" s="233"/>
      <c r="X161" s="233"/>
      <c r="Y161" s="233"/>
      <c r="Z161" s="233"/>
      <c r="AA161" s="233"/>
      <c r="AB161" s="233"/>
      <c r="AC161" s="233"/>
      <c r="AD161" s="233"/>
      <c r="AE161" s="233"/>
      <c r="AF161" s="233"/>
      <c r="AG161" s="233"/>
      <c r="AH161" s="233"/>
      <c r="AI161" s="233"/>
      <c r="AJ161" s="233"/>
      <c r="AK161" s="233"/>
      <c r="AL161" s="233"/>
      <c r="AM161" s="233"/>
      <c r="AN161" s="233"/>
      <c r="AO161" s="233"/>
      <c r="AP161" s="233"/>
      <c r="AQ161" s="233"/>
      <c r="AR161" s="233"/>
      <c r="AS161" s="233"/>
      <c r="AT161" s="233"/>
      <c r="AU161" s="233"/>
      <c r="AV161" s="233"/>
      <c r="AW161" s="233"/>
      <c r="AX161" s="233"/>
      <c r="AY161" s="233"/>
      <c r="AZ161" s="233"/>
      <c r="BA161" s="233"/>
      <c r="BB161" s="233"/>
      <c r="BC161" s="233"/>
      <c r="BD161" s="233"/>
      <c r="BE161" s="233"/>
      <c r="BF161" s="233"/>
      <c r="BG161" s="233"/>
      <c r="BH161" s="233"/>
      <c r="BI161" s="293" t="str">
        <f>HYPERLINK("#일위대가목록!A388","IC609700 →")</f>
        <v>IC609700 →</v>
      </c>
    </row>
    <row r="162" spans="1:61" ht="20.100000000000001" customHeight="1">
      <c r="A162" s="237" t="s">
        <v>8228</v>
      </c>
      <c r="B162" s="238" t="s">
        <v>8233</v>
      </c>
      <c r="C162" s="238">
        <v>1</v>
      </c>
      <c r="D162" s="238" t="s">
        <v>7942</v>
      </c>
      <c r="E162" s="239">
        <f t="shared" si="9"/>
        <v>21012</v>
      </c>
      <c r="F162" s="239">
        <f t="shared" si="9"/>
        <v>21012</v>
      </c>
      <c r="G162" s="239">
        <f>[183]일위대가목록!F389</f>
        <v>682</v>
      </c>
      <c r="H162" s="239">
        <f t="shared" si="10"/>
        <v>682</v>
      </c>
      <c r="I162" s="239">
        <f>[183]일위대가목록!G389</f>
        <v>20091</v>
      </c>
      <c r="J162" s="239">
        <f t="shared" si="11"/>
        <v>20091</v>
      </c>
      <c r="K162" s="239">
        <f>[183]일위대가목록!H389</f>
        <v>239</v>
      </c>
      <c r="L162" s="239">
        <f t="shared" si="12"/>
        <v>239</v>
      </c>
      <c r="M162" s="240" t="s">
        <v>8230</v>
      </c>
      <c r="N162" s="233" t="s">
        <v>227</v>
      </c>
      <c r="O162" s="233"/>
      <c r="P162" s="233" t="s">
        <v>8234</v>
      </c>
      <c r="Q162" s="233" t="s">
        <v>227</v>
      </c>
      <c r="R162" s="233" t="s">
        <v>8235</v>
      </c>
      <c r="S162" s="233"/>
      <c r="T162" s="233" t="s">
        <v>7729</v>
      </c>
      <c r="U162" s="233"/>
      <c r="V162" s="233"/>
      <c r="W162" s="233"/>
      <c r="X162" s="233"/>
      <c r="Y162" s="233"/>
      <c r="Z162" s="233"/>
      <c r="AA162" s="233"/>
      <c r="AB162" s="233"/>
      <c r="AC162" s="233"/>
      <c r="AD162" s="233"/>
      <c r="AE162" s="233"/>
      <c r="AF162" s="233"/>
      <c r="AG162" s="233"/>
      <c r="AH162" s="233"/>
      <c r="AI162" s="233"/>
      <c r="AJ162" s="233"/>
      <c r="AK162" s="233"/>
      <c r="AL162" s="233"/>
      <c r="AM162" s="233"/>
      <c r="AN162" s="233"/>
      <c r="AO162" s="233"/>
      <c r="AP162" s="233"/>
      <c r="AQ162" s="233"/>
      <c r="AR162" s="233"/>
      <c r="AS162" s="233"/>
      <c r="AT162" s="233"/>
      <c r="AU162" s="233"/>
      <c r="AV162" s="233"/>
      <c r="AW162" s="233"/>
      <c r="AX162" s="233"/>
      <c r="AY162" s="233"/>
      <c r="AZ162" s="233"/>
      <c r="BA162" s="233"/>
      <c r="BB162" s="233"/>
      <c r="BC162" s="233"/>
      <c r="BD162" s="233"/>
      <c r="BE162" s="233"/>
      <c r="BF162" s="233"/>
      <c r="BG162" s="233"/>
      <c r="BH162" s="233"/>
      <c r="BI162" s="293" t="str">
        <f>HYPERLINK("#일위대가목록!A389","IC609750 →")</f>
        <v>IC609750 →</v>
      </c>
    </row>
    <row r="163" spans="1:61" ht="20.100000000000001" customHeight="1">
      <c r="A163" s="237" t="s">
        <v>8228</v>
      </c>
      <c r="B163" s="238" t="s">
        <v>8236</v>
      </c>
      <c r="C163" s="238">
        <v>1</v>
      </c>
      <c r="D163" s="238" t="s">
        <v>7942</v>
      </c>
      <c r="E163" s="239">
        <f t="shared" si="9"/>
        <v>17643</v>
      </c>
      <c r="F163" s="239">
        <f t="shared" si="9"/>
        <v>17643</v>
      </c>
      <c r="G163" s="239">
        <f>[183]일위대가목록!F390</f>
        <v>567</v>
      </c>
      <c r="H163" s="239">
        <f t="shared" si="10"/>
        <v>567</v>
      </c>
      <c r="I163" s="239">
        <f>[183]일위대가목록!G390</f>
        <v>16877</v>
      </c>
      <c r="J163" s="239">
        <f t="shared" si="11"/>
        <v>16877</v>
      </c>
      <c r="K163" s="239">
        <f>[183]일위대가목록!H390</f>
        <v>199</v>
      </c>
      <c r="L163" s="239">
        <f t="shared" si="12"/>
        <v>199</v>
      </c>
      <c r="M163" s="240" t="s">
        <v>8230</v>
      </c>
      <c r="N163" s="233" t="s">
        <v>227</v>
      </c>
      <c r="O163" s="233"/>
      <c r="P163" s="233" t="s">
        <v>8237</v>
      </c>
      <c r="Q163" s="233" t="s">
        <v>227</v>
      </c>
      <c r="R163" s="233" t="s">
        <v>8238</v>
      </c>
      <c r="S163" s="233"/>
      <c r="T163" s="233" t="s">
        <v>7729</v>
      </c>
      <c r="U163" s="233"/>
      <c r="V163" s="233"/>
      <c r="W163" s="233"/>
      <c r="X163" s="233"/>
      <c r="Y163" s="233"/>
      <c r="Z163" s="233"/>
      <c r="AA163" s="233"/>
      <c r="AB163" s="233"/>
      <c r="AC163" s="233"/>
      <c r="AD163" s="233"/>
      <c r="AE163" s="233"/>
      <c r="AF163" s="233"/>
      <c r="AG163" s="233"/>
      <c r="AH163" s="233"/>
      <c r="AI163" s="233"/>
      <c r="AJ163" s="233"/>
      <c r="AK163" s="233"/>
      <c r="AL163" s="233"/>
      <c r="AM163" s="233"/>
      <c r="AN163" s="233"/>
      <c r="AO163" s="233"/>
      <c r="AP163" s="233"/>
      <c r="AQ163" s="233"/>
      <c r="AR163" s="233"/>
      <c r="AS163" s="233"/>
      <c r="AT163" s="233"/>
      <c r="AU163" s="233"/>
      <c r="AV163" s="233"/>
      <c r="AW163" s="233"/>
      <c r="AX163" s="233"/>
      <c r="AY163" s="233"/>
      <c r="AZ163" s="233"/>
      <c r="BA163" s="233"/>
      <c r="BB163" s="233"/>
      <c r="BC163" s="233"/>
      <c r="BD163" s="233"/>
      <c r="BE163" s="233"/>
      <c r="BF163" s="233"/>
      <c r="BG163" s="233"/>
      <c r="BH163" s="233"/>
      <c r="BI163" s="293" t="str">
        <f>HYPERLINK("#일위대가목록!A390","IC609800 →")</f>
        <v>IC609800 →</v>
      </c>
    </row>
    <row r="164" spans="1:61" ht="20.100000000000001" customHeight="1">
      <c r="A164" s="237" t="s">
        <v>8239</v>
      </c>
      <c r="B164" s="238" t="s">
        <v>8240</v>
      </c>
      <c r="C164" s="238">
        <v>1</v>
      </c>
      <c r="D164" s="238" t="s">
        <v>7942</v>
      </c>
      <c r="E164" s="239">
        <f t="shared" si="9"/>
        <v>45626</v>
      </c>
      <c r="F164" s="239">
        <f t="shared" si="9"/>
        <v>45626</v>
      </c>
      <c r="G164" s="239">
        <f>[183]일위대가목록!F391</f>
        <v>973</v>
      </c>
      <c r="H164" s="239">
        <f t="shared" si="10"/>
        <v>973</v>
      </c>
      <c r="I164" s="239">
        <f>[183]일위대가목록!G391</f>
        <v>44202</v>
      </c>
      <c r="J164" s="239">
        <f t="shared" si="11"/>
        <v>44202</v>
      </c>
      <c r="K164" s="239">
        <f>[183]일위대가목록!H391</f>
        <v>451</v>
      </c>
      <c r="L164" s="239">
        <f t="shared" si="12"/>
        <v>451</v>
      </c>
      <c r="M164" s="240" t="s">
        <v>8230</v>
      </c>
      <c r="N164" s="233" t="s">
        <v>227</v>
      </c>
      <c r="O164" s="233"/>
      <c r="P164" s="233" t="s">
        <v>8241</v>
      </c>
      <c r="Q164" s="233" t="s">
        <v>227</v>
      </c>
      <c r="R164" s="233" t="s">
        <v>8242</v>
      </c>
      <c r="S164" s="233"/>
      <c r="T164" s="233" t="s">
        <v>7729</v>
      </c>
      <c r="U164" s="233"/>
      <c r="V164" s="233"/>
      <c r="W164" s="233"/>
      <c r="X164" s="233"/>
      <c r="Y164" s="233"/>
      <c r="Z164" s="233"/>
      <c r="AA164" s="233"/>
      <c r="AB164" s="233"/>
      <c r="AC164" s="233"/>
      <c r="AD164" s="233"/>
      <c r="AE164" s="233"/>
      <c r="AF164" s="233"/>
      <c r="AG164" s="233"/>
      <c r="AH164" s="233"/>
      <c r="AI164" s="233"/>
      <c r="AJ164" s="233"/>
      <c r="AK164" s="233"/>
      <c r="AL164" s="233"/>
      <c r="AM164" s="233"/>
      <c r="AN164" s="233"/>
      <c r="AO164" s="233"/>
      <c r="AP164" s="233"/>
      <c r="AQ164" s="233"/>
      <c r="AR164" s="233"/>
      <c r="AS164" s="233"/>
      <c r="AT164" s="233"/>
      <c r="AU164" s="233"/>
      <c r="AV164" s="233"/>
      <c r="AW164" s="233"/>
      <c r="AX164" s="233"/>
      <c r="AY164" s="233"/>
      <c r="AZ164" s="233"/>
      <c r="BA164" s="233"/>
      <c r="BB164" s="233"/>
      <c r="BC164" s="233"/>
      <c r="BD164" s="233"/>
      <c r="BE164" s="233"/>
      <c r="BF164" s="233"/>
      <c r="BG164" s="233"/>
      <c r="BH164" s="233"/>
      <c r="BI164" s="293" t="str">
        <f>HYPERLINK("#일위대가목록!A391","IC610050 →")</f>
        <v>IC610050 →</v>
      </c>
    </row>
    <row r="165" spans="1:61" ht="20.100000000000001" customHeight="1">
      <c r="A165" s="237" t="s">
        <v>8239</v>
      </c>
      <c r="B165" s="238" t="s">
        <v>8243</v>
      </c>
      <c r="C165" s="238">
        <v>1</v>
      </c>
      <c r="D165" s="238" t="s">
        <v>7942</v>
      </c>
      <c r="E165" s="239">
        <f t="shared" si="9"/>
        <v>40221</v>
      </c>
      <c r="F165" s="239">
        <f t="shared" si="9"/>
        <v>40221</v>
      </c>
      <c r="G165" s="239">
        <f>[183]일위대가목록!F392</f>
        <v>850</v>
      </c>
      <c r="H165" s="239">
        <f t="shared" si="10"/>
        <v>850</v>
      </c>
      <c r="I165" s="239">
        <f>[183]일위대가목록!G392</f>
        <v>38978</v>
      </c>
      <c r="J165" s="239">
        <f t="shared" si="11"/>
        <v>38978</v>
      </c>
      <c r="K165" s="239">
        <f>[183]일위대가목록!H392</f>
        <v>393</v>
      </c>
      <c r="L165" s="239">
        <f t="shared" si="12"/>
        <v>393</v>
      </c>
      <c r="M165" s="240" t="s">
        <v>8230</v>
      </c>
      <c r="N165" s="233" t="s">
        <v>227</v>
      </c>
      <c r="O165" s="233"/>
      <c r="P165" s="233" t="s">
        <v>8244</v>
      </c>
      <c r="Q165" s="233" t="s">
        <v>227</v>
      </c>
      <c r="R165" s="233" t="s">
        <v>8245</v>
      </c>
      <c r="S165" s="233"/>
      <c r="T165" s="233" t="s">
        <v>7729</v>
      </c>
      <c r="U165" s="233"/>
      <c r="V165" s="233"/>
      <c r="W165" s="233"/>
      <c r="X165" s="233"/>
      <c r="Y165" s="233"/>
      <c r="Z165" s="233"/>
      <c r="AA165" s="233"/>
      <c r="AB165" s="233"/>
      <c r="AC165" s="233"/>
      <c r="AD165" s="233"/>
      <c r="AE165" s="233"/>
      <c r="AF165" s="233"/>
      <c r="AG165" s="233"/>
      <c r="AH165" s="233"/>
      <c r="AI165" s="233"/>
      <c r="AJ165" s="233"/>
      <c r="AK165" s="233"/>
      <c r="AL165" s="233"/>
      <c r="AM165" s="233"/>
      <c r="AN165" s="233"/>
      <c r="AO165" s="233"/>
      <c r="AP165" s="233"/>
      <c r="AQ165" s="233"/>
      <c r="AR165" s="233"/>
      <c r="AS165" s="233"/>
      <c r="AT165" s="233"/>
      <c r="AU165" s="233"/>
      <c r="AV165" s="233"/>
      <c r="AW165" s="233"/>
      <c r="AX165" s="233"/>
      <c r="AY165" s="233"/>
      <c r="AZ165" s="233"/>
      <c r="BA165" s="233"/>
      <c r="BB165" s="233"/>
      <c r="BC165" s="233"/>
      <c r="BD165" s="233"/>
      <c r="BE165" s="233"/>
      <c r="BF165" s="233"/>
      <c r="BG165" s="233"/>
      <c r="BH165" s="233"/>
      <c r="BI165" s="293" t="str">
        <f>HYPERLINK("#일위대가목록!A392","IC610100 →")</f>
        <v>IC610100 →</v>
      </c>
    </row>
    <row r="166" spans="1:61" ht="20.100000000000001" customHeight="1">
      <c r="A166" s="237" t="s">
        <v>8239</v>
      </c>
      <c r="B166" s="238" t="s">
        <v>8246</v>
      </c>
      <c r="C166" s="238">
        <v>1</v>
      </c>
      <c r="D166" s="238" t="s">
        <v>7942</v>
      </c>
      <c r="E166" s="239">
        <f t="shared" si="9"/>
        <v>31924</v>
      </c>
      <c r="F166" s="239">
        <f t="shared" si="9"/>
        <v>31924</v>
      </c>
      <c r="G166" s="239">
        <f>[183]일위대가목록!F393</f>
        <v>672</v>
      </c>
      <c r="H166" s="239">
        <f t="shared" si="10"/>
        <v>672</v>
      </c>
      <c r="I166" s="239">
        <f>[183]일위대가목록!G393</f>
        <v>30941</v>
      </c>
      <c r="J166" s="239">
        <f t="shared" si="11"/>
        <v>30941</v>
      </c>
      <c r="K166" s="239">
        <f>[183]일위대가목록!H393</f>
        <v>311</v>
      </c>
      <c r="L166" s="239">
        <f t="shared" si="12"/>
        <v>311</v>
      </c>
      <c r="M166" s="240" t="s">
        <v>8230</v>
      </c>
      <c r="N166" s="233" t="s">
        <v>227</v>
      </c>
      <c r="O166" s="233"/>
      <c r="P166" s="233" t="s">
        <v>8247</v>
      </c>
      <c r="Q166" s="233" t="s">
        <v>227</v>
      </c>
      <c r="R166" s="233" t="s">
        <v>8248</v>
      </c>
      <c r="S166" s="233"/>
      <c r="T166" s="233" t="s">
        <v>7729</v>
      </c>
      <c r="U166" s="233"/>
      <c r="V166" s="233"/>
      <c r="W166" s="233"/>
      <c r="X166" s="233"/>
      <c r="Y166" s="233"/>
      <c r="Z166" s="233"/>
      <c r="AA166" s="233"/>
      <c r="AB166" s="233"/>
      <c r="AC166" s="233"/>
      <c r="AD166" s="233"/>
      <c r="AE166" s="233"/>
      <c r="AF166" s="233"/>
      <c r="AG166" s="233"/>
      <c r="AH166" s="233"/>
      <c r="AI166" s="233"/>
      <c r="AJ166" s="233"/>
      <c r="AK166" s="233"/>
      <c r="AL166" s="233"/>
      <c r="AM166" s="233"/>
      <c r="AN166" s="233"/>
      <c r="AO166" s="233"/>
      <c r="AP166" s="233"/>
      <c r="AQ166" s="233"/>
      <c r="AR166" s="233"/>
      <c r="AS166" s="233"/>
      <c r="AT166" s="233"/>
      <c r="AU166" s="233"/>
      <c r="AV166" s="233"/>
      <c r="AW166" s="233"/>
      <c r="AX166" s="233"/>
      <c r="AY166" s="233"/>
      <c r="AZ166" s="233"/>
      <c r="BA166" s="233"/>
      <c r="BB166" s="233"/>
      <c r="BC166" s="233"/>
      <c r="BD166" s="233"/>
      <c r="BE166" s="233"/>
      <c r="BF166" s="233"/>
      <c r="BG166" s="233"/>
      <c r="BH166" s="233"/>
      <c r="BI166" s="293" t="str">
        <f>HYPERLINK("#일위대가목록!A393","IC610150 →")</f>
        <v>IC610150 →</v>
      </c>
    </row>
    <row r="167" spans="1:61" ht="20.100000000000001" customHeight="1">
      <c r="A167" s="308" t="s">
        <v>8249</v>
      </c>
      <c r="B167" s="309" t="s">
        <v>8250</v>
      </c>
      <c r="C167" s="309">
        <v>1</v>
      </c>
      <c r="D167" s="309" t="s">
        <v>7942</v>
      </c>
      <c r="E167" s="310">
        <f t="shared" si="9"/>
        <v>21039</v>
      </c>
      <c r="F167" s="310">
        <f t="shared" si="9"/>
        <v>21039</v>
      </c>
      <c r="G167" s="310">
        <f>[183]일위대가목록!F394</f>
        <v>567</v>
      </c>
      <c r="H167" s="310">
        <f t="shared" si="10"/>
        <v>567</v>
      </c>
      <c r="I167" s="310">
        <f>[183]일위대가목록!G394</f>
        <v>20273</v>
      </c>
      <c r="J167" s="310">
        <f t="shared" si="11"/>
        <v>20273</v>
      </c>
      <c r="K167" s="310">
        <f>[183]일위대가목록!H394</f>
        <v>199</v>
      </c>
      <c r="L167" s="310">
        <f t="shared" si="12"/>
        <v>199</v>
      </c>
      <c r="M167" s="311" t="s">
        <v>8251</v>
      </c>
      <c r="N167" s="233" t="s">
        <v>227</v>
      </c>
      <c r="O167" s="233"/>
      <c r="P167" s="233" t="s">
        <v>8252</v>
      </c>
      <c r="Q167" s="233" t="s">
        <v>227</v>
      </c>
      <c r="R167" s="233" t="s">
        <v>8253</v>
      </c>
      <c r="S167" s="233"/>
      <c r="T167" s="233" t="s">
        <v>7729</v>
      </c>
      <c r="U167" s="233"/>
      <c r="V167" s="233"/>
      <c r="W167" s="233"/>
      <c r="X167" s="233"/>
      <c r="Y167" s="233"/>
      <c r="Z167" s="233"/>
      <c r="AA167" s="233"/>
      <c r="AB167" s="233"/>
      <c r="AC167" s="233"/>
      <c r="AD167" s="233"/>
      <c r="AE167" s="233"/>
      <c r="AF167" s="233"/>
      <c r="AG167" s="233"/>
      <c r="AH167" s="233"/>
      <c r="AI167" s="233"/>
      <c r="AJ167" s="233"/>
      <c r="AK167" s="233"/>
      <c r="AL167" s="233"/>
      <c r="AM167" s="233"/>
      <c r="AN167" s="233"/>
      <c r="AO167" s="233"/>
      <c r="AP167" s="233"/>
      <c r="AQ167" s="233"/>
      <c r="AR167" s="233"/>
      <c r="AS167" s="233"/>
      <c r="AT167" s="233"/>
      <c r="AU167" s="233"/>
      <c r="AV167" s="233"/>
      <c r="AW167" s="233"/>
      <c r="AX167" s="233"/>
      <c r="AY167" s="233"/>
      <c r="AZ167" s="233"/>
      <c r="BA167" s="233"/>
      <c r="BB167" s="233"/>
      <c r="BC167" s="233"/>
      <c r="BD167" s="233"/>
      <c r="BE167" s="233"/>
      <c r="BF167" s="233"/>
      <c r="BG167" s="233"/>
      <c r="BH167" s="233"/>
      <c r="BI167" s="293" t="str">
        <f>HYPERLINK("#일위대가목록!A394","IC610200 →")</f>
        <v>IC610200 →</v>
      </c>
    </row>
    <row r="168" spans="1:61" ht="20.100000000000001" customHeight="1">
      <c r="A168" s="237" t="s">
        <v>8254</v>
      </c>
      <c r="B168" s="238" t="s">
        <v>8255</v>
      </c>
      <c r="C168" s="238">
        <v>1</v>
      </c>
      <c r="D168" s="238" t="s">
        <v>7942</v>
      </c>
      <c r="E168" s="239">
        <f t="shared" si="9"/>
        <v>1656</v>
      </c>
      <c r="F168" s="239">
        <f t="shared" si="9"/>
        <v>1656</v>
      </c>
      <c r="G168" s="239">
        <f>[183]일위대가목록!F395</f>
        <v>430</v>
      </c>
      <c r="H168" s="239">
        <f t="shared" si="10"/>
        <v>430</v>
      </c>
      <c r="I168" s="239">
        <f>[183]일위대가목록!G395</f>
        <v>757</v>
      </c>
      <c r="J168" s="239">
        <f t="shared" si="11"/>
        <v>757</v>
      </c>
      <c r="K168" s="239">
        <f>[183]일위대가목록!H395</f>
        <v>469</v>
      </c>
      <c r="L168" s="239">
        <f t="shared" si="12"/>
        <v>469</v>
      </c>
      <c r="M168" s="240" t="s">
        <v>8128</v>
      </c>
      <c r="N168" s="233" t="s">
        <v>227</v>
      </c>
      <c r="O168" s="233"/>
      <c r="P168" s="233" t="s">
        <v>8256</v>
      </c>
      <c r="Q168" s="233" t="s">
        <v>227</v>
      </c>
      <c r="R168" s="233" t="s">
        <v>8257</v>
      </c>
      <c r="S168" s="233"/>
      <c r="T168" s="233" t="s">
        <v>7729</v>
      </c>
      <c r="U168" s="233"/>
      <c r="V168" s="233"/>
      <c r="W168" s="233"/>
      <c r="X168" s="233"/>
      <c r="Y168" s="233"/>
      <c r="Z168" s="233"/>
      <c r="AA168" s="233"/>
      <c r="AB168" s="233"/>
      <c r="AC168" s="233"/>
      <c r="AD168" s="233"/>
      <c r="AE168" s="233"/>
      <c r="AF168" s="233"/>
      <c r="AG168" s="233"/>
      <c r="AH168" s="233"/>
      <c r="AI168" s="233"/>
      <c r="AJ168" s="233"/>
      <c r="AK168" s="233"/>
      <c r="AL168" s="233"/>
      <c r="AM168" s="233"/>
      <c r="AN168" s="233"/>
      <c r="AO168" s="233"/>
      <c r="AP168" s="233"/>
      <c r="AQ168" s="233"/>
      <c r="AR168" s="233"/>
      <c r="AS168" s="233"/>
      <c r="AT168" s="233"/>
      <c r="AU168" s="233"/>
      <c r="AV168" s="233"/>
      <c r="AW168" s="233"/>
      <c r="AX168" s="233"/>
      <c r="AY168" s="233"/>
      <c r="AZ168" s="233"/>
      <c r="BA168" s="233"/>
      <c r="BB168" s="233"/>
      <c r="BC168" s="233"/>
      <c r="BD168" s="233"/>
      <c r="BE168" s="233"/>
      <c r="BF168" s="233"/>
      <c r="BG168" s="233"/>
      <c r="BH168" s="233"/>
      <c r="BI168" s="293" t="str">
        <f>HYPERLINK("#일위대가목록!A395","IC610300 →")</f>
        <v>IC610300 →</v>
      </c>
    </row>
    <row r="169" spans="1:61" ht="20.100000000000001" customHeight="1">
      <c r="A169" s="237" t="s">
        <v>8254</v>
      </c>
      <c r="B169" s="238" t="s">
        <v>8258</v>
      </c>
      <c r="C169" s="238">
        <v>1</v>
      </c>
      <c r="D169" s="238" t="s">
        <v>7942</v>
      </c>
      <c r="E169" s="239">
        <f t="shared" si="9"/>
        <v>18963</v>
      </c>
      <c r="F169" s="239">
        <f t="shared" si="9"/>
        <v>18963</v>
      </c>
      <c r="G169" s="239">
        <f>[183]일위대가목록!F396</f>
        <v>805</v>
      </c>
      <c r="H169" s="239">
        <f t="shared" si="10"/>
        <v>805</v>
      </c>
      <c r="I169" s="239">
        <f>[183]일위대가목록!G396</f>
        <v>17639</v>
      </c>
      <c r="J169" s="239">
        <f t="shared" si="11"/>
        <v>17639</v>
      </c>
      <c r="K169" s="239">
        <f>[183]일위대가목록!H396</f>
        <v>519</v>
      </c>
      <c r="L169" s="239">
        <f t="shared" si="12"/>
        <v>519</v>
      </c>
      <c r="M169" s="240" t="s">
        <v>8259</v>
      </c>
      <c r="N169" s="233" t="s">
        <v>227</v>
      </c>
      <c r="O169" s="233"/>
      <c r="P169" s="233" t="s">
        <v>8260</v>
      </c>
      <c r="Q169" s="233" t="s">
        <v>227</v>
      </c>
      <c r="R169" s="233" t="s">
        <v>8261</v>
      </c>
      <c r="S169" s="233"/>
      <c r="T169" s="233" t="s">
        <v>7729</v>
      </c>
      <c r="U169" s="233"/>
      <c r="V169" s="233"/>
      <c r="W169" s="233"/>
      <c r="X169" s="233"/>
      <c r="Y169" s="233"/>
      <c r="Z169" s="233"/>
      <c r="AA169" s="233"/>
      <c r="AB169" s="233"/>
      <c r="AC169" s="233"/>
      <c r="AD169" s="233"/>
      <c r="AE169" s="233"/>
      <c r="AF169" s="233"/>
      <c r="AG169" s="233"/>
      <c r="AH169" s="233"/>
      <c r="AI169" s="233"/>
      <c r="AJ169" s="233"/>
      <c r="AK169" s="233"/>
      <c r="AL169" s="233"/>
      <c r="AM169" s="233"/>
      <c r="AN169" s="233"/>
      <c r="AO169" s="233"/>
      <c r="AP169" s="233"/>
      <c r="AQ169" s="233"/>
      <c r="AR169" s="233"/>
      <c r="AS169" s="233"/>
      <c r="AT169" s="233"/>
      <c r="AU169" s="233"/>
      <c r="AV169" s="233"/>
      <c r="AW169" s="233"/>
      <c r="AX169" s="233"/>
      <c r="AY169" s="233"/>
      <c r="AZ169" s="233"/>
      <c r="BA169" s="233"/>
      <c r="BB169" s="233"/>
      <c r="BC169" s="233"/>
      <c r="BD169" s="233"/>
      <c r="BE169" s="233"/>
      <c r="BF169" s="233"/>
      <c r="BG169" s="233"/>
      <c r="BH169" s="233"/>
      <c r="BI169" s="293" t="str">
        <f>HYPERLINK("#일위대가목록!A396","IC610600 →")</f>
        <v>IC610600 →</v>
      </c>
    </row>
    <row r="170" spans="1:61" ht="20.100000000000001" customHeight="1">
      <c r="A170" s="237" t="s">
        <v>8254</v>
      </c>
      <c r="B170" s="238" t="s">
        <v>8262</v>
      </c>
      <c r="C170" s="238">
        <v>1</v>
      </c>
      <c r="D170" s="238" t="s">
        <v>7942</v>
      </c>
      <c r="E170" s="239">
        <f t="shared" si="9"/>
        <v>18781</v>
      </c>
      <c r="F170" s="239">
        <f t="shared" si="9"/>
        <v>18781</v>
      </c>
      <c r="G170" s="239">
        <f>[183]일위대가목록!F397</f>
        <v>861</v>
      </c>
      <c r="H170" s="239">
        <f t="shared" si="10"/>
        <v>861</v>
      </c>
      <c r="I170" s="239">
        <f>[183]일위대가목록!G397</f>
        <v>17437</v>
      </c>
      <c r="J170" s="239">
        <f t="shared" si="11"/>
        <v>17437</v>
      </c>
      <c r="K170" s="239">
        <f>[183]일위대가목록!H397</f>
        <v>483</v>
      </c>
      <c r="L170" s="239">
        <f t="shared" si="12"/>
        <v>483</v>
      </c>
      <c r="M170" s="240" t="s">
        <v>8259</v>
      </c>
      <c r="N170" s="233" t="s">
        <v>227</v>
      </c>
      <c r="O170" s="233"/>
      <c r="P170" s="233" t="s">
        <v>8263</v>
      </c>
      <c r="Q170" s="233" t="s">
        <v>227</v>
      </c>
      <c r="R170" s="233" t="s">
        <v>8264</v>
      </c>
      <c r="S170" s="233"/>
      <c r="T170" s="233" t="s">
        <v>7729</v>
      </c>
      <c r="U170" s="233"/>
      <c r="V170" s="233"/>
      <c r="W170" s="233"/>
      <c r="X170" s="233"/>
      <c r="Y170" s="233"/>
      <c r="Z170" s="233"/>
      <c r="AA170" s="233"/>
      <c r="AB170" s="233"/>
      <c r="AC170" s="233"/>
      <c r="AD170" s="233"/>
      <c r="AE170" s="233"/>
      <c r="AF170" s="233"/>
      <c r="AG170" s="233"/>
      <c r="AH170" s="233"/>
      <c r="AI170" s="233"/>
      <c r="AJ170" s="233"/>
      <c r="AK170" s="233"/>
      <c r="AL170" s="233"/>
      <c r="AM170" s="233"/>
      <c r="AN170" s="233"/>
      <c r="AO170" s="233"/>
      <c r="AP170" s="233"/>
      <c r="AQ170" s="233"/>
      <c r="AR170" s="233"/>
      <c r="AS170" s="233"/>
      <c r="AT170" s="233"/>
      <c r="AU170" s="233"/>
      <c r="AV170" s="233"/>
      <c r="AW170" s="233"/>
      <c r="AX170" s="233"/>
      <c r="AY170" s="233"/>
      <c r="AZ170" s="233"/>
      <c r="BA170" s="233"/>
      <c r="BB170" s="233"/>
      <c r="BC170" s="233"/>
      <c r="BD170" s="233"/>
      <c r="BE170" s="233"/>
      <c r="BF170" s="233"/>
      <c r="BG170" s="233"/>
      <c r="BH170" s="233"/>
      <c r="BI170" s="293" t="str">
        <f>HYPERLINK("#일위대가목록!A397","IC610700 →")</f>
        <v>IC610700 →</v>
      </c>
    </row>
    <row r="171" spans="1:61" ht="20.100000000000001" customHeight="1">
      <c r="A171" s="237" t="s">
        <v>8265</v>
      </c>
      <c r="B171" s="238" t="s">
        <v>227</v>
      </c>
      <c r="C171" s="238">
        <v>1</v>
      </c>
      <c r="D171" s="238" t="s">
        <v>7942</v>
      </c>
      <c r="E171" s="239">
        <f t="shared" si="9"/>
        <v>20348</v>
      </c>
      <c r="F171" s="239">
        <f t="shared" si="9"/>
        <v>20348</v>
      </c>
      <c r="G171" s="239">
        <f>[183]일위대가목록!F398</f>
        <v>0</v>
      </c>
      <c r="H171" s="239">
        <f t="shared" si="10"/>
        <v>0</v>
      </c>
      <c r="I171" s="239">
        <f>[183]일위대가목록!G398</f>
        <v>20348</v>
      </c>
      <c r="J171" s="239">
        <f t="shared" si="11"/>
        <v>20348</v>
      </c>
      <c r="K171" s="239">
        <f>[183]일위대가목록!H398</f>
        <v>0</v>
      </c>
      <c r="L171" s="239">
        <f t="shared" si="12"/>
        <v>0</v>
      </c>
      <c r="M171" s="240" t="s">
        <v>8266</v>
      </c>
      <c r="N171" s="233" t="s">
        <v>227</v>
      </c>
      <c r="O171" s="233"/>
      <c r="P171" s="233" t="s">
        <v>8267</v>
      </c>
      <c r="Q171" s="233" t="s">
        <v>227</v>
      </c>
      <c r="R171" s="233" t="s">
        <v>8268</v>
      </c>
      <c r="S171" s="233"/>
      <c r="T171" s="233" t="s">
        <v>7729</v>
      </c>
      <c r="U171" s="233"/>
      <c r="V171" s="233"/>
      <c r="W171" s="233"/>
      <c r="X171" s="233"/>
      <c r="Y171" s="233"/>
      <c r="Z171" s="233"/>
      <c r="AA171" s="233"/>
      <c r="AB171" s="233"/>
      <c r="AC171" s="233"/>
      <c r="AD171" s="233"/>
      <c r="AE171" s="233"/>
      <c r="AF171" s="233"/>
      <c r="AG171" s="233"/>
      <c r="AH171" s="233"/>
      <c r="AI171" s="233"/>
      <c r="AJ171" s="233"/>
      <c r="AK171" s="233"/>
      <c r="AL171" s="233"/>
      <c r="AM171" s="233"/>
      <c r="AN171" s="233"/>
      <c r="AO171" s="233"/>
      <c r="AP171" s="233"/>
      <c r="AQ171" s="233"/>
      <c r="AR171" s="233"/>
      <c r="AS171" s="233"/>
      <c r="AT171" s="233"/>
      <c r="AU171" s="233"/>
      <c r="AV171" s="233"/>
      <c r="AW171" s="233"/>
      <c r="AX171" s="233"/>
      <c r="AY171" s="233"/>
      <c r="AZ171" s="233"/>
      <c r="BA171" s="233"/>
      <c r="BB171" s="233"/>
      <c r="BC171" s="233"/>
      <c r="BD171" s="233"/>
      <c r="BE171" s="233"/>
      <c r="BF171" s="233"/>
      <c r="BG171" s="233"/>
      <c r="BH171" s="233"/>
      <c r="BI171" s="293" t="str">
        <f>HYPERLINK("#일위대가목록!A398","IC620100 →")</f>
        <v>IC620100 →</v>
      </c>
    </row>
    <row r="172" spans="1:61" ht="20.100000000000001" customHeight="1">
      <c r="A172" s="237" t="s">
        <v>8269</v>
      </c>
      <c r="B172" s="238" t="s">
        <v>8270</v>
      </c>
      <c r="C172" s="238">
        <v>1</v>
      </c>
      <c r="D172" s="238" t="s">
        <v>7942</v>
      </c>
      <c r="E172" s="239">
        <f t="shared" si="9"/>
        <v>1116</v>
      </c>
      <c r="F172" s="239">
        <f t="shared" si="9"/>
        <v>1116</v>
      </c>
      <c r="G172" s="239">
        <f>[183]일위대가목록!F399</f>
        <v>319</v>
      </c>
      <c r="H172" s="239">
        <f t="shared" si="10"/>
        <v>319</v>
      </c>
      <c r="I172" s="239">
        <f>[183]일위대가목록!G399</f>
        <v>498</v>
      </c>
      <c r="J172" s="239">
        <f t="shared" si="11"/>
        <v>498</v>
      </c>
      <c r="K172" s="239">
        <f>[183]일위대가목록!H399</f>
        <v>299</v>
      </c>
      <c r="L172" s="239">
        <f t="shared" si="12"/>
        <v>299</v>
      </c>
      <c r="M172" s="240" t="s">
        <v>8128</v>
      </c>
      <c r="N172" s="233" t="s">
        <v>227</v>
      </c>
      <c r="O172" s="233"/>
      <c r="P172" s="233" t="s">
        <v>8271</v>
      </c>
      <c r="Q172" s="233" t="s">
        <v>227</v>
      </c>
      <c r="R172" s="233" t="s">
        <v>8272</v>
      </c>
      <c r="S172" s="233"/>
      <c r="T172" s="233" t="s">
        <v>7729</v>
      </c>
      <c r="U172" s="233"/>
      <c r="V172" s="233"/>
      <c r="W172" s="233"/>
      <c r="X172" s="233"/>
      <c r="Y172" s="233"/>
      <c r="Z172" s="233"/>
      <c r="AA172" s="233"/>
      <c r="AB172" s="233"/>
      <c r="AC172" s="233"/>
      <c r="AD172" s="233"/>
      <c r="AE172" s="233"/>
      <c r="AF172" s="233"/>
      <c r="AG172" s="233"/>
      <c r="AH172" s="233"/>
      <c r="AI172" s="233"/>
      <c r="AJ172" s="233"/>
      <c r="AK172" s="233"/>
      <c r="AL172" s="233"/>
      <c r="AM172" s="233"/>
      <c r="AN172" s="233"/>
      <c r="AO172" s="233"/>
      <c r="AP172" s="233"/>
      <c r="AQ172" s="233"/>
      <c r="AR172" s="233"/>
      <c r="AS172" s="233"/>
      <c r="AT172" s="233"/>
      <c r="AU172" s="233"/>
      <c r="AV172" s="233"/>
      <c r="AW172" s="233"/>
      <c r="AX172" s="233"/>
      <c r="AY172" s="233"/>
      <c r="AZ172" s="233"/>
      <c r="BA172" s="233"/>
      <c r="BB172" s="233"/>
      <c r="BC172" s="233"/>
      <c r="BD172" s="233"/>
      <c r="BE172" s="233"/>
      <c r="BF172" s="233"/>
      <c r="BG172" s="233"/>
      <c r="BH172" s="233"/>
      <c r="BI172" s="293" t="str">
        <f>HYPERLINK("#일위대가목록!A399","IC620200 →")</f>
        <v>IC620200 →</v>
      </c>
    </row>
    <row r="173" spans="1:61" ht="20.100000000000001" customHeight="1">
      <c r="A173" s="237" t="s">
        <v>8269</v>
      </c>
      <c r="B173" s="238" t="s">
        <v>8273</v>
      </c>
      <c r="C173" s="238">
        <v>1</v>
      </c>
      <c r="D173" s="238" t="s">
        <v>7942</v>
      </c>
      <c r="E173" s="239">
        <f t="shared" si="9"/>
        <v>1024</v>
      </c>
      <c r="F173" s="239">
        <f t="shared" si="9"/>
        <v>1024</v>
      </c>
      <c r="G173" s="239">
        <f>[183]일위대가목록!F400</f>
        <v>265</v>
      </c>
      <c r="H173" s="239">
        <f t="shared" si="10"/>
        <v>265</v>
      </c>
      <c r="I173" s="239">
        <f>[183]일위대가목록!G400</f>
        <v>504</v>
      </c>
      <c r="J173" s="239">
        <f t="shared" si="11"/>
        <v>504</v>
      </c>
      <c r="K173" s="239">
        <f>[183]일위대가목록!H400</f>
        <v>255</v>
      </c>
      <c r="L173" s="239">
        <f t="shared" si="12"/>
        <v>255</v>
      </c>
      <c r="M173" s="240" t="s">
        <v>8160</v>
      </c>
      <c r="N173" s="233" t="s">
        <v>227</v>
      </c>
      <c r="O173" s="233"/>
      <c r="P173" s="233" t="s">
        <v>8274</v>
      </c>
      <c r="Q173" s="233" t="s">
        <v>227</v>
      </c>
      <c r="R173" s="233" t="s">
        <v>8275</v>
      </c>
      <c r="S173" s="233"/>
      <c r="T173" s="233" t="s">
        <v>7729</v>
      </c>
      <c r="U173" s="233"/>
      <c r="V173" s="233"/>
      <c r="W173" s="233"/>
      <c r="X173" s="233"/>
      <c r="Y173" s="233"/>
      <c r="Z173" s="233"/>
      <c r="AA173" s="233"/>
      <c r="AB173" s="233"/>
      <c r="AC173" s="233"/>
      <c r="AD173" s="233"/>
      <c r="AE173" s="233"/>
      <c r="AF173" s="233"/>
      <c r="AG173" s="233"/>
      <c r="AH173" s="233"/>
      <c r="AI173" s="233"/>
      <c r="AJ173" s="233"/>
      <c r="AK173" s="233"/>
      <c r="AL173" s="233"/>
      <c r="AM173" s="233"/>
      <c r="AN173" s="233"/>
      <c r="AO173" s="233"/>
      <c r="AP173" s="233"/>
      <c r="AQ173" s="233"/>
      <c r="AR173" s="233"/>
      <c r="AS173" s="233"/>
      <c r="AT173" s="233"/>
      <c r="AU173" s="233"/>
      <c r="AV173" s="233"/>
      <c r="AW173" s="233"/>
      <c r="AX173" s="233"/>
      <c r="AY173" s="233"/>
      <c r="AZ173" s="233"/>
      <c r="BA173" s="233"/>
      <c r="BB173" s="233"/>
      <c r="BC173" s="233"/>
      <c r="BD173" s="233"/>
      <c r="BE173" s="233"/>
      <c r="BF173" s="233"/>
      <c r="BG173" s="233"/>
      <c r="BH173" s="233"/>
      <c r="BI173" s="293" t="str">
        <f>HYPERLINK("#일위대가목록!A400","IC620300 →")</f>
        <v>IC620300 →</v>
      </c>
    </row>
    <row r="174" spans="1:61" ht="20.100000000000001" customHeight="1">
      <c r="A174" s="237" t="s">
        <v>8269</v>
      </c>
      <c r="B174" s="238" t="s">
        <v>8276</v>
      </c>
      <c r="C174" s="238">
        <v>1</v>
      </c>
      <c r="D174" s="238" t="s">
        <v>7942</v>
      </c>
      <c r="E174" s="239">
        <f t="shared" si="9"/>
        <v>1188</v>
      </c>
      <c r="F174" s="239">
        <f t="shared" si="9"/>
        <v>1188</v>
      </c>
      <c r="G174" s="239">
        <f>[183]일위대가목록!F401</f>
        <v>214</v>
      </c>
      <c r="H174" s="239">
        <f t="shared" si="10"/>
        <v>214</v>
      </c>
      <c r="I174" s="239">
        <f>[183]일위대가목록!G401</f>
        <v>686</v>
      </c>
      <c r="J174" s="239">
        <f t="shared" si="11"/>
        <v>686</v>
      </c>
      <c r="K174" s="239">
        <f>[183]일위대가목록!H401</f>
        <v>288</v>
      </c>
      <c r="L174" s="239">
        <f t="shared" si="12"/>
        <v>288</v>
      </c>
      <c r="M174" s="240" t="s">
        <v>8160</v>
      </c>
      <c r="N174" s="233" t="s">
        <v>227</v>
      </c>
      <c r="O174" s="233"/>
      <c r="P174" s="233" t="s">
        <v>8277</v>
      </c>
      <c r="Q174" s="233" t="s">
        <v>227</v>
      </c>
      <c r="R174" s="233" t="s">
        <v>8278</v>
      </c>
      <c r="S174" s="233"/>
      <c r="T174" s="233" t="s">
        <v>7729</v>
      </c>
      <c r="U174" s="233"/>
      <c r="V174" s="233"/>
      <c r="W174" s="233"/>
      <c r="X174" s="233"/>
      <c r="Y174" s="233"/>
      <c r="Z174" s="233"/>
      <c r="AA174" s="233"/>
      <c r="AB174" s="233"/>
      <c r="AC174" s="233"/>
      <c r="AD174" s="233"/>
      <c r="AE174" s="233"/>
      <c r="AF174" s="233"/>
      <c r="AG174" s="233"/>
      <c r="AH174" s="233"/>
      <c r="AI174" s="233"/>
      <c r="AJ174" s="233"/>
      <c r="AK174" s="233"/>
      <c r="AL174" s="233"/>
      <c r="AM174" s="233"/>
      <c r="AN174" s="233"/>
      <c r="AO174" s="233"/>
      <c r="AP174" s="233"/>
      <c r="AQ174" s="233"/>
      <c r="AR174" s="233"/>
      <c r="AS174" s="233"/>
      <c r="AT174" s="233"/>
      <c r="AU174" s="233"/>
      <c r="AV174" s="233"/>
      <c r="AW174" s="233"/>
      <c r="AX174" s="233"/>
      <c r="AY174" s="233"/>
      <c r="AZ174" s="233"/>
      <c r="BA174" s="233"/>
      <c r="BB174" s="233"/>
      <c r="BC174" s="233"/>
      <c r="BD174" s="233"/>
      <c r="BE174" s="233"/>
      <c r="BF174" s="233"/>
      <c r="BG174" s="233"/>
      <c r="BH174" s="233"/>
      <c r="BI174" s="293" t="str">
        <f>HYPERLINK("#일위대가목록!A401","IC620400 →")</f>
        <v>IC620400 →</v>
      </c>
    </row>
    <row r="175" spans="1:61" ht="20.100000000000001" customHeight="1">
      <c r="A175" s="237" t="s">
        <v>8279</v>
      </c>
      <c r="B175" s="238" t="s">
        <v>8280</v>
      </c>
      <c r="C175" s="238">
        <v>1</v>
      </c>
      <c r="D175" s="238" t="s">
        <v>7942</v>
      </c>
      <c r="E175" s="239">
        <f t="shared" si="9"/>
        <v>20348</v>
      </c>
      <c r="F175" s="239">
        <f t="shared" si="9"/>
        <v>20348</v>
      </c>
      <c r="G175" s="239">
        <f>[183]일위대가목록!F402</f>
        <v>0</v>
      </c>
      <c r="H175" s="239">
        <f t="shared" si="10"/>
        <v>0</v>
      </c>
      <c r="I175" s="239">
        <f>[183]일위대가목록!G402</f>
        <v>20348</v>
      </c>
      <c r="J175" s="239">
        <f t="shared" si="11"/>
        <v>20348</v>
      </c>
      <c r="K175" s="239">
        <f>[183]일위대가목록!H402</f>
        <v>0</v>
      </c>
      <c r="L175" s="239">
        <f t="shared" si="12"/>
        <v>0</v>
      </c>
      <c r="M175" s="240" t="s">
        <v>8266</v>
      </c>
      <c r="N175" s="233" t="s">
        <v>227</v>
      </c>
      <c r="O175" s="233"/>
      <c r="P175" s="233" t="s">
        <v>8281</v>
      </c>
      <c r="Q175" s="233" t="s">
        <v>227</v>
      </c>
      <c r="R175" s="233" t="s">
        <v>8282</v>
      </c>
      <c r="S175" s="233"/>
      <c r="T175" s="233" t="s">
        <v>7729</v>
      </c>
      <c r="U175" s="233"/>
      <c r="V175" s="233"/>
      <c r="W175" s="233"/>
      <c r="X175" s="233"/>
      <c r="Y175" s="233"/>
      <c r="Z175" s="233"/>
      <c r="AA175" s="233"/>
      <c r="AB175" s="233"/>
      <c r="AC175" s="233"/>
      <c r="AD175" s="233"/>
      <c r="AE175" s="233"/>
      <c r="AF175" s="233"/>
      <c r="AG175" s="233"/>
      <c r="AH175" s="233"/>
      <c r="AI175" s="233"/>
      <c r="AJ175" s="233"/>
      <c r="AK175" s="233"/>
      <c r="AL175" s="233"/>
      <c r="AM175" s="233"/>
      <c r="AN175" s="233"/>
      <c r="AO175" s="233"/>
      <c r="AP175" s="233"/>
      <c r="AQ175" s="233"/>
      <c r="AR175" s="233"/>
      <c r="AS175" s="233"/>
      <c r="AT175" s="233"/>
      <c r="AU175" s="233"/>
      <c r="AV175" s="233"/>
      <c r="AW175" s="233"/>
      <c r="AX175" s="233"/>
      <c r="AY175" s="233"/>
      <c r="AZ175" s="233"/>
      <c r="BA175" s="233"/>
      <c r="BB175" s="233"/>
      <c r="BC175" s="233"/>
      <c r="BD175" s="233"/>
      <c r="BE175" s="233"/>
      <c r="BF175" s="233"/>
      <c r="BG175" s="233"/>
      <c r="BH175" s="233"/>
      <c r="BI175" s="293" t="str">
        <f>HYPERLINK("#일위대가목록!A402","IC630000 →")</f>
        <v>IC630000 →</v>
      </c>
    </row>
    <row r="176" spans="1:61" ht="20.100000000000001" customHeight="1">
      <c r="A176" s="237" t="s">
        <v>8283</v>
      </c>
      <c r="B176" s="238" t="s">
        <v>8284</v>
      </c>
      <c r="C176" s="238">
        <v>1</v>
      </c>
      <c r="D176" s="238" t="s">
        <v>7942</v>
      </c>
      <c r="E176" s="239">
        <f t="shared" si="9"/>
        <v>17643</v>
      </c>
      <c r="F176" s="239">
        <f t="shared" si="9"/>
        <v>17643</v>
      </c>
      <c r="G176" s="239">
        <f>[183]일위대가목록!F403</f>
        <v>567</v>
      </c>
      <c r="H176" s="239">
        <f t="shared" si="10"/>
        <v>567</v>
      </c>
      <c r="I176" s="239">
        <f>[183]일위대가목록!G403</f>
        <v>16877</v>
      </c>
      <c r="J176" s="239">
        <f t="shared" si="11"/>
        <v>16877</v>
      </c>
      <c r="K176" s="239">
        <f>[183]일위대가목록!H403</f>
        <v>199</v>
      </c>
      <c r="L176" s="239">
        <f t="shared" si="12"/>
        <v>199</v>
      </c>
      <c r="M176" s="240" t="s">
        <v>8285</v>
      </c>
      <c r="N176" s="233" t="s">
        <v>227</v>
      </c>
      <c r="O176" s="233"/>
      <c r="P176" s="233" t="s">
        <v>8286</v>
      </c>
      <c r="Q176" s="233" t="s">
        <v>227</v>
      </c>
      <c r="R176" s="233" t="s">
        <v>8287</v>
      </c>
      <c r="S176" s="233"/>
      <c r="T176" s="233" t="s">
        <v>7729</v>
      </c>
      <c r="U176" s="233"/>
      <c r="V176" s="233"/>
      <c r="W176" s="233"/>
      <c r="X176" s="233"/>
      <c r="Y176" s="233"/>
      <c r="Z176" s="233"/>
      <c r="AA176" s="233"/>
      <c r="AB176" s="233"/>
      <c r="AC176" s="233"/>
      <c r="AD176" s="233"/>
      <c r="AE176" s="233"/>
      <c r="AF176" s="233"/>
      <c r="AG176" s="233"/>
      <c r="AH176" s="233"/>
      <c r="AI176" s="233"/>
      <c r="AJ176" s="233"/>
      <c r="AK176" s="233"/>
      <c r="AL176" s="233"/>
      <c r="AM176" s="233"/>
      <c r="AN176" s="233"/>
      <c r="AO176" s="233"/>
      <c r="AP176" s="233"/>
      <c r="AQ176" s="233"/>
      <c r="AR176" s="233"/>
      <c r="AS176" s="233"/>
      <c r="AT176" s="233"/>
      <c r="AU176" s="233"/>
      <c r="AV176" s="233"/>
      <c r="AW176" s="233"/>
      <c r="AX176" s="233"/>
      <c r="AY176" s="233"/>
      <c r="AZ176" s="233"/>
      <c r="BA176" s="233"/>
      <c r="BB176" s="233"/>
      <c r="BC176" s="233"/>
      <c r="BD176" s="233"/>
      <c r="BE176" s="233"/>
      <c r="BF176" s="233"/>
      <c r="BG176" s="233"/>
      <c r="BH176" s="233"/>
      <c r="BI176" s="293" t="str">
        <f>HYPERLINK("#일위대가목록!A403","IC630100 →")</f>
        <v>IC630100 →</v>
      </c>
    </row>
    <row r="177" spans="1:61" ht="20.100000000000001" customHeight="1">
      <c r="A177" s="237" t="s">
        <v>8288</v>
      </c>
      <c r="B177" s="238" t="s">
        <v>8289</v>
      </c>
      <c r="C177" s="238">
        <v>1</v>
      </c>
      <c r="D177" s="238" t="s">
        <v>7942</v>
      </c>
      <c r="E177" s="239">
        <f t="shared" si="9"/>
        <v>45626</v>
      </c>
      <c r="F177" s="239">
        <f t="shared" si="9"/>
        <v>45626</v>
      </c>
      <c r="G177" s="239">
        <f>[183]일위대가목록!F404</f>
        <v>973</v>
      </c>
      <c r="H177" s="239">
        <f t="shared" si="10"/>
        <v>973</v>
      </c>
      <c r="I177" s="239">
        <f>[183]일위대가목록!G404</f>
        <v>44202</v>
      </c>
      <c r="J177" s="239">
        <f t="shared" si="11"/>
        <v>44202</v>
      </c>
      <c r="K177" s="239">
        <f>[183]일위대가목록!H404</f>
        <v>451</v>
      </c>
      <c r="L177" s="239">
        <f t="shared" si="12"/>
        <v>451</v>
      </c>
      <c r="M177" s="240" t="s">
        <v>8285</v>
      </c>
      <c r="N177" s="233" t="s">
        <v>227</v>
      </c>
      <c r="O177" s="233"/>
      <c r="P177" s="233" t="s">
        <v>8290</v>
      </c>
      <c r="Q177" s="233" t="s">
        <v>227</v>
      </c>
      <c r="R177" s="233" t="s">
        <v>8291</v>
      </c>
      <c r="S177" s="233"/>
      <c r="T177" s="233" t="s">
        <v>7729</v>
      </c>
      <c r="U177" s="233"/>
      <c r="V177" s="233"/>
      <c r="W177" s="233"/>
      <c r="X177" s="233"/>
      <c r="Y177" s="233"/>
      <c r="Z177" s="233"/>
      <c r="AA177" s="233"/>
      <c r="AB177" s="233"/>
      <c r="AC177" s="233"/>
      <c r="AD177" s="233"/>
      <c r="AE177" s="233"/>
      <c r="AF177" s="233"/>
      <c r="AG177" s="233"/>
      <c r="AH177" s="233"/>
      <c r="AI177" s="233"/>
      <c r="AJ177" s="233"/>
      <c r="AK177" s="233"/>
      <c r="AL177" s="233"/>
      <c r="AM177" s="233"/>
      <c r="AN177" s="233"/>
      <c r="AO177" s="233"/>
      <c r="AP177" s="233"/>
      <c r="AQ177" s="233"/>
      <c r="AR177" s="233"/>
      <c r="AS177" s="233"/>
      <c r="AT177" s="233"/>
      <c r="AU177" s="233"/>
      <c r="AV177" s="233"/>
      <c r="AW177" s="233"/>
      <c r="AX177" s="233"/>
      <c r="AY177" s="233"/>
      <c r="AZ177" s="233"/>
      <c r="BA177" s="233"/>
      <c r="BB177" s="233"/>
      <c r="BC177" s="233"/>
      <c r="BD177" s="233"/>
      <c r="BE177" s="233"/>
      <c r="BF177" s="233"/>
      <c r="BG177" s="233"/>
      <c r="BH177" s="233"/>
      <c r="BI177" s="293" t="str">
        <f>HYPERLINK("#일위대가목록!A404","IC630200 →")</f>
        <v>IC630200 →</v>
      </c>
    </row>
    <row r="178" spans="1:61" ht="20.100000000000001" customHeight="1">
      <c r="A178" s="237" t="s">
        <v>8283</v>
      </c>
      <c r="B178" s="238" t="s">
        <v>8255</v>
      </c>
      <c r="C178" s="238">
        <v>1</v>
      </c>
      <c r="D178" s="238" t="s">
        <v>7942</v>
      </c>
      <c r="E178" s="239">
        <f t="shared" si="9"/>
        <v>417</v>
      </c>
      <c r="F178" s="239">
        <f t="shared" si="9"/>
        <v>417</v>
      </c>
      <c r="G178" s="239">
        <f>[183]일위대가목록!F405</f>
        <v>76</v>
      </c>
      <c r="H178" s="239">
        <f t="shared" si="10"/>
        <v>76</v>
      </c>
      <c r="I178" s="239">
        <f>[183]일위대가목록!G405</f>
        <v>204</v>
      </c>
      <c r="J178" s="239">
        <f t="shared" si="11"/>
        <v>204</v>
      </c>
      <c r="K178" s="239">
        <f>[183]일위대가목록!H405</f>
        <v>137</v>
      </c>
      <c r="L178" s="239">
        <f t="shared" si="12"/>
        <v>137</v>
      </c>
      <c r="M178" s="240" t="s">
        <v>8292</v>
      </c>
      <c r="N178" s="233" t="s">
        <v>227</v>
      </c>
      <c r="O178" s="233"/>
      <c r="P178" s="233" t="s">
        <v>8293</v>
      </c>
      <c r="Q178" s="233" t="s">
        <v>227</v>
      </c>
      <c r="R178" s="233" t="s">
        <v>8294</v>
      </c>
      <c r="S178" s="233"/>
      <c r="T178" s="233" t="s">
        <v>7729</v>
      </c>
      <c r="U178" s="233"/>
      <c r="V178" s="233"/>
      <c r="W178" s="233"/>
      <c r="X178" s="233"/>
      <c r="Y178" s="233"/>
      <c r="Z178" s="233"/>
      <c r="AA178" s="233"/>
      <c r="AB178" s="233"/>
      <c r="AC178" s="233"/>
      <c r="AD178" s="233"/>
      <c r="AE178" s="233"/>
      <c r="AF178" s="233"/>
      <c r="AG178" s="233"/>
      <c r="AH178" s="233"/>
      <c r="AI178" s="233"/>
      <c r="AJ178" s="233"/>
      <c r="AK178" s="233"/>
      <c r="AL178" s="233"/>
      <c r="AM178" s="233"/>
      <c r="AN178" s="233"/>
      <c r="AO178" s="233"/>
      <c r="AP178" s="233"/>
      <c r="AQ178" s="233"/>
      <c r="AR178" s="233"/>
      <c r="AS178" s="233"/>
      <c r="AT178" s="233"/>
      <c r="AU178" s="233"/>
      <c r="AV178" s="233"/>
      <c r="AW178" s="233"/>
      <c r="AX178" s="233"/>
      <c r="AY178" s="233"/>
      <c r="AZ178" s="233"/>
      <c r="BA178" s="233"/>
      <c r="BB178" s="233"/>
      <c r="BC178" s="233"/>
      <c r="BD178" s="233"/>
      <c r="BE178" s="233"/>
      <c r="BF178" s="233"/>
      <c r="BG178" s="233"/>
      <c r="BH178" s="233"/>
      <c r="BI178" s="293" t="str">
        <f>HYPERLINK("#일위대가목록!A405","IC630400 →")</f>
        <v>IC630400 →</v>
      </c>
    </row>
    <row r="179" spans="1:61" ht="20.100000000000001" customHeight="1">
      <c r="A179" s="237" t="s">
        <v>8295</v>
      </c>
      <c r="B179" s="238" t="s">
        <v>8296</v>
      </c>
      <c r="C179" s="238">
        <v>1</v>
      </c>
      <c r="D179" s="238" t="s">
        <v>7942</v>
      </c>
      <c r="E179" s="239">
        <f t="shared" si="9"/>
        <v>839</v>
      </c>
      <c r="F179" s="239">
        <f t="shared" si="9"/>
        <v>839</v>
      </c>
      <c r="G179" s="239">
        <f>[183]일위대가목록!F406</f>
        <v>249</v>
      </c>
      <c r="H179" s="239">
        <f t="shared" si="10"/>
        <v>249</v>
      </c>
      <c r="I179" s="239">
        <f>[183]일위대가목록!G406</f>
        <v>352</v>
      </c>
      <c r="J179" s="239">
        <f t="shared" si="11"/>
        <v>352</v>
      </c>
      <c r="K179" s="239">
        <f>[183]일위대가목록!H406</f>
        <v>238</v>
      </c>
      <c r="L179" s="239">
        <f t="shared" si="12"/>
        <v>238</v>
      </c>
      <c r="M179" s="240" t="s">
        <v>8297</v>
      </c>
      <c r="N179" s="233" t="s">
        <v>227</v>
      </c>
      <c r="O179" s="233"/>
      <c r="P179" s="233" t="s">
        <v>8298</v>
      </c>
      <c r="Q179" s="233" t="s">
        <v>227</v>
      </c>
      <c r="R179" s="233" t="s">
        <v>8299</v>
      </c>
      <c r="S179" s="233"/>
      <c r="T179" s="233" t="s">
        <v>7729</v>
      </c>
      <c r="U179" s="233"/>
      <c r="V179" s="233"/>
      <c r="W179" s="233"/>
      <c r="X179" s="233"/>
      <c r="Y179" s="233"/>
      <c r="Z179" s="233"/>
      <c r="AA179" s="233"/>
      <c r="AB179" s="233"/>
      <c r="AC179" s="233"/>
      <c r="AD179" s="233"/>
      <c r="AE179" s="233"/>
      <c r="AF179" s="233"/>
      <c r="AG179" s="233"/>
      <c r="AH179" s="233"/>
      <c r="AI179" s="233"/>
      <c r="AJ179" s="233"/>
      <c r="AK179" s="233"/>
      <c r="AL179" s="233"/>
      <c r="AM179" s="233"/>
      <c r="AN179" s="233"/>
      <c r="AO179" s="233"/>
      <c r="AP179" s="233"/>
      <c r="AQ179" s="233"/>
      <c r="AR179" s="233"/>
      <c r="AS179" s="233"/>
      <c r="AT179" s="233"/>
      <c r="AU179" s="233"/>
      <c r="AV179" s="233"/>
      <c r="AW179" s="233"/>
      <c r="AX179" s="233"/>
      <c r="AY179" s="233"/>
      <c r="AZ179" s="233"/>
      <c r="BA179" s="233"/>
      <c r="BB179" s="233"/>
      <c r="BC179" s="233"/>
      <c r="BD179" s="233"/>
      <c r="BE179" s="233"/>
      <c r="BF179" s="233"/>
      <c r="BG179" s="233"/>
      <c r="BH179" s="233"/>
      <c r="BI179" s="293" t="str">
        <f>HYPERLINK("#일위대가목록!A406","IC630500 →")</f>
        <v>IC630500 →</v>
      </c>
    </row>
    <row r="180" spans="1:61" ht="20.100000000000001" customHeight="1">
      <c r="A180" s="237" t="s">
        <v>8300</v>
      </c>
      <c r="B180" s="238" t="s">
        <v>8301</v>
      </c>
      <c r="C180" s="238">
        <v>1</v>
      </c>
      <c r="D180" s="238" t="s">
        <v>7942</v>
      </c>
      <c r="E180" s="239">
        <f t="shared" si="9"/>
        <v>467</v>
      </c>
      <c r="F180" s="239">
        <f t="shared" si="9"/>
        <v>467</v>
      </c>
      <c r="G180" s="239">
        <f>[183]일위대가목록!F407</f>
        <v>103</v>
      </c>
      <c r="H180" s="239">
        <f t="shared" si="10"/>
        <v>103</v>
      </c>
      <c r="I180" s="239">
        <f>[183]일위대가목록!G407</f>
        <v>250</v>
      </c>
      <c r="J180" s="239">
        <f t="shared" si="11"/>
        <v>250</v>
      </c>
      <c r="K180" s="239">
        <f>[183]일위대가목록!H407</f>
        <v>114</v>
      </c>
      <c r="L180" s="239">
        <f t="shared" si="12"/>
        <v>114</v>
      </c>
      <c r="M180" s="240" t="s">
        <v>8297</v>
      </c>
      <c r="N180" s="233" t="s">
        <v>227</v>
      </c>
      <c r="O180" s="233"/>
      <c r="P180" s="233" t="s">
        <v>8302</v>
      </c>
      <c r="Q180" s="233" t="s">
        <v>227</v>
      </c>
      <c r="R180" s="233" t="s">
        <v>8303</v>
      </c>
      <c r="S180" s="233"/>
      <c r="T180" s="233" t="s">
        <v>7729</v>
      </c>
      <c r="U180" s="233"/>
      <c r="V180" s="233"/>
      <c r="W180" s="233"/>
      <c r="X180" s="233"/>
      <c r="Y180" s="233"/>
      <c r="Z180" s="233"/>
      <c r="AA180" s="233"/>
      <c r="AB180" s="233"/>
      <c r="AC180" s="233"/>
      <c r="AD180" s="233"/>
      <c r="AE180" s="233"/>
      <c r="AF180" s="233"/>
      <c r="AG180" s="233"/>
      <c r="AH180" s="233"/>
      <c r="AI180" s="233"/>
      <c r="AJ180" s="233"/>
      <c r="AK180" s="233"/>
      <c r="AL180" s="233"/>
      <c r="AM180" s="233"/>
      <c r="AN180" s="233"/>
      <c r="AO180" s="233"/>
      <c r="AP180" s="233"/>
      <c r="AQ180" s="233"/>
      <c r="AR180" s="233"/>
      <c r="AS180" s="233"/>
      <c r="AT180" s="233"/>
      <c r="AU180" s="233"/>
      <c r="AV180" s="233"/>
      <c r="AW180" s="233"/>
      <c r="AX180" s="233"/>
      <c r="AY180" s="233"/>
      <c r="AZ180" s="233"/>
      <c r="BA180" s="233"/>
      <c r="BB180" s="233"/>
      <c r="BC180" s="233"/>
      <c r="BD180" s="233"/>
      <c r="BE180" s="233"/>
      <c r="BF180" s="233"/>
      <c r="BG180" s="233"/>
      <c r="BH180" s="233"/>
      <c r="BI180" s="293" t="str">
        <f>HYPERLINK("#일위대가목록!A407","IC630510 →")</f>
        <v>IC630510 →</v>
      </c>
    </row>
    <row r="181" spans="1:61" ht="20.100000000000001" customHeight="1">
      <c r="A181" s="237" t="s">
        <v>8300</v>
      </c>
      <c r="B181" s="238" t="s">
        <v>8304</v>
      </c>
      <c r="C181" s="238">
        <v>1</v>
      </c>
      <c r="D181" s="238" t="s">
        <v>7942</v>
      </c>
      <c r="E181" s="239">
        <f t="shared" si="9"/>
        <v>433</v>
      </c>
      <c r="F181" s="239">
        <f t="shared" si="9"/>
        <v>433</v>
      </c>
      <c r="G181" s="239">
        <f>[183]일위대가목록!F408</f>
        <v>61</v>
      </c>
      <c r="H181" s="239">
        <f t="shared" si="10"/>
        <v>61</v>
      </c>
      <c r="I181" s="239">
        <f>[183]일위대가목록!G408</f>
        <v>281</v>
      </c>
      <c r="J181" s="239">
        <f t="shared" si="11"/>
        <v>281</v>
      </c>
      <c r="K181" s="239">
        <f>[183]일위대가목록!H408</f>
        <v>91</v>
      </c>
      <c r="L181" s="239">
        <f t="shared" si="12"/>
        <v>91</v>
      </c>
      <c r="M181" s="240" t="s">
        <v>8297</v>
      </c>
      <c r="N181" s="233" t="s">
        <v>227</v>
      </c>
      <c r="O181" s="233"/>
      <c r="P181" s="233" t="s">
        <v>8305</v>
      </c>
      <c r="Q181" s="233" t="s">
        <v>227</v>
      </c>
      <c r="R181" s="233" t="s">
        <v>8306</v>
      </c>
      <c r="S181" s="233"/>
      <c r="T181" s="233" t="s">
        <v>7729</v>
      </c>
      <c r="U181" s="233"/>
      <c r="V181" s="233"/>
      <c r="W181" s="233"/>
      <c r="X181" s="233"/>
      <c r="Y181" s="233"/>
      <c r="Z181" s="233"/>
      <c r="AA181" s="233"/>
      <c r="AB181" s="233"/>
      <c r="AC181" s="233"/>
      <c r="AD181" s="233"/>
      <c r="AE181" s="233"/>
      <c r="AF181" s="233"/>
      <c r="AG181" s="233"/>
      <c r="AH181" s="233"/>
      <c r="AI181" s="233"/>
      <c r="AJ181" s="233"/>
      <c r="AK181" s="233"/>
      <c r="AL181" s="233"/>
      <c r="AM181" s="233"/>
      <c r="AN181" s="233"/>
      <c r="AO181" s="233"/>
      <c r="AP181" s="233"/>
      <c r="AQ181" s="233"/>
      <c r="AR181" s="233"/>
      <c r="AS181" s="233"/>
      <c r="AT181" s="233"/>
      <c r="AU181" s="233"/>
      <c r="AV181" s="233"/>
      <c r="AW181" s="233"/>
      <c r="AX181" s="233"/>
      <c r="AY181" s="233"/>
      <c r="AZ181" s="233"/>
      <c r="BA181" s="233"/>
      <c r="BB181" s="233"/>
      <c r="BC181" s="233"/>
      <c r="BD181" s="233"/>
      <c r="BE181" s="233"/>
      <c r="BF181" s="233"/>
      <c r="BG181" s="233"/>
      <c r="BH181" s="233"/>
      <c r="BI181" s="293" t="str">
        <f>HYPERLINK("#일위대가목록!A408","IC630520 →")</f>
        <v>IC630520 →</v>
      </c>
    </row>
    <row r="182" spans="1:61" ht="20.100000000000001" customHeight="1">
      <c r="A182" s="237" t="s">
        <v>8307</v>
      </c>
      <c r="B182" s="238" t="s">
        <v>8296</v>
      </c>
      <c r="C182" s="238">
        <v>1</v>
      </c>
      <c r="D182" s="238" t="s">
        <v>7942</v>
      </c>
      <c r="E182" s="239">
        <f t="shared" si="9"/>
        <v>1576</v>
      </c>
      <c r="F182" s="239">
        <f t="shared" si="9"/>
        <v>1576</v>
      </c>
      <c r="G182" s="239">
        <f>[183]일위대가목록!F409</f>
        <v>468</v>
      </c>
      <c r="H182" s="239">
        <f t="shared" si="10"/>
        <v>468</v>
      </c>
      <c r="I182" s="239">
        <f>[183]일위대가목록!G409</f>
        <v>660</v>
      </c>
      <c r="J182" s="239">
        <f t="shared" si="11"/>
        <v>660</v>
      </c>
      <c r="K182" s="239">
        <f>[183]일위대가목록!H409</f>
        <v>448</v>
      </c>
      <c r="L182" s="239">
        <f t="shared" si="12"/>
        <v>448</v>
      </c>
      <c r="M182" s="240" t="s">
        <v>8297</v>
      </c>
      <c r="N182" s="233" t="s">
        <v>227</v>
      </c>
      <c r="O182" s="233"/>
      <c r="P182" s="233" t="s">
        <v>8308</v>
      </c>
      <c r="Q182" s="233" t="s">
        <v>227</v>
      </c>
      <c r="R182" s="233" t="s">
        <v>8309</v>
      </c>
      <c r="S182" s="233"/>
      <c r="T182" s="233" t="s">
        <v>7729</v>
      </c>
      <c r="U182" s="233"/>
      <c r="V182" s="233"/>
      <c r="W182" s="233"/>
      <c r="X182" s="233"/>
      <c r="Y182" s="233"/>
      <c r="Z182" s="233"/>
      <c r="AA182" s="233"/>
      <c r="AB182" s="233"/>
      <c r="AC182" s="233"/>
      <c r="AD182" s="233"/>
      <c r="AE182" s="233"/>
      <c r="AF182" s="233"/>
      <c r="AG182" s="233"/>
      <c r="AH182" s="233"/>
      <c r="AI182" s="233"/>
      <c r="AJ182" s="233"/>
      <c r="AK182" s="233"/>
      <c r="AL182" s="233"/>
      <c r="AM182" s="233"/>
      <c r="AN182" s="233"/>
      <c r="AO182" s="233"/>
      <c r="AP182" s="233"/>
      <c r="AQ182" s="233"/>
      <c r="AR182" s="233"/>
      <c r="AS182" s="233"/>
      <c r="AT182" s="233"/>
      <c r="AU182" s="233"/>
      <c r="AV182" s="233"/>
      <c r="AW182" s="233"/>
      <c r="AX182" s="233"/>
      <c r="AY182" s="233"/>
      <c r="AZ182" s="233"/>
      <c r="BA182" s="233"/>
      <c r="BB182" s="233"/>
      <c r="BC182" s="233"/>
      <c r="BD182" s="233"/>
      <c r="BE182" s="233"/>
      <c r="BF182" s="233"/>
      <c r="BG182" s="233"/>
      <c r="BH182" s="233"/>
      <c r="BI182" s="293" t="str">
        <f>HYPERLINK("#일위대가목록!A409","IC630600 →")</f>
        <v>IC630600 →</v>
      </c>
    </row>
    <row r="183" spans="1:61" ht="20.100000000000001" customHeight="1">
      <c r="A183" s="237" t="s">
        <v>8310</v>
      </c>
      <c r="B183" s="238" t="s">
        <v>8311</v>
      </c>
      <c r="C183" s="238">
        <v>1</v>
      </c>
      <c r="D183" s="238" t="s">
        <v>7942</v>
      </c>
      <c r="E183" s="239">
        <f t="shared" si="9"/>
        <v>2730</v>
      </c>
      <c r="F183" s="239">
        <f t="shared" si="9"/>
        <v>2730</v>
      </c>
      <c r="G183" s="239">
        <f>[183]일위대가목록!F410</f>
        <v>793</v>
      </c>
      <c r="H183" s="239">
        <f t="shared" si="10"/>
        <v>793</v>
      </c>
      <c r="I183" s="239">
        <f>[183]일위대가목록!G410</f>
        <v>1152</v>
      </c>
      <c r="J183" s="239">
        <f t="shared" si="11"/>
        <v>1152</v>
      </c>
      <c r="K183" s="239">
        <f>[183]일위대가목록!H410</f>
        <v>785</v>
      </c>
      <c r="L183" s="239">
        <f t="shared" si="12"/>
        <v>785</v>
      </c>
      <c r="M183" s="240" t="s">
        <v>8312</v>
      </c>
      <c r="N183" s="233" t="s">
        <v>227</v>
      </c>
      <c r="O183" s="233"/>
      <c r="P183" s="233" t="s">
        <v>8313</v>
      </c>
      <c r="Q183" s="233" t="s">
        <v>227</v>
      </c>
      <c r="R183" s="233" t="s">
        <v>8314</v>
      </c>
      <c r="S183" s="233"/>
      <c r="T183" s="233" t="s">
        <v>7729</v>
      </c>
      <c r="U183" s="233"/>
      <c r="V183" s="233"/>
      <c r="W183" s="233"/>
      <c r="X183" s="233"/>
      <c r="Y183" s="233"/>
      <c r="Z183" s="233"/>
      <c r="AA183" s="233"/>
      <c r="AB183" s="233"/>
      <c r="AC183" s="233"/>
      <c r="AD183" s="233"/>
      <c r="AE183" s="233"/>
      <c r="AF183" s="233"/>
      <c r="AG183" s="233"/>
      <c r="AH183" s="233"/>
      <c r="AI183" s="233"/>
      <c r="AJ183" s="233"/>
      <c r="AK183" s="233"/>
      <c r="AL183" s="233"/>
      <c r="AM183" s="233"/>
      <c r="AN183" s="233"/>
      <c r="AO183" s="233"/>
      <c r="AP183" s="233"/>
      <c r="AQ183" s="233"/>
      <c r="AR183" s="233"/>
      <c r="AS183" s="233"/>
      <c r="AT183" s="233"/>
      <c r="AU183" s="233"/>
      <c r="AV183" s="233"/>
      <c r="AW183" s="233"/>
      <c r="AX183" s="233"/>
      <c r="AY183" s="233"/>
      <c r="AZ183" s="233"/>
      <c r="BA183" s="233"/>
      <c r="BB183" s="233"/>
      <c r="BC183" s="233"/>
      <c r="BD183" s="233"/>
      <c r="BE183" s="233"/>
      <c r="BF183" s="233"/>
      <c r="BG183" s="233"/>
      <c r="BH183" s="233"/>
      <c r="BI183" s="293" t="str">
        <f>HYPERLINK("#일위대가목록!A410","IC632600 →")</f>
        <v>IC632600 →</v>
      </c>
    </row>
    <row r="184" spans="1:61" ht="20.100000000000001" customHeight="1">
      <c r="A184" s="237" t="s">
        <v>8315</v>
      </c>
      <c r="B184" s="238" t="s">
        <v>8316</v>
      </c>
      <c r="C184" s="238">
        <v>1</v>
      </c>
      <c r="D184" s="238" t="s">
        <v>66</v>
      </c>
      <c r="E184" s="239">
        <f t="shared" si="9"/>
        <v>1307</v>
      </c>
      <c r="F184" s="239">
        <f t="shared" si="9"/>
        <v>1307</v>
      </c>
      <c r="G184" s="239">
        <f>[183]일위대가목록!F411</f>
        <v>218</v>
      </c>
      <c r="H184" s="239">
        <f t="shared" si="10"/>
        <v>218</v>
      </c>
      <c r="I184" s="239">
        <f>[183]일위대가목록!G411</f>
        <v>734</v>
      </c>
      <c r="J184" s="239">
        <f t="shared" si="11"/>
        <v>734</v>
      </c>
      <c r="K184" s="239">
        <f>[183]일위대가목록!H411</f>
        <v>355</v>
      </c>
      <c r="L184" s="239">
        <f t="shared" si="12"/>
        <v>355</v>
      </c>
      <c r="M184" s="240" t="s">
        <v>8317</v>
      </c>
      <c r="N184" s="233" t="s">
        <v>227</v>
      </c>
      <c r="O184" s="233"/>
      <c r="P184" s="233" t="s">
        <v>8318</v>
      </c>
      <c r="Q184" s="233" t="s">
        <v>227</v>
      </c>
      <c r="R184" s="233" t="s">
        <v>8319</v>
      </c>
      <c r="S184" s="233"/>
      <c r="T184" s="233" t="s">
        <v>7729</v>
      </c>
      <c r="U184" s="233"/>
      <c r="V184" s="233"/>
      <c r="W184" s="233"/>
      <c r="X184" s="233"/>
      <c r="Y184" s="233"/>
      <c r="Z184" s="233"/>
      <c r="AA184" s="233"/>
      <c r="AB184" s="233"/>
      <c r="AC184" s="233"/>
      <c r="AD184" s="233"/>
      <c r="AE184" s="233"/>
      <c r="AF184" s="233"/>
      <c r="AG184" s="233"/>
      <c r="AH184" s="233"/>
      <c r="AI184" s="233"/>
      <c r="AJ184" s="233"/>
      <c r="AK184" s="233"/>
      <c r="AL184" s="233"/>
      <c r="AM184" s="233"/>
      <c r="AN184" s="233"/>
      <c r="AO184" s="233"/>
      <c r="AP184" s="233"/>
      <c r="AQ184" s="233"/>
      <c r="AR184" s="233"/>
      <c r="AS184" s="233"/>
      <c r="AT184" s="233"/>
      <c r="AU184" s="233"/>
      <c r="AV184" s="233"/>
      <c r="AW184" s="233"/>
      <c r="AX184" s="233"/>
      <c r="AY184" s="233"/>
      <c r="AZ184" s="233"/>
      <c r="BA184" s="233"/>
      <c r="BB184" s="233"/>
      <c r="BC184" s="233"/>
      <c r="BD184" s="233"/>
      <c r="BE184" s="233"/>
      <c r="BF184" s="233"/>
      <c r="BG184" s="233"/>
      <c r="BH184" s="233"/>
      <c r="BI184" s="293" t="str">
        <f>HYPERLINK("#일위대가목록!A411","IC640300 →")</f>
        <v>IC640300 →</v>
      </c>
    </row>
    <row r="185" spans="1:61" ht="20.100000000000001" customHeight="1">
      <c r="A185" s="237" t="s">
        <v>8320</v>
      </c>
      <c r="B185" s="238" t="s">
        <v>8127</v>
      </c>
      <c r="C185" s="238">
        <v>1</v>
      </c>
      <c r="D185" s="238" t="s">
        <v>7942</v>
      </c>
      <c r="E185" s="239">
        <f t="shared" si="9"/>
        <v>1225</v>
      </c>
      <c r="F185" s="239">
        <f t="shared" si="9"/>
        <v>1225</v>
      </c>
      <c r="G185" s="239">
        <f>[183]일위대가목록!F61</f>
        <v>350</v>
      </c>
      <c r="H185" s="239">
        <f t="shared" si="10"/>
        <v>350</v>
      </c>
      <c r="I185" s="239">
        <f>[183]일위대가목록!G61</f>
        <v>547</v>
      </c>
      <c r="J185" s="239">
        <f t="shared" si="11"/>
        <v>547</v>
      </c>
      <c r="K185" s="239">
        <f>[183]일위대가목록!H61</f>
        <v>328</v>
      </c>
      <c r="L185" s="239">
        <f t="shared" si="12"/>
        <v>328</v>
      </c>
      <c r="M185" s="240" t="s">
        <v>8128</v>
      </c>
      <c r="N185" s="233" t="s">
        <v>227</v>
      </c>
      <c r="O185" s="233"/>
      <c r="P185" s="233" t="s">
        <v>8321</v>
      </c>
      <c r="Q185" s="233" t="s">
        <v>227</v>
      </c>
      <c r="R185" s="233" t="s">
        <v>8322</v>
      </c>
      <c r="S185" s="233"/>
      <c r="T185" s="233" t="s">
        <v>7861</v>
      </c>
      <c r="U185" s="233"/>
      <c r="V185" s="233"/>
      <c r="W185" s="233"/>
      <c r="X185" s="233"/>
      <c r="Y185" s="233"/>
      <c r="Z185" s="233"/>
      <c r="AA185" s="233"/>
      <c r="AB185" s="233"/>
      <c r="AC185" s="233"/>
      <c r="AD185" s="233"/>
      <c r="AE185" s="233"/>
      <c r="AF185" s="233"/>
      <c r="AG185" s="233"/>
      <c r="AH185" s="233"/>
      <c r="AI185" s="233"/>
      <c r="AJ185" s="233"/>
      <c r="AK185" s="233"/>
      <c r="AL185" s="233"/>
      <c r="AM185" s="233"/>
      <c r="AN185" s="233"/>
      <c r="AO185" s="233"/>
      <c r="AP185" s="233"/>
      <c r="AQ185" s="233"/>
      <c r="AR185" s="233"/>
      <c r="AS185" s="233"/>
      <c r="AT185" s="233"/>
      <c r="AU185" s="233"/>
      <c r="AV185" s="233"/>
      <c r="AW185" s="233"/>
      <c r="AX185" s="233"/>
      <c r="AY185" s="233"/>
      <c r="AZ185" s="233"/>
      <c r="BA185" s="233"/>
      <c r="BB185" s="233"/>
      <c r="BC185" s="233"/>
      <c r="BD185" s="233"/>
      <c r="BE185" s="233"/>
      <c r="BF185" s="233"/>
      <c r="BG185" s="233"/>
      <c r="BH185" s="233"/>
      <c r="BI185" s="293" t="str">
        <f>HYPERLINK("#일위대가목록!A61","IC701200 →")</f>
        <v>IC701200 →</v>
      </c>
    </row>
    <row r="186" spans="1:61" ht="20.100000000000001" customHeight="1">
      <c r="A186" s="237" t="s">
        <v>8323</v>
      </c>
      <c r="B186" s="238" t="s">
        <v>8127</v>
      </c>
      <c r="C186" s="238">
        <v>1</v>
      </c>
      <c r="D186" s="238" t="s">
        <v>7942</v>
      </c>
      <c r="E186" s="239">
        <f t="shared" si="9"/>
        <v>1235</v>
      </c>
      <c r="F186" s="239">
        <f t="shared" si="9"/>
        <v>1235</v>
      </c>
      <c r="G186" s="239">
        <f>[183]일위대가목록!F62</f>
        <v>353</v>
      </c>
      <c r="H186" s="239">
        <f t="shared" si="10"/>
        <v>353</v>
      </c>
      <c r="I186" s="239">
        <f>[183]일위대가목록!G62</f>
        <v>551</v>
      </c>
      <c r="J186" s="239">
        <f t="shared" si="11"/>
        <v>551</v>
      </c>
      <c r="K186" s="239">
        <f>[183]일위대가목록!H62</f>
        <v>331</v>
      </c>
      <c r="L186" s="239">
        <f t="shared" si="12"/>
        <v>331</v>
      </c>
      <c r="M186" s="240" t="s">
        <v>8128</v>
      </c>
      <c r="N186" s="233" t="s">
        <v>227</v>
      </c>
      <c r="O186" s="233"/>
      <c r="P186" s="233" t="s">
        <v>8324</v>
      </c>
      <c r="Q186" s="233" t="s">
        <v>227</v>
      </c>
      <c r="R186" s="233" t="s">
        <v>8325</v>
      </c>
      <c r="S186" s="233"/>
      <c r="T186" s="233" t="s">
        <v>7861</v>
      </c>
      <c r="U186" s="233"/>
      <c r="V186" s="233"/>
      <c r="W186" s="233"/>
      <c r="X186" s="233"/>
      <c r="Y186" s="233"/>
      <c r="Z186" s="233"/>
      <c r="AA186" s="233"/>
      <c r="AB186" s="233"/>
      <c r="AC186" s="233"/>
      <c r="AD186" s="233"/>
      <c r="AE186" s="233"/>
      <c r="AF186" s="233"/>
      <c r="AG186" s="233"/>
      <c r="AH186" s="233"/>
      <c r="AI186" s="233"/>
      <c r="AJ186" s="233"/>
      <c r="AK186" s="233"/>
      <c r="AL186" s="233"/>
      <c r="AM186" s="233"/>
      <c r="AN186" s="233"/>
      <c r="AO186" s="233"/>
      <c r="AP186" s="233"/>
      <c r="AQ186" s="233"/>
      <c r="AR186" s="233"/>
      <c r="AS186" s="233"/>
      <c r="AT186" s="233"/>
      <c r="AU186" s="233"/>
      <c r="AV186" s="233"/>
      <c r="AW186" s="233"/>
      <c r="AX186" s="233"/>
      <c r="AY186" s="233"/>
      <c r="AZ186" s="233"/>
      <c r="BA186" s="233"/>
      <c r="BB186" s="233"/>
      <c r="BC186" s="233"/>
      <c r="BD186" s="233"/>
      <c r="BE186" s="233"/>
      <c r="BF186" s="233"/>
      <c r="BG186" s="233"/>
      <c r="BH186" s="233"/>
      <c r="BI186" s="293" t="str">
        <f>HYPERLINK("#일위대가목록!A62","IC701300 →")</f>
        <v>IC701300 →</v>
      </c>
    </row>
    <row r="187" spans="1:61" ht="20.100000000000001" customHeight="1">
      <c r="A187" s="237" t="s">
        <v>8320</v>
      </c>
      <c r="B187" s="238" t="s">
        <v>8326</v>
      </c>
      <c r="C187" s="238">
        <v>1</v>
      </c>
      <c r="D187" s="238" t="s">
        <v>7942</v>
      </c>
      <c r="E187" s="239">
        <f t="shared" si="9"/>
        <v>2427</v>
      </c>
      <c r="F187" s="239">
        <f t="shared" si="9"/>
        <v>2427</v>
      </c>
      <c r="G187" s="239">
        <f>[183]일위대가목록!F63</f>
        <v>635</v>
      </c>
      <c r="H187" s="239">
        <f t="shared" si="10"/>
        <v>635</v>
      </c>
      <c r="I187" s="239">
        <f>[183]일위대가목록!G63</f>
        <v>1275</v>
      </c>
      <c r="J187" s="239">
        <f t="shared" si="11"/>
        <v>1275</v>
      </c>
      <c r="K187" s="239">
        <f>[183]일위대가목록!H63</f>
        <v>517</v>
      </c>
      <c r="L187" s="239">
        <f t="shared" si="12"/>
        <v>517</v>
      </c>
      <c r="M187" s="240" t="s">
        <v>8327</v>
      </c>
      <c r="N187" s="233" t="s">
        <v>227</v>
      </c>
      <c r="O187" s="233"/>
      <c r="P187" s="233" t="s">
        <v>8328</v>
      </c>
      <c r="Q187" s="233" t="s">
        <v>227</v>
      </c>
      <c r="R187" s="233" t="s">
        <v>8329</v>
      </c>
      <c r="S187" s="233"/>
      <c r="T187" s="233" t="s">
        <v>7861</v>
      </c>
      <c r="U187" s="233"/>
      <c r="V187" s="233"/>
      <c r="W187" s="233"/>
      <c r="X187" s="233"/>
      <c r="Y187" s="233"/>
      <c r="Z187" s="233"/>
      <c r="AA187" s="233"/>
      <c r="AB187" s="233"/>
      <c r="AC187" s="233"/>
      <c r="AD187" s="233"/>
      <c r="AE187" s="233"/>
      <c r="AF187" s="233"/>
      <c r="AG187" s="233"/>
      <c r="AH187" s="233"/>
      <c r="AI187" s="233"/>
      <c r="AJ187" s="233"/>
      <c r="AK187" s="233"/>
      <c r="AL187" s="233"/>
      <c r="AM187" s="233"/>
      <c r="AN187" s="233"/>
      <c r="AO187" s="233"/>
      <c r="AP187" s="233"/>
      <c r="AQ187" s="233"/>
      <c r="AR187" s="233"/>
      <c r="AS187" s="233"/>
      <c r="AT187" s="233"/>
      <c r="AU187" s="233"/>
      <c r="AV187" s="233"/>
      <c r="AW187" s="233"/>
      <c r="AX187" s="233"/>
      <c r="AY187" s="233"/>
      <c r="AZ187" s="233"/>
      <c r="BA187" s="233"/>
      <c r="BB187" s="233"/>
      <c r="BC187" s="233"/>
      <c r="BD187" s="233"/>
      <c r="BE187" s="233"/>
      <c r="BF187" s="233"/>
      <c r="BG187" s="233"/>
      <c r="BH187" s="233"/>
      <c r="BI187" s="293" t="str">
        <f>HYPERLINK("#일위대가목록!A63","IC703300 →")</f>
        <v>IC703300 →</v>
      </c>
    </row>
    <row r="188" spans="1:61" ht="20.100000000000001" customHeight="1">
      <c r="A188" s="237" t="s">
        <v>8330</v>
      </c>
      <c r="B188" s="238" t="s">
        <v>8326</v>
      </c>
      <c r="C188" s="238">
        <v>1</v>
      </c>
      <c r="D188" s="238" t="s">
        <v>7942</v>
      </c>
      <c r="E188" s="239">
        <f t="shared" si="9"/>
        <v>6395</v>
      </c>
      <c r="F188" s="239">
        <f t="shared" si="9"/>
        <v>6395</v>
      </c>
      <c r="G188" s="239">
        <f>[183]일위대가목록!F64</f>
        <v>959</v>
      </c>
      <c r="H188" s="239">
        <f t="shared" si="10"/>
        <v>959</v>
      </c>
      <c r="I188" s="239">
        <f>[183]일위대가목록!G64</f>
        <v>3751</v>
      </c>
      <c r="J188" s="239">
        <f t="shared" si="11"/>
        <v>3751</v>
      </c>
      <c r="K188" s="239">
        <f>[183]일위대가목록!H64</f>
        <v>1685</v>
      </c>
      <c r="L188" s="239">
        <f t="shared" si="12"/>
        <v>1685</v>
      </c>
      <c r="M188" s="240" t="s">
        <v>8327</v>
      </c>
      <c r="N188" s="233" t="s">
        <v>227</v>
      </c>
      <c r="O188" s="233"/>
      <c r="P188" s="233" t="s">
        <v>8331</v>
      </c>
      <c r="Q188" s="233" t="s">
        <v>227</v>
      </c>
      <c r="R188" s="233" t="s">
        <v>8332</v>
      </c>
      <c r="S188" s="233"/>
      <c r="T188" s="233" t="s">
        <v>7861</v>
      </c>
      <c r="U188" s="233"/>
      <c r="V188" s="233"/>
      <c r="W188" s="233"/>
      <c r="X188" s="233"/>
      <c r="Y188" s="233"/>
      <c r="Z188" s="233"/>
      <c r="AA188" s="233"/>
      <c r="AB188" s="233"/>
      <c r="AC188" s="233"/>
      <c r="AD188" s="233"/>
      <c r="AE188" s="233"/>
      <c r="AF188" s="233"/>
      <c r="AG188" s="233"/>
      <c r="AH188" s="233"/>
      <c r="AI188" s="233"/>
      <c r="AJ188" s="233"/>
      <c r="AK188" s="233"/>
      <c r="AL188" s="233"/>
      <c r="AM188" s="233"/>
      <c r="AN188" s="233"/>
      <c r="AO188" s="233"/>
      <c r="AP188" s="233"/>
      <c r="AQ188" s="233"/>
      <c r="AR188" s="233"/>
      <c r="AS188" s="233"/>
      <c r="AT188" s="233"/>
      <c r="AU188" s="233"/>
      <c r="AV188" s="233"/>
      <c r="AW188" s="233"/>
      <c r="AX188" s="233"/>
      <c r="AY188" s="233"/>
      <c r="AZ188" s="233"/>
      <c r="BA188" s="233"/>
      <c r="BB188" s="233"/>
      <c r="BC188" s="233"/>
      <c r="BD188" s="233"/>
      <c r="BE188" s="233"/>
      <c r="BF188" s="233"/>
      <c r="BG188" s="233"/>
      <c r="BH188" s="233"/>
      <c r="BI188" s="293" t="str">
        <f>HYPERLINK("#일위대가목록!A64","IC705600 →")</f>
        <v>IC705600 →</v>
      </c>
    </row>
    <row r="189" spans="1:61" ht="20.100000000000001" customHeight="1">
      <c r="A189" s="237" t="s">
        <v>8333</v>
      </c>
      <c r="B189" s="238" t="s">
        <v>8326</v>
      </c>
      <c r="C189" s="238">
        <v>1</v>
      </c>
      <c r="D189" s="238" t="s">
        <v>7942</v>
      </c>
      <c r="E189" s="239">
        <f t="shared" si="9"/>
        <v>6362</v>
      </c>
      <c r="F189" s="239">
        <f t="shared" si="9"/>
        <v>6362</v>
      </c>
      <c r="G189" s="239">
        <f>[183]일위대가목록!F65</f>
        <v>965</v>
      </c>
      <c r="H189" s="239">
        <f t="shared" si="10"/>
        <v>965</v>
      </c>
      <c r="I189" s="239">
        <f>[183]일위대가목록!G65</f>
        <v>3805</v>
      </c>
      <c r="J189" s="239">
        <f t="shared" si="11"/>
        <v>3805</v>
      </c>
      <c r="K189" s="239">
        <f>[183]일위대가목록!H65</f>
        <v>1592</v>
      </c>
      <c r="L189" s="239">
        <f t="shared" si="12"/>
        <v>1592</v>
      </c>
      <c r="M189" s="240" t="s">
        <v>8327</v>
      </c>
      <c r="N189" s="233" t="s">
        <v>227</v>
      </c>
      <c r="O189" s="233"/>
      <c r="P189" s="233" t="s">
        <v>8334</v>
      </c>
      <c r="Q189" s="233" t="s">
        <v>227</v>
      </c>
      <c r="R189" s="233" t="s">
        <v>8335</v>
      </c>
      <c r="S189" s="233"/>
      <c r="T189" s="233" t="s">
        <v>7861</v>
      </c>
      <c r="U189" s="233"/>
      <c r="V189" s="233"/>
      <c r="W189" s="233"/>
      <c r="X189" s="233"/>
      <c r="Y189" s="233"/>
      <c r="Z189" s="233"/>
      <c r="AA189" s="233"/>
      <c r="AB189" s="233"/>
      <c r="AC189" s="233"/>
      <c r="AD189" s="233"/>
      <c r="AE189" s="233"/>
      <c r="AF189" s="233"/>
      <c r="AG189" s="233"/>
      <c r="AH189" s="233"/>
      <c r="AI189" s="233"/>
      <c r="AJ189" s="233"/>
      <c r="AK189" s="233"/>
      <c r="AL189" s="233"/>
      <c r="AM189" s="233"/>
      <c r="AN189" s="233"/>
      <c r="AO189" s="233"/>
      <c r="AP189" s="233"/>
      <c r="AQ189" s="233"/>
      <c r="AR189" s="233"/>
      <c r="AS189" s="233"/>
      <c r="AT189" s="233"/>
      <c r="AU189" s="233"/>
      <c r="AV189" s="233"/>
      <c r="AW189" s="233"/>
      <c r="AX189" s="233"/>
      <c r="AY189" s="233"/>
      <c r="AZ189" s="233"/>
      <c r="BA189" s="233"/>
      <c r="BB189" s="233"/>
      <c r="BC189" s="233"/>
      <c r="BD189" s="233"/>
      <c r="BE189" s="233"/>
      <c r="BF189" s="233"/>
      <c r="BG189" s="233"/>
      <c r="BH189" s="233"/>
      <c r="BI189" s="293" t="str">
        <f>HYPERLINK("#일위대가목록!A65","IC706500 →")</f>
        <v>IC706500 →</v>
      </c>
    </row>
    <row r="190" spans="1:61" ht="20.100000000000001" customHeight="1">
      <c r="A190" s="237" t="s">
        <v>8336</v>
      </c>
      <c r="B190" s="238" t="s">
        <v>8326</v>
      </c>
      <c r="C190" s="238">
        <v>1</v>
      </c>
      <c r="D190" s="238" t="s">
        <v>7942</v>
      </c>
      <c r="E190" s="239">
        <f t="shared" si="9"/>
        <v>9734</v>
      </c>
      <c r="F190" s="239">
        <f t="shared" si="9"/>
        <v>9734</v>
      </c>
      <c r="G190" s="239">
        <f>[183]일위대가목록!F412</f>
        <v>1831</v>
      </c>
      <c r="H190" s="239">
        <f t="shared" si="10"/>
        <v>1831</v>
      </c>
      <c r="I190" s="239">
        <f>[183]일위대가목록!G412</f>
        <v>5210</v>
      </c>
      <c r="J190" s="239">
        <f t="shared" si="11"/>
        <v>5210</v>
      </c>
      <c r="K190" s="239">
        <f>[183]일위대가목록!H412</f>
        <v>2693</v>
      </c>
      <c r="L190" s="239">
        <f t="shared" si="12"/>
        <v>2693</v>
      </c>
      <c r="M190" s="240" t="s">
        <v>8337</v>
      </c>
      <c r="N190" s="233" t="s">
        <v>227</v>
      </c>
      <c r="O190" s="233"/>
      <c r="P190" s="233" t="s">
        <v>8338</v>
      </c>
      <c r="Q190" s="233" t="s">
        <v>227</v>
      </c>
      <c r="R190" s="233" t="s">
        <v>8339</v>
      </c>
      <c r="S190" s="233"/>
      <c r="T190" s="233" t="s">
        <v>7729</v>
      </c>
      <c r="U190" s="233"/>
      <c r="V190" s="233"/>
      <c r="W190" s="233"/>
      <c r="X190" s="233"/>
      <c r="Y190" s="233"/>
      <c r="Z190" s="233"/>
      <c r="AA190" s="233"/>
      <c r="AB190" s="233"/>
      <c r="AC190" s="233"/>
      <c r="AD190" s="233"/>
      <c r="AE190" s="233"/>
      <c r="AF190" s="233"/>
      <c r="AG190" s="233"/>
      <c r="AH190" s="233"/>
      <c r="AI190" s="233"/>
      <c r="AJ190" s="233"/>
      <c r="AK190" s="233"/>
      <c r="AL190" s="233"/>
      <c r="AM190" s="233"/>
      <c r="AN190" s="233"/>
      <c r="AO190" s="233"/>
      <c r="AP190" s="233"/>
      <c r="AQ190" s="233"/>
      <c r="AR190" s="233"/>
      <c r="AS190" s="233"/>
      <c r="AT190" s="233"/>
      <c r="AU190" s="233"/>
      <c r="AV190" s="233"/>
      <c r="AW190" s="233"/>
      <c r="AX190" s="233"/>
      <c r="AY190" s="233"/>
      <c r="AZ190" s="233"/>
      <c r="BA190" s="233"/>
      <c r="BB190" s="233"/>
      <c r="BC190" s="233"/>
      <c r="BD190" s="233"/>
      <c r="BE190" s="233"/>
      <c r="BF190" s="233"/>
      <c r="BG190" s="233"/>
      <c r="BH190" s="233"/>
      <c r="BI190" s="293" t="str">
        <f>HYPERLINK("#일위대가목록!A412","IC709200 →")</f>
        <v>IC709200 →</v>
      </c>
    </row>
    <row r="191" spans="1:61" ht="20.100000000000001" customHeight="1">
      <c r="A191" s="237" t="s">
        <v>8340</v>
      </c>
      <c r="B191" s="238" t="s">
        <v>8326</v>
      </c>
      <c r="C191" s="238">
        <v>1</v>
      </c>
      <c r="D191" s="238" t="s">
        <v>7942</v>
      </c>
      <c r="E191" s="239">
        <f t="shared" si="9"/>
        <v>13380</v>
      </c>
      <c r="F191" s="239">
        <f t="shared" si="9"/>
        <v>13380</v>
      </c>
      <c r="G191" s="239">
        <f>[183]일위대가목록!F413</f>
        <v>2739</v>
      </c>
      <c r="H191" s="239">
        <f t="shared" si="10"/>
        <v>2739</v>
      </c>
      <c r="I191" s="239">
        <f>[183]일위대가목록!G413</f>
        <v>6937</v>
      </c>
      <c r="J191" s="239">
        <f t="shared" si="11"/>
        <v>6937</v>
      </c>
      <c r="K191" s="239">
        <f>[183]일위대가목록!H413</f>
        <v>3704</v>
      </c>
      <c r="L191" s="239">
        <f t="shared" si="12"/>
        <v>3704</v>
      </c>
      <c r="M191" s="240" t="s">
        <v>8337</v>
      </c>
      <c r="N191" s="233" t="s">
        <v>227</v>
      </c>
      <c r="O191" s="233"/>
      <c r="P191" s="233" t="s">
        <v>8341</v>
      </c>
      <c r="Q191" s="233" t="s">
        <v>227</v>
      </c>
      <c r="R191" s="233" t="s">
        <v>8342</v>
      </c>
      <c r="S191" s="233"/>
      <c r="T191" s="233" t="s">
        <v>7729</v>
      </c>
      <c r="U191" s="233"/>
      <c r="V191" s="233"/>
      <c r="W191" s="233"/>
      <c r="X191" s="233"/>
      <c r="Y191" s="233"/>
      <c r="Z191" s="233"/>
      <c r="AA191" s="233"/>
      <c r="AB191" s="233"/>
      <c r="AC191" s="233"/>
      <c r="AD191" s="233"/>
      <c r="AE191" s="233"/>
      <c r="AF191" s="233"/>
      <c r="AG191" s="233"/>
      <c r="AH191" s="233"/>
      <c r="AI191" s="233"/>
      <c r="AJ191" s="233"/>
      <c r="AK191" s="233"/>
      <c r="AL191" s="233"/>
      <c r="AM191" s="233"/>
      <c r="AN191" s="233"/>
      <c r="AO191" s="233"/>
      <c r="AP191" s="233"/>
      <c r="AQ191" s="233"/>
      <c r="AR191" s="233"/>
      <c r="AS191" s="233"/>
      <c r="AT191" s="233"/>
      <c r="AU191" s="233"/>
      <c r="AV191" s="233"/>
      <c r="AW191" s="233"/>
      <c r="AX191" s="233"/>
      <c r="AY191" s="233"/>
      <c r="AZ191" s="233"/>
      <c r="BA191" s="233"/>
      <c r="BB191" s="233"/>
      <c r="BC191" s="233"/>
      <c r="BD191" s="233"/>
      <c r="BE191" s="233"/>
      <c r="BF191" s="233"/>
      <c r="BG191" s="233"/>
      <c r="BH191" s="233"/>
      <c r="BI191" s="293" t="str">
        <f>HYPERLINK("#일위대가목록!A413","IC709250 →")</f>
        <v>IC709250 →</v>
      </c>
    </row>
    <row r="192" spans="1:61" ht="20.100000000000001" customHeight="1">
      <c r="A192" s="237" t="s">
        <v>8343</v>
      </c>
      <c r="B192" s="238" t="s">
        <v>227</v>
      </c>
      <c r="C192" s="238">
        <v>1</v>
      </c>
      <c r="D192" s="238" t="s">
        <v>66</v>
      </c>
      <c r="E192" s="239">
        <f t="shared" si="9"/>
        <v>35330</v>
      </c>
      <c r="F192" s="239">
        <f t="shared" si="9"/>
        <v>35330</v>
      </c>
      <c r="G192" s="239">
        <f>[183]일위대가목록!F414</f>
        <v>1342</v>
      </c>
      <c r="H192" s="239">
        <f t="shared" si="10"/>
        <v>1342</v>
      </c>
      <c r="I192" s="239">
        <f>[183]일위대가목록!G414</f>
        <v>31862</v>
      </c>
      <c r="J192" s="239">
        <f t="shared" si="11"/>
        <v>31862</v>
      </c>
      <c r="K192" s="239">
        <f>[183]일위대가목록!H414</f>
        <v>2126</v>
      </c>
      <c r="L192" s="239">
        <f t="shared" si="12"/>
        <v>2126</v>
      </c>
      <c r="M192" s="240" t="s">
        <v>8344</v>
      </c>
      <c r="N192" s="233" t="s">
        <v>227</v>
      </c>
      <c r="O192" s="233"/>
      <c r="P192" s="233" t="s">
        <v>8345</v>
      </c>
      <c r="Q192" s="233" t="s">
        <v>227</v>
      </c>
      <c r="R192" s="233" t="s">
        <v>8346</v>
      </c>
      <c r="S192" s="233"/>
      <c r="T192" s="233" t="s">
        <v>7729</v>
      </c>
      <c r="U192" s="233"/>
      <c r="V192" s="233"/>
      <c r="W192" s="233"/>
      <c r="X192" s="233"/>
      <c r="Y192" s="233"/>
      <c r="Z192" s="233"/>
      <c r="AA192" s="233"/>
      <c r="AB192" s="233"/>
      <c r="AC192" s="233"/>
      <c r="AD192" s="233"/>
      <c r="AE192" s="233"/>
      <c r="AF192" s="233"/>
      <c r="AG192" s="233"/>
      <c r="AH192" s="233"/>
      <c r="AI192" s="233"/>
      <c r="AJ192" s="233"/>
      <c r="AK192" s="233"/>
      <c r="AL192" s="233"/>
      <c r="AM192" s="233"/>
      <c r="AN192" s="233"/>
      <c r="AO192" s="233"/>
      <c r="AP192" s="233"/>
      <c r="AQ192" s="233"/>
      <c r="AR192" s="233"/>
      <c r="AS192" s="233"/>
      <c r="AT192" s="233"/>
      <c r="AU192" s="233"/>
      <c r="AV192" s="233"/>
      <c r="AW192" s="233"/>
      <c r="AX192" s="233"/>
      <c r="AY192" s="233"/>
      <c r="AZ192" s="233"/>
      <c r="BA192" s="233"/>
      <c r="BB192" s="233"/>
      <c r="BC192" s="233"/>
      <c r="BD192" s="233"/>
      <c r="BE192" s="233"/>
      <c r="BF192" s="233"/>
      <c r="BG192" s="233"/>
      <c r="BH192" s="233"/>
      <c r="BI192" s="293" t="str">
        <f>HYPERLINK("#일위대가목록!A414","IC710300 →")</f>
        <v>IC710300 →</v>
      </c>
    </row>
    <row r="193" spans="1:61" ht="20.100000000000001" customHeight="1">
      <c r="A193" s="237" t="s">
        <v>8347</v>
      </c>
      <c r="B193" s="238" t="s">
        <v>8348</v>
      </c>
      <c r="C193" s="238">
        <v>1</v>
      </c>
      <c r="D193" s="238" t="s">
        <v>66</v>
      </c>
      <c r="E193" s="239">
        <f t="shared" si="9"/>
        <v>9262</v>
      </c>
      <c r="F193" s="239">
        <f t="shared" si="9"/>
        <v>9262</v>
      </c>
      <c r="G193" s="239">
        <f>[183]일위대가목록!F415</f>
        <v>1996</v>
      </c>
      <c r="H193" s="239">
        <f t="shared" si="10"/>
        <v>1996</v>
      </c>
      <c r="I193" s="239">
        <f>[183]일위대가목록!G415</f>
        <v>4844</v>
      </c>
      <c r="J193" s="239">
        <f t="shared" si="11"/>
        <v>4844</v>
      </c>
      <c r="K193" s="239">
        <f>[183]일위대가목록!H415</f>
        <v>2422</v>
      </c>
      <c r="L193" s="239">
        <f t="shared" si="12"/>
        <v>2422</v>
      </c>
      <c r="M193" s="240" t="s">
        <v>8349</v>
      </c>
      <c r="N193" s="233" t="s">
        <v>227</v>
      </c>
      <c r="O193" s="233"/>
      <c r="P193" s="233" t="s">
        <v>8350</v>
      </c>
      <c r="Q193" s="233" t="s">
        <v>227</v>
      </c>
      <c r="R193" s="233" t="s">
        <v>8351</v>
      </c>
      <c r="S193" s="233"/>
      <c r="T193" s="233" t="s">
        <v>7729</v>
      </c>
      <c r="U193" s="233"/>
      <c r="V193" s="233"/>
      <c r="W193" s="233"/>
      <c r="X193" s="233"/>
      <c r="Y193" s="233"/>
      <c r="Z193" s="233"/>
      <c r="AA193" s="233"/>
      <c r="AB193" s="233"/>
      <c r="AC193" s="233"/>
      <c r="AD193" s="233"/>
      <c r="AE193" s="233"/>
      <c r="AF193" s="233"/>
      <c r="AG193" s="233"/>
      <c r="AH193" s="233"/>
      <c r="AI193" s="233"/>
      <c r="AJ193" s="233"/>
      <c r="AK193" s="233"/>
      <c r="AL193" s="233"/>
      <c r="AM193" s="233"/>
      <c r="AN193" s="233"/>
      <c r="AO193" s="233"/>
      <c r="AP193" s="233"/>
      <c r="AQ193" s="233"/>
      <c r="AR193" s="233"/>
      <c r="AS193" s="233"/>
      <c r="AT193" s="233"/>
      <c r="AU193" s="233"/>
      <c r="AV193" s="233"/>
      <c r="AW193" s="233"/>
      <c r="AX193" s="233"/>
      <c r="AY193" s="233"/>
      <c r="AZ193" s="233"/>
      <c r="BA193" s="233"/>
      <c r="BB193" s="233"/>
      <c r="BC193" s="233"/>
      <c r="BD193" s="233"/>
      <c r="BE193" s="233"/>
      <c r="BF193" s="233"/>
      <c r="BG193" s="233"/>
      <c r="BH193" s="233"/>
      <c r="BI193" s="293" t="str">
        <f>HYPERLINK("#일위대가목록!A415","IC710650 →")</f>
        <v>IC710650 →</v>
      </c>
    </row>
    <row r="194" spans="1:61" ht="20.100000000000001" customHeight="1">
      <c r="A194" s="237" t="s">
        <v>8347</v>
      </c>
      <c r="B194" s="238" t="s">
        <v>8352</v>
      </c>
      <c r="C194" s="238">
        <v>1</v>
      </c>
      <c r="D194" s="238" t="s">
        <v>66</v>
      </c>
      <c r="E194" s="239">
        <f t="shared" si="9"/>
        <v>8107</v>
      </c>
      <c r="F194" s="239">
        <f t="shared" si="9"/>
        <v>8107</v>
      </c>
      <c r="G194" s="239">
        <f>[183]일위대가목록!F416</f>
        <v>1187</v>
      </c>
      <c r="H194" s="239">
        <f t="shared" si="10"/>
        <v>1187</v>
      </c>
      <c r="I194" s="239">
        <f>[183]일위대가목록!G416</f>
        <v>4844</v>
      </c>
      <c r="J194" s="239">
        <f t="shared" si="11"/>
        <v>4844</v>
      </c>
      <c r="K194" s="239">
        <f>[183]일위대가목록!H416</f>
        <v>2076</v>
      </c>
      <c r="L194" s="239">
        <f t="shared" si="12"/>
        <v>2076</v>
      </c>
      <c r="M194" s="240" t="s">
        <v>8349</v>
      </c>
      <c r="N194" s="233" t="s">
        <v>227</v>
      </c>
      <c r="O194" s="233"/>
      <c r="P194" s="233" t="s">
        <v>8353</v>
      </c>
      <c r="Q194" s="233" t="s">
        <v>227</v>
      </c>
      <c r="R194" s="233" t="s">
        <v>8354</v>
      </c>
      <c r="S194" s="233"/>
      <c r="T194" s="233" t="s">
        <v>7729</v>
      </c>
      <c r="U194" s="233"/>
      <c r="V194" s="233"/>
      <c r="W194" s="233"/>
      <c r="X194" s="233"/>
      <c r="Y194" s="233"/>
      <c r="Z194" s="233"/>
      <c r="AA194" s="233"/>
      <c r="AB194" s="233"/>
      <c r="AC194" s="233"/>
      <c r="AD194" s="233"/>
      <c r="AE194" s="233"/>
      <c r="AF194" s="233"/>
      <c r="AG194" s="233"/>
      <c r="AH194" s="233"/>
      <c r="AI194" s="233"/>
      <c r="AJ194" s="233"/>
      <c r="AK194" s="233"/>
      <c r="AL194" s="233"/>
      <c r="AM194" s="233"/>
      <c r="AN194" s="233"/>
      <c r="AO194" s="233"/>
      <c r="AP194" s="233"/>
      <c r="AQ194" s="233"/>
      <c r="AR194" s="233"/>
      <c r="AS194" s="233"/>
      <c r="AT194" s="233"/>
      <c r="AU194" s="233"/>
      <c r="AV194" s="233"/>
      <c r="AW194" s="233"/>
      <c r="AX194" s="233"/>
      <c r="AY194" s="233"/>
      <c r="AZ194" s="233"/>
      <c r="BA194" s="233"/>
      <c r="BB194" s="233"/>
      <c r="BC194" s="233"/>
      <c r="BD194" s="233"/>
      <c r="BE194" s="233"/>
      <c r="BF194" s="233"/>
      <c r="BG194" s="233"/>
      <c r="BH194" s="233"/>
      <c r="BI194" s="293" t="str">
        <f>HYPERLINK("#일위대가목록!A416","IC710750 →")</f>
        <v>IC710750 →</v>
      </c>
    </row>
    <row r="195" spans="1:61" ht="20.100000000000001" customHeight="1">
      <c r="A195" s="237" t="s">
        <v>8355</v>
      </c>
      <c r="B195" s="238" t="s">
        <v>8356</v>
      </c>
      <c r="C195" s="238">
        <v>1</v>
      </c>
      <c r="D195" s="238" t="s">
        <v>7942</v>
      </c>
      <c r="E195" s="239">
        <f t="shared" si="9"/>
        <v>8644</v>
      </c>
      <c r="F195" s="239">
        <f t="shared" si="9"/>
        <v>8644</v>
      </c>
      <c r="G195" s="239">
        <f>[183]일위대가목록!F66</f>
        <v>2604</v>
      </c>
      <c r="H195" s="239">
        <f t="shared" si="10"/>
        <v>2604</v>
      </c>
      <c r="I195" s="239">
        <f>[183]일위대가목록!G66</f>
        <v>3860</v>
      </c>
      <c r="J195" s="239">
        <f t="shared" si="11"/>
        <v>3860</v>
      </c>
      <c r="K195" s="239">
        <f>[183]일위대가목록!H66</f>
        <v>2180</v>
      </c>
      <c r="L195" s="239">
        <f t="shared" si="12"/>
        <v>2180</v>
      </c>
      <c r="M195" s="240" t="s">
        <v>8327</v>
      </c>
      <c r="N195" s="233" t="s">
        <v>227</v>
      </c>
      <c r="O195" s="233"/>
      <c r="P195" s="233" t="s">
        <v>8357</v>
      </c>
      <c r="Q195" s="233" t="s">
        <v>227</v>
      </c>
      <c r="R195" s="233" t="s">
        <v>8358</v>
      </c>
      <c r="S195" s="233"/>
      <c r="T195" s="233" t="s">
        <v>7861</v>
      </c>
      <c r="U195" s="233"/>
      <c r="V195" s="233"/>
      <c r="W195" s="233"/>
      <c r="X195" s="233"/>
      <c r="Y195" s="233"/>
      <c r="Z195" s="233"/>
      <c r="AA195" s="233"/>
      <c r="AB195" s="233"/>
      <c r="AC195" s="233"/>
      <c r="AD195" s="233"/>
      <c r="AE195" s="233"/>
      <c r="AF195" s="233"/>
      <c r="AG195" s="233"/>
      <c r="AH195" s="233"/>
      <c r="AI195" s="233"/>
      <c r="AJ195" s="233"/>
      <c r="AK195" s="233"/>
      <c r="AL195" s="233"/>
      <c r="AM195" s="233"/>
      <c r="AN195" s="233"/>
      <c r="AO195" s="233"/>
      <c r="AP195" s="233"/>
      <c r="AQ195" s="233"/>
      <c r="AR195" s="233"/>
      <c r="AS195" s="233"/>
      <c r="AT195" s="233"/>
      <c r="AU195" s="233"/>
      <c r="AV195" s="233"/>
      <c r="AW195" s="233"/>
      <c r="AX195" s="233"/>
      <c r="AY195" s="233"/>
      <c r="AZ195" s="233"/>
      <c r="BA195" s="233"/>
      <c r="BB195" s="233"/>
      <c r="BC195" s="233"/>
      <c r="BD195" s="233"/>
      <c r="BE195" s="233"/>
      <c r="BF195" s="233"/>
      <c r="BG195" s="233"/>
      <c r="BH195" s="233"/>
      <c r="BI195" s="293" t="str">
        <f>HYPERLINK("#일위대가목록!A66","IC713000 →")</f>
        <v>IC713000 →</v>
      </c>
    </row>
    <row r="196" spans="1:61" ht="20.100000000000001" customHeight="1">
      <c r="A196" s="237" t="s">
        <v>8359</v>
      </c>
      <c r="B196" s="238" t="s">
        <v>8356</v>
      </c>
      <c r="C196" s="238">
        <v>1</v>
      </c>
      <c r="D196" s="238" t="s">
        <v>7942</v>
      </c>
      <c r="E196" s="239">
        <f t="shared" si="9"/>
        <v>9277</v>
      </c>
      <c r="F196" s="239">
        <f t="shared" si="9"/>
        <v>9277</v>
      </c>
      <c r="G196" s="239">
        <f>[183]일위대가목록!F67</f>
        <v>2787</v>
      </c>
      <c r="H196" s="239">
        <f t="shared" si="10"/>
        <v>2787</v>
      </c>
      <c r="I196" s="239">
        <f>[183]일위대가목록!G67</f>
        <v>4151</v>
      </c>
      <c r="J196" s="239">
        <f t="shared" si="11"/>
        <v>4151</v>
      </c>
      <c r="K196" s="239">
        <f>[183]일위대가목록!H67</f>
        <v>2339</v>
      </c>
      <c r="L196" s="239">
        <f t="shared" si="12"/>
        <v>2339</v>
      </c>
      <c r="M196" s="240" t="s">
        <v>8327</v>
      </c>
      <c r="N196" s="233" t="s">
        <v>227</v>
      </c>
      <c r="O196" s="233"/>
      <c r="P196" s="233" t="s">
        <v>8360</v>
      </c>
      <c r="Q196" s="233" t="s">
        <v>227</v>
      </c>
      <c r="R196" s="233" t="s">
        <v>8361</v>
      </c>
      <c r="S196" s="233"/>
      <c r="T196" s="233" t="s">
        <v>7861</v>
      </c>
      <c r="U196" s="233"/>
      <c r="V196" s="233"/>
      <c r="W196" s="233"/>
      <c r="X196" s="233"/>
      <c r="Y196" s="233"/>
      <c r="Z196" s="233"/>
      <c r="AA196" s="233"/>
      <c r="AB196" s="233"/>
      <c r="AC196" s="233"/>
      <c r="AD196" s="233"/>
      <c r="AE196" s="233"/>
      <c r="AF196" s="233"/>
      <c r="AG196" s="233"/>
      <c r="AH196" s="233"/>
      <c r="AI196" s="233"/>
      <c r="AJ196" s="233"/>
      <c r="AK196" s="233"/>
      <c r="AL196" s="233"/>
      <c r="AM196" s="233"/>
      <c r="AN196" s="233"/>
      <c r="AO196" s="233"/>
      <c r="AP196" s="233"/>
      <c r="AQ196" s="233"/>
      <c r="AR196" s="233"/>
      <c r="AS196" s="233"/>
      <c r="AT196" s="233"/>
      <c r="AU196" s="233"/>
      <c r="AV196" s="233"/>
      <c r="AW196" s="233"/>
      <c r="AX196" s="233"/>
      <c r="AY196" s="233"/>
      <c r="AZ196" s="233"/>
      <c r="BA196" s="233"/>
      <c r="BB196" s="233"/>
      <c r="BC196" s="233"/>
      <c r="BD196" s="233"/>
      <c r="BE196" s="233"/>
      <c r="BF196" s="233"/>
      <c r="BG196" s="233"/>
      <c r="BH196" s="233"/>
      <c r="BI196" s="293" t="str">
        <f>HYPERLINK("#일위대가목록!A67","IC718000 →")</f>
        <v>IC718000 →</v>
      </c>
    </row>
    <row r="197" spans="1:61" ht="20.100000000000001" customHeight="1">
      <c r="A197" s="237" t="s">
        <v>8362</v>
      </c>
      <c r="B197" s="238" t="s">
        <v>8363</v>
      </c>
      <c r="C197" s="238">
        <v>1</v>
      </c>
      <c r="D197" s="238" t="s">
        <v>7942</v>
      </c>
      <c r="E197" s="239">
        <f t="shared" ref="E197:F260" si="13">G197+I197+K197</f>
        <v>5202</v>
      </c>
      <c r="F197" s="239">
        <f t="shared" si="13"/>
        <v>5202</v>
      </c>
      <c r="G197" s="239">
        <f>[183]일위대가목록!F68</f>
        <v>1369</v>
      </c>
      <c r="H197" s="239">
        <f t="shared" ref="H197:H260" si="14">TRUNC(G197*C197,0)</f>
        <v>1369</v>
      </c>
      <c r="I197" s="239">
        <f>[183]일위대가목록!G68</f>
        <v>2798</v>
      </c>
      <c r="J197" s="239">
        <f t="shared" ref="J197:J260" si="15">TRUNC(I197*C197,0)</f>
        <v>2798</v>
      </c>
      <c r="K197" s="239">
        <f>[183]일위대가목록!H68</f>
        <v>1035</v>
      </c>
      <c r="L197" s="239">
        <f t="shared" ref="L197:L260" si="16">TRUNC(K197*C197,0)</f>
        <v>1035</v>
      </c>
      <c r="M197" s="240" t="s">
        <v>8364</v>
      </c>
      <c r="N197" s="233" t="s">
        <v>227</v>
      </c>
      <c r="O197" s="233"/>
      <c r="P197" s="233" t="s">
        <v>8365</v>
      </c>
      <c r="Q197" s="233" t="s">
        <v>227</v>
      </c>
      <c r="R197" s="233" t="s">
        <v>8366</v>
      </c>
      <c r="S197" s="233"/>
      <c r="T197" s="233" t="s">
        <v>7861</v>
      </c>
      <c r="U197" s="233"/>
      <c r="V197" s="233"/>
      <c r="W197" s="233"/>
      <c r="X197" s="233"/>
      <c r="Y197" s="233"/>
      <c r="Z197" s="233"/>
      <c r="AA197" s="233"/>
      <c r="AB197" s="233"/>
      <c r="AC197" s="233"/>
      <c r="AD197" s="233"/>
      <c r="AE197" s="233"/>
      <c r="AF197" s="233"/>
      <c r="AG197" s="233"/>
      <c r="AH197" s="233"/>
      <c r="AI197" s="233"/>
      <c r="AJ197" s="233"/>
      <c r="AK197" s="233"/>
      <c r="AL197" s="233"/>
      <c r="AM197" s="233"/>
      <c r="AN197" s="233"/>
      <c r="AO197" s="233"/>
      <c r="AP197" s="233"/>
      <c r="AQ197" s="233"/>
      <c r="AR197" s="233"/>
      <c r="AS197" s="233"/>
      <c r="AT197" s="233"/>
      <c r="AU197" s="233"/>
      <c r="AV197" s="233"/>
      <c r="AW197" s="233"/>
      <c r="AX197" s="233"/>
      <c r="AY197" s="233"/>
      <c r="AZ197" s="233"/>
      <c r="BA197" s="233"/>
      <c r="BB197" s="233"/>
      <c r="BC197" s="233"/>
      <c r="BD197" s="233"/>
      <c r="BE197" s="233"/>
      <c r="BF197" s="233"/>
      <c r="BG197" s="233"/>
      <c r="BH197" s="233"/>
      <c r="BI197" s="293" t="str">
        <f>HYPERLINK("#일위대가목록!A68","IC733100 →")</f>
        <v>IC733100 →</v>
      </c>
    </row>
    <row r="198" spans="1:61" ht="20.100000000000001" customHeight="1">
      <c r="A198" s="237" t="s">
        <v>8367</v>
      </c>
      <c r="B198" s="238" t="s">
        <v>8368</v>
      </c>
      <c r="C198" s="238">
        <v>1</v>
      </c>
      <c r="D198" s="238" t="s">
        <v>7942</v>
      </c>
      <c r="E198" s="239">
        <f t="shared" si="13"/>
        <v>1188</v>
      </c>
      <c r="F198" s="239">
        <f t="shared" si="13"/>
        <v>1188</v>
      </c>
      <c r="G198" s="239">
        <f>[183]일위대가목록!F69</f>
        <v>214</v>
      </c>
      <c r="H198" s="239">
        <f t="shared" si="14"/>
        <v>214</v>
      </c>
      <c r="I198" s="239">
        <f>[183]일위대가목록!G69</f>
        <v>686</v>
      </c>
      <c r="J198" s="239">
        <f t="shared" si="15"/>
        <v>686</v>
      </c>
      <c r="K198" s="239">
        <f>[183]일위대가목록!H69</f>
        <v>288</v>
      </c>
      <c r="L198" s="239">
        <f t="shared" si="16"/>
        <v>288</v>
      </c>
      <c r="M198" s="240" t="s">
        <v>8160</v>
      </c>
      <c r="N198" s="233" t="s">
        <v>227</v>
      </c>
      <c r="O198" s="233"/>
      <c r="P198" s="233" t="s">
        <v>8369</v>
      </c>
      <c r="Q198" s="233" t="s">
        <v>227</v>
      </c>
      <c r="R198" s="233" t="s">
        <v>8370</v>
      </c>
      <c r="S198" s="233"/>
      <c r="T198" s="233" t="s">
        <v>7861</v>
      </c>
      <c r="U198" s="233"/>
      <c r="V198" s="233"/>
      <c r="W198" s="233"/>
      <c r="X198" s="233"/>
      <c r="Y198" s="233"/>
      <c r="Z198" s="233"/>
      <c r="AA198" s="233"/>
      <c r="AB198" s="233"/>
      <c r="AC198" s="233"/>
      <c r="AD198" s="233"/>
      <c r="AE198" s="233"/>
      <c r="AF198" s="233"/>
      <c r="AG198" s="233"/>
      <c r="AH198" s="233"/>
      <c r="AI198" s="233"/>
      <c r="AJ198" s="233"/>
      <c r="AK198" s="233"/>
      <c r="AL198" s="233"/>
      <c r="AM198" s="233"/>
      <c r="AN198" s="233"/>
      <c r="AO198" s="233"/>
      <c r="AP198" s="233"/>
      <c r="AQ198" s="233"/>
      <c r="AR198" s="233"/>
      <c r="AS198" s="233"/>
      <c r="AT198" s="233"/>
      <c r="AU198" s="233"/>
      <c r="AV198" s="233"/>
      <c r="AW198" s="233"/>
      <c r="AX198" s="233"/>
      <c r="AY198" s="233"/>
      <c r="AZ198" s="233"/>
      <c r="BA198" s="233"/>
      <c r="BB198" s="233"/>
      <c r="BC198" s="233"/>
      <c r="BD198" s="233"/>
      <c r="BE198" s="233"/>
      <c r="BF198" s="233"/>
      <c r="BG198" s="233"/>
      <c r="BH198" s="233"/>
      <c r="BI198" s="293" t="str">
        <f>HYPERLINK("#일위대가목록!A69","IC740000 →")</f>
        <v>IC740000 →</v>
      </c>
    </row>
    <row r="199" spans="1:61" ht="20.100000000000001" customHeight="1">
      <c r="A199" s="237" t="s">
        <v>8367</v>
      </c>
      <c r="B199" s="238" t="s">
        <v>8371</v>
      </c>
      <c r="C199" s="238">
        <v>1</v>
      </c>
      <c r="D199" s="238" t="s">
        <v>7942</v>
      </c>
      <c r="E199" s="239">
        <f t="shared" si="13"/>
        <v>1024</v>
      </c>
      <c r="F199" s="239">
        <f t="shared" si="13"/>
        <v>1024</v>
      </c>
      <c r="G199" s="239">
        <f>[183]일위대가목록!F70</f>
        <v>265</v>
      </c>
      <c r="H199" s="239">
        <f t="shared" si="14"/>
        <v>265</v>
      </c>
      <c r="I199" s="239">
        <f>[183]일위대가목록!G70</f>
        <v>504</v>
      </c>
      <c r="J199" s="239">
        <f t="shared" si="15"/>
        <v>504</v>
      </c>
      <c r="K199" s="239">
        <f>[183]일위대가목록!H70</f>
        <v>255</v>
      </c>
      <c r="L199" s="239">
        <f t="shared" si="16"/>
        <v>255</v>
      </c>
      <c r="M199" s="240" t="s">
        <v>8160</v>
      </c>
      <c r="N199" s="233" t="s">
        <v>227</v>
      </c>
      <c r="O199" s="233"/>
      <c r="P199" s="233" t="s">
        <v>8372</v>
      </c>
      <c r="Q199" s="233" t="s">
        <v>227</v>
      </c>
      <c r="R199" s="233" t="s">
        <v>8373</v>
      </c>
      <c r="S199" s="233"/>
      <c r="T199" s="233" t="s">
        <v>7861</v>
      </c>
      <c r="U199" s="233"/>
      <c r="V199" s="233"/>
      <c r="W199" s="233"/>
      <c r="X199" s="233"/>
      <c r="Y199" s="233"/>
      <c r="Z199" s="233"/>
      <c r="AA199" s="233"/>
      <c r="AB199" s="233"/>
      <c r="AC199" s="233"/>
      <c r="AD199" s="233"/>
      <c r="AE199" s="233"/>
      <c r="AF199" s="233"/>
      <c r="AG199" s="233"/>
      <c r="AH199" s="233"/>
      <c r="AI199" s="233"/>
      <c r="AJ199" s="233"/>
      <c r="AK199" s="233"/>
      <c r="AL199" s="233"/>
      <c r="AM199" s="233"/>
      <c r="AN199" s="233"/>
      <c r="AO199" s="233"/>
      <c r="AP199" s="233"/>
      <c r="AQ199" s="233"/>
      <c r="AR199" s="233"/>
      <c r="AS199" s="233"/>
      <c r="AT199" s="233"/>
      <c r="AU199" s="233"/>
      <c r="AV199" s="233"/>
      <c r="AW199" s="233"/>
      <c r="AX199" s="233"/>
      <c r="AY199" s="233"/>
      <c r="AZ199" s="233"/>
      <c r="BA199" s="233"/>
      <c r="BB199" s="233"/>
      <c r="BC199" s="233"/>
      <c r="BD199" s="233"/>
      <c r="BE199" s="233"/>
      <c r="BF199" s="233"/>
      <c r="BG199" s="233"/>
      <c r="BH199" s="233"/>
      <c r="BI199" s="293" t="str">
        <f>HYPERLINK("#일위대가목록!A70","IC740100 →")</f>
        <v>IC740100 →</v>
      </c>
    </row>
    <row r="200" spans="1:61" ht="20.100000000000001" customHeight="1">
      <c r="A200" s="237" t="s">
        <v>8374</v>
      </c>
      <c r="B200" s="238" t="s">
        <v>8375</v>
      </c>
      <c r="C200" s="238">
        <v>1</v>
      </c>
      <c r="D200" s="238" t="s">
        <v>7942</v>
      </c>
      <c r="E200" s="239">
        <f t="shared" si="13"/>
        <v>1335</v>
      </c>
      <c r="F200" s="239">
        <f t="shared" si="13"/>
        <v>1335</v>
      </c>
      <c r="G200" s="239">
        <f>[183]일위대가목록!F71</f>
        <v>324</v>
      </c>
      <c r="H200" s="239">
        <f t="shared" si="14"/>
        <v>324</v>
      </c>
      <c r="I200" s="239">
        <f>[183]일위대가목록!G71</f>
        <v>536</v>
      </c>
      <c r="J200" s="239">
        <f t="shared" si="15"/>
        <v>536</v>
      </c>
      <c r="K200" s="239">
        <f>[183]일위대가목록!H71</f>
        <v>475</v>
      </c>
      <c r="L200" s="239">
        <f t="shared" si="16"/>
        <v>475</v>
      </c>
      <c r="M200" s="240" t="s">
        <v>8376</v>
      </c>
      <c r="N200" s="233" t="s">
        <v>227</v>
      </c>
      <c r="O200" s="233"/>
      <c r="P200" s="233" t="s">
        <v>8377</v>
      </c>
      <c r="Q200" s="233" t="s">
        <v>227</v>
      </c>
      <c r="R200" s="233" t="s">
        <v>8378</v>
      </c>
      <c r="S200" s="233"/>
      <c r="T200" s="233" t="s">
        <v>7861</v>
      </c>
      <c r="U200" s="233"/>
      <c r="V200" s="233"/>
      <c r="W200" s="233"/>
      <c r="X200" s="233"/>
      <c r="Y200" s="233"/>
      <c r="Z200" s="233"/>
      <c r="AA200" s="233"/>
      <c r="AB200" s="233"/>
      <c r="AC200" s="233"/>
      <c r="AD200" s="233"/>
      <c r="AE200" s="233"/>
      <c r="AF200" s="233"/>
      <c r="AG200" s="233"/>
      <c r="AH200" s="233"/>
      <c r="AI200" s="233"/>
      <c r="AJ200" s="233"/>
      <c r="AK200" s="233"/>
      <c r="AL200" s="233"/>
      <c r="AM200" s="233"/>
      <c r="AN200" s="233"/>
      <c r="AO200" s="233"/>
      <c r="AP200" s="233"/>
      <c r="AQ200" s="233"/>
      <c r="AR200" s="233"/>
      <c r="AS200" s="233"/>
      <c r="AT200" s="233"/>
      <c r="AU200" s="233"/>
      <c r="AV200" s="233"/>
      <c r="AW200" s="233"/>
      <c r="AX200" s="233"/>
      <c r="AY200" s="233"/>
      <c r="AZ200" s="233"/>
      <c r="BA200" s="233"/>
      <c r="BB200" s="233"/>
      <c r="BC200" s="233"/>
      <c r="BD200" s="233"/>
      <c r="BE200" s="233"/>
      <c r="BF200" s="233"/>
      <c r="BG200" s="233"/>
      <c r="BH200" s="233"/>
      <c r="BI200" s="293" t="str">
        <f>HYPERLINK("#일위대가목록!A71","IC800100 →")</f>
        <v>IC800100 →</v>
      </c>
    </row>
    <row r="201" spans="1:61" ht="20.100000000000001" customHeight="1">
      <c r="A201" s="237" t="s">
        <v>8374</v>
      </c>
      <c r="B201" s="238" t="s">
        <v>8379</v>
      </c>
      <c r="C201" s="238">
        <v>1</v>
      </c>
      <c r="D201" s="238" t="s">
        <v>7942</v>
      </c>
      <c r="E201" s="239">
        <f t="shared" si="13"/>
        <v>1911</v>
      </c>
      <c r="F201" s="239">
        <f t="shared" si="13"/>
        <v>1911</v>
      </c>
      <c r="G201" s="239">
        <f>[183]일위대가목록!F72</f>
        <v>288</v>
      </c>
      <c r="H201" s="239">
        <f t="shared" si="14"/>
        <v>288</v>
      </c>
      <c r="I201" s="239">
        <f>[183]일위대가목록!G72</f>
        <v>913</v>
      </c>
      <c r="J201" s="239">
        <f t="shared" si="15"/>
        <v>913</v>
      </c>
      <c r="K201" s="239">
        <f>[183]일위대가목록!H72</f>
        <v>710</v>
      </c>
      <c r="L201" s="239">
        <f t="shared" si="16"/>
        <v>710</v>
      </c>
      <c r="M201" s="240" t="s">
        <v>8380</v>
      </c>
      <c r="N201" s="233" t="s">
        <v>227</v>
      </c>
      <c r="O201" s="233"/>
      <c r="P201" s="233" t="s">
        <v>8381</v>
      </c>
      <c r="Q201" s="233" t="s">
        <v>227</v>
      </c>
      <c r="R201" s="233" t="s">
        <v>8382</v>
      </c>
      <c r="S201" s="233"/>
      <c r="T201" s="233" t="s">
        <v>7861</v>
      </c>
      <c r="U201" s="233"/>
      <c r="V201" s="233"/>
      <c r="W201" s="233"/>
      <c r="X201" s="233"/>
      <c r="Y201" s="233"/>
      <c r="Z201" s="233"/>
      <c r="AA201" s="233"/>
      <c r="AB201" s="233"/>
      <c r="AC201" s="233"/>
      <c r="AD201" s="233"/>
      <c r="AE201" s="233"/>
      <c r="AF201" s="233"/>
      <c r="AG201" s="233"/>
      <c r="AH201" s="233"/>
      <c r="AI201" s="233"/>
      <c r="AJ201" s="233"/>
      <c r="AK201" s="233"/>
      <c r="AL201" s="233"/>
      <c r="AM201" s="233"/>
      <c r="AN201" s="233"/>
      <c r="AO201" s="233"/>
      <c r="AP201" s="233"/>
      <c r="AQ201" s="233"/>
      <c r="AR201" s="233"/>
      <c r="AS201" s="233"/>
      <c r="AT201" s="233"/>
      <c r="AU201" s="233"/>
      <c r="AV201" s="233"/>
      <c r="AW201" s="233"/>
      <c r="AX201" s="233"/>
      <c r="AY201" s="233"/>
      <c r="AZ201" s="233"/>
      <c r="BA201" s="233"/>
      <c r="BB201" s="233"/>
      <c r="BC201" s="233"/>
      <c r="BD201" s="233"/>
      <c r="BE201" s="233"/>
      <c r="BF201" s="233"/>
      <c r="BG201" s="233"/>
      <c r="BH201" s="233"/>
      <c r="BI201" s="293" t="str">
        <f>HYPERLINK("#일위대가목록!A72","IC800150 →")</f>
        <v>IC800150 →</v>
      </c>
    </row>
    <row r="202" spans="1:61" ht="20.100000000000001" customHeight="1">
      <c r="A202" s="237" t="s">
        <v>8383</v>
      </c>
      <c r="B202" s="238" t="s">
        <v>8375</v>
      </c>
      <c r="C202" s="238">
        <v>1</v>
      </c>
      <c r="D202" s="238" t="s">
        <v>66</v>
      </c>
      <c r="E202" s="239">
        <f t="shared" si="13"/>
        <v>947</v>
      </c>
      <c r="F202" s="239">
        <f t="shared" si="13"/>
        <v>947</v>
      </c>
      <c r="G202" s="239">
        <f>[183]일위대가목록!F73</f>
        <v>230</v>
      </c>
      <c r="H202" s="239">
        <f t="shared" si="14"/>
        <v>230</v>
      </c>
      <c r="I202" s="239">
        <f>[183]일위대가목록!G73</f>
        <v>380</v>
      </c>
      <c r="J202" s="239">
        <f t="shared" si="15"/>
        <v>380</v>
      </c>
      <c r="K202" s="239">
        <f>[183]일위대가목록!H73</f>
        <v>337</v>
      </c>
      <c r="L202" s="239">
        <f t="shared" si="16"/>
        <v>337</v>
      </c>
      <c r="M202" s="240" t="s">
        <v>8376</v>
      </c>
      <c r="N202" s="233" t="s">
        <v>227</v>
      </c>
      <c r="O202" s="233"/>
      <c r="P202" s="233" t="s">
        <v>8384</v>
      </c>
      <c r="Q202" s="233" t="s">
        <v>227</v>
      </c>
      <c r="R202" s="233" t="s">
        <v>8385</v>
      </c>
      <c r="S202" s="233"/>
      <c r="T202" s="233" t="s">
        <v>7861</v>
      </c>
      <c r="U202" s="233"/>
      <c r="V202" s="233"/>
      <c r="W202" s="233"/>
      <c r="X202" s="233"/>
      <c r="Y202" s="233"/>
      <c r="Z202" s="233"/>
      <c r="AA202" s="233"/>
      <c r="AB202" s="233"/>
      <c r="AC202" s="233"/>
      <c r="AD202" s="233"/>
      <c r="AE202" s="233"/>
      <c r="AF202" s="233"/>
      <c r="AG202" s="233"/>
      <c r="AH202" s="233"/>
      <c r="AI202" s="233"/>
      <c r="AJ202" s="233"/>
      <c r="AK202" s="233"/>
      <c r="AL202" s="233"/>
      <c r="AM202" s="233"/>
      <c r="AN202" s="233"/>
      <c r="AO202" s="233"/>
      <c r="AP202" s="233"/>
      <c r="AQ202" s="233"/>
      <c r="AR202" s="233"/>
      <c r="AS202" s="233"/>
      <c r="AT202" s="233"/>
      <c r="AU202" s="233"/>
      <c r="AV202" s="233"/>
      <c r="AW202" s="233"/>
      <c r="AX202" s="233"/>
      <c r="AY202" s="233"/>
      <c r="AZ202" s="233"/>
      <c r="BA202" s="233"/>
      <c r="BB202" s="233"/>
      <c r="BC202" s="233"/>
      <c r="BD202" s="233"/>
      <c r="BE202" s="233"/>
      <c r="BF202" s="233"/>
      <c r="BG202" s="233"/>
      <c r="BH202" s="233"/>
      <c r="BI202" s="293" t="str">
        <f>HYPERLINK("#일위대가목록!A73","IC801100 →")</f>
        <v>IC801100 →</v>
      </c>
    </row>
    <row r="203" spans="1:61" ht="20.100000000000001" customHeight="1">
      <c r="A203" s="237" t="s">
        <v>8386</v>
      </c>
      <c r="B203" s="238" t="s">
        <v>8387</v>
      </c>
      <c r="C203" s="238">
        <v>1</v>
      </c>
      <c r="D203" s="238" t="s">
        <v>66</v>
      </c>
      <c r="E203" s="239">
        <f t="shared" si="13"/>
        <v>1992</v>
      </c>
      <c r="F203" s="239">
        <f t="shared" si="13"/>
        <v>1992</v>
      </c>
      <c r="G203" s="239">
        <f>[183]일위대가목록!F74</f>
        <v>534</v>
      </c>
      <c r="H203" s="239">
        <f t="shared" si="14"/>
        <v>534</v>
      </c>
      <c r="I203" s="239">
        <f>[183]일위대가목록!G74</f>
        <v>724</v>
      </c>
      <c r="J203" s="239">
        <f t="shared" si="15"/>
        <v>724</v>
      </c>
      <c r="K203" s="239">
        <f>[183]일위대가목록!H74</f>
        <v>734</v>
      </c>
      <c r="L203" s="239">
        <f t="shared" si="16"/>
        <v>734</v>
      </c>
      <c r="M203" s="240" t="s">
        <v>8388</v>
      </c>
      <c r="N203" s="233" t="s">
        <v>227</v>
      </c>
      <c r="O203" s="233"/>
      <c r="P203" s="233" t="s">
        <v>8389</v>
      </c>
      <c r="Q203" s="233" t="s">
        <v>227</v>
      </c>
      <c r="R203" s="233" t="s">
        <v>8390</v>
      </c>
      <c r="S203" s="233"/>
      <c r="T203" s="233" t="s">
        <v>7861</v>
      </c>
      <c r="U203" s="233"/>
      <c r="V203" s="233"/>
      <c r="W203" s="233"/>
      <c r="X203" s="233"/>
      <c r="Y203" s="233"/>
      <c r="Z203" s="233"/>
      <c r="AA203" s="233"/>
      <c r="AB203" s="233"/>
      <c r="AC203" s="233"/>
      <c r="AD203" s="233"/>
      <c r="AE203" s="233"/>
      <c r="AF203" s="233"/>
      <c r="AG203" s="233"/>
      <c r="AH203" s="233"/>
      <c r="AI203" s="233"/>
      <c r="AJ203" s="233"/>
      <c r="AK203" s="233"/>
      <c r="AL203" s="233"/>
      <c r="AM203" s="233"/>
      <c r="AN203" s="233"/>
      <c r="AO203" s="233"/>
      <c r="AP203" s="233"/>
      <c r="AQ203" s="233"/>
      <c r="AR203" s="233"/>
      <c r="AS203" s="233"/>
      <c r="AT203" s="233"/>
      <c r="AU203" s="233"/>
      <c r="AV203" s="233"/>
      <c r="AW203" s="233"/>
      <c r="AX203" s="233"/>
      <c r="AY203" s="233"/>
      <c r="AZ203" s="233"/>
      <c r="BA203" s="233"/>
      <c r="BB203" s="233"/>
      <c r="BC203" s="233"/>
      <c r="BD203" s="233"/>
      <c r="BE203" s="233"/>
      <c r="BF203" s="233"/>
      <c r="BG203" s="233"/>
      <c r="BH203" s="233"/>
      <c r="BI203" s="293" t="str">
        <f>HYPERLINK("#일위대가목록!A74","IC801500 →")</f>
        <v>IC801500 →</v>
      </c>
    </row>
    <row r="204" spans="1:61" ht="20.100000000000001" customHeight="1">
      <c r="A204" s="237" t="s">
        <v>8391</v>
      </c>
      <c r="B204" s="238" t="s">
        <v>8392</v>
      </c>
      <c r="C204" s="238">
        <v>1</v>
      </c>
      <c r="D204" s="238" t="s">
        <v>7942</v>
      </c>
      <c r="E204" s="239">
        <f t="shared" si="13"/>
        <v>3417</v>
      </c>
      <c r="F204" s="239">
        <f t="shared" si="13"/>
        <v>3417</v>
      </c>
      <c r="G204" s="239">
        <f>[183]일위대가목록!F75</f>
        <v>525</v>
      </c>
      <c r="H204" s="239">
        <f t="shared" si="14"/>
        <v>525</v>
      </c>
      <c r="I204" s="239">
        <f>[183]일위대가목록!G75</f>
        <v>1426</v>
      </c>
      <c r="J204" s="239">
        <f t="shared" si="15"/>
        <v>1426</v>
      </c>
      <c r="K204" s="239">
        <f>[183]일위대가목록!H75</f>
        <v>1466</v>
      </c>
      <c r="L204" s="239">
        <f t="shared" si="16"/>
        <v>1466</v>
      </c>
      <c r="M204" s="240" t="s">
        <v>8393</v>
      </c>
      <c r="N204" s="233" t="s">
        <v>227</v>
      </c>
      <c r="O204" s="233"/>
      <c r="P204" s="233" t="s">
        <v>8394</v>
      </c>
      <c r="Q204" s="233" t="s">
        <v>227</v>
      </c>
      <c r="R204" s="233" t="s">
        <v>8395</v>
      </c>
      <c r="S204" s="233"/>
      <c r="T204" s="233" t="s">
        <v>7861</v>
      </c>
      <c r="U204" s="233"/>
      <c r="V204" s="233"/>
      <c r="W204" s="233"/>
      <c r="X204" s="233"/>
      <c r="Y204" s="233"/>
      <c r="Z204" s="233"/>
      <c r="AA204" s="233"/>
      <c r="AB204" s="233"/>
      <c r="AC204" s="233"/>
      <c r="AD204" s="233"/>
      <c r="AE204" s="233"/>
      <c r="AF204" s="233"/>
      <c r="AG204" s="233"/>
      <c r="AH204" s="233"/>
      <c r="AI204" s="233"/>
      <c r="AJ204" s="233"/>
      <c r="AK204" s="233"/>
      <c r="AL204" s="233"/>
      <c r="AM204" s="233"/>
      <c r="AN204" s="233"/>
      <c r="AO204" s="233"/>
      <c r="AP204" s="233"/>
      <c r="AQ204" s="233"/>
      <c r="AR204" s="233"/>
      <c r="AS204" s="233"/>
      <c r="AT204" s="233"/>
      <c r="AU204" s="233"/>
      <c r="AV204" s="233"/>
      <c r="AW204" s="233"/>
      <c r="AX204" s="233"/>
      <c r="AY204" s="233"/>
      <c r="AZ204" s="233"/>
      <c r="BA204" s="233"/>
      <c r="BB204" s="233"/>
      <c r="BC204" s="233"/>
      <c r="BD204" s="233"/>
      <c r="BE204" s="233"/>
      <c r="BF204" s="233"/>
      <c r="BG204" s="233"/>
      <c r="BH204" s="233"/>
      <c r="BI204" s="293" t="str">
        <f>HYPERLINK("#일위대가목록!A75","IC801550 →")</f>
        <v>IC801550 →</v>
      </c>
    </row>
    <row r="205" spans="1:61" ht="20.100000000000001" customHeight="1">
      <c r="A205" s="237" t="s">
        <v>8374</v>
      </c>
      <c r="B205" s="238" t="s">
        <v>8396</v>
      </c>
      <c r="C205" s="238">
        <v>1</v>
      </c>
      <c r="D205" s="238" t="s">
        <v>7942</v>
      </c>
      <c r="E205" s="239">
        <f t="shared" si="13"/>
        <v>1345</v>
      </c>
      <c r="F205" s="239">
        <f t="shared" si="13"/>
        <v>1345</v>
      </c>
      <c r="G205" s="239">
        <f>[183]일위대가목록!F76</f>
        <v>313</v>
      </c>
      <c r="H205" s="239">
        <f t="shared" si="14"/>
        <v>313</v>
      </c>
      <c r="I205" s="239">
        <f>[183]일위대가목록!G76</f>
        <v>519</v>
      </c>
      <c r="J205" s="239">
        <f t="shared" si="15"/>
        <v>519</v>
      </c>
      <c r="K205" s="239">
        <f>[183]일위대가목록!H76</f>
        <v>513</v>
      </c>
      <c r="L205" s="239">
        <f t="shared" si="16"/>
        <v>513</v>
      </c>
      <c r="M205" s="240" t="s">
        <v>8397</v>
      </c>
      <c r="N205" s="233" t="s">
        <v>227</v>
      </c>
      <c r="O205" s="233"/>
      <c r="P205" s="233" t="s">
        <v>8398</v>
      </c>
      <c r="Q205" s="233" t="s">
        <v>227</v>
      </c>
      <c r="R205" s="233" t="s">
        <v>8399</v>
      </c>
      <c r="S205" s="233"/>
      <c r="T205" s="233" t="s">
        <v>7861</v>
      </c>
      <c r="U205" s="233"/>
      <c r="V205" s="233"/>
      <c r="W205" s="233"/>
      <c r="X205" s="233"/>
      <c r="Y205" s="233"/>
      <c r="Z205" s="233"/>
      <c r="AA205" s="233"/>
      <c r="AB205" s="233"/>
      <c r="AC205" s="233"/>
      <c r="AD205" s="233"/>
      <c r="AE205" s="233"/>
      <c r="AF205" s="233"/>
      <c r="AG205" s="233"/>
      <c r="AH205" s="233"/>
      <c r="AI205" s="233"/>
      <c r="AJ205" s="233"/>
      <c r="AK205" s="233"/>
      <c r="AL205" s="233"/>
      <c r="AM205" s="233"/>
      <c r="AN205" s="233"/>
      <c r="AO205" s="233"/>
      <c r="AP205" s="233"/>
      <c r="AQ205" s="233"/>
      <c r="AR205" s="233"/>
      <c r="AS205" s="233"/>
      <c r="AT205" s="233"/>
      <c r="AU205" s="233"/>
      <c r="AV205" s="233"/>
      <c r="AW205" s="233"/>
      <c r="AX205" s="233"/>
      <c r="AY205" s="233"/>
      <c r="AZ205" s="233"/>
      <c r="BA205" s="233"/>
      <c r="BB205" s="233"/>
      <c r="BC205" s="233"/>
      <c r="BD205" s="233"/>
      <c r="BE205" s="233"/>
      <c r="BF205" s="233"/>
      <c r="BG205" s="233"/>
      <c r="BH205" s="233"/>
      <c r="BI205" s="293" t="str">
        <f>HYPERLINK("#일위대가목록!A76","IC802100 →")</f>
        <v>IC802100 →</v>
      </c>
    </row>
    <row r="206" spans="1:61" ht="20.100000000000001" customHeight="1">
      <c r="A206" s="237" t="s">
        <v>8400</v>
      </c>
      <c r="B206" s="238" t="s">
        <v>8401</v>
      </c>
      <c r="C206" s="238">
        <v>1</v>
      </c>
      <c r="D206" s="238" t="s">
        <v>8402</v>
      </c>
      <c r="E206" s="239">
        <f t="shared" si="13"/>
        <v>1752604</v>
      </c>
      <c r="F206" s="239">
        <f t="shared" si="13"/>
        <v>1752604</v>
      </c>
      <c r="G206" s="239">
        <f>[183]일위대가목록!F77</f>
        <v>25900</v>
      </c>
      <c r="H206" s="239">
        <f t="shared" si="14"/>
        <v>25900</v>
      </c>
      <c r="I206" s="239">
        <f>[183]일위대가목록!G77</f>
        <v>1726704</v>
      </c>
      <c r="J206" s="239">
        <f t="shared" si="15"/>
        <v>1726704</v>
      </c>
      <c r="K206" s="239">
        <f>[183]일위대가목록!H77</f>
        <v>0</v>
      </c>
      <c r="L206" s="239">
        <f t="shared" si="16"/>
        <v>0</v>
      </c>
      <c r="M206" s="240" t="s">
        <v>8403</v>
      </c>
      <c r="N206" s="233" t="s">
        <v>227</v>
      </c>
      <c r="O206" s="233"/>
      <c r="P206" s="233" t="s">
        <v>8404</v>
      </c>
      <c r="Q206" s="233" t="s">
        <v>227</v>
      </c>
      <c r="R206" s="233" t="s">
        <v>8405</v>
      </c>
      <c r="S206" s="233"/>
      <c r="T206" s="233" t="s">
        <v>7861</v>
      </c>
      <c r="U206" s="233"/>
      <c r="V206" s="233"/>
      <c r="W206" s="233"/>
      <c r="X206" s="233"/>
      <c r="Y206" s="233"/>
      <c r="Z206" s="233"/>
      <c r="AA206" s="233"/>
      <c r="AB206" s="233"/>
      <c r="AC206" s="233"/>
      <c r="AD206" s="233"/>
      <c r="AE206" s="233"/>
      <c r="AF206" s="233"/>
      <c r="AG206" s="233"/>
      <c r="AH206" s="233"/>
      <c r="AI206" s="233"/>
      <c r="AJ206" s="233"/>
      <c r="AK206" s="233"/>
      <c r="AL206" s="233"/>
      <c r="AM206" s="233"/>
      <c r="AN206" s="233"/>
      <c r="AO206" s="233"/>
      <c r="AP206" s="233"/>
      <c r="AQ206" s="233"/>
      <c r="AR206" s="233"/>
      <c r="AS206" s="233"/>
      <c r="AT206" s="233"/>
      <c r="AU206" s="233"/>
      <c r="AV206" s="233"/>
      <c r="AW206" s="233"/>
      <c r="AX206" s="233"/>
      <c r="AY206" s="233"/>
      <c r="AZ206" s="233"/>
      <c r="BA206" s="233"/>
      <c r="BB206" s="233"/>
      <c r="BC206" s="233"/>
      <c r="BD206" s="233"/>
      <c r="BE206" s="233"/>
      <c r="BF206" s="233"/>
      <c r="BG206" s="233"/>
      <c r="BH206" s="233"/>
      <c r="BI206" s="293" t="str">
        <f>HYPERLINK("#일위대가목록!A77","IC809100 →")</f>
        <v>IC809100 →</v>
      </c>
    </row>
    <row r="207" spans="1:61" ht="20.100000000000001" customHeight="1">
      <c r="A207" s="237" t="s">
        <v>8406</v>
      </c>
      <c r="B207" s="238" t="s">
        <v>8407</v>
      </c>
      <c r="C207" s="238">
        <v>1</v>
      </c>
      <c r="D207" s="238" t="s">
        <v>8402</v>
      </c>
      <c r="E207" s="239">
        <f t="shared" si="13"/>
        <v>2192914</v>
      </c>
      <c r="F207" s="239">
        <f t="shared" si="13"/>
        <v>2192914</v>
      </c>
      <c r="G207" s="239">
        <f>[183]일위대가목록!F78</f>
        <v>34534</v>
      </c>
      <c r="H207" s="239">
        <f t="shared" si="14"/>
        <v>34534</v>
      </c>
      <c r="I207" s="239">
        <f>[183]일위대가목록!G78</f>
        <v>2158380</v>
      </c>
      <c r="J207" s="239">
        <f t="shared" si="15"/>
        <v>2158380</v>
      </c>
      <c r="K207" s="239">
        <f>[183]일위대가목록!H78</f>
        <v>0</v>
      </c>
      <c r="L207" s="239">
        <f t="shared" si="16"/>
        <v>0</v>
      </c>
      <c r="M207" s="240" t="s">
        <v>8408</v>
      </c>
      <c r="N207" s="233" t="s">
        <v>227</v>
      </c>
      <c r="O207" s="233"/>
      <c r="P207" s="233" t="s">
        <v>8409</v>
      </c>
      <c r="Q207" s="233" t="s">
        <v>227</v>
      </c>
      <c r="R207" s="233" t="s">
        <v>8410</v>
      </c>
      <c r="S207" s="233"/>
      <c r="T207" s="233" t="s">
        <v>7861</v>
      </c>
      <c r="U207" s="233"/>
      <c r="V207" s="233"/>
      <c r="W207" s="233"/>
      <c r="X207" s="233"/>
      <c r="Y207" s="233"/>
      <c r="Z207" s="233"/>
      <c r="AA207" s="233"/>
      <c r="AB207" s="233"/>
      <c r="AC207" s="233"/>
      <c r="AD207" s="233"/>
      <c r="AE207" s="233"/>
      <c r="AF207" s="233"/>
      <c r="AG207" s="233"/>
      <c r="AH207" s="233"/>
      <c r="AI207" s="233"/>
      <c r="AJ207" s="233"/>
      <c r="AK207" s="233"/>
      <c r="AL207" s="233"/>
      <c r="AM207" s="233"/>
      <c r="AN207" s="233"/>
      <c r="AO207" s="233"/>
      <c r="AP207" s="233"/>
      <c r="AQ207" s="233"/>
      <c r="AR207" s="233"/>
      <c r="AS207" s="233"/>
      <c r="AT207" s="233"/>
      <c r="AU207" s="233"/>
      <c r="AV207" s="233"/>
      <c r="AW207" s="233"/>
      <c r="AX207" s="233"/>
      <c r="AY207" s="233"/>
      <c r="AZ207" s="233"/>
      <c r="BA207" s="233"/>
      <c r="BB207" s="233"/>
      <c r="BC207" s="233"/>
      <c r="BD207" s="233"/>
      <c r="BE207" s="233"/>
      <c r="BF207" s="233"/>
      <c r="BG207" s="233"/>
      <c r="BH207" s="233"/>
      <c r="BI207" s="293" t="str">
        <f>HYPERLINK("#일위대가목록!A78","IC809200 →")</f>
        <v>IC809200 →</v>
      </c>
    </row>
    <row r="208" spans="1:61" ht="20.100000000000001" customHeight="1">
      <c r="A208" s="237" t="s">
        <v>8411</v>
      </c>
      <c r="B208" s="238" t="s">
        <v>8412</v>
      </c>
      <c r="C208" s="238">
        <v>1</v>
      </c>
      <c r="D208" s="238" t="s">
        <v>8413</v>
      </c>
      <c r="E208" s="239">
        <f t="shared" si="13"/>
        <v>48764</v>
      </c>
      <c r="F208" s="239">
        <f t="shared" si="13"/>
        <v>48764</v>
      </c>
      <c r="G208" s="239">
        <f>[183]일위대가목록!F79</f>
        <v>5391</v>
      </c>
      <c r="H208" s="239">
        <f t="shared" si="14"/>
        <v>5391</v>
      </c>
      <c r="I208" s="239">
        <f>[183]일위대가목록!G79</f>
        <v>8908</v>
      </c>
      <c r="J208" s="239">
        <f t="shared" si="15"/>
        <v>8908</v>
      </c>
      <c r="K208" s="239">
        <f>[183]일위대가목록!H79</f>
        <v>34465</v>
      </c>
      <c r="L208" s="239">
        <f t="shared" si="16"/>
        <v>34465</v>
      </c>
      <c r="M208" s="240" t="s">
        <v>8414</v>
      </c>
      <c r="N208" s="233" t="s">
        <v>227</v>
      </c>
      <c r="O208" s="233"/>
      <c r="P208" s="233" t="s">
        <v>8415</v>
      </c>
      <c r="Q208" s="233" t="s">
        <v>227</v>
      </c>
      <c r="R208" s="233" t="s">
        <v>8416</v>
      </c>
      <c r="S208" s="233"/>
      <c r="T208" s="233" t="s">
        <v>7861</v>
      </c>
      <c r="U208" s="233"/>
      <c r="V208" s="233"/>
      <c r="W208" s="233"/>
      <c r="X208" s="233"/>
      <c r="Y208" s="233"/>
      <c r="Z208" s="233"/>
      <c r="AA208" s="233"/>
      <c r="AB208" s="233"/>
      <c r="AC208" s="233"/>
      <c r="AD208" s="233"/>
      <c r="AE208" s="233"/>
      <c r="AF208" s="233"/>
      <c r="AG208" s="233"/>
      <c r="AH208" s="233"/>
      <c r="AI208" s="233"/>
      <c r="AJ208" s="233"/>
      <c r="AK208" s="233"/>
      <c r="AL208" s="233"/>
      <c r="AM208" s="233"/>
      <c r="AN208" s="233"/>
      <c r="AO208" s="233"/>
      <c r="AP208" s="233"/>
      <c r="AQ208" s="233"/>
      <c r="AR208" s="233"/>
      <c r="AS208" s="233"/>
      <c r="AT208" s="233"/>
      <c r="AU208" s="233"/>
      <c r="AV208" s="233"/>
      <c r="AW208" s="233"/>
      <c r="AX208" s="233"/>
      <c r="AY208" s="233"/>
      <c r="AZ208" s="233"/>
      <c r="BA208" s="233"/>
      <c r="BB208" s="233"/>
      <c r="BC208" s="233"/>
      <c r="BD208" s="233"/>
      <c r="BE208" s="233"/>
      <c r="BF208" s="233"/>
      <c r="BG208" s="233"/>
      <c r="BH208" s="233"/>
      <c r="BI208" s="293" t="str">
        <f>HYPERLINK("#일위대가목록!A79","IC990300 →")</f>
        <v>IC990300 →</v>
      </c>
    </row>
    <row r="209" spans="1:61" ht="20.100000000000001" customHeight="1">
      <c r="A209" s="237" t="s">
        <v>8411</v>
      </c>
      <c r="B209" s="238" t="s">
        <v>8417</v>
      </c>
      <c r="C209" s="238">
        <v>1</v>
      </c>
      <c r="D209" s="238" t="s">
        <v>8413</v>
      </c>
      <c r="E209" s="239">
        <f t="shared" si="13"/>
        <v>50296</v>
      </c>
      <c r="F209" s="239">
        <f t="shared" si="13"/>
        <v>50296</v>
      </c>
      <c r="G209" s="239">
        <f>[183]일위대가목록!F80</f>
        <v>5379</v>
      </c>
      <c r="H209" s="239">
        <f t="shared" si="14"/>
        <v>5379</v>
      </c>
      <c r="I209" s="239">
        <f>[183]일위대가목록!G80</f>
        <v>8868</v>
      </c>
      <c r="J209" s="239">
        <f t="shared" si="15"/>
        <v>8868</v>
      </c>
      <c r="K209" s="239">
        <f>[183]일위대가목록!H80</f>
        <v>36049</v>
      </c>
      <c r="L209" s="239">
        <f t="shared" si="16"/>
        <v>36049</v>
      </c>
      <c r="M209" s="240" t="s">
        <v>8414</v>
      </c>
      <c r="N209" s="233" t="s">
        <v>227</v>
      </c>
      <c r="O209" s="233"/>
      <c r="P209" s="233" t="s">
        <v>8418</v>
      </c>
      <c r="Q209" s="233" t="s">
        <v>227</v>
      </c>
      <c r="R209" s="233" t="s">
        <v>8419</v>
      </c>
      <c r="S209" s="233"/>
      <c r="T209" s="233" t="s">
        <v>7861</v>
      </c>
      <c r="U209" s="233"/>
      <c r="V209" s="233"/>
      <c r="W209" s="233"/>
      <c r="X209" s="233"/>
      <c r="Y209" s="233"/>
      <c r="Z209" s="233"/>
      <c r="AA209" s="233"/>
      <c r="AB209" s="233"/>
      <c r="AC209" s="233"/>
      <c r="AD209" s="233"/>
      <c r="AE209" s="233"/>
      <c r="AF209" s="233"/>
      <c r="AG209" s="233"/>
      <c r="AH209" s="233"/>
      <c r="AI209" s="233"/>
      <c r="AJ209" s="233"/>
      <c r="AK209" s="233"/>
      <c r="AL209" s="233"/>
      <c r="AM209" s="233"/>
      <c r="AN209" s="233"/>
      <c r="AO209" s="233"/>
      <c r="AP209" s="233"/>
      <c r="AQ209" s="233"/>
      <c r="AR209" s="233"/>
      <c r="AS209" s="233"/>
      <c r="AT209" s="233"/>
      <c r="AU209" s="233"/>
      <c r="AV209" s="233"/>
      <c r="AW209" s="233"/>
      <c r="AX209" s="233"/>
      <c r="AY209" s="233"/>
      <c r="AZ209" s="233"/>
      <c r="BA209" s="233"/>
      <c r="BB209" s="233"/>
      <c r="BC209" s="233"/>
      <c r="BD209" s="233"/>
      <c r="BE209" s="233"/>
      <c r="BF209" s="233"/>
      <c r="BG209" s="233"/>
      <c r="BH209" s="233"/>
      <c r="BI209" s="293" t="str">
        <f>HYPERLINK("#일위대가목록!A80","IC990400 →")</f>
        <v>IC990400 →</v>
      </c>
    </row>
    <row r="210" spans="1:61" ht="20.100000000000001" customHeight="1">
      <c r="A210" s="237" t="s">
        <v>8420</v>
      </c>
      <c r="B210" s="238" t="s">
        <v>8421</v>
      </c>
      <c r="C210" s="238">
        <v>1</v>
      </c>
      <c r="D210" s="238" t="s">
        <v>7942</v>
      </c>
      <c r="E210" s="239">
        <f t="shared" si="13"/>
        <v>49704</v>
      </c>
      <c r="F210" s="239">
        <f t="shared" si="13"/>
        <v>49704</v>
      </c>
      <c r="G210" s="239">
        <f>[183]일위대가목록!F417</f>
        <v>9210</v>
      </c>
      <c r="H210" s="239">
        <f t="shared" si="14"/>
        <v>9210</v>
      </c>
      <c r="I210" s="239">
        <f>[183]일위대가목록!G417</f>
        <v>25222</v>
      </c>
      <c r="J210" s="239">
        <f t="shared" si="15"/>
        <v>25222</v>
      </c>
      <c r="K210" s="239">
        <f>[183]일위대가목록!H417</f>
        <v>15272</v>
      </c>
      <c r="L210" s="239">
        <f t="shared" si="16"/>
        <v>15272</v>
      </c>
      <c r="M210" s="240" t="s">
        <v>8422</v>
      </c>
      <c r="N210" s="233" t="s">
        <v>227</v>
      </c>
      <c r="O210" s="233"/>
      <c r="P210" s="233" t="s">
        <v>8423</v>
      </c>
      <c r="Q210" s="233" t="s">
        <v>227</v>
      </c>
      <c r="R210" s="233" t="s">
        <v>8424</v>
      </c>
      <c r="S210" s="233"/>
      <c r="T210" s="233" t="s">
        <v>7729</v>
      </c>
      <c r="U210" s="233"/>
      <c r="V210" s="233"/>
      <c r="W210" s="233"/>
      <c r="X210" s="233"/>
      <c r="Y210" s="233"/>
      <c r="Z210" s="233"/>
      <c r="AA210" s="233"/>
      <c r="AB210" s="233"/>
      <c r="AC210" s="233"/>
      <c r="AD210" s="233"/>
      <c r="AE210" s="233"/>
      <c r="AF210" s="233"/>
      <c r="AG210" s="233"/>
      <c r="AH210" s="233"/>
      <c r="AI210" s="233"/>
      <c r="AJ210" s="233"/>
      <c r="AK210" s="233"/>
      <c r="AL210" s="233"/>
      <c r="AM210" s="233"/>
      <c r="AN210" s="233"/>
      <c r="AO210" s="233"/>
      <c r="AP210" s="233"/>
      <c r="AQ210" s="233"/>
      <c r="AR210" s="233"/>
      <c r="AS210" s="233"/>
      <c r="AT210" s="233"/>
      <c r="AU210" s="233"/>
      <c r="AV210" s="233"/>
      <c r="AW210" s="233"/>
      <c r="AX210" s="233"/>
      <c r="AY210" s="233"/>
      <c r="AZ210" s="233"/>
      <c r="BA210" s="233"/>
      <c r="BB210" s="233"/>
      <c r="BC210" s="233"/>
      <c r="BD210" s="233"/>
      <c r="BE210" s="233"/>
      <c r="BF210" s="233"/>
      <c r="BG210" s="233"/>
      <c r="BH210" s="233"/>
      <c r="BI210" s="293" t="str">
        <f>HYPERLINK("#일위대가목록!A417","IC990500 →")</f>
        <v>IC990500 →</v>
      </c>
    </row>
    <row r="211" spans="1:61" ht="20.100000000000001" customHeight="1">
      <c r="A211" s="237" t="s">
        <v>8425</v>
      </c>
      <c r="B211" s="238" t="s">
        <v>8426</v>
      </c>
      <c r="C211" s="238">
        <v>1</v>
      </c>
      <c r="D211" s="238" t="s">
        <v>7942</v>
      </c>
      <c r="E211" s="239">
        <f t="shared" si="13"/>
        <v>19991</v>
      </c>
      <c r="F211" s="239">
        <f t="shared" si="13"/>
        <v>19991</v>
      </c>
      <c r="G211" s="239">
        <f>[183]일위대가목록!F418</f>
        <v>7002</v>
      </c>
      <c r="H211" s="239">
        <f t="shared" si="14"/>
        <v>7002</v>
      </c>
      <c r="I211" s="239">
        <f>[183]일위대가목록!G418</f>
        <v>5392</v>
      </c>
      <c r="J211" s="239">
        <f t="shared" si="15"/>
        <v>5392</v>
      </c>
      <c r="K211" s="239">
        <f>[183]일위대가목록!H418</f>
        <v>7597</v>
      </c>
      <c r="L211" s="239">
        <f t="shared" si="16"/>
        <v>7597</v>
      </c>
      <c r="M211" s="240" t="s">
        <v>8427</v>
      </c>
      <c r="N211" s="233" t="s">
        <v>227</v>
      </c>
      <c r="O211" s="233"/>
      <c r="P211" s="233" t="s">
        <v>8428</v>
      </c>
      <c r="Q211" s="233" t="s">
        <v>227</v>
      </c>
      <c r="R211" s="233" t="s">
        <v>8429</v>
      </c>
      <c r="S211" s="233"/>
      <c r="T211" s="233" t="s">
        <v>7729</v>
      </c>
      <c r="U211" s="233"/>
      <c r="V211" s="233"/>
      <c r="W211" s="233"/>
      <c r="X211" s="233"/>
      <c r="Y211" s="233"/>
      <c r="Z211" s="233"/>
      <c r="AA211" s="233"/>
      <c r="AB211" s="233"/>
      <c r="AC211" s="233"/>
      <c r="AD211" s="233"/>
      <c r="AE211" s="233"/>
      <c r="AF211" s="233"/>
      <c r="AG211" s="233"/>
      <c r="AH211" s="233"/>
      <c r="AI211" s="233"/>
      <c r="AJ211" s="233"/>
      <c r="AK211" s="233"/>
      <c r="AL211" s="233"/>
      <c r="AM211" s="233"/>
      <c r="AN211" s="233"/>
      <c r="AO211" s="233"/>
      <c r="AP211" s="233"/>
      <c r="AQ211" s="233"/>
      <c r="AR211" s="233"/>
      <c r="AS211" s="233"/>
      <c r="AT211" s="233"/>
      <c r="AU211" s="233"/>
      <c r="AV211" s="233"/>
      <c r="AW211" s="233"/>
      <c r="AX211" s="233"/>
      <c r="AY211" s="233"/>
      <c r="AZ211" s="233"/>
      <c r="BA211" s="233"/>
      <c r="BB211" s="233"/>
      <c r="BC211" s="233"/>
      <c r="BD211" s="233"/>
      <c r="BE211" s="233"/>
      <c r="BF211" s="233"/>
      <c r="BG211" s="233"/>
      <c r="BH211" s="233"/>
      <c r="BI211" s="293" t="str">
        <f>HYPERLINK("#일위대가목록!A418","IC990800 →")</f>
        <v>IC990800 →</v>
      </c>
    </row>
    <row r="212" spans="1:61" ht="20.100000000000001" customHeight="1">
      <c r="A212" s="237" t="s">
        <v>8425</v>
      </c>
      <c r="B212" s="238" t="s">
        <v>8430</v>
      </c>
      <c r="C212" s="238">
        <v>1</v>
      </c>
      <c r="D212" s="238" t="s">
        <v>7942</v>
      </c>
      <c r="E212" s="239">
        <f t="shared" si="13"/>
        <v>14791</v>
      </c>
      <c r="F212" s="239">
        <f t="shared" si="13"/>
        <v>14791</v>
      </c>
      <c r="G212" s="239">
        <f>[183]일위대가목록!F419</f>
        <v>5465</v>
      </c>
      <c r="H212" s="239">
        <f t="shared" si="14"/>
        <v>5465</v>
      </c>
      <c r="I212" s="239">
        <f>[183]일위대가목록!G419</f>
        <v>3841</v>
      </c>
      <c r="J212" s="239">
        <f t="shared" si="15"/>
        <v>3841</v>
      </c>
      <c r="K212" s="239">
        <f>[183]일위대가목록!H419</f>
        <v>5485</v>
      </c>
      <c r="L212" s="239">
        <f t="shared" si="16"/>
        <v>5485</v>
      </c>
      <c r="M212" s="240" t="s">
        <v>8427</v>
      </c>
      <c r="N212" s="233" t="s">
        <v>227</v>
      </c>
      <c r="O212" s="233"/>
      <c r="P212" s="233" t="s">
        <v>8431</v>
      </c>
      <c r="Q212" s="233" t="s">
        <v>227</v>
      </c>
      <c r="R212" s="233" t="s">
        <v>8432</v>
      </c>
      <c r="S212" s="233"/>
      <c r="T212" s="233" t="s">
        <v>7729</v>
      </c>
      <c r="U212" s="233"/>
      <c r="V212" s="233"/>
      <c r="W212" s="233"/>
      <c r="X212" s="233"/>
      <c r="Y212" s="233"/>
      <c r="Z212" s="233"/>
      <c r="AA212" s="233"/>
      <c r="AB212" s="233"/>
      <c r="AC212" s="233"/>
      <c r="AD212" s="233"/>
      <c r="AE212" s="233"/>
      <c r="AF212" s="233"/>
      <c r="AG212" s="233"/>
      <c r="AH212" s="233"/>
      <c r="AI212" s="233"/>
      <c r="AJ212" s="233"/>
      <c r="AK212" s="233"/>
      <c r="AL212" s="233"/>
      <c r="AM212" s="233"/>
      <c r="AN212" s="233"/>
      <c r="AO212" s="233"/>
      <c r="AP212" s="233"/>
      <c r="AQ212" s="233"/>
      <c r="AR212" s="233"/>
      <c r="AS212" s="233"/>
      <c r="AT212" s="233"/>
      <c r="AU212" s="233"/>
      <c r="AV212" s="233"/>
      <c r="AW212" s="233"/>
      <c r="AX212" s="233"/>
      <c r="AY212" s="233"/>
      <c r="AZ212" s="233"/>
      <c r="BA212" s="233"/>
      <c r="BB212" s="233"/>
      <c r="BC212" s="233"/>
      <c r="BD212" s="233"/>
      <c r="BE212" s="233"/>
      <c r="BF212" s="233"/>
      <c r="BG212" s="233"/>
      <c r="BH212" s="233"/>
      <c r="BI212" s="293" t="str">
        <f>HYPERLINK("#일위대가목록!A419","IC990900 →")</f>
        <v>IC990900 →</v>
      </c>
    </row>
    <row r="213" spans="1:61" ht="20.100000000000001" customHeight="1">
      <c r="A213" s="237" t="s">
        <v>8433</v>
      </c>
      <c r="B213" s="238" t="s">
        <v>227</v>
      </c>
      <c r="C213" s="238">
        <v>1</v>
      </c>
      <c r="D213" s="238" t="s">
        <v>66</v>
      </c>
      <c r="E213" s="239">
        <f t="shared" si="13"/>
        <v>1609</v>
      </c>
      <c r="F213" s="239">
        <f t="shared" si="13"/>
        <v>1609</v>
      </c>
      <c r="G213" s="239">
        <f>[183]일위대가목록!F420</f>
        <v>0</v>
      </c>
      <c r="H213" s="239">
        <f t="shared" si="14"/>
        <v>0</v>
      </c>
      <c r="I213" s="239">
        <f>[183]일위대가목록!G420</f>
        <v>1609</v>
      </c>
      <c r="J213" s="239">
        <f t="shared" si="15"/>
        <v>1609</v>
      </c>
      <c r="K213" s="239">
        <f>[183]일위대가목록!H420</f>
        <v>0</v>
      </c>
      <c r="L213" s="239">
        <f t="shared" si="16"/>
        <v>0</v>
      </c>
      <c r="M213" s="240" t="s">
        <v>8434</v>
      </c>
      <c r="N213" s="233" t="s">
        <v>227</v>
      </c>
      <c r="O213" s="233"/>
      <c r="P213" s="233" t="s">
        <v>8435</v>
      </c>
      <c r="Q213" s="233" t="s">
        <v>227</v>
      </c>
      <c r="R213" s="233" t="s">
        <v>8436</v>
      </c>
      <c r="S213" s="233"/>
      <c r="T213" s="233" t="s">
        <v>7729</v>
      </c>
      <c r="U213" s="233"/>
      <c r="V213" s="233"/>
      <c r="W213" s="233"/>
      <c r="X213" s="233"/>
      <c r="Y213" s="233"/>
      <c r="Z213" s="233"/>
      <c r="AA213" s="233"/>
      <c r="AB213" s="233"/>
      <c r="AC213" s="233"/>
      <c r="AD213" s="233"/>
      <c r="AE213" s="233"/>
      <c r="AF213" s="233"/>
      <c r="AG213" s="233"/>
      <c r="AH213" s="233"/>
      <c r="AI213" s="233"/>
      <c r="AJ213" s="233"/>
      <c r="AK213" s="233"/>
      <c r="AL213" s="233"/>
      <c r="AM213" s="233"/>
      <c r="AN213" s="233"/>
      <c r="AO213" s="233"/>
      <c r="AP213" s="233"/>
      <c r="AQ213" s="233"/>
      <c r="AR213" s="233"/>
      <c r="AS213" s="233"/>
      <c r="AT213" s="233"/>
      <c r="AU213" s="233"/>
      <c r="AV213" s="233"/>
      <c r="AW213" s="233"/>
      <c r="AX213" s="233"/>
      <c r="AY213" s="233"/>
      <c r="AZ213" s="233"/>
      <c r="BA213" s="233"/>
      <c r="BB213" s="233"/>
      <c r="BC213" s="233"/>
      <c r="BD213" s="233"/>
      <c r="BE213" s="233"/>
      <c r="BF213" s="233"/>
      <c r="BG213" s="233"/>
      <c r="BH213" s="233"/>
      <c r="BI213" s="293" t="str">
        <f>HYPERLINK("#일위대가목록!A420","ID100300 →")</f>
        <v>ID100300 →</v>
      </c>
    </row>
    <row r="214" spans="1:61" ht="20.100000000000001" customHeight="1">
      <c r="A214" s="237" t="s">
        <v>8437</v>
      </c>
      <c r="B214" s="238" t="s">
        <v>8438</v>
      </c>
      <c r="C214" s="238">
        <v>1</v>
      </c>
      <c r="D214" s="238" t="s">
        <v>66</v>
      </c>
      <c r="E214" s="239">
        <f t="shared" si="13"/>
        <v>7341</v>
      </c>
      <c r="F214" s="239">
        <f t="shared" si="13"/>
        <v>7341</v>
      </c>
      <c r="G214" s="239">
        <f>[183]일위대가목록!F421</f>
        <v>1612</v>
      </c>
      <c r="H214" s="239">
        <f t="shared" si="14"/>
        <v>1612</v>
      </c>
      <c r="I214" s="239">
        <f>[183]일위대가목록!G421</f>
        <v>5312</v>
      </c>
      <c r="J214" s="239">
        <f t="shared" si="15"/>
        <v>5312</v>
      </c>
      <c r="K214" s="239">
        <f>[183]일위대가목록!H421</f>
        <v>417</v>
      </c>
      <c r="L214" s="239">
        <f t="shared" si="16"/>
        <v>417</v>
      </c>
      <c r="M214" s="240" t="s">
        <v>8439</v>
      </c>
      <c r="N214" s="233" t="s">
        <v>227</v>
      </c>
      <c r="O214" s="233"/>
      <c r="P214" s="233" t="s">
        <v>8440</v>
      </c>
      <c r="Q214" s="233" t="s">
        <v>227</v>
      </c>
      <c r="R214" s="233" t="s">
        <v>8441</v>
      </c>
      <c r="S214" s="233"/>
      <c r="T214" s="233" t="s">
        <v>7729</v>
      </c>
      <c r="U214" s="233"/>
      <c r="V214" s="233"/>
      <c r="W214" s="233"/>
      <c r="X214" s="233"/>
      <c r="Y214" s="233"/>
      <c r="Z214" s="233"/>
      <c r="AA214" s="233"/>
      <c r="AB214" s="233"/>
      <c r="AC214" s="233"/>
      <c r="AD214" s="233"/>
      <c r="AE214" s="233"/>
      <c r="AF214" s="233"/>
      <c r="AG214" s="233"/>
      <c r="AH214" s="233"/>
      <c r="AI214" s="233"/>
      <c r="AJ214" s="233"/>
      <c r="AK214" s="233"/>
      <c r="AL214" s="233"/>
      <c r="AM214" s="233"/>
      <c r="AN214" s="233"/>
      <c r="AO214" s="233"/>
      <c r="AP214" s="233"/>
      <c r="AQ214" s="233"/>
      <c r="AR214" s="233"/>
      <c r="AS214" s="233"/>
      <c r="AT214" s="233"/>
      <c r="AU214" s="233"/>
      <c r="AV214" s="233"/>
      <c r="AW214" s="233"/>
      <c r="AX214" s="233"/>
      <c r="AY214" s="233"/>
      <c r="AZ214" s="233"/>
      <c r="BA214" s="233"/>
      <c r="BB214" s="233"/>
      <c r="BC214" s="233"/>
      <c r="BD214" s="233"/>
      <c r="BE214" s="233"/>
      <c r="BF214" s="233"/>
      <c r="BG214" s="233"/>
      <c r="BH214" s="233"/>
      <c r="BI214" s="293" t="str">
        <f>HYPERLINK("#일위대가목록!A421","ID100400 →")</f>
        <v>ID100400 →</v>
      </c>
    </row>
    <row r="215" spans="1:61" ht="20.100000000000001" customHeight="1">
      <c r="A215" s="237" t="s">
        <v>8442</v>
      </c>
      <c r="B215" s="238" t="s">
        <v>8438</v>
      </c>
      <c r="C215" s="238">
        <v>1</v>
      </c>
      <c r="D215" s="238" t="s">
        <v>66</v>
      </c>
      <c r="E215" s="239">
        <f t="shared" si="13"/>
        <v>12562</v>
      </c>
      <c r="F215" s="239">
        <f t="shared" si="13"/>
        <v>12562</v>
      </c>
      <c r="G215" s="239">
        <f>[183]일위대가목록!F422</f>
        <v>5104</v>
      </c>
      <c r="H215" s="239">
        <f t="shared" si="14"/>
        <v>5104</v>
      </c>
      <c r="I215" s="239">
        <f>[183]일위대가목록!G422</f>
        <v>6035</v>
      </c>
      <c r="J215" s="239">
        <f t="shared" si="15"/>
        <v>6035</v>
      </c>
      <c r="K215" s="239">
        <f>[183]일위대가목록!H422</f>
        <v>1423</v>
      </c>
      <c r="L215" s="239">
        <f t="shared" si="16"/>
        <v>1423</v>
      </c>
      <c r="M215" s="240" t="s">
        <v>8439</v>
      </c>
      <c r="N215" s="233" t="s">
        <v>227</v>
      </c>
      <c r="O215" s="233"/>
      <c r="P215" s="233" t="s">
        <v>8443</v>
      </c>
      <c r="Q215" s="233" t="s">
        <v>227</v>
      </c>
      <c r="R215" s="233" t="s">
        <v>8444</v>
      </c>
      <c r="S215" s="233"/>
      <c r="T215" s="233" t="s">
        <v>7729</v>
      </c>
      <c r="U215" s="233"/>
      <c r="V215" s="233"/>
      <c r="W215" s="233"/>
      <c r="X215" s="233"/>
      <c r="Y215" s="233"/>
      <c r="Z215" s="233"/>
      <c r="AA215" s="233"/>
      <c r="AB215" s="233"/>
      <c r="AC215" s="233"/>
      <c r="AD215" s="233"/>
      <c r="AE215" s="233"/>
      <c r="AF215" s="233"/>
      <c r="AG215" s="233"/>
      <c r="AH215" s="233"/>
      <c r="AI215" s="233"/>
      <c r="AJ215" s="233"/>
      <c r="AK215" s="233"/>
      <c r="AL215" s="233"/>
      <c r="AM215" s="233"/>
      <c r="AN215" s="233"/>
      <c r="AO215" s="233"/>
      <c r="AP215" s="233"/>
      <c r="AQ215" s="233"/>
      <c r="AR215" s="233"/>
      <c r="AS215" s="233"/>
      <c r="AT215" s="233"/>
      <c r="AU215" s="233"/>
      <c r="AV215" s="233"/>
      <c r="AW215" s="233"/>
      <c r="AX215" s="233"/>
      <c r="AY215" s="233"/>
      <c r="AZ215" s="233"/>
      <c r="BA215" s="233"/>
      <c r="BB215" s="233"/>
      <c r="BC215" s="233"/>
      <c r="BD215" s="233"/>
      <c r="BE215" s="233"/>
      <c r="BF215" s="233"/>
      <c r="BG215" s="233"/>
      <c r="BH215" s="233"/>
      <c r="BI215" s="293" t="str">
        <f>HYPERLINK("#일위대가목록!A422","ID100500 →")</f>
        <v>ID100500 →</v>
      </c>
    </row>
    <row r="216" spans="1:61" ht="20.100000000000001" customHeight="1">
      <c r="A216" s="237" t="s">
        <v>8445</v>
      </c>
      <c r="B216" s="238" t="s">
        <v>8446</v>
      </c>
      <c r="C216" s="238">
        <v>1</v>
      </c>
      <c r="D216" s="238" t="s">
        <v>66</v>
      </c>
      <c r="E216" s="239">
        <f t="shared" si="13"/>
        <v>5208</v>
      </c>
      <c r="F216" s="239">
        <f t="shared" si="13"/>
        <v>5208</v>
      </c>
      <c r="G216" s="239">
        <f>[183]일위대가목록!F423</f>
        <v>1755</v>
      </c>
      <c r="H216" s="239">
        <f t="shared" si="14"/>
        <v>1755</v>
      </c>
      <c r="I216" s="239">
        <f>[183]일위대가목록!G423</f>
        <v>3453</v>
      </c>
      <c r="J216" s="239">
        <f t="shared" si="15"/>
        <v>3453</v>
      </c>
      <c r="K216" s="239">
        <f>[183]일위대가목록!H423</f>
        <v>0</v>
      </c>
      <c r="L216" s="239">
        <f t="shared" si="16"/>
        <v>0</v>
      </c>
      <c r="M216" s="240" t="s">
        <v>8447</v>
      </c>
      <c r="N216" s="233" t="s">
        <v>227</v>
      </c>
      <c r="O216" s="233"/>
      <c r="P216" s="233" t="s">
        <v>8448</v>
      </c>
      <c r="Q216" s="233" t="s">
        <v>227</v>
      </c>
      <c r="R216" s="233" t="s">
        <v>8449</v>
      </c>
      <c r="S216" s="233"/>
      <c r="T216" s="233" t="s">
        <v>7729</v>
      </c>
      <c r="U216" s="233"/>
      <c r="V216" s="233"/>
      <c r="W216" s="233"/>
      <c r="X216" s="233"/>
      <c r="Y216" s="233"/>
      <c r="Z216" s="233"/>
      <c r="AA216" s="233"/>
      <c r="AB216" s="233"/>
      <c r="AC216" s="233"/>
      <c r="AD216" s="233"/>
      <c r="AE216" s="233"/>
      <c r="AF216" s="233"/>
      <c r="AG216" s="233"/>
      <c r="AH216" s="233"/>
      <c r="AI216" s="233"/>
      <c r="AJ216" s="233"/>
      <c r="AK216" s="233"/>
      <c r="AL216" s="233"/>
      <c r="AM216" s="233"/>
      <c r="AN216" s="233"/>
      <c r="AO216" s="233"/>
      <c r="AP216" s="233"/>
      <c r="AQ216" s="233"/>
      <c r="AR216" s="233"/>
      <c r="AS216" s="233"/>
      <c r="AT216" s="233"/>
      <c r="AU216" s="233"/>
      <c r="AV216" s="233"/>
      <c r="AW216" s="233"/>
      <c r="AX216" s="233"/>
      <c r="AY216" s="233"/>
      <c r="AZ216" s="233"/>
      <c r="BA216" s="233"/>
      <c r="BB216" s="233"/>
      <c r="BC216" s="233"/>
      <c r="BD216" s="233"/>
      <c r="BE216" s="233"/>
      <c r="BF216" s="233"/>
      <c r="BG216" s="233"/>
      <c r="BH216" s="233"/>
      <c r="BI216" s="293" t="str">
        <f>HYPERLINK("#일위대가목록!A423","ID100600 →")</f>
        <v>ID100600 →</v>
      </c>
    </row>
    <row r="217" spans="1:61" ht="20.100000000000001" customHeight="1">
      <c r="A217" s="237" t="s">
        <v>8450</v>
      </c>
      <c r="B217" s="238" t="s">
        <v>8451</v>
      </c>
      <c r="C217" s="238">
        <v>1</v>
      </c>
      <c r="D217" s="238" t="s">
        <v>8402</v>
      </c>
      <c r="E217" s="239">
        <f t="shared" si="13"/>
        <v>798006</v>
      </c>
      <c r="F217" s="239">
        <f t="shared" si="13"/>
        <v>798006</v>
      </c>
      <c r="G217" s="239">
        <f>[183]일위대가목록!F424</f>
        <v>30868</v>
      </c>
      <c r="H217" s="239">
        <f t="shared" si="14"/>
        <v>30868</v>
      </c>
      <c r="I217" s="239">
        <f>[183]일위대가목록!G424</f>
        <v>725830</v>
      </c>
      <c r="J217" s="239">
        <f t="shared" si="15"/>
        <v>725830</v>
      </c>
      <c r="K217" s="239">
        <f>[183]일위대가목록!H424</f>
        <v>41308</v>
      </c>
      <c r="L217" s="239">
        <f t="shared" si="16"/>
        <v>41308</v>
      </c>
      <c r="M217" s="240" t="s">
        <v>8452</v>
      </c>
      <c r="N217" s="233" t="s">
        <v>227</v>
      </c>
      <c r="O217" s="233"/>
      <c r="P217" s="233" t="s">
        <v>8453</v>
      </c>
      <c r="Q217" s="233" t="s">
        <v>227</v>
      </c>
      <c r="R217" s="233" t="s">
        <v>8454</v>
      </c>
      <c r="S217" s="233"/>
      <c r="T217" s="233" t="s">
        <v>7729</v>
      </c>
      <c r="U217" s="233"/>
      <c r="V217" s="233"/>
      <c r="W217" s="233"/>
      <c r="X217" s="233"/>
      <c r="Y217" s="233"/>
      <c r="Z217" s="233"/>
      <c r="AA217" s="233"/>
      <c r="AB217" s="233"/>
      <c r="AC217" s="233"/>
      <c r="AD217" s="233"/>
      <c r="AE217" s="233"/>
      <c r="AF217" s="233"/>
      <c r="AG217" s="233"/>
      <c r="AH217" s="233"/>
      <c r="AI217" s="233"/>
      <c r="AJ217" s="233"/>
      <c r="AK217" s="233"/>
      <c r="AL217" s="233"/>
      <c r="AM217" s="233"/>
      <c r="AN217" s="233"/>
      <c r="AO217" s="233"/>
      <c r="AP217" s="233"/>
      <c r="AQ217" s="233"/>
      <c r="AR217" s="233"/>
      <c r="AS217" s="233"/>
      <c r="AT217" s="233"/>
      <c r="AU217" s="233"/>
      <c r="AV217" s="233"/>
      <c r="AW217" s="233"/>
      <c r="AX217" s="233"/>
      <c r="AY217" s="233"/>
      <c r="AZ217" s="233"/>
      <c r="BA217" s="233"/>
      <c r="BB217" s="233"/>
      <c r="BC217" s="233"/>
      <c r="BD217" s="233"/>
      <c r="BE217" s="233"/>
      <c r="BF217" s="233"/>
      <c r="BG217" s="233"/>
      <c r="BH217" s="233"/>
      <c r="BI217" s="293" t="str">
        <f>HYPERLINK("#일위대가목록!A424","ID100700 →")</f>
        <v>ID100700 →</v>
      </c>
    </row>
    <row r="218" spans="1:61" ht="20.100000000000001" customHeight="1">
      <c r="A218" s="237" t="s">
        <v>8455</v>
      </c>
      <c r="B218" s="238" t="s">
        <v>8456</v>
      </c>
      <c r="C218" s="238">
        <v>1</v>
      </c>
      <c r="D218" s="238" t="s">
        <v>66</v>
      </c>
      <c r="E218" s="239">
        <f t="shared" si="13"/>
        <v>49755</v>
      </c>
      <c r="F218" s="239">
        <f t="shared" si="13"/>
        <v>49755</v>
      </c>
      <c r="G218" s="239">
        <f>[183]일위대가목록!F425</f>
        <v>17119</v>
      </c>
      <c r="H218" s="239">
        <f t="shared" si="14"/>
        <v>17119</v>
      </c>
      <c r="I218" s="239">
        <f>[183]일위대가목록!G425</f>
        <v>28315</v>
      </c>
      <c r="J218" s="239">
        <f t="shared" si="15"/>
        <v>28315</v>
      </c>
      <c r="K218" s="239">
        <f>[183]일위대가목록!H425</f>
        <v>4321</v>
      </c>
      <c r="L218" s="239">
        <f t="shared" si="16"/>
        <v>4321</v>
      </c>
      <c r="M218" s="240" t="s">
        <v>8452</v>
      </c>
      <c r="N218" s="233" t="s">
        <v>227</v>
      </c>
      <c r="O218" s="233"/>
      <c r="P218" s="233" t="s">
        <v>8457</v>
      </c>
      <c r="Q218" s="233" t="s">
        <v>227</v>
      </c>
      <c r="R218" s="233" t="s">
        <v>8458</v>
      </c>
      <c r="S218" s="233"/>
      <c r="T218" s="233" t="s">
        <v>7729</v>
      </c>
      <c r="U218" s="233"/>
      <c r="V218" s="233"/>
      <c r="W218" s="233"/>
      <c r="X218" s="233"/>
      <c r="Y218" s="233"/>
      <c r="Z218" s="233"/>
      <c r="AA218" s="233"/>
      <c r="AB218" s="233"/>
      <c r="AC218" s="233"/>
      <c r="AD218" s="233"/>
      <c r="AE218" s="233"/>
      <c r="AF218" s="233"/>
      <c r="AG218" s="233"/>
      <c r="AH218" s="233"/>
      <c r="AI218" s="233"/>
      <c r="AJ218" s="233"/>
      <c r="AK218" s="233"/>
      <c r="AL218" s="233"/>
      <c r="AM218" s="233"/>
      <c r="AN218" s="233"/>
      <c r="AO218" s="233"/>
      <c r="AP218" s="233"/>
      <c r="AQ218" s="233"/>
      <c r="AR218" s="233"/>
      <c r="AS218" s="233"/>
      <c r="AT218" s="233"/>
      <c r="AU218" s="233"/>
      <c r="AV218" s="233"/>
      <c r="AW218" s="233"/>
      <c r="AX218" s="233"/>
      <c r="AY218" s="233"/>
      <c r="AZ218" s="233"/>
      <c r="BA218" s="233"/>
      <c r="BB218" s="233"/>
      <c r="BC218" s="233"/>
      <c r="BD218" s="233"/>
      <c r="BE218" s="233"/>
      <c r="BF218" s="233"/>
      <c r="BG218" s="233"/>
      <c r="BH218" s="233"/>
      <c r="BI218" s="293" t="str">
        <f>HYPERLINK("#일위대가목록!A425","ID100800 →")</f>
        <v>ID100800 →</v>
      </c>
    </row>
    <row r="219" spans="1:61" ht="20.100000000000001" customHeight="1">
      <c r="A219" s="237" t="s">
        <v>8455</v>
      </c>
      <c r="B219" s="238" t="s">
        <v>8459</v>
      </c>
      <c r="C219" s="238">
        <v>1</v>
      </c>
      <c r="D219" s="238" t="s">
        <v>66</v>
      </c>
      <c r="E219" s="239">
        <f t="shared" si="13"/>
        <v>67217</v>
      </c>
      <c r="F219" s="239">
        <f t="shared" si="13"/>
        <v>67217</v>
      </c>
      <c r="G219" s="239">
        <f>[183]일위대가목록!F426</f>
        <v>22899</v>
      </c>
      <c r="H219" s="239">
        <f t="shared" si="14"/>
        <v>22899</v>
      </c>
      <c r="I219" s="239">
        <f>[183]일위대가목록!G426</f>
        <v>38351</v>
      </c>
      <c r="J219" s="239">
        <f t="shared" si="15"/>
        <v>38351</v>
      </c>
      <c r="K219" s="239">
        <f>[183]일위대가목록!H426</f>
        <v>5967</v>
      </c>
      <c r="L219" s="239">
        <f t="shared" si="16"/>
        <v>5967</v>
      </c>
      <c r="M219" s="240" t="s">
        <v>8452</v>
      </c>
      <c r="N219" s="233" t="s">
        <v>227</v>
      </c>
      <c r="O219" s="233"/>
      <c r="P219" s="233" t="s">
        <v>8460</v>
      </c>
      <c r="Q219" s="233" t="s">
        <v>227</v>
      </c>
      <c r="R219" s="233" t="s">
        <v>8461</v>
      </c>
      <c r="S219" s="233"/>
      <c r="T219" s="233" t="s">
        <v>7729</v>
      </c>
      <c r="U219" s="233"/>
      <c r="V219" s="233"/>
      <c r="W219" s="233"/>
      <c r="X219" s="233"/>
      <c r="Y219" s="233"/>
      <c r="Z219" s="233"/>
      <c r="AA219" s="233"/>
      <c r="AB219" s="233"/>
      <c r="AC219" s="233"/>
      <c r="AD219" s="233"/>
      <c r="AE219" s="233"/>
      <c r="AF219" s="233"/>
      <c r="AG219" s="233"/>
      <c r="AH219" s="233"/>
      <c r="AI219" s="233"/>
      <c r="AJ219" s="233"/>
      <c r="AK219" s="233"/>
      <c r="AL219" s="233"/>
      <c r="AM219" s="233"/>
      <c r="AN219" s="233"/>
      <c r="AO219" s="233"/>
      <c r="AP219" s="233"/>
      <c r="AQ219" s="233"/>
      <c r="AR219" s="233"/>
      <c r="AS219" s="233"/>
      <c r="AT219" s="233"/>
      <c r="AU219" s="233"/>
      <c r="AV219" s="233"/>
      <c r="AW219" s="233"/>
      <c r="AX219" s="233"/>
      <c r="AY219" s="233"/>
      <c r="AZ219" s="233"/>
      <c r="BA219" s="233"/>
      <c r="BB219" s="233"/>
      <c r="BC219" s="233"/>
      <c r="BD219" s="233"/>
      <c r="BE219" s="233"/>
      <c r="BF219" s="233"/>
      <c r="BG219" s="233"/>
      <c r="BH219" s="233"/>
      <c r="BI219" s="293" t="str">
        <f>HYPERLINK("#일위대가목록!A426","ID100900 →")</f>
        <v>ID100900 →</v>
      </c>
    </row>
    <row r="220" spans="1:61" ht="20.100000000000001" customHeight="1">
      <c r="A220" s="237" t="s">
        <v>8462</v>
      </c>
      <c r="B220" s="238" t="s">
        <v>8463</v>
      </c>
      <c r="C220" s="238">
        <v>1</v>
      </c>
      <c r="D220" s="238" t="s">
        <v>8464</v>
      </c>
      <c r="E220" s="239">
        <f t="shared" si="13"/>
        <v>343</v>
      </c>
      <c r="F220" s="239">
        <f t="shared" si="13"/>
        <v>343</v>
      </c>
      <c r="G220" s="239">
        <f>[183]일위대가목록!F427</f>
        <v>22</v>
      </c>
      <c r="H220" s="239">
        <f t="shared" si="14"/>
        <v>22</v>
      </c>
      <c r="I220" s="239">
        <f>[183]일위대가목록!G427</f>
        <v>301</v>
      </c>
      <c r="J220" s="239">
        <f t="shared" si="15"/>
        <v>301</v>
      </c>
      <c r="K220" s="239">
        <f>[183]일위대가목록!H427</f>
        <v>20</v>
      </c>
      <c r="L220" s="239">
        <f t="shared" si="16"/>
        <v>20</v>
      </c>
      <c r="M220" s="240" t="s">
        <v>8465</v>
      </c>
      <c r="N220" s="233" t="s">
        <v>227</v>
      </c>
      <c r="O220" s="233"/>
      <c r="P220" s="233" t="s">
        <v>8466</v>
      </c>
      <c r="Q220" s="233" t="s">
        <v>227</v>
      </c>
      <c r="R220" s="233" t="s">
        <v>8467</v>
      </c>
      <c r="S220" s="233"/>
      <c r="T220" s="233" t="s">
        <v>7729</v>
      </c>
      <c r="U220" s="233"/>
      <c r="V220" s="233"/>
      <c r="W220" s="233"/>
      <c r="X220" s="233"/>
      <c r="Y220" s="233"/>
      <c r="Z220" s="233"/>
      <c r="AA220" s="233"/>
      <c r="AB220" s="233"/>
      <c r="AC220" s="233"/>
      <c r="AD220" s="233"/>
      <c r="AE220" s="233"/>
      <c r="AF220" s="233"/>
      <c r="AG220" s="233"/>
      <c r="AH220" s="233"/>
      <c r="AI220" s="233"/>
      <c r="AJ220" s="233"/>
      <c r="AK220" s="233"/>
      <c r="AL220" s="233"/>
      <c r="AM220" s="233"/>
      <c r="AN220" s="233"/>
      <c r="AO220" s="233"/>
      <c r="AP220" s="233"/>
      <c r="AQ220" s="233"/>
      <c r="AR220" s="233"/>
      <c r="AS220" s="233"/>
      <c r="AT220" s="233"/>
      <c r="AU220" s="233"/>
      <c r="AV220" s="233"/>
      <c r="AW220" s="233"/>
      <c r="AX220" s="233"/>
      <c r="AY220" s="233"/>
      <c r="AZ220" s="233"/>
      <c r="BA220" s="233"/>
      <c r="BB220" s="233"/>
      <c r="BC220" s="233"/>
      <c r="BD220" s="233"/>
      <c r="BE220" s="233"/>
      <c r="BF220" s="233"/>
      <c r="BG220" s="233"/>
      <c r="BH220" s="233"/>
      <c r="BI220" s="293" t="str">
        <f>HYPERLINK("#일위대가목록!A427","ID110100 →")</f>
        <v>ID110100 →</v>
      </c>
    </row>
    <row r="221" spans="1:61" ht="20.100000000000001" customHeight="1">
      <c r="A221" s="237" t="s">
        <v>8468</v>
      </c>
      <c r="B221" s="238" t="s">
        <v>8469</v>
      </c>
      <c r="C221" s="238">
        <v>1</v>
      </c>
      <c r="D221" s="238" t="s">
        <v>66</v>
      </c>
      <c r="E221" s="239">
        <f t="shared" si="13"/>
        <v>112</v>
      </c>
      <c r="F221" s="239">
        <f t="shared" si="13"/>
        <v>112</v>
      </c>
      <c r="G221" s="239">
        <f>[183]일위대가목록!F428</f>
        <v>0</v>
      </c>
      <c r="H221" s="239">
        <f t="shared" si="14"/>
        <v>0</v>
      </c>
      <c r="I221" s="239">
        <f>[183]일위대가목록!G428</f>
        <v>112</v>
      </c>
      <c r="J221" s="239">
        <f t="shared" si="15"/>
        <v>112</v>
      </c>
      <c r="K221" s="239">
        <f>[183]일위대가목록!H428</f>
        <v>0</v>
      </c>
      <c r="L221" s="239">
        <f t="shared" si="16"/>
        <v>0</v>
      </c>
      <c r="M221" s="240" t="s">
        <v>8470</v>
      </c>
      <c r="N221" s="233" t="s">
        <v>227</v>
      </c>
      <c r="O221" s="233"/>
      <c r="P221" s="233" t="s">
        <v>8471</v>
      </c>
      <c r="Q221" s="233" t="s">
        <v>227</v>
      </c>
      <c r="R221" s="233" t="s">
        <v>8472</v>
      </c>
      <c r="S221" s="233"/>
      <c r="T221" s="233" t="s">
        <v>7729</v>
      </c>
      <c r="U221" s="233"/>
      <c r="V221" s="233"/>
      <c r="W221" s="233"/>
      <c r="X221" s="233"/>
      <c r="Y221" s="233"/>
      <c r="Z221" s="233"/>
      <c r="AA221" s="233"/>
      <c r="AB221" s="233"/>
      <c r="AC221" s="233"/>
      <c r="AD221" s="233"/>
      <c r="AE221" s="233"/>
      <c r="AF221" s="233"/>
      <c r="AG221" s="233"/>
      <c r="AH221" s="233"/>
      <c r="AI221" s="233"/>
      <c r="AJ221" s="233"/>
      <c r="AK221" s="233"/>
      <c r="AL221" s="233"/>
      <c r="AM221" s="233"/>
      <c r="AN221" s="233"/>
      <c r="AO221" s="233"/>
      <c r="AP221" s="233"/>
      <c r="AQ221" s="233"/>
      <c r="AR221" s="233"/>
      <c r="AS221" s="233"/>
      <c r="AT221" s="233"/>
      <c r="AU221" s="233"/>
      <c r="AV221" s="233"/>
      <c r="AW221" s="233"/>
      <c r="AX221" s="233"/>
      <c r="AY221" s="233"/>
      <c r="AZ221" s="233"/>
      <c r="BA221" s="233"/>
      <c r="BB221" s="233"/>
      <c r="BC221" s="233"/>
      <c r="BD221" s="233"/>
      <c r="BE221" s="233"/>
      <c r="BF221" s="233"/>
      <c r="BG221" s="233"/>
      <c r="BH221" s="233"/>
      <c r="BI221" s="293" t="str">
        <f>HYPERLINK("#일위대가목록!A428","ID110200 →")</f>
        <v>ID110200 →</v>
      </c>
    </row>
    <row r="222" spans="1:61" ht="20.100000000000001" customHeight="1">
      <c r="A222" s="237" t="s">
        <v>8473</v>
      </c>
      <c r="B222" s="238" t="s">
        <v>8474</v>
      </c>
      <c r="C222" s="238">
        <v>1</v>
      </c>
      <c r="D222" s="238" t="s">
        <v>8413</v>
      </c>
      <c r="E222" s="239">
        <f t="shared" si="13"/>
        <v>384788</v>
      </c>
      <c r="F222" s="239">
        <f t="shared" si="13"/>
        <v>384788</v>
      </c>
      <c r="G222" s="239">
        <f>[183]일위대가목록!F429</f>
        <v>59873</v>
      </c>
      <c r="H222" s="239">
        <f t="shared" si="14"/>
        <v>59873</v>
      </c>
      <c r="I222" s="239">
        <f>[183]일위대가목록!G429</f>
        <v>309147</v>
      </c>
      <c r="J222" s="239">
        <f t="shared" si="15"/>
        <v>309147</v>
      </c>
      <c r="K222" s="239">
        <f>[183]일위대가목록!H429</f>
        <v>15768</v>
      </c>
      <c r="L222" s="239">
        <f t="shared" si="16"/>
        <v>15768</v>
      </c>
      <c r="M222" s="240" t="s">
        <v>8475</v>
      </c>
      <c r="N222" s="233" t="s">
        <v>227</v>
      </c>
      <c r="O222" s="233"/>
      <c r="P222" s="233" t="s">
        <v>8476</v>
      </c>
      <c r="Q222" s="233" t="s">
        <v>227</v>
      </c>
      <c r="R222" s="233" t="s">
        <v>8477</v>
      </c>
      <c r="S222" s="233"/>
      <c r="T222" s="233" t="s">
        <v>7729</v>
      </c>
      <c r="U222" s="233"/>
      <c r="V222" s="233"/>
      <c r="W222" s="233"/>
      <c r="X222" s="233"/>
      <c r="Y222" s="233"/>
      <c r="Z222" s="233"/>
      <c r="AA222" s="233"/>
      <c r="AB222" s="233"/>
      <c r="AC222" s="233"/>
      <c r="AD222" s="233"/>
      <c r="AE222" s="233"/>
      <c r="AF222" s="233"/>
      <c r="AG222" s="233"/>
      <c r="AH222" s="233"/>
      <c r="AI222" s="233"/>
      <c r="AJ222" s="233"/>
      <c r="AK222" s="233"/>
      <c r="AL222" s="233"/>
      <c r="AM222" s="233"/>
      <c r="AN222" s="233"/>
      <c r="AO222" s="233"/>
      <c r="AP222" s="233"/>
      <c r="AQ222" s="233"/>
      <c r="AR222" s="233"/>
      <c r="AS222" s="233"/>
      <c r="AT222" s="233"/>
      <c r="AU222" s="233"/>
      <c r="AV222" s="233"/>
      <c r="AW222" s="233"/>
      <c r="AX222" s="233"/>
      <c r="AY222" s="233"/>
      <c r="AZ222" s="233"/>
      <c r="BA222" s="233"/>
      <c r="BB222" s="233"/>
      <c r="BC222" s="233"/>
      <c r="BD222" s="233"/>
      <c r="BE222" s="233"/>
      <c r="BF222" s="233"/>
      <c r="BG222" s="233"/>
      <c r="BH222" s="233"/>
      <c r="BI222" s="293" t="str">
        <f>HYPERLINK("#일위대가목록!A429","ID180100 →")</f>
        <v>ID180100 →</v>
      </c>
    </row>
    <row r="223" spans="1:61" ht="20.100000000000001" customHeight="1">
      <c r="A223" s="237" t="s">
        <v>8478</v>
      </c>
      <c r="B223" s="238" t="s">
        <v>8479</v>
      </c>
      <c r="C223" s="238">
        <v>1</v>
      </c>
      <c r="D223" s="238" t="s">
        <v>8413</v>
      </c>
      <c r="E223" s="239">
        <f t="shared" si="13"/>
        <v>300657</v>
      </c>
      <c r="F223" s="239">
        <f t="shared" si="13"/>
        <v>300657</v>
      </c>
      <c r="G223" s="239">
        <f>[183]일위대가목록!F430</f>
        <v>57827</v>
      </c>
      <c r="H223" s="239">
        <f t="shared" si="14"/>
        <v>57827</v>
      </c>
      <c r="I223" s="239">
        <f>[183]일위대가목록!G430</f>
        <v>226414</v>
      </c>
      <c r="J223" s="239">
        <f t="shared" si="15"/>
        <v>226414</v>
      </c>
      <c r="K223" s="239">
        <f>[183]일위대가목록!H430</f>
        <v>16416</v>
      </c>
      <c r="L223" s="239">
        <f t="shared" si="16"/>
        <v>16416</v>
      </c>
      <c r="M223" s="240" t="s">
        <v>8475</v>
      </c>
      <c r="N223" s="233" t="s">
        <v>227</v>
      </c>
      <c r="O223" s="233"/>
      <c r="P223" s="233" t="s">
        <v>8480</v>
      </c>
      <c r="Q223" s="233" t="s">
        <v>227</v>
      </c>
      <c r="R223" s="233" t="s">
        <v>8481</v>
      </c>
      <c r="S223" s="233"/>
      <c r="T223" s="233" t="s">
        <v>7729</v>
      </c>
      <c r="U223" s="233"/>
      <c r="V223" s="233"/>
      <c r="W223" s="233"/>
      <c r="X223" s="233"/>
      <c r="Y223" s="233"/>
      <c r="Z223" s="233"/>
      <c r="AA223" s="233"/>
      <c r="AB223" s="233"/>
      <c r="AC223" s="233"/>
      <c r="AD223" s="233"/>
      <c r="AE223" s="233"/>
      <c r="AF223" s="233"/>
      <c r="AG223" s="233"/>
      <c r="AH223" s="233"/>
      <c r="AI223" s="233"/>
      <c r="AJ223" s="233"/>
      <c r="AK223" s="233"/>
      <c r="AL223" s="233"/>
      <c r="AM223" s="233"/>
      <c r="AN223" s="233"/>
      <c r="AO223" s="233"/>
      <c r="AP223" s="233"/>
      <c r="AQ223" s="233"/>
      <c r="AR223" s="233"/>
      <c r="AS223" s="233"/>
      <c r="AT223" s="233"/>
      <c r="AU223" s="233"/>
      <c r="AV223" s="233"/>
      <c r="AW223" s="233"/>
      <c r="AX223" s="233"/>
      <c r="AY223" s="233"/>
      <c r="AZ223" s="233"/>
      <c r="BA223" s="233"/>
      <c r="BB223" s="233"/>
      <c r="BC223" s="233"/>
      <c r="BD223" s="233"/>
      <c r="BE223" s="233"/>
      <c r="BF223" s="233"/>
      <c r="BG223" s="233"/>
      <c r="BH223" s="233"/>
      <c r="BI223" s="293" t="str">
        <f>HYPERLINK("#일위대가목록!A430","ID180400 →")</f>
        <v>ID180400 →</v>
      </c>
    </row>
    <row r="224" spans="1:61" ht="20.100000000000001" customHeight="1">
      <c r="A224" s="237" t="s">
        <v>8482</v>
      </c>
      <c r="B224" s="238" t="s">
        <v>8483</v>
      </c>
      <c r="C224" s="238">
        <v>1</v>
      </c>
      <c r="D224" s="238" t="s">
        <v>7942</v>
      </c>
      <c r="E224" s="239">
        <f t="shared" si="13"/>
        <v>43809</v>
      </c>
      <c r="F224" s="239">
        <f t="shared" si="13"/>
        <v>43809</v>
      </c>
      <c r="G224" s="239">
        <f>[183]일위대가목록!F431</f>
        <v>22417</v>
      </c>
      <c r="H224" s="239">
        <f t="shared" si="14"/>
        <v>22417</v>
      </c>
      <c r="I224" s="239">
        <f>[183]일위대가목록!G431</f>
        <v>17958</v>
      </c>
      <c r="J224" s="239">
        <f t="shared" si="15"/>
        <v>17958</v>
      </c>
      <c r="K224" s="239">
        <f>[183]일위대가목록!H431</f>
        <v>3434</v>
      </c>
      <c r="L224" s="239">
        <f t="shared" si="16"/>
        <v>3434</v>
      </c>
      <c r="M224" s="240" t="s">
        <v>8484</v>
      </c>
      <c r="N224" s="233" t="s">
        <v>227</v>
      </c>
      <c r="O224" s="233"/>
      <c r="P224" s="233" t="s">
        <v>8485</v>
      </c>
      <c r="Q224" s="233" t="s">
        <v>227</v>
      </c>
      <c r="R224" s="233" t="s">
        <v>8486</v>
      </c>
      <c r="S224" s="233"/>
      <c r="T224" s="233" t="s">
        <v>7729</v>
      </c>
      <c r="U224" s="233"/>
      <c r="V224" s="233"/>
      <c r="W224" s="233"/>
      <c r="X224" s="233"/>
      <c r="Y224" s="233"/>
      <c r="Z224" s="233"/>
      <c r="AA224" s="233"/>
      <c r="AB224" s="233"/>
      <c r="AC224" s="233"/>
      <c r="AD224" s="233"/>
      <c r="AE224" s="233"/>
      <c r="AF224" s="233"/>
      <c r="AG224" s="233"/>
      <c r="AH224" s="233"/>
      <c r="AI224" s="233"/>
      <c r="AJ224" s="233"/>
      <c r="AK224" s="233"/>
      <c r="AL224" s="233"/>
      <c r="AM224" s="233"/>
      <c r="AN224" s="233"/>
      <c r="AO224" s="233"/>
      <c r="AP224" s="233"/>
      <c r="AQ224" s="233"/>
      <c r="AR224" s="233"/>
      <c r="AS224" s="233"/>
      <c r="AT224" s="233"/>
      <c r="AU224" s="233"/>
      <c r="AV224" s="233"/>
      <c r="AW224" s="233"/>
      <c r="AX224" s="233"/>
      <c r="AY224" s="233"/>
      <c r="AZ224" s="233"/>
      <c r="BA224" s="233"/>
      <c r="BB224" s="233"/>
      <c r="BC224" s="233"/>
      <c r="BD224" s="233"/>
      <c r="BE224" s="233"/>
      <c r="BF224" s="233"/>
      <c r="BG224" s="233"/>
      <c r="BH224" s="233"/>
      <c r="BI224" s="293" t="str">
        <f>HYPERLINK("#일위대가목록!A431","ID200100 →")</f>
        <v>ID200100 →</v>
      </c>
    </row>
    <row r="225" spans="1:61" ht="20.100000000000001" customHeight="1">
      <c r="A225" s="237" t="s">
        <v>8487</v>
      </c>
      <c r="B225" s="238" t="s">
        <v>227</v>
      </c>
      <c r="C225" s="238">
        <v>1</v>
      </c>
      <c r="D225" s="238" t="s">
        <v>7942</v>
      </c>
      <c r="E225" s="239">
        <f t="shared" si="13"/>
        <v>37362</v>
      </c>
      <c r="F225" s="239">
        <f t="shared" si="13"/>
        <v>37362</v>
      </c>
      <c r="G225" s="239">
        <f>[183]일위대가목록!F432</f>
        <v>21493</v>
      </c>
      <c r="H225" s="239">
        <f t="shared" si="14"/>
        <v>21493</v>
      </c>
      <c r="I225" s="239">
        <f>[183]일위대가목록!G432</f>
        <v>12253</v>
      </c>
      <c r="J225" s="239">
        <f t="shared" si="15"/>
        <v>12253</v>
      </c>
      <c r="K225" s="239">
        <f>[183]일위대가목록!H432</f>
        <v>3616</v>
      </c>
      <c r="L225" s="239">
        <f t="shared" si="16"/>
        <v>3616</v>
      </c>
      <c r="M225" s="240" t="s">
        <v>8488</v>
      </c>
      <c r="N225" s="233" t="s">
        <v>227</v>
      </c>
      <c r="O225" s="233"/>
      <c r="P225" s="233" t="s">
        <v>8489</v>
      </c>
      <c r="Q225" s="233" t="s">
        <v>227</v>
      </c>
      <c r="R225" s="233" t="s">
        <v>8490</v>
      </c>
      <c r="S225" s="233"/>
      <c r="T225" s="233" t="s">
        <v>7729</v>
      </c>
      <c r="U225" s="233"/>
      <c r="V225" s="233"/>
      <c r="W225" s="233"/>
      <c r="X225" s="233"/>
      <c r="Y225" s="233"/>
      <c r="Z225" s="233"/>
      <c r="AA225" s="233"/>
      <c r="AB225" s="233"/>
      <c r="AC225" s="233"/>
      <c r="AD225" s="233"/>
      <c r="AE225" s="233"/>
      <c r="AF225" s="233"/>
      <c r="AG225" s="233"/>
      <c r="AH225" s="233"/>
      <c r="AI225" s="233"/>
      <c r="AJ225" s="233"/>
      <c r="AK225" s="233"/>
      <c r="AL225" s="233"/>
      <c r="AM225" s="233"/>
      <c r="AN225" s="233"/>
      <c r="AO225" s="233"/>
      <c r="AP225" s="233"/>
      <c r="AQ225" s="233"/>
      <c r="AR225" s="233"/>
      <c r="AS225" s="233"/>
      <c r="AT225" s="233"/>
      <c r="AU225" s="233"/>
      <c r="AV225" s="233"/>
      <c r="AW225" s="233"/>
      <c r="AX225" s="233"/>
      <c r="AY225" s="233"/>
      <c r="AZ225" s="233"/>
      <c r="BA225" s="233"/>
      <c r="BB225" s="233"/>
      <c r="BC225" s="233"/>
      <c r="BD225" s="233"/>
      <c r="BE225" s="233"/>
      <c r="BF225" s="233"/>
      <c r="BG225" s="233"/>
      <c r="BH225" s="233"/>
      <c r="BI225" s="293" t="str">
        <f>HYPERLINK("#일위대가목록!A432","ID200200 →")</f>
        <v>ID200200 →</v>
      </c>
    </row>
    <row r="226" spans="1:61" ht="20.100000000000001" customHeight="1">
      <c r="A226" s="237" t="s">
        <v>8491</v>
      </c>
      <c r="B226" s="238" t="s">
        <v>8492</v>
      </c>
      <c r="C226" s="238">
        <v>1</v>
      </c>
      <c r="D226" s="238" t="s">
        <v>7942</v>
      </c>
      <c r="E226" s="239">
        <f t="shared" si="13"/>
        <v>37696</v>
      </c>
      <c r="F226" s="239">
        <f t="shared" si="13"/>
        <v>37696</v>
      </c>
      <c r="G226" s="239">
        <f>[183]일위대가목록!F433</f>
        <v>16721</v>
      </c>
      <c r="H226" s="239">
        <f t="shared" si="14"/>
        <v>16721</v>
      </c>
      <c r="I226" s="239">
        <f>[183]일위대가목록!G433</f>
        <v>16847</v>
      </c>
      <c r="J226" s="239">
        <f t="shared" si="15"/>
        <v>16847</v>
      </c>
      <c r="K226" s="239">
        <f>[183]일위대가목록!H433</f>
        <v>4128</v>
      </c>
      <c r="L226" s="239">
        <f t="shared" si="16"/>
        <v>4128</v>
      </c>
      <c r="M226" s="240" t="s">
        <v>8493</v>
      </c>
      <c r="N226" s="233" t="s">
        <v>227</v>
      </c>
      <c r="O226" s="233"/>
      <c r="P226" s="233" t="s">
        <v>8494</v>
      </c>
      <c r="Q226" s="233" t="s">
        <v>227</v>
      </c>
      <c r="R226" s="233" t="s">
        <v>8495</v>
      </c>
      <c r="S226" s="233"/>
      <c r="T226" s="233" t="s">
        <v>7729</v>
      </c>
      <c r="U226" s="233"/>
      <c r="V226" s="233"/>
      <c r="W226" s="233"/>
      <c r="X226" s="233"/>
      <c r="Y226" s="233"/>
      <c r="Z226" s="233"/>
      <c r="AA226" s="233"/>
      <c r="AB226" s="233"/>
      <c r="AC226" s="233"/>
      <c r="AD226" s="233"/>
      <c r="AE226" s="233"/>
      <c r="AF226" s="233"/>
      <c r="AG226" s="233"/>
      <c r="AH226" s="233"/>
      <c r="AI226" s="233"/>
      <c r="AJ226" s="233"/>
      <c r="AK226" s="233"/>
      <c r="AL226" s="233"/>
      <c r="AM226" s="233"/>
      <c r="AN226" s="233"/>
      <c r="AO226" s="233"/>
      <c r="AP226" s="233"/>
      <c r="AQ226" s="233"/>
      <c r="AR226" s="233"/>
      <c r="AS226" s="233"/>
      <c r="AT226" s="233"/>
      <c r="AU226" s="233"/>
      <c r="AV226" s="233"/>
      <c r="AW226" s="233"/>
      <c r="AX226" s="233"/>
      <c r="AY226" s="233"/>
      <c r="AZ226" s="233"/>
      <c r="BA226" s="233"/>
      <c r="BB226" s="233"/>
      <c r="BC226" s="233"/>
      <c r="BD226" s="233"/>
      <c r="BE226" s="233"/>
      <c r="BF226" s="233"/>
      <c r="BG226" s="233"/>
      <c r="BH226" s="233"/>
      <c r="BI226" s="293" t="str">
        <f>HYPERLINK("#일위대가목록!A433","ID201000 →")</f>
        <v>ID201000 →</v>
      </c>
    </row>
    <row r="227" spans="1:61" ht="20.100000000000001" customHeight="1">
      <c r="A227" s="237" t="s">
        <v>8491</v>
      </c>
      <c r="B227" s="238" t="s">
        <v>8496</v>
      </c>
      <c r="C227" s="238">
        <v>1</v>
      </c>
      <c r="D227" s="238" t="s">
        <v>7942</v>
      </c>
      <c r="E227" s="239">
        <f t="shared" si="13"/>
        <v>34775</v>
      </c>
      <c r="F227" s="239">
        <f t="shared" si="13"/>
        <v>34775</v>
      </c>
      <c r="G227" s="239">
        <f>[183]일위대가목록!F434</f>
        <v>16985</v>
      </c>
      <c r="H227" s="239">
        <f t="shared" si="14"/>
        <v>16985</v>
      </c>
      <c r="I227" s="239">
        <f>[183]일위대가목록!G434</f>
        <v>13345</v>
      </c>
      <c r="J227" s="239">
        <f t="shared" si="15"/>
        <v>13345</v>
      </c>
      <c r="K227" s="239">
        <f>[183]일위대가목록!H434</f>
        <v>4445</v>
      </c>
      <c r="L227" s="239">
        <f t="shared" si="16"/>
        <v>4445</v>
      </c>
      <c r="M227" s="240" t="s">
        <v>8497</v>
      </c>
      <c r="N227" s="233" t="s">
        <v>227</v>
      </c>
      <c r="O227" s="233"/>
      <c r="P227" s="233" t="s">
        <v>8498</v>
      </c>
      <c r="Q227" s="233" t="s">
        <v>227</v>
      </c>
      <c r="R227" s="233" t="s">
        <v>8499</v>
      </c>
      <c r="S227" s="233"/>
      <c r="T227" s="233" t="s">
        <v>7729</v>
      </c>
      <c r="U227" s="233"/>
      <c r="V227" s="233"/>
      <c r="W227" s="233"/>
      <c r="X227" s="233"/>
      <c r="Y227" s="233"/>
      <c r="Z227" s="233"/>
      <c r="AA227" s="233"/>
      <c r="AB227" s="233"/>
      <c r="AC227" s="233"/>
      <c r="AD227" s="233"/>
      <c r="AE227" s="233"/>
      <c r="AF227" s="233"/>
      <c r="AG227" s="233"/>
      <c r="AH227" s="233"/>
      <c r="AI227" s="233"/>
      <c r="AJ227" s="233"/>
      <c r="AK227" s="233"/>
      <c r="AL227" s="233"/>
      <c r="AM227" s="233"/>
      <c r="AN227" s="233"/>
      <c r="AO227" s="233"/>
      <c r="AP227" s="233"/>
      <c r="AQ227" s="233"/>
      <c r="AR227" s="233"/>
      <c r="AS227" s="233"/>
      <c r="AT227" s="233"/>
      <c r="AU227" s="233"/>
      <c r="AV227" s="233"/>
      <c r="AW227" s="233"/>
      <c r="AX227" s="233"/>
      <c r="AY227" s="233"/>
      <c r="AZ227" s="233"/>
      <c r="BA227" s="233"/>
      <c r="BB227" s="233"/>
      <c r="BC227" s="233"/>
      <c r="BD227" s="233"/>
      <c r="BE227" s="233"/>
      <c r="BF227" s="233"/>
      <c r="BG227" s="233"/>
      <c r="BH227" s="233"/>
      <c r="BI227" s="293" t="str">
        <f>HYPERLINK("#일위대가목록!A434","ID201100 →")</f>
        <v>ID201100 →</v>
      </c>
    </row>
    <row r="228" spans="1:61" ht="20.100000000000001" customHeight="1">
      <c r="A228" s="237" t="s">
        <v>8500</v>
      </c>
      <c r="B228" s="238" t="s">
        <v>8492</v>
      </c>
      <c r="C228" s="238">
        <v>1</v>
      </c>
      <c r="D228" s="238" t="s">
        <v>7942</v>
      </c>
      <c r="E228" s="239">
        <f t="shared" si="13"/>
        <v>10419</v>
      </c>
      <c r="F228" s="239">
        <f t="shared" si="13"/>
        <v>10419</v>
      </c>
      <c r="G228" s="239">
        <f>[183]일위대가목록!F435</f>
        <v>1131</v>
      </c>
      <c r="H228" s="239">
        <f t="shared" si="14"/>
        <v>1131</v>
      </c>
      <c r="I228" s="239">
        <f>[183]일위대가목록!G435</f>
        <v>8047</v>
      </c>
      <c r="J228" s="239">
        <f t="shared" si="15"/>
        <v>8047</v>
      </c>
      <c r="K228" s="239">
        <f>[183]일위대가목록!H435</f>
        <v>1241</v>
      </c>
      <c r="L228" s="239">
        <f t="shared" si="16"/>
        <v>1241</v>
      </c>
      <c r="M228" s="240" t="s">
        <v>8501</v>
      </c>
      <c r="N228" s="233" t="s">
        <v>227</v>
      </c>
      <c r="O228" s="233"/>
      <c r="P228" s="233" t="s">
        <v>8502</v>
      </c>
      <c r="Q228" s="233" t="s">
        <v>227</v>
      </c>
      <c r="R228" s="233" t="s">
        <v>8503</v>
      </c>
      <c r="S228" s="233"/>
      <c r="T228" s="233" t="s">
        <v>7729</v>
      </c>
      <c r="U228" s="233"/>
      <c r="V228" s="233"/>
      <c r="W228" s="233"/>
      <c r="X228" s="233"/>
      <c r="Y228" s="233"/>
      <c r="Z228" s="233"/>
      <c r="AA228" s="233"/>
      <c r="AB228" s="233"/>
      <c r="AC228" s="233"/>
      <c r="AD228" s="233"/>
      <c r="AE228" s="233"/>
      <c r="AF228" s="233"/>
      <c r="AG228" s="233"/>
      <c r="AH228" s="233"/>
      <c r="AI228" s="233"/>
      <c r="AJ228" s="233"/>
      <c r="AK228" s="233"/>
      <c r="AL228" s="233"/>
      <c r="AM228" s="233"/>
      <c r="AN228" s="233"/>
      <c r="AO228" s="233"/>
      <c r="AP228" s="233"/>
      <c r="AQ228" s="233"/>
      <c r="AR228" s="233"/>
      <c r="AS228" s="233"/>
      <c r="AT228" s="233"/>
      <c r="AU228" s="233"/>
      <c r="AV228" s="233"/>
      <c r="AW228" s="233"/>
      <c r="AX228" s="233"/>
      <c r="AY228" s="233"/>
      <c r="AZ228" s="233"/>
      <c r="BA228" s="233"/>
      <c r="BB228" s="233"/>
      <c r="BC228" s="233"/>
      <c r="BD228" s="233"/>
      <c r="BE228" s="233"/>
      <c r="BF228" s="233"/>
      <c r="BG228" s="233"/>
      <c r="BH228" s="233"/>
      <c r="BI228" s="293" t="str">
        <f>HYPERLINK("#일위대가목록!A435","ID201500 →")</f>
        <v>ID201500 →</v>
      </c>
    </row>
    <row r="229" spans="1:61" ht="20.100000000000001" customHeight="1">
      <c r="A229" s="237" t="s">
        <v>8500</v>
      </c>
      <c r="B229" s="238" t="s">
        <v>8496</v>
      </c>
      <c r="C229" s="238">
        <v>1</v>
      </c>
      <c r="D229" s="238" t="s">
        <v>7942</v>
      </c>
      <c r="E229" s="239">
        <f t="shared" si="13"/>
        <v>8083</v>
      </c>
      <c r="F229" s="239">
        <f t="shared" si="13"/>
        <v>8083</v>
      </c>
      <c r="G229" s="239">
        <f>[183]일위대가목록!F436</f>
        <v>1381</v>
      </c>
      <c r="H229" s="239">
        <f t="shared" si="14"/>
        <v>1381</v>
      </c>
      <c r="I229" s="239">
        <f>[183]일위대가목록!G436</f>
        <v>5163</v>
      </c>
      <c r="J229" s="239">
        <f t="shared" si="15"/>
        <v>5163</v>
      </c>
      <c r="K229" s="239">
        <f>[183]일위대가목록!H436</f>
        <v>1539</v>
      </c>
      <c r="L229" s="239">
        <f t="shared" si="16"/>
        <v>1539</v>
      </c>
      <c r="M229" s="240" t="s">
        <v>8504</v>
      </c>
      <c r="N229" s="233" t="s">
        <v>227</v>
      </c>
      <c r="O229" s="233"/>
      <c r="P229" s="233" t="s">
        <v>8505</v>
      </c>
      <c r="Q229" s="233" t="s">
        <v>227</v>
      </c>
      <c r="R229" s="233" t="s">
        <v>8506</v>
      </c>
      <c r="S229" s="233"/>
      <c r="T229" s="233" t="s">
        <v>7729</v>
      </c>
      <c r="U229" s="233"/>
      <c r="V229" s="233"/>
      <c r="W229" s="233"/>
      <c r="X229" s="233"/>
      <c r="Y229" s="233"/>
      <c r="Z229" s="233"/>
      <c r="AA229" s="233"/>
      <c r="AB229" s="233"/>
      <c r="AC229" s="233"/>
      <c r="AD229" s="233"/>
      <c r="AE229" s="233"/>
      <c r="AF229" s="233"/>
      <c r="AG229" s="233"/>
      <c r="AH229" s="233"/>
      <c r="AI229" s="233"/>
      <c r="AJ229" s="233"/>
      <c r="AK229" s="233"/>
      <c r="AL229" s="233"/>
      <c r="AM229" s="233"/>
      <c r="AN229" s="233"/>
      <c r="AO229" s="233"/>
      <c r="AP229" s="233"/>
      <c r="AQ229" s="233"/>
      <c r="AR229" s="233"/>
      <c r="AS229" s="233"/>
      <c r="AT229" s="233"/>
      <c r="AU229" s="233"/>
      <c r="AV229" s="233"/>
      <c r="AW229" s="233"/>
      <c r="AX229" s="233"/>
      <c r="AY229" s="233"/>
      <c r="AZ229" s="233"/>
      <c r="BA229" s="233"/>
      <c r="BB229" s="233"/>
      <c r="BC229" s="233"/>
      <c r="BD229" s="233"/>
      <c r="BE229" s="233"/>
      <c r="BF229" s="233"/>
      <c r="BG229" s="233"/>
      <c r="BH229" s="233"/>
      <c r="BI229" s="293" t="str">
        <f>HYPERLINK("#일위대가목록!A436","ID201600 →")</f>
        <v>ID201600 →</v>
      </c>
    </row>
    <row r="230" spans="1:61" ht="20.100000000000001" customHeight="1">
      <c r="A230" s="237" t="s">
        <v>8507</v>
      </c>
      <c r="B230" s="238" t="s">
        <v>8508</v>
      </c>
      <c r="C230" s="238">
        <v>1</v>
      </c>
      <c r="D230" s="238" t="s">
        <v>7942</v>
      </c>
      <c r="E230" s="239">
        <f t="shared" si="13"/>
        <v>44725</v>
      </c>
      <c r="F230" s="239">
        <f t="shared" si="13"/>
        <v>44725</v>
      </c>
      <c r="G230" s="239">
        <f>[183]일위대가목록!F437</f>
        <v>23095</v>
      </c>
      <c r="H230" s="239">
        <f t="shared" si="14"/>
        <v>23095</v>
      </c>
      <c r="I230" s="239">
        <f>[183]일위대가목록!G437</f>
        <v>17178</v>
      </c>
      <c r="J230" s="239">
        <f t="shared" si="15"/>
        <v>17178</v>
      </c>
      <c r="K230" s="239">
        <f>[183]일위대가목록!H437</f>
        <v>4452</v>
      </c>
      <c r="L230" s="239">
        <f t="shared" si="16"/>
        <v>4452</v>
      </c>
      <c r="M230" s="240" t="s">
        <v>8509</v>
      </c>
      <c r="N230" s="233" t="s">
        <v>227</v>
      </c>
      <c r="O230" s="233"/>
      <c r="P230" s="233" t="s">
        <v>8510</v>
      </c>
      <c r="Q230" s="233" t="s">
        <v>227</v>
      </c>
      <c r="R230" s="233" t="s">
        <v>8511</v>
      </c>
      <c r="S230" s="233"/>
      <c r="T230" s="233" t="s">
        <v>7729</v>
      </c>
      <c r="U230" s="233"/>
      <c r="V230" s="233"/>
      <c r="W230" s="233"/>
      <c r="X230" s="233"/>
      <c r="Y230" s="233"/>
      <c r="Z230" s="233"/>
      <c r="AA230" s="233"/>
      <c r="AB230" s="233"/>
      <c r="AC230" s="233"/>
      <c r="AD230" s="233"/>
      <c r="AE230" s="233"/>
      <c r="AF230" s="233"/>
      <c r="AG230" s="233"/>
      <c r="AH230" s="233"/>
      <c r="AI230" s="233"/>
      <c r="AJ230" s="233"/>
      <c r="AK230" s="233"/>
      <c r="AL230" s="233"/>
      <c r="AM230" s="233"/>
      <c r="AN230" s="233"/>
      <c r="AO230" s="233"/>
      <c r="AP230" s="233"/>
      <c r="AQ230" s="233"/>
      <c r="AR230" s="233"/>
      <c r="AS230" s="233"/>
      <c r="AT230" s="233"/>
      <c r="AU230" s="233"/>
      <c r="AV230" s="233"/>
      <c r="AW230" s="233"/>
      <c r="AX230" s="233"/>
      <c r="AY230" s="233"/>
      <c r="AZ230" s="233"/>
      <c r="BA230" s="233"/>
      <c r="BB230" s="233"/>
      <c r="BC230" s="233"/>
      <c r="BD230" s="233"/>
      <c r="BE230" s="233"/>
      <c r="BF230" s="233"/>
      <c r="BG230" s="233"/>
      <c r="BH230" s="233"/>
      <c r="BI230" s="293" t="str">
        <f>HYPERLINK("#일위대가목록!A437","ID202000 →")</f>
        <v>ID202000 →</v>
      </c>
    </row>
    <row r="231" spans="1:61" ht="20.100000000000001" customHeight="1">
      <c r="A231" s="237" t="s">
        <v>8507</v>
      </c>
      <c r="B231" s="238" t="s">
        <v>8512</v>
      </c>
      <c r="C231" s="238">
        <v>1</v>
      </c>
      <c r="D231" s="238" t="s">
        <v>7942</v>
      </c>
      <c r="E231" s="239">
        <f t="shared" si="13"/>
        <v>37377</v>
      </c>
      <c r="F231" s="239">
        <f t="shared" si="13"/>
        <v>37377</v>
      </c>
      <c r="G231" s="239">
        <f>[183]일위대가목록!F438</f>
        <v>17414</v>
      </c>
      <c r="H231" s="239">
        <f t="shared" si="14"/>
        <v>17414</v>
      </c>
      <c r="I231" s="239">
        <f>[183]일위대가목록!G438</f>
        <v>16008</v>
      </c>
      <c r="J231" s="239">
        <f t="shared" si="15"/>
        <v>16008</v>
      </c>
      <c r="K231" s="239">
        <f>[183]일위대가목록!H438</f>
        <v>3955</v>
      </c>
      <c r="L231" s="239">
        <f t="shared" si="16"/>
        <v>3955</v>
      </c>
      <c r="M231" s="240" t="s">
        <v>8509</v>
      </c>
      <c r="N231" s="233" t="s">
        <v>227</v>
      </c>
      <c r="O231" s="233"/>
      <c r="P231" s="233" t="s">
        <v>8513</v>
      </c>
      <c r="Q231" s="233" t="s">
        <v>227</v>
      </c>
      <c r="R231" s="233" t="s">
        <v>8514</v>
      </c>
      <c r="S231" s="233"/>
      <c r="T231" s="233" t="s">
        <v>7729</v>
      </c>
      <c r="U231" s="233"/>
      <c r="V231" s="233"/>
      <c r="W231" s="233"/>
      <c r="X231" s="233"/>
      <c r="Y231" s="233"/>
      <c r="Z231" s="233"/>
      <c r="AA231" s="233"/>
      <c r="AB231" s="233"/>
      <c r="AC231" s="233"/>
      <c r="AD231" s="233"/>
      <c r="AE231" s="233"/>
      <c r="AF231" s="233"/>
      <c r="AG231" s="233"/>
      <c r="AH231" s="233"/>
      <c r="AI231" s="233"/>
      <c r="AJ231" s="233"/>
      <c r="AK231" s="233"/>
      <c r="AL231" s="233"/>
      <c r="AM231" s="233"/>
      <c r="AN231" s="233"/>
      <c r="AO231" s="233"/>
      <c r="AP231" s="233"/>
      <c r="AQ231" s="233"/>
      <c r="AR231" s="233"/>
      <c r="AS231" s="233"/>
      <c r="AT231" s="233"/>
      <c r="AU231" s="233"/>
      <c r="AV231" s="233"/>
      <c r="AW231" s="233"/>
      <c r="AX231" s="233"/>
      <c r="AY231" s="233"/>
      <c r="AZ231" s="233"/>
      <c r="BA231" s="233"/>
      <c r="BB231" s="233"/>
      <c r="BC231" s="233"/>
      <c r="BD231" s="233"/>
      <c r="BE231" s="233"/>
      <c r="BF231" s="233"/>
      <c r="BG231" s="233"/>
      <c r="BH231" s="233"/>
      <c r="BI231" s="293" t="str">
        <f>HYPERLINK("#일위대가목록!A438","ID202100 →")</f>
        <v>ID202100 →</v>
      </c>
    </row>
    <row r="232" spans="1:61" ht="20.100000000000001" customHeight="1">
      <c r="A232" s="237" t="s">
        <v>8515</v>
      </c>
      <c r="B232" s="238" t="s">
        <v>8516</v>
      </c>
      <c r="C232" s="238">
        <v>1</v>
      </c>
      <c r="D232" s="238" t="s">
        <v>7942</v>
      </c>
      <c r="E232" s="239">
        <f t="shared" si="13"/>
        <v>2771</v>
      </c>
      <c r="F232" s="239">
        <f t="shared" si="13"/>
        <v>2771</v>
      </c>
      <c r="G232" s="239">
        <f>[183]일위대가목록!F81</f>
        <v>792</v>
      </c>
      <c r="H232" s="239">
        <f t="shared" si="14"/>
        <v>792</v>
      </c>
      <c r="I232" s="239">
        <f>[183]일위대가목록!G81</f>
        <v>1236</v>
      </c>
      <c r="J232" s="239">
        <f t="shared" si="15"/>
        <v>1236</v>
      </c>
      <c r="K232" s="239">
        <f>[183]일위대가목록!H81</f>
        <v>743</v>
      </c>
      <c r="L232" s="239">
        <f t="shared" si="16"/>
        <v>743</v>
      </c>
      <c r="M232" s="240" t="s">
        <v>8128</v>
      </c>
      <c r="N232" s="233" t="s">
        <v>227</v>
      </c>
      <c r="O232" s="233"/>
      <c r="P232" s="233" t="s">
        <v>8517</v>
      </c>
      <c r="Q232" s="233" t="s">
        <v>227</v>
      </c>
      <c r="R232" s="233" t="s">
        <v>8518</v>
      </c>
      <c r="S232" s="233"/>
      <c r="T232" s="233" t="s">
        <v>7861</v>
      </c>
      <c r="U232" s="233"/>
      <c r="V232" s="233"/>
      <c r="W232" s="233"/>
      <c r="X232" s="233"/>
      <c r="Y232" s="233"/>
      <c r="Z232" s="233"/>
      <c r="AA232" s="233"/>
      <c r="AB232" s="233"/>
      <c r="AC232" s="233"/>
      <c r="AD232" s="233"/>
      <c r="AE232" s="233"/>
      <c r="AF232" s="233"/>
      <c r="AG232" s="233"/>
      <c r="AH232" s="233"/>
      <c r="AI232" s="233"/>
      <c r="AJ232" s="233"/>
      <c r="AK232" s="233"/>
      <c r="AL232" s="233"/>
      <c r="AM232" s="233"/>
      <c r="AN232" s="233"/>
      <c r="AO232" s="233"/>
      <c r="AP232" s="233"/>
      <c r="AQ232" s="233"/>
      <c r="AR232" s="233"/>
      <c r="AS232" s="233"/>
      <c r="AT232" s="233"/>
      <c r="AU232" s="233"/>
      <c r="AV232" s="233"/>
      <c r="AW232" s="233"/>
      <c r="AX232" s="233"/>
      <c r="AY232" s="233"/>
      <c r="AZ232" s="233"/>
      <c r="BA232" s="233"/>
      <c r="BB232" s="233"/>
      <c r="BC232" s="233"/>
      <c r="BD232" s="233"/>
      <c r="BE232" s="233"/>
      <c r="BF232" s="233"/>
      <c r="BG232" s="233"/>
      <c r="BH232" s="233"/>
      <c r="BI232" s="293" t="str">
        <f>HYPERLINK("#일위대가목록!A81","ID301500 →")</f>
        <v>ID301500 →</v>
      </c>
    </row>
    <row r="233" spans="1:61" ht="20.100000000000001" customHeight="1">
      <c r="A233" s="237" t="s">
        <v>8519</v>
      </c>
      <c r="B233" s="238" t="s">
        <v>8516</v>
      </c>
      <c r="C233" s="238">
        <v>1</v>
      </c>
      <c r="D233" s="238" t="s">
        <v>7942</v>
      </c>
      <c r="E233" s="239">
        <f t="shared" si="13"/>
        <v>3622</v>
      </c>
      <c r="F233" s="239">
        <f t="shared" si="13"/>
        <v>3622</v>
      </c>
      <c r="G233" s="239">
        <f>[183]일위대가목록!F82</f>
        <v>1045</v>
      </c>
      <c r="H233" s="239">
        <f t="shared" si="14"/>
        <v>1045</v>
      </c>
      <c r="I233" s="239">
        <f>[183]일위대가목록!G82</f>
        <v>1593</v>
      </c>
      <c r="J233" s="239">
        <f t="shared" si="15"/>
        <v>1593</v>
      </c>
      <c r="K233" s="239">
        <f>[183]일위대가목록!H82</f>
        <v>984</v>
      </c>
      <c r="L233" s="239">
        <f t="shared" si="16"/>
        <v>984</v>
      </c>
      <c r="M233" s="240" t="s">
        <v>8520</v>
      </c>
      <c r="N233" s="233" t="s">
        <v>227</v>
      </c>
      <c r="O233" s="233"/>
      <c r="P233" s="233" t="s">
        <v>8521</v>
      </c>
      <c r="Q233" s="233" t="s">
        <v>227</v>
      </c>
      <c r="R233" s="233" t="s">
        <v>8522</v>
      </c>
      <c r="S233" s="233"/>
      <c r="T233" s="233" t="s">
        <v>7861</v>
      </c>
      <c r="U233" s="233"/>
      <c r="V233" s="233"/>
      <c r="W233" s="233"/>
      <c r="X233" s="233"/>
      <c r="Y233" s="233"/>
      <c r="Z233" s="233"/>
      <c r="AA233" s="233"/>
      <c r="AB233" s="233"/>
      <c r="AC233" s="233"/>
      <c r="AD233" s="233"/>
      <c r="AE233" s="233"/>
      <c r="AF233" s="233"/>
      <c r="AG233" s="233"/>
      <c r="AH233" s="233"/>
      <c r="AI233" s="233"/>
      <c r="AJ233" s="233"/>
      <c r="AK233" s="233"/>
      <c r="AL233" s="233"/>
      <c r="AM233" s="233"/>
      <c r="AN233" s="233"/>
      <c r="AO233" s="233"/>
      <c r="AP233" s="233"/>
      <c r="AQ233" s="233"/>
      <c r="AR233" s="233"/>
      <c r="AS233" s="233"/>
      <c r="AT233" s="233"/>
      <c r="AU233" s="233"/>
      <c r="AV233" s="233"/>
      <c r="AW233" s="233"/>
      <c r="AX233" s="233"/>
      <c r="AY233" s="233"/>
      <c r="AZ233" s="233"/>
      <c r="BA233" s="233"/>
      <c r="BB233" s="233"/>
      <c r="BC233" s="233"/>
      <c r="BD233" s="233"/>
      <c r="BE233" s="233"/>
      <c r="BF233" s="233"/>
      <c r="BG233" s="233"/>
      <c r="BH233" s="233"/>
      <c r="BI233" s="293" t="str">
        <f>HYPERLINK("#일위대가목록!A82","ID301600 →")</f>
        <v>ID301600 →</v>
      </c>
    </row>
    <row r="234" spans="1:61" ht="20.100000000000001" customHeight="1">
      <c r="A234" s="237" t="s">
        <v>8523</v>
      </c>
      <c r="B234" s="238" t="s">
        <v>8524</v>
      </c>
      <c r="C234" s="238">
        <v>1</v>
      </c>
      <c r="D234" s="238" t="s">
        <v>7942</v>
      </c>
      <c r="E234" s="239">
        <f t="shared" si="13"/>
        <v>1575</v>
      </c>
      <c r="F234" s="239">
        <f t="shared" si="13"/>
        <v>1575</v>
      </c>
      <c r="G234" s="239">
        <f>[183]일위대가목록!F83</f>
        <v>450</v>
      </c>
      <c r="H234" s="239">
        <f t="shared" si="14"/>
        <v>450</v>
      </c>
      <c r="I234" s="239">
        <f>[183]일위대가목록!G83</f>
        <v>703</v>
      </c>
      <c r="J234" s="239">
        <f t="shared" si="15"/>
        <v>703</v>
      </c>
      <c r="K234" s="239">
        <f>[183]일위대가목록!H83</f>
        <v>422</v>
      </c>
      <c r="L234" s="239">
        <f t="shared" si="16"/>
        <v>422</v>
      </c>
      <c r="M234" s="240" t="s">
        <v>8128</v>
      </c>
      <c r="N234" s="233" t="s">
        <v>227</v>
      </c>
      <c r="O234" s="233"/>
      <c r="P234" s="233" t="s">
        <v>8525</v>
      </c>
      <c r="Q234" s="233" t="s">
        <v>227</v>
      </c>
      <c r="R234" s="233" t="s">
        <v>8526</v>
      </c>
      <c r="S234" s="233"/>
      <c r="T234" s="233" t="s">
        <v>7861</v>
      </c>
      <c r="U234" s="233"/>
      <c r="V234" s="233"/>
      <c r="W234" s="233"/>
      <c r="X234" s="233"/>
      <c r="Y234" s="233"/>
      <c r="Z234" s="233"/>
      <c r="AA234" s="233"/>
      <c r="AB234" s="233"/>
      <c r="AC234" s="233"/>
      <c r="AD234" s="233"/>
      <c r="AE234" s="233"/>
      <c r="AF234" s="233"/>
      <c r="AG234" s="233"/>
      <c r="AH234" s="233"/>
      <c r="AI234" s="233"/>
      <c r="AJ234" s="233"/>
      <c r="AK234" s="233"/>
      <c r="AL234" s="233"/>
      <c r="AM234" s="233"/>
      <c r="AN234" s="233"/>
      <c r="AO234" s="233"/>
      <c r="AP234" s="233"/>
      <c r="AQ234" s="233"/>
      <c r="AR234" s="233"/>
      <c r="AS234" s="233"/>
      <c r="AT234" s="233"/>
      <c r="AU234" s="233"/>
      <c r="AV234" s="233"/>
      <c r="AW234" s="233"/>
      <c r="AX234" s="233"/>
      <c r="AY234" s="233"/>
      <c r="AZ234" s="233"/>
      <c r="BA234" s="233"/>
      <c r="BB234" s="233"/>
      <c r="BC234" s="233"/>
      <c r="BD234" s="233"/>
      <c r="BE234" s="233"/>
      <c r="BF234" s="233"/>
      <c r="BG234" s="233"/>
      <c r="BH234" s="233"/>
      <c r="BI234" s="293" t="str">
        <f>HYPERLINK("#일위대가목록!A83","ID304100 →")</f>
        <v>ID304100 →</v>
      </c>
    </row>
    <row r="235" spans="1:61" ht="20.100000000000001" customHeight="1">
      <c r="A235" s="237" t="s">
        <v>8527</v>
      </c>
      <c r="B235" s="238" t="s">
        <v>8163</v>
      </c>
      <c r="C235" s="238">
        <v>1</v>
      </c>
      <c r="D235" s="238" t="s">
        <v>7942</v>
      </c>
      <c r="E235" s="239">
        <f t="shared" si="13"/>
        <v>1342</v>
      </c>
      <c r="F235" s="239">
        <f t="shared" si="13"/>
        <v>1342</v>
      </c>
      <c r="G235" s="239">
        <f>[183]일위대가목록!F84</f>
        <v>347</v>
      </c>
      <c r="H235" s="239">
        <f t="shared" si="14"/>
        <v>347</v>
      </c>
      <c r="I235" s="239">
        <f>[183]일위대가목록!G84</f>
        <v>660</v>
      </c>
      <c r="J235" s="239">
        <f t="shared" si="15"/>
        <v>660</v>
      </c>
      <c r="K235" s="239">
        <f>[183]일위대가목록!H84</f>
        <v>335</v>
      </c>
      <c r="L235" s="239">
        <f t="shared" si="16"/>
        <v>335</v>
      </c>
      <c r="M235" s="240" t="s">
        <v>8160</v>
      </c>
      <c r="N235" s="233" t="s">
        <v>227</v>
      </c>
      <c r="O235" s="233"/>
      <c r="P235" s="233" t="s">
        <v>8528</v>
      </c>
      <c r="Q235" s="233" t="s">
        <v>227</v>
      </c>
      <c r="R235" s="233" t="s">
        <v>8529</v>
      </c>
      <c r="S235" s="233"/>
      <c r="T235" s="233" t="s">
        <v>7861</v>
      </c>
      <c r="U235" s="233"/>
      <c r="V235" s="233"/>
      <c r="W235" s="233"/>
      <c r="X235" s="233"/>
      <c r="Y235" s="233"/>
      <c r="Z235" s="233"/>
      <c r="AA235" s="233"/>
      <c r="AB235" s="233"/>
      <c r="AC235" s="233"/>
      <c r="AD235" s="233"/>
      <c r="AE235" s="233"/>
      <c r="AF235" s="233"/>
      <c r="AG235" s="233"/>
      <c r="AH235" s="233"/>
      <c r="AI235" s="233"/>
      <c r="AJ235" s="233"/>
      <c r="AK235" s="233"/>
      <c r="AL235" s="233"/>
      <c r="AM235" s="233"/>
      <c r="AN235" s="233"/>
      <c r="AO235" s="233"/>
      <c r="AP235" s="233"/>
      <c r="AQ235" s="233"/>
      <c r="AR235" s="233"/>
      <c r="AS235" s="233"/>
      <c r="AT235" s="233"/>
      <c r="AU235" s="233"/>
      <c r="AV235" s="233"/>
      <c r="AW235" s="233"/>
      <c r="AX235" s="233"/>
      <c r="AY235" s="233"/>
      <c r="AZ235" s="233"/>
      <c r="BA235" s="233"/>
      <c r="BB235" s="233"/>
      <c r="BC235" s="233"/>
      <c r="BD235" s="233"/>
      <c r="BE235" s="233"/>
      <c r="BF235" s="233"/>
      <c r="BG235" s="233"/>
      <c r="BH235" s="233"/>
      <c r="BI235" s="293" t="str">
        <f>HYPERLINK("#일위대가목록!A84","ID304200 →")</f>
        <v>ID304200 →</v>
      </c>
    </row>
    <row r="236" spans="1:61" ht="20.100000000000001" customHeight="1">
      <c r="A236" s="237" t="s">
        <v>8530</v>
      </c>
      <c r="B236" s="238" t="s">
        <v>227</v>
      </c>
      <c r="C236" s="238">
        <v>1</v>
      </c>
      <c r="D236" s="238" t="s">
        <v>7942</v>
      </c>
      <c r="E236" s="239">
        <f t="shared" si="13"/>
        <v>165907</v>
      </c>
      <c r="F236" s="239">
        <f t="shared" si="13"/>
        <v>165907</v>
      </c>
      <c r="G236" s="239">
        <f>[183]일위대가목록!F439</f>
        <v>14350</v>
      </c>
      <c r="H236" s="239">
        <f t="shared" si="14"/>
        <v>14350</v>
      </c>
      <c r="I236" s="239">
        <f>[183]일위대가목록!G439</f>
        <v>151557</v>
      </c>
      <c r="J236" s="239">
        <f t="shared" si="15"/>
        <v>151557</v>
      </c>
      <c r="K236" s="239">
        <f>[183]일위대가목록!H439</f>
        <v>0</v>
      </c>
      <c r="L236" s="239">
        <f t="shared" si="16"/>
        <v>0</v>
      </c>
      <c r="M236" s="240" t="s">
        <v>8531</v>
      </c>
      <c r="N236" s="233" t="s">
        <v>227</v>
      </c>
      <c r="O236" s="233"/>
      <c r="P236" s="233" t="s">
        <v>8532</v>
      </c>
      <c r="Q236" s="233" t="s">
        <v>227</v>
      </c>
      <c r="R236" s="233" t="s">
        <v>8533</v>
      </c>
      <c r="S236" s="233"/>
      <c r="T236" s="233" t="s">
        <v>7729</v>
      </c>
      <c r="U236" s="233"/>
      <c r="V236" s="233"/>
      <c r="W236" s="233"/>
      <c r="X236" s="233"/>
      <c r="Y236" s="233"/>
      <c r="Z236" s="233"/>
      <c r="AA236" s="233"/>
      <c r="AB236" s="233"/>
      <c r="AC236" s="233"/>
      <c r="AD236" s="233"/>
      <c r="AE236" s="233"/>
      <c r="AF236" s="233"/>
      <c r="AG236" s="233"/>
      <c r="AH236" s="233"/>
      <c r="AI236" s="233"/>
      <c r="AJ236" s="233"/>
      <c r="AK236" s="233"/>
      <c r="AL236" s="233"/>
      <c r="AM236" s="233"/>
      <c r="AN236" s="233"/>
      <c r="AO236" s="233"/>
      <c r="AP236" s="233"/>
      <c r="AQ236" s="233"/>
      <c r="AR236" s="233"/>
      <c r="AS236" s="233"/>
      <c r="AT236" s="233"/>
      <c r="AU236" s="233"/>
      <c r="AV236" s="233"/>
      <c r="AW236" s="233"/>
      <c r="AX236" s="233"/>
      <c r="AY236" s="233"/>
      <c r="AZ236" s="233"/>
      <c r="BA236" s="233"/>
      <c r="BB236" s="233"/>
      <c r="BC236" s="233"/>
      <c r="BD236" s="233"/>
      <c r="BE236" s="233"/>
      <c r="BF236" s="233"/>
      <c r="BG236" s="233"/>
      <c r="BH236" s="233"/>
      <c r="BI236" s="293" t="str">
        <f>HYPERLINK("#일위대가목록!A439","ID306500 →")</f>
        <v>ID306500 →</v>
      </c>
    </row>
    <row r="237" spans="1:61" ht="20.100000000000001" customHeight="1">
      <c r="A237" s="237" t="s">
        <v>8534</v>
      </c>
      <c r="B237" s="238" t="s">
        <v>227</v>
      </c>
      <c r="C237" s="238">
        <v>1</v>
      </c>
      <c r="D237" s="238" t="s">
        <v>7942</v>
      </c>
      <c r="E237" s="239">
        <f t="shared" si="13"/>
        <v>42451</v>
      </c>
      <c r="F237" s="239">
        <f t="shared" si="13"/>
        <v>42451</v>
      </c>
      <c r="G237" s="239">
        <f>[183]일위대가목록!F440</f>
        <v>0</v>
      </c>
      <c r="H237" s="239">
        <f t="shared" si="14"/>
        <v>0</v>
      </c>
      <c r="I237" s="239">
        <f>[183]일위대가목록!G440</f>
        <v>42451</v>
      </c>
      <c r="J237" s="239">
        <f t="shared" si="15"/>
        <v>42451</v>
      </c>
      <c r="K237" s="239">
        <f>[183]일위대가목록!H440</f>
        <v>0</v>
      </c>
      <c r="L237" s="239">
        <f t="shared" si="16"/>
        <v>0</v>
      </c>
      <c r="M237" s="240" t="s">
        <v>8531</v>
      </c>
      <c r="N237" s="233" t="s">
        <v>227</v>
      </c>
      <c r="O237" s="233"/>
      <c r="P237" s="233" t="s">
        <v>8535</v>
      </c>
      <c r="Q237" s="233" t="s">
        <v>227</v>
      </c>
      <c r="R237" s="233" t="s">
        <v>8536</v>
      </c>
      <c r="S237" s="233"/>
      <c r="T237" s="233" t="s">
        <v>7729</v>
      </c>
      <c r="U237" s="233"/>
      <c r="V237" s="233"/>
      <c r="W237" s="233"/>
      <c r="X237" s="233"/>
      <c r="Y237" s="233"/>
      <c r="Z237" s="233"/>
      <c r="AA237" s="233"/>
      <c r="AB237" s="233"/>
      <c r="AC237" s="233"/>
      <c r="AD237" s="233"/>
      <c r="AE237" s="233"/>
      <c r="AF237" s="233"/>
      <c r="AG237" s="233"/>
      <c r="AH237" s="233"/>
      <c r="AI237" s="233"/>
      <c r="AJ237" s="233"/>
      <c r="AK237" s="233"/>
      <c r="AL237" s="233"/>
      <c r="AM237" s="233"/>
      <c r="AN237" s="233"/>
      <c r="AO237" s="233"/>
      <c r="AP237" s="233"/>
      <c r="AQ237" s="233"/>
      <c r="AR237" s="233"/>
      <c r="AS237" s="233"/>
      <c r="AT237" s="233"/>
      <c r="AU237" s="233"/>
      <c r="AV237" s="233"/>
      <c r="AW237" s="233"/>
      <c r="AX237" s="233"/>
      <c r="AY237" s="233"/>
      <c r="AZ237" s="233"/>
      <c r="BA237" s="233"/>
      <c r="BB237" s="233"/>
      <c r="BC237" s="233"/>
      <c r="BD237" s="233"/>
      <c r="BE237" s="233"/>
      <c r="BF237" s="233"/>
      <c r="BG237" s="233"/>
      <c r="BH237" s="233"/>
      <c r="BI237" s="293" t="str">
        <f>HYPERLINK("#일위대가목록!A440","ID306600 →")</f>
        <v>ID306600 →</v>
      </c>
    </row>
    <row r="238" spans="1:61" ht="20.100000000000001" customHeight="1">
      <c r="A238" s="237" t="s">
        <v>8537</v>
      </c>
      <c r="B238" s="238" t="s">
        <v>227</v>
      </c>
      <c r="C238" s="238">
        <v>1</v>
      </c>
      <c r="D238" s="238" t="s">
        <v>7942</v>
      </c>
      <c r="E238" s="239">
        <f t="shared" si="13"/>
        <v>53519</v>
      </c>
      <c r="F238" s="239">
        <f t="shared" si="13"/>
        <v>53519</v>
      </c>
      <c r="G238" s="239">
        <f>[183]일위대가목록!F441</f>
        <v>15657</v>
      </c>
      <c r="H238" s="239">
        <f t="shared" si="14"/>
        <v>15657</v>
      </c>
      <c r="I238" s="239">
        <f>[183]일위대가목록!G441</f>
        <v>32408</v>
      </c>
      <c r="J238" s="239">
        <f t="shared" si="15"/>
        <v>32408</v>
      </c>
      <c r="K238" s="239">
        <f>[183]일위대가목록!H441</f>
        <v>5454</v>
      </c>
      <c r="L238" s="239">
        <f t="shared" si="16"/>
        <v>5454</v>
      </c>
      <c r="M238" s="240" t="s">
        <v>8531</v>
      </c>
      <c r="N238" s="233" t="s">
        <v>227</v>
      </c>
      <c r="O238" s="233"/>
      <c r="P238" s="233" t="s">
        <v>8538</v>
      </c>
      <c r="Q238" s="233" t="s">
        <v>227</v>
      </c>
      <c r="R238" s="233" t="s">
        <v>8539</v>
      </c>
      <c r="S238" s="233"/>
      <c r="T238" s="233" t="s">
        <v>7729</v>
      </c>
      <c r="U238" s="233"/>
      <c r="V238" s="233"/>
      <c r="W238" s="233"/>
      <c r="X238" s="233"/>
      <c r="Y238" s="233"/>
      <c r="Z238" s="233"/>
      <c r="AA238" s="233"/>
      <c r="AB238" s="233"/>
      <c r="AC238" s="233"/>
      <c r="AD238" s="233"/>
      <c r="AE238" s="233"/>
      <c r="AF238" s="233"/>
      <c r="AG238" s="233"/>
      <c r="AH238" s="233"/>
      <c r="AI238" s="233"/>
      <c r="AJ238" s="233"/>
      <c r="AK238" s="233"/>
      <c r="AL238" s="233"/>
      <c r="AM238" s="233"/>
      <c r="AN238" s="233"/>
      <c r="AO238" s="233"/>
      <c r="AP238" s="233"/>
      <c r="AQ238" s="233"/>
      <c r="AR238" s="233"/>
      <c r="AS238" s="233"/>
      <c r="AT238" s="233"/>
      <c r="AU238" s="233"/>
      <c r="AV238" s="233"/>
      <c r="AW238" s="233"/>
      <c r="AX238" s="233"/>
      <c r="AY238" s="233"/>
      <c r="AZ238" s="233"/>
      <c r="BA238" s="233"/>
      <c r="BB238" s="233"/>
      <c r="BC238" s="233"/>
      <c r="BD238" s="233"/>
      <c r="BE238" s="233"/>
      <c r="BF238" s="233"/>
      <c r="BG238" s="233"/>
      <c r="BH238" s="233"/>
      <c r="BI238" s="293" t="str">
        <f>HYPERLINK("#일위대가목록!A441","ID306700 →")</f>
        <v>ID306700 →</v>
      </c>
    </row>
    <row r="239" spans="1:61" ht="20.100000000000001" customHeight="1">
      <c r="A239" s="237" t="s">
        <v>8540</v>
      </c>
      <c r="B239" s="238" t="s">
        <v>227</v>
      </c>
      <c r="C239" s="238">
        <v>1</v>
      </c>
      <c r="D239" s="238" t="s">
        <v>7942</v>
      </c>
      <c r="E239" s="239">
        <f t="shared" si="13"/>
        <v>18910</v>
      </c>
      <c r="F239" s="239">
        <f t="shared" si="13"/>
        <v>18910</v>
      </c>
      <c r="G239" s="239">
        <f>[183]일위대가목록!F442</f>
        <v>2999</v>
      </c>
      <c r="H239" s="239">
        <f t="shared" si="14"/>
        <v>2999</v>
      </c>
      <c r="I239" s="239">
        <f>[183]일위대가목록!G442</f>
        <v>13016</v>
      </c>
      <c r="J239" s="239">
        <f t="shared" si="15"/>
        <v>13016</v>
      </c>
      <c r="K239" s="239">
        <f>[183]일위대가목록!H442</f>
        <v>2895</v>
      </c>
      <c r="L239" s="239">
        <f t="shared" si="16"/>
        <v>2895</v>
      </c>
      <c r="M239" s="240" t="s">
        <v>8531</v>
      </c>
      <c r="N239" s="233" t="s">
        <v>227</v>
      </c>
      <c r="O239" s="233"/>
      <c r="P239" s="233" t="s">
        <v>8541</v>
      </c>
      <c r="Q239" s="233" t="s">
        <v>227</v>
      </c>
      <c r="R239" s="233" t="s">
        <v>8542</v>
      </c>
      <c r="S239" s="233"/>
      <c r="T239" s="233" t="s">
        <v>7729</v>
      </c>
      <c r="U239" s="233"/>
      <c r="V239" s="233"/>
      <c r="W239" s="233"/>
      <c r="X239" s="233"/>
      <c r="Y239" s="233"/>
      <c r="Z239" s="233"/>
      <c r="AA239" s="233"/>
      <c r="AB239" s="233"/>
      <c r="AC239" s="233"/>
      <c r="AD239" s="233"/>
      <c r="AE239" s="233"/>
      <c r="AF239" s="233"/>
      <c r="AG239" s="233"/>
      <c r="AH239" s="233"/>
      <c r="AI239" s="233"/>
      <c r="AJ239" s="233"/>
      <c r="AK239" s="233"/>
      <c r="AL239" s="233"/>
      <c r="AM239" s="233"/>
      <c r="AN239" s="233"/>
      <c r="AO239" s="233"/>
      <c r="AP239" s="233"/>
      <c r="AQ239" s="233"/>
      <c r="AR239" s="233"/>
      <c r="AS239" s="233"/>
      <c r="AT239" s="233"/>
      <c r="AU239" s="233"/>
      <c r="AV239" s="233"/>
      <c r="AW239" s="233"/>
      <c r="AX239" s="233"/>
      <c r="AY239" s="233"/>
      <c r="AZ239" s="233"/>
      <c r="BA239" s="233"/>
      <c r="BB239" s="233"/>
      <c r="BC239" s="233"/>
      <c r="BD239" s="233"/>
      <c r="BE239" s="233"/>
      <c r="BF239" s="233"/>
      <c r="BG239" s="233"/>
      <c r="BH239" s="233"/>
      <c r="BI239" s="293" t="str">
        <f>HYPERLINK("#일위대가목록!A442","ID306800 →")</f>
        <v>ID306800 →</v>
      </c>
    </row>
    <row r="240" spans="1:61" ht="20.100000000000001" customHeight="1">
      <c r="A240" s="237" t="s">
        <v>8543</v>
      </c>
      <c r="B240" s="238" t="s">
        <v>8544</v>
      </c>
      <c r="C240" s="238">
        <v>1</v>
      </c>
      <c r="D240" s="238" t="s">
        <v>66</v>
      </c>
      <c r="E240" s="239">
        <f t="shared" si="13"/>
        <v>102155</v>
      </c>
      <c r="F240" s="239">
        <f t="shared" si="13"/>
        <v>102155</v>
      </c>
      <c r="G240" s="239">
        <f>[183]일위대가목록!F443</f>
        <v>4570</v>
      </c>
      <c r="H240" s="239">
        <f t="shared" si="14"/>
        <v>4570</v>
      </c>
      <c r="I240" s="239">
        <f>[183]일위대가목록!G443</f>
        <v>91945</v>
      </c>
      <c r="J240" s="239">
        <f t="shared" si="15"/>
        <v>91945</v>
      </c>
      <c r="K240" s="239">
        <f>[183]일위대가목록!H443</f>
        <v>5640</v>
      </c>
      <c r="L240" s="239">
        <f t="shared" si="16"/>
        <v>5640</v>
      </c>
      <c r="M240" s="240" t="s">
        <v>8545</v>
      </c>
      <c r="N240" s="233" t="s">
        <v>227</v>
      </c>
      <c r="O240" s="233"/>
      <c r="P240" s="233" t="s">
        <v>8546</v>
      </c>
      <c r="Q240" s="233" t="s">
        <v>227</v>
      </c>
      <c r="R240" s="233" t="s">
        <v>8547</v>
      </c>
      <c r="S240" s="233"/>
      <c r="T240" s="233" t="s">
        <v>7729</v>
      </c>
      <c r="U240" s="233"/>
      <c r="V240" s="233"/>
      <c r="W240" s="233"/>
      <c r="X240" s="233"/>
      <c r="Y240" s="233"/>
      <c r="Z240" s="233"/>
      <c r="AA240" s="233"/>
      <c r="AB240" s="233"/>
      <c r="AC240" s="233"/>
      <c r="AD240" s="233"/>
      <c r="AE240" s="233"/>
      <c r="AF240" s="233"/>
      <c r="AG240" s="233"/>
      <c r="AH240" s="233"/>
      <c r="AI240" s="233"/>
      <c r="AJ240" s="233"/>
      <c r="AK240" s="233"/>
      <c r="AL240" s="233"/>
      <c r="AM240" s="233"/>
      <c r="AN240" s="233"/>
      <c r="AO240" s="233"/>
      <c r="AP240" s="233"/>
      <c r="AQ240" s="233"/>
      <c r="AR240" s="233"/>
      <c r="AS240" s="233"/>
      <c r="AT240" s="233"/>
      <c r="AU240" s="233"/>
      <c r="AV240" s="233"/>
      <c r="AW240" s="233"/>
      <c r="AX240" s="233"/>
      <c r="AY240" s="233"/>
      <c r="AZ240" s="233"/>
      <c r="BA240" s="233"/>
      <c r="BB240" s="233"/>
      <c r="BC240" s="233"/>
      <c r="BD240" s="233"/>
      <c r="BE240" s="233"/>
      <c r="BF240" s="233"/>
      <c r="BG240" s="233"/>
      <c r="BH240" s="233"/>
      <c r="BI240" s="293" t="str">
        <f>HYPERLINK("#일위대가목록!A443","ID307100 →")</f>
        <v>ID307100 →</v>
      </c>
    </row>
    <row r="241" spans="1:61" ht="20.100000000000001" customHeight="1">
      <c r="A241" s="237" t="s">
        <v>8543</v>
      </c>
      <c r="B241" s="238" t="s">
        <v>8548</v>
      </c>
      <c r="C241" s="238">
        <v>1</v>
      </c>
      <c r="D241" s="238" t="s">
        <v>66</v>
      </c>
      <c r="E241" s="239">
        <f t="shared" si="13"/>
        <v>77706</v>
      </c>
      <c r="F241" s="239">
        <f t="shared" si="13"/>
        <v>77706</v>
      </c>
      <c r="G241" s="239">
        <f>[183]일위대가목록!F444</f>
        <v>3474</v>
      </c>
      <c r="H241" s="239">
        <f t="shared" si="14"/>
        <v>3474</v>
      </c>
      <c r="I241" s="239">
        <f>[183]일위대가목록!G444</f>
        <v>69945</v>
      </c>
      <c r="J241" s="239">
        <f t="shared" si="15"/>
        <v>69945</v>
      </c>
      <c r="K241" s="239">
        <f>[183]일위대가목록!H444</f>
        <v>4287</v>
      </c>
      <c r="L241" s="239">
        <f t="shared" si="16"/>
        <v>4287</v>
      </c>
      <c r="M241" s="240" t="s">
        <v>8545</v>
      </c>
      <c r="N241" s="233" t="s">
        <v>227</v>
      </c>
      <c r="O241" s="233"/>
      <c r="P241" s="233" t="s">
        <v>8549</v>
      </c>
      <c r="Q241" s="233" t="s">
        <v>227</v>
      </c>
      <c r="R241" s="233" t="s">
        <v>8550</v>
      </c>
      <c r="S241" s="233"/>
      <c r="T241" s="233" t="s">
        <v>7729</v>
      </c>
      <c r="U241" s="233"/>
      <c r="V241" s="233"/>
      <c r="W241" s="233"/>
      <c r="X241" s="233"/>
      <c r="Y241" s="233"/>
      <c r="Z241" s="233"/>
      <c r="AA241" s="233"/>
      <c r="AB241" s="233"/>
      <c r="AC241" s="233"/>
      <c r="AD241" s="233"/>
      <c r="AE241" s="233"/>
      <c r="AF241" s="233"/>
      <c r="AG241" s="233"/>
      <c r="AH241" s="233"/>
      <c r="AI241" s="233"/>
      <c r="AJ241" s="233"/>
      <c r="AK241" s="233"/>
      <c r="AL241" s="233"/>
      <c r="AM241" s="233"/>
      <c r="AN241" s="233"/>
      <c r="AO241" s="233"/>
      <c r="AP241" s="233"/>
      <c r="AQ241" s="233"/>
      <c r="AR241" s="233"/>
      <c r="AS241" s="233"/>
      <c r="AT241" s="233"/>
      <c r="AU241" s="233"/>
      <c r="AV241" s="233"/>
      <c r="AW241" s="233"/>
      <c r="AX241" s="233"/>
      <c r="AY241" s="233"/>
      <c r="AZ241" s="233"/>
      <c r="BA241" s="233"/>
      <c r="BB241" s="233"/>
      <c r="BC241" s="233"/>
      <c r="BD241" s="233"/>
      <c r="BE241" s="233"/>
      <c r="BF241" s="233"/>
      <c r="BG241" s="233"/>
      <c r="BH241" s="233"/>
      <c r="BI241" s="293" t="str">
        <f>HYPERLINK("#일위대가목록!A444","ID307200 →")</f>
        <v>ID307200 →</v>
      </c>
    </row>
    <row r="242" spans="1:61" ht="20.100000000000001" customHeight="1">
      <c r="A242" s="237" t="s">
        <v>8543</v>
      </c>
      <c r="B242" s="238" t="s">
        <v>8551</v>
      </c>
      <c r="C242" s="238">
        <v>1</v>
      </c>
      <c r="D242" s="238" t="s">
        <v>66</v>
      </c>
      <c r="E242" s="239">
        <f t="shared" si="13"/>
        <v>89474</v>
      </c>
      <c r="F242" s="239">
        <f t="shared" si="13"/>
        <v>89474</v>
      </c>
      <c r="G242" s="239">
        <f>[183]일위대가목록!F445</f>
        <v>9738</v>
      </c>
      <c r="H242" s="239">
        <f t="shared" si="14"/>
        <v>9738</v>
      </c>
      <c r="I242" s="239">
        <f>[183]일위대가목록!G445</f>
        <v>72749</v>
      </c>
      <c r="J242" s="239">
        <f t="shared" si="15"/>
        <v>72749</v>
      </c>
      <c r="K242" s="239">
        <f>[183]일위대가목록!H445</f>
        <v>6987</v>
      </c>
      <c r="L242" s="239">
        <f t="shared" si="16"/>
        <v>6987</v>
      </c>
      <c r="M242" s="240" t="s">
        <v>8552</v>
      </c>
      <c r="N242" s="233" t="s">
        <v>227</v>
      </c>
      <c r="O242" s="233"/>
      <c r="P242" s="233" t="s">
        <v>8553</v>
      </c>
      <c r="Q242" s="233" t="s">
        <v>227</v>
      </c>
      <c r="R242" s="233" t="s">
        <v>8554</v>
      </c>
      <c r="S242" s="233"/>
      <c r="T242" s="233" t="s">
        <v>7729</v>
      </c>
      <c r="U242" s="233"/>
      <c r="V242" s="233"/>
      <c r="W242" s="233"/>
      <c r="X242" s="233"/>
      <c r="Y242" s="233"/>
      <c r="Z242" s="233"/>
      <c r="AA242" s="233"/>
      <c r="AB242" s="233"/>
      <c r="AC242" s="233"/>
      <c r="AD242" s="233"/>
      <c r="AE242" s="233"/>
      <c r="AF242" s="233"/>
      <c r="AG242" s="233"/>
      <c r="AH242" s="233"/>
      <c r="AI242" s="233"/>
      <c r="AJ242" s="233"/>
      <c r="AK242" s="233"/>
      <c r="AL242" s="233"/>
      <c r="AM242" s="233"/>
      <c r="AN242" s="233"/>
      <c r="AO242" s="233"/>
      <c r="AP242" s="233"/>
      <c r="AQ242" s="233"/>
      <c r="AR242" s="233"/>
      <c r="AS242" s="233"/>
      <c r="AT242" s="233"/>
      <c r="AU242" s="233"/>
      <c r="AV242" s="233"/>
      <c r="AW242" s="233"/>
      <c r="AX242" s="233"/>
      <c r="AY242" s="233"/>
      <c r="AZ242" s="233"/>
      <c r="BA242" s="233"/>
      <c r="BB242" s="233"/>
      <c r="BC242" s="233"/>
      <c r="BD242" s="233"/>
      <c r="BE242" s="233"/>
      <c r="BF242" s="233"/>
      <c r="BG242" s="233"/>
      <c r="BH242" s="233"/>
      <c r="BI242" s="293" t="str">
        <f>HYPERLINK("#일위대가목록!A445","ID307300 →")</f>
        <v>ID307300 →</v>
      </c>
    </row>
    <row r="243" spans="1:61" ht="20.100000000000001" customHeight="1">
      <c r="A243" s="237" t="s">
        <v>8543</v>
      </c>
      <c r="B243" s="238" t="s">
        <v>8555</v>
      </c>
      <c r="C243" s="238">
        <v>1</v>
      </c>
      <c r="D243" s="238" t="s">
        <v>66</v>
      </c>
      <c r="E243" s="239">
        <f t="shared" si="13"/>
        <v>54083</v>
      </c>
      <c r="F243" s="239">
        <f t="shared" si="13"/>
        <v>54083</v>
      </c>
      <c r="G243" s="239">
        <f>[183]일위대가목록!F446</f>
        <v>4662</v>
      </c>
      <c r="H243" s="239">
        <f t="shared" si="14"/>
        <v>4662</v>
      </c>
      <c r="I243" s="239">
        <f>[183]일위대가목록!G446</f>
        <v>46076</v>
      </c>
      <c r="J243" s="239">
        <f t="shared" si="15"/>
        <v>46076</v>
      </c>
      <c r="K243" s="239">
        <f>[183]일위대가목록!H446</f>
        <v>3345</v>
      </c>
      <c r="L243" s="239">
        <f t="shared" si="16"/>
        <v>3345</v>
      </c>
      <c r="M243" s="240" t="s">
        <v>8556</v>
      </c>
      <c r="N243" s="233" t="s">
        <v>227</v>
      </c>
      <c r="O243" s="233"/>
      <c r="P243" s="233" t="s">
        <v>8557</v>
      </c>
      <c r="Q243" s="233" t="s">
        <v>227</v>
      </c>
      <c r="R243" s="233" t="s">
        <v>8558</v>
      </c>
      <c r="S243" s="233"/>
      <c r="T243" s="233" t="s">
        <v>7729</v>
      </c>
      <c r="U243" s="233"/>
      <c r="V243" s="233"/>
      <c r="W243" s="233"/>
      <c r="X243" s="233"/>
      <c r="Y243" s="233"/>
      <c r="Z243" s="233"/>
      <c r="AA243" s="233"/>
      <c r="AB243" s="233"/>
      <c r="AC243" s="233"/>
      <c r="AD243" s="233"/>
      <c r="AE243" s="233"/>
      <c r="AF243" s="233"/>
      <c r="AG243" s="233"/>
      <c r="AH243" s="233"/>
      <c r="AI243" s="233"/>
      <c r="AJ243" s="233"/>
      <c r="AK243" s="233"/>
      <c r="AL243" s="233"/>
      <c r="AM243" s="233"/>
      <c r="AN243" s="233"/>
      <c r="AO243" s="233"/>
      <c r="AP243" s="233"/>
      <c r="AQ243" s="233"/>
      <c r="AR243" s="233"/>
      <c r="AS243" s="233"/>
      <c r="AT243" s="233"/>
      <c r="AU243" s="233"/>
      <c r="AV243" s="233"/>
      <c r="AW243" s="233"/>
      <c r="AX243" s="233"/>
      <c r="AY243" s="233"/>
      <c r="AZ243" s="233"/>
      <c r="BA243" s="233"/>
      <c r="BB243" s="233"/>
      <c r="BC243" s="233"/>
      <c r="BD243" s="233"/>
      <c r="BE243" s="233"/>
      <c r="BF243" s="233"/>
      <c r="BG243" s="233"/>
      <c r="BH243" s="233"/>
      <c r="BI243" s="293" t="str">
        <f>HYPERLINK("#일위대가목록!A446","ID307400 →")</f>
        <v>ID307400 →</v>
      </c>
    </row>
    <row r="244" spans="1:61" ht="20.100000000000001" customHeight="1">
      <c r="A244" s="237" t="s">
        <v>8559</v>
      </c>
      <c r="B244" s="238" t="s">
        <v>8560</v>
      </c>
      <c r="C244" s="238">
        <v>1</v>
      </c>
      <c r="D244" s="238" t="s">
        <v>66</v>
      </c>
      <c r="E244" s="239">
        <f t="shared" si="13"/>
        <v>119785</v>
      </c>
      <c r="F244" s="239">
        <f t="shared" si="13"/>
        <v>119785</v>
      </c>
      <c r="G244" s="239">
        <f>[183]일위대가목록!F447</f>
        <v>60857</v>
      </c>
      <c r="H244" s="239">
        <f t="shared" si="14"/>
        <v>60857</v>
      </c>
      <c r="I244" s="239">
        <f>[183]일위대가목록!G447</f>
        <v>51451</v>
      </c>
      <c r="J244" s="239">
        <f t="shared" si="15"/>
        <v>51451</v>
      </c>
      <c r="K244" s="239">
        <f>[183]일위대가목록!H447</f>
        <v>7477</v>
      </c>
      <c r="L244" s="239">
        <f t="shared" si="16"/>
        <v>7477</v>
      </c>
      <c r="M244" s="240" t="s">
        <v>8561</v>
      </c>
      <c r="N244" s="233" t="s">
        <v>227</v>
      </c>
      <c r="O244" s="233"/>
      <c r="P244" s="233" t="s">
        <v>8562</v>
      </c>
      <c r="Q244" s="233" t="s">
        <v>227</v>
      </c>
      <c r="R244" s="233" t="s">
        <v>8563</v>
      </c>
      <c r="S244" s="233"/>
      <c r="T244" s="233" t="s">
        <v>7729</v>
      </c>
      <c r="U244" s="233"/>
      <c r="V244" s="233"/>
      <c r="W244" s="233"/>
      <c r="X244" s="233"/>
      <c r="Y244" s="233"/>
      <c r="Z244" s="233"/>
      <c r="AA244" s="233"/>
      <c r="AB244" s="233"/>
      <c r="AC244" s="233"/>
      <c r="AD244" s="233"/>
      <c r="AE244" s="233"/>
      <c r="AF244" s="233"/>
      <c r="AG244" s="233"/>
      <c r="AH244" s="233"/>
      <c r="AI244" s="233"/>
      <c r="AJ244" s="233"/>
      <c r="AK244" s="233"/>
      <c r="AL244" s="233"/>
      <c r="AM244" s="233"/>
      <c r="AN244" s="233"/>
      <c r="AO244" s="233"/>
      <c r="AP244" s="233"/>
      <c r="AQ244" s="233"/>
      <c r="AR244" s="233"/>
      <c r="AS244" s="233"/>
      <c r="AT244" s="233"/>
      <c r="AU244" s="233"/>
      <c r="AV244" s="233"/>
      <c r="AW244" s="233"/>
      <c r="AX244" s="233"/>
      <c r="AY244" s="233"/>
      <c r="AZ244" s="233"/>
      <c r="BA244" s="233"/>
      <c r="BB244" s="233"/>
      <c r="BC244" s="233"/>
      <c r="BD244" s="233"/>
      <c r="BE244" s="233"/>
      <c r="BF244" s="233"/>
      <c r="BG244" s="233"/>
      <c r="BH244" s="233"/>
      <c r="BI244" s="293" t="str">
        <f>HYPERLINK("#일위대가목록!A447","ID400300 →")</f>
        <v>ID400300 →</v>
      </c>
    </row>
    <row r="245" spans="1:61" ht="20.100000000000001" customHeight="1">
      <c r="A245" s="237" t="s">
        <v>8559</v>
      </c>
      <c r="B245" s="238" t="s">
        <v>8564</v>
      </c>
      <c r="C245" s="238">
        <v>1</v>
      </c>
      <c r="D245" s="238" t="s">
        <v>66</v>
      </c>
      <c r="E245" s="239">
        <f t="shared" si="13"/>
        <v>106593</v>
      </c>
      <c r="F245" s="239">
        <f t="shared" si="13"/>
        <v>106593</v>
      </c>
      <c r="G245" s="239">
        <f>[183]일위대가목록!F448</f>
        <v>51889</v>
      </c>
      <c r="H245" s="239">
        <f t="shared" si="14"/>
        <v>51889</v>
      </c>
      <c r="I245" s="239">
        <f>[183]일위대가목록!G448</f>
        <v>47215</v>
      </c>
      <c r="J245" s="239">
        <f t="shared" si="15"/>
        <v>47215</v>
      </c>
      <c r="K245" s="239">
        <f>[183]일위대가목록!H448</f>
        <v>7489</v>
      </c>
      <c r="L245" s="239">
        <f t="shared" si="16"/>
        <v>7489</v>
      </c>
      <c r="M245" s="240" t="s">
        <v>8561</v>
      </c>
      <c r="N245" s="233" t="s">
        <v>227</v>
      </c>
      <c r="O245" s="233"/>
      <c r="P245" s="233" t="s">
        <v>8565</v>
      </c>
      <c r="Q245" s="233" t="s">
        <v>227</v>
      </c>
      <c r="R245" s="233" t="s">
        <v>8566</v>
      </c>
      <c r="S245" s="233"/>
      <c r="T245" s="233" t="s">
        <v>7729</v>
      </c>
      <c r="U245" s="233"/>
      <c r="V245" s="233"/>
      <c r="W245" s="233"/>
      <c r="X245" s="233"/>
      <c r="Y245" s="233"/>
      <c r="Z245" s="233"/>
      <c r="AA245" s="233"/>
      <c r="AB245" s="233"/>
      <c r="AC245" s="233"/>
      <c r="AD245" s="233"/>
      <c r="AE245" s="233"/>
      <c r="AF245" s="233"/>
      <c r="AG245" s="233"/>
      <c r="AH245" s="233"/>
      <c r="AI245" s="233"/>
      <c r="AJ245" s="233"/>
      <c r="AK245" s="233"/>
      <c r="AL245" s="233"/>
      <c r="AM245" s="233"/>
      <c r="AN245" s="233"/>
      <c r="AO245" s="233"/>
      <c r="AP245" s="233"/>
      <c r="AQ245" s="233"/>
      <c r="AR245" s="233"/>
      <c r="AS245" s="233"/>
      <c r="AT245" s="233"/>
      <c r="AU245" s="233"/>
      <c r="AV245" s="233"/>
      <c r="AW245" s="233"/>
      <c r="AX245" s="233"/>
      <c r="AY245" s="233"/>
      <c r="AZ245" s="233"/>
      <c r="BA245" s="233"/>
      <c r="BB245" s="233"/>
      <c r="BC245" s="233"/>
      <c r="BD245" s="233"/>
      <c r="BE245" s="233"/>
      <c r="BF245" s="233"/>
      <c r="BG245" s="233"/>
      <c r="BH245" s="233"/>
      <c r="BI245" s="293" t="str">
        <f>HYPERLINK("#일위대가목록!A448","ID400400 →")</f>
        <v>ID400400 →</v>
      </c>
    </row>
    <row r="246" spans="1:61" ht="20.100000000000001" customHeight="1">
      <c r="A246" s="237" t="s">
        <v>8567</v>
      </c>
      <c r="B246" s="238" t="s">
        <v>8560</v>
      </c>
      <c r="C246" s="238">
        <v>1</v>
      </c>
      <c r="D246" s="238" t="s">
        <v>66</v>
      </c>
      <c r="E246" s="239">
        <f t="shared" si="13"/>
        <v>115384</v>
      </c>
      <c r="F246" s="239">
        <f t="shared" si="13"/>
        <v>115384</v>
      </c>
      <c r="G246" s="239">
        <f>[183]일위대가목록!F449</f>
        <v>48913</v>
      </c>
      <c r="H246" s="239">
        <f t="shared" si="14"/>
        <v>48913</v>
      </c>
      <c r="I246" s="239">
        <f>[183]일위대가목록!G449</f>
        <v>58301</v>
      </c>
      <c r="J246" s="239">
        <f t="shared" si="15"/>
        <v>58301</v>
      </c>
      <c r="K246" s="239">
        <f>[183]일위대가목록!H449</f>
        <v>8170</v>
      </c>
      <c r="L246" s="239">
        <f t="shared" si="16"/>
        <v>8170</v>
      </c>
      <c r="M246" s="240" t="s">
        <v>8568</v>
      </c>
      <c r="N246" s="233" t="s">
        <v>227</v>
      </c>
      <c r="O246" s="233"/>
      <c r="P246" s="233" t="s">
        <v>8569</v>
      </c>
      <c r="Q246" s="233" t="s">
        <v>227</v>
      </c>
      <c r="R246" s="233" t="s">
        <v>8570</v>
      </c>
      <c r="S246" s="233"/>
      <c r="T246" s="233" t="s">
        <v>7729</v>
      </c>
      <c r="U246" s="233"/>
      <c r="V246" s="233"/>
      <c r="W246" s="233"/>
      <c r="X246" s="233"/>
      <c r="Y246" s="233"/>
      <c r="Z246" s="233"/>
      <c r="AA246" s="233"/>
      <c r="AB246" s="233"/>
      <c r="AC246" s="233"/>
      <c r="AD246" s="233"/>
      <c r="AE246" s="233"/>
      <c r="AF246" s="233"/>
      <c r="AG246" s="233"/>
      <c r="AH246" s="233"/>
      <c r="AI246" s="233"/>
      <c r="AJ246" s="233"/>
      <c r="AK246" s="233"/>
      <c r="AL246" s="233"/>
      <c r="AM246" s="233"/>
      <c r="AN246" s="233"/>
      <c r="AO246" s="233"/>
      <c r="AP246" s="233"/>
      <c r="AQ246" s="233"/>
      <c r="AR246" s="233"/>
      <c r="AS246" s="233"/>
      <c r="AT246" s="233"/>
      <c r="AU246" s="233"/>
      <c r="AV246" s="233"/>
      <c r="AW246" s="233"/>
      <c r="AX246" s="233"/>
      <c r="AY246" s="233"/>
      <c r="AZ246" s="233"/>
      <c r="BA246" s="233"/>
      <c r="BB246" s="233"/>
      <c r="BC246" s="233"/>
      <c r="BD246" s="233"/>
      <c r="BE246" s="233"/>
      <c r="BF246" s="233"/>
      <c r="BG246" s="233"/>
      <c r="BH246" s="233"/>
      <c r="BI246" s="293" t="str">
        <f>HYPERLINK("#일위대가목록!A449","ID406300 →")</f>
        <v>ID406300 →</v>
      </c>
    </row>
    <row r="247" spans="1:61" ht="20.100000000000001" customHeight="1">
      <c r="A247" s="237" t="s">
        <v>8567</v>
      </c>
      <c r="B247" s="238" t="s">
        <v>8564</v>
      </c>
      <c r="C247" s="238">
        <v>1</v>
      </c>
      <c r="D247" s="238" t="s">
        <v>66</v>
      </c>
      <c r="E247" s="239">
        <f t="shared" si="13"/>
        <v>99729</v>
      </c>
      <c r="F247" s="239">
        <f t="shared" si="13"/>
        <v>99729</v>
      </c>
      <c r="G247" s="239">
        <f>[183]일위대가목록!F450</f>
        <v>37116</v>
      </c>
      <c r="H247" s="239">
        <f t="shared" si="14"/>
        <v>37116</v>
      </c>
      <c r="I247" s="239">
        <f>[183]일위대가목록!G450</f>
        <v>54335</v>
      </c>
      <c r="J247" s="239">
        <f t="shared" si="15"/>
        <v>54335</v>
      </c>
      <c r="K247" s="239">
        <f>[183]일위대가목록!H450</f>
        <v>8278</v>
      </c>
      <c r="L247" s="239">
        <f t="shared" si="16"/>
        <v>8278</v>
      </c>
      <c r="M247" s="240" t="s">
        <v>8568</v>
      </c>
      <c r="N247" s="233" t="s">
        <v>227</v>
      </c>
      <c r="O247" s="233"/>
      <c r="P247" s="233" t="s">
        <v>8571</v>
      </c>
      <c r="Q247" s="233" t="s">
        <v>227</v>
      </c>
      <c r="R247" s="233" t="s">
        <v>8572</v>
      </c>
      <c r="S247" s="233"/>
      <c r="T247" s="233" t="s">
        <v>7729</v>
      </c>
      <c r="U247" s="233"/>
      <c r="V247" s="233"/>
      <c r="W247" s="233"/>
      <c r="X247" s="233"/>
      <c r="Y247" s="233"/>
      <c r="Z247" s="233"/>
      <c r="AA247" s="233"/>
      <c r="AB247" s="233"/>
      <c r="AC247" s="233"/>
      <c r="AD247" s="233"/>
      <c r="AE247" s="233"/>
      <c r="AF247" s="233"/>
      <c r="AG247" s="233"/>
      <c r="AH247" s="233"/>
      <c r="AI247" s="233"/>
      <c r="AJ247" s="233"/>
      <c r="AK247" s="233"/>
      <c r="AL247" s="233"/>
      <c r="AM247" s="233"/>
      <c r="AN247" s="233"/>
      <c r="AO247" s="233"/>
      <c r="AP247" s="233"/>
      <c r="AQ247" s="233"/>
      <c r="AR247" s="233"/>
      <c r="AS247" s="233"/>
      <c r="AT247" s="233"/>
      <c r="AU247" s="233"/>
      <c r="AV247" s="233"/>
      <c r="AW247" s="233"/>
      <c r="AX247" s="233"/>
      <c r="AY247" s="233"/>
      <c r="AZ247" s="233"/>
      <c r="BA247" s="233"/>
      <c r="BB247" s="233"/>
      <c r="BC247" s="233"/>
      <c r="BD247" s="233"/>
      <c r="BE247" s="233"/>
      <c r="BF247" s="233"/>
      <c r="BG247" s="233"/>
      <c r="BH247" s="233"/>
      <c r="BI247" s="293" t="str">
        <f>HYPERLINK("#일위대가목록!A450","ID406400 →")</f>
        <v>ID406400 →</v>
      </c>
    </row>
    <row r="248" spans="1:61" ht="20.100000000000001" customHeight="1">
      <c r="A248" s="237" t="s">
        <v>8573</v>
      </c>
      <c r="B248" s="238" t="s">
        <v>8560</v>
      </c>
      <c r="C248" s="238">
        <v>1</v>
      </c>
      <c r="D248" s="238" t="s">
        <v>66</v>
      </c>
      <c r="E248" s="239">
        <f t="shared" si="13"/>
        <v>125199</v>
      </c>
      <c r="F248" s="239">
        <f t="shared" si="13"/>
        <v>125199</v>
      </c>
      <c r="G248" s="239">
        <f>[183]일위대가목록!F451</f>
        <v>62200</v>
      </c>
      <c r="H248" s="239">
        <f t="shared" si="14"/>
        <v>62200</v>
      </c>
      <c r="I248" s="239">
        <f>[183]일위대가목록!G451</f>
        <v>52961</v>
      </c>
      <c r="J248" s="239">
        <f t="shared" si="15"/>
        <v>52961</v>
      </c>
      <c r="K248" s="239">
        <f>[183]일위대가목록!H451</f>
        <v>10038</v>
      </c>
      <c r="L248" s="239">
        <f t="shared" si="16"/>
        <v>10038</v>
      </c>
      <c r="M248" s="240" t="s">
        <v>8574</v>
      </c>
      <c r="N248" s="233" t="s">
        <v>227</v>
      </c>
      <c r="O248" s="233"/>
      <c r="P248" s="233" t="s">
        <v>8575</v>
      </c>
      <c r="Q248" s="233" t="s">
        <v>227</v>
      </c>
      <c r="R248" s="233" t="s">
        <v>8576</v>
      </c>
      <c r="S248" s="233"/>
      <c r="T248" s="233" t="s">
        <v>7729</v>
      </c>
      <c r="U248" s="233"/>
      <c r="V248" s="233"/>
      <c r="W248" s="233"/>
      <c r="X248" s="233"/>
      <c r="Y248" s="233"/>
      <c r="Z248" s="233"/>
      <c r="AA248" s="233"/>
      <c r="AB248" s="233"/>
      <c r="AC248" s="233"/>
      <c r="AD248" s="233"/>
      <c r="AE248" s="233"/>
      <c r="AF248" s="233"/>
      <c r="AG248" s="233"/>
      <c r="AH248" s="233"/>
      <c r="AI248" s="233"/>
      <c r="AJ248" s="233"/>
      <c r="AK248" s="233"/>
      <c r="AL248" s="233"/>
      <c r="AM248" s="233"/>
      <c r="AN248" s="233"/>
      <c r="AO248" s="233"/>
      <c r="AP248" s="233"/>
      <c r="AQ248" s="233"/>
      <c r="AR248" s="233"/>
      <c r="AS248" s="233"/>
      <c r="AT248" s="233"/>
      <c r="AU248" s="233"/>
      <c r="AV248" s="233"/>
      <c r="AW248" s="233"/>
      <c r="AX248" s="233"/>
      <c r="AY248" s="233"/>
      <c r="AZ248" s="233"/>
      <c r="BA248" s="233"/>
      <c r="BB248" s="233"/>
      <c r="BC248" s="233"/>
      <c r="BD248" s="233"/>
      <c r="BE248" s="233"/>
      <c r="BF248" s="233"/>
      <c r="BG248" s="233"/>
      <c r="BH248" s="233"/>
      <c r="BI248" s="293" t="str">
        <f>HYPERLINK("#일위대가목록!A451","ID412300 →")</f>
        <v>ID412300 →</v>
      </c>
    </row>
    <row r="249" spans="1:61" ht="20.100000000000001" customHeight="1">
      <c r="A249" s="237" t="s">
        <v>8577</v>
      </c>
      <c r="B249" s="238" t="s">
        <v>8564</v>
      </c>
      <c r="C249" s="238">
        <v>1</v>
      </c>
      <c r="D249" s="238" t="s">
        <v>66</v>
      </c>
      <c r="E249" s="239">
        <f t="shared" si="13"/>
        <v>106498</v>
      </c>
      <c r="F249" s="239">
        <f t="shared" si="13"/>
        <v>106498</v>
      </c>
      <c r="G249" s="239">
        <f>[183]일위대가목록!F452</f>
        <v>39056</v>
      </c>
      <c r="H249" s="239">
        <f t="shared" si="14"/>
        <v>39056</v>
      </c>
      <c r="I249" s="239">
        <f>[183]일위대가목록!G452</f>
        <v>55465</v>
      </c>
      <c r="J249" s="239">
        <f t="shared" si="15"/>
        <v>55465</v>
      </c>
      <c r="K249" s="239">
        <f>[183]일위대가목록!H452</f>
        <v>11977</v>
      </c>
      <c r="L249" s="239">
        <f t="shared" si="16"/>
        <v>11977</v>
      </c>
      <c r="M249" s="240" t="s">
        <v>8578</v>
      </c>
      <c r="N249" s="233" t="s">
        <v>227</v>
      </c>
      <c r="O249" s="233"/>
      <c r="P249" s="233" t="s">
        <v>8579</v>
      </c>
      <c r="Q249" s="233" t="s">
        <v>227</v>
      </c>
      <c r="R249" s="233" t="s">
        <v>8580</v>
      </c>
      <c r="S249" s="233"/>
      <c r="T249" s="233" t="s">
        <v>7729</v>
      </c>
      <c r="U249" s="233"/>
      <c r="V249" s="233"/>
      <c r="W249" s="233"/>
      <c r="X249" s="233"/>
      <c r="Y249" s="233"/>
      <c r="Z249" s="233"/>
      <c r="AA249" s="233"/>
      <c r="AB249" s="233"/>
      <c r="AC249" s="233"/>
      <c r="AD249" s="233"/>
      <c r="AE249" s="233"/>
      <c r="AF249" s="233"/>
      <c r="AG249" s="233"/>
      <c r="AH249" s="233"/>
      <c r="AI249" s="233"/>
      <c r="AJ249" s="233"/>
      <c r="AK249" s="233"/>
      <c r="AL249" s="233"/>
      <c r="AM249" s="233"/>
      <c r="AN249" s="233"/>
      <c r="AO249" s="233"/>
      <c r="AP249" s="233"/>
      <c r="AQ249" s="233"/>
      <c r="AR249" s="233"/>
      <c r="AS249" s="233"/>
      <c r="AT249" s="233"/>
      <c r="AU249" s="233"/>
      <c r="AV249" s="233"/>
      <c r="AW249" s="233"/>
      <c r="AX249" s="233"/>
      <c r="AY249" s="233"/>
      <c r="AZ249" s="233"/>
      <c r="BA249" s="233"/>
      <c r="BB249" s="233"/>
      <c r="BC249" s="233"/>
      <c r="BD249" s="233"/>
      <c r="BE249" s="233"/>
      <c r="BF249" s="233"/>
      <c r="BG249" s="233"/>
      <c r="BH249" s="233"/>
      <c r="BI249" s="293" t="str">
        <f>HYPERLINK("#일위대가목록!A452","ID418400 →")</f>
        <v>ID418400 →</v>
      </c>
    </row>
    <row r="250" spans="1:61" ht="20.100000000000001" customHeight="1">
      <c r="A250" s="237" t="s">
        <v>8581</v>
      </c>
      <c r="B250" s="238" t="s">
        <v>8582</v>
      </c>
      <c r="C250" s="238">
        <v>1</v>
      </c>
      <c r="D250" s="238" t="s">
        <v>7942</v>
      </c>
      <c r="E250" s="239">
        <f t="shared" si="13"/>
        <v>35658</v>
      </c>
      <c r="F250" s="239">
        <f t="shared" si="13"/>
        <v>35658</v>
      </c>
      <c r="G250" s="239">
        <f>[183]일위대가목록!F453</f>
        <v>1698</v>
      </c>
      <c r="H250" s="239">
        <f t="shared" si="14"/>
        <v>1698</v>
      </c>
      <c r="I250" s="239">
        <f>[183]일위대가목록!G453</f>
        <v>33960</v>
      </c>
      <c r="J250" s="239">
        <f t="shared" si="15"/>
        <v>33960</v>
      </c>
      <c r="K250" s="239">
        <f>[183]일위대가목록!H453</f>
        <v>0</v>
      </c>
      <c r="L250" s="239">
        <f t="shared" si="16"/>
        <v>0</v>
      </c>
      <c r="M250" s="240" t="s">
        <v>8583</v>
      </c>
      <c r="N250" s="233" t="s">
        <v>227</v>
      </c>
      <c r="O250" s="233"/>
      <c r="P250" s="233" t="s">
        <v>8584</v>
      </c>
      <c r="Q250" s="233" t="s">
        <v>227</v>
      </c>
      <c r="R250" s="233" t="s">
        <v>8585</v>
      </c>
      <c r="S250" s="233"/>
      <c r="T250" s="233" t="s">
        <v>7729</v>
      </c>
      <c r="U250" s="233"/>
      <c r="V250" s="233"/>
      <c r="W250" s="233"/>
      <c r="X250" s="233"/>
      <c r="Y250" s="233"/>
      <c r="Z250" s="233"/>
      <c r="AA250" s="233"/>
      <c r="AB250" s="233"/>
      <c r="AC250" s="233"/>
      <c r="AD250" s="233"/>
      <c r="AE250" s="233"/>
      <c r="AF250" s="233"/>
      <c r="AG250" s="233"/>
      <c r="AH250" s="233"/>
      <c r="AI250" s="233"/>
      <c r="AJ250" s="233"/>
      <c r="AK250" s="233"/>
      <c r="AL250" s="233"/>
      <c r="AM250" s="233"/>
      <c r="AN250" s="233"/>
      <c r="AO250" s="233"/>
      <c r="AP250" s="233"/>
      <c r="AQ250" s="233"/>
      <c r="AR250" s="233"/>
      <c r="AS250" s="233"/>
      <c r="AT250" s="233"/>
      <c r="AU250" s="233"/>
      <c r="AV250" s="233"/>
      <c r="AW250" s="233"/>
      <c r="AX250" s="233"/>
      <c r="AY250" s="233"/>
      <c r="AZ250" s="233"/>
      <c r="BA250" s="233"/>
      <c r="BB250" s="233"/>
      <c r="BC250" s="233"/>
      <c r="BD250" s="233"/>
      <c r="BE250" s="233"/>
      <c r="BF250" s="233"/>
      <c r="BG250" s="233"/>
      <c r="BH250" s="233"/>
      <c r="BI250" s="293" t="str">
        <f>HYPERLINK("#일위대가목록!A453","ID800300 →")</f>
        <v>ID800300 →</v>
      </c>
    </row>
    <row r="251" spans="1:61" ht="20.100000000000001" customHeight="1">
      <c r="A251" s="237" t="s">
        <v>8581</v>
      </c>
      <c r="B251" s="238" t="s">
        <v>8586</v>
      </c>
      <c r="C251" s="238">
        <v>1</v>
      </c>
      <c r="D251" s="238" t="s">
        <v>7942</v>
      </c>
      <c r="E251" s="239">
        <f t="shared" si="13"/>
        <v>53488</v>
      </c>
      <c r="F251" s="239">
        <f t="shared" si="13"/>
        <v>53488</v>
      </c>
      <c r="G251" s="239">
        <f>[183]일위대가목록!F454</f>
        <v>2547</v>
      </c>
      <c r="H251" s="239">
        <f t="shared" si="14"/>
        <v>2547</v>
      </c>
      <c r="I251" s="239">
        <f>[183]일위대가목록!G454</f>
        <v>50941</v>
      </c>
      <c r="J251" s="239">
        <f t="shared" si="15"/>
        <v>50941</v>
      </c>
      <c r="K251" s="239">
        <f>[183]일위대가목록!H454</f>
        <v>0</v>
      </c>
      <c r="L251" s="239">
        <f t="shared" si="16"/>
        <v>0</v>
      </c>
      <c r="M251" s="240" t="s">
        <v>8583</v>
      </c>
      <c r="N251" s="233" t="s">
        <v>227</v>
      </c>
      <c r="O251" s="233"/>
      <c r="P251" s="233" t="s">
        <v>8587</v>
      </c>
      <c r="Q251" s="233" t="s">
        <v>227</v>
      </c>
      <c r="R251" s="233" t="s">
        <v>8588</v>
      </c>
      <c r="S251" s="233"/>
      <c r="T251" s="233" t="s">
        <v>7729</v>
      </c>
      <c r="U251" s="233"/>
      <c r="V251" s="233"/>
      <c r="W251" s="233"/>
      <c r="X251" s="233"/>
      <c r="Y251" s="233"/>
      <c r="Z251" s="233"/>
      <c r="AA251" s="233"/>
      <c r="AB251" s="233"/>
      <c r="AC251" s="233"/>
      <c r="AD251" s="233"/>
      <c r="AE251" s="233"/>
      <c r="AF251" s="233"/>
      <c r="AG251" s="233"/>
      <c r="AH251" s="233"/>
      <c r="AI251" s="233"/>
      <c r="AJ251" s="233"/>
      <c r="AK251" s="233"/>
      <c r="AL251" s="233"/>
      <c r="AM251" s="233"/>
      <c r="AN251" s="233"/>
      <c r="AO251" s="233"/>
      <c r="AP251" s="233"/>
      <c r="AQ251" s="233"/>
      <c r="AR251" s="233"/>
      <c r="AS251" s="233"/>
      <c r="AT251" s="233"/>
      <c r="AU251" s="233"/>
      <c r="AV251" s="233"/>
      <c r="AW251" s="233"/>
      <c r="AX251" s="233"/>
      <c r="AY251" s="233"/>
      <c r="AZ251" s="233"/>
      <c r="BA251" s="233"/>
      <c r="BB251" s="233"/>
      <c r="BC251" s="233"/>
      <c r="BD251" s="233"/>
      <c r="BE251" s="233"/>
      <c r="BF251" s="233"/>
      <c r="BG251" s="233"/>
      <c r="BH251" s="233"/>
      <c r="BI251" s="293" t="str">
        <f>HYPERLINK("#일위대가목록!A454","ID800400 →")</f>
        <v>ID800400 →</v>
      </c>
    </row>
    <row r="252" spans="1:61" ht="20.100000000000001" customHeight="1">
      <c r="A252" s="237" t="s">
        <v>8589</v>
      </c>
      <c r="B252" s="238" t="s">
        <v>8590</v>
      </c>
      <c r="C252" s="238">
        <v>1</v>
      </c>
      <c r="D252" s="238" t="s">
        <v>7942</v>
      </c>
      <c r="E252" s="239">
        <f t="shared" si="13"/>
        <v>106976</v>
      </c>
      <c r="F252" s="239">
        <f t="shared" si="13"/>
        <v>106976</v>
      </c>
      <c r="G252" s="239">
        <f>[183]일위대가목록!F455</f>
        <v>5094</v>
      </c>
      <c r="H252" s="239">
        <f t="shared" si="14"/>
        <v>5094</v>
      </c>
      <c r="I252" s="239">
        <f>[183]일위대가목록!G455</f>
        <v>101882</v>
      </c>
      <c r="J252" s="239">
        <f t="shared" si="15"/>
        <v>101882</v>
      </c>
      <c r="K252" s="239">
        <f>[183]일위대가목록!H455</f>
        <v>0</v>
      </c>
      <c r="L252" s="239">
        <f t="shared" si="16"/>
        <v>0</v>
      </c>
      <c r="M252" s="240" t="s">
        <v>8583</v>
      </c>
      <c r="N252" s="233" t="s">
        <v>227</v>
      </c>
      <c r="O252" s="233"/>
      <c r="P252" s="233" t="s">
        <v>8591</v>
      </c>
      <c r="Q252" s="233" t="s">
        <v>227</v>
      </c>
      <c r="R252" s="233" t="s">
        <v>8592</v>
      </c>
      <c r="S252" s="233"/>
      <c r="T252" s="233" t="s">
        <v>7729</v>
      </c>
      <c r="U252" s="233"/>
      <c r="V252" s="233"/>
      <c r="W252" s="233"/>
      <c r="X252" s="233"/>
      <c r="Y252" s="233"/>
      <c r="Z252" s="233"/>
      <c r="AA252" s="233"/>
      <c r="AB252" s="233"/>
      <c r="AC252" s="233"/>
      <c r="AD252" s="233"/>
      <c r="AE252" s="233"/>
      <c r="AF252" s="233"/>
      <c r="AG252" s="233"/>
      <c r="AH252" s="233"/>
      <c r="AI252" s="233"/>
      <c r="AJ252" s="233"/>
      <c r="AK252" s="233"/>
      <c r="AL252" s="233"/>
      <c r="AM252" s="233"/>
      <c r="AN252" s="233"/>
      <c r="AO252" s="233"/>
      <c r="AP252" s="233"/>
      <c r="AQ252" s="233"/>
      <c r="AR252" s="233"/>
      <c r="AS252" s="233"/>
      <c r="AT252" s="233"/>
      <c r="AU252" s="233"/>
      <c r="AV252" s="233"/>
      <c r="AW252" s="233"/>
      <c r="AX252" s="233"/>
      <c r="AY252" s="233"/>
      <c r="AZ252" s="233"/>
      <c r="BA252" s="233"/>
      <c r="BB252" s="233"/>
      <c r="BC252" s="233"/>
      <c r="BD252" s="233"/>
      <c r="BE252" s="233"/>
      <c r="BF252" s="233"/>
      <c r="BG252" s="233"/>
      <c r="BH252" s="233"/>
      <c r="BI252" s="293" t="str">
        <f>HYPERLINK("#일위대가목록!A455","ID800500 →")</f>
        <v>ID800500 →</v>
      </c>
    </row>
    <row r="253" spans="1:61" ht="20.100000000000001" customHeight="1">
      <c r="A253" s="237" t="s">
        <v>8593</v>
      </c>
      <c r="B253" s="238" t="s">
        <v>8594</v>
      </c>
      <c r="C253" s="238">
        <v>1</v>
      </c>
      <c r="D253" s="238" t="s">
        <v>7942</v>
      </c>
      <c r="E253" s="239">
        <f t="shared" si="13"/>
        <v>27600</v>
      </c>
      <c r="F253" s="239">
        <f t="shared" si="13"/>
        <v>27600</v>
      </c>
      <c r="G253" s="239">
        <f>[183]일위대가목록!F456</f>
        <v>4166</v>
      </c>
      <c r="H253" s="239">
        <f t="shared" si="14"/>
        <v>4166</v>
      </c>
      <c r="I253" s="239">
        <f>[183]일위대가목록!G456</f>
        <v>15804</v>
      </c>
      <c r="J253" s="239">
        <f t="shared" si="15"/>
        <v>15804</v>
      </c>
      <c r="K253" s="239">
        <f>[183]일위대가목록!H456</f>
        <v>7630</v>
      </c>
      <c r="L253" s="239">
        <f t="shared" si="16"/>
        <v>7630</v>
      </c>
      <c r="M253" s="240" t="s">
        <v>8595</v>
      </c>
      <c r="N253" s="233" t="s">
        <v>227</v>
      </c>
      <c r="O253" s="233"/>
      <c r="P253" s="233" t="s">
        <v>8596</v>
      </c>
      <c r="Q253" s="233" t="s">
        <v>227</v>
      </c>
      <c r="R253" s="233" t="s">
        <v>8597</v>
      </c>
      <c r="S253" s="233"/>
      <c r="T253" s="233" t="s">
        <v>7729</v>
      </c>
      <c r="U253" s="233"/>
      <c r="V253" s="233"/>
      <c r="W253" s="233"/>
      <c r="X253" s="233"/>
      <c r="Y253" s="233"/>
      <c r="Z253" s="233"/>
      <c r="AA253" s="233"/>
      <c r="AB253" s="233"/>
      <c r="AC253" s="233"/>
      <c r="AD253" s="233"/>
      <c r="AE253" s="233"/>
      <c r="AF253" s="233"/>
      <c r="AG253" s="233"/>
      <c r="AH253" s="233"/>
      <c r="AI253" s="233"/>
      <c r="AJ253" s="233"/>
      <c r="AK253" s="233"/>
      <c r="AL253" s="233"/>
      <c r="AM253" s="233"/>
      <c r="AN253" s="233"/>
      <c r="AO253" s="233"/>
      <c r="AP253" s="233"/>
      <c r="AQ253" s="233"/>
      <c r="AR253" s="233"/>
      <c r="AS253" s="233"/>
      <c r="AT253" s="233"/>
      <c r="AU253" s="233"/>
      <c r="AV253" s="233"/>
      <c r="AW253" s="233"/>
      <c r="AX253" s="233"/>
      <c r="AY253" s="233"/>
      <c r="AZ253" s="233"/>
      <c r="BA253" s="233"/>
      <c r="BB253" s="233"/>
      <c r="BC253" s="233"/>
      <c r="BD253" s="233"/>
      <c r="BE253" s="233"/>
      <c r="BF253" s="233"/>
      <c r="BG253" s="233"/>
      <c r="BH253" s="233"/>
      <c r="BI253" s="293" t="str">
        <f>HYPERLINK("#일위대가목록!A456","ID810100 →")</f>
        <v>ID810100 →</v>
      </c>
    </row>
    <row r="254" spans="1:61" ht="20.100000000000001" customHeight="1">
      <c r="A254" s="237" t="s">
        <v>8598</v>
      </c>
      <c r="B254" s="238" t="s">
        <v>8594</v>
      </c>
      <c r="C254" s="238">
        <v>1</v>
      </c>
      <c r="D254" s="238" t="s">
        <v>7942</v>
      </c>
      <c r="E254" s="239">
        <f t="shared" si="13"/>
        <v>33824</v>
      </c>
      <c r="F254" s="239">
        <f t="shared" si="13"/>
        <v>33824</v>
      </c>
      <c r="G254" s="239">
        <f>[183]일위대가목록!F457</f>
        <v>4589</v>
      </c>
      <c r="H254" s="239">
        <f t="shared" si="14"/>
        <v>4589</v>
      </c>
      <c r="I254" s="239">
        <f>[183]일위대가목록!G457</f>
        <v>22390</v>
      </c>
      <c r="J254" s="239">
        <f t="shared" si="15"/>
        <v>22390</v>
      </c>
      <c r="K254" s="239">
        <f>[183]일위대가목록!H457</f>
        <v>6845</v>
      </c>
      <c r="L254" s="239">
        <f t="shared" si="16"/>
        <v>6845</v>
      </c>
      <c r="M254" s="240" t="s">
        <v>8595</v>
      </c>
      <c r="N254" s="233" t="s">
        <v>227</v>
      </c>
      <c r="O254" s="233"/>
      <c r="P254" s="233" t="s">
        <v>8599</v>
      </c>
      <c r="Q254" s="233" t="s">
        <v>227</v>
      </c>
      <c r="R254" s="233" t="s">
        <v>8600</v>
      </c>
      <c r="S254" s="233"/>
      <c r="T254" s="233" t="s">
        <v>7729</v>
      </c>
      <c r="U254" s="233"/>
      <c r="V254" s="233"/>
      <c r="W254" s="233"/>
      <c r="X254" s="233"/>
      <c r="Y254" s="233"/>
      <c r="Z254" s="233"/>
      <c r="AA254" s="233"/>
      <c r="AB254" s="233"/>
      <c r="AC254" s="233"/>
      <c r="AD254" s="233"/>
      <c r="AE254" s="233"/>
      <c r="AF254" s="233"/>
      <c r="AG254" s="233"/>
      <c r="AH254" s="233"/>
      <c r="AI254" s="233"/>
      <c r="AJ254" s="233"/>
      <c r="AK254" s="233"/>
      <c r="AL254" s="233"/>
      <c r="AM254" s="233"/>
      <c r="AN254" s="233"/>
      <c r="AO254" s="233"/>
      <c r="AP254" s="233"/>
      <c r="AQ254" s="233"/>
      <c r="AR254" s="233"/>
      <c r="AS254" s="233"/>
      <c r="AT254" s="233"/>
      <c r="AU254" s="233"/>
      <c r="AV254" s="233"/>
      <c r="AW254" s="233"/>
      <c r="AX254" s="233"/>
      <c r="AY254" s="233"/>
      <c r="AZ254" s="233"/>
      <c r="BA254" s="233"/>
      <c r="BB254" s="233"/>
      <c r="BC254" s="233"/>
      <c r="BD254" s="233"/>
      <c r="BE254" s="233"/>
      <c r="BF254" s="233"/>
      <c r="BG254" s="233"/>
      <c r="BH254" s="233"/>
      <c r="BI254" s="293" t="str">
        <f>HYPERLINK("#일위대가목록!A457","ID810110 →")</f>
        <v>ID810110 →</v>
      </c>
    </row>
    <row r="255" spans="1:61" ht="20.100000000000001" customHeight="1">
      <c r="A255" s="237" t="s">
        <v>8601</v>
      </c>
      <c r="B255" s="238" t="s">
        <v>8594</v>
      </c>
      <c r="C255" s="238">
        <v>1</v>
      </c>
      <c r="D255" s="238" t="s">
        <v>7942</v>
      </c>
      <c r="E255" s="239">
        <f t="shared" si="13"/>
        <v>62172</v>
      </c>
      <c r="F255" s="239">
        <f t="shared" si="13"/>
        <v>62172</v>
      </c>
      <c r="G255" s="239">
        <f>[183]일위대가목록!F458</f>
        <v>5386</v>
      </c>
      <c r="H255" s="239">
        <f t="shared" si="14"/>
        <v>5386</v>
      </c>
      <c r="I255" s="239">
        <f>[183]일위대가목록!G458</f>
        <v>45289</v>
      </c>
      <c r="J255" s="239">
        <f t="shared" si="15"/>
        <v>45289</v>
      </c>
      <c r="K255" s="239">
        <f>[183]일위대가목록!H458</f>
        <v>11497</v>
      </c>
      <c r="L255" s="239">
        <f t="shared" si="16"/>
        <v>11497</v>
      </c>
      <c r="M255" s="240" t="s">
        <v>8595</v>
      </c>
      <c r="N255" s="233" t="s">
        <v>227</v>
      </c>
      <c r="O255" s="233"/>
      <c r="P255" s="233" t="s">
        <v>8602</v>
      </c>
      <c r="Q255" s="233" t="s">
        <v>227</v>
      </c>
      <c r="R255" s="233" t="s">
        <v>8603</v>
      </c>
      <c r="S255" s="233"/>
      <c r="T255" s="233" t="s">
        <v>7729</v>
      </c>
      <c r="U255" s="233"/>
      <c r="V255" s="233"/>
      <c r="W255" s="233"/>
      <c r="X255" s="233"/>
      <c r="Y255" s="233"/>
      <c r="Z255" s="233"/>
      <c r="AA255" s="233"/>
      <c r="AB255" s="233"/>
      <c r="AC255" s="233"/>
      <c r="AD255" s="233"/>
      <c r="AE255" s="233"/>
      <c r="AF255" s="233"/>
      <c r="AG255" s="233"/>
      <c r="AH255" s="233"/>
      <c r="AI255" s="233"/>
      <c r="AJ255" s="233"/>
      <c r="AK255" s="233"/>
      <c r="AL255" s="233"/>
      <c r="AM255" s="233"/>
      <c r="AN255" s="233"/>
      <c r="AO255" s="233"/>
      <c r="AP255" s="233"/>
      <c r="AQ255" s="233"/>
      <c r="AR255" s="233"/>
      <c r="AS255" s="233"/>
      <c r="AT255" s="233"/>
      <c r="AU255" s="233"/>
      <c r="AV255" s="233"/>
      <c r="AW255" s="233"/>
      <c r="AX255" s="233"/>
      <c r="AY255" s="233"/>
      <c r="AZ255" s="233"/>
      <c r="BA255" s="233"/>
      <c r="BB255" s="233"/>
      <c r="BC255" s="233"/>
      <c r="BD255" s="233"/>
      <c r="BE255" s="233"/>
      <c r="BF255" s="233"/>
      <c r="BG255" s="233"/>
      <c r="BH255" s="233"/>
      <c r="BI255" s="293" t="str">
        <f>HYPERLINK("#일위대가목록!A458","ID810120 →")</f>
        <v>ID810120 →</v>
      </c>
    </row>
    <row r="256" spans="1:61" ht="20.100000000000001" customHeight="1">
      <c r="A256" s="237" t="s">
        <v>8593</v>
      </c>
      <c r="B256" s="238" t="s">
        <v>8604</v>
      </c>
      <c r="C256" s="238">
        <v>1</v>
      </c>
      <c r="D256" s="238" t="s">
        <v>7942</v>
      </c>
      <c r="E256" s="239">
        <f t="shared" si="13"/>
        <v>36022</v>
      </c>
      <c r="F256" s="239">
        <f t="shared" si="13"/>
        <v>36022</v>
      </c>
      <c r="G256" s="239">
        <f>[183]일위대가목록!F459</f>
        <v>5324</v>
      </c>
      <c r="H256" s="239">
        <f t="shared" si="14"/>
        <v>5324</v>
      </c>
      <c r="I256" s="239">
        <f>[183]일위대가목록!G459</f>
        <v>20948</v>
      </c>
      <c r="J256" s="239">
        <f t="shared" si="15"/>
        <v>20948</v>
      </c>
      <c r="K256" s="239">
        <f>[183]일위대가목록!H459</f>
        <v>9750</v>
      </c>
      <c r="L256" s="239">
        <f t="shared" si="16"/>
        <v>9750</v>
      </c>
      <c r="M256" s="240" t="s">
        <v>8595</v>
      </c>
      <c r="N256" s="233" t="s">
        <v>227</v>
      </c>
      <c r="O256" s="233"/>
      <c r="P256" s="233" t="s">
        <v>8605</v>
      </c>
      <c r="Q256" s="233" t="s">
        <v>227</v>
      </c>
      <c r="R256" s="233" t="s">
        <v>8606</v>
      </c>
      <c r="S256" s="233"/>
      <c r="T256" s="233" t="s">
        <v>7729</v>
      </c>
      <c r="U256" s="233"/>
      <c r="V256" s="233"/>
      <c r="W256" s="233"/>
      <c r="X256" s="233"/>
      <c r="Y256" s="233"/>
      <c r="Z256" s="233"/>
      <c r="AA256" s="233"/>
      <c r="AB256" s="233"/>
      <c r="AC256" s="233"/>
      <c r="AD256" s="233"/>
      <c r="AE256" s="233"/>
      <c r="AF256" s="233"/>
      <c r="AG256" s="233"/>
      <c r="AH256" s="233"/>
      <c r="AI256" s="233"/>
      <c r="AJ256" s="233"/>
      <c r="AK256" s="233"/>
      <c r="AL256" s="233"/>
      <c r="AM256" s="233"/>
      <c r="AN256" s="233"/>
      <c r="AO256" s="233"/>
      <c r="AP256" s="233"/>
      <c r="AQ256" s="233"/>
      <c r="AR256" s="233"/>
      <c r="AS256" s="233"/>
      <c r="AT256" s="233"/>
      <c r="AU256" s="233"/>
      <c r="AV256" s="233"/>
      <c r="AW256" s="233"/>
      <c r="AX256" s="233"/>
      <c r="AY256" s="233"/>
      <c r="AZ256" s="233"/>
      <c r="BA256" s="233"/>
      <c r="BB256" s="233"/>
      <c r="BC256" s="233"/>
      <c r="BD256" s="233"/>
      <c r="BE256" s="233"/>
      <c r="BF256" s="233"/>
      <c r="BG256" s="233"/>
      <c r="BH256" s="233"/>
      <c r="BI256" s="293" t="str">
        <f>HYPERLINK("#일위대가목록!A459","ID810200 →")</f>
        <v>ID810200 →</v>
      </c>
    </row>
    <row r="257" spans="1:61" ht="20.100000000000001" customHeight="1">
      <c r="A257" s="237" t="s">
        <v>8598</v>
      </c>
      <c r="B257" s="238" t="s">
        <v>8604</v>
      </c>
      <c r="C257" s="238">
        <v>1</v>
      </c>
      <c r="D257" s="238" t="s">
        <v>7942</v>
      </c>
      <c r="E257" s="239">
        <f t="shared" si="13"/>
        <v>43257</v>
      </c>
      <c r="F257" s="239">
        <f t="shared" si="13"/>
        <v>43257</v>
      </c>
      <c r="G257" s="239">
        <f>[183]일위대가목록!F460</f>
        <v>5825</v>
      </c>
      <c r="H257" s="239">
        <f t="shared" si="14"/>
        <v>5825</v>
      </c>
      <c r="I257" s="239">
        <f>[183]일위대가목록!G460</f>
        <v>28744</v>
      </c>
      <c r="J257" s="239">
        <f t="shared" si="15"/>
        <v>28744</v>
      </c>
      <c r="K257" s="239">
        <f>[183]일위대가목록!H460</f>
        <v>8688</v>
      </c>
      <c r="L257" s="239">
        <f t="shared" si="16"/>
        <v>8688</v>
      </c>
      <c r="M257" s="240" t="s">
        <v>8595</v>
      </c>
      <c r="N257" s="233" t="s">
        <v>227</v>
      </c>
      <c r="O257" s="233"/>
      <c r="P257" s="233" t="s">
        <v>8607</v>
      </c>
      <c r="Q257" s="233" t="s">
        <v>227</v>
      </c>
      <c r="R257" s="233" t="s">
        <v>8608</v>
      </c>
      <c r="S257" s="233"/>
      <c r="T257" s="233" t="s">
        <v>7729</v>
      </c>
      <c r="U257" s="233"/>
      <c r="V257" s="233"/>
      <c r="W257" s="233"/>
      <c r="X257" s="233"/>
      <c r="Y257" s="233"/>
      <c r="Z257" s="233"/>
      <c r="AA257" s="233"/>
      <c r="AB257" s="233"/>
      <c r="AC257" s="233"/>
      <c r="AD257" s="233"/>
      <c r="AE257" s="233"/>
      <c r="AF257" s="233"/>
      <c r="AG257" s="233"/>
      <c r="AH257" s="233"/>
      <c r="AI257" s="233"/>
      <c r="AJ257" s="233"/>
      <c r="AK257" s="233"/>
      <c r="AL257" s="233"/>
      <c r="AM257" s="233"/>
      <c r="AN257" s="233"/>
      <c r="AO257" s="233"/>
      <c r="AP257" s="233"/>
      <c r="AQ257" s="233"/>
      <c r="AR257" s="233"/>
      <c r="AS257" s="233"/>
      <c r="AT257" s="233"/>
      <c r="AU257" s="233"/>
      <c r="AV257" s="233"/>
      <c r="AW257" s="233"/>
      <c r="AX257" s="233"/>
      <c r="AY257" s="233"/>
      <c r="AZ257" s="233"/>
      <c r="BA257" s="233"/>
      <c r="BB257" s="233"/>
      <c r="BC257" s="233"/>
      <c r="BD257" s="233"/>
      <c r="BE257" s="233"/>
      <c r="BF257" s="233"/>
      <c r="BG257" s="233"/>
      <c r="BH257" s="233"/>
      <c r="BI257" s="293" t="str">
        <f>HYPERLINK("#일위대가목록!A460","ID810210 →")</f>
        <v>ID810210 →</v>
      </c>
    </row>
    <row r="258" spans="1:61" ht="20.100000000000001" customHeight="1">
      <c r="A258" s="237" t="s">
        <v>8601</v>
      </c>
      <c r="B258" s="238" t="s">
        <v>8604</v>
      </c>
      <c r="C258" s="238">
        <v>1</v>
      </c>
      <c r="D258" s="238" t="s">
        <v>7942</v>
      </c>
      <c r="E258" s="239">
        <f t="shared" si="13"/>
        <v>79158</v>
      </c>
      <c r="F258" s="239">
        <f t="shared" si="13"/>
        <v>79158</v>
      </c>
      <c r="G258" s="239">
        <f>[183]일위대가목록!F461</f>
        <v>6829</v>
      </c>
      <c r="H258" s="239">
        <f t="shared" si="14"/>
        <v>6829</v>
      </c>
      <c r="I258" s="239">
        <f>[183]일위대가목록!G461</f>
        <v>57753</v>
      </c>
      <c r="J258" s="239">
        <f t="shared" si="15"/>
        <v>57753</v>
      </c>
      <c r="K258" s="239">
        <f>[183]일위대가목록!H461</f>
        <v>14576</v>
      </c>
      <c r="L258" s="239">
        <f t="shared" si="16"/>
        <v>14576</v>
      </c>
      <c r="M258" s="240" t="s">
        <v>8595</v>
      </c>
      <c r="N258" s="233" t="s">
        <v>227</v>
      </c>
      <c r="O258" s="233"/>
      <c r="P258" s="233" t="s">
        <v>8609</v>
      </c>
      <c r="Q258" s="233" t="s">
        <v>227</v>
      </c>
      <c r="R258" s="233" t="s">
        <v>8610</v>
      </c>
      <c r="S258" s="233"/>
      <c r="T258" s="233" t="s">
        <v>7729</v>
      </c>
      <c r="U258" s="233"/>
      <c r="V258" s="233"/>
      <c r="W258" s="233"/>
      <c r="X258" s="233"/>
      <c r="Y258" s="233"/>
      <c r="Z258" s="233"/>
      <c r="AA258" s="233"/>
      <c r="AB258" s="233"/>
      <c r="AC258" s="233"/>
      <c r="AD258" s="233"/>
      <c r="AE258" s="233"/>
      <c r="AF258" s="233"/>
      <c r="AG258" s="233"/>
      <c r="AH258" s="233"/>
      <c r="AI258" s="233"/>
      <c r="AJ258" s="233"/>
      <c r="AK258" s="233"/>
      <c r="AL258" s="233"/>
      <c r="AM258" s="233"/>
      <c r="AN258" s="233"/>
      <c r="AO258" s="233"/>
      <c r="AP258" s="233"/>
      <c r="AQ258" s="233"/>
      <c r="AR258" s="233"/>
      <c r="AS258" s="233"/>
      <c r="AT258" s="233"/>
      <c r="AU258" s="233"/>
      <c r="AV258" s="233"/>
      <c r="AW258" s="233"/>
      <c r="AX258" s="233"/>
      <c r="AY258" s="233"/>
      <c r="AZ258" s="233"/>
      <c r="BA258" s="233"/>
      <c r="BB258" s="233"/>
      <c r="BC258" s="233"/>
      <c r="BD258" s="233"/>
      <c r="BE258" s="233"/>
      <c r="BF258" s="233"/>
      <c r="BG258" s="233"/>
      <c r="BH258" s="233"/>
      <c r="BI258" s="293" t="str">
        <f>HYPERLINK("#일위대가목록!A461","ID810220 →")</f>
        <v>ID810220 →</v>
      </c>
    </row>
    <row r="259" spans="1:61" ht="20.100000000000001" customHeight="1">
      <c r="A259" s="237" t="s">
        <v>8593</v>
      </c>
      <c r="B259" s="238" t="s">
        <v>8611</v>
      </c>
      <c r="C259" s="238">
        <v>1</v>
      </c>
      <c r="D259" s="238" t="s">
        <v>7942</v>
      </c>
      <c r="E259" s="239">
        <f t="shared" si="13"/>
        <v>33643</v>
      </c>
      <c r="F259" s="239">
        <f t="shared" si="13"/>
        <v>33643</v>
      </c>
      <c r="G259" s="239">
        <f>[183]일위대가목록!F462</f>
        <v>4914</v>
      </c>
      <c r="H259" s="239">
        <f t="shared" si="14"/>
        <v>4914</v>
      </c>
      <c r="I259" s="239">
        <f>[183]일위대가목록!G462</f>
        <v>19729</v>
      </c>
      <c r="J259" s="239">
        <f t="shared" si="15"/>
        <v>19729</v>
      </c>
      <c r="K259" s="239">
        <f>[183]일위대가목록!H462</f>
        <v>9000</v>
      </c>
      <c r="L259" s="239">
        <f t="shared" si="16"/>
        <v>9000</v>
      </c>
      <c r="M259" s="240" t="s">
        <v>8595</v>
      </c>
      <c r="N259" s="233" t="s">
        <v>227</v>
      </c>
      <c r="O259" s="233"/>
      <c r="P259" s="233" t="s">
        <v>8612</v>
      </c>
      <c r="Q259" s="233" t="s">
        <v>227</v>
      </c>
      <c r="R259" s="233" t="s">
        <v>8613</v>
      </c>
      <c r="S259" s="233"/>
      <c r="T259" s="233" t="s">
        <v>7729</v>
      </c>
      <c r="U259" s="233"/>
      <c r="V259" s="233"/>
      <c r="W259" s="233"/>
      <c r="X259" s="233"/>
      <c r="Y259" s="233"/>
      <c r="Z259" s="233"/>
      <c r="AA259" s="233"/>
      <c r="AB259" s="233"/>
      <c r="AC259" s="233"/>
      <c r="AD259" s="233"/>
      <c r="AE259" s="233"/>
      <c r="AF259" s="233"/>
      <c r="AG259" s="233"/>
      <c r="AH259" s="233"/>
      <c r="AI259" s="233"/>
      <c r="AJ259" s="233"/>
      <c r="AK259" s="233"/>
      <c r="AL259" s="233"/>
      <c r="AM259" s="233"/>
      <c r="AN259" s="233"/>
      <c r="AO259" s="233"/>
      <c r="AP259" s="233"/>
      <c r="AQ259" s="233"/>
      <c r="AR259" s="233"/>
      <c r="AS259" s="233"/>
      <c r="AT259" s="233"/>
      <c r="AU259" s="233"/>
      <c r="AV259" s="233"/>
      <c r="AW259" s="233"/>
      <c r="AX259" s="233"/>
      <c r="AY259" s="233"/>
      <c r="AZ259" s="233"/>
      <c r="BA259" s="233"/>
      <c r="BB259" s="233"/>
      <c r="BC259" s="233"/>
      <c r="BD259" s="233"/>
      <c r="BE259" s="233"/>
      <c r="BF259" s="233"/>
      <c r="BG259" s="233"/>
      <c r="BH259" s="233"/>
      <c r="BI259" s="293" t="str">
        <f>HYPERLINK("#일위대가목록!A462","ID810250 →")</f>
        <v>ID810250 →</v>
      </c>
    </row>
    <row r="260" spans="1:61" ht="20.100000000000001" customHeight="1">
      <c r="A260" s="237" t="s">
        <v>8598</v>
      </c>
      <c r="B260" s="238" t="s">
        <v>8611</v>
      </c>
      <c r="C260" s="238">
        <v>1</v>
      </c>
      <c r="D260" s="238" t="s">
        <v>7942</v>
      </c>
      <c r="E260" s="239">
        <f t="shared" si="13"/>
        <v>40651</v>
      </c>
      <c r="F260" s="239">
        <f t="shared" si="13"/>
        <v>40651</v>
      </c>
      <c r="G260" s="239">
        <f>[183]일위대가목록!F463</f>
        <v>5408</v>
      </c>
      <c r="H260" s="239">
        <f t="shared" si="14"/>
        <v>5408</v>
      </c>
      <c r="I260" s="239">
        <f>[183]일위대가목록!G463</f>
        <v>27176</v>
      </c>
      <c r="J260" s="239">
        <f t="shared" si="15"/>
        <v>27176</v>
      </c>
      <c r="K260" s="239">
        <f>[183]일위대가목록!H463</f>
        <v>8067</v>
      </c>
      <c r="L260" s="239">
        <f t="shared" si="16"/>
        <v>8067</v>
      </c>
      <c r="M260" s="240" t="s">
        <v>8595</v>
      </c>
      <c r="N260" s="233" t="s">
        <v>227</v>
      </c>
      <c r="O260" s="233"/>
      <c r="P260" s="233" t="s">
        <v>8614</v>
      </c>
      <c r="Q260" s="233" t="s">
        <v>227</v>
      </c>
      <c r="R260" s="233" t="s">
        <v>8615</v>
      </c>
      <c r="S260" s="233"/>
      <c r="T260" s="233" t="s">
        <v>7729</v>
      </c>
      <c r="U260" s="233"/>
      <c r="V260" s="233"/>
      <c r="W260" s="233"/>
      <c r="X260" s="233"/>
      <c r="Y260" s="233"/>
      <c r="Z260" s="233"/>
      <c r="AA260" s="233"/>
      <c r="AB260" s="233"/>
      <c r="AC260" s="233"/>
      <c r="AD260" s="233"/>
      <c r="AE260" s="233"/>
      <c r="AF260" s="233"/>
      <c r="AG260" s="233"/>
      <c r="AH260" s="233"/>
      <c r="AI260" s="233"/>
      <c r="AJ260" s="233"/>
      <c r="AK260" s="233"/>
      <c r="AL260" s="233"/>
      <c r="AM260" s="233"/>
      <c r="AN260" s="233"/>
      <c r="AO260" s="233"/>
      <c r="AP260" s="233"/>
      <c r="AQ260" s="233"/>
      <c r="AR260" s="233"/>
      <c r="AS260" s="233"/>
      <c r="AT260" s="233"/>
      <c r="AU260" s="233"/>
      <c r="AV260" s="233"/>
      <c r="AW260" s="233"/>
      <c r="AX260" s="233"/>
      <c r="AY260" s="233"/>
      <c r="AZ260" s="233"/>
      <c r="BA260" s="233"/>
      <c r="BB260" s="233"/>
      <c r="BC260" s="233"/>
      <c r="BD260" s="233"/>
      <c r="BE260" s="233"/>
      <c r="BF260" s="233"/>
      <c r="BG260" s="233"/>
      <c r="BH260" s="233"/>
      <c r="BI260" s="293" t="str">
        <f>HYPERLINK("#일위대가목록!A463","ID810260 →")</f>
        <v>ID810260 →</v>
      </c>
    </row>
    <row r="261" spans="1:61" ht="20.100000000000001" customHeight="1">
      <c r="A261" s="237" t="s">
        <v>8601</v>
      </c>
      <c r="B261" s="238" t="s">
        <v>8611</v>
      </c>
      <c r="C261" s="238">
        <v>1</v>
      </c>
      <c r="D261" s="238" t="s">
        <v>7942</v>
      </c>
      <c r="E261" s="239">
        <f t="shared" ref="E261:F324" si="17">G261+I261+K261</f>
        <v>83964</v>
      </c>
      <c r="F261" s="239">
        <f t="shared" si="17"/>
        <v>83964</v>
      </c>
      <c r="G261" s="239">
        <f>[183]일위대가목록!F464</f>
        <v>6321</v>
      </c>
      <c r="H261" s="239">
        <f t="shared" ref="H261:H324" si="18">TRUNC(G261*C261,0)</f>
        <v>6321</v>
      </c>
      <c r="I261" s="239">
        <f>[183]일위대가목록!G464</f>
        <v>64151</v>
      </c>
      <c r="J261" s="239">
        <f t="shared" ref="J261:J324" si="19">TRUNC(I261*C261,0)</f>
        <v>64151</v>
      </c>
      <c r="K261" s="239">
        <f>[183]일위대가목록!H464</f>
        <v>13492</v>
      </c>
      <c r="L261" s="239">
        <f t="shared" ref="L261:L324" si="20">TRUNC(K261*C261,0)</f>
        <v>13492</v>
      </c>
      <c r="M261" s="240" t="s">
        <v>8595</v>
      </c>
      <c r="N261" s="233" t="s">
        <v>227</v>
      </c>
      <c r="O261" s="233"/>
      <c r="P261" s="233" t="s">
        <v>8616</v>
      </c>
      <c r="Q261" s="233" t="s">
        <v>227</v>
      </c>
      <c r="R261" s="233" t="s">
        <v>8617</v>
      </c>
      <c r="S261" s="233"/>
      <c r="T261" s="233" t="s">
        <v>7729</v>
      </c>
      <c r="U261" s="233"/>
      <c r="V261" s="233"/>
      <c r="W261" s="233"/>
      <c r="X261" s="233"/>
      <c r="Y261" s="233"/>
      <c r="Z261" s="233"/>
      <c r="AA261" s="233"/>
      <c r="AB261" s="233"/>
      <c r="AC261" s="233"/>
      <c r="AD261" s="233"/>
      <c r="AE261" s="233"/>
      <c r="AF261" s="233"/>
      <c r="AG261" s="233"/>
      <c r="AH261" s="233"/>
      <c r="AI261" s="233"/>
      <c r="AJ261" s="233"/>
      <c r="AK261" s="233"/>
      <c r="AL261" s="233"/>
      <c r="AM261" s="233"/>
      <c r="AN261" s="233"/>
      <c r="AO261" s="233"/>
      <c r="AP261" s="233"/>
      <c r="AQ261" s="233"/>
      <c r="AR261" s="233"/>
      <c r="AS261" s="233"/>
      <c r="AT261" s="233"/>
      <c r="AU261" s="233"/>
      <c r="AV261" s="233"/>
      <c r="AW261" s="233"/>
      <c r="AX261" s="233"/>
      <c r="AY261" s="233"/>
      <c r="AZ261" s="233"/>
      <c r="BA261" s="233"/>
      <c r="BB261" s="233"/>
      <c r="BC261" s="233"/>
      <c r="BD261" s="233"/>
      <c r="BE261" s="233"/>
      <c r="BF261" s="233"/>
      <c r="BG261" s="233"/>
      <c r="BH261" s="233"/>
      <c r="BI261" s="293" t="str">
        <f>HYPERLINK("#일위대가목록!A464","ID810270 →")</f>
        <v>ID810270 →</v>
      </c>
    </row>
    <row r="262" spans="1:61" ht="20.100000000000001" customHeight="1">
      <c r="A262" s="237" t="s">
        <v>8618</v>
      </c>
      <c r="B262" s="238" t="s">
        <v>8594</v>
      </c>
      <c r="C262" s="238">
        <v>1</v>
      </c>
      <c r="D262" s="238" t="s">
        <v>7942</v>
      </c>
      <c r="E262" s="239">
        <f t="shared" si="17"/>
        <v>72602</v>
      </c>
      <c r="F262" s="239">
        <f t="shared" si="17"/>
        <v>72602</v>
      </c>
      <c r="G262" s="239">
        <f>[183]일위대가목록!F465</f>
        <v>9848</v>
      </c>
      <c r="H262" s="239">
        <f t="shared" si="18"/>
        <v>9848</v>
      </c>
      <c r="I262" s="239">
        <f>[183]일위대가목록!G465</f>
        <v>48427</v>
      </c>
      <c r="J262" s="239">
        <f t="shared" si="19"/>
        <v>48427</v>
      </c>
      <c r="K262" s="239">
        <f>[183]일위대가목록!H465</f>
        <v>14327</v>
      </c>
      <c r="L262" s="239">
        <f t="shared" si="20"/>
        <v>14327</v>
      </c>
      <c r="M262" s="240" t="s">
        <v>8595</v>
      </c>
      <c r="N262" s="233" t="s">
        <v>227</v>
      </c>
      <c r="O262" s="233"/>
      <c r="P262" s="233" t="s">
        <v>8619</v>
      </c>
      <c r="Q262" s="233" t="s">
        <v>227</v>
      </c>
      <c r="R262" s="233" t="s">
        <v>8620</v>
      </c>
      <c r="S262" s="233"/>
      <c r="T262" s="233" t="s">
        <v>7729</v>
      </c>
      <c r="U262" s="233"/>
      <c r="V262" s="233"/>
      <c r="W262" s="233"/>
      <c r="X262" s="233"/>
      <c r="Y262" s="233"/>
      <c r="Z262" s="233"/>
      <c r="AA262" s="233"/>
      <c r="AB262" s="233"/>
      <c r="AC262" s="233"/>
      <c r="AD262" s="233"/>
      <c r="AE262" s="233"/>
      <c r="AF262" s="233"/>
      <c r="AG262" s="233"/>
      <c r="AH262" s="233"/>
      <c r="AI262" s="233"/>
      <c r="AJ262" s="233"/>
      <c r="AK262" s="233"/>
      <c r="AL262" s="233"/>
      <c r="AM262" s="233"/>
      <c r="AN262" s="233"/>
      <c r="AO262" s="233"/>
      <c r="AP262" s="233"/>
      <c r="AQ262" s="233"/>
      <c r="AR262" s="233"/>
      <c r="AS262" s="233"/>
      <c r="AT262" s="233"/>
      <c r="AU262" s="233"/>
      <c r="AV262" s="233"/>
      <c r="AW262" s="233"/>
      <c r="AX262" s="233"/>
      <c r="AY262" s="233"/>
      <c r="AZ262" s="233"/>
      <c r="BA262" s="233"/>
      <c r="BB262" s="233"/>
      <c r="BC262" s="233"/>
      <c r="BD262" s="233"/>
      <c r="BE262" s="233"/>
      <c r="BF262" s="233"/>
      <c r="BG262" s="233"/>
      <c r="BH262" s="233"/>
      <c r="BI262" s="293" t="str">
        <f>HYPERLINK("#일위대가목록!A465","ID810400 →")</f>
        <v>ID810400 →</v>
      </c>
    </row>
    <row r="263" spans="1:61" ht="20.100000000000001" customHeight="1">
      <c r="A263" s="237" t="s">
        <v>8621</v>
      </c>
      <c r="B263" s="238" t="s">
        <v>8594</v>
      </c>
      <c r="C263" s="238">
        <v>1</v>
      </c>
      <c r="D263" s="238" t="s">
        <v>7942</v>
      </c>
      <c r="E263" s="239">
        <f t="shared" si="17"/>
        <v>89808</v>
      </c>
      <c r="F263" s="239">
        <f t="shared" si="17"/>
        <v>89808</v>
      </c>
      <c r="G263" s="239">
        <f>[183]일위대가목록!F466</f>
        <v>11490</v>
      </c>
      <c r="H263" s="239">
        <f t="shared" si="18"/>
        <v>11490</v>
      </c>
      <c r="I263" s="239">
        <f>[183]일위대가목록!G466</f>
        <v>64200</v>
      </c>
      <c r="J263" s="239">
        <f t="shared" si="19"/>
        <v>64200</v>
      </c>
      <c r="K263" s="239">
        <f>[183]일위대가목록!H466</f>
        <v>14118</v>
      </c>
      <c r="L263" s="239">
        <f t="shared" si="20"/>
        <v>14118</v>
      </c>
      <c r="M263" s="240" t="s">
        <v>8595</v>
      </c>
      <c r="N263" s="233" t="s">
        <v>227</v>
      </c>
      <c r="O263" s="233"/>
      <c r="P263" s="233" t="s">
        <v>8622</v>
      </c>
      <c r="Q263" s="233" t="s">
        <v>227</v>
      </c>
      <c r="R263" s="233" t="s">
        <v>8623</v>
      </c>
      <c r="S263" s="233"/>
      <c r="T263" s="233" t="s">
        <v>7729</v>
      </c>
      <c r="U263" s="233"/>
      <c r="V263" s="233"/>
      <c r="W263" s="233"/>
      <c r="X263" s="233"/>
      <c r="Y263" s="233"/>
      <c r="Z263" s="233"/>
      <c r="AA263" s="233"/>
      <c r="AB263" s="233"/>
      <c r="AC263" s="233"/>
      <c r="AD263" s="233"/>
      <c r="AE263" s="233"/>
      <c r="AF263" s="233"/>
      <c r="AG263" s="233"/>
      <c r="AH263" s="233"/>
      <c r="AI263" s="233"/>
      <c r="AJ263" s="233"/>
      <c r="AK263" s="233"/>
      <c r="AL263" s="233"/>
      <c r="AM263" s="233"/>
      <c r="AN263" s="233"/>
      <c r="AO263" s="233"/>
      <c r="AP263" s="233"/>
      <c r="AQ263" s="233"/>
      <c r="AR263" s="233"/>
      <c r="AS263" s="233"/>
      <c r="AT263" s="233"/>
      <c r="AU263" s="233"/>
      <c r="AV263" s="233"/>
      <c r="AW263" s="233"/>
      <c r="AX263" s="233"/>
      <c r="AY263" s="233"/>
      <c r="AZ263" s="233"/>
      <c r="BA263" s="233"/>
      <c r="BB263" s="233"/>
      <c r="BC263" s="233"/>
      <c r="BD263" s="233"/>
      <c r="BE263" s="233"/>
      <c r="BF263" s="233"/>
      <c r="BG263" s="233"/>
      <c r="BH263" s="233"/>
      <c r="BI263" s="293" t="str">
        <f>HYPERLINK("#일위대가목록!A466","ID810410 →")</f>
        <v>ID810410 →</v>
      </c>
    </row>
    <row r="264" spans="1:61" ht="20.100000000000001" customHeight="1">
      <c r="A264" s="237" t="s">
        <v>8624</v>
      </c>
      <c r="B264" s="238" t="s">
        <v>8594</v>
      </c>
      <c r="C264" s="238">
        <v>1</v>
      </c>
      <c r="D264" s="238" t="s">
        <v>7942</v>
      </c>
      <c r="E264" s="239">
        <f t="shared" si="17"/>
        <v>148017</v>
      </c>
      <c r="F264" s="239">
        <f t="shared" si="17"/>
        <v>148017</v>
      </c>
      <c r="G264" s="239">
        <f>[183]일위대가목록!F467</f>
        <v>13110</v>
      </c>
      <c r="H264" s="239">
        <f t="shared" si="18"/>
        <v>13110</v>
      </c>
      <c r="I264" s="239">
        <f>[183]일위대가목록!G467</f>
        <v>111247</v>
      </c>
      <c r="J264" s="239">
        <f t="shared" si="19"/>
        <v>111247</v>
      </c>
      <c r="K264" s="239">
        <f>[183]일위대가목록!H467</f>
        <v>23660</v>
      </c>
      <c r="L264" s="239">
        <f t="shared" si="20"/>
        <v>23660</v>
      </c>
      <c r="M264" s="240" t="s">
        <v>8595</v>
      </c>
      <c r="N264" s="233" t="s">
        <v>227</v>
      </c>
      <c r="O264" s="233"/>
      <c r="P264" s="233" t="s">
        <v>8625</v>
      </c>
      <c r="Q264" s="233" t="s">
        <v>227</v>
      </c>
      <c r="R264" s="233" t="s">
        <v>8626</v>
      </c>
      <c r="S264" s="233"/>
      <c r="T264" s="233" t="s">
        <v>7729</v>
      </c>
      <c r="U264" s="233"/>
      <c r="V264" s="233"/>
      <c r="W264" s="233"/>
      <c r="X264" s="233"/>
      <c r="Y264" s="233"/>
      <c r="Z264" s="233"/>
      <c r="AA264" s="233"/>
      <c r="AB264" s="233"/>
      <c r="AC264" s="233"/>
      <c r="AD264" s="233"/>
      <c r="AE264" s="233"/>
      <c r="AF264" s="233"/>
      <c r="AG264" s="233"/>
      <c r="AH264" s="233"/>
      <c r="AI264" s="233"/>
      <c r="AJ264" s="233"/>
      <c r="AK264" s="233"/>
      <c r="AL264" s="233"/>
      <c r="AM264" s="233"/>
      <c r="AN264" s="233"/>
      <c r="AO264" s="233"/>
      <c r="AP264" s="233"/>
      <c r="AQ264" s="233"/>
      <c r="AR264" s="233"/>
      <c r="AS264" s="233"/>
      <c r="AT264" s="233"/>
      <c r="AU264" s="233"/>
      <c r="AV264" s="233"/>
      <c r="AW264" s="233"/>
      <c r="AX264" s="233"/>
      <c r="AY264" s="233"/>
      <c r="AZ264" s="233"/>
      <c r="BA264" s="233"/>
      <c r="BB264" s="233"/>
      <c r="BC264" s="233"/>
      <c r="BD264" s="233"/>
      <c r="BE264" s="233"/>
      <c r="BF264" s="233"/>
      <c r="BG264" s="233"/>
      <c r="BH264" s="233"/>
      <c r="BI264" s="293" t="str">
        <f>HYPERLINK("#일위대가목록!A467","ID810420 →")</f>
        <v>ID810420 →</v>
      </c>
    </row>
    <row r="265" spans="1:61" ht="20.100000000000001" customHeight="1">
      <c r="A265" s="237" t="s">
        <v>8618</v>
      </c>
      <c r="B265" s="238" t="s">
        <v>8604</v>
      </c>
      <c r="C265" s="238">
        <v>1</v>
      </c>
      <c r="D265" s="238" t="s">
        <v>7942</v>
      </c>
      <c r="E265" s="239">
        <f t="shared" si="17"/>
        <v>83168</v>
      </c>
      <c r="F265" s="239">
        <f t="shared" si="17"/>
        <v>83168</v>
      </c>
      <c r="G265" s="239">
        <f>[183]일위대가목록!F468</f>
        <v>11375</v>
      </c>
      <c r="H265" s="239">
        <f t="shared" si="18"/>
        <v>11375</v>
      </c>
      <c r="I265" s="239">
        <f>[183]일위대가목록!G468</f>
        <v>54671</v>
      </c>
      <c r="J265" s="239">
        <f t="shared" si="19"/>
        <v>54671</v>
      </c>
      <c r="K265" s="239">
        <f>[183]일위대가목록!H468</f>
        <v>17122</v>
      </c>
      <c r="L265" s="239">
        <f t="shared" si="20"/>
        <v>17122</v>
      </c>
      <c r="M265" s="240" t="s">
        <v>8595</v>
      </c>
      <c r="N265" s="233" t="s">
        <v>227</v>
      </c>
      <c r="O265" s="233"/>
      <c r="P265" s="233" t="s">
        <v>8627</v>
      </c>
      <c r="Q265" s="233" t="s">
        <v>227</v>
      </c>
      <c r="R265" s="233" t="s">
        <v>8628</v>
      </c>
      <c r="S265" s="233"/>
      <c r="T265" s="233" t="s">
        <v>7729</v>
      </c>
      <c r="U265" s="233"/>
      <c r="V265" s="233"/>
      <c r="W265" s="233"/>
      <c r="X265" s="233"/>
      <c r="Y265" s="233"/>
      <c r="Z265" s="233"/>
      <c r="AA265" s="233"/>
      <c r="AB265" s="233"/>
      <c r="AC265" s="233"/>
      <c r="AD265" s="233"/>
      <c r="AE265" s="233"/>
      <c r="AF265" s="233"/>
      <c r="AG265" s="233"/>
      <c r="AH265" s="233"/>
      <c r="AI265" s="233"/>
      <c r="AJ265" s="233"/>
      <c r="AK265" s="233"/>
      <c r="AL265" s="233"/>
      <c r="AM265" s="233"/>
      <c r="AN265" s="233"/>
      <c r="AO265" s="233"/>
      <c r="AP265" s="233"/>
      <c r="AQ265" s="233"/>
      <c r="AR265" s="233"/>
      <c r="AS265" s="233"/>
      <c r="AT265" s="233"/>
      <c r="AU265" s="233"/>
      <c r="AV265" s="233"/>
      <c r="AW265" s="233"/>
      <c r="AX265" s="233"/>
      <c r="AY265" s="233"/>
      <c r="AZ265" s="233"/>
      <c r="BA265" s="233"/>
      <c r="BB265" s="233"/>
      <c r="BC265" s="233"/>
      <c r="BD265" s="233"/>
      <c r="BE265" s="233"/>
      <c r="BF265" s="233"/>
      <c r="BG265" s="233"/>
      <c r="BH265" s="233"/>
      <c r="BI265" s="293" t="str">
        <f>HYPERLINK("#일위대가목록!A468","ID810500 →")</f>
        <v>ID810500 →</v>
      </c>
    </row>
    <row r="266" spans="1:61" ht="20.100000000000001" customHeight="1">
      <c r="A266" s="237" t="s">
        <v>8621</v>
      </c>
      <c r="B266" s="238" t="s">
        <v>8604</v>
      </c>
      <c r="C266" s="238">
        <v>1</v>
      </c>
      <c r="D266" s="238" t="s">
        <v>7942</v>
      </c>
      <c r="E266" s="239">
        <f t="shared" si="17"/>
        <v>99971</v>
      </c>
      <c r="F266" s="239">
        <f t="shared" si="17"/>
        <v>99971</v>
      </c>
      <c r="G266" s="239">
        <f>[183]일위대가목록!F469</f>
        <v>12842</v>
      </c>
      <c r="H266" s="239">
        <f t="shared" si="18"/>
        <v>12842</v>
      </c>
      <c r="I266" s="239">
        <f>[183]일위대가목록!G469</f>
        <v>70994</v>
      </c>
      <c r="J266" s="239">
        <f t="shared" si="19"/>
        <v>70994</v>
      </c>
      <c r="K266" s="239">
        <f>[183]일위대가목록!H469</f>
        <v>16135</v>
      </c>
      <c r="L266" s="239">
        <f t="shared" si="20"/>
        <v>16135</v>
      </c>
      <c r="M266" s="240" t="s">
        <v>8595</v>
      </c>
      <c r="N266" s="233" t="s">
        <v>227</v>
      </c>
      <c r="O266" s="233"/>
      <c r="P266" s="233" t="s">
        <v>8629</v>
      </c>
      <c r="Q266" s="233" t="s">
        <v>227</v>
      </c>
      <c r="R266" s="233" t="s">
        <v>8630</v>
      </c>
      <c r="S266" s="233"/>
      <c r="T266" s="233" t="s">
        <v>7729</v>
      </c>
      <c r="U266" s="233"/>
      <c r="V266" s="233"/>
      <c r="W266" s="233"/>
      <c r="X266" s="233"/>
      <c r="Y266" s="233"/>
      <c r="Z266" s="233"/>
      <c r="AA266" s="233"/>
      <c r="AB266" s="233"/>
      <c r="AC266" s="233"/>
      <c r="AD266" s="233"/>
      <c r="AE266" s="233"/>
      <c r="AF266" s="233"/>
      <c r="AG266" s="233"/>
      <c r="AH266" s="233"/>
      <c r="AI266" s="233"/>
      <c r="AJ266" s="233"/>
      <c r="AK266" s="233"/>
      <c r="AL266" s="233"/>
      <c r="AM266" s="233"/>
      <c r="AN266" s="233"/>
      <c r="AO266" s="233"/>
      <c r="AP266" s="233"/>
      <c r="AQ266" s="233"/>
      <c r="AR266" s="233"/>
      <c r="AS266" s="233"/>
      <c r="AT266" s="233"/>
      <c r="AU266" s="233"/>
      <c r="AV266" s="233"/>
      <c r="AW266" s="233"/>
      <c r="AX266" s="233"/>
      <c r="AY266" s="233"/>
      <c r="AZ266" s="233"/>
      <c r="BA266" s="233"/>
      <c r="BB266" s="233"/>
      <c r="BC266" s="233"/>
      <c r="BD266" s="233"/>
      <c r="BE266" s="233"/>
      <c r="BF266" s="233"/>
      <c r="BG266" s="233"/>
      <c r="BH266" s="233"/>
      <c r="BI266" s="293" t="str">
        <f>HYPERLINK("#일위대가목록!A469","ID810510 →")</f>
        <v>ID810510 →</v>
      </c>
    </row>
    <row r="267" spans="1:61" ht="20.100000000000001" customHeight="1">
      <c r="A267" s="237" t="s">
        <v>8624</v>
      </c>
      <c r="B267" s="238" t="s">
        <v>8604</v>
      </c>
      <c r="C267" s="238">
        <v>1</v>
      </c>
      <c r="D267" s="238" t="s">
        <v>7942</v>
      </c>
      <c r="E267" s="239">
        <f t="shared" si="17"/>
        <v>167336</v>
      </c>
      <c r="F267" s="239">
        <f t="shared" si="17"/>
        <v>167336</v>
      </c>
      <c r="G267" s="239">
        <f>[183]일위대가목록!F470</f>
        <v>14773</v>
      </c>
      <c r="H267" s="239">
        <f t="shared" si="18"/>
        <v>14773</v>
      </c>
      <c r="I267" s="239">
        <f>[183]일위대가목록!G470</f>
        <v>125353</v>
      </c>
      <c r="J267" s="239">
        <f t="shared" si="19"/>
        <v>125353</v>
      </c>
      <c r="K267" s="239">
        <f>[183]일위대가목록!H470</f>
        <v>27210</v>
      </c>
      <c r="L267" s="239">
        <f t="shared" si="20"/>
        <v>27210</v>
      </c>
      <c r="M267" s="240" t="s">
        <v>8595</v>
      </c>
      <c r="N267" s="233" t="s">
        <v>227</v>
      </c>
      <c r="O267" s="233"/>
      <c r="P267" s="233" t="s">
        <v>8631</v>
      </c>
      <c r="Q267" s="233" t="s">
        <v>227</v>
      </c>
      <c r="R267" s="233" t="s">
        <v>8632</v>
      </c>
      <c r="S267" s="233"/>
      <c r="T267" s="233" t="s">
        <v>7729</v>
      </c>
      <c r="U267" s="233"/>
      <c r="V267" s="233"/>
      <c r="W267" s="233"/>
      <c r="X267" s="233"/>
      <c r="Y267" s="233"/>
      <c r="Z267" s="233"/>
      <c r="AA267" s="233"/>
      <c r="AB267" s="233"/>
      <c r="AC267" s="233"/>
      <c r="AD267" s="233"/>
      <c r="AE267" s="233"/>
      <c r="AF267" s="233"/>
      <c r="AG267" s="233"/>
      <c r="AH267" s="233"/>
      <c r="AI267" s="233"/>
      <c r="AJ267" s="233"/>
      <c r="AK267" s="233"/>
      <c r="AL267" s="233"/>
      <c r="AM267" s="233"/>
      <c r="AN267" s="233"/>
      <c r="AO267" s="233"/>
      <c r="AP267" s="233"/>
      <c r="AQ267" s="233"/>
      <c r="AR267" s="233"/>
      <c r="AS267" s="233"/>
      <c r="AT267" s="233"/>
      <c r="AU267" s="233"/>
      <c r="AV267" s="233"/>
      <c r="AW267" s="233"/>
      <c r="AX267" s="233"/>
      <c r="AY267" s="233"/>
      <c r="AZ267" s="233"/>
      <c r="BA267" s="233"/>
      <c r="BB267" s="233"/>
      <c r="BC267" s="233"/>
      <c r="BD267" s="233"/>
      <c r="BE267" s="233"/>
      <c r="BF267" s="233"/>
      <c r="BG267" s="233"/>
      <c r="BH267" s="233"/>
      <c r="BI267" s="293" t="str">
        <f>HYPERLINK("#일위대가목록!A470","ID810520 →")</f>
        <v>ID810520 →</v>
      </c>
    </row>
    <row r="268" spans="1:61" ht="20.100000000000001" customHeight="1">
      <c r="A268" s="237" t="s">
        <v>8618</v>
      </c>
      <c r="B268" s="238" t="s">
        <v>8633</v>
      </c>
      <c r="C268" s="238">
        <v>1</v>
      </c>
      <c r="D268" s="238" t="s">
        <v>7942</v>
      </c>
      <c r="E268" s="239">
        <f t="shared" si="17"/>
        <v>65947</v>
      </c>
      <c r="F268" s="239">
        <f t="shared" si="17"/>
        <v>65947</v>
      </c>
      <c r="G268" s="239">
        <f>[183]일위대가목록!F471</f>
        <v>8995</v>
      </c>
      <c r="H268" s="239">
        <f t="shared" si="18"/>
        <v>8995</v>
      </c>
      <c r="I268" s="239">
        <f>[183]일위대가목록!G471</f>
        <v>44188</v>
      </c>
      <c r="J268" s="239">
        <f t="shared" si="19"/>
        <v>44188</v>
      </c>
      <c r="K268" s="239">
        <f>[183]일위대가목록!H471</f>
        <v>12764</v>
      </c>
      <c r="L268" s="239">
        <f t="shared" si="20"/>
        <v>12764</v>
      </c>
      <c r="M268" s="240" t="s">
        <v>8595</v>
      </c>
      <c r="N268" s="233" t="s">
        <v>227</v>
      </c>
      <c r="O268" s="233"/>
      <c r="P268" s="233" t="s">
        <v>8634</v>
      </c>
      <c r="Q268" s="233" t="s">
        <v>227</v>
      </c>
      <c r="R268" s="233" t="s">
        <v>8635</v>
      </c>
      <c r="S268" s="233"/>
      <c r="T268" s="233" t="s">
        <v>7729</v>
      </c>
      <c r="U268" s="233"/>
      <c r="V268" s="233"/>
      <c r="W268" s="233"/>
      <c r="X268" s="233"/>
      <c r="Y268" s="233"/>
      <c r="Z268" s="233"/>
      <c r="AA268" s="233"/>
      <c r="AB268" s="233"/>
      <c r="AC268" s="233"/>
      <c r="AD268" s="233"/>
      <c r="AE268" s="233"/>
      <c r="AF268" s="233"/>
      <c r="AG268" s="233"/>
      <c r="AH268" s="233"/>
      <c r="AI268" s="233"/>
      <c r="AJ268" s="233"/>
      <c r="AK268" s="233"/>
      <c r="AL268" s="233"/>
      <c r="AM268" s="233"/>
      <c r="AN268" s="233"/>
      <c r="AO268" s="233"/>
      <c r="AP268" s="233"/>
      <c r="AQ268" s="233"/>
      <c r="AR268" s="233"/>
      <c r="AS268" s="233"/>
      <c r="AT268" s="233"/>
      <c r="AU268" s="233"/>
      <c r="AV268" s="233"/>
      <c r="AW268" s="233"/>
      <c r="AX268" s="233"/>
      <c r="AY268" s="233"/>
      <c r="AZ268" s="233"/>
      <c r="BA268" s="233"/>
      <c r="BB268" s="233"/>
      <c r="BC268" s="233"/>
      <c r="BD268" s="233"/>
      <c r="BE268" s="233"/>
      <c r="BF268" s="233"/>
      <c r="BG268" s="233"/>
      <c r="BH268" s="233"/>
      <c r="BI268" s="293" t="str">
        <f>HYPERLINK("#일위대가목록!A471","ID810550 →")</f>
        <v>ID810550 →</v>
      </c>
    </row>
    <row r="269" spans="1:61" ht="20.100000000000001" customHeight="1">
      <c r="A269" s="237" t="s">
        <v>8621</v>
      </c>
      <c r="B269" s="238" t="s">
        <v>8633</v>
      </c>
      <c r="C269" s="238">
        <v>1</v>
      </c>
      <c r="D269" s="238" t="s">
        <v>7942</v>
      </c>
      <c r="E269" s="239">
        <f t="shared" si="17"/>
        <v>81526</v>
      </c>
      <c r="F269" s="239">
        <f t="shared" si="17"/>
        <v>81526</v>
      </c>
      <c r="G269" s="239">
        <f>[183]일위대가목록!F472</f>
        <v>10438</v>
      </c>
      <c r="H269" s="239">
        <f t="shared" si="18"/>
        <v>10438</v>
      </c>
      <c r="I269" s="239">
        <f>[183]일위대가목록!G472</f>
        <v>58538</v>
      </c>
      <c r="J269" s="239">
        <f t="shared" si="19"/>
        <v>58538</v>
      </c>
      <c r="K269" s="239">
        <f>[183]일위대가목록!H472</f>
        <v>12550</v>
      </c>
      <c r="L269" s="239">
        <f t="shared" si="20"/>
        <v>12550</v>
      </c>
      <c r="M269" s="240" t="s">
        <v>8595</v>
      </c>
      <c r="N269" s="233" t="s">
        <v>227</v>
      </c>
      <c r="O269" s="233"/>
      <c r="P269" s="233" t="s">
        <v>8636</v>
      </c>
      <c r="Q269" s="233" t="s">
        <v>227</v>
      </c>
      <c r="R269" s="233" t="s">
        <v>8637</v>
      </c>
      <c r="S269" s="233"/>
      <c r="T269" s="233" t="s">
        <v>7729</v>
      </c>
      <c r="U269" s="233"/>
      <c r="V269" s="233"/>
      <c r="W269" s="233"/>
      <c r="X269" s="233"/>
      <c r="Y269" s="233"/>
      <c r="Z269" s="233"/>
      <c r="AA269" s="233"/>
      <c r="AB269" s="233"/>
      <c r="AC269" s="233"/>
      <c r="AD269" s="233"/>
      <c r="AE269" s="233"/>
      <c r="AF269" s="233"/>
      <c r="AG269" s="233"/>
      <c r="AH269" s="233"/>
      <c r="AI269" s="233"/>
      <c r="AJ269" s="233"/>
      <c r="AK269" s="233"/>
      <c r="AL269" s="233"/>
      <c r="AM269" s="233"/>
      <c r="AN269" s="233"/>
      <c r="AO269" s="233"/>
      <c r="AP269" s="233"/>
      <c r="AQ269" s="233"/>
      <c r="AR269" s="233"/>
      <c r="AS269" s="233"/>
      <c r="AT269" s="233"/>
      <c r="AU269" s="233"/>
      <c r="AV269" s="233"/>
      <c r="AW269" s="233"/>
      <c r="AX269" s="233"/>
      <c r="AY269" s="233"/>
      <c r="AZ269" s="233"/>
      <c r="BA269" s="233"/>
      <c r="BB269" s="233"/>
      <c r="BC269" s="233"/>
      <c r="BD269" s="233"/>
      <c r="BE269" s="233"/>
      <c r="BF269" s="233"/>
      <c r="BG269" s="233"/>
      <c r="BH269" s="233"/>
      <c r="BI269" s="293" t="str">
        <f>HYPERLINK("#일위대가목록!A472","ID810560 →")</f>
        <v>ID810560 →</v>
      </c>
    </row>
    <row r="270" spans="1:61" ht="20.100000000000001" customHeight="1">
      <c r="A270" s="237" t="s">
        <v>8624</v>
      </c>
      <c r="B270" s="238" t="s">
        <v>8633</v>
      </c>
      <c r="C270" s="238">
        <v>1</v>
      </c>
      <c r="D270" s="238" t="s">
        <v>7942</v>
      </c>
      <c r="E270" s="239">
        <f t="shared" si="17"/>
        <v>149745</v>
      </c>
      <c r="F270" s="239">
        <f t="shared" si="17"/>
        <v>149745</v>
      </c>
      <c r="G270" s="239">
        <f>[183]일위대가목록!F473</f>
        <v>11831</v>
      </c>
      <c r="H270" s="239">
        <f t="shared" si="18"/>
        <v>11831</v>
      </c>
      <c r="I270" s="239">
        <f>[183]일위대가목록!G473</f>
        <v>116984</v>
      </c>
      <c r="J270" s="239">
        <f t="shared" si="19"/>
        <v>116984</v>
      </c>
      <c r="K270" s="239">
        <f>[183]일위대가목록!H473</f>
        <v>20930</v>
      </c>
      <c r="L270" s="239">
        <f t="shared" si="20"/>
        <v>20930</v>
      </c>
      <c r="M270" s="240" t="s">
        <v>8595</v>
      </c>
      <c r="N270" s="233" t="s">
        <v>227</v>
      </c>
      <c r="O270" s="233"/>
      <c r="P270" s="233" t="s">
        <v>8638</v>
      </c>
      <c r="Q270" s="233" t="s">
        <v>227</v>
      </c>
      <c r="R270" s="233" t="s">
        <v>8639</v>
      </c>
      <c r="S270" s="233"/>
      <c r="T270" s="233" t="s">
        <v>7729</v>
      </c>
      <c r="U270" s="233"/>
      <c r="V270" s="233"/>
      <c r="W270" s="233"/>
      <c r="X270" s="233"/>
      <c r="Y270" s="233"/>
      <c r="Z270" s="233"/>
      <c r="AA270" s="233"/>
      <c r="AB270" s="233"/>
      <c r="AC270" s="233"/>
      <c r="AD270" s="233"/>
      <c r="AE270" s="233"/>
      <c r="AF270" s="233"/>
      <c r="AG270" s="233"/>
      <c r="AH270" s="233"/>
      <c r="AI270" s="233"/>
      <c r="AJ270" s="233"/>
      <c r="AK270" s="233"/>
      <c r="AL270" s="233"/>
      <c r="AM270" s="233"/>
      <c r="AN270" s="233"/>
      <c r="AO270" s="233"/>
      <c r="AP270" s="233"/>
      <c r="AQ270" s="233"/>
      <c r="AR270" s="233"/>
      <c r="AS270" s="233"/>
      <c r="AT270" s="233"/>
      <c r="AU270" s="233"/>
      <c r="AV270" s="233"/>
      <c r="AW270" s="233"/>
      <c r="AX270" s="233"/>
      <c r="AY270" s="233"/>
      <c r="AZ270" s="233"/>
      <c r="BA270" s="233"/>
      <c r="BB270" s="233"/>
      <c r="BC270" s="233"/>
      <c r="BD270" s="233"/>
      <c r="BE270" s="233"/>
      <c r="BF270" s="233"/>
      <c r="BG270" s="233"/>
      <c r="BH270" s="233"/>
      <c r="BI270" s="293" t="str">
        <f>HYPERLINK("#일위대가목록!A473","ID810570 →")</f>
        <v>ID810570 →</v>
      </c>
    </row>
    <row r="271" spans="1:61" ht="20.100000000000001" customHeight="1">
      <c r="A271" s="237" t="s">
        <v>8640</v>
      </c>
      <c r="B271" s="238" t="s">
        <v>8594</v>
      </c>
      <c r="C271" s="238">
        <v>1</v>
      </c>
      <c r="D271" s="238" t="s">
        <v>7942</v>
      </c>
      <c r="E271" s="239">
        <f t="shared" si="17"/>
        <v>8146</v>
      </c>
      <c r="F271" s="239">
        <f t="shared" si="17"/>
        <v>8146</v>
      </c>
      <c r="G271" s="239">
        <f>[183]일위대가목록!F474</f>
        <v>1198</v>
      </c>
      <c r="H271" s="239">
        <f t="shared" si="18"/>
        <v>1198</v>
      </c>
      <c r="I271" s="239">
        <f>[183]일위대가목록!G474</f>
        <v>4755</v>
      </c>
      <c r="J271" s="239">
        <f t="shared" si="19"/>
        <v>4755</v>
      </c>
      <c r="K271" s="239">
        <f>[183]일위대가목록!H474</f>
        <v>2193</v>
      </c>
      <c r="L271" s="239">
        <f t="shared" si="20"/>
        <v>2193</v>
      </c>
      <c r="M271" s="240" t="s">
        <v>8595</v>
      </c>
      <c r="N271" s="233" t="s">
        <v>227</v>
      </c>
      <c r="O271" s="233"/>
      <c r="P271" s="233" t="s">
        <v>8641</v>
      </c>
      <c r="Q271" s="233" t="s">
        <v>227</v>
      </c>
      <c r="R271" s="233" t="s">
        <v>8642</v>
      </c>
      <c r="S271" s="233"/>
      <c r="T271" s="233" t="s">
        <v>7729</v>
      </c>
      <c r="U271" s="233"/>
      <c r="V271" s="233"/>
      <c r="W271" s="233"/>
      <c r="X271" s="233"/>
      <c r="Y271" s="233"/>
      <c r="Z271" s="233"/>
      <c r="AA271" s="233"/>
      <c r="AB271" s="233"/>
      <c r="AC271" s="233"/>
      <c r="AD271" s="233"/>
      <c r="AE271" s="233"/>
      <c r="AF271" s="233"/>
      <c r="AG271" s="233"/>
      <c r="AH271" s="233"/>
      <c r="AI271" s="233"/>
      <c r="AJ271" s="233"/>
      <c r="AK271" s="233"/>
      <c r="AL271" s="233"/>
      <c r="AM271" s="233"/>
      <c r="AN271" s="233"/>
      <c r="AO271" s="233"/>
      <c r="AP271" s="233"/>
      <c r="AQ271" s="233"/>
      <c r="AR271" s="233"/>
      <c r="AS271" s="233"/>
      <c r="AT271" s="233"/>
      <c r="AU271" s="233"/>
      <c r="AV271" s="233"/>
      <c r="AW271" s="233"/>
      <c r="AX271" s="233"/>
      <c r="AY271" s="233"/>
      <c r="AZ271" s="233"/>
      <c r="BA271" s="233"/>
      <c r="BB271" s="233"/>
      <c r="BC271" s="233"/>
      <c r="BD271" s="233"/>
      <c r="BE271" s="233"/>
      <c r="BF271" s="233"/>
      <c r="BG271" s="233"/>
      <c r="BH271" s="233"/>
      <c r="BI271" s="293" t="str">
        <f>HYPERLINK("#일위대가목록!A474","ID810600 →")</f>
        <v>ID810600 →</v>
      </c>
    </row>
    <row r="272" spans="1:61" ht="20.100000000000001" customHeight="1">
      <c r="A272" s="237" t="s">
        <v>8640</v>
      </c>
      <c r="B272" s="238" t="s">
        <v>8604</v>
      </c>
      <c r="C272" s="238">
        <v>1</v>
      </c>
      <c r="D272" s="238" t="s">
        <v>7942</v>
      </c>
      <c r="E272" s="239">
        <f t="shared" si="17"/>
        <v>10605</v>
      </c>
      <c r="F272" s="239">
        <f t="shared" si="17"/>
        <v>10605</v>
      </c>
      <c r="G272" s="239">
        <f>[183]일위대가목록!F475</f>
        <v>1533</v>
      </c>
      <c r="H272" s="239">
        <f t="shared" si="18"/>
        <v>1533</v>
      </c>
      <c r="I272" s="239">
        <f>[183]일위대가목록!G475</f>
        <v>6264</v>
      </c>
      <c r="J272" s="239">
        <f t="shared" si="19"/>
        <v>6264</v>
      </c>
      <c r="K272" s="239">
        <f>[183]일위대가목록!H475</f>
        <v>2808</v>
      </c>
      <c r="L272" s="239">
        <f t="shared" si="20"/>
        <v>2808</v>
      </c>
      <c r="M272" s="240" t="s">
        <v>8595</v>
      </c>
      <c r="N272" s="233" t="s">
        <v>227</v>
      </c>
      <c r="O272" s="233"/>
      <c r="P272" s="233" t="s">
        <v>8643</v>
      </c>
      <c r="Q272" s="233" t="s">
        <v>227</v>
      </c>
      <c r="R272" s="233" t="s">
        <v>8644</v>
      </c>
      <c r="S272" s="233"/>
      <c r="T272" s="233" t="s">
        <v>7729</v>
      </c>
      <c r="U272" s="233"/>
      <c r="V272" s="233"/>
      <c r="W272" s="233"/>
      <c r="X272" s="233"/>
      <c r="Y272" s="233"/>
      <c r="Z272" s="233"/>
      <c r="AA272" s="233"/>
      <c r="AB272" s="233"/>
      <c r="AC272" s="233"/>
      <c r="AD272" s="233"/>
      <c r="AE272" s="233"/>
      <c r="AF272" s="233"/>
      <c r="AG272" s="233"/>
      <c r="AH272" s="233"/>
      <c r="AI272" s="233"/>
      <c r="AJ272" s="233"/>
      <c r="AK272" s="233"/>
      <c r="AL272" s="233"/>
      <c r="AM272" s="233"/>
      <c r="AN272" s="233"/>
      <c r="AO272" s="233"/>
      <c r="AP272" s="233"/>
      <c r="AQ272" s="233"/>
      <c r="AR272" s="233"/>
      <c r="AS272" s="233"/>
      <c r="AT272" s="233"/>
      <c r="AU272" s="233"/>
      <c r="AV272" s="233"/>
      <c r="AW272" s="233"/>
      <c r="AX272" s="233"/>
      <c r="AY272" s="233"/>
      <c r="AZ272" s="233"/>
      <c r="BA272" s="233"/>
      <c r="BB272" s="233"/>
      <c r="BC272" s="233"/>
      <c r="BD272" s="233"/>
      <c r="BE272" s="233"/>
      <c r="BF272" s="233"/>
      <c r="BG272" s="233"/>
      <c r="BH272" s="233"/>
      <c r="BI272" s="293" t="str">
        <f>HYPERLINK("#일위대가목록!A475","ID810700 →")</f>
        <v>ID810700 →</v>
      </c>
    </row>
    <row r="273" spans="1:61" ht="20.100000000000001" customHeight="1">
      <c r="A273" s="237" t="s">
        <v>8645</v>
      </c>
      <c r="B273" s="238" t="s">
        <v>8646</v>
      </c>
      <c r="C273" s="238">
        <v>1</v>
      </c>
      <c r="D273" s="238" t="s">
        <v>7942</v>
      </c>
      <c r="E273" s="239">
        <f t="shared" si="17"/>
        <v>24861</v>
      </c>
      <c r="F273" s="239">
        <f t="shared" si="17"/>
        <v>24861</v>
      </c>
      <c r="G273" s="239">
        <f>[183]일위대가목록!F476</f>
        <v>1865</v>
      </c>
      <c r="H273" s="239">
        <f t="shared" si="18"/>
        <v>1865</v>
      </c>
      <c r="I273" s="239">
        <f>[183]일위대가목록!G476</f>
        <v>19015</v>
      </c>
      <c r="J273" s="239">
        <f t="shared" si="19"/>
        <v>19015</v>
      </c>
      <c r="K273" s="239">
        <f>[183]일위대가목록!H476</f>
        <v>3981</v>
      </c>
      <c r="L273" s="239">
        <f t="shared" si="20"/>
        <v>3981</v>
      </c>
      <c r="M273" s="240" t="s">
        <v>8595</v>
      </c>
      <c r="N273" s="233" t="s">
        <v>227</v>
      </c>
      <c r="O273" s="233"/>
      <c r="P273" s="233" t="s">
        <v>8647</v>
      </c>
      <c r="Q273" s="233" t="s">
        <v>227</v>
      </c>
      <c r="R273" s="233" t="s">
        <v>8648</v>
      </c>
      <c r="S273" s="233"/>
      <c r="T273" s="233" t="s">
        <v>7729</v>
      </c>
      <c r="U273" s="233"/>
      <c r="V273" s="233"/>
      <c r="W273" s="233"/>
      <c r="X273" s="233"/>
      <c r="Y273" s="233"/>
      <c r="Z273" s="233"/>
      <c r="AA273" s="233"/>
      <c r="AB273" s="233"/>
      <c r="AC273" s="233"/>
      <c r="AD273" s="233"/>
      <c r="AE273" s="233"/>
      <c r="AF273" s="233"/>
      <c r="AG273" s="233"/>
      <c r="AH273" s="233"/>
      <c r="AI273" s="233"/>
      <c r="AJ273" s="233"/>
      <c r="AK273" s="233"/>
      <c r="AL273" s="233"/>
      <c r="AM273" s="233"/>
      <c r="AN273" s="233"/>
      <c r="AO273" s="233"/>
      <c r="AP273" s="233"/>
      <c r="AQ273" s="233"/>
      <c r="AR273" s="233"/>
      <c r="AS273" s="233"/>
      <c r="AT273" s="233"/>
      <c r="AU273" s="233"/>
      <c r="AV273" s="233"/>
      <c r="AW273" s="233"/>
      <c r="AX273" s="233"/>
      <c r="AY273" s="233"/>
      <c r="AZ273" s="233"/>
      <c r="BA273" s="233"/>
      <c r="BB273" s="233"/>
      <c r="BC273" s="233"/>
      <c r="BD273" s="233"/>
      <c r="BE273" s="233"/>
      <c r="BF273" s="233"/>
      <c r="BG273" s="233"/>
      <c r="BH273" s="233"/>
      <c r="BI273" s="293" t="str">
        <f>HYPERLINK("#일위대가목록!A476","ID810720 →")</f>
        <v>ID810720 →</v>
      </c>
    </row>
    <row r="274" spans="1:61" ht="20.100000000000001" customHeight="1">
      <c r="A274" s="237" t="s">
        <v>8645</v>
      </c>
      <c r="B274" s="238" t="s">
        <v>8649</v>
      </c>
      <c r="C274" s="238">
        <v>1</v>
      </c>
      <c r="D274" s="238" t="s">
        <v>7942</v>
      </c>
      <c r="E274" s="239">
        <f t="shared" si="17"/>
        <v>15437</v>
      </c>
      <c r="F274" s="239">
        <f t="shared" si="17"/>
        <v>15437</v>
      </c>
      <c r="G274" s="239">
        <f>[183]일위대가목록!F477</f>
        <v>2194</v>
      </c>
      <c r="H274" s="239">
        <f t="shared" si="18"/>
        <v>2194</v>
      </c>
      <c r="I274" s="239">
        <f>[183]일위대가목록!G477</f>
        <v>9970</v>
      </c>
      <c r="J274" s="239">
        <f t="shared" si="19"/>
        <v>9970</v>
      </c>
      <c r="K274" s="239">
        <f>[183]일위대가목록!H477</f>
        <v>3273</v>
      </c>
      <c r="L274" s="239">
        <f t="shared" si="20"/>
        <v>3273</v>
      </c>
      <c r="M274" s="240" t="s">
        <v>8595</v>
      </c>
      <c r="N274" s="233" t="s">
        <v>227</v>
      </c>
      <c r="O274" s="233"/>
      <c r="P274" s="233" t="s">
        <v>8650</v>
      </c>
      <c r="Q274" s="233" t="s">
        <v>227</v>
      </c>
      <c r="R274" s="233" t="s">
        <v>8651</v>
      </c>
      <c r="S274" s="233"/>
      <c r="T274" s="233" t="s">
        <v>7729</v>
      </c>
      <c r="U274" s="233"/>
      <c r="V274" s="233"/>
      <c r="W274" s="233"/>
      <c r="X274" s="233"/>
      <c r="Y274" s="233"/>
      <c r="Z274" s="233"/>
      <c r="AA274" s="233"/>
      <c r="AB274" s="233"/>
      <c r="AC274" s="233"/>
      <c r="AD274" s="233"/>
      <c r="AE274" s="233"/>
      <c r="AF274" s="233"/>
      <c r="AG274" s="233"/>
      <c r="AH274" s="233"/>
      <c r="AI274" s="233"/>
      <c r="AJ274" s="233"/>
      <c r="AK274" s="233"/>
      <c r="AL274" s="233"/>
      <c r="AM274" s="233"/>
      <c r="AN274" s="233"/>
      <c r="AO274" s="233"/>
      <c r="AP274" s="233"/>
      <c r="AQ274" s="233"/>
      <c r="AR274" s="233"/>
      <c r="AS274" s="233"/>
      <c r="AT274" s="233"/>
      <c r="AU274" s="233"/>
      <c r="AV274" s="233"/>
      <c r="AW274" s="233"/>
      <c r="AX274" s="233"/>
      <c r="AY274" s="233"/>
      <c r="AZ274" s="233"/>
      <c r="BA274" s="233"/>
      <c r="BB274" s="233"/>
      <c r="BC274" s="233"/>
      <c r="BD274" s="233"/>
      <c r="BE274" s="233"/>
      <c r="BF274" s="233"/>
      <c r="BG274" s="233"/>
      <c r="BH274" s="233"/>
      <c r="BI274" s="293" t="str">
        <f>HYPERLINK("#일위대가목록!A477","ID810740 →")</f>
        <v>ID810740 →</v>
      </c>
    </row>
    <row r="275" spans="1:61" ht="20.100000000000001" customHeight="1">
      <c r="A275" s="237" t="s">
        <v>8652</v>
      </c>
      <c r="B275" s="238" t="s">
        <v>8653</v>
      </c>
      <c r="C275" s="238">
        <v>1</v>
      </c>
      <c r="D275" s="238" t="s">
        <v>7942</v>
      </c>
      <c r="E275" s="239">
        <f t="shared" si="17"/>
        <v>58200</v>
      </c>
      <c r="F275" s="239">
        <f t="shared" si="17"/>
        <v>58200</v>
      </c>
      <c r="G275" s="239">
        <f>[183]일위대가목록!F478</f>
        <v>4370</v>
      </c>
      <c r="H275" s="239">
        <f t="shared" si="18"/>
        <v>4370</v>
      </c>
      <c r="I275" s="239">
        <f>[183]일위대가목록!G478</f>
        <v>44501</v>
      </c>
      <c r="J275" s="239">
        <f t="shared" si="19"/>
        <v>44501</v>
      </c>
      <c r="K275" s="239">
        <f>[183]일위대가목록!H478</f>
        <v>9329</v>
      </c>
      <c r="L275" s="239">
        <f t="shared" si="20"/>
        <v>9329</v>
      </c>
      <c r="M275" s="240" t="s">
        <v>8595</v>
      </c>
      <c r="N275" s="233" t="s">
        <v>227</v>
      </c>
      <c r="O275" s="233"/>
      <c r="P275" s="233" t="s">
        <v>8654</v>
      </c>
      <c r="Q275" s="233" t="s">
        <v>227</v>
      </c>
      <c r="R275" s="233" t="s">
        <v>8655</v>
      </c>
      <c r="S275" s="233"/>
      <c r="T275" s="233" t="s">
        <v>7729</v>
      </c>
      <c r="U275" s="233"/>
      <c r="V275" s="233"/>
      <c r="W275" s="233"/>
      <c r="X275" s="233"/>
      <c r="Y275" s="233"/>
      <c r="Z275" s="233"/>
      <c r="AA275" s="233"/>
      <c r="AB275" s="233"/>
      <c r="AC275" s="233"/>
      <c r="AD275" s="233"/>
      <c r="AE275" s="233"/>
      <c r="AF275" s="233"/>
      <c r="AG275" s="233"/>
      <c r="AH275" s="233"/>
      <c r="AI275" s="233"/>
      <c r="AJ275" s="233"/>
      <c r="AK275" s="233"/>
      <c r="AL275" s="233"/>
      <c r="AM275" s="233"/>
      <c r="AN275" s="233"/>
      <c r="AO275" s="233"/>
      <c r="AP275" s="233"/>
      <c r="AQ275" s="233"/>
      <c r="AR275" s="233"/>
      <c r="AS275" s="233"/>
      <c r="AT275" s="233"/>
      <c r="AU275" s="233"/>
      <c r="AV275" s="233"/>
      <c r="AW275" s="233"/>
      <c r="AX275" s="233"/>
      <c r="AY275" s="233"/>
      <c r="AZ275" s="233"/>
      <c r="BA275" s="233"/>
      <c r="BB275" s="233"/>
      <c r="BC275" s="233"/>
      <c r="BD275" s="233"/>
      <c r="BE275" s="233"/>
      <c r="BF275" s="233"/>
      <c r="BG275" s="233"/>
      <c r="BH275" s="233"/>
      <c r="BI275" s="293" t="str">
        <f>HYPERLINK("#일위대가목록!A478","ID820050 →")</f>
        <v>ID820050 →</v>
      </c>
    </row>
    <row r="276" spans="1:61" ht="20.100000000000001" customHeight="1">
      <c r="A276" s="237" t="s">
        <v>8656</v>
      </c>
      <c r="B276" s="238" t="s">
        <v>8657</v>
      </c>
      <c r="C276" s="238">
        <v>1</v>
      </c>
      <c r="D276" s="238" t="s">
        <v>7942</v>
      </c>
      <c r="E276" s="239">
        <f t="shared" si="17"/>
        <v>224889</v>
      </c>
      <c r="F276" s="239">
        <f t="shared" si="17"/>
        <v>224889</v>
      </c>
      <c r="G276" s="239">
        <f>[183]일위대가목록!F479</f>
        <v>6417</v>
      </c>
      <c r="H276" s="239">
        <f t="shared" si="18"/>
        <v>6417</v>
      </c>
      <c r="I276" s="239">
        <f>[183]일위대가목록!G479</f>
        <v>216812</v>
      </c>
      <c r="J276" s="239">
        <f t="shared" si="19"/>
        <v>216812</v>
      </c>
      <c r="K276" s="239">
        <f>[183]일위대가목록!H479</f>
        <v>1660</v>
      </c>
      <c r="L276" s="239">
        <f t="shared" si="20"/>
        <v>1660</v>
      </c>
      <c r="M276" s="240" t="s">
        <v>8658</v>
      </c>
      <c r="N276" s="233" t="s">
        <v>227</v>
      </c>
      <c r="O276" s="233"/>
      <c r="P276" s="233" t="s">
        <v>8659</v>
      </c>
      <c r="Q276" s="233" t="s">
        <v>227</v>
      </c>
      <c r="R276" s="233" t="s">
        <v>8660</v>
      </c>
      <c r="S276" s="233"/>
      <c r="T276" s="233" t="s">
        <v>7729</v>
      </c>
      <c r="U276" s="233"/>
      <c r="V276" s="233"/>
      <c r="W276" s="233"/>
      <c r="X276" s="233"/>
      <c r="Y276" s="233"/>
      <c r="Z276" s="233"/>
      <c r="AA276" s="233"/>
      <c r="AB276" s="233"/>
      <c r="AC276" s="233"/>
      <c r="AD276" s="233"/>
      <c r="AE276" s="233"/>
      <c r="AF276" s="233"/>
      <c r="AG276" s="233"/>
      <c r="AH276" s="233"/>
      <c r="AI276" s="233"/>
      <c r="AJ276" s="233"/>
      <c r="AK276" s="233"/>
      <c r="AL276" s="233"/>
      <c r="AM276" s="233"/>
      <c r="AN276" s="233"/>
      <c r="AO276" s="233"/>
      <c r="AP276" s="233"/>
      <c r="AQ276" s="233"/>
      <c r="AR276" s="233"/>
      <c r="AS276" s="233"/>
      <c r="AT276" s="233"/>
      <c r="AU276" s="233"/>
      <c r="AV276" s="233"/>
      <c r="AW276" s="233"/>
      <c r="AX276" s="233"/>
      <c r="AY276" s="233"/>
      <c r="AZ276" s="233"/>
      <c r="BA276" s="233"/>
      <c r="BB276" s="233"/>
      <c r="BC276" s="233"/>
      <c r="BD276" s="233"/>
      <c r="BE276" s="233"/>
      <c r="BF276" s="233"/>
      <c r="BG276" s="233"/>
      <c r="BH276" s="233"/>
      <c r="BI276" s="293" t="str">
        <f>HYPERLINK("#일위대가목록!A479","ID820100 →")</f>
        <v>ID820100 →</v>
      </c>
    </row>
    <row r="277" spans="1:61" ht="20.100000000000001" customHeight="1">
      <c r="A277" s="237" t="s">
        <v>8661</v>
      </c>
      <c r="B277" s="238" t="s">
        <v>8657</v>
      </c>
      <c r="C277" s="238">
        <v>1</v>
      </c>
      <c r="D277" s="238" t="s">
        <v>7942</v>
      </c>
      <c r="E277" s="239">
        <f t="shared" si="17"/>
        <v>326137</v>
      </c>
      <c r="F277" s="239">
        <f t="shared" si="17"/>
        <v>326137</v>
      </c>
      <c r="G277" s="239">
        <f>[183]일위대가목록!F480</f>
        <v>16639</v>
      </c>
      <c r="H277" s="239">
        <f t="shared" si="18"/>
        <v>16639</v>
      </c>
      <c r="I277" s="239">
        <f>[183]일위대가목록!G480</f>
        <v>304185</v>
      </c>
      <c r="J277" s="239">
        <f t="shared" si="19"/>
        <v>304185</v>
      </c>
      <c r="K277" s="239">
        <f>[183]일위대가목록!H480</f>
        <v>5313</v>
      </c>
      <c r="L277" s="239">
        <f t="shared" si="20"/>
        <v>5313</v>
      </c>
      <c r="M277" s="240" t="s">
        <v>8658</v>
      </c>
      <c r="N277" s="233" t="s">
        <v>227</v>
      </c>
      <c r="O277" s="233"/>
      <c r="P277" s="233" t="s">
        <v>8662</v>
      </c>
      <c r="Q277" s="233" t="s">
        <v>227</v>
      </c>
      <c r="R277" s="233" t="s">
        <v>8663</v>
      </c>
      <c r="S277" s="233"/>
      <c r="T277" s="233" t="s">
        <v>7729</v>
      </c>
      <c r="U277" s="233"/>
      <c r="V277" s="233"/>
      <c r="W277" s="233"/>
      <c r="X277" s="233"/>
      <c r="Y277" s="233"/>
      <c r="Z277" s="233"/>
      <c r="AA277" s="233"/>
      <c r="AB277" s="233"/>
      <c r="AC277" s="233"/>
      <c r="AD277" s="233"/>
      <c r="AE277" s="233"/>
      <c r="AF277" s="233"/>
      <c r="AG277" s="233"/>
      <c r="AH277" s="233"/>
      <c r="AI277" s="233"/>
      <c r="AJ277" s="233"/>
      <c r="AK277" s="233"/>
      <c r="AL277" s="233"/>
      <c r="AM277" s="233"/>
      <c r="AN277" s="233"/>
      <c r="AO277" s="233"/>
      <c r="AP277" s="233"/>
      <c r="AQ277" s="233"/>
      <c r="AR277" s="233"/>
      <c r="AS277" s="233"/>
      <c r="AT277" s="233"/>
      <c r="AU277" s="233"/>
      <c r="AV277" s="233"/>
      <c r="AW277" s="233"/>
      <c r="AX277" s="233"/>
      <c r="AY277" s="233"/>
      <c r="AZ277" s="233"/>
      <c r="BA277" s="233"/>
      <c r="BB277" s="233"/>
      <c r="BC277" s="233"/>
      <c r="BD277" s="233"/>
      <c r="BE277" s="233"/>
      <c r="BF277" s="233"/>
      <c r="BG277" s="233"/>
      <c r="BH277" s="233"/>
      <c r="BI277" s="293" t="str">
        <f>HYPERLINK("#일위대가목록!A480","ID820200 →")</f>
        <v>ID820200 →</v>
      </c>
    </row>
    <row r="278" spans="1:61" ht="20.100000000000001" customHeight="1">
      <c r="A278" s="237" t="s">
        <v>8661</v>
      </c>
      <c r="B278" s="238" t="s">
        <v>8664</v>
      </c>
      <c r="C278" s="238">
        <v>1</v>
      </c>
      <c r="D278" s="238" t="s">
        <v>7942</v>
      </c>
      <c r="E278" s="239">
        <f t="shared" si="17"/>
        <v>39569</v>
      </c>
      <c r="F278" s="239">
        <f t="shared" si="17"/>
        <v>39569</v>
      </c>
      <c r="G278" s="239">
        <f>[183]일위대가목록!F481</f>
        <v>6439</v>
      </c>
      <c r="H278" s="239">
        <f t="shared" si="18"/>
        <v>6439</v>
      </c>
      <c r="I278" s="239">
        <f>[183]일위대가목록!G481</f>
        <v>23671</v>
      </c>
      <c r="J278" s="239">
        <f t="shared" si="19"/>
        <v>23671</v>
      </c>
      <c r="K278" s="239">
        <f>[183]일위대가목록!H481</f>
        <v>9459</v>
      </c>
      <c r="L278" s="239">
        <f t="shared" si="20"/>
        <v>9459</v>
      </c>
      <c r="M278" s="240" t="s">
        <v>8665</v>
      </c>
      <c r="N278" s="233" t="s">
        <v>227</v>
      </c>
      <c r="O278" s="233"/>
      <c r="P278" s="233" t="s">
        <v>8666</v>
      </c>
      <c r="Q278" s="233" t="s">
        <v>227</v>
      </c>
      <c r="R278" s="233" t="s">
        <v>8667</v>
      </c>
      <c r="S278" s="233"/>
      <c r="T278" s="233" t="s">
        <v>7729</v>
      </c>
      <c r="U278" s="233"/>
      <c r="V278" s="233"/>
      <c r="W278" s="233"/>
      <c r="X278" s="233"/>
      <c r="Y278" s="233"/>
      <c r="Z278" s="233"/>
      <c r="AA278" s="233"/>
      <c r="AB278" s="233"/>
      <c r="AC278" s="233"/>
      <c r="AD278" s="233"/>
      <c r="AE278" s="233"/>
      <c r="AF278" s="233"/>
      <c r="AG278" s="233"/>
      <c r="AH278" s="233"/>
      <c r="AI278" s="233"/>
      <c r="AJ278" s="233"/>
      <c r="AK278" s="233"/>
      <c r="AL278" s="233"/>
      <c r="AM278" s="233"/>
      <c r="AN278" s="233"/>
      <c r="AO278" s="233"/>
      <c r="AP278" s="233"/>
      <c r="AQ278" s="233"/>
      <c r="AR278" s="233"/>
      <c r="AS278" s="233"/>
      <c r="AT278" s="233"/>
      <c r="AU278" s="233"/>
      <c r="AV278" s="233"/>
      <c r="AW278" s="233"/>
      <c r="AX278" s="233"/>
      <c r="AY278" s="233"/>
      <c r="AZ278" s="233"/>
      <c r="BA278" s="233"/>
      <c r="BB278" s="233"/>
      <c r="BC278" s="233"/>
      <c r="BD278" s="233"/>
      <c r="BE278" s="233"/>
      <c r="BF278" s="233"/>
      <c r="BG278" s="233"/>
      <c r="BH278" s="233"/>
      <c r="BI278" s="293" t="str">
        <f>HYPERLINK("#일위대가목록!A481","ID820300 →")</f>
        <v>ID820300 →</v>
      </c>
    </row>
    <row r="279" spans="1:61" ht="20.100000000000001" customHeight="1">
      <c r="A279" s="237" t="s">
        <v>8661</v>
      </c>
      <c r="B279" s="238" t="s">
        <v>8668</v>
      </c>
      <c r="C279" s="238">
        <v>1</v>
      </c>
      <c r="D279" s="238" t="s">
        <v>7942</v>
      </c>
      <c r="E279" s="239">
        <f t="shared" si="17"/>
        <v>67948</v>
      </c>
      <c r="F279" s="239">
        <f t="shared" si="17"/>
        <v>67948</v>
      </c>
      <c r="G279" s="239">
        <f>[183]일위대가목록!F482</f>
        <v>10602</v>
      </c>
      <c r="H279" s="239">
        <f t="shared" si="18"/>
        <v>10602</v>
      </c>
      <c r="I279" s="239">
        <f>[183]일위대가목록!G482</f>
        <v>38288</v>
      </c>
      <c r="J279" s="239">
        <f t="shared" si="19"/>
        <v>38288</v>
      </c>
      <c r="K279" s="239">
        <f>[183]일위대가목록!H482</f>
        <v>19058</v>
      </c>
      <c r="L279" s="239">
        <f t="shared" si="20"/>
        <v>19058</v>
      </c>
      <c r="M279" s="240" t="s">
        <v>8665</v>
      </c>
      <c r="N279" s="233" t="s">
        <v>227</v>
      </c>
      <c r="O279" s="233"/>
      <c r="P279" s="233" t="s">
        <v>8669</v>
      </c>
      <c r="Q279" s="233" t="s">
        <v>227</v>
      </c>
      <c r="R279" s="233" t="s">
        <v>8670</v>
      </c>
      <c r="S279" s="233"/>
      <c r="T279" s="233" t="s">
        <v>7729</v>
      </c>
      <c r="U279" s="233"/>
      <c r="V279" s="233"/>
      <c r="W279" s="233"/>
      <c r="X279" s="233"/>
      <c r="Y279" s="233"/>
      <c r="Z279" s="233"/>
      <c r="AA279" s="233"/>
      <c r="AB279" s="233"/>
      <c r="AC279" s="233"/>
      <c r="AD279" s="233"/>
      <c r="AE279" s="233"/>
      <c r="AF279" s="233"/>
      <c r="AG279" s="233"/>
      <c r="AH279" s="233"/>
      <c r="AI279" s="233"/>
      <c r="AJ279" s="233"/>
      <c r="AK279" s="233"/>
      <c r="AL279" s="233"/>
      <c r="AM279" s="233"/>
      <c r="AN279" s="233"/>
      <c r="AO279" s="233"/>
      <c r="AP279" s="233"/>
      <c r="AQ279" s="233"/>
      <c r="AR279" s="233"/>
      <c r="AS279" s="233"/>
      <c r="AT279" s="233"/>
      <c r="AU279" s="233"/>
      <c r="AV279" s="233"/>
      <c r="AW279" s="233"/>
      <c r="AX279" s="233"/>
      <c r="AY279" s="233"/>
      <c r="AZ279" s="233"/>
      <c r="BA279" s="233"/>
      <c r="BB279" s="233"/>
      <c r="BC279" s="233"/>
      <c r="BD279" s="233"/>
      <c r="BE279" s="233"/>
      <c r="BF279" s="233"/>
      <c r="BG279" s="233"/>
      <c r="BH279" s="233"/>
      <c r="BI279" s="293" t="str">
        <f>HYPERLINK("#일위대가목록!A482","ID820400 →")</f>
        <v>ID820400 →</v>
      </c>
    </row>
    <row r="280" spans="1:61" ht="20.100000000000001" customHeight="1">
      <c r="A280" s="237" t="s">
        <v>8671</v>
      </c>
      <c r="B280" s="238" t="s">
        <v>8672</v>
      </c>
      <c r="C280" s="238">
        <v>1</v>
      </c>
      <c r="D280" s="238" t="s">
        <v>7942</v>
      </c>
      <c r="E280" s="239">
        <f t="shared" si="17"/>
        <v>-15825</v>
      </c>
      <c r="F280" s="239">
        <f t="shared" si="17"/>
        <v>-15825</v>
      </c>
      <c r="G280" s="239">
        <f>[183]일위대가목록!F483</f>
        <v>-15825</v>
      </c>
      <c r="H280" s="239">
        <f t="shared" si="18"/>
        <v>-15825</v>
      </c>
      <c r="I280" s="239">
        <f>[183]일위대가목록!G483</f>
        <v>0</v>
      </c>
      <c r="J280" s="239">
        <f t="shared" si="19"/>
        <v>0</v>
      </c>
      <c r="K280" s="239">
        <f>[183]일위대가목록!H483</f>
        <v>0</v>
      </c>
      <c r="L280" s="239">
        <f t="shared" si="20"/>
        <v>0</v>
      </c>
      <c r="M280" s="240" t="s">
        <v>8673</v>
      </c>
      <c r="N280" s="233" t="s">
        <v>227</v>
      </c>
      <c r="O280" s="233"/>
      <c r="P280" s="233" t="s">
        <v>8674</v>
      </c>
      <c r="Q280" s="233" t="s">
        <v>227</v>
      </c>
      <c r="R280" s="233" t="s">
        <v>8675</v>
      </c>
      <c r="S280" s="233"/>
      <c r="T280" s="233" t="s">
        <v>7729</v>
      </c>
      <c r="U280" s="233"/>
      <c r="V280" s="233"/>
      <c r="W280" s="233"/>
      <c r="X280" s="233"/>
      <c r="Y280" s="233"/>
      <c r="Z280" s="233"/>
      <c r="AA280" s="233"/>
      <c r="AB280" s="233"/>
      <c r="AC280" s="233"/>
      <c r="AD280" s="233"/>
      <c r="AE280" s="233"/>
      <c r="AF280" s="233"/>
      <c r="AG280" s="233"/>
      <c r="AH280" s="233"/>
      <c r="AI280" s="233"/>
      <c r="AJ280" s="233"/>
      <c r="AK280" s="233"/>
      <c r="AL280" s="233"/>
      <c r="AM280" s="233"/>
      <c r="AN280" s="233"/>
      <c r="AO280" s="233"/>
      <c r="AP280" s="233"/>
      <c r="AQ280" s="233"/>
      <c r="AR280" s="233"/>
      <c r="AS280" s="233"/>
      <c r="AT280" s="233"/>
      <c r="AU280" s="233"/>
      <c r="AV280" s="233"/>
      <c r="AW280" s="233"/>
      <c r="AX280" s="233"/>
      <c r="AY280" s="233"/>
      <c r="AZ280" s="233"/>
      <c r="BA280" s="233"/>
      <c r="BB280" s="233"/>
      <c r="BC280" s="233"/>
      <c r="BD280" s="233"/>
      <c r="BE280" s="233"/>
      <c r="BF280" s="233"/>
      <c r="BG280" s="233"/>
      <c r="BH280" s="233"/>
      <c r="BI280" s="293" t="str">
        <f>HYPERLINK("#일위대가목록!A483","ID830100 →")</f>
        <v>ID830100 →</v>
      </c>
    </row>
    <row r="281" spans="1:61" ht="20.100000000000001" customHeight="1">
      <c r="A281" s="237" t="s">
        <v>8676</v>
      </c>
      <c r="B281" s="238" t="s">
        <v>8677</v>
      </c>
      <c r="C281" s="238">
        <v>1</v>
      </c>
      <c r="D281" s="238" t="s">
        <v>8678</v>
      </c>
      <c r="E281" s="239">
        <f t="shared" si="17"/>
        <v>47116</v>
      </c>
      <c r="F281" s="239">
        <f t="shared" si="17"/>
        <v>47116</v>
      </c>
      <c r="G281" s="239">
        <f>[183]일위대가목록!F484</f>
        <v>7674</v>
      </c>
      <c r="H281" s="239">
        <f t="shared" si="18"/>
        <v>7674</v>
      </c>
      <c r="I281" s="239">
        <f>[183]일위대가목록!G484</f>
        <v>37602</v>
      </c>
      <c r="J281" s="239">
        <f t="shared" si="19"/>
        <v>37602</v>
      </c>
      <c r="K281" s="239">
        <f>[183]일위대가목록!H484</f>
        <v>1840</v>
      </c>
      <c r="L281" s="239">
        <f t="shared" si="20"/>
        <v>1840</v>
      </c>
      <c r="M281" s="240" t="s">
        <v>8679</v>
      </c>
      <c r="N281" s="233" t="s">
        <v>227</v>
      </c>
      <c r="O281" s="233"/>
      <c r="P281" s="233" t="s">
        <v>8680</v>
      </c>
      <c r="Q281" s="233" t="s">
        <v>227</v>
      </c>
      <c r="R281" s="233" t="s">
        <v>8681</v>
      </c>
      <c r="S281" s="233"/>
      <c r="T281" s="233" t="s">
        <v>7729</v>
      </c>
      <c r="U281" s="233"/>
      <c r="V281" s="233"/>
      <c r="W281" s="233"/>
      <c r="X281" s="233"/>
      <c r="Y281" s="233"/>
      <c r="Z281" s="233"/>
      <c r="AA281" s="233"/>
      <c r="AB281" s="233"/>
      <c r="AC281" s="233"/>
      <c r="AD281" s="233"/>
      <c r="AE281" s="233"/>
      <c r="AF281" s="233"/>
      <c r="AG281" s="233"/>
      <c r="AH281" s="233"/>
      <c r="AI281" s="233"/>
      <c r="AJ281" s="233"/>
      <c r="AK281" s="233"/>
      <c r="AL281" s="233"/>
      <c r="AM281" s="233"/>
      <c r="AN281" s="233"/>
      <c r="AO281" s="233"/>
      <c r="AP281" s="233"/>
      <c r="AQ281" s="233"/>
      <c r="AR281" s="233"/>
      <c r="AS281" s="233"/>
      <c r="AT281" s="233"/>
      <c r="AU281" s="233"/>
      <c r="AV281" s="233"/>
      <c r="AW281" s="233"/>
      <c r="AX281" s="233"/>
      <c r="AY281" s="233"/>
      <c r="AZ281" s="233"/>
      <c r="BA281" s="233"/>
      <c r="BB281" s="233"/>
      <c r="BC281" s="233"/>
      <c r="BD281" s="233"/>
      <c r="BE281" s="233"/>
      <c r="BF281" s="233"/>
      <c r="BG281" s="233"/>
      <c r="BH281" s="233"/>
      <c r="BI281" s="293" t="str">
        <f>HYPERLINK("#일위대가목록!A484","ID900100 →")</f>
        <v>ID900100 →</v>
      </c>
    </row>
    <row r="282" spans="1:61" ht="20.100000000000001" customHeight="1">
      <c r="A282" s="237" t="s">
        <v>8676</v>
      </c>
      <c r="B282" s="238" t="s">
        <v>8682</v>
      </c>
      <c r="C282" s="238">
        <v>1</v>
      </c>
      <c r="D282" s="238" t="s">
        <v>8678</v>
      </c>
      <c r="E282" s="239">
        <f t="shared" si="17"/>
        <v>51995</v>
      </c>
      <c r="F282" s="239">
        <f t="shared" si="17"/>
        <v>51995</v>
      </c>
      <c r="G282" s="239">
        <f>[183]일위대가목록!F486</f>
        <v>12113</v>
      </c>
      <c r="H282" s="239">
        <f t="shared" si="18"/>
        <v>12113</v>
      </c>
      <c r="I282" s="239">
        <f>[183]일위대가목록!G486</f>
        <v>37602</v>
      </c>
      <c r="J282" s="239">
        <f t="shared" si="19"/>
        <v>37602</v>
      </c>
      <c r="K282" s="239">
        <f>[183]일위대가목록!H486</f>
        <v>2280</v>
      </c>
      <c r="L282" s="239">
        <f t="shared" si="20"/>
        <v>2280</v>
      </c>
      <c r="M282" s="240" t="s">
        <v>8679</v>
      </c>
      <c r="N282" s="233" t="s">
        <v>227</v>
      </c>
      <c r="O282" s="233"/>
      <c r="P282" s="233" t="s">
        <v>8683</v>
      </c>
      <c r="Q282" s="233" t="s">
        <v>227</v>
      </c>
      <c r="R282" s="233" t="s">
        <v>8684</v>
      </c>
      <c r="S282" s="233"/>
      <c r="T282" s="233" t="s">
        <v>7729</v>
      </c>
      <c r="U282" s="233"/>
      <c r="V282" s="233"/>
      <c r="W282" s="233"/>
      <c r="X282" s="233"/>
      <c r="Y282" s="233"/>
      <c r="Z282" s="233"/>
      <c r="AA282" s="233"/>
      <c r="AB282" s="233"/>
      <c r="AC282" s="233"/>
      <c r="AD282" s="233"/>
      <c r="AE282" s="233"/>
      <c r="AF282" s="233"/>
      <c r="AG282" s="233"/>
      <c r="AH282" s="233"/>
      <c r="AI282" s="233"/>
      <c r="AJ282" s="233"/>
      <c r="AK282" s="233"/>
      <c r="AL282" s="233"/>
      <c r="AM282" s="233"/>
      <c r="AN282" s="233"/>
      <c r="AO282" s="233"/>
      <c r="AP282" s="233"/>
      <c r="AQ282" s="233"/>
      <c r="AR282" s="233"/>
      <c r="AS282" s="233"/>
      <c r="AT282" s="233"/>
      <c r="AU282" s="233"/>
      <c r="AV282" s="233"/>
      <c r="AW282" s="233"/>
      <c r="AX282" s="233"/>
      <c r="AY282" s="233"/>
      <c r="AZ282" s="233"/>
      <c r="BA282" s="233"/>
      <c r="BB282" s="233"/>
      <c r="BC282" s="233"/>
      <c r="BD282" s="233"/>
      <c r="BE282" s="233"/>
      <c r="BF282" s="233"/>
      <c r="BG282" s="233"/>
      <c r="BH282" s="233"/>
      <c r="BI282" s="293" t="str">
        <f>HYPERLINK("#일위대가목록!A486","ID900200 →")</f>
        <v>ID900200 →</v>
      </c>
    </row>
    <row r="283" spans="1:61" ht="20.100000000000001" customHeight="1">
      <c r="A283" s="237" t="s">
        <v>8676</v>
      </c>
      <c r="B283" s="238" t="s">
        <v>8685</v>
      </c>
      <c r="C283" s="238">
        <v>1</v>
      </c>
      <c r="D283" s="238" t="s">
        <v>8678</v>
      </c>
      <c r="E283" s="239">
        <f t="shared" si="17"/>
        <v>56651</v>
      </c>
      <c r="F283" s="239">
        <f t="shared" si="17"/>
        <v>56651</v>
      </c>
      <c r="G283" s="239">
        <f>[183]일위대가목록!F488</f>
        <v>15079</v>
      </c>
      <c r="H283" s="239">
        <f t="shared" si="18"/>
        <v>15079</v>
      </c>
      <c r="I283" s="239">
        <f>[183]일위대가목록!G488</f>
        <v>37602</v>
      </c>
      <c r="J283" s="239">
        <f t="shared" si="19"/>
        <v>37602</v>
      </c>
      <c r="K283" s="239">
        <f>[183]일위대가목록!H488</f>
        <v>3970</v>
      </c>
      <c r="L283" s="239">
        <f t="shared" si="20"/>
        <v>3970</v>
      </c>
      <c r="M283" s="240" t="s">
        <v>8679</v>
      </c>
      <c r="N283" s="233" t="s">
        <v>227</v>
      </c>
      <c r="O283" s="233"/>
      <c r="P283" s="233" t="s">
        <v>8686</v>
      </c>
      <c r="Q283" s="233" t="s">
        <v>227</v>
      </c>
      <c r="R283" s="233" t="s">
        <v>8687</v>
      </c>
      <c r="S283" s="233"/>
      <c r="T283" s="233" t="s">
        <v>7729</v>
      </c>
      <c r="U283" s="233"/>
      <c r="V283" s="233"/>
      <c r="W283" s="233"/>
      <c r="X283" s="233"/>
      <c r="Y283" s="233"/>
      <c r="Z283" s="233"/>
      <c r="AA283" s="233"/>
      <c r="AB283" s="233"/>
      <c r="AC283" s="233"/>
      <c r="AD283" s="233"/>
      <c r="AE283" s="233"/>
      <c r="AF283" s="233"/>
      <c r="AG283" s="233"/>
      <c r="AH283" s="233"/>
      <c r="AI283" s="233"/>
      <c r="AJ283" s="233"/>
      <c r="AK283" s="233"/>
      <c r="AL283" s="233"/>
      <c r="AM283" s="233"/>
      <c r="AN283" s="233"/>
      <c r="AO283" s="233"/>
      <c r="AP283" s="233"/>
      <c r="AQ283" s="233"/>
      <c r="AR283" s="233"/>
      <c r="AS283" s="233"/>
      <c r="AT283" s="233"/>
      <c r="AU283" s="233"/>
      <c r="AV283" s="233"/>
      <c r="AW283" s="233"/>
      <c r="AX283" s="233"/>
      <c r="AY283" s="233"/>
      <c r="AZ283" s="233"/>
      <c r="BA283" s="233"/>
      <c r="BB283" s="233"/>
      <c r="BC283" s="233"/>
      <c r="BD283" s="233"/>
      <c r="BE283" s="233"/>
      <c r="BF283" s="233"/>
      <c r="BG283" s="233"/>
      <c r="BH283" s="233"/>
      <c r="BI283" s="293" t="str">
        <f>HYPERLINK("#일위대가목록!A488","ID900300 →")</f>
        <v>ID900300 →</v>
      </c>
    </row>
    <row r="284" spans="1:61" ht="20.100000000000001" customHeight="1">
      <c r="A284" s="237" t="s">
        <v>8676</v>
      </c>
      <c r="B284" s="238" t="s">
        <v>8688</v>
      </c>
      <c r="C284" s="238">
        <v>1</v>
      </c>
      <c r="D284" s="238" t="s">
        <v>8678</v>
      </c>
      <c r="E284" s="239">
        <f t="shared" si="17"/>
        <v>74932</v>
      </c>
      <c r="F284" s="239">
        <f t="shared" si="17"/>
        <v>74932</v>
      </c>
      <c r="G284" s="239">
        <f>[183]일위대가목록!F485</f>
        <v>19576</v>
      </c>
      <c r="H284" s="239">
        <f t="shared" si="18"/>
        <v>19576</v>
      </c>
      <c r="I284" s="239">
        <f>[183]일위대가목록!G485</f>
        <v>51276</v>
      </c>
      <c r="J284" s="239">
        <f t="shared" si="19"/>
        <v>51276</v>
      </c>
      <c r="K284" s="239">
        <f>[183]일위대가목록!H485</f>
        <v>4080</v>
      </c>
      <c r="L284" s="239">
        <f t="shared" si="20"/>
        <v>4080</v>
      </c>
      <c r="M284" s="240" t="s">
        <v>8679</v>
      </c>
      <c r="N284" s="233" t="s">
        <v>227</v>
      </c>
      <c r="O284" s="233"/>
      <c r="P284" s="233" t="s">
        <v>8689</v>
      </c>
      <c r="Q284" s="233" t="s">
        <v>227</v>
      </c>
      <c r="R284" s="233" t="s">
        <v>8690</v>
      </c>
      <c r="S284" s="233"/>
      <c r="T284" s="233" t="s">
        <v>7729</v>
      </c>
      <c r="U284" s="233"/>
      <c r="V284" s="233"/>
      <c r="W284" s="233"/>
      <c r="X284" s="233"/>
      <c r="Y284" s="233"/>
      <c r="Z284" s="233"/>
      <c r="AA284" s="233"/>
      <c r="AB284" s="233"/>
      <c r="AC284" s="233"/>
      <c r="AD284" s="233"/>
      <c r="AE284" s="233"/>
      <c r="AF284" s="233"/>
      <c r="AG284" s="233"/>
      <c r="AH284" s="233"/>
      <c r="AI284" s="233"/>
      <c r="AJ284" s="233"/>
      <c r="AK284" s="233"/>
      <c r="AL284" s="233"/>
      <c r="AM284" s="233"/>
      <c r="AN284" s="233"/>
      <c r="AO284" s="233"/>
      <c r="AP284" s="233"/>
      <c r="AQ284" s="233"/>
      <c r="AR284" s="233"/>
      <c r="AS284" s="233"/>
      <c r="AT284" s="233"/>
      <c r="AU284" s="233"/>
      <c r="AV284" s="233"/>
      <c r="AW284" s="233"/>
      <c r="AX284" s="233"/>
      <c r="AY284" s="233"/>
      <c r="AZ284" s="233"/>
      <c r="BA284" s="233"/>
      <c r="BB284" s="233"/>
      <c r="BC284" s="233"/>
      <c r="BD284" s="233"/>
      <c r="BE284" s="233"/>
      <c r="BF284" s="233"/>
      <c r="BG284" s="233"/>
      <c r="BH284" s="233"/>
      <c r="BI284" s="293" t="str">
        <f>HYPERLINK("#일위대가목록!A485","ID900150 →")</f>
        <v>ID900150 →</v>
      </c>
    </row>
    <row r="285" spans="1:61" ht="20.100000000000001" customHeight="1">
      <c r="A285" s="237" t="s">
        <v>8676</v>
      </c>
      <c r="B285" s="238" t="s">
        <v>8691</v>
      </c>
      <c r="C285" s="238">
        <v>1</v>
      </c>
      <c r="D285" s="238" t="s">
        <v>8678</v>
      </c>
      <c r="E285" s="239">
        <f t="shared" si="17"/>
        <v>87464</v>
      </c>
      <c r="F285" s="239">
        <f t="shared" si="17"/>
        <v>87464</v>
      </c>
      <c r="G285" s="239">
        <f>[183]일위대가목록!F487</f>
        <v>30932</v>
      </c>
      <c r="H285" s="239">
        <f t="shared" si="18"/>
        <v>30932</v>
      </c>
      <c r="I285" s="239">
        <f>[183]일위대가목록!G487</f>
        <v>51276</v>
      </c>
      <c r="J285" s="239">
        <f t="shared" si="19"/>
        <v>51276</v>
      </c>
      <c r="K285" s="239">
        <f>[183]일위대가목록!H487</f>
        <v>5256</v>
      </c>
      <c r="L285" s="239">
        <f t="shared" si="20"/>
        <v>5256</v>
      </c>
      <c r="M285" s="240" t="s">
        <v>8679</v>
      </c>
      <c r="N285" s="233" t="s">
        <v>227</v>
      </c>
      <c r="O285" s="233"/>
      <c r="P285" s="233" t="s">
        <v>8692</v>
      </c>
      <c r="Q285" s="233" t="s">
        <v>227</v>
      </c>
      <c r="R285" s="233" t="s">
        <v>8693</v>
      </c>
      <c r="S285" s="233"/>
      <c r="T285" s="233" t="s">
        <v>7729</v>
      </c>
      <c r="U285" s="233"/>
      <c r="V285" s="233"/>
      <c r="W285" s="233"/>
      <c r="X285" s="233"/>
      <c r="Y285" s="233"/>
      <c r="Z285" s="233"/>
      <c r="AA285" s="233"/>
      <c r="AB285" s="233"/>
      <c r="AC285" s="233"/>
      <c r="AD285" s="233"/>
      <c r="AE285" s="233"/>
      <c r="AF285" s="233"/>
      <c r="AG285" s="233"/>
      <c r="AH285" s="233"/>
      <c r="AI285" s="233"/>
      <c r="AJ285" s="233"/>
      <c r="AK285" s="233"/>
      <c r="AL285" s="233"/>
      <c r="AM285" s="233"/>
      <c r="AN285" s="233"/>
      <c r="AO285" s="233"/>
      <c r="AP285" s="233"/>
      <c r="AQ285" s="233"/>
      <c r="AR285" s="233"/>
      <c r="AS285" s="233"/>
      <c r="AT285" s="233"/>
      <c r="AU285" s="233"/>
      <c r="AV285" s="233"/>
      <c r="AW285" s="233"/>
      <c r="AX285" s="233"/>
      <c r="AY285" s="233"/>
      <c r="AZ285" s="233"/>
      <c r="BA285" s="233"/>
      <c r="BB285" s="233"/>
      <c r="BC285" s="233"/>
      <c r="BD285" s="233"/>
      <c r="BE285" s="233"/>
      <c r="BF285" s="233"/>
      <c r="BG285" s="233"/>
      <c r="BH285" s="233"/>
      <c r="BI285" s="293" t="str">
        <f>HYPERLINK("#일위대가목록!A487","ID900250 →")</f>
        <v>ID900250 →</v>
      </c>
    </row>
    <row r="286" spans="1:61" ht="20.100000000000001" customHeight="1">
      <c r="A286" s="237" t="s">
        <v>8676</v>
      </c>
      <c r="B286" s="238" t="s">
        <v>8694</v>
      </c>
      <c r="C286" s="238">
        <v>1</v>
      </c>
      <c r="D286" s="238" t="s">
        <v>8678</v>
      </c>
      <c r="E286" s="239">
        <f t="shared" si="17"/>
        <v>98736</v>
      </c>
      <c r="F286" s="239">
        <f t="shared" si="17"/>
        <v>98736</v>
      </c>
      <c r="G286" s="239">
        <f>[183]일위대가목록!F489</f>
        <v>38436</v>
      </c>
      <c r="H286" s="239">
        <f t="shared" si="18"/>
        <v>38436</v>
      </c>
      <c r="I286" s="239">
        <f>[183]일위대가목록!G489</f>
        <v>51276</v>
      </c>
      <c r="J286" s="239">
        <f t="shared" si="19"/>
        <v>51276</v>
      </c>
      <c r="K286" s="239">
        <f>[183]일위대가목록!H489</f>
        <v>9024</v>
      </c>
      <c r="L286" s="239">
        <f t="shared" si="20"/>
        <v>9024</v>
      </c>
      <c r="M286" s="240" t="s">
        <v>8679</v>
      </c>
      <c r="N286" s="233" t="s">
        <v>227</v>
      </c>
      <c r="O286" s="233"/>
      <c r="P286" s="233" t="s">
        <v>8695</v>
      </c>
      <c r="Q286" s="233" t="s">
        <v>227</v>
      </c>
      <c r="R286" s="233" t="s">
        <v>8696</v>
      </c>
      <c r="S286" s="233"/>
      <c r="T286" s="233" t="s">
        <v>7729</v>
      </c>
      <c r="U286" s="233"/>
      <c r="V286" s="233"/>
      <c r="W286" s="233"/>
      <c r="X286" s="233"/>
      <c r="Y286" s="233"/>
      <c r="Z286" s="233"/>
      <c r="AA286" s="233"/>
      <c r="AB286" s="233"/>
      <c r="AC286" s="233"/>
      <c r="AD286" s="233"/>
      <c r="AE286" s="233"/>
      <c r="AF286" s="233"/>
      <c r="AG286" s="233"/>
      <c r="AH286" s="233"/>
      <c r="AI286" s="233"/>
      <c r="AJ286" s="233"/>
      <c r="AK286" s="233"/>
      <c r="AL286" s="233"/>
      <c r="AM286" s="233"/>
      <c r="AN286" s="233"/>
      <c r="AO286" s="233"/>
      <c r="AP286" s="233"/>
      <c r="AQ286" s="233"/>
      <c r="AR286" s="233"/>
      <c r="AS286" s="233"/>
      <c r="AT286" s="233"/>
      <c r="AU286" s="233"/>
      <c r="AV286" s="233"/>
      <c r="AW286" s="233"/>
      <c r="AX286" s="233"/>
      <c r="AY286" s="233"/>
      <c r="AZ286" s="233"/>
      <c r="BA286" s="233"/>
      <c r="BB286" s="233"/>
      <c r="BC286" s="233"/>
      <c r="BD286" s="233"/>
      <c r="BE286" s="233"/>
      <c r="BF286" s="233"/>
      <c r="BG286" s="233"/>
      <c r="BH286" s="233"/>
      <c r="BI286" s="293" t="str">
        <f>HYPERLINK("#일위대가목록!A489","ID900350 →")</f>
        <v>ID900350 →</v>
      </c>
    </row>
    <row r="287" spans="1:61" ht="20.100000000000001" customHeight="1">
      <c r="A287" s="237" t="s">
        <v>8676</v>
      </c>
      <c r="B287" s="238" t="s">
        <v>8697</v>
      </c>
      <c r="C287" s="238">
        <v>1</v>
      </c>
      <c r="D287" s="238" t="s">
        <v>7876</v>
      </c>
      <c r="E287" s="239">
        <f t="shared" si="17"/>
        <v>518057</v>
      </c>
      <c r="F287" s="239">
        <f t="shared" si="17"/>
        <v>518057</v>
      </c>
      <c r="G287" s="239">
        <f>[183]일위대가목록!F490</f>
        <v>0</v>
      </c>
      <c r="H287" s="239">
        <f t="shared" si="18"/>
        <v>0</v>
      </c>
      <c r="I287" s="239">
        <f>[183]일위대가목록!G490</f>
        <v>518057</v>
      </c>
      <c r="J287" s="239">
        <f t="shared" si="19"/>
        <v>518057</v>
      </c>
      <c r="K287" s="239">
        <f>[183]일위대가목록!H490</f>
        <v>0</v>
      </c>
      <c r="L287" s="239">
        <f t="shared" si="20"/>
        <v>0</v>
      </c>
      <c r="M287" s="240" t="s">
        <v>8679</v>
      </c>
      <c r="N287" s="233" t="s">
        <v>227</v>
      </c>
      <c r="O287" s="233"/>
      <c r="P287" s="233" t="s">
        <v>8698</v>
      </c>
      <c r="Q287" s="233" t="s">
        <v>227</v>
      </c>
      <c r="R287" s="233" t="s">
        <v>8699</v>
      </c>
      <c r="S287" s="233"/>
      <c r="T287" s="233" t="s">
        <v>7729</v>
      </c>
      <c r="U287" s="233"/>
      <c r="V287" s="233"/>
      <c r="W287" s="233"/>
      <c r="X287" s="233"/>
      <c r="Y287" s="233"/>
      <c r="Z287" s="233"/>
      <c r="AA287" s="233"/>
      <c r="AB287" s="233"/>
      <c r="AC287" s="233"/>
      <c r="AD287" s="233"/>
      <c r="AE287" s="233"/>
      <c r="AF287" s="233"/>
      <c r="AG287" s="233"/>
      <c r="AH287" s="233"/>
      <c r="AI287" s="233"/>
      <c r="AJ287" s="233"/>
      <c r="AK287" s="233"/>
      <c r="AL287" s="233"/>
      <c r="AM287" s="233"/>
      <c r="AN287" s="233"/>
      <c r="AO287" s="233"/>
      <c r="AP287" s="233"/>
      <c r="AQ287" s="233"/>
      <c r="AR287" s="233"/>
      <c r="AS287" s="233"/>
      <c r="AT287" s="233"/>
      <c r="AU287" s="233"/>
      <c r="AV287" s="233"/>
      <c r="AW287" s="233"/>
      <c r="AX287" s="233"/>
      <c r="AY287" s="233"/>
      <c r="AZ287" s="233"/>
      <c r="BA287" s="233"/>
      <c r="BB287" s="233"/>
      <c r="BC287" s="233"/>
      <c r="BD287" s="233"/>
      <c r="BE287" s="233"/>
      <c r="BF287" s="233"/>
      <c r="BG287" s="233"/>
      <c r="BH287" s="233"/>
      <c r="BI287" s="293" t="str">
        <f>HYPERLINK("#일위대가목록!A490","ID901000 →")</f>
        <v>ID901000 →</v>
      </c>
    </row>
    <row r="288" spans="1:61" ht="20.100000000000001" customHeight="1">
      <c r="A288" s="237" t="s">
        <v>8700</v>
      </c>
      <c r="B288" s="238" t="s">
        <v>8701</v>
      </c>
      <c r="C288" s="238">
        <v>1</v>
      </c>
      <c r="D288" s="238" t="s">
        <v>8702</v>
      </c>
      <c r="E288" s="239">
        <f t="shared" si="17"/>
        <v>4987</v>
      </c>
      <c r="F288" s="239">
        <f t="shared" si="17"/>
        <v>4987</v>
      </c>
      <c r="G288" s="239">
        <f>[183]일위대가목록!F491</f>
        <v>3117</v>
      </c>
      <c r="H288" s="239">
        <f t="shared" si="18"/>
        <v>3117</v>
      </c>
      <c r="I288" s="239">
        <f>[183]일위대가목록!G491</f>
        <v>1870</v>
      </c>
      <c r="J288" s="239">
        <f t="shared" si="19"/>
        <v>1870</v>
      </c>
      <c r="K288" s="239">
        <f>[183]일위대가목록!H491</f>
        <v>0</v>
      </c>
      <c r="L288" s="239">
        <f t="shared" si="20"/>
        <v>0</v>
      </c>
      <c r="M288" s="240" t="s">
        <v>8703</v>
      </c>
      <c r="N288" s="233" t="s">
        <v>227</v>
      </c>
      <c r="O288" s="233"/>
      <c r="P288" s="233" t="s">
        <v>8704</v>
      </c>
      <c r="Q288" s="233" t="s">
        <v>227</v>
      </c>
      <c r="R288" s="233" t="s">
        <v>8705</v>
      </c>
      <c r="S288" s="233"/>
      <c r="T288" s="233" t="s">
        <v>7729</v>
      </c>
      <c r="U288" s="233"/>
      <c r="V288" s="233"/>
      <c r="W288" s="233"/>
      <c r="X288" s="233"/>
      <c r="Y288" s="233"/>
      <c r="Z288" s="233"/>
      <c r="AA288" s="233"/>
      <c r="AB288" s="233"/>
      <c r="AC288" s="233"/>
      <c r="AD288" s="233"/>
      <c r="AE288" s="233"/>
      <c r="AF288" s="233"/>
      <c r="AG288" s="233"/>
      <c r="AH288" s="233"/>
      <c r="AI288" s="233"/>
      <c r="AJ288" s="233"/>
      <c r="AK288" s="233"/>
      <c r="AL288" s="233"/>
      <c r="AM288" s="233"/>
      <c r="AN288" s="233"/>
      <c r="AO288" s="233"/>
      <c r="AP288" s="233"/>
      <c r="AQ288" s="233"/>
      <c r="AR288" s="233"/>
      <c r="AS288" s="233"/>
      <c r="AT288" s="233"/>
      <c r="AU288" s="233"/>
      <c r="AV288" s="233"/>
      <c r="AW288" s="233"/>
      <c r="AX288" s="233"/>
      <c r="AY288" s="233"/>
      <c r="AZ288" s="233"/>
      <c r="BA288" s="233"/>
      <c r="BB288" s="233"/>
      <c r="BC288" s="233"/>
      <c r="BD288" s="233"/>
      <c r="BE288" s="233"/>
      <c r="BF288" s="233"/>
      <c r="BG288" s="233"/>
      <c r="BH288" s="233"/>
      <c r="BI288" s="293" t="str">
        <f>HYPERLINK("#일위대가목록!A491","ID910100 →")</f>
        <v>ID910100 →</v>
      </c>
    </row>
    <row r="289" spans="1:61" ht="20.100000000000001" customHeight="1">
      <c r="A289" s="237" t="s">
        <v>8700</v>
      </c>
      <c r="B289" s="238" t="s">
        <v>8706</v>
      </c>
      <c r="C289" s="238">
        <v>1</v>
      </c>
      <c r="D289" s="238" t="s">
        <v>8702</v>
      </c>
      <c r="E289" s="239">
        <f t="shared" si="17"/>
        <v>5835</v>
      </c>
      <c r="F289" s="239">
        <f t="shared" si="17"/>
        <v>5835</v>
      </c>
      <c r="G289" s="239">
        <f>[183]일위대가목록!F492</f>
        <v>3647</v>
      </c>
      <c r="H289" s="239">
        <f t="shared" si="18"/>
        <v>3647</v>
      </c>
      <c r="I289" s="239">
        <f>[183]일위대가목록!G492</f>
        <v>2188</v>
      </c>
      <c r="J289" s="239">
        <f t="shared" si="19"/>
        <v>2188</v>
      </c>
      <c r="K289" s="239">
        <f>[183]일위대가목록!H492</f>
        <v>0</v>
      </c>
      <c r="L289" s="239">
        <f t="shared" si="20"/>
        <v>0</v>
      </c>
      <c r="M289" s="240" t="s">
        <v>8703</v>
      </c>
      <c r="N289" s="233" t="s">
        <v>227</v>
      </c>
      <c r="O289" s="233"/>
      <c r="P289" s="233" t="s">
        <v>8707</v>
      </c>
      <c r="Q289" s="233" t="s">
        <v>227</v>
      </c>
      <c r="R289" s="233" t="s">
        <v>8708</v>
      </c>
      <c r="S289" s="233"/>
      <c r="T289" s="233" t="s">
        <v>7729</v>
      </c>
      <c r="U289" s="233"/>
      <c r="V289" s="233"/>
      <c r="W289" s="233"/>
      <c r="X289" s="233"/>
      <c r="Y289" s="233"/>
      <c r="Z289" s="233"/>
      <c r="AA289" s="233"/>
      <c r="AB289" s="233"/>
      <c r="AC289" s="233"/>
      <c r="AD289" s="233"/>
      <c r="AE289" s="233"/>
      <c r="AF289" s="233"/>
      <c r="AG289" s="233"/>
      <c r="AH289" s="233"/>
      <c r="AI289" s="233"/>
      <c r="AJ289" s="233"/>
      <c r="AK289" s="233"/>
      <c r="AL289" s="233"/>
      <c r="AM289" s="233"/>
      <c r="AN289" s="233"/>
      <c r="AO289" s="233"/>
      <c r="AP289" s="233"/>
      <c r="AQ289" s="233"/>
      <c r="AR289" s="233"/>
      <c r="AS289" s="233"/>
      <c r="AT289" s="233"/>
      <c r="AU289" s="233"/>
      <c r="AV289" s="233"/>
      <c r="AW289" s="233"/>
      <c r="AX289" s="233"/>
      <c r="AY289" s="233"/>
      <c r="AZ289" s="233"/>
      <c r="BA289" s="233"/>
      <c r="BB289" s="233"/>
      <c r="BC289" s="233"/>
      <c r="BD289" s="233"/>
      <c r="BE289" s="233"/>
      <c r="BF289" s="233"/>
      <c r="BG289" s="233"/>
      <c r="BH289" s="233"/>
      <c r="BI289" s="293" t="str">
        <f>HYPERLINK("#일위대가목록!A492","ID910200 →")</f>
        <v>ID910200 →</v>
      </c>
    </row>
    <row r="290" spans="1:61" ht="20.100000000000001" customHeight="1">
      <c r="A290" s="237" t="s">
        <v>8709</v>
      </c>
      <c r="B290" s="238" t="s">
        <v>227</v>
      </c>
      <c r="C290" s="238">
        <v>1</v>
      </c>
      <c r="D290" s="238" t="s">
        <v>66</v>
      </c>
      <c r="E290" s="239">
        <f t="shared" si="17"/>
        <v>1699</v>
      </c>
      <c r="F290" s="239">
        <f t="shared" si="17"/>
        <v>1699</v>
      </c>
      <c r="G290" s="239">
        <f>[183]일위대가목록!F493</f>
        <v>1619</v>
      </c>
      <c r="H290" s="239">
        <f t="shared" si="18"/>
        <v>1619</v>
      </c>
      <c r="I290" s="239">
        <f>[183]일위대가목록!G493</f>
        <v>80</v>
      </c>
      <c r="J290" s="239">
        <f t="shared" si="19"/>
        <v>80</v>
      </c>
      <c r="K290" s="239">
        <f>[183]일위대가목록!H493</f>
        <v>0</v>
      </c>
      <c r="L290" s="239">
        <f t="shared" si="20"/>
        <v>0</v>
      </c>
      <c r="M290" s="240" t="s">
        <v>8710</v>
      </c>
      <c r="N290" s="233" t="s">
        <v>227</v>
      </c>
      <c r="O290" s="233"/>
      <c r="P290" s="233" t="s">
        <v>8711</v>
      </c>
      <c r="Q290" s="233" t="s">
        <v>227</v>
      </c>
      <c r="R290" s="233" t="s">
        <v>8712</v>
      </c>
      <c r="S290" s="233"/>
      <c r="T290" s="233" t="s">
        <v>7729</v>
      </c>
      <c r="U290" s="233"/>
      <c r="V290" s="233"/>
      <c r="W290" s="233"/>
      <c r="X290" s="233"/>
      <c r="Y290" s="233"/>
      <c r="Z290" s="233"/>
      <c r="AA290" s="233"/>
      <c r="AB290" s="233"/>
      <c r="AC290" s="233"/>
      <c r="AD290" s="233"/>
      <c r="AE290" s="233"/>
      <c r="AF290" s="233"/>
      <c r="AG290" s="233"/>
      <c r="AH290" s="233"/>
      <c r="AI290" s="233"/>
      <c r="AJ290" s="233"/>
      <c r="AK290" s="233"/>
      <c r="AL290" s="233"/>
      <c r="AM290" s="233"/>
      <c r="AN290" s="233"/>
      <c r="AO290" s="233"/>
      <c r="AP290" s="233"/>
      <c r="AQ290" s="233"/>
      <c r="AR290" s="233"/>
      <c r="AS290" s="233"/>
      <c r="AT290" s="233"/>
      <c r="AU290" s="233"/>
      <c r="AV290" s="233"/>
      <c r="AW290" s="233"/>
      <c r="AX290" s="233"/>
      <c r="AY290" s="233"/>
      <c r="AZ290" s="233"/>
      <c r="BA290" s="233"/>
      <c r="BB290" s="233"/>
      <c r="BC290" s="233"/>
      <c r="BD290" s="233"/>
      <c r="BE290" s="233"/>
      <c r="BF290" s="233"/>
      <c r="BG290" s="233"/>
      <c r="BH290" s="233"/>
      <c r="BI290" s="293" t="str">
        <f>HYPERLINK("#일위대가목록!A493","ID912000 →")</f>
        <v>ID912000 →</v>
      </c>
    </row>
    <row r="291" spans="1:61" ht="20.100000000000001" customHeight="1">
      <c r="A291" s="237" t="s">
        <v>8713</v>
      </c>
      <c r="B291" s="238" t="s">
        <v>8714</v>
      </c>
      <c r="C291" s="238">
        <v>1</v>
      </c>
      <c r="D291" s="238" t="s">
        <v>66</v>
      </c>
      <c r="E291" s="239">
        <f t="shared" si="17"/>
        <v>26539</v>
      </c>
      <c r="F291" s="239">
        <f t="shared" si="17"/>
        <v>26539</v>
      </c>
      <c r="G291" s="239">
        <f>[183]일위대가목록!F494</f>
        <v>5096</v>
      </c>
      <c r="H291" s="239">
        <f t="shared" si="18"/>
        <v>5096</v>
      </c>
      <c r="I291" s="239">
        <f>[183]일위대가목록!G494</f>
        <v>21443</v>
      </c>
      <c r="J291" s="239">
        <f t="shared" si="19"/>
        <v>21443</v>
      </c>
      <c r="K291" s="239">
        <f>[183]일위대가목록!H494</f>
        <v>0</v>
      </c>
      <c r="L291" s="239">
        <f t="shared" si="20"/>
        <v>0</v>
      </c>
      <c r="M291" s="240" t="s">
        <v>8715</v>
      </c>
      <c r="N291" s="233" t="s">
        <v>227</v>
      </c>
      <c r="O291" s="233"/>
      <c r="P291" s="233" t="s">
        <v>8716</v>
      </c>
      <c r="Q291" s="233" t="s">
        <v>227</v>
      </c>
      <c r="R291" s="233" t="s">
        <v>8717</v>
      </c>
      <c r="S291" s="233"/>
      <c r="T291" s="233" t="s">
        <v>7729</v>
      </c>
      <c r="U291" s="233"/>
      <c r="V291" s="233"/>
      <c r="W291" s="233"/>
      <c r="X291" s="233"/>
      <c r="Y291" s="233"/>
      <c r="Z291" s="233"/>
      <c r="AA291" s="233"/>
      <c r="AB291" s="233"/>
      <c r="AC291" s="233"/>
      <c r="AD291" s="233"/>
      <c r="AE291" s="233"/>
      <c r="AF291" s="233"/>
      <c r="AG291" s="233"/>
      <c r="AH291" s="233"/>
      <c r="AI291" s="233"/>
      <c r="AJ291" s="233"/>
      <c r="AK291" s="233"/>
      <c r="AL291" s="233"/>
      <c r="AM291" s="233"/>
      <c r="AN291" s="233"/>
      <c r="AO291" s="233"/>
      <c r="AP291" s="233"/>
      <c r="AQ291" s="233"/>
      <c r="AR291" s="233"/>
      <c r="AS291" s="233"/>
      <c r="AT291" s="233"/>
      <c r="AU291" s="233"/>
      <c r="AV291" s="233"/>
      <c r="AW291" s="233"/>
      <c r="AX291" s="233"/>
      <c r="AY291" s="233"/>
      <c r="AZ291" s="233"/>
      <c r="BA291" s="233"/>
      <c r="BB291" s="233"/>
      <c r="BC291" s="233"/>
      <c r="BD291" s="233"/>
      <c r="BE291" s="233"/>
      <c r="BF291" s="233"/>
      <c r="BG291" s="233"/>
      <c r="BH291" s="233"/>
      <c r="BI291" s="293" t="str">
        <f>HYPERLINK("#일위대가목록!A494","ID912100 →")</f>
        <v>ID912100 →</v>
      </c>
    </row>
    <row r="292" spans="1:61" ht="20.100000000000001" customHeight="1">
      <c r="A292" s="237" t="s">
        <v>8713</v>
      </c>
      <c r="B292" s="238" t="s">
        <v>8718</v>
      </c>
      <c r="C292" s="238">
        <v>1</v>
      </c>
      <c r="D292" s="238" t="s">
        <v>66</v>
      </c>
      <c r="E292" s="239">
        <f t="shared" si="17"/>
        <v>23939</v>
      </c>
      <c r="F292" s="239">
        <f t="shared" si="17"/>
        <v>23939</v>
      </c>
      <c r="G292" s="239">
        <f>[183]일위대가목록!F495</f>
        <v>4771</v>
      </c>
      <c r="H292" s="239">
        <f t="shared" si="18"/>
        <v>4771</v>
      </c>
      <c r="I292" s="239">
        <f>[183]일위대가목록!G495</f>
        <v>19168</v>
      </c>
      <c r="J292" s="239">
        <f t="shared" si="19"/>
        <v>19168</v>
      </c>
      <c r="K292" s="239">
        <f>[183]일위대가목록!H495</f>
        <v>0</v>
      </c>
      <c r="L292" s="239">
        <f t="shared" si="20"/>
        <v>0</v>
      </c>
      <c r="M292" s="240" t="s">
        <v>8715</v>
      </c>
      <c r="N292" s="233" t="s">
        <v>227</v>
      </c>
      <c r="O292" s="233"/>
      <c r="P292" s="233" t="s">
        <v>8719</v>
      </c>
      <c r="Q292" s="233" t="s">
        <v>227</v>
      </c>
      <c r="R292" s="233" t="s">
        <v>8720</v>
      </c>
      <c r="S292" s="233"/>
      <c r="T292" s="233" t="s">
        <v>7729</v>
      </c>
      <c r="U292" s="233"/>
      <c r="V292" s="233"/>
      <c r="W292" s="233"/>
      <c r="X292" s="233"/>
      <c r="Y292" s="233"/>
      <c r="Z292" s="233"/>
      <c r="AA292" s="233"/>
      <c r="AB292" s="233"/>
      <c r="AC292" s="233"/>
      <c r="AD292" s="233"/>
      <c r="AE292" s="233"/>
      <c r="AF292" s="233"/>
      <c r="AG292" s="233"/>
      <c r="AH292" s="233"/>
      <c r="AI292" s="233"/>
      <c r="AJ292" s="233"/>
      <c r="AK292" s="233"/>
      <c r="AL292" s="233"/>
      <c r="AM292" s="233"/>
      <c r="AN292" s="233"/>
      <c r="AO292" s="233"/>
      <c r="AP292" s="233"/>
      <c r="AQ292" s="233"/>
      <c r="AR292" s="233"/>
      <c r="AS292" s="233"/>
      <c r="AT292" s="233"/>
      <c r="AU292" s="233"/>
      <c r="AV292" s="233"/>
      <c r="AW292" s="233"/>
      <c r="AX292" s="233"/>
      <c r="AY292" s="233"/>
      <c r="AZ292" s="233"/>
      <c r="BA292" s="233"/>
      <c r="BB292" s="233"/>
      <c r="BC292" s="233"/>
      <c r="BD292" s="233"/>
      <c r="BE292" s="233"/>
      <c r="BF292" s="233"/>
      <c r="BG292" s="233"/>
      <c r="BH292" s="233"/>
      <c r="BI292" s="293" t="str">
        <f>HYPERLINK("#일위대가목록!A495","ID912120 →")</f>
        <v>ID912120 →</v>
      </c>
    </row>
    <row r="293" spans="1:61" ht="20.100000000000001" customHeight="1">
      <c r="A293" s="237" t="s">
        <v>8713</v>
      </c>
      <c r="B293" s="238" t="s">
        <v>8721</v>
      </c>
      <c r="C293" s="238">
        <v>1</v>
      </c>
      <c r="D293" s="238" t="s">
        <v>66</v>
      </c>
      <c r="E293" s="239">
        <f t="shared" si="17"/>
        <v>23597</v>
      </c>
      <c r="F293" s="239">
        <f t="shared" si="17"/>
        <v>23597</v>
      </c>
      <c r="G293" s="239">
        <f>[183]일위대가목록!F496</f>
        <v>4990</v>
      </c>
      <c r="H293" s="239">
        <f t="shared" si="18"/>
        <v>4990</v>
      </c>
      <c r="I293" s="239">
        <f>[183]일위대가목록!G496</f>
        <v>18607</v>
      </c>
      <c r="J293" s="239">
        <f t="shared" si="19"/>
        <v>18607</v>
      </c>
      <c r="K293" s="239">
        <f>[183]일위대가목록!H496</f>
        <v>0</v>
      </c>
      <c r="L293" s="239">
        <f t="shared" si="20"/>
        <v>0</v>
      </c>
      <c r="M293" s="240" t="s">
        <v>8715</v>
      </c>
      <c r="N293" s="233" t="s">
        <v>227</v>
      </c>
      <c r="O293" s="233"/>
      <c r="P293" s="233" t="s">
        <v>8722</v>
      </c>
      <c r="Q293" s="233" t="s">
        <v>227</v>
      </c>
      <c r="R293" s="233" t="s">
        <v>8723</v>
      </c>
      <c r="S293" s="233"/>
      <c r="T293" s="233" t="s">
        <v>7729</v>
      </c>
      <c r="U293" s="233"/>
      <c r="V293" s="233"/>
      <c r="W293" s="233"/>
      <c r="X293" s="233"/>
      <c r="Y293" s="233"/>
      <c r="Z293" s="233"/>
      <c r="AA293" s="233"/>
      <c r="AB293" s="233"/>
      <c r="AC293" s="233"/>
      <c r="AD293" s="233"/>
      <c r="AE293" s="233"/>
      <c r="AF293" s="233"/>
      <c r="AG293" s="233"/>
      <c r="AH293" s="233"/>
      <c r="AI293" s="233"/>
      <c r="AJ293" s="233"/>
      <c r="AK293" s="233"/>
      <c r="AL293" s="233"/>
      <c r="AM293" s="233"/>
      <c r="AN293" s="233"/>
      <c r="AO293" s="233"/>
      <c r="AP293" s="233"/>
      <c r="AQ293" s="233"/>
      <c r="AR293" s="233"/>
      <c r="AS293" s="233"/>
      <c r="AT293" s="233"/>
      <c r="AU293" s="233"/>
      <c r="AV293" s="233"/>
      <c r="AW293" s="233"/>
      <c r="AX293" s="233"/>
      <c r="AY293" s="233"/>
      <c r="AZ293" s="233"/>
      <c r="BA293" s="233"/>
      <c r="BB293" s="233"/>
      <c r="BC293" s="233"/>
      <c r="BD293" s="233"/>
      <c r="BE293" s="233"/>
      <c r="BF293" s="233"/>
      <c r="BG293" s="233"/>
      <c r="BH293" s="233"/>
      <c r="BI293" s="293" t="str">
        <f>HYPERLINK("#일위대가목록!A496","ID912150 →")</f>
        <v>ID912150 →</v>
      </c>
    </row>
    <row r="294" spans="1:61" ht="20.100000000000001" customHeight="1">
      <c r="A294" s="237" t="s">
        <v>8713</v>
      </c>
      <c r="B294" s="238" t="s">
        <v>8724</v>
      </c>
      <c r="C294" s="238">
        <v>1</v>
      </c>
      <c r="D294" s="238" t="s">
        <v>66</v>
      </c>
      <c r="E294" s="239">
        <f t="shared" si="17"/>
        <v>21481</v>
      </c>
      <c r="F294" s="239">
        <f t="shared" si="17"/>
        <v>21481</v>
      </c>
      <c r="G294" s="239">
        <f>[183]일위대가목록!F497</f>
        <v>4707</v>
      </c>
      <c r="H294" s="239">
        <f t="shared" si="18"/>
        <v>4707</v>
      </c>
      <c r="I294" s="239">
        <f>[183]일위대가목록!G497</f>
        <v>16774</v>
      </c>
      <c r="J294" s="239">
        <f t="shared" si="19"/>
        <v>16774</v>
      </c>
      <c r="K294" s="239">
        <f>[183]일위대가목록!H497</f>
        <v>0</v>
      </c>
      <c r="L294" s="239">
        <f t="shared" si="20"/>
        <v>0</v>
      </c>
      <c r="M294" s="240" t="s">
        <v>8715</v>
      </c>
      <c r="N294" s="233" t="s">
        <v>227</v>
      </c>
      <c r="O294" s="233"/>
      <c r="P294" s="233" t="s">
        <v>8725</v>
      </c>
      <c r="Q294" s="233" t="s">
        <v>227</v>
      </c>
      <c r="R294" s="233" t="s">
        <v>8726</v>
      </c>
      <c r="S294" s="233"/>
      <c r="T294" s="233" t="s">
        <v>7729</v>
      </c>
      <c r="U294" s="233"/>
      <c r="V294" s="233"/>
      <c r="W294" s="233"/>
      <c r="X294" s="233"/>
      <c r="Y294" s="233"/>
      <c r="Z294" s="233"/>
      <c r="AA294" s="233"/>
      <c r="AB294" s="233"/>
      <c r="AC294" s="233"/>
      <c r="AD294" s="233"/>
      <c r="AE294" s="233"/>
      <c r="AF294" s="233"/>
      <c r="AG294" s="233"/>
      <c r="AH294" s="233"/>
      <c r="AI294" s="233"/>
      <c r="AJ294" s="233"/>
      <c r="AK294" s="233"/>
      <c r="AL294" s="233"/>
      <c r="AM294" s="233"/>
      <c r="AN294" s="233"/>
      <c r="AO294" s="233"/>
      <c r="AP294" s="233"/>
      <c r="AQ294" s="233"/>
      <c r="AR294" s="233"/>
      <c r="AS294" s="233"/>
      <c r="AT294" s="233"/>
      <c r="AU294" s="233"/>
      <c r="AV294" s="233"/>
      <c r="AW294" s="233"/>
      <c r="AX294" s="233"/>
      <c r="AY294" s="233"/>
      <c r="AZ294" s="233"/>
      <c r="BA294" s="233"/>
      <c r="BB294" s="233"/>
      <c r="BC294" s="233"/>
      <c r="BD294" s="233"/>
      <c r="BE294" s="233"/>
      <c r="BF294" s="233"/>
      <c r="BG294" s="233"/>
      <c r="BH294" s="233"/>
      <c r="BI294" s="293" t="str">
        <f>HYPERLINK("#일위대가목록!A497","ID912170 →")</f>
        <v>ID912170 →</v>
      </c>
    </row>
    <row r="295" spans="1:61" ht="20.100000000000001" customHeight="1">
      <c r="A295" s="237" t="s">
        <v>8727</v>
      </c>
      <c r="B295" s="238" t="s">
        <v>8728</v>
      </c>
      <c r="C295" s="238">
        <v>1</v>
      </c>
      <c r="D295" s="238" t="s">
        <v>66</v>
      </c>
      <c r="E295" s="239">
        <f t="shared" si="17"/>
        <v>21562</v>
      </c>
      <c r="F295" s="239">
        <f t="shared" si="17"/>
        <v>21562</v>
      </c>
      <c r="G295" s="239">
        <f>[183]일위대가목록!F498</f>
        <v>8658</v>
      </c>
      <c r="H295" s="239">
        <f t="shared" si="18"/>
        <v>8658</v>
      </c>
      <c r="I295" s="239">
        <f>[183]일위대가목록!G498</f>
        <v>12904</v>
      </c>
      <c r="J295" s="239">
        <f t="shared" si="19"/>
        <v>12904</v>
      </c>
      <c r="K295" s="239">
        <f>[183]일위대가목록!H498</f>
        <v>0</v>
      </c>
      <c r="L295" s="239">
        <f t="shared" si="20"/>
        <v>0</v>
      </c>
      <c r="M295" s="240" t="s">
        <v>8729</v>
      </c>
      <c r="N295" s="233" t="s">
        <v>227</v>
      </c>
      <c r="O295" s="233"/>
      <c r="P295" s="233" t="s">
        <v>8730</v>
      </c>
      <c r="Q295" s="233" t="s">
        <v>227</v>
      </c>
      <c r="R295" s="233" t="s">
        <v>8731</v>
      </c>
      <c r="S295" s="233"/>
      <c r="T295" s="233" t="s">
        <v>7729</v>
      </c>
      <c r="U295" s="233"/>
      <c r="V295" s="233"/>
      <c r="W295" s="233"/>
      <c r="X295" s="233"/>
      <c r="Y295" s="233"/>
      <c r="Z295" s="233"/>
      <c r="AA295" s="233"/>
      <c r="AB295" s="233"/>
      <c r="AC295" s="233"/>
      <c r="AD295" s="233"/>
      <c r="AE295" s="233"/>
      <c r="AF295" s="233"/>
      <c r="AG295" s="233"/>
      <c r="AH295" s="233"/>
      <c r="AI295" s="233"/>
      <c r="AJ295" s="233"/>
      <c r="AK295" s="233"/>
      <c r="AL295" s="233"/>
      <c r="AM295" s="233"/>
      <c r="AN295" s="233"/>
      <c r="AO295" s="233"/>
      <c r="AP295" s="233"/>
      <c r="AQ295" s="233"/>
      <c r="AR295" s="233"/>
      <c r="AS295" s="233"/>
      <c r="AT295" s="233"/>
      <c r="AU295" s="233"/>
      <c r="AV295" s="233"/>
      <c r="AW295" s="233"/>
      <c r="AX295" s="233"/>
      <c r="AY295" s="233"/>
      <c r="AZ295" s="233"/>
      <c r="BA295" s="233"/>
      <c r="BB295" s="233"/>
      <c r="BC295" s="233"/>
      <c r="BD295" s="233"/>
      <c r="BE295" s="233"/>
      <c r="BF295" s="233"/>
      <c r="BG295" s="233"/>
      <c r="BH295" s="233"/>
      <c r="BI295" s="293" t="str">
        <f>HYPERLINK("#일위대가목록!A498","ID912500 →")</f>
        <v>ID912500 →</v>
      </c>
    </row>
    <row r="296" spans="1:61" ht="20.100000000000001" customHeight="1">
      <c r="A296" s="237" t="s">
        <v>8727</v>
      </c>
      <c r="B296" s="238" t="s">
        <v>8732</v>
      </c>
      <c r="C296" s="238">
        <v>1</v>
      </c>
      <c r="D296" s="238" t="s">
        <v>66</v>
      </c>
      <c r="E296" s="239">
        <f t="shared" si="17"/>
        <v>18270</v>
      </c>
      <c r="F296" s="239">
        <f t="shared" si="17"/>
        <v>18270</v>
      </c>
      <c r="G296" s="239">
        <f>[183]일위대가목록!F499</f>
        <v>8592</v>
      </c>
      <c r="H296" s="239">
        <f t="shared" si="18"/>
        <v>8592</v>
      </c>
      <c r="I296" s="239">
        <f>[183]일위대가목록!G499</f>
        <v>9678</v>
      </c>
      <c r="J296" s="239">
        <f t="shared" si="19"/>
        <v>9678</v>
      </c>
      <c r="K296" s="239">
        <f>[183]일위대가목록!H499</f>
        <v>0</v>
      </c>
      <c r="L296" s="239">
        <f t="shared" si="20"/>
        <v>0</v>
      </c>
      <c r="M296" s="240" t="s">
        <v>8729</v>
      </c>
      <c r="N296" s="233" t="s">
        <v>227</v>
      </c>
      <c r="O296" s="233"/>
      <c r="P296" s="233" t="s">
        <v>8733</v>
      </c>
      <c r="Q296" s="233" t="s">
        <v>227</v>
      </c>
      <c r="R296" s="233" t="s">
        <v>8734</v>
      </c>
      <c r="S296" s="233"/>
      <c r="T296" s="233" t="s">
        <v>7729</v>
      </c>
      <c r="U296" s="233"/>
      <c r="V296" s="233"/>
      <c r="W296" s="233"/>
      <c r="X296" s="233"/>
      <c r="Y296" s="233"/>
      <c r="Z296" s="233"/>
      <c r="AA296" s="233"/>
      <c r="AB296" s="233"/>
      <c r="AC296" s="233"/>
      <c r="AD296" s="233"/>
      <c r="AE296" s="233"/>
      <c r="AF296" s="233"/>
      <c r="AG296" s="233"/>
      <c r="AH296" s="233"/>
      <c r="AI296" s="233"/>
      <c r="AJ296" s="233"/>
      <c r="AK296" s="233"/>
      <c r="AL296" s="233"/>
      <c r="AM296" s="233"/>
      <c r="AN296" s="233"/>
      <c r="AO296" s="233"/>
      <c r="AP296" s="233"/>
      <c r="AQ296" s="233"/>
      <c r="AR296" s="233"/>
      <c r="AS296" s="233"/>
      <c r="AT296" s="233"/>
      <c r="AU296" s="233"/>
      <c r="AV296" s="233"/>
      <c r="AW296" s="233"/>
      <c r="AX296" s="233"/>
      <c r="AY296" s="233"/>
      <c r="AZ296" s="233"/>
      <c r="BA296" s="233"/>
      <c r="BB296" s="233"/>
      <c r="BC296" s="233"/>
      <c r="BD296" s="233"/>
      <c r="BE296" s="233"/>
      <c r="BF296" s="233"/>
      <c r="BG296" s="233"/>
      <c r="BH296" s="233"/>
      <c r="BI296" s="293" t="str">
        <f>HYPERLINK("#일위대가목록!A499","ID912550 →")</f>
        <v>ID912550 →</v>
      </c>
    </row>
    <row r="297" spans="1:61" ht="20.100000000000001" customHeight="1">
      <c r="A297" s="237" t="s">
        <v>8735</v>
      </c>
      <c r="B297" s="238" t="s">
        <v>8736</v>
      </c>
      <c r="C297" s="238">
        <v>1</v>
      </c>
      <c r="D297" s="238" t="s">
        <v>64</v>
      </c>
      <c r="E297" s="239">
        <f t="shared" si="17"/>
        <v>7289</v>
      </c>
      <c r="F297" s="239">
        <f t="shared" si="17"/>
        <v>7289</v>
      </c>
      <c r="G297" s="239">
        <f>[183]일위대가목록!F500</f>
        <v>1975</v>
      </c>
      <c r="H297" s="239">
        <f t="shared" si="18"/>
        <v>1975</v>
      </c>
      <c r="I297" s="239">
        <f>[183]일위대가목록!G500</f>
        <v>5314</v>
      </c>
      <c r="J297" s="239">
        <f t="shared" si="19"/>
        <v>5314</v>
      </c>
      <c r="K297" s="239">
        <f>[183]일위대가목록!H500</f>
        <v>0</v>
      </c>
      <c r="L297" s="239">
        <f t="shared" si="20"/>
        <v>0</v>
      </c>
      <c r="M297" s="240" t="s">
        <v>8737</v>
      </c>
      <c r="N297" s="233" t="s">
        <v>227</v>
      </c>
      <c r="O297" s="233"/>
      <c r="P297" s="233" t="s">
        <v>8738</v>
      </c>
      <c r="Q297" s="233" t="s">
        <v>227</v>
      </c>
      <c r="R297" s="233" t="s">
        <v>8739</v>
      </c>
      <c r="S297" s="233"/>
      <c r="T297" s="233" t="s">
        <v>7729</v>
      </c>
      <c r="U297" s="233"/>
      <c r="V297" s="233"/>
      <c r="W297" s="233"/>
      <c r="X297" s="233"/>
      <c r="Y297" s="233"/>
      <c r="Z297" s="233"/>
      <c r="AA297" s="233"/>
      <c r="AB297" s="233"/>
      <c r="AC297" s="233"/>
      <c r="AD297" s="233"/>
      <c r="AE297" s="233"/>
      <c r="AF297" s="233"/>
      <c r="AG297" s="233"/>
      <c r="AH297" s="233"/>
      <c r="AI297" s="233"/>
      <c r="AJ297" s="233"/>
      <c r="AK297" s="233"/>
      <c r="AL297" s="233"/>
      <c r="AM297" s="233"/>
      <c r="AN297" s="233"/>
      <c r="AO297" s="233"/>
      <c r="AP297" s="233"/>
      <c r="AQ297" s="233"/>
      <c r="AR297" s="233"/>
      <c r="AS297" s="233"/>
      <c r="AT297" s="233"/>
      <c r="AU297" s="233"/>
      <c r="AV297" s="233"/>
      <c r="AW297" s="233"/>
      <c r="AX297" s="233"/>
      <c r="AY297" s="233"/>
      <c r="AZ297" s="233"/>
      <c r="BA297" s="233"/>
      <c r="BB297" s="233"/>
      <c r="BC297" s="233"/>
      <c r="BD297" s="233"/>
      <c r="BE297" s="233"/>
      <c r="BF297" s="233"/>
      <c r="BG297" s="233"/>
      <c r="BH297" s="233"/>
      <c r="BI297" s="293" t="str">
        <f>HYPERLINK("#일위대가목록!A500","ID913000 →")</f>
        <v>ID913000 →</v>
      </c>
    </row>
    <row r="298" spans="1:61" ht="20.100000000000001" customHeight="1">
      <c r="A298" s="237" t="s">
        <v>8740</v>
      </c>
      <c r="B298" s="238" t="s">
        <v>8741</v>
      </c>
      <c r="C298" s="238">
        <v>1</v>
      </c>
      <c r="D298" s="238" t="s">
        <v>66</v>
      </c>
      <c r="E298" s="239">
        <f t="shared" si="17"/>
        <v>16341</v>
      </c>
      <c r="F298" s="239">
        <f t="shared" si="17"/>
        <v>16341</v>
      </c>
      <c r="G298" s="239">
        <f>[183]일위대가목록!F501</f>
        <v>7411</v>
      </c>
      <c r="H298" s="239">
        <f t="shared" si="18"/>
        <v>7411</v>
      </c>
      <c r="I298" s="239">
        <f>[183]일위대가목록!G501</f>
        <v>8930</v>
      </c>
      <c r="J298" s="239">
        <f t="shared" si="19"/>
        <v>8930</v>
      </c>
      <c r="K298" s="239">
        <f>[183]일위대가목록!H501</f>
        <v>0</v>
      </c>
      <c r="L298" s="239">
        <f t="shared" si="20"/>
        <v>0</v>
      </c>
      <c r="M298" s="240" t="s">
        <v>8742</v>
      </c>
      <c r="N298" s="233" t="s">
        <v>227</v>
      </c>
      <c r="O298" s="233"/>
      <c r="P298" s="233" t="s">
        <v>8743</v>
      </c>
      <c r="Q298" s="233" t="s">
        <v>227</v>
      </c>
      <c r="R298" s="233" t="s">
        <v>8744</v>
      </c>
      <c r="S298" s="233"/>
      <c r="T298" s="233" t="s">
        <v>7729</v>
      </c>
      <c r="U298" s="233"/>
      <c r="V298" s="233"/>
      <c r="W298" s="233"/>
      <c r="X298" s="233"/>
      <c r="Y298" s="233"/>
      <c r="Z298" s="233"/>
      <c r="AA298" s="233"/>
      <c r="AB298" s="233"/>
      <c r="AC298" s="233"/>
      <c r="AD298" s="233"/>
      <c r="AE298" s="233"/>
      <c r="AF298" s="233"/>
      <c r="AG298" s="233"/>
      <c r="AH298" s="233"/>
      <c r="AI298" s="233"/>
      <c r="AJ298" s="233"/>
      <c r="AK298" s="233"/>
      <c r="AL298" s="233"/>
      <c r="AM298" s="233"/>
      <c r="AN298" s="233"/>
      <c r="AO298" s="233"/>
      <c r="AP298" s="233"/>
      <c r="AQ298" s="233"/>
      <c r="AR298" s="233"/>
      <c r="AS298" s="233"/>
      <c r="AT298" s="233"/>
      <c r="AU298" s="233"/>
      <c r="AV298" s="233"/>
      <c r="AW298" s="233"/>
      <c r="AX298" s="233"/>
      <c r="AY298" s="233"/>
      <c r="AZ298" s="233"/>
      <c r="BA298" s="233"/>
      <c r="BB298" s="233"/>
      <c r="BC298" s="233"/>
      <c r="BD298" s="233"/>
      <c r="BE298" s="233"/>
      <c r="BF298" s="233"/>
      <c r="BG298" s="233"/>
      <c r="BH298" s="233"/>
      <c r="BI298" s="293" t="str">
        <f>HYPERLINK("#일위대가목록!A501","ID916000 →")</f>
        <v>ID916000 →</v>
      </c>
    </row>
    <row r="299" spans="1:61" ht="20.100000000000001" customHeight="1">
      <c r="A299" s="237" t="s">
        <v>8740</v>
      </c>
      <c r="B299" s="238" t="s">
        <v>8745</v>
      </c>
      <c r="C299" s="238">
        <v>1</v>
      </c>
      <c r="D299" s="238" t="s">
        <v>66</v>
      </c>
      <c r="E299" s="239">
        <f t="shared" si="17"/>
        <v>17841</v>
      </c>
      <c r="F299" s="239">
        <f t="shared" si="17"/>
        <v>17841</v>
      </c>
      <c r="G299" s="239">
        <f>[183]일위대가목록!F502</f>
        <v>8911</v>
      </c>
      <c r="H299" s="239">
        <f t="shared" si="18"/>
        <v>8911</v>
      </c>
      <c r="I299" s="239">
        <f>[183]일위대가목록!G502</f>
        <v>8930</v>
      </c>
      <c r="J299" s="239">
        <f t="shared" si="19"/>
        <v>8930</v>
      </c>
      <c r="K299" s="239">
        <f>[183]일위대가목록!H502</f>
        <v>0</v>
      </c>
      <c r="L299" s="239">
        <f t="shared" si="20"/>
        <v>0</v>
      </c>
      <c r="M299" s="240" t="s">
        <v>8742</v>
      </c>
      <c r="N299" s="233" t="s">
        <v>227</v>
      </c>
      <c r="O299" s="233"/>
      <c r="P299" s="233" t="s">
        <v>8746</v>
      </c>
      <c r="Q299" s="233" t="s">
        <v>227</v>
      </c>
      <c r="R299" s="233" t="s">
        <v>8747</v>
      </c>
      <c r="S299" s="233"/>
      <c r="T299" s="233" t="s">
        <v>7729</v>
      </c>
      <c r="U299" s="233"/>
      <c r="V299" s="233"/>
      <c r="W299" s="233"/>
      <c r="X299" s="233"/>
      <c r="Y299" s="233"/>
      <c r="Z299" s="233"/>
      <c r="AA299" s="233"/>
      <c r="AB299" s="233"/>
      <c r="AC299" s="233"/>
      <c r="AD299" s="233"/>
      <c r="AE299" s="233"/>
      <c r="AF299" s="233"/>
      <c r="AG299" s="233"/>
      <c r="AH299" s="233"/>
      <c r="AI299" s="233"/>
      <c r="AJ299" s="233"/>
      <c r="AK299" s="233"/>
      <c r="AL299" s="233"/>
      <c r="AM299" s="233"/>
      <c r="AN299" s="233"/>
      <c r="AO299" s="233"/>
      <c r="AP299" s="233"/>
      <c r="AQ299" s="233"/>
      <c r="AR299" s="233"/>
      <c r="AS299" s="233"/>
      <c r="AT299" s="233"/>
      <c r="AU299" s="233"/>
      <c r="AV299" s="233"/>
      <c r="AW299" s="233"/>
      <c r="AX299" s="233"/>
      <c r="AY299" s="233"/>
      <c r="AZ299" s="233"/>
      <c r="BA299" s="233"/>
      <c r="BB299" s="233"/>
      <c r="BC299" s="233"/>
      <c r="BD299" s="233"/>
      <c r="BE299" s="233"/>
      <c r="BF299" s="233"/>
      <c r="BG299" s="233"/>
      <c r="BH299" s="233"/>
      <c r="BI299" s="293" t="str">
        <f>HYPERLINK("#일위대가목록!A502","ID916100 →")</f>
        <v>ID916100 →</v>
      </c>
    </row>
    <row r="300" spans="1:61" ht="20.100000000000001" customHeight="1">
      <c r="A300" s="237" t="s">
        <v>8740</v>
      </c>
      <c r="B300" s="238" t="s">
        <v>8748</v>
      </c>
      <c r="C300" s="238">
        <v>1</v>
      </c>
      <c r="D300" s="238" t="s">
        <v>66</v>
      </c>
      <c r="E300" s="239">
        <f t="shared" si="17"/>
        <v>19341</v>
      </c>
      <c r="F300" s="239">
        <f t="shared" si="17"/>
        <v>19341</v>
      </c>
      <c r="G300" s="239">
        <f>[183]일위대가목록!F503</f>
        <v>10411</v>
      </c>
      <c r="H300" s="239">
        <f t="shared" si="18"/>
        <v>10411</v>
      </c>
      <c r="I300" s="239">
        <f>[183]일위대가목록!G503</f>
        <v>8930</v>
      </c>
      <c r="J300" s="239">
        <f t="shared" si="19"/>
        <v>8930</v>
      </c>
      <c r="K300" s="239">
        <f>[183]일위대가목록!H503</f>
        <v>0</v>
      </c>
      <c r="L300" s="239">
        <f t="shared" si="20"/>
        <v>0</v>
      </c>
      <c r="M300" s="240" t="s">
        <v>8742</v>
      </c>
      <c r="N300" s="233" t="s">
        <v>227</v>
      </c>
      <c r="O300" s="233"/>
      <c r="P300" s="233" t="s">
        <v>8749</v>
      </c>
      <c r="Q300" s="233" t="s">
        <v>227</v>
      </c>
      <c r="R300" s="233" t="s">
        <v>8750</v>
      </c>
      <c r="S300" s="233"/>
      <c r="T300" s="233" t="s">
        <v>7729</v>
      </c>
      <c r="U300" s="233"/>
      <c r="V300" s="233"/>
      <c r="W300" s="233"/>
      <c r="X300" s="233"/>
      <c r="Y300" s="233"/>
      <c r="Z300" s="233"/>
      <c r="AA300" s="233"/>
      <c r="AB300" s="233"/>
      <c r="AC300" s="233"/>
      <c r="AD300" s="233"/>
      <c r="AE300" s="233"/>
      <c r="AF300" s="233"/>
      <c r="AG300" s="233"/>
      <c r="AH300" s="233"/>
      <c r="AI300" s="233"/>
      <c r="AJ300" s="233"/>
      <c r="AK300" s="233"/>
      <c r="AL300" s="233"/>
      <c r="AM300" s="233"/>
      <c r="AN300" s="233"/>
      <c r="AO300" s="233"/>
      <c r="AP300" s="233"/>
      <c r="AQ300" s="233"/>
      <c r="AR300" s="233"/>
      <c r="AS300" s="233"/>
      <c r="AT300" s="233"/>
      <c r="AU300" s="233"/>
      <c r="AV300" s="233"/>
      <c r="AW300" s="233"/>
      <c r="AX300" s="233"/>
      <c r="AY300" s="233"/>
      <c r="AZ300" s="233"/>
      <c r="BA300" s="233"/>
      <c r="BB300" s="233"/>
      <c r="BC300" s="233"/>
      <c r="BD300" s="233"/>
      <c r="BE300" s="233"/>
      <c r="BF300" s="233"/>
      <c r="BG300" s="233"/>
      <c r="BH300" s="233"/>
      <c r="BI300" s="293" t="str">
        <f>HYPERLINK("#일위대가목록!A503","ID916200 →")</f>
        <v>ID916200 →</v>
      </c>
    </row>
    <row r="301" spans="1:61" ht="20.100000000000001" customHeight="1">
      <c r="A301" s="237" t="s">
        <v>8740</v>
      </c>
      <c r="B301" s="238" t="s">
        <v>8751</v>
      </c>
      <c r="C301" s="238">
        <v>1</v>
      </c>
      <c r="D301" s="238" t="s">
        <v>66</v>
      </c>
      <c r="E301" s="239">
        <f t="shared" si="17"/>
        <v>22341</v>
      </c>
      <c r="F301" s="239">
        <f t="shared" si="17"/>
        <v>22341</v>
      </c>
      <c r="G301" s="239">
        <f>[183]일위대가목록!F504</f>
        <v>13411</v>
      </c>
      <c r="H301" s="239">
        <f t="shared" si="18"/>
        <v>13411</v>
      </c>
      <c r="I301" s="239">
        <f>[183]일위대가목록!G504</f>
        <v>8930</v>
      </c>
      <c r="J301" s="239">
        <f t="shared" si="19"/>
        <v>8930</v>
      </c>
      <c r="K301" s="239">
        <f>[183]일위대가목록!H504</f>
        <v>0</v>
      </c>
      <c r="L301" s="239">
        <f t="shared" si="20"/>
        <v>0</v>
      </c>
      <c r="M301" s="240" t="s">
        <v>8742</v>
      </c>
      <c r="N301" s="233" t="s">
        <v>227</v>
      </c>
      <c r="O301" s="233"/>
      <c r="P301" s="233" t="s">
        <v>8752</v>
      </c>
      <c r="Q301" s="233" t="s">
        <v>227</v>
      </c>
      <c r="R301" s="233" t="s">
        <v>8753</v>
      </c>
      <c r="S301" s="233"/>
      <c r="T301" s="233" t="s">
        <v>7729</v>
      </c>
      <c r="U301" s="233"/>
      <c r="V301" s="233"/>
      <c r="W301" s="233"/>
      <c r="X301" s="233"/>
      <c r="Y301" s="233"/>
      <c r="Z301" s="233"/>
      <c r="AA301" s="233"/>
      <c r="AB301" s="233"/>
      <c r="AC301" s="233"/>
      <c r="AD301" s="233"/>
      <c r="AE301" s="233"/>
      <c r="AF301" s="233"/>
      <c r="AG301" s="233"/>
      <c r="AH301" s="233"/>
      <c r="AI301" s="233"/>
      <c r="AJ301" s="233"/>
      <c r="AK301" s="233"/>
      <c r="AL301" s="233"/>
      <c r="AM301" s="233"/>
      <c r="AN301" s="233"/>
      <c r="AO301" s="233"/>
      <c r="AP301" s="233"/>
      <c r="AQ301" s="233"/>
      <c r="AR301" s="233"/>
      <c r="AS301" s="233"/>
      <c r="AT301" s="233"/>
      <c r="AU301" s="233"/>
      <c r="AV301" s="233"/>
      <c r="AW301" s="233"/>
      <c r="AX301" s="233"/>
      <c r="AY301" s="233"/>
      <c r="AZ301" s="233"/>
      <c r="BA301" s="233"/>
      <c r="BB301" s="233"/>
      <c r="BC301" s="233"/>
      <c r="BD301" s="233"/>
      <c r="BE301" s="233"/>
      <c r="BF301" s="233"/>
      <c r="BG301" s="233"/>
      <c r="BH301" s="233"/>
      <c r="BI301" s="293" t="str">
        <f>HYPERLINK("#일위대가목록!A504","ID916300 →")</f>
        <v>ID916300 →</v>
      </c>
    </row>
    <row r="302" spans="1:61" ht="20.100000000000001" customHeight="1">
      <c r="A302" s="237" t="s">
        <v>8740</v>
      </c>
      <c r="B302" s="238" t="s">
        <v>8754</v>
      </c>
      <c r="C302" s="238">
        <v>1</v>
      </c>
      <c r="D302" s="238" t="s">
        <v>66</v>
      </c>
      <c r="E302" s="239">
        <f t="shared" si="17"/>
        <v>29341</v>
      </c>
      <c r="F302" s="239">
        <f t="shared" si="17"/>
        <v>29341</v>
      </c>
      <c r="G302" s="239">
        <f>[183]일위대가목록!F505</f>
        <v>20411</v>
      </c>
      <c r="H302" s="239">
        <f t="shared" si="18"/>
        <v>20411</v>
      </c>
      <c r="I302" s="239">
        <f>[183]일위대가목록!G505</f>
        <v>8930</v>
      </c>
      <c r="J302" s="239">
        <f t="shared" si="19"/>
        <v>8930</v>
      </c>
      <c r="K302" s="239">
        <f>[183]일위대가목록!H505</f>
        <v>0</v>
      </c>
      <c r="L302" s="239">
        <f t="shared" si="20"/>
        <v>0</v>
      </c>
      <c r="M302" s="240" t="s">
        <v>8742</v>
      </c>
      <c r="N302" s="233" t="s">
        <v>227</v>
      </c>
      <c r="O302" s="233"/>
      <c r="P302" s="233" t="s">
        <v>8755</v>
      </c>
      <c r="Q302" s="233" t="s">
        <v>227</v>
      </c>
      <c r="R302" s="233" t="s">
        <v>8756</v>
      </c>
      <c r="S302" s="233"/>
      <c r="T302" s="233" t="s">
        <v>7729</v>
      </c>
      <c r="U302" s="233"/>
      <c r="V302" s="233"/>
      <c r="W302" s="233"/>
      <c r="X302" s="233"/>
      <c r="Y302" s="233"/>
      <c r="Z302" s="233"/>
      <c r="AA302" s="233"/>
      <c r="AB302" s="233"/>
      <c r="AC302" s="233"/>
      <c r="AD302" s="233"/>
      <c r="AE302" s="233"/>
      <c r="AF302" s="233"/>
      <c r="AG302" s="233"/>
      <c r="AH302" s="233"/>
      <c r="AI302" s="233"/>
      <c r="AJ302" s="233"/>
      <c r="AK302" s="233"/>
      <c r="AL302" s="233"/>
      <c r="AM302" s="233"/>
      <c r="AN302" s="233"/>
      <c r="AO302" s="233"/>
      <c r="AP302" s="233"/>
      <c r="AQ302" s="233"/>
      <c r="AR302" s="233"/>
      <c r="AS302" s="233"/>
      <c r="AT302" s="233"/>
      <c r="AU302" s="233"/>
      <c r="AV302" s="233"/>
      <c r="AW302" s="233"/>
      <c r="AX302" s="233"/>
      <c r="AY302" s="233"/>
      <c r="AZ302" s="233"/>
      <c r="BA302" s="233"/>
      <c r="BB302" s="233"/>
      <c r="BC302" s="233"/>
      <c r="BD302" s="233"/>
      <c r="BE302" s="233"/>
      <c r="BF302" s="233"/>
      <c r="BG302" s="233"/>
      <c r="BH302" s="233"/>
      <c r="BI302" s="293" t="str">
        <f>HYPERLINK("#일위대가목록!A505","ID916400 →")</f>
        <v>ID916400 →</v>
      </c>
    </row>
    <row r="303" spans="1:61" ht="20.100000000000001" customHeight="1">
      <c r="A303" s="237" t="s">
        <v>8757</v>
      </c>
      <c r="B303" s="238" t="s">
        <v>8758</v>
      </c>
      <c r="C303" s="238">
        <v>1</v>
      </c>
      <c r="D303" s="238" t="s">
        <v>7942</v>
      </c>
      <c r="E303" s="239">
        <f t="shared" si="17"/>
        <v>165368</v>
      </c>
      <c r="F303" s="239">
        <f t="shared" si="17"/>
        <v>165368</v>
      </c>
      <c r="G303" s="239">
        <f>[183]일위대가목록!F506</f>
        <v>99944</v>
      </c>
      <c r="H303" s="239">
        <f t="shared" si="18"/>
        <v>99944</v>
      </c>
      <c r="I303" s="239">
        <f>[183]일위대가목록!G506</f>
        <v>65424</v>
      </c>
      <c r="J303" s="239">
        <f t="shared" si="19"/>
        <v>65424</v>
      </c>
      <c r="K303" s="239">
        <f>[183]일위대가목록!H506</f>
        <v>0</v>
      </c>
      <c r="L303" s="239">
        <f t="shared" si="20"/>
        <v>0</v>
      </c>
      <c r="M303" s="240" t="s">
        <v>8759</v>
      </c>
      <c r="N303" s="233" t="s">
        <v>227</v>
      </c>
      <c r="O303" s="233"/>
      <c r="P303" s="233" t="s">
        <v>8760</v>
      </c>
      <c r="Q303" s="233" t="s">
        <v>227</v>
      </c>
      <c r="R303" s="233" t="s">
        <v>8761</v>
      </c>
      <c r="S303" s="233"/>
      <c r="T303" s="233" t="s">
        <v>7729</v>
      </c>
      <c r="U303" s="233"/>
      <c r="V303" s="233"/>
      <c r="W303" s="233"/>
      <c r="X303" s="233"/>
      <c r="Y303" s="233"/>
      <c r="Z303" s="233"/>
      <c r="AA303" s="233"/>
      <c r="AB303" s="233"/>
      <c r="AC303" s="233"/>
      <c r="AD303" s="233"/>
      <c r="AE303" s="233"/>
      <c r="AF303" s="233"/>
      <c r="AG303" s="233"/>
      <c r="AH303" s="233"/>
      <c r="AI303" s="233"/>
      <c r="AJ303" s="233"/>
      <c r="AK303" s="233"/>
      <c r="AL303" s="233"/>
      <c r="AM303" s="233"/>
      <c r="AN303" s="233"/>
      <c r="AO303" s="233"/>
      <c r="AP303" s="233"/>
      <c r="AQ303" s="233"/>
      <c r="AR303" s="233"/>
      <c r="AS303" s="233"/>
      <c r="AT303" s="233"/>
      <c r="AU303" s="233"/>
      <c r="AV303" s="233"/>
      <c r="AW303" s="233"/>
      <c r="AX303" s="233"/>
      <c r="AY303" s="233"/>
      <c r="AZ303" s="233"/>
      <c r="BA303" s="233"/>
      <c r="BB303" s="233"/>
      <c r="BC303" s="233"/>
      <c r="BD303" s="233"/>
      <c r="BE303" s="233"/>
      <c r="BF303" s="233"/>
      <c r="BG303" s="233"/>
      <c r="BH303" s="233"/>
      <c r="BI303" s="293" t="str">
        <f>HYPERLINK("#일위대가목록!A506","IE010200 →")</f>
        <v>IE010200 →</v>
      </c>
    </row>
    <row r="304" spans="1:61" ht="20.100000000000001" customHeight="1">
      <c r="A304" s="237" t="s">
        <v>8757</v>
      </c>
      <c r="B304" s="238" t="s">
        <v>8762</v>
      </c>
      <c r="C304" s="238">
        <v>1</v>
      </c>
      <c r="D304" s="238" t="s">
        <v>7942</v>
      </c>
      <c r="E304" s="239">
        <f t="shared" si="17"/>
        <v>232101</v>
      </c>
      <c r="F304" s="239">
        <f t="shared" si="17"/>
        <v>232101</v>
      </c>
      <c r="G304" s="239">
        <f>[183]일위대가목록!F507</f>
        <v>101252</v>
      </c>
      <c r="H304" s="239">
        <f t="shared" si="18"/>
        <v>101252</v>
      </c>
      <c r="I304" s="239">
        <f>[183]일위대가목록!G507</f>
        <v>130849</v>
      </c>
      <c r="J304" s="239">
        <f t="shared" si="19"/>
        <v>130849</v>
      </c>
      <c r="K304" s="239">
        <f>[183]일위대가목록!H507</f>
        <v>0</v>
      </c>
      <c r="L304" s="239">
        <f t="shared" si="20"/>
        <v>0</v>
      </c>
      <c r="M304" s="240" t="s">
        <v>8759</v>
      </c>
      <c r="N304" s="233" t="s">
        <v>227</v>
      </c>
      <c r="O304" s="233"/>
      <c r="P304" s="233" t="s">
        <v>8763</v>
      </c>
      <c r="Q304" s="233" t="s">
        <v>227</v>
      </c>
      <c r="R304" s="233" t="s">
        <v>8764</v>
      </c>
      <c r="S304" s="233"/>
      <c r="T304" s="233" t="s">
        <v>7729</v>
      </c>
      <c r="U304" s="233"/>
      <c r="V304" s="233"/>
      <c r="W304" s="233"/>
      <c r="X304" s="233"/>
      <c r="Y304" s="233"/>
      <c r="Z304" s="233"/>
      <c r="AA304" s="233"/>
      <c r="AB304" s="233"/>
      <c r="AC304" s="233"/>
      <c r="AD304" s="233"/>
      <c r="AE304" s="233"/>
      <c r="AF304" s="233"/>
      <c r="AG304" s="233"/>
      <c r="AH304" s="233"/>
      <c r="AI304" s="233"/>
      <c r="AJ304" s="233"/>
      <c r="AK304" s="233"/>
      <c r="AL304" s="233"/>
      <c r="AM304" s="233"/>
      <c r="AN304" s="233"/>
      <c r="AO304" s="233"/>
      <c r="AP304" s="233"/>
      <c r="AQ304" s="233"/>
      <c r="AR304" s="233"/>
      <c r="AS304" s="233"/>
      <c r="AT304" s="233"/>
      <c r="AU304" s="233"/>
      <c r="AV304" s="233"/>
      <c r="AW304" s="233"/>
      <c r="AX304" s="233"/>
      <c r="AY304" s="233"/>
      <c r="AZ304" s="233"/>
      <c r="BA304" s="233"/>
      <c r="BB304" s="233"/>
      <c r="BC304" s="233"/>
      <c r="BD304" s="233"/>
      <c r="BE304" s="233"/>
      <c r="BF304" s="233"/>
      <c r="BG304" s="233"/>
      <c r="BH304" s="233"/>
      <c r="BI304" s="293" t="str">
        <f>HYPERLINK("#일위대가목록!A507","IE010300 →")</f>
        <v>IE010300 →</v>
      </c>
    </row>
    <row r="305" spans="1:61" ht="20.100000000000001" customHeight="1">
      <c r="A305" s="237" t="s">
        <v>8757</v>
      </c>
      <c r="B305" s="238" t="s">
        <v>8765</v>
      </c>
      <c r="C305" s="238">
        <v>1</v>
      </c>
      <c r="D305" s="238" t="s">
        <v>7942</v>
      </c>
      <c r="E305" s="239">
        <f t="shared" si="17"/>
        <v>161217</v>
      </c>
      <c r="F305" s="239">
        <f t="shared" si="17"/>
        <v>161217</v>
      </c>
      <c r="G305" s="239">
        <f>[183]일위대가목록!F508</f>
        <v>95793</v>
      </c>
      <c r="H305" s="239">
        <f t="shared" si="18"/>
        <v>95793</v>
      </c>
      <c r="I305" s="239">
        <f>[183]일위대가목록!G508</f>
        <v>65424</v>
      </c>
      <c r="J305" s="239">
        <f t="shared" si="19"/>
        <v>65424</v>
      </c>
      <c r="K305" s="239">
        <f>[183]일위대가목록!H508</f>
        <v>0</v>
      </c>
      <c r="L305" s="239">
        <f t="shared" si="20"/>
        <v>0</v>
      </c>
      <c r="M305" s="240" t="s">
        <v>8759</v>
      </c>
      <c r="N305" s="233" t="s">
        <v>227</v>
      </c>
      <c r="O305" s="233"/>
      <c r="P305" s="233" t="s">
        <v>8766</v>
      </c>
      <c r="Q305" s="233" t="s">
        <v>227</v>
      </c>
      <c r="R305" s="233" t="s">
        <v>8767</v>
      </c>
      <c r="S305" s="233"/>
      <c r="T305" s="233" t="s">
        <v>7729</v>
      </c>
      <c r="U305" s="233"/>
      <c r="V305" s="233"/>
      <c r="W305" s="233"/>
      <c r="X305" s="233"/>
      <c r="Y305" s="233"/>
      <c r="Z305" s="233"/>
      <c r="AA305" s="233"/>
      <c r="AB305" s="233"/>
      <c r="AC305" s="233"/>
      <c r="AD305" s="233"/>
      <c r="AE305" s="233"/>
      <c r="AF305" s="233"/>
      <c r="AG305" s="233"/>
      <c r="AH305" s="233"/>
      <c r="AI305" s="233"/>
      <c r="AJ305" s="233"/>
      <c r="AK305" s="233"/>
      <c r="AL305" s="233"/>
      <c r="AM305" s="233"/>
      <c r="AN305" s="233"/>
      <c r="AO305" s="233"/>
      <c r="AP305" s="233"/>
      <c r="AQ305" s="233"/>
      <c r="AR305" s="233"/>
      <c r="AS305" s="233"/>
      <c r="AT305" s="233"/>
      <c r="AU305" s="233"/>
      <c r="AV305" s="233"/>
      <c r="AW305" s="233"/>
      <c r="AX305" s="233"/>
      <c r="AY305" s="233"/>
      <c r="AZ305" s="233"/>
      <c r="BA305" s="233"/>
      <c r="BB305" s="233"/>
      <c r="BC305" s="233"/>
      <c r="BD305" s="233"/>
      <c r="BE305" s="233"/>
      <c r="BF305" s="233"/>
      <c r="BG305" s="233"/>
      <c r="BH305" s="233"/>
      <c r="BI305" s="293" t="str">
        <f>HYPERLINK("#일위대가목록!A508","IE010400 →")</f>
        <v>IE010400 →</v>
      </c>
    </row>
    <row r="306" spans="1:61" ht="20.100000000000001" customHeight="1">
      <c r="A306" s="237" t="s">
        <v>8757</v>
      </c>
      <c r="B306" s="238" t="s">
        <v>8768</v>
      </c>
      <c r="C306" s="238">
        <v>1</v>
      </c>
      <c r="D306" s="238" t="s">
        <v>7942</v>
      </c>
      <c r="E306" s="239">
        <f t="shared" si="17"/>
        <v>227950</v>
      </c>
      <c r="F306" s="239">
        <f t="shared" si="17"/>
        <v>227950</v>
      </c>
      <c r="G306" s="239">
        <f>[183]일위대가목록!F509</f>
        <v>97101</v>
      </c>
      <c r="H306" s="239">
        <f t="shared" si="18"/>
        <v>97101</v>
      </c>
      <c r="I306" s="239">
        <f>[183]일위대가목록!G509</f>
        <v>130849</v>
      </c>
      <c r="J306" s="239">
        <f t="shared" si="19"/>
        <v>130849</v>
      </c>
      <c r="K306" s="239">
        <f>[183]일위대가목록!H509</f>
        <v>0</v>
      </c>
      <c r="L306" s="239">
        <f t="shared" si="20"/>
        <v>0</v>
      </c>
      <c r="M306" s="240" t="s">
        <v>8759</v>
      </c>
      <c r="N306" s="233" t="s">
        <v>227</v>
      </c>
      <c r="O306" s="233"/>
      <c r="P306" s="233" t="s">
        <v>8769</v>
      </c>
      <c r="Q306" s="233" t="s">
        <v>227</v>
      </c>
      <c r="R306" s="233" t="s">
        <v>8770</v>
      </c>
      <c r="S306" s="233"/>
      <c r="T306" s="233" t="s">
        <v>7729</v>
      </c>
      <c r="U306" s="233"/>
      <c r="V306" s="233"/>
      <c r="W306" s="233"/>
      <c r="X306" s="233"/>
      <c r="Y306" s="233"/>
      <c r="Z306" s="233"/>
      <c r="AA306" s="233"/>
      <c r="AB306" s="233"/>
      <c r="AC306" s="233"/>
      <c r="AD306" s="233"/>
      <c r="AE306" s="233"/>
      <c r="AF306" s="233"/>
      <c r="AG306" s="233"/>
      <c r="AH306" s="233"/>
      <c r="AI306" s="233"/>
      <c r="AJ306" s="233"/>
      <c r="AK306" s="233"/>
      <c r="AL306" s="233"/>
      <c r="AM306" s="233"/>
      <c r="AN306" s="233"/>
      <c r="AO306" s="233"/>
      <c r="AP306" s="233"/>
      <c r="AQ306" s="233"/>
      <c r="AR306" s="233"/>
      <c r="AS306" s="233"/>
      <c r="AT306" s="233"/>
      <c r="AU306" s="233"/>
      <c r="AV306" s="233"/>
      <c r="AW306" s="233"/>
      <c r="AX306" s="233"/>
      <c r="AY306" s="233"/>
      <c r="AZ306" s="233"/>
      <c r="BA306" s="233"/>
      <c r="BB306" s="233"/>
      <c r="BC306" s="233"/>
      <c r="BD306" s="233"/>
      <c r="BE306" s="233"/>
      <c r="BF306" s="233"/>
      <c r="BG306" s="233"/>
      <c r="BH306" s="233"/>
      <c r="BI306" s="293" t="str">
        <f>HYPERLINK("#일위대가목록!A509","IE010500 →")</f>
        <v>IE010500 →</v>
      </c>
    </row>
    <row r="307" spans="1:61" ht="20.100000000000001" customHeight="1">
      <c r="A307" s="237" t="s">
        <v>8771</v>
      </c>
      <c r="B307" s="238" t="s">
        <v>8772</v>
      </c>
      <c r="C307" s="238">
        <v>1</v>
      </c>
      <c r="D307" s="238" t="s">
        <v>7942</v>
      </c>
      <c r="E307" s="239">
        <f t="shared" si="17"/>
        <v>144494</v>
      </c>
      <c r="F307" s="239">
        <f t="shared" si="17"/>
        <v>144494</v>
      </c>
      <c r="G307" s="239">
        <f>[183]일위대가목록!F510</f>
        <v>87793</v>
      </c>
      <c r="H307" s="239">
        <f t="shared" si="18"/>
        <v>87793</v>
      </c>
      <c r="I307" s="239">
        <f>[183]일위대가목록!G510</f>
        <v>56701</v>
      </c>
      <c r="J307" s="239">
        <f t="shared" si="19"/>
        <v>56701</v>
      </c>
      <c r="K307" s="239">
        <f>[183]일위대가목록!H510</f>
        <v>0</v>
      </c>
      <c r="L307" s="239">
        <f t="shared" si="20"/>
        <v>0</v>
      </c>
      <c r="M307" s="240" t="s">
        <v>8759</v>
      </c>
      <c r="N307" s="233" t="s">
        <v>227</v>
      </c>
      <c r="O307" s="233"/>
      <c r="P307" s="233" t="s">
        <v>8773</v>
      </c>
      <c r="Q307" s="233" t="s">
        <v>227</v>
      </c>
      <c r="R307" s="233" t="s">
        <v>8774</v>
      </c>
      <c r="S307" s="233"/>
      <c r="T307" s="233" t="s">
        <v>7729</v>
      </c>
      <c r="U307" s="233"/>
      <c r="V307" s="233"/>
      <c r="W307" s="233"/>
      <c r="X307" s="233"/>
      <c r="Y307" s="233"/>
      <c r="Z307" s="233"/>
      <c r="AA307" s="233"/>
      <c r="AB307" s="233"/>
      <c r="AC307" s="233"/>
      <c r="AD307" s="233"/>
      <c r="AE307" s="233"/>
      <c r="AF307" s="233"/>
      <c r="AG307" s="233"/>
      <c r="AH307" s="233"/>
      <c r="AI307" s="233"/>
      <c r="AJ307" s="233"/>
      <c r="AK307" s="233"/>
      <c r="AL307" s="233"/>
      <c r="AM307" s="233"/>
      <c r="AN307" s="233"/>
      <c r="AO307" s="233"/>
      <c r="AP307" s="233"/>
      <c r="AQ307" s="233"/>
      <c r="AR307" s="233"/>
      <c r="AS307" s="233"/>
      <c r="AT307" s="233"/>
      <c r="AU307" s="233"/>
      <c r="AV307" s="233"/>
      <c r="AW307" s="233"/>
      <c r="AX307" s="233"/>
      <c r="AY307" s="233"/>
      <c r="AZ307" s="233"/>
      <c r="BA307" s="233"/>
      <c r="BB307" s="233"/>
      <c r="BC307" s="233"/>
      <c r="BD307" s="233"/>
      <c r="BE307" s="233"/>
      <c r="BF307" s="233"/>
      <c r="BG307" s="233"/>
      <c r="BH307" s="233"/>
      <c r="BI307" s="293" t="str">
        <f>HYPERLINK("#일위대가목록!A510","IE011800 →")</f>
        <v>IE011800 →</v>
      </c>
    </row>
    <row r="308" spans="1:61" ht="20.100000000000001" customHeight="1">
      <c r="A308" s="237" t="s">
        <v>8771</v>
      </c>
      <c r="B308" s="238" t="s">
        <v>8775</v>
      </c>
      <c r="C308" s="238">
        <v>1</v>
      </c>
      <c r="D308" s="238" t="s">
        <v>7942</v>
      </c>
      <c r="E308" s="239">
        <f t="shared" si="17"/>
        <v>202774</v>
      </c>
      <c r="F308" s="239">
        <f t="shared" si="17"/>
        <v>202774</v>
      </c>
      <c r="G308" s="239">
        <f>[183]일위대가목록!F511</f>
        <v>88935</v>
      </c>
      <c r="H308" s="239">
        <f t="shared" si="18"/>
        <v>88935</v>
      </c>
      <c r="I308" s="239">
        <f>[183]일위대가목록!G511</f>
        <v>113839</v>
      </c>
      <c r="J308" s="239">
        <f t="shared" si="19"/>
        <v>113839</v>
      </c>
      <c r="K308" s="239">
        <f>[183]일위대가목록!H511</f>
        <v>0</v>
      </c>
      <c r="L308" s="239">
        <f t="shared" si="20"/>
        <v>0</v>
      </c>
      <c r="M308" s="240" t="s">
        <v>8759</v>
      </c>
      <c r="N308" s="233" t="s">
        <v>227</v>
      </c>
      <c r="O308" s="233"/>
      <c r="P308" s="233" t="s">
        <v>8776</v>
      </c>
      <c r="Q308" s="233" t="s">
        <v>227</v>
      </c>
      <c r="R308" s="233" t="s">
        <v>8777</v>
      </c>
      <c r="S308" s="233"/>
      <c r="T308" s="233" t="s">
        <v>7729</v>
      </c>
      <c r="U308" s="233"/>
      <c r="V308" s="233"/>
      <c r="W308" s="233"/>
      <c r="X308" s="233"/>
      <c r="Y308" s="233"/>
      <c r="Z308" s="233"/>
      <c r="AA308" s="233"/>
      <c r="AB308" s="233"/>
      <c r="AC308" s="233"/>
      <c r="AD308" s="233"/>
      <c r="AE308" s="233"/>
      <c r="AF308" s="233"/>
      <c r="AG308" s="233"/>
      <c r="AH308" s="233"/>
      <c r="AI308" s="233"/>
      <c r="AJ308" s="233"/>
      <c r="AK308" s="233"/>
      <c r="AL308" s="233"/>
      <c r="AM308" s="233"/>
      <c r="AN308" s="233"/>
      <c r="AO308" s="233"/>
      <c r="AP308" s="233"/>
      <c r="AQ308" s="233"/>
      <c r="AR308" s="233"/>
      <c r="AS308" s="233"/>
      <c r="AT308" s="233"/>
      <c r="AU308" s="233"/>
      <c r="AV308" s="233"/>
      <c r="AW308" s="233"/>
      <c r="AX308" s="233"/>
      <c r="AY308" s="233"/>
      <c r="AZ308" s="233"/>
      <c r="BA308" s="233"/>
      <c r="BB308" s="233"/>
      <c r="BC308" s="233"/>
      <c r="BD308" s="233"/>
      <c r="BE308" s="233"/>
      <c r="BF308" s="233"/>
      <c r="BG308" s="233"/>
      <c r="BH308" s="233"/>
      <c r="BI308" s="293" t="str">
        <f>HYPERLINK("#일위대가목록!A511","IE011900 →")</f>
        <v>IE011900 →</v>
      </c>
    </row>
    <row r="309" spans="1:61" ht="20.100000000000001" customHeight="1">
      <c r="A309" s="237" t="s">
        <v>8778</v>
      </c>
      <c r="B309" s="238" t="s">
        <v>8772</v>
      </c>
      <c r="C309" s="238">
        <v>1</v>
      </c>
      <c r="D309" s="238" t="s">
        <v>7942</v>
      </c>
      <c r="E309" s="239">
        <f t="shared" si="17"/>
        <v>143360</v>
      </c>
      <c r="F309" s="239">
        <f t="shared" si="17"/>
        <v>143360</v>
      </c>
      <c r="G309" s="239">
        <f>[183]일위대가목록!F512</f>
        <v>86659</v>
      </c>
      <c r="H309" s="239">
        <f t="shared" si="18"/>
        <v>86659</v>
      </c>
      <c r="I309" s="239">
        <f>[183]일위대가목록!G512</f>
        <v>56701</v>
      </c>
      <c r="J309" s="239">
        <f t="shared" si="19"/>
        <v>56701</v>
      </c>
      <c r="K309" s="239">
        <f>[183]일위대가목록!H512</f>
        <v>0</v>
      </c>
      <c r="L309" s="239">
        <f t="shared" si="20"/>
        <v>0</v>
      </c>
      <c r="M309" s="240" t="s">
        <v>8759</v>
      </c>
      <c r="N309" s="233" t="s">
        <v>227</v>
      </c>
      <c r="O309" s="233"/>
      <c r="P309" s="233" t="s">
        <v>8779</v>
      </c>
      <c r="Q309" s="233" t="s">
        <v>227</v>
      </c>
      <c r="R309" s="233" t="s">
        <v>8780</v>
      </c>
      <c r="S309" s="233"/>
      <c r="T309" s="233" t="s">
        <v>7729</v>
      </c>
      <c r="U309" s="233"/>
      <c r="V309" s="233"/>
      <c r="W309" s="233"/>
      <c r="X309" s="233"/>
      <c r="Y309" s="233"/>
      <c r="Z309" s="233"/>
      <c r="AA309" s="233"/>
      <c r="AB309" s="233"/>
      <c r="AC309" s="233"/>
      <c r="AD309" s="233"/>
      <c r="AE309" s="233"/>
      <c r="AF309" s="233"/>
      <c r="AG309" s="233"/>
      <c r="AH309" s="233"/>
      <c r="AI309" s="233"/>
      <c r="AJ309" s="233"/>
      <c r="AK309" s="233"/>
      <c r="AL309" s="233"/>
      <c r="AM309" s="233"/>
      <c r="AN309" s="233"/>
      <c r="AO309" s="233"/>
      <c r="AP309" s="233"/>
      <c r="AQ309" s="233"/>
      <c r="AR309" s="233"/>
      <c r="AS309" s="233"/>
      <c r="AT309" s="233"/>
      <c r="AU309" s="233"/>
      <c r="AV309" s="233"/>
      <c r="AW309" s="233"/>
      <c r="AX309" s="233"/>
      <c r="AY309" s="233"/>
      <c r="AZ309" s="233"/>
      <c r="BA309" s="233"/>
      <c r="BB309" s="233"/>
      <c r="BC309" s="233"/>
      <c r="BD309" s="233"/>
      <c r="BE309" s="233"/>
      <c r="BF309" s="233"/>
      <c r="BG309" s="233"/>
      <c r="BH309" s="233"/>
      <c r="BI309" s="293" t="str">
        <f>HYPERLINK("#일위대가목록!A512","IE012000 →")</f>
        <v>IE012000 →</v>
      </c>
    </row>
    <row r="310" spans="1:61" ht="20.100000000000001" customHeight="1">
      <c r="A310" s="237" t="s">
        <v>8778</v>
      </c>
      <c r="B310" s="238" t="s">
        <v>8781</v>
      </c>
      <c r="C310" s="238">
        <v>1</v>
      </c>
      <c r="D310" s="238" t="s">
        <v>7942</v>
      </c>
      <c r="E310" s="239">
        <f t="shared" si="17"/>
        <v>200498</v>
      </c>
      <c r="F310" s="239">
        <f t="shared" si="17"/>
        <v>200498</v>
      </c>
      <c r="G310" s="239">
        <f>[183]일위대가목록!F513</f>
        <v>86659</v>
      </c>
      <c r="H310" s="239">
        <f t="shared" si="18"/>
        <v>86659</v>
      </c>
      <c r="I310" s="239">
        <f>[183]일위대가목록!G513</f>
        <v>113839</v>
      </c>
      <c r="J310" s="239">
        <f t="shared" si="19"/>
        <v>113839</v>
      </c>
      <c r="K310" s="239">
        <f>[183]일위대가목록!H513</f>
        <v>0</v>
      </c>
      <c r="L310" s="239">
        <f t="shared" si="20"/>
        <v>0</v>
      </c>
      <c r="M310" s="240" t="s">
        <v>8759</v>
      </c>
      <c r="N310" s="233" t="s">
        <v>227</v>
      </c>
      <c r="O310" s="233"/>
      <c r="P310" s="233" t="s">
        <v>8782</v>
      </c>
      <c r="Q310" s="233" t="s">
        <v>227</v>
      </c>
      <c r="R310" s="233" t="s">
        <v>8783</v>
      </c>
      <c r="S310" s="233"/>
      <c r="T310" s="233" t="s">
        <v>7729</v>
      </c>
      <c r="U310" s="233"/>
      <c r="V310" s="233"/>
      <c r="W310" s="233"/>
      <c r="X310" s="233"/>
      <c r="Y310" s="233"/>
      <c r="Z310" s="233"/>
      <c r="AA310" s="233"/>
      <c r="AB310" s="233"/>
      <c r="AC310" s="233"/>
      <c r="AD310" s="233"/>
      <c r="AE310" s="233"/>
      <c r="AF310" s="233"/>
      <c r="AG310" s="233"/>
      <c r="AH310" s="233"/>
      <c r="AI310" s="233"/>
      <c r="AJ310" s="233"/>
      <c r="AK310" s="233"/>
      <c r="AL310" s="233"/>
      <c r="AM310" s="233"/>
      <c r="AN310" s="233"/>
      <c r="AO310" s="233"/>
      <c r="AP310" s="233"/>
      <c r="AQ310" s="233"/>
      <c r="AR310" s="233"/>
      <c r="AS310" s="233"/>
      <c r="AT310" s="233"/>
      <c r="AU310" s="233"/>
      <c r="AV310" s="233"/>
      <c r="AW310" s="233"/>
      <c r="AX310" s="233"/>
      <c r="AY310" s="233"/>
      <c r="AZ310" s="233"/>
      <c r="BA310" s="233"/>
      <c r="BB310" s="233"/>
      <c r="BC310" s="233"/>
      <c r="BD310" s="233"/>
      <c r="BE310" s="233"/>
      <c r="BF310" s="233"/>
      <c r="BG310" s="233"/>
      <c r="BH310" s="233"/>
      <c r="BI310" s="293" t="str">
        <f>HYPERLINK("#일위대가목록!A513","IE012100 →")</f>
        <v>IE012100 →</v>
      </c>
    </row>
    <row r="311" spans="1:61" ht="20.100000000000001" customHeight="1">
      <c r="A311" s="237" t="s">
        <v>8784</v>
      </c>
      <c r="B311" s="238" t="s">
        <v>8758</v>
      </c>
      <c r="C311" s="238">
        <v>1</v>
      </c>
      <c r="D311" s="238" t="s">
        <v>7942</v>
      </c>
      <c r="E311" s="239">
        <f t="shared" si="17"/>
        <v>131039</v>
      </c>
      <c r="F311" s="239">
        <f t="shared" si="17"/>
        <v>131039</v>
      </c>
      <c r="G311" s="239">
        <f>[183]일위대가목록!F514</f>
        <v>101577</v>
      </c>
      <c r="H311" s="239">
        <f t="shared" si="18"/>
        <v>101577</v>
      </c>
      <c r="I311" s="239">
        <f>[183]일위대가목록!G514</f>
        <v>25982</v>
      </c>
      <c r="J311" s="239">
        <f t="shared" si="19"/>
        <v>25982</v>
      </c>
      <c r="K311" s="239">
        <f>[183]일위대가목록!H514</f>
        <v>3480</v>
      </c>
      <c r="L311" s="239">
        <f t="shared" si="20"/>
        <v>3480</v>
      </c>
      <c r="M311" s="240" t="s">
        <v>8759</v>
      </c>
      <c r="N311" s="233" t="s">
        <v>227</v>
      </c>
      <c r="O311" s="233"/>
      <c r="P311" s="233" t="s">
        <v>8785</v>
      </c>
      <c r="Q311" s="233" t="s">
        <v>227</v>
      </c>
      <c r="R311" s="233" t="s">
        <v>8786</v>
      </c>
      <c r="S311" s="233"/>
      <c r="T311" s="233" t="s">
        <v>7729</v>
      </c>
      <c r="U311" s="233"/>
      <c r="V311" s="233"/>
      <c r="W311" s="233"/>
      <c r="X311" s="233"/>
      <c r="Y311" s="233"/>
      <c r="Z311" s="233"/>
      <c r="AA311" s="233"/>
      <c r="AB311" s="233"/>
      <c r="AC311" s="233"/>
      <c r="AD311" s="233"/>
      <c r="AE311" s="233"/>
      <c r="AF311" s="233"/>
      <c r="AG311" s="233"/>
      <c r="AH311" s="233"/>
      <c r="AI311" s="233"/>
      <c r="AJ311" s="233"/>
      <c r="AK311" s="233"/>
      <c r="AL311" s="233"/>
      <c r="AM311" s="233"/>
      <c r="AN311" s="233"/>
      <c r="AO311" s="233"/>
      <c r="AP311" s="233"/>
      <c r="AQ311" s="233"/>
      <c r="AR311" s="233"/>
      <c r="AS311" s="233"/>
      <c r="AT311" s="233"/>
      <c r="AU311" s="233"/>
      <c r="AV311" s="233"/>
      <c r="AW311" s="233"/>
      <c r="AX311" s="233"/>
      <c r="AY311" s="233"/>
      <c r="AZ311" s="233"/>
      <c r="BA311" s="233"/>
      <c r="BB311" s="233"/>
      <c r="BC311" s="233"/>
      <c r="BD311" s="233"/>
      <c r="BE311" s="233"/>
      <c r="BF311" s="233"/>
      <c r="BG311" s="233"/>
      <c r="BH311" s="233"/>
      <c r="BI311" s="293" t="str">
        <f>HYPERLINK("#일위대가목록!A514","IE013000 →")</f>
        <v>IE013000 →</v>
      </c>
    </row>
    <row r="312" spans="1:61" ht="20.100000000000001" customHeight="1">
      <c r="A312" s="237" t="s">
        <v>8784</v>
      </c>
      <c r="B312" s="238" t="s">
        <v>8762</v>
      </c>
      <c r="C312" s="238">
        <v>1</v>
      </c>
      <c r="D312" s="238" t="s">
        <v>7942</v>
      </c>
      <c r="E312" s="239">
        <f t="shared" si="17"/>
        <v>163270</v>
      </c>
      <c r="F312" s="239">
        <f t="shared" si="17"/>
        <v>163270</v>
      </c>
      <c r="G312" s="239">
        <f>[183]일위대가목록!F515</f>
        <v>104531</v>
      </c>
      <c r="H312" s="239">
        <f t="shared" si="18"/>
        <v>104531</v>
      </c>
      <c r="I312" s="239">
        <f>[183]일위대가목록!G515</f>
        <v>51755</v>
      </c>
      <c r="J312" s="239">
        <f t="shared" si="19"/>
        <v>51755</v>
      </c>
      <c r="K312" s="239">
        <f>[183]일위대가목록!H515</f>
        <v>6984</v>
      </c>
      <c r="L312" s="239">
        <f t="shared" si="20"/>
        <v>6984</v>
      </c>
      <c r="M312" s="240" t="s">
        <v>8759</v>
      </c>
      <c r="N312" s="233" t="s">
        <v>227</v>
      </c>
      <c r="O312" s="233"/>
      <c r="P312" s="233" t="s">
        <v>8787</v>
      </c>
      <c r="Q312" s="233" t="s">
        <v>227</v>
      </c>
      <c r="R312" s="233" t="s">
        <v>8788</v>
      </c>
      <c r="S312" s="233"/>
      <c r="T312" s="233" t="s">
        <v>7729</v>
      </c>
      <c r="U312" s="233"/>
      <c r="V312" s="233"/>
      <c r="W312" s="233"/>
      <c r="X312" s="233"/>
      <c r="Y312" s="233"/>
      <c r="Z312" s="233"/>
      <c r="AA312" s="233"/>
      <c r="AB312" s="233"/>
      <c r="AC312" s="233"/>
      <c r="AD312" s="233"/>
      <c r="AE312" s="233"/>
      <c r="AF312" s="233"/>
      <c r="AG312" s="233"/>
      <c r="AH312" s="233"/>
      <c r="AI312" s="233"/>
      <c r="AJ312" s="233"/>
      <c r="AK312" s="233"/>
      <c r="AL312" s="233"/>
      <c r="AM312" s="233"/>
      <c r="AN312" s="233"/>
      <c r="AO312" s="233"/>
      <c r="AP312" s="233"/>
      <c r="AQ312" s="233"/>
      <c r="AR312" s="233"/>
      <c r="AS312" s="233"/>
      <c r="AT312" s="233"/>
      <c r="AU312" s="233"/>
      <c r="AV312" s="233"/>
      <c r="AW312" s="233"/>
      <c r="AX312" s="233"/>
      <c r="AY312" s="233"/>
      <c r="AZ312" s="233"/>
      <c r="BA312" s="233"/>
      <c r="BB312" s="233"/>
      <c r="BC312" s="233"/>
      <c r="BD312" s="233"/>
      <c r="BE312" s="233"/>
      <c r="BF312" s="233"/>
      <c r="BG312" s="233"/>
      <c r="BH312" s="233"/>
      <c r="BI312" s="293" t="str">
        <f>HYPERLINK("#일위대가목록!A515","IE013100 →")</f>
        <v>IE013100 →</v>
      </c>
    </row>
    <row r="313" spans="1:61" ht="20.100000000000001" customHeight="1">
      <c r="A313" s="237" t="s">
        <v>8784</v>
      </c>
      <c r="B313" s="238" t="s">
        <v>8765</v>
      </c>
      <c r="C313" s="238">
        <v>1</v>
      </c>
      <c r="D313" s="238" t="s">
        <v>7942</v>
      </c>
      <c r="E313" s="239">
        <f t="shared" si="17"/>
        <v>126888</v>
      </c>
      <c r="F313" s="239">
        <f t="shared" si="17"/>
        <v>126888</v>
      </c>
      <c r="G313" s="239">
        <f>[183]일위대가목록!F516</f>
        <v>97426</v>
      </c>
      <c r="H313" s="239">
        <f t="shared" si="18"/>
        <v>97426</v>
      </c>
      <c r="I313" s="239">
        <f>[183]일위대가목록!G516</f>
        <v>25982</v>
      </c>
      <c r="J313" s="239">
        <f t="shared" si="19"/>
        <v>25982</v>
      </c>
      <c r="K313" s="239">
        <f>[183]일위대가목록!H516</f>
        <v>3480</v>
      </c>
      <c r="L313" s="239">
        <f t="shared" si="20"/>
        <v>3480</v>
      </c>
      <c r="M313" s="240" t="s">
        <v>8759</v>
      </c>
      <c r="N313" s="233" t="s">
        <v>227</v>
      </c>
      <c r="O313" s="233"/>
      <c r="P313" s="233" t="s">
        <v>8789</v>
      </c>
      <c r="Q313" s="233" t="s">
        <v>227</v>
      </c>
      <c r="R313" s="233" t="s">
        <v>8790</v>
      </c>
      <c r="S313" s="233"/>
      <c r="T313" s="233" t="s">
        <v>7729</v>
      </c>
      <c r="U313" s="233"/>
      <c r="V313" s="233"/>
      <c r="W313" s="233"/>
      <c r="X313" s="233"/>
      <c r="Y313" s="233"/>
      <c r="Z313" s="233"/>
      <c r="AA313" s="233"/>
      <c r="AB313" s="233"/>
      <c r="AC313" s="233"/>
      <c r="AD313" s="233"/>
      <c r="AE313" s="233"/>
      <c r="AF313" s="233"/>
      <c r="AG313" s="233"/>
      <c r="AH313" s="233"/>
      <c r="AI313" s="233"/>
      <c r="AJ313" s="233"/>
      <c r="AK313" s="233"/>
      <c r="AL313" s="233"/>
      <c r="AM313" s="233"/>
      <c r="AN313" s="233"/>
      <c r="AO313" s="233"/>
      <c r="AP313" s="233"/>
      <c r="AQ313" s="233"/>
      <c r="AR313" s="233"/>
      <c r="AS313" s="233"/>
      <c r="AT313" s="233"/>
      <c r="AU313" s="233"/>
      <c r="AV313" s="233"/>
      <c r="AW313" s="233"/>
      <c r="AX313" s="233"/>
      <c r="AY313" s="233"/>
      <c r="AZ313" s="233"/>
      <c r="BA313" s="233"/>
      <c r="BB313" s="233"/>
      <c r="BC313" s="233"/>
      <c r="BD313" s="233"/>
      <c r="BE313" s="233"/>
      <c r="BF313" s="233"/>
      <c r="BG313" s="233"/>
      <c r="BH313" s="233"/>
      <c r="BI313" s="293" t="str">
        <f>HYPERLINK("#일위대가목록!A516","IE013200 →")</f>
        <v>IE013200 →</v>
      </c>
    </row>
    <row r="314" spans="1:61" ht="20.100000000000001" customHeight="1">
      <c r="A314" s="237" t="s">
        <v>8784</v>
      </c>
      <c r="B314" s="238" t="s">
        <v>8768</v>
      </c>
      <c r="C314" s="238">
        <v>1</v>
      </c>
      <c r="D314" s="238" t="s">
        <v>7942</v>
      </c>
      <c r="E314" s="239">
        <f t="shared" si="17"/>
        <v>159119</v>
      </c>
      <c r="F314" s="239">
        <f t="shared" si="17"/>
        <v>159119</v>
      </c>
      <c r="G314" s="239">
        <f>[183]일위대가목록!F517</f>
        <v>100380</v>
      </c>
      <c r="H314" s="239">
        <f t="shared" si="18"/>
        <v>100380</v>
      </c>
      <c r="I314" s="239">
        <f>[183]일위대가목록!G517</f>
        <v>51755</v>
      </c>
      <c r="J314" s="239">
        <f t="shared" si="19"/>
        <v>51755</v>
      </c>
      <c r="K314" s="239">
        <f>[183]일위대가목록!H517</f>
        <v>6984</v>
      </c>
      <c r="L314" s="239">
        <f t="shared" si="20"/>
        <v>6984</v>
      </c>
      <c r="M314" s="240" t="s">
        <v>8759</v>
      </c>
      <c r="N314" s="233" t="s">
        <v>227</v>
      </c>
      <c r="O314" s="233"/>
      <c r="P314" s="233" t="s">
        <v>8791</v>
      </c>
      <c r="Q314" s="233" t="s">
        <v>227</v>
      </c>
      <c r="R314" s="233" t="s">
        <v>8792</v>
      </c>
      <c r="S314" s="233"/>
      <c r="T314" s="233" t="s">
        <v>7729</v>
      </c>
      <c r="U314" s="233"/>
      <c r="V314" s="233"/>
      <c r="W314" s="233"/>
      <c r="X314" s="233"/>
      <c r="Y314" s="233"/>
      <c r="Z314" s="233"/>
      <c r="AA314" s="233"/>
      <c r="AB314" s="233"/>
      <c r="AC314" s="233"/>
      <c r="AD314" s="233"/>
      <c r="AE314" s="233"/>
      <c r="AF314" s="233"/>
      <c r="AG314" s="233"/>
      <c r="AH314" s="233"/>
      <c r="AI314" s="233"/>
      <c r="AJ314" s="233"/>
      <c r="AK314" s="233"/>
      <c r="AL314" s="233"/>
      <c r="AM314" s="233"/>
      <c r="AN314" s="233"/>
      <c r="AO314" s="233"/>
      <c r="AP314" s="233"/>
      <c r="AQ314" s="233"/>
      <c r="AR314" s="233"/>
      <c r="AS314" s="233"/>
      <c r="AT314" s="233"/>
      <c r="AU314" s="233"/>
      <c r="AV314" s="233"/>
      <c r="AW314" s="233"/>
      <c r="AX314" s="233"/>
      <c r="AY314" s="233"/>
      <c r="AZ314" s="233"/>
      <c r="BA314" s="233"/>
      <c r="BB314" s="233"/>
      <c r="BC314" s="233"/>
      <c r="BD314" s="233"/>
      <c r="BE314" s="233"/>
      <c r="BF314" s="233"/>
      <c r="BG314" s="233"/>
      <c r="BH314" s="233"/>
      <c r="BI314" s="293" t="str">
        <f>HYPERLINK("#일위대가목록!A517","IE013300 →")</f>
        <v>IE013300 →</v>
      </c>
    </row>
    <row r="315" spans="1:61" ht="20.100000000000001" customHeight="1">
      <c r="A315" s="237" t="s">
        <v>8793</v>
      </c>
      <c r="B315" s="238" t="s">
        <v>8772</v>
      </c>
      <c r="C315" s="238">
        <v>1</v>
      </c>
      <c r="D315" s="238" t="s">
        <v>7942</v>
      </c>
      <c r="E315" s="239">
        <f t="shared" si="17"/>
        <v>115033</v>
      </c>
      <c r="F315" s="239">
        <f t="shared" si="17"/>
        <v>115033</v>
      </c>
      <c r="G315" s="239">
        <f>[183]일위대가목록!F518</f>
        <v>89235</v>
      </c>
      <c r="H315" s="239">
        <f t="shared" si="18"/>
        <v>89235</v>
      </c>
      <c r="I315" s="239">
        <f>[183]일위대가목록!G518</f>
        <v>22750</v>
      </c>
      <c r="J315" s="239">
        <f t="shared" si="19"/>
        <v>22750</v>
      </c>
      <c r="K315" s="239">
        <f>[183]일위대가목록!H518</f>
        <v>3048</v>
      </c>
      <c r="L315" s="239">
        <f t="shared" si="20"/>
        <v>3048</v>
      </c>
      <c r="M315" s="240" t="s">
        <v>8759</v>
      </c>
      <c r="N315" s="233" t="s">
        <v>227</v>
      </c>
      <c r="O315" s="233"/>
      <c r="P315" s="233" t="s">
        <v>8794</v>
      </c>
      <c r="Q315" s="233" t="s">
        <v>227</v>
      </c>
      <c r="R315" s="233" t="s">
        <v>8795</v>
      </c>
      <c r="S315" s="233"/>
      <c r="T315" s="233" t="s">
        <v>7729</v>
      </c>
      <c r="U315" s="233"/>
      <c r="V315" s="233"/>
      <c r="W315" s="233"/>
      <c r="X315" s="233"/>
      <c r="Y315" s="233"/>
      <c r="Z315" s="233"/>
      <c r="AA315" s="233"/>
      <c r="AB315" s="233"/>
      <c r="AC315" s="233"/>
      <c r="AD315" s="233"/>
      <c r="AE315" s="233"/>
      <c r="AF315" s="233"/>
      <c r="AG315" s="233"/>
      <c r="AH315" s="233"/>
      <c r="AI315" s="233"/>
      <c r="AJ315" s="233"/>
      <c r="AK315" s="233"/>
      <c r="AL315" s="233"/>
      <c r="AM315" s="233"/>
      <c r="AN315" s="233"/>
      <c r="AO315" s="233"/>
      <c r="AP315" s="233"/>
      <c r="AQ315" s="233"/>
      <c r="AR315" s="233"/>
      <c r="AS315" s="233"/>
      <c r="AT315" s="233"/>
      <c r="AU315" s="233"/>
      <c r="AV315" s="233"/>
      <c r="AW315" s="233"/>
      <c r="AX315" s="233"/>
      <c r="AY315" s="233"/>
      <c r="AZ315" s="233"/>
      <c r="BA315" s="233"/>
      <c r="BB315" s="233"/>
      <c r="BC315" s="233"/>
      <c r="BD315" s="233"/>
      <c r="BE315" s="233"/>
      <c r="BF315" s="233"/>
      <c r="BG315" s="233"/>
      <c r="BH315" s="233"/>
      <c r="BI315" s="293" t="str">
        <f>HYPERLINK("#일위대가목록!A518","IE013400 →")</f>
        <v>IE013400 →</v>
      </c>
    </row>
    <row r="316" spans="1:61" ht="20.100000000000001" customHeight="1">
      <c r="A316" s="237" t="s">
        <v>8793</v>
      </c>
      <c r="B316" s="238" t="s">
        <v>8775</v>
      </c>
      <c r="C316" s="238">
        <v>1</v>
      </c>
      <c r="D316" s="238" t="s">
        <v>7942</v>
      </c>
      <c r="E316" s="239">
        <f t="shared" si="17"/>
        <v>143137</v>
      </c>
      <c r="F316" s="239">
        <f t="shared" si="17"/>
        <v>143137</v>
      </c>
      <c r="G316" s="239">
        <f>[183]일위대가목록!F519</f>
        <v>91806</v>
      </c>
      <c r="H316" s="239">
        <f t="shared" si="18"/>
        <v>91806</v>
      </c>
      <c r="I316" s="239">
        <f>[183]일위대가목록!G519</f>
        <v>45235</v>
      </c>
      <c r="J316" s="239">
        <f t="shared" si="19"/>
        <v>45235</v>
      </c>
      <c r="K316" s="239">
        <f>[183]일위대가목록!H519</f>
        <v>6096</v>
      </c>
      <c r="L316" s="239">
        <f t="shared" si="20"/>
        <v>6096</v>
      </c>
      <c r="M316" s="240" t="s">
        <v>8759</v>
      </c>
      <c r="N316" s="233" t="s">
        <v>227</v>
      </c>
      <c r="O316" s="233"/>
      <c r="P316" s="233" t="s">
        <v>8796</v>
      </c>
      <c r="Q316" s="233" t="s">
        <v>227</v>
      </c>
      <c r="R316" s="233" t="s">
        <v>8797</v>
      </c>
      <c r="S316" s="233"/>
      <c r="T316" s="233" t="s">
        <v>7729</v>
      </c>
      <c r="U316" s="233"/>
      <c r="V316" s="233"/>
      <c r="W316" s="233"/>
      <c r="X316" s="233"/>
      <c r="Y316" s="233"/>
      <c r="Z316" s="233"/>
      <c r="AA316" s="233"/>
      <c r="AB316" s="233"/>
      <c r="AC316" s="233"/>
      <c r="AD316" s="233"/>
      <c r="AE316" s="233"/>
      <c r="AF316" s="233"/>
      <c r="AG316" s="233"/>
      <c r="AH316" s="233"/>
      <c r="AI316" s="233"/>
      <c r="AJ316" s="233"/>
      <c r="AK316" s="233"/>
      <c r="AL316" s="233"/>
      <c r="AM316" s="233"/>
      <c r="AN316" s="233"/>
      <c r="AO316" s="233"/>
      <c r="AP316" s="233"/>
      <c r="AQ316" s="233"/>
      <c r="AR316" s="233"/>
      <c r="AS316" s="233"/>
      <c r="AT316" s="233"/>
      <c r="AU316" s="233"/>
      <c r="AV316" s="233"/>
      <c r="AW316" s="233"/>
      <c r="AX316" s="233"/>
      <c r="AY316" s="233"/>
      <c r="AZ316" s="233"/>
      <c r="BA316" s="233"/>
      <c r="BB316" s="233"/>
      <c r="BC316" s="233"/>
      <c r="BD316" s="233"/>
      <c r="BE316" s="233"/>
      <c r="BF316" s="233"/>
      <c r="BG316" s="233"/>
      <c r="BH316" s="233"/>
      <c r="BI316" s="293" t="str">
        <f>HYPERLINK("#일위대가목록!A519","IE013500 →")</f>
        <v>IE013500 →</v>
      </c>
    </row>
    <row r="317" spans="1:61" ht="20.100000000000001" customHeight="1">
      <c r="A317" s="237" t="s">
        <v>8798</v>
      </c>
      <c r="B317" s="238" t="s">
        <v>8772</v>
      </c>
      <c r="C317" s="238">
        <v>1</v>
      </c>
      <c r="D317" s="238" t="s">
        <v>7942</v>
      </c>
      <c r="E317" s="239">
        <f t="shared" si="17"/>
        <v>114723</v>
      </c>
      <c r="F317" s="239">
        <f t="shared" si="17"/>
        <v>114723</v>
      </c>
      <c r="G317" s="239">
        <f>[183]일위대가목록!F520</f>
        <v>88925</v>
      </c>
      <c r="H317" s="239">
        <f t="shared" si="18"/>
        <v>88925</v>
      </c>
      <c r="I317" s="239">
        <f>[183]일위대가목록!G520</f>
        <v>22750</v>
      </c>
      <c r="J317" s="239">
        <f t="shared" si="19"/>
        <v>22750</v>
      </c>
      <c r="K317" s="239">
        <f>[183]일위대가목록!H520</f>
        <v>3048</v>
      </c>
      <c r="L317" s="239">
        <f t="shared" si="20"/>
        <v>3048</v>
      </c>
      <c r="M317" s="240" t="s">
        <v>8759</v>
      </c>
      <c r="N317" s="233" t="s">
        <v>227</v>
      </c>
      <c r="O317" s="233"/>
      <c r="P317" s="233" t="s">
        <v>8799</v>
      </c>
      <c r="Q317" s="233" t="s">
        <v>227</v>
      </c>
      <c r="R317" s="233" t="s">
        <v>8800</v>
      </c>
      <c r="S317" s="233"/>
      <c r="T317" s="233" t="s">
        <v>7729</v>
      </c>
      <c r="U317" s="233"/>
      <c r="V317" s="233"/>
      <c r="W317" s="233"/>
      <c r="X317" s="233"/>
      <c r="Y317" s="233"/>
      <c r="Z317" s="233"/>
      <c r="AA317" s="233"/>
      <c r="AB317" s="233"/>
      <c r="AC317" s="233"/>
      <c r="AD317" s="233"/>
      <c r="AE317" s="233"/>
      <c r="AF317" s="233"/>
      <c r="AG317" s="233"/>
      <c r="AH317" s="233"/>
      <c r="AI317" s="233"/>
      <c r="AJ317" s="233"/>
      <c r="AK317" s="233"/>
      <c r="AL317" s="233"/>
      <c r="AM317" s="233"/>
      <c r="AN317" s="233"/>
      <c r="AO317" s="233"/>
      <c r="AP317" s="233"/>
      <c r="AQ317" s="233"/>
      <c r="AR317" s="233"/>
      <c r="AS317" s="233"/>
      <c r="AT317" s="233"/>
      <c r="AU317" s="233"/>
      <c r="AV317" s="233"/>
      <c r="AW317" s="233"/>
      <c r="AX317" s="233"/>
      <c r="AY317" s="233"/>
      <c r="AZ317" s="233"/>
      <c r="BA317" s="233"/>
      <c r="BB317" s="233"/>
      <c r="BC317" s="233"/>
      <c r="BD317" s="233"/>
      <c r="BE317" s="233"/>
      <c r="BF317" s="233"/>
      <c r="BG317" s="233"/>
      <c r="BH317" s="233"/>
      <c r="BI317" s="293" t="str">
        <f>HYPERLINK("#일위대가목록!A520","IE013600 →")</f>
        <v>IE013600 →</v>
      </c>
    </row>
    <row r="318" spans="1:61" ht="20.100000000000001" customHeight="1">
      <c r="A318" s="237" t="s">
        <v>8798</v>
      </c>
      <c r="B318" s="238" t="s">
        <v>8781</v>
      </c>
      <c r="C318" s="238">
        <v>1</v>
      </c>
      <c r="D318" s="238" t="s">
        <v>7942</v>
      </c>
      <c r="E318" s="239">
        <f t="shared" si="17"/>
        <v>142522</v>
      </c>
      <c r="F318" s="239">
        <f t="shared" si="17"/>
        <v>142522</v>
      </c>
      <c r="G318" s="239">
        <f>[183]일위대가목록!F521</f>
        <v>91191</v>
      </c>
      <c r="H318" s="239">
        <f t="shared" si="18"/>
        <v>91191</v>
      </c>
      <c r="I318" s="239">
        <f>[183]일위대가목록!G521</f>
        <v>45235</v>
      </c>
      <c r="J318" s="239">
        <f t="shared" si="19"/>
        <v>45235</v>
      </c>
      <c r="K318" s="239">
        <f>[183]일위대가목록!H521</f>
        <v>6096</v>
      </c>
      <c r="L318" s="239">
        <f t="shared" si="20"/>
        <v>6096</v>
      </c>
      <c r="M318" s="240" t="s">
        <v>8759</v>
      </c>
      <c r="N318" s="233" t="s">
        <v>227</v>
      </c>
      <c r="O318" s="233"/>
      <c r="P318" s="233" t="s">
        <v>8801</v>
      </c>
      <c r="Q318" s="233" t="s">
        <v>227</v>
      </c>
      <c r="R318" s="233" t="s">
        <v>8802</v>
      </c>
      <c r="S318" s="233"/>
      <c r="T318" s="233" t="s">
        <v>7729</v>
      </c>
      <c r="U318" s="233"/>
      <c r="V318" s="233"/>
      <c r="W318" s="233"/>
      <c r="X318" s="233"/>
      <c r="Y318" s="233"/>
      <c r="Z318" s="233"/>
      <c r="AA318" s="233"/>
      <c r="AB318" s="233"/>
      <c r="AC318" s="233"/>
      <c r="AD318" s="233"/>
      <c r="AE318" s="233"/>
      <c r="AF318" s="233"/>
      <c r="AG318" s="233"/>
      <c r="AH318" s="233"/>
      <c r="AI318" s="233"/>
      <c r="AJ318" s="233"/>
      <c r="AK318" s="233"/>
      <c r="AL318" s="233"/>
      <c r="AM318" s="233"/>
      <c r="AN318" s="233"/>
      <c r="AO318" s="233"/>
      <c r="AP318" s="233"/>
      <c r="AQ318" s="233"/>
      <c r="AR318" s="233"/>
      <c r="AS318" s="233"/>
      <c r="AT318" s="233"/>
      <c r="AU318" s="233"/>
      <c r="AV318" s="233"/>
      <c r="AW318" s="233"/>
      <c r="AX318" s="233"/>
      <c r="AY318" s="233"/>
      <c r="AZ318" s="233"/>
      <c r="BA318" s="233"/>
      <c r="BB318" s="233"/>
      <c r="BC318" s="233"/>
      <c r="BD318" s="233"/>
      <c r="BE318" s="233"/>
      <c r="BF318" s="233"/>
      <c r="BG318" s="233"/>
      <c r="BH318" s="233"/>
      <c r="BI318" s="293" t="str">
        <f>HYPERLINK("#일위대가목록!A521","IE013700 →")</f>
        <v>IE013700 →</v>
      </c>
    </row>
    <row r="319" spans="1:61" ht="20.100000000000001" customHeight="1">
      <c r="A319" s="237" t="s">
        <v>8803</v>
      </c>
      <c r="B319" s="238" t="s">
        <v>8804</v>
      </c>
      <c r="C319" s="238">
        <v>1</v>
      </c>
      <c r="D319" s="238" t="s">
        <v>7942</v>
      </c>
      <c r="E319" s="239">
        <f t="shared" si="17"/>
        <v>142265</v>
      </c>
      <c r="F319" s="239">
        <f t="shared" si="17"/>
        <v>142265</v>
      </c>
      <c r="G319" s="239">
        <f>[183]일위대가목록!F522</f>
        <v>100591</v>
      </c>
      <c r="H319" s="239">
        <f t="shared" si="18"/>
        <v>100591</v>
      </c>
      <c r="I319" s="239">
        <f>[183]일위대가목록!G522</f>
        <v>32948</v>
      </c>
      <c r="J319" s="239">
        <f t="shared" si="19"/>
        <v>32948</v>
      </c>
      <c r="K319" s="239">
        <f>[183]일위대가목록!H522</f>
        <v>8726</v>
      </c>
      <c r="L319" s="239">
        <f t="shared" si="20"/>
        <v>8726</v>
      </c>
      <c r="M319" s="240" t="s">
        <v>8805</v>
      </c>
      <c r="N319" s="233" t="s">
        <v>227</v>
      </c>
      <c r="O319" s="233"/>
      <c r="P319" s="233" t="s">
        <v>8806</v>
      </c>
      <c r="Q319" s="233" t="s">
        <v>227</v>
      </c>
      <c r="R319" s="233" t="s">
        <v>8807</v>
      </c>
      <c r="S319" s="233"/>
      <c r="T319" s="233" t="s">
        <v>7729</v>
      </c>
      <c r="U319" s="233"/>
      <c r="V319" s="233"/>
      <c r="W319" s="233"/>
      <c r="X319" s="233"/>
      <c r="Y319" s="233"/>
      <c r="Z319" s="233"/>
      <c r="AA319" s="233"/>
      <c r="AB319" s="233"/>
      <c r="AC319" s="233"/>
      <c r="AD319" s="233"/>
      <c r="AE319" s="233"/>
      <c r="AF319" s="233"/>
      <c r="AG319" s="233"/>
      <c r="AH319" s="233"/>
      <c r="AI319" s="233"/>
      <c r="AJ319" s="233"/>
      <c r="AK319" s="233"/>
      <c r="AL319" s="233"/>
      <c r="AM319" s="233"/>
      <c r="AN319" s="233"/>
      <c r="AO319" s="233"/>
      <c r="AP319" s="233"/>
      <c r="AQ319" s="233"/>
      <c r="AR319" s="233"/>
      <c r="AS319" s="233"/>
      <c r="AT319" s="233"/>
      <c r="AU319" s="233"/>
      <c r="AV319" s="233"/>
      <c r="AW319" s="233"/>
      <c r="AX319" s="233"/>
      <c r="AY319" s="233"/>
      <c r="AZ319" s="233"/>
      <c r="BA319" s="233"/>
      <c r="BB319" s="233"/>
      <c r="BC319" s="233"/>
      <c r="BD319" s="233"/>
      <c r="BE319" s="233"/>
      <c r="BF319" s="233"/>
      <c r="BG319" s="233"/>
      <c r="BH319" s="233"/>
      <c r="BI319" s="293" t="str">
        <f>HYPERLINK("#일위대가목록!A522","IE020705 →")</f>
        <v>IE020705 →</v>
      </c>
    </row>
    <row r="320" spans="1:61" ht="20.100000000000001" customHeight="1">
      <c r="A320" s="237" t="s">
        <v>8803</v>
      </c>
      <c r="B320" s="238" t="s">
        <v>8808</v>
      </c>
      <c r="C320" s="238">
        <v>1</v>
      </c>
      <c r="D320" s="238" t="s">
        <v>7942</v>
      </c>
      <c r="E320" s="239">
        <f t="shared" si="17"/>
        <v>144592</v>
      </c>
      <c r="F320" s="239">
        <f t="shared" si="17"/>
        <v>144592</v>
      </c>
      <c r="G320" s="239">
        <f>[183]일위대가목록!F523</f>
        <v>100831</v>
      </c>
      <c r="H320" s="239">
        <f t="shared" si="18"/>
        <v>100831</v>
      </c>
      <c r="I320" s="239">
        <f>[183]일위대가목록!G523</f>
        <v>34538</v>
      </c>
      <c r="J320" s="239">
        <f t="shared" si="19"/>
        <v>34538</v>
      </c>
      <c r="K320" s="239">
        <f>[183]일위대가목록!H523</f>
        <v>9223</v>
      </c>
      <c r="L320" s="239">
        <f t="shared" si="20"/>
        <v>9223</v>
      </c>
      <c r="M320" s="240" t="s">
        <v>8805</v>
      </c>
      <c r="N320" s="233" t="s">
        <v>227</v>
      </c>
      <c r="O320" s="233"/>
      <c r="P320" s="233" t="s">
        <v>8809</v>
      </c>
      <c r="Q320" s="233" t="s">
        <v>227</v>
      </c>
      <c r="R320" s="233" t="s">
        <v>8810</v>
      </c>
      <c r="S320" s="233"/>
      <c r="T320" s="233" t="s">
        <v>7729</v>
      </c>
      <c r="U320" s="233"/>
      <c r="V320" s="233"/>
      <c r="W320" s="233"/>
      <c r="X320" s="233"/>
      <c r="Y320" s="233"/>
      <c r="Z320" s="233"/>
      <c r="AA320" s="233"/>
      <c r="AB320" s="233"/>
      <c r="AC320" s="233"/>
      <c r="AD320" s="233"/>
      <c r="AE320" s="233"/>
      <c r="AF320" s="233"/>
      <c r="AG320" s="233"/>
      <c r="AH320" s="233"/>
      <c r="AI320" s="233"/>
      <c r="AJ320" s="233"/>
      <c r="AK320" s="233"/>
      <c r="AL320" s="233"/>
      <c r="AM320" s="233"/>
      <c r="AN320" s="233"/>
      <c r="AO320" s="233"/>
      <c r="AP320" s="233"/>
      <c r="AQ320" s="233"/>
      <c r="AR320" s="233"/>
      <c r="AS320" s="233"/>
      <c r="AT320" s="233"/>
      <c r="AU320" s="233"/>
      <c r="AV320" s="233"/>
      <c r="AW320" s="233"/>
      <c r="AX320" s="233"/>
      <c r="AY320" s="233"/>
      <c r="AZ320" s="233"/>
      <c r="BA320" s="233"/>
      <c r="BB320" s="233"/>
      <c r="BC320" s="233"/>
      <c r="BD320" s="233"/>
      <c r="BE320" s="233"/>
      <c r="BF320" s="233"/>
      <c r="BG320" s="233"/>
      <c r="BH320" s="233"/>
      <c r="BI320" s="293" t="str">
        <f>HYPERLINK("#일위대가목록!A523","IE020715 →")</f>
        <v>IE020715 →</v>
      </c>
    </row>
    <row r="321" spans="1:61" ht="20.100000000000001" customHeight="1">
      <c r="A321" s="237" t="s">
        <v>8803</v>
      </c>
      <c r="B321" s="238" t="s">
        <v>8811</v>
      </c>
      <c r="C321" s="238">
        <v>1</v>
      </c>
      <c r="D321" s="238" t="s">
        <v>7942</v>
      </c>
      <c r="E321" s="239">
        <f t="shared" si="17"/>
        <v>119575</v>
      </c>
      <c r="F321" s="239">
        <f t="shared" si="17"/>
        <v>119575</v>
      </c>
      <c r="G321" s="239">
        <f>[183]일위대가목록!F524</f>
        <v>98780</v>
      </c>
      <c r="H321" s="239">
        <f t="shared" si="18"/>
        <v>98780</v>
      </c>
      <c r="I321" s="239">
        <f>[183]일위대가목록!G524</f>
        <v>16432</v>
      </c>
      <c r="J321" s="239">
        <f t="shared" si="19"/>
        <v>16432</v>
      </c>
      <c r="K321" s="239">
        <f>[183]일위대가목록!H524</f>
        <v>4363</v>
      </c>
      <c r="L321" s="239">
        <f t="shared" si="20"/>
        <v>4363</v>
      </c>
      <c r="M321" s="240" t="s">
        <v>8805</v>
      </c>
      <c r="N321" s="233" t="s">
        <v>227</v>
      </c>
      <c r="O321" s="233"/>
      <c r="P321" s="233" t="s">
        <v>8812</v>
      </c>
      <c r="Q321" s="233" t="s">
        <v>227</v>
      </c>
      <c r="R321" s="233" t="s">
        <v>8813</v>
      </c>
      <c r="S321" s="233"/>
      <c r="T321" s="233" t="s">
        <v>7729</v>
      </c>
      <c r="U321" s="233"/>
      <c r="V321" s="233"/>
      <c r="W321" s="233"/>
      <c r="X321" s="233"/>
      <c r="Y321" s="233"/>
      <c r="Z321" s="233"/>
      <c r="AA321" s="233"/>
      <c r="AB321" s="233"/>
      <c r="AC321" s="233"/>
      <c r="AD321" s="233"/>
      <c r="AE321" s="233"/>
      <c r="AF321" s="233"/>
      <c r="AG321" s="233"/>
      <c r="AH321" s="233"/>
      <c r="AI321" s="233"/>
      <c r="AJ321" s="233"/>
      <c r="AK321" s="233"/>
      <c r="AL321" s="233"/>
      <c r="AM321" s="233"/>
      <c r="AN321" s="233"/>
      <c r="AO321" s="233"/>
      <c r="AP321" s="233"/>
      <c r="AQ321" s="233"/>
      <c r="AR321" s="233"/>
      <c r="AS321" s="233"/>
      <c r="AT321" s="233"/>
      <c r="AU321" s="233"/>
      <c r="AV321" s="233"/>
      <c r="AW321" s="233"/>
      <c r="AX321" s="233"/>
      <c r="AY321" s="233"/>
      <c r="AZ321" s="233"/>
      <c r="BA321" s="233"/>
      <c r="BB321" s="233"/>
      <c r="BC321" s="233"/>
      <c r="BD321" s="233"/>
      <c r="BE321" s="233"/>
      <c r="BF321" s="233"/>
      <c r="BG321" s="233"/>
      <c r="BH321" s="233"/>
      <c r="BI321" s="293" t="str">
        <f>HYPERLINK("#일위대가목록!A524","IE020725 →")</f>
        <v>IE020725 →</v>
      </c>
    </row>
    <row r="322" spans="1:61" ht="20.100000000000001" customHeight="1">
      <c r="A322" s="237" t="s">
        <v>8803</v>
      </c>
      <c r="B322" s="238" t="s">
        <v>8814</v>
      </c>
      <c r="C322" s="238">
        <v>1</v>
      </c>
      <c r="D322" s="238" t="s">
        <v>7942</v>
      </c>
      <c r="E322" s="239">
        <f t="shared" si="17"/>
        <v>120799</v>
      </c>
      <c r="F322" s="239">
        <f t="shared" si="17"/>
        <v>120799</v>
      </c>
      <c r="G322" s="239">
        <f>[183]일위대가목록!F525</f>
        <v>98910</v>
      </c>
      <c r="H322" s="239">
        <f t="shared" si="18"/>
        <v>98910</v>
      </c>
      <c r="I322" s="239">
        <f>[183]일위대가목록!G525</f>
        <v>17292</v>
      </c>
      <c r="J322" s="239">
        <f t="shared" si="19"/>
        <v>17292</v>
      </c>
      <c r="K322" s="239">
        <f>[183]일위대가목록!H525</f>
        <v>4597</v>
      </c>
      <c r="L322" s="239">
        <f t="shared" si="20"/>
        <v>4597</v>
      </c>
      <c r="M322" s="240" t="s">
        <v>8805</v>
      </c>
      <c r="N322" s="233" t="s">
        <v>227</v>
      </c>
      <c r="O322" s="233"/>
      <c r="P322" s="233" t="s">
        <v>8815</v>
      </c>
      <c r="Q322" s="233" t="s">
        <v>227</v>
      </c>
      <c r="R322" s="233" t="s">
        <v>8816</v>
      </c>
      <c r="S322" s="233"/>
      <c r="T322" s="233" t="s">
        <v>7729</v>
      </c>
      <c r="U322" s="233"/>
      <c r="V322" s="233"/>
      <c r="W322" s="233"/>
      <c r="X322" s="233"/>
      <c r="Y322" s="233"/>
      <c r="Z322" s="233"/>
      <c r="AA322" s="233"/>
      <c r="AB322" s="233"/>
      <c r="AC322" s="233"/>
      <c r="AD322" s="233"/>
      <c r="AE322" s="233"/>
      <c r="AF322" s="233"/>
      <c r="AG322" s="233"/>
      <c r="AH322" s="233"/>
      <c r="AI322" s="233"/>
      <c r="AJ322" s="233"/>
      <c r="AK322" s="233"/>
      <c r="AL322" s="233"/>
      <c r="AM322" s="233"/>
      <c r="AN322" s="233"/>
      <c r="AO322" s="233"/>
      <c r="AP322" s="233"/>
      <c r="AQ322" s="233"/>
      <c r="AR322" s="233"/>
      <c r="AS322" s="233"/>
      <c r="AT322" s="233"/>
      <c r="AU322" s="233"/>
      <c r="AV322" s="233"/>
      <c r="AW322" s="233"/>
      <c r="AX322" s="233"/>
      <c r="AY322" s="233"/>
      <c r="AZ322" s="233"/>
      <c r="BA322" s="233"/>
      <c r="BB322" s="233"/>
      <c r="BC322" s="233"/>
      <c r="BD322" s="233"/>
      <c r="BE322" s="233"/>
      <c r="BF322" s="233"/>
      <c r="BG322" s="233"/>
      <c r="BH322" s="233"/>
      <c r="BI322" s="293" t="str">
        <f>HYPERLINK("#일위대가목록!A525","IE020735 →")</f>
        <v>IE020735 →</v>
      </c>
    </row>
    <row r="323" spans="1:61" ht="20.100000000000001" customHeight="1">
      <c r="A323" s="237" t="s">
        <v>8817</v>
      </c>
      <c r="B323" s="238" t="s">
        <v>8818</v>
      </c>
      <c r="C323" s="238">
        <v>1</v>
      </c>
      <c r="D323" s="238" t="s">
        <v>7942</v>
      </c>
      <c r="E323" s="239">
        <f t="shared" si="17"/>
        <v>160373</v>
      </c>
      <c r="F323" s="239">
        <f t="shared" si="17"/>
        <v>160373</v>
      </c>
      <c r="G323" s="239">
        <f>[183]일위대가목록!F526</f>
        <v>101303</v>
      </c>
      <c r="H323" s="239">
        <f t="shared" si="18"/>
        <v>101303</v>
      </c>
      <c r="I323" s="239">
        <f>[183]일위대가목록!G526</f>
        <v>50627</v>
      </c>
      <c r="J323" s="239">
        <f t="shared" si="19"/>
        <v>50627</v>
      </c>
      <c r="K323" s="239">
        <f>[183]일위대가목록!H526</f>
        <v>8443</v>
      </c>
      <c r="L323" s="239">
        <f t="shared" si="20"/>
        <v>8443</v>
      </c>
      <c r="M323" s="240" t="s">
        <v>8805</v>
      </c>
      <c r="N323" s="233" t="s">
        <v>227</v>
      </c>
      <c r="O323" s="233"/>
      <c r="P323" s="233" t="s">
        <v>8819</v>
      </c>
      <c r="Q323" s="233" t="s">
        <v>227</v>
      </c>
      <c r="R323" s="233" t="s">
        <v>8820</v>
      </c>
      <c r="S323" s="233"/>
      <c r="T323" s="233" t="s">
        <v>7729</v>
      </c>
      <c r="U323" s="233"/>
      <c r="V323" s="233"/>
      <c r="W323" s="233"/>
      <c r="X323" s="233"/>
      <c r="Y323" s="233"/>
      <c r="Z323" s="233"/>
      <c r="AA323" s="233"/>
      <c r="AB323" s="233"/>
      <c r="AC323" s="233"/>
      <c r="AD323" s="233"/>
      <c r="AE323" s="233"/>
      <c r="AF323" s="233"/>
      <c r="AG323" s="233"/>
      <c r="AH323" s="233"/>
      <c r="AI323" s="233"/>
      <c r="AJ323" s="233"/>
      <c r="AK323" s="233"/>
      <c r="AL323" s="233"/>
      <c r="AM323" s="233"/>
      <c r="AN323" s="233"/>
      <c r="AO323" s="233"/>
      <c r="AP323" s="233"/>
      <c r="AQ323" s="233"/>
      <c r="AR323" s="233"/>
      <c r="AS323" s="233"/>
      <c r="AT323" s="233"/>
      <c r="AU323" s="233"/>
      <c r="AV323" s="233"/>
      <c r="AW323" s="233"/>
      <c r="AX323" s="233"/>
      <c r="AY323" s="233"/>
      <c r="AZ323" s="233"/>
      <c r="BA323" s="233"/>
      <c r="BB323" s="233"/>
      <c r="BC323" s="233"/>
      <c r="BD323" s="233"/>
      <c r="BE323" s="233"/>
      <c r="BF323" s="233"/>
      <c r="BG323" s="233"/>
      <c r="BH323" s="233"/>
      <c r="BI323" s="293" t="str">
        <f>HYPERLINK("#일위대가목록!A526","IE020805 →")</f>
        <v>IE020805 →</v>
      </c>
    </row>
    <row r="324" spans="1:61" ht="20.100000000000001" customHeight="1">
      <c r="A324" s="237" t="s">
        <v>8817</v>
      </c>
      <c r="B324" s="238" t="s">
        <v>8821</v>
      </c>
      <c r="C324" s="238">
        <v>1</v>
      </c>
      <c r="D324" s="238" t="s">
        <v>7942</v>
      </c>
      <c r="E324" s="239">
        <f t="shared" si="17"/>
        <v>139612</v>
      </c>
      <c r="F324" s="239">
        <f t="shared" si="17"/>
        <v>139612</v>
      </c>
      <c r="G324" s="239">
        <f>[183]일위대가목록!F527</f>
        <v>101508</v>
      </c>
      <c r="H324" s="239">
        <f t="shared" si="18"/>
        <v>101508</v>
      </c>
      <c r="I324" s="239">
        <f>[183]일위대가목록!G527</f>
        <v>29236</v>
      </c>
      <c r="J324" s="239">
        <f t="shared" si="19"/>
        <v>29236</v>
      </c>
      <c r="K324" s="239">
        <f>[183]일위대가목록!H527</f>
        <v>8868</v>
      </c>
      <c r="L324" s="239">
        <f t="shared" si="20"/>
        <v>8868</v>
      </c>
      <c r="M324" s="240" t="s">
        <v>8805</v>
      </c>
      <c r="N324" s="233" t="s">
        <v>227</v>
      </c>
      <c r="O324" s="233"/>
      <c r="P324" s="233" t="s">
        <v>8822</v>
      </c>
      <c r="Q324" s="233" t="s">
        <v>227</v>
      </c>
      <c r="R324" s="233" t="s">
        <v>8823</v>
      </c>
      <c r="S324" s="233"/>
      <c r="T324" s="233" t="s">
        <v>7729</v>
      </c>
      <c r="U324" s="233"/>
      <c r="V324" s="233"/>
      <c r="W324" s="233"/>
      <c r="X324" s="233"/>
      <c r="Y324" s="233"/>
      <c r="Z324" s="233"/>
      <c r="AA324" s="233"/>
      <c r="AB324" s="233"/>
      <c r="AC324" s="233"/>
      <c r="AD324" s="233"/>
      <c r="AE324" s="233"/>
      <c r="AF324" s="233"/>
      <c r="AG324" s="233"/>
      <c r="AH324" s="233"/>
      <c r="AI324" s="233"/>
      <c r="AJ324" s="233"/>
      <c r="AK324" s="233"/>
      <c r="AL324" s="233"/>
      <c r="AM324" s="233"/>
      <c r="AN324" s="233"/>
      <c r="AO324" s="233"/>
      <c r="AP324" s="233"/>
      <c r="AQ324" s="233"/>
      <c r="AR324" s="233"/>
      <c r="AS324" s="233"/>
      <c r="AT324" s="233"/>
      <c r="AU324" s="233"/>
      <c r="AV324" s="233"/>
      <c r="AW324" s="233"/>
      <c r="AX324" s="233"/>
      <c r="AY324" s="233"/>
      <c r="AZ324" s="233"/>
      <c r="BA324" s="233"/>
      <c r="BB324" s="233"/>
      <c r="BC324" s="233"/>
      <c r="BD324" s="233"/>
      <c r="BE324" s="233"/>
      <c r="BF324" s="233"/>
      <c r="BG324" s="233"/>
      <c r="BH324" s="233"/>
      <c r="BI324" s="293" t="str">
        <f>HYPERLINK("#일위대가목록!A527","IE020815 →")</f>
        <v>IE020815 →</v>
      </c>
    </row>
    <row r="325" spans="1:61" ht="20.100000000000001" customHeight="1">
      <c r="A325" s="237" t="s">
        <v>8817</v>
      </c>
      <c r="B325" s="238" t="s">
        <v>8824</v>
      </c>
      <c r="C325" s="238">
        <v>1</v>
      </c>
      <c r="D325" s="238" t="s">
        <v>7942</v>
      </c>
      <c r="E325" s="239">
        <f t="shared" ref="E325:F388" si="21">G325+I325+K325</f>
        <v>117584</v>
      </c>
      <c r="F325" s="239">
        <f t="shared" si="21"/>
        <v>117584</v>
      </c>
      <c r="G325" s="239">
        <f>[183]일위대가목록!F528</f>
        <v>99545</v>
      </c>
      <c r="H325" s="239">
        <f t="shared" ref="H325:H388" si="22">TRUNC(G325*C325,0)</f>
        <v>99545</v>
      </c>
      <c r="I325" s="239">
        <f>[183]일위대가목록!G528</f>
        <v>13832</v>
      </c>
      <c r="J325" s="239">
        <f t="shared" ref="J325:J388" si="23">TRUNC(I325*C325,0)</f>
        <v>13832</v>
      </c>
      <c r="K325" s="239">
        <f>[183]일위대가목록!H528</f>
        <v>4207</v>
      </c>
      <c r="L325" s="239">
        <f t="shared" ref="L325:L388" si="24">TRUNC(K325*C325,0)</f>
        <v>4207</v>
      </c>
      <c r="M325" s="240" t="s">
        <v>8805</v>
      </c>
      <c r="N325" s="233" t="s">
        <v>227</v>
      </c>
      <c r="O325" s="233"/>
      <c r="P325" s="233" t="s">
        <v>8825</v>
      </c>
      <c r="Q325" s="233" t="s">
        <v>227</v>
      </c>
      <c r="R325" s="233" t="s">
        <v>8826</v>
      </c>
      <c r="S325" s="233"/>
      <c r="T325" s="233" t="s">
        <v>7729</v>
      </c>
      <c r="U325" s="233"/>
      <c r="V325" s="233"/>
      <c r="W325" s="233"/>
      <c r="X325" s="233"/>
      <c r="Y325" s="233"/>
      <c r="Z325" s="233"/>
      <c r="AA325" s="233"/>
      <c r="AB325" s="233"/>
      <c r="AC325" s="233"/>
      <c r="AD325" s="233"/>
      <c r="AE325" s="233"/>
      <c r="AF325" s="233"/>
      <c r="AG325" s="233"/>
      <c r="AH325" s="233"/>
      <c r="AI325" s="233"/>
      <c r="AJ325" s="233"/>
      <c r="AK325" s="233"/>
      <c r="AL325" s="233"/>
      <c r="AM325" s="233"/>
      <c r="AN325" s="233"/>
      <c r="AO325" s="233"/>
      <c r="AP325" s="233"/>
      <c r="AQ325" s="233"/>
      <c r="AR325" s="233"/>
      <c r="AS325" s="233"/>
      <c r="AT325" s="233"/>
      <c r="AU325" s="233"/>
      <c r="AV325" s="233"/>
      <c r="AW325" s="233"/>
      <c r="AX325" s="233"/>
      <c r="AY325" s="233"/>
      <c r="AZ325" s="233"/>
      <c r="BA325" s="233"/>
      <c r="BB325" s="233"/>
      <c r="BC325" s="233"/>
      <c r="BD325" s="233"/>
      <c r="BE325" s="233"/>
      <c r="BF325" s="233"/>
      <c r="BG325" s="233"/>
      <c r="BH325" s="233"/>
      <c r="BI325" s="293" t="str">
        <f>HYPERLINK("#일위대가목록!A528","IE020825 →")</f>
        <v>IE020825 →</v>
      </c>
    </row>
    <row r="326" spans="1:61" ht="20.100000000000001" customHeight="1">
      <c r="A326" s="237" t="s">
        <v>8817</v>
      </c>
      <c r="B326" s="238" t="s">
        <v>8827</v>
      </c>
      <c r="C326" s="238">
        <v>1</v>
      </c>
      <c r="D326" s="238" t="s">
        <v>7942</v>
      </c>
      <c r="E326" s="239">
        <f t="shared" si="21"/>
        <v>118666</v>
      </c>
      <c r="F326" s="239">
        <f t="shared" si="21"/>
        <v>118666</v>
      </c>
      <c r="G326" s="239">
        <f>[183]일위대가목록!F529</f>
        <v>99665</v>
      </c>
      <c r="H326" s="239">
        <f t="shared" si="22"/>
        <v>99665</v>
      </c>
      <c r="I326" s="239">
        <f>[183]일위대가목록!G529</f>
        <v>14574</v>
      </c>
      <c r="J326" s="239">
        <f t="shared" si="23"/>
        <v>14574</v>
      </c>
      <c r="K326" s="239">
        <f>[183]일위대가목록!H529</f>
        <v>4427</v>
      </c>
      <c r="L326" s="239">
        <f t="shared" si="24"/>
        <v>4427</v>
      </c>
      <c r="M326" s="240" t="s">
        <v>8805</v>
      </c>
      <c r="N326" s="233" t="s">
        <v>227</v>
      </c>
      <c r="O326" s="233"/>
      <c r="P326" s="233" t="s">
        <v>8828</v>
      </c>
      <c r="Q326" s="233" t="s">
        <v>227</v>
      </c>
      <c r="R326" s="233" t="s">
        <v>8829</v>
      </c>
      <c r="S326" s="233"/>
      <c r="T326" s="233" t="s">
        <v>7729</v>
      </c>
      <c r="U326" s="233"/>
      <c r="V326" s="233"/>
      <c r="W326" s="233"/>
      <c r="X326" s="233"/>
      <c r="Y326" s="233"/>
      <c r="Z326" s="233"/>
      <c r="AA326" s="233"/>
      <c r="AB326" s="233"/>
      <c r="AC326" s="233"/>
      <c r="AD326" s="233"/>
      <c r="AE326" s="233"/>
      <c r="AF326" s="233"/>
      <c r="AG326" s="233"/>
      <c r="AH326" s="233"/>
      <c r="AI326" s="233"/>
      <c r="AJ326" s="233"/>
      <c r="AK326" s="233"/>
      <c r="AL326" s="233"/>
      <c r="AM326" s="233"/>
      <c r="AN326" s="233"/>
      <c r="AO326" s="233"/>
      <c r="AP326" s="233"/>
      <c r="AQ326" s="233"/>
      <c r="AR326" s="233"/>
      <c r="AS326" s="233"/>
      <c r="AT326" s="233"/>
      <c r="AU326" s="233"/>
      <c r="AV326" s="233"/>
      <c r="AW326" s="233"/>
      <c r="AX326" s="233"/>
      <c r="AY326" s="233"/>
      <c r="AZ326" s="233"/>
      <c r="BA326" s="233"/>
      <c r="BB326" s="233"/>
      <c r="BC326" s="233"/>
      <c r="BD326" s="233"/>
      <c r="BE326" s="233"/>
      <c r="BF326" s="233"/>
      <c r="BG326" s="233"/>
      <c r="BH326" s="233"/>
      <c r="BI326" s="293" t="str">
        <f>HYPERLINK("#일위대가목록!A529","IE020835 →")</f>
        <v>IE020835 →</v>
      </c>
    </row>
    <row r="327" spans="1:61" ht="20.100000000000001" customHeight="1">
      <c r="A327" s="237" t="s">
        <v>8830</v>
      </c>
      <c r="B327" s="238" t="s">
        <v>8831</v>
      </c>
      <c r="C327" s="238">
        <v>1</v>
      </c>
      <c r="D327" s="238" t="s">
        <v>7942</v>
      </c>
      <c r="E327" s="239">
        <f t="shared" si="21"/>
        <v>121900</v>
      </c>
      <c r="F327" s="239">
        <f t="shared" si="21"/>
        <v>121900</v>
      </c>
      <c r="G327" s="239">
        <f>[183]일위대가목록!F530</f>
        <v>92805</v>
      </c>
      <c r="H327" s="239">
        <f t="shared" si="22"/>
        <v>92805</v>
      </c>
      <c r="I327" s="239">
        <f>[183]일위대가목록!G530</f>
        <v>20652</v>
      </c>
      <c r="J327" s="239">
        <f t="shared" si="23"/>
        <v>20652</v>
      </c>
      <c r="K327" s="239">
        <f>[183]일위대가목록!H530</f>
        <v>8443</v>
      </c>
      <c r="L327" s="239">
        <f t="shared" si="24"/>
        <v>8443</v>
      </c>
      <c r="M327" s="240" t="s">
        <v>8805</v>
      </c>
      <c r="N327" s="233" t="s">
        <v>227</v>
      </c>
      <c r="O327" s="233"/>
      <c r="P327" s="233" t="s">
        <v>8832</v>
      </c>
      <c r="Q327" s="233" t="s">
        <v>227</v>
      </c>
      <c r="R327" s="233" t="s">
        <v>8833</v>
      </c>
      <c r="S327" s="233"/>
      <c r="T327" s="233" t="s">
        <v>7729</v>
      </c>
      <c r="U327" s="233"/>
      <c r="V327" s="233"/>
      <c r="W327" s="233"/>
      <c r="X327" s="233"/>
      <c r="Y327" s="233"/>
      <c r="Z327" s="233"/>
      <c r="AA327" s="233"/>
      <c r="AB327" s="233"/>
      <c r="AC327" s="233"/>
      <c r="AD327" s="233"/>
      <c r="AE327" s="233"/>
      <c r="AF327" s="233"/>
      <c r="AG327" s="233"/>
      <c r="AH327" s="233"/>
      <c r="AI327" s="233"/>
      <c r="AJ327" s="233"/>
      <c r="AK327" s="233"/>
      <c r="AL327" s="233"/>
      <c r="AM327" s="233"/>
      <c r="AN327" s="233"/>
      <c r="AO327" s="233"/>
      <c r="AP327" s="233"/>
      <c r="AQ327" s="233"/>
      <c r="AR327" s="233"/>
      <c r="AS327" s="233"/>
      <c r="AT327" s="233"/>
      <c r="AU327" s="233"/>
      <c r="AV327" s="233"/>
      <c r="AW327" s="233"/>
      <c r="AX327" s="233"/>
      <c r="AY327" s="233"/>
      <c r="AZ327" s="233"/>
      <c r="BA327" s="233"/>
      <c r="BB327" s="233"/>
      <c r="BC327" s="233"/>
      <c r="BD327" s="233"/>
      <c r="BE327" s="233"/>
      <c r="BF327" s="233"/>
      <c r="BG327" s="233"/>
      <c r="BH327" s="233"/>
      <c r="BI327" s="293" t="str">
        <f>HYPERLINK("#일위대가목록!A530","IE020855 →")</f>
        <v>IE020855 →</v>
      </c>
    </row>
    <row r="328" spans="1:61" ht="20.100000000000001" customHeight="1">
      <c r="A328" s="237" t="s">
        <v>8830</v>
      </c>
      <c r="B328" s="238" t="s">
        <v>8834</v>
      </c>
      <c r="C328" s="238">
        <v>1</v>
      </c>
      <c r="D328" s="238" t="s">
        <v>7942</v>
      </c>
      <c r="E328" s="239">
        <f t="shared" si="21"/>
        <v>123502</v>
      </c>
      <c r="F328" s="239">
        <f t="shared" si="21"/>
        <v>123502</v>
      </c>
      <c r="G328" s="239">
        <f>[183]일위대가목록!F531</f>
        <v>92982</v>
      </c>
      <c r="H328" s="239">
        <f t="shared" si="22"/>
        <v>92982</v>
      </c>
      <c r="I328" s="239">
        <f>[183]일위대가목록!G531</f>
        <v>21652</v>
      </c>
      <c r="J328" s="239">
        <f t="shared" si="23"/>
        <v>21652</v>
      </c>
      <c r="K328" s="239">
        <f>[183]일위대가목록!H531</f>
        <v>8868</v>
      </c>
      <c r="L328" s="239">
        <f t="shared" si="24"/>
        <v>8868</v>
      </c>
      <c r="M328" s="240" t="s">
        <v>8805</v>
      </c>
      <c r="N328" s="233" t="s">
        <v>227</v>
      </c>
      <c r="O328" s="233"/>
      <c r="P328" s="233" t="s">
        <v>8835</v>
      </c>
      <c r="Q328" s="233" t="s">
        <v>227</v>
      </c>
      <c r="R328" s="233" t="s">
        <v>8836</v>
      </c>
      <c r="S328" s="233"/>
      <c r="T328" s="233" t="s">
        <v>7729</v>
      </c>
      <c r="U328" s="233"/>
      <c r="V328" s="233"/>
      <c r="W328" s="233"/>
      <c r="X328" s="233"/>
      <c r="Y328" s="233"/>
      <c r="Z328" s="233"/>
      <c r="AA328" s="233"/>
      <c r="AB328" s="233"/>
      <c r="AC328" s="233"/>
      <c r="AD328" s="233"/>
      <c r="AE328" s="233"/>
      <c r="AF328" s="233"/>
      <c r="AG328" s="233"/>
      <c r="AH328" s="233"/>
      <c r="AI328" s="233"/>
      <c r="AJ328" s="233"/>
      <c r="AK328" s="233"/>
      <c r="AL328" s="233"/>
      <c r="AM328" s="233"/>
      <c r="AN328" s="233"/>
      <c r="AO328" s="233"/>
      <c r="AP328" s="233"/>
      <c r="AQ328" s="233"/>
      <c r="AR328" s="233"/>
      <c r="AS328" s="233"/>
      <c r="AT328" s="233"/>
      <c r="AU328" s="233"/>
      <c r="AV328" s="233"/>
      <c r="AW328" s="233"/>
      <c r="AX328" s="233"/>
      <c r="AY328" s="233"/>
      <c r="AZ328" s="233"/>
      <c r="BA328" s="233"/>
      <c r="BB328" s="233"/>
      <c r="BC328" s="233"/>
      <c r="BD328" s="233"/>
      <c r="BE328" s="233"/>
      <c r="BF328" s="233"/>
      <c r="BG328" s="233"/>
      <c r="BH328" s="233"/>
      <c r="BI328" s="293" t="str">
        <f>HYPERLINK("#일위대가목록!A531","IE020865 →")</f>
        <v>IE020865 →</v>
      </c>
    </row>
    <row r="329" spans="1:61" ht="20.100000000000001" customHeight="1">
      <c r="A329" s="237" t="s">
        <v>8830</v>
      </c>
      <c r="B329" s="238" t="s">
        <v>8837</v>
      </c>
      <c r="C329" s="238">
        <v>1</v>
      </c>
      <c r="D329" s="238" t="s">
        <v>7942</v>
      </c>
      <c r="E329" s="239">
        <f t="shared" si="21"/>
        <v>105476</v>
      </c>
      <c r="F329" s="239">
        <f t="shared" si="21"/>
        <v>105476</v>
      </c>
      <c r="G329" s="239">
        <f>[183]일위대가목록!F532</f>
        <v>91047</v>
      </c>
      <c r="H329" s="239">
        <f t="shared" si="22"/>
        <v>91047</v>
      </c>
      <c r="I329" s="239">
        <f>[183]일위대가목록!G532</f>
        <v>10222</v>
      </c>
      <c r="J329" s="239">
        <f t="shared" si="23"/>
        <v>10222</v>
      </c>
      <c r="K329" s="239">
        <f>[183]일위대가목록!H532</f>
        <v>4207</v>
      </c>
      <c r="L329" s="239">
        <f t="shared" si="24"/>
        <v>4207</v>
      </c>
      <c r="M329" s="240" t="s">
        <v>8805</v>
      </c>
      <c r="N329" s="233" t="s">
        <v>227</v>
      </c>
      <c r="O329" s="233"/>
      <c r="P329" s="233" t="s">
        <v>8838</v>
      </c>
      <c r="Q329" s="233" t="s">
        <v>227</v>
      </c>
      <c r="R329" s="233" t="s">
        <v>8839</v>
      </c>
      <c r="S329" s="233"/>
      <c r="T329" s="233" t="s">
        <v>7729</v>
      </c>
      <c r="U329" s="233"/>
      <c r="V329" s="233"/>
      <c r="W329" s="233"/>
      <c r="X329" s="233"/>
      <c r="Y329" s="233"/>
      <c r="Z329" s="233"/>
      <c r="AA329" s="233"/>
      <c r="AB329" s="233"/>
      <c r="AC329" s="233"/>
      <c r="AD329" s="233"/>
      <c r="AE329" s="233"/>
      <c r="AF329" s="233"/>
      <c r="AG329" s="233"/>
      <c r="AH329" s="233"/>
      <c r="AI329" s="233"/>
      <c r="AJ329" s="233"/>
      <c r="AK329" s="233"/>
      <c r="AL329" s="233"/>
      <c r="AM329" s="233"/>
      <c r="AN329" s="233"/>
      <c r="AO329" s="233"/>
      <c r="AP329" s="233"/>
      <c r="AQ329" s="233"/>
      <c r="AR329" s="233"/>
      <c r="AS329" s="233"/>
      <c r="AT329" s="233"/>
      <c r="AU329" s="233"/>
      <c r="AV329" s="233"/>
      <c r="AW329" s="233"/>
      <c r="AX329" s="233"/>
      <c r="AY329" s="233"/>
      <c r="AZ329" s="233"/>
      <c r="BA329" s="233"/>
      <c r="BB329" s="233"/>
      <c r="BC329" s="233"/>
      <c r="BD329" s="233"/>
      <c r="BE329" s="233"/>
      <c r="BF329" s="233"/>
      <c r="BG329" s="233"/>
      <c r="BH329" s="233"/>
      <c r="BI329" s="293" t="str">
        <f>HYPERLINK("#일위대가목록!A532","IE020875 →")</f>
        <v>IE020875 →</v>
      </c>
    </row>
    <row r="330" spans="1:61" ht="20.100000000000001" customHeight="1">
      <c r="A330" s="237" t="s">
        <v>8830</v>
      </c>
      <c r="B330" s="238" t="s">
        <v>8840</v>
      </c>
      <c r="C330" s="238">
        <v>1</v>
      </c>
      <c r="D330" s="238" t="s">
        <v>7942</v>
      </c>
      <c r="E330" s="239">
        <f t="shared" si="21"/>
        <v>106333</v>
      </c>
      <c r="F330" s="239">
        <f t="shared" si="21"/>
        <v>106333</v>
      </c>
      <c r="G330" s="239">
        <f>[183]일위대가목록!F533</f>
        <v>91138</v>
      </c>
      <c r="H330" s="239">
        <f t="shared" si="22"/>
        <v>91138</v>
      </c>
      <c r="I330" s="239">
        <f>[183]일위대가목록!G533</f>
        <v>10768</v>
      </c>
      <c r="J330" s="239">
        <f t="shared" si="23"/>
        <v>10768</v>
      </c>
      <c r="K330" s="239">
        <f>[183]일위대가목록!H533</f>
        <v>4427</v>
      </c>
      <c r="L330" s="239">
        <f t="shared" si="24"/>
        <v>4427</v>
      </c>
      <c r="M330" s="240" t="s">
        <v>8805</v>
      </c>
      <c r="N330" s="233" t="s">
        <v>227</v>
      </c>
      <c r="O330" s="233"/>
      <c r="P330" s="233" t="s">
        <v>8841</v>
      </c>
      <c r="Q330" s="233" t="s">
        <v>227</v>
      </c>
      <c r="R330" s="233" t="s">
        <v>8842</v>
      </c>
      <c r="S330" s="233"/>
      <c r="T330" s="233" t="s">
        <v>7729</v>
      </c>
      <c r="U330" s="233"/>
      <c r="V330" s="233"/>
      <c r="W330" s="233"/>
      <c r="X330" s="233"/>
      <c r="Y330" s="233"/>
      <c r="Z330" s="233"/>
      <c r="AA330" s="233"/>
      <c r="AB330" s="233"/>
      <c r="AC330" s="233"/>
      <c r="AD330" s="233"/>
      <c r="AE330" s="233"/>
      <c r="AF330" s="233"/>
      <c r="AG330" s="233"/>
      <c r="AH330" s="233"/>
      <c r="AI330" s="233"/>
      <c r="AJ330" s="233"/>
      <c r="AK330" s="233"/>
      <c r="AL330" s="233"/>
      <c r="AM330" s="233"/>
      <c r="AN330" s="233"/>
      <c r="AO330" s="233"/>
      <c r="AP330" s="233"/>
      <c r="AQ330" s="233"/>
      <c r="AR330" s="233"/>
      <c r="AS330" s="233"/>
      <c r="AT330" s="233"/>
      <c r="AU330" s="233"/>
      <c r="AV330" s="233"/>
      <c r="AW330" s="233"/>
      <c r="AX330" s="233"/>
      <c r="AY330" s="233"/>
      <c r="AZ330" s="233"/>
      <c r="BA330" s="233"/>
      <c r="BB330" s="233"/>
      <c r="BC330" s="233"/>
      <c r="BD330" s="233"/>
      <c r="BE330" s="233"/>
      <c r="BF330" s="233"/>
      <c r="BG330" s="233"/>
      <c r="BH330" s="233"/>
      <c r="BI330" s="293" t="str">
        <f>HYPERLINK("#일위대가목록!A533","IE020885 →")</f>
        <v>IE020885 →</v>
      </c>
    </row>
    <row r="331" spans="1:61" ht="20.100000000000001" customHeight="1">
      <c r="A331" s="237" t="s">
        <v>8843</v>
      </c>
      <c r="B331" s="238" t="s">
        <v>8844</v>
      </c>
      <c r="C331" s="238">
        <v>1</v>
      </c>
      <c r="D331" s="238" t="s">
        <v>7942</v>
      </c>
      <c r="E331" s="239">
        <f t="shared" si="21"/>
        <v>288122</v>
      </c>
      <c r="F331" s="239">
        <f t="shared" si="21"/>
        <v>288122</v>
      </c>
      <c r="G331" s="239">
        <f>[183]일위대가목록!F534</f>
        <v>71279</v>
      </c>
      <c r="H331" s="239">
        <f t="shared" si="22"/>
        <v>71279</v>
      </c>
      <c r="I331" s="239">
        <f>[183]일위대가목록!G534</f>
        <v>178579</v>
      </c>
      <c r="J331" s="239">
        <f t="shared" si="23"/>
        <v>178579</v>
      </c>
      <c r="K331" s="239">
        <f>[183]일위대가목록!H534</f>
        <v>38264</v>
      </c>
      <c r="L331" s="239">
        <f t="shared" si="24"/>
        <v>38264</v>
      </c>
      <c r="M331" s="240" t="s">
        <v>8845</v>
      </c>
      <c r="N331" s="233" t="s">
        <v>227</v>
      </c>
      <c r="O331" s="233"/>
      <c r="P331" s="233" t="s">
        <v>8846</v>
      </c>
      <c r="Q331" s="233" t="s">
        <v>227</v>
      </c>
      <c r="R331" s="233" t="s">
        <v>8847</v>
      </c>
      <c r="S331" s="233"/>
      <c r="T331" s="233" t="s">
        <v>7729</v>
      </c>
      <c r="U331" s="233"/>
      <c r="V331" s="233"/>
      <c r="W331" s="233"/>
      <c r="X331" s="233"/>
      <c r="Y331" s="233"/>
      <c r="Z331" s="233"/>
      <c r="AA331" s="233"/>
      <c r="AB331" s="233"/>
      <c r="AC331" s="233"/>
      <c r="AD331" s="233"/>
      <c r="AE331" s="233"/>
      <c r="AF331" s="233"/>
      <c r="AG331" s="233"/>
      <c r="AH331" s="233"/>
      <c r="AI331" s="233"/>
      <c r="AJ331" s="233"/>
      <c r="AK331" s="233"/>
      <c r="AL331" s="233"/>
      <c r="AM331" s="233"/>
      <c r="AN331" s="233"/>
      <c r="AO331" s="233"/>
      <c r="AP331" s="233"/>
      <c r="AQ331" s="233"/>
      <c r="AR331" s="233"/>
      <c r="AS331" s="233"/>
      <c r="AT331" s="233"/>
      <c r="AU331" s="233"/>
      <c r="AV331" s="233"/>
      <c r="AW331" s="233"/>
      <c r="AX331" s="233"/>
      <c r="AY331" s="233"/>
      <c r="AZ331" s="233"/>
      <c r="BA331" s="233"/>
      <c r="BB331" s="233"/>
      <c r="BC331" s="233"/>
      <c r="BD331" s="233"/>
      <c r="BE331" s="233"/>
      <c r="BF331" s="233"/>
      <c r="BG331" s="233"/>
      <c r="BH331" s="233"/>
      <c r="BI331" s="293" t="str">
        <f>HYPERLINK("#일위대가목록!A534","IE104250 →")</f>
        <v>IE104250 →</v>
      </c>
    </row>
    <row r="332" spans="1:61" ht="20.100000000000001" customHeight="1">
      <c r="A332" s="237" t="s">
        <v>8843</v>
      </c>
      <c r="B332" s="238" t="s">
        <v>8848</v>
      </c>
      <c r="C332" s="238">
        <v>1</v>
      </c>
      <c r="D332" s="238" t="s">
        <v>7942</v>
      </c>
      <c r="E332" s="239">
        <f t="shared" si="21"/>
        <v>380717</v>
      </c>
      <c r="F332" s="239">
        <f t="shared" si="21"/>
        <v>380717</v>
      </c>
      <c r="G332" s="239">
        <f>[183]일위대가목록!F535</f>
        <v>74930</v>
      </c>
      <c r="H332" s="239">
        <f t="shared" si="22"/>
        <v>74930</v>
      </c>
      <c r="I332" s="239">
        <f>[183]일위대가목록!G535</f>
        <v>266131</v>
      </c>
      <c r="J332" s="239">
        <f t="shared" si="23"/>
        <v>266131</v>
      </c>
      <c r="K332" s="239">
        <f>[183]일위대가목록!H535</f>
        <v>39656</v>
      </c>
      <c r="L332" s="239">
        <f t="shared" si="24"/>
        <v>39656</v>
      </c>
      <c r="M332" s="240" t="s">
        <v>8845</v>
      </c>
      <c r="N332" s="233" t="s">
        <v>227</v>
      </c>
      <c r="O332" s="233"/>
      <c r="P332" s="233" t="s">
        <v>8849</v>
      </c>
      <c r="Q332" s="233" t="s">
        <v>227</v>
      </c>
      <c r="R332" s="233" t="s">
        <v>8850</v>
      </c>
      <c r="S332" s="233"/>
      <c r="T332" s="233" t="s">
        <v>7729</v>
      </c>
      <c r="U332" s="233"/>
      <c r="V332" s="233"/>
      <c r="W332" s="233"/>
      <c r="X332" s="233"/>
      <c r="Y332" s="233"/>
      <c r="Z332" s="233"/>
      <c r="AA332" s="233"/>
      <c r="AB332" s="233"/>
      <c r="AC332" s="233"/>
      <c r="AD332" s="233"/>
      <c r="AE332" s="233"/>
      <c r="AF332" s="233"/>
      <c r="AG332" s="233"/>
      <c r="AH332" s="233"/>
      <c r="AI332" s="233"/>
      <c r="AJ332" s="233"/>
      <c r="AK332" s="233"/>
      <c r="AL332" s="233"/>
      <c r="AM332" s="233"/>
      <c r="AN332" s="233"/>
      <c r="AO332" s="233"/>
      <c r="AP332" s="233"/>
      <c r="AQ332" s="233"/>
      <c r="AR332" s="233"/>
      <c r="AS332" s="233"/>
      <c r="AT332" s="233"/>
      <c r="AU332" s="233"/>
      <c r="AV332" s="233"/>
      <c r="AW332" s="233"/>
      <c r="AX332" s="233"/>
      <c r="AY332" s="233"/>
      <c r="AZ332" s="233"/>
      <c r="BA332" s="233"/>
      <c r="BB332" s="233"/>
      <c r="BC332" s="233"/>
      <c r="BD332" s="233"/>
      <c r="BE332" s="233"/>
      <c r="BF332" s="233"/>
      <c r="BG332" s="233"/>
      <c r="BH332" s="233"/>
      <c r="BI332" s="293" t="str">
        <f>HYPERLINK("#일위대가목록!A535","IE104350 →")</f>
        <v>IE104350 →</v>
      </c>
    </row>
    <row r="333" spans="1:61" ht="20.100000000000001" customHeight="1">
      <c r="A333" s="237" t="s">
        <v>8843</v>
      </c>
      <c r="B333" s="238" t="s">
        <v>8851</v>
      </c>
      <c r="C333" s="238">
        <v>1</v>
      </c>
      <c r="D333" s="238" t="s">
        <v>7942</v>
      </c>
      <c r="E333" s="239">
        <f t="shared" si="21"/>
        <v>293197</v>
      </c>
      <c r="F333" s="239">
        <f t="shared" si="21"/>
        <v>293197</v>
      </c>
      <c r="G333" s="239">
        <f>[183]일위대가목록!F536</f>
        <v>74305</v>
      </c>
      <c r="H333" s="239">
        <f t="shared" si="22"/>
        <v>74305</v>
      </c>
      <c r="I333" s="239">
        <f>[183]일위대가목록!G536</f>
        <v>178462</v>
      </c>
      <c r="J333" s="239">
        <f t="shared" si="23"/>
        <v>178462</v>
      </c>
      <c r="K333" s="239">
        <f>[183]일위대가목록!H536</f>
        <v>40430</v>
      </c>
      <c r="L333" s="239">
        <f t="shared" si="24"/>
        <v>40430</v>
      </c>
      <c r="M333" s="240" t="s">
        <v>8845</v>
      </c>
      <c r="N333" s="233" t="s">
        <v>227</v>
      </c>
      <c r="O333" s="233"/>
      <c r="P333" s="233" t="s">
        <v>8852</v>
      </c>
      <c r="Q333" s="233" t="s">
        <v>227</v>
      </c>
      <c r="R333" s="233" t="s">
        <v>8853</v>
      </c>
      <c r="S333" s="233"/>
      <c r="T333" s="233" t="s">
        <v>7729</v>
      </c>
      <c r="U333" s="233"/>
      <c r="V333" s="233"/>
      <c r="W333" s="233"/>
      <c r="X333" s="233"/>
      <c r="Y333" s="233"/>
      <c r="Z333" s="233"/>
      <c r="AA333" s="233"/>
      <c r="AB333" s="233"/>
      <c r="AC333" s="233"/>
      <c r="AD333" s="233"/>
      <c r="AE333" s="233"/>
      <c r="AF333" s="233"/>
      <c r="AG333" s="233"/>
      <c r="AH333" s="233"/>
      <c r="AI333" s="233"/>
      <c r="AJ333" s="233"/>
      <c r="AK333" s="233"/>
      <c r="AL333" s="233"/>
      <c r="AM333" s="233"/>
      <c r="AN333" s="233"/>
      <c r="AO333" s="233"/>
      <c r="AP333" s="233"/>
      <c r="AQ333" s="233"/>
      <c r="AR333" s="233"/>
      <c r="AS333" s="233"/>
      <c r="AT333" s="233"/>
      <c r="AU333" s="233"/>
      <c r="AV333" s="233"/>
      <c r="AW333" s="233"/>
      <c r="AX333" s="233"/>
      <c r="AY333" s="233"/>
      <c r="AZ333" s="233"/>
      <c r="BA333" s="233"/>
      <c r="BB333" s="233"/>
      <c r="BC333" s="233"/>
      <c r="BD333" s="233"/>
      <c r="BE333" s="233"/>
      <c r="BF333" s="233"/>
      <c r="BG333" s="233"/>
      <c r="BH333" s="233"/>
      <c r="BI333" s="293" t="str">
        <f>HYPERLINK("#일위대가목록!A536","IE104450 →")</f>
        <v>IE104450 →</v>
      </c>
    </row>
    <row r="334" spans="1:61" ht="20.100000000000001" customHeight="1">
      <c r="A334" s="237" t="s">
        <v>8843</v>
      </c>
      <c r="B334" s="238" t="s">
        <v>8854</v>
      </c>
      <c r="C334" s="238">
        <v>1</v>
      </c>
      <c r="D334" s="238" t="s">
        <v>7942</v>
      </c>
      <c r="E334" s="239">
        <f t="shared" si="21"/>
        <v>385942</v>
      </c>
      <c r="F334" s="239">
        <f t="shared" si="21"/>
        <v>385942</v>
      </c>
      <c r="G334" s="239">
        <f>[183]일위대가목록!F537</f>
        <v>78046</v>
      </c>
      <c r="H334" s="239">
        <f t="shared" si="22"/>
        <v>78046</v>
      </c>
      <c r="I334" s="239">
        <f>[183]일위대가목록!G537</f>
        <v>266010</v>
      </c>
      <c r="J334" s="239">
        <f t="shared" si="23"/>
        <v>266010</v>
      </c>
      <c r="K334" s="239">
        <f>[183]일위대가목록!H537</f>
        <v>41886</v>
      </c>
      <c r="L334" s="239">
        <f t="shared" si="24"/>
        <v>41886</v>
      </c>
      <c r="M334" s="240" t="s">
        <v>8845</v>
      </c>
      <c r="N334" s="233" t="s">
        <v>227</v>
      </c>
      <c r="O334" s="233"/>
      <c r="P334" s="233" t="s">
        <v>8855</v>
      </c>
      <c r="Q334" s="233" t="s">
        <v>227</v>
      </c>
      <c r="R334" s="233" t="s">
        <v>8856</v>
      </c>
      <c r="S334" s="233"/>
      <c r="T334" s="233" t="s">
        <v>7729</v>
      </c>
      <c r="U334" s="233"/>
      <c r="V334" s="233"/>
      <c r="W334" s="233"/>
      <c r="X334" s="233"/>
      <c r="Y334" s="233"/>
      <c r="Z334" s="233"/>
      <c r="AA334" s="233"/>
      <c r="AB334" s="233"/>
      <c r="AC334" s="233"/>
      <c r="AD334" s="233"/>
      <c r="AE334" s="233"/>
      <c r="AF334" s="233"/>
      <c r="AG334" s="233"/>
      <c r="AH334" s="233"/>
      <c r="AI334" s="233"/>
      <c r="AJ334" s="233"/>
      <c r="AK334" s="233"/>
      <c r="AL334" s="233"/>
      <c r="AM334" s="233"/>
      <c r="AN334" s="233"/>
      <c r="AO334" s="233"/>
      <c r="AP334" s="233"/>
      <c r="AQ334" s="233"/>
      <c r="AR334" s="233"/>
      <c r="AS334" s="233"/>
      <c r="AT334" s="233"/>
      <c r="AU334" s="233"/>
      <c r="AV334" s="233"/>
      <c r="AW334" s="233"/>
      <c r="AX334" s="233"/>
      <c r="AY334" s="233"/>
      <c r="AZ334" s="233"/>
      <c r="BA334" s="233"/>
      <c r="BB334" s="233"/>
      <c r="BC334" s="233"/>
      <c r="BD334" s="233"/>
      <c r="BE334" s="233"/>
      <c r="BF334" s="233"/>
      <c r="BG334" s="233"/>
      <c r="BH334" s="233"/>
      <c r="BI334" s="293" t="str">
        <f>HYPERLINK("#일위대가목록!A537","IE104550 →")</f>
        <v>IE104550 →</v>
      </c>
    </row>
    <row r="335" spans="1:61" ht="20.100000000000001" customHeight="1">
      <c r="A335" s="237" t="s">
        <v>8857</v>
      </c>
      <c r="B335" s="238" t="s">
        <v>8858</v>
      </c>
      <c r="C335" s="238">
        <v>1</v>
      </c>
      <c r="D335" s="238" t="s">
        <v>7942</v>
      </c>
      <c r="E335" s="239">
        <f t="shared" si="21"/>
        <v>255832</v>
      </c>
      <c r="F335" s="239">
        <f t="shared" si="21"/>
        <v>255832</v>
      </c>
      <c r="G335" s="239">
        <f>[183]일위대가목록!F538</f>
        <v>77725</v>
      </c>
      <c r="H335" s="239">
        <f t="shared" si="22"/>
        <v>77725</v>
      </c>
      <c r="I335" s="239">
        <f>[183]일위대가목록!G538</f>
        <v>136060</v>
      </c>
      <c r="J335" s="239">
        <f t="shared" si="23"/>
        <v>136060</v>
      </c>
      <c r="K335" s="239">
        <f>[183]일위대가목록!H538</f>
        <v>42047</v>
      </c>
      <c r="L335" s="239">
        <f t="shared" si="24"/>
        <v>42047</v>
      </c>
      <c r="M335" s="240" t="s">
        <v>8845</v>
      </c>
      <c r="N335" s="233" t="s">
        <v>227</v>
      </c>
      <c r="O335" s="233"/>
      <c r="P335" s="233" t="s">
        <v>8859</v>
      </c>
      <c r="Q335" s="233" t="s">
        <v>227</v>
      </c>
      <c r="R335" s="233" t="s">
        <v>8860</v>
      </c>
      <c r="S335" s="233"/>
      <c r="T335" s="233" t="s">
        <v>7729</v>
      </c>
      <c r="U335" s="233"/>
      <c r="V335" s="233"/>
      <c r="W335" s="233"/>
      <c r="X335" s="233"/>
      <c r="Y335" s="233"/>
      <c r="Z335" s="233"/>
      <c r="AA335" s="233"/>
      <c r="AB335" s="233"/>
      <c r="AC335" s="233"/>
      <c r="AD335" s="233"/>
      <c r="AE335" s="233"/>
      <c r="AF335" s="233"/>
      <c r="AG335" s="233"/>
      <c r="AH335" s="233"/>
      <c r="AI335" s="233"/>
      <c r="AJ335" s="233"/>
      <c r="AK335" s="233"/>
      <c r="AL335" s="233"/>
      <c r="AM335" s="233"/>
      <c r="AN335" s="233"/>
      <c r="AO335" s="233"/>
      <c r="AP335" s="233"/>
      <c r="AQ335" s="233"/>
      <c r="AR335" s="233"/>
      <c r="AS335" s="233"/>
      <c r="AT335" s="233"/>
      <c r="AU335" s="233"/>
      <c r="AV335" s="233"/>
      <c r="AW335" s="233"/>
      <c r="AX335" s="233"/>
      <c r="AY335" s="233"/>
      <c r="AZ335" s="233"/>
      <c r="BA335" s="233"/>
      <c r="BB335" s="233"/>
      <c r="BC335" s="233"/>
      <c r="BD335" s="233"/>
      <c r="BE335" s="233"/>
      <c r="BF335" s="233"/>
      <c r="BG335" s="233"/>
      <c r="BH335" s="233"/>
      <c r="BI335" s="293" t="str">
        <f>HYPERLINK("#일위대가목록!A538","IE106050 →")</f>
        <v>IE106050 →</v>
      </c>
    </row>
    <row r="336" spans="1:61" ht="20.100000000000001" customHeight="1">
      <c r="A336" s="237" t="s">
        <v>8857</v>
      </c>
      <c r="B336" s="238" t="s">
        <v>8861</v>
      </c>
      <c r="C336" s="238">
        <v>1</v>
      </c>
      <c r="D336" s="238" t="s">
        <v>7942</v>
      </c>
      <c r="E336" s="239">
        <f t="shared" si="21"/>
        <v>390041</v>
      </c>
      <c r="F336" s="239">
        <f t="shared" si="21"/>
        <v>390041</v>
      </c>
      <c r="G336" s="239">
        <f>[183]일위대가목록!F539</f>
        <v>80791</v>
      </c>
      <c r="H336" s="239">
        <f t="shared" si="22"/>
        <v>80791</v>
      </c>
      <c r="I336" s="239">
        <f>[183]일위대가목록!G539</f>
        <v>266120</v>
      </c>
      <c r="J336" s="239">
        <f t="shared" si="23"/>
        <v>266120</v>
      </c>
      <c r="K336" s="239">
        <f>[183]일위대가목록!H539</f>
        <v>43130</v>
      </c>
      <c r="L336" s="239">
        <f t="shared" si="24"/>
        <v>43130</v>
      </c>
      <c r="M336" s="240" t="s">
        <v>8845</v>
      </c>
      <c r="N336" s="233" t="s">
        <v>227</v>
      </c>
      <c r="O336" s="233"/>
      <c r="P336" s="233" t="s">
        <v>8862</v>
      </c>
      <c r="Q336" s="233" t="s">
        <v>227</v>
      </c>
      <c r="R336" s="233" t="s">
        <v>8863</v>
      </c>
      <c r="S336" s="233"/>
      <c r="T336" s="233" t="s">
        <v>7729</v>
      </c>
      <c r="U336" s="233"/>
      <c r="V336" s="233"/>
      <c r="W336" s="233"/>
      <c r="X336" s="233"/>
      <c r="Y336" s="233"/>
      <c r="Z336" s="233"/>
      <c r="AA336" s="233"/>
      <c r="AB336" s="233"/>
      <c r="AC336" s="233"/>
      <c r="AD336" s="233"/>
      <c r="AE336" s="233"/>
      <c r="AF336" s="233"/>
      <c r="AG336" s="233"/>
      <c r="AH336" s="233"/>
      <c r="AI336" s="233"/>
      <c r="AJ336" s="233"/>
      <c r="AK336" s="233"/>
      <c r="AL336" s="233"/>
      <c r="AM336" s="233"/>
      <c r="AN336" s="233"/>
      <c r="AO336" s="233"/>
      <c r="AP336" s="233"/>
      <c r="AQ336" s="233"/>
      <c r="AR336" s="233"/>
      <c r="AS336" s="233"/>
      <c r="AT336" s="233"/>
      <c r="AU336" s="233"/>
      <c r="AV336" s="233"/>
      <c r="AW336" s="233"/>
      <c r="AX336" s="233"/>
      <c r="AY336" s="233"/>
      <c r="AZ336" s="233"/>
      <c r="BA336" s="233"/>
      <c r="BB336" s="233"/>
      <c r="BC336" s="233"/>
      <c r="BD336" s="233"/>
      <c r="BE336" s="233"/>
      <c r="BF336" s="233"/>
      <c r="BG336" s="233"/>
      <c r="BH336" s="233"/>
      <c r="BI336" s="293" t="str">
        <f>HYPERLINK("#일위대가목록!A539","IE106150 →")</f>
        <v>IE106150 →</v>
      </c>
    </row>
    <row r="337" spans="1:61" ht="20.100000000000001" customHeight="1">
      <c r="A337" s="237" t="s">
        <v>8864</v>
      </c>
      <c r="B337" s="238" t="s">
        <v>8865</v>
      </c>
      <c r="C337" s="238">
        <v>1</v>
      </c>
      <c r="D337" s="238" t="s">
        <v>7942</v>
      </c>
      <c r="E337" s="239">
        <f t="shared" si="21"/>
        <v>225626</v>
      </c>
      <c r="F337" s="239">
        <f t="shared" si="21"/>
        <v>225626</v>
      </c>
      <c r="G337" s="239">
        <f>[183]일위대가목록!F540</f>
        <v>59118</v>
      </c>
      <c r="H337" s="239">
        <f t="shared" si="22"/>
        <v>59118</v>
      </c>
      <c r="I337" s="239">
        <f>[183]일위대가목록!G540</f>
        <v>136985</v>
      </c>
      <c r="J337" s="239">
        <f t="shared" si="23"/>
        <v>136985</v>
      </c>
      <c r="K337" s="239">
        <f>[183]일위대가목록!H540</f>
        <v>29523</v>
      </c>
      <c r="L337" s="239">
        <f t="shared" si="24"/>
        <v>29523</v>
      </c>
      <c r="M337" s="240" t="s">
        <v>8845</v>
      </c>
      <c r="N337" s="233" t="s">
        <v>227</v>
      </c>
      <c r="O337" s="233"/>
      <c r="P337" s="233" t="s">
        <v>8866</v>
      </c>
      <c r="Q337" s="233" t="s">
        <v>227</v>
      </c>
      <c r="R337" s="233" t="s">
        <v>8867</v>
      </c>
      <c r="S337" s="233"/>
      <c r="T337" s="233" t="s">
        <v>7729</v>
      </c>
      <c r="U337" s="233"/>
      <c r="V337" s="233"/>
      <c r="W337" s="233"/>
      <c r="X337" s="233"/>
      <c r="Y337" s="233"/>
      <c r="Z337" s="233"/>
      <c r="AA337" s="233"/>
      <c r="AB337" s="233"/>
      <c r="AC337" s="233"/>
      <c r="AD337" s="233"/>
      <c r="AE337" s="233"/>
      <c r="AF337" s="233"/>
      <c r="AG337" s="233"/>
      <c r="AH337" s="233"/>
      <c r="AI337" s="233"/>
      <c r="AJ337" s="233"/>
      <c r="AK337" s="233"/>
      <c r="AL337" s="233"/>
      <c r="AM337" s="233"/>
      <c r="AN337" s="233"/>
      <c r="AO337" s="233"/>
      <c r="AP337" s="233"/>
      <c r="AQ337" s="233"/>
      <c r="AR337" s="233"/>
      <c r="AS337" s="233"/>
      <c r="AT337" s="233"/>
      <c r="AU337" s="233"/>
      <c r="AV337" s="233"/>
      <c r="AW337" s="233"/>
      <c r="AX337" s="233"/>
      <c r="AY337" s="233"/>
      <c r="AZ337" s="233"/>
      <c r="BA337" s="233"/>
      <c r="BB337" s="233"/>
      <c r="BC337" s="233"/>
      <c r="BD337" s="233"/>
      <c r="BE337" s="233"/>
      <c r="BF337" s="233"/>
      <c r="BG337" s="233"/>
      <c r="BH337" s="233"/>
      <c r="BI337" s="293" t="str">
        <f>HYPERLINK("#일위대가목록!A540","IE106650 →")</f>
        <v>IE106650 →</v>
      </c>
    </row>
    <row r="338" spans="1:61" ht="20.100000000000001" customHeight="1">
      <c r="A338" s="237" t="s">
        <v>8864</v>
      </c>
      <c r="B338" s="238" t="s">
        <v>8868</v>
      </c>
      <c r="C338" s="238">
        <v>1</v>
      </c>
      <c r="D338" s="238" t="s">
        <v>7942</v>
      </c>
      <c r="E338" s="239">
        <f t="shared" si="21"/>
        <v>333193</v>
      </c>
      <c r="F338" s="239">
        <f t="shared" si="21"/>
        <v>333193</v>
      </c>
      <c r="G338" s="239">
        <f>[183]일위대가목록!F541</f>
        <v>60266</v>
      </c>
      <c r="H338" s="239">
        <f t="shared" si="22"/>
        <v>60266</v>
      </c>
      <c r="I338" s="239">
        <f>[183]일위대가목록!G541</f>
        <v>242831</v>
      </c>
      <c r="J338" s="239">
        <f t="shared" si="23"/>
        <v>242831</v>
      </c>
      <c r="K338" s="239">
        <f>[183]일위대가목록!H541</f>
        <v>30096</v>
      </c>
      <c r="L338" s="239">
        <f t="shared" si="24"/>
        <v>30096</v>
      </c>
      <c r="M338" s="240" t="s">
        <v>8845</v>
      </c>
      <c r="N338" s="233" t="s">
        <v>227</v>
      </c>
      <c r="O338" s="233"/>
      <c r="P338" s="233" t="s">
        <v>8869</v>
      </c>
      <c r="Q338" s="233" t="s">
        <v>227</v>
      </c>
      <c r="R338" s="233" t="s">
        <v>8870</v>
      </c>
      <c r="S338" s="233"/>
      <c r="T338" s="233" t="s">
        <v>7729</v>
      </c>
      <c r="U338" s="233"/>
      <c r="V338" s="233"/>
      <c r="W338" s="233"/>
      <c r="X338" s="233"/>
      <c r="Y338" s="233"/>
      <c r="Z338" s="233"/>
      <c r="AA338" s="233"/>
      <c r="AB338" s="233"/>
      <c r="AC338" s="233"/>
      <c r="AD338" s="233"/>
      <c r="AE338" s="233"/>
      <c r="AF338" s="233"/>
      <c r="AG338" s="233"/>
      <c r="AH338" s="233"/>
      <c r="AI338" s="233"/>
      <c r="AJ338" s="233"/>
      <c r="AK338" s="233"/>
      <c r="AL338" s="233"/>
      <c r="AM338" s="233"/>
      <c r="AN338" s="233"/>
      <c r="AO338" s="233"/>
      <c r="AP338" s="233"/>
      <c r="AQ338" s="233"/>
      <c r="AR338" s="233"/>
      <c r="AS338" s="233"/>
      <c r="AT338" s="233"/>
      <c r="AU338" s="233"/>
      <c r="AV338" s="233"/>
      <c r="AW338" s="233"/>
      <c r="AX338" s="233"/>
      <c r="AY338" s="233"/>
      <c r="AZ338" s="233"/>
      <c r="BA338" s="233"/>
      <c r="BB338" s="233"/>
      <c r="BC338" s="233"/>
      <c r="BD338" s="233"/>
      <c r="BE338" s="233"/>
      <c r="BF338" s="233"/>
      <c r="BG338" s="233"/>
      <c r="BH338" s="233"/>
      <c r="BI338" s="293" t="str">
        <f>HYPERLINK("#일위대가목록!A541","IE106750 →")</f>
        <v>IE106750 →</v>
      </c>
    </row>
    <row r="339" spans="1:61" ht="20.100000000000001" customHeight="1">
      <c r="A339" s="237" t="s">
        <v>8871</v>
      </c>
      <c r="B339" s="238" t="s">
        <v>8872</v>
      </c>
      <c r="C339" s="238">
        <v>1</v>
      </c>
      <c r="D339" s="238" t="s">
        <v>66</v>
      </c>
      <c r="E339" s="239">
        <f t="shared" si="21"/>
        <v>32374</v>
      </c>
      <c r="F339" s="239">
        <f t="shared" si="21"/>
        <v>32374</v>
      </c>
      <c r="G339" s="239">
        <f>[183]일위대가목록!F542</f>
        <v>2398</v>
      </c>
      <c r="H339" s="239">
        <f t="shared" si="22"/>
        <v>2398</v>
      </c>
      <c r="I339" s="239">
        <f>[183]일위대가목록!G542</f>
        <v>29976</v>
      </c>
      <c r="J339" s="239">
        <f t="shared" si="23"/>
        <v>29976</v>
      </c>
      <c r="K339" s="239">
        <f>[183]일위대가목록!H542</f>
        <v>0</v>
      </c>
      <c r="L339" s="239">
        <f t="shared" si="24"/>
        <v>0</v>
      </c>
      <c r="M339" s="240" t="s">
        <v>8873</v>
      </c>
      <c r="N339" s="233" t="s">
        <v>227</v>
      </c>
      <c r="O339" s="233"/>
      <c r="P339" s="233" t="s">
        <v>8874</v>
      </c>
      <c r="Q339" s="233" t="s">
        <v>227</v>
      </c>
      <c r="R339" s="233" t="s">
        <v>8875</v>
      </c>
      <c r="S339" s="233"/>
      <c r="T339" s="233" t="s">
        <v>7729</v>
      </c>
      <c r="U339" s="233"/>
      <c r="V339" s="233"/>
      <c r="W339" s="233"/>
      <c r="X339" s="233"/>
      <c r="Y339" s="233"/>
      <c r="Z339" s="233"/>
      <c r="AA339" s="233"/>
      <c r="AB339" s="233"/>
      <c r="AC339" s="233"/>
      <c r="AD339" s="233"/>
      <c r="AE339" s="233"/>
      <c r="AF339" s="233"/>
      <c r="AG339" s="233"/>
      <c r="AH339" s="233"/>
      <c r="AI339" s="233"/>
      <c r="AJ339" s="233"/>
      <c r="AK339" s="233"/>
      <c r="AL339" s="233"/>
      <c r="AM339" s="233"/>
      <c r="AN339" s="233"/>
      <c r="AO339" s="233"/>
      <c r="AP339" s="233"/>
      <c r="AQ339" s="233"/>
      <c r="AR339" s="233"/>
      <c r="AS339" s="233"/>
      <c r="AT339" s="233"/>
      <c r="AU339" s="233"/>
      <c r="AV339" s="233"/>
      <c r="AW339" s="233"/>
      <c r="AX339" s="233"/>
      <c r="AY339" s="233"/>
      <c r="AZ339" s="233"/>
      <c r="BA339" s="233"/>
      <c r="BB339" s="233"/>
      <c r="BC339" s="233"/>
      <c r="BD339" s="233"/>
      <c r="BE339" s="233"/>
      <c r="BF339" s="233"/>
      <c r="BG339" s="233"/>
      <c r="BH339" s="233"/>
      <c r="BI339" s="293" t="str">
        <f>HYPERLINK("#일위대가목록!A542","IE220000 →")</f>
        <v>IE220000 →</v>
      </c>
    </row>
    <row r="340" spans="1:61" ht="20.100000000000001" customHeight="1">
      <c r="A340" s="237" t="s">
        <v>8876</v>
      </c>
      <c r="B340" s="238" t="s">
        <v>8877</v>
      </c>
      <c r="C340" s="238">
        <v>1</v>
      </c>
      <c r="D340" s="238" t="s">
        <v>66</v>
      </c>
      <c r="E340" s="239">
        <f t="shared" si="21"/>
        <v>3463</v>
      </c>
      <c r="F340" s="239">
        <f t="shared" si="21"/>
        <v>3463</v>
      </c>
      <c r="G340" s="239">
        <f>[183]일위대가목록!F543</f>
        <v>67</v>
      </c>
      <c r="H340" s="239">
        <f t="shared" si="22"/>
        <v>67</v>
      </c>
      <c r="I340" s="239">
        <f>[183]일위대가목록!G543</f>
        <v>3396</v>
      </c>
      <c r="J340" s="239">
        <f t="shared" si="23"/>
        <v>3396</v>
      </c>
      <c r="K340" s="239">
        <f>[183]일위대가목록!H543</f>
        <v>0</v>
      </c>
      <c r="L340" s="239">
        <f t="shared" si="24"/>
        <v>0</v>
      </c>
      <c r="M340" s="240" t="s">
        <v>8878</v>
      </c>
      <c r="N340" s="233" t="s">
        <v>227</v>
      </c>
      <c r="O340" s="233"/>
      <c r="P340" s="233" t="s">
        <v>8879</v>
      </c>
      <c r="Q340" s="233" t="s">
        <v>227</v>
      </c>
      <c r="R340" s="233" t="s">
        <v>8880</v>
      </c>
      <c r="S340" s="233"/>
      <c r="T340" s="233" t="s">
        <v>7729</v>
      </c>
      <c r="U340" s="233"/>
      <c r="V340" s="233"/>
      <c r="W340" s="233"/>
      <c r="X340" s="233"/>
      <c r="Y340" s="233"/>
      <c r="Z340" s="233"/>
      <c r="AA340" s="233"/>
      <c r="AB340" s="233"/>
      <c r="AC340" s="233"/>
      <c r="AD340" s="233"/>
      <c r="AE340" s="233"/>
      <c r="AF340" s="233"/>
      <c r="AG340" s="233"/>
      <c r="AH340" s="233"/>
      <c r="AI340" s="233"/>
      <c r="AJ340" s="233"/>
      <c r="AK340" s="233"/>
      <c r="AL340" s="233"/>
      <c r="AM340" s="233"/>
      <c r="AN340" s="233"/>
      <c r="AO340" s="233"/>
      <c r="AP340" s="233"/>
      <c r="AQ340" s="233"/>
      <c r="AR340" s="233"/>
      <c r="AS340" s="233"/>
      <c r="AT340" s="233"/>
      <c r="AU340" s="233"/>
      <c r="AV340" s="233"/>
      <c r="AW340" s="233"/>
      <c r="AX340" s="233"/>
      <c r="AY340" s="233"/>
      <c r="AZ340" s="233"/>
      <c r="BA340" s="233"/>
      <c r="BB340" s="233"/>
      <c r="BC340" s="233"/>
      <c r="BD340" s="233"/>
      <c r="BE340" s="233"/>
      <c r="BF340" s="233"/>
      <c r="BG340" s="233"/>
      <c r="BH340" s="233"/>
      <c r="BI340" s="293" t="str">
        <f>HYPERLINK("#일위대가목록!A543","IE220100 →")</f>
        <v>IE220100 →</v>
      </c>
    </row>
    <row r="341" spans="1:61" ht="20.100000000000001" customHeight="1">
      <c r="A341" s="237" t="s">
        <v>8876</v>
      </c>
      <c r="B341" s="238" t="s">
        <v>8881</v>
      </c>
      <c r="C341" s="238">
        <v>1</v>
      </c>
      <c r="D341" s="238" t="s">
        <v>66</v>
      </c>
      <c r="E341" s="239">
        <f t="shared" si="21"/>
        <v>3633</v>
      </c>
      <c r="F341" s="239">
        <f t="shared" si="21"/>
        <v>3633</v>
      </c>
      <c r="G341" s="239">
        <f>[183]일위대가목록!F544</f>
        <v>237</v>
      </c>
      <c r="H341" s="239">
        <f t="shared" si="22"/>
        <v>237</v>
      </c>
      <c r="I341" s="239">
        <f>[183]일위대가목록!G544</f>
        <v>3396</v>
      </c>
      <c r="J341" s="239">
        <f t="shared" si="23"/>
        <v>3396</v>
      </c>
      <c r="K341" s="239">
        <f>[183]일위대가목록!H544</f>
        <v>0</v>
      </c>
      <c r="L341" s="239">
        <f t="shared" si="24"/>
        <v>0</v>
      </c>
      <c r="M341" s="240" t="s">
        <v>8878</v>
      </c>
      <c r="N341" s="233" t="s">
        <v>227</v>
      </c>
      <c r="O341" s="233"/>
      <c r="P341" s="233" t="s">
        <v>8882</v>
      </c>
      <c r="Q341" s="233" t="s">
        <v>227</v>
      </c>
      <c r="R341" s="233" t="s">
        <v>8883</v>
      </c>
      <c r="S341" s="233"/>
      <c r="T341" s="233" t="s">
        <v>7729</v>
      </c>
      <c r="U341" s="233"/>
      <c r="V341" s="233"/>
      <c r="W341" s="233"/>
      <c r="X341" s="233"/>
      <c r="Y341" s="233"/>
      <c r="Z341" s="233"/>
      <c r="AA341" s="233"/>
      <c r="AB341" s="233"/>
      <c r="AC341" s="233"/>
      <c r="AD341" s="233"/>
      <c r="AE341" s="233"/>
      <c r="AF341" s="233"/>
      <c r="AG341" s="233"/>
      <c r="AH341" s="233"/>
      <c r="AI341" s="233"/>
      <c r="AJ341" s="233"/>
      <c r="AK341" s="233"/>
      <c r="AL341" s="233"/>
      <c r="AM341" s="233"/>
      <c r="AN341" s="233"/>
      <c r="AO341" s="233"/>
      <c r="AP341" s="233"/>
      <c r="AQ341" s="233"/>
      <c r="AR341" s="233"/>
      <c r="AS341" s="233"/>
      <c r="AT341" s="233"/>
      <c r="AU341" s="233"/>
      <c r="AV341" s="233"/>
      <c r="AW341" s="233"/>
      <c r="AX341" s="233"/>
      <c r="AY341" s="233"/>
      <c r="AZ341" s="233"/>
      <c r="BA341" s="233"/>
      <c r="BB341" s="233"/>
      <c r="BC341" s="233"/>
      <c r="BD341" s="233"/>
      <c r="BE341" s="233"/>
      <c r="BF341" s="233"/>
      <c r="BG341" s="233"/>
      <c r="BH341" s="233"/>
      <c r="BI341" s="293" t="str">
        <f>HYPERLINK("#일위대가목록!A544","IE220150 →")</f>
        <v>IE220150 →</v>
      </c>
    </row>
    <row r="342" spans="1:61" ht="20.100000000000001" customHeight="1">
      <c r="A342" s="237" t="s">
        <v>8884</v>
      </c>
      <c r="B342" s="238" t="s">
        <v>8885</v>
      </c>
      <c r="C342" s="238">
        <v>1</v>
      </c>
      <c r="D342" s="238" t="s">
        <v>66</v>
      </c>
      <c r="E342" s="239">
        <f t="shared" si="21"/>
        <v>27600</v>
      </c>
      <c r="F342" s="239">
        <f t="shared" si="21"/>
        <v>27600</v>
      </c>
      <c r="G342" s="239">
        <f>[183]일위대가목록!F545</f>
        <v>1453</v>
      </c>
      <c r="H342" s="239">
        <f t="shared" si="22"/>
        <v>1453</v>
      </c>
      <c r="I342" s="239">
        <f>[183]일위대가목록!G545</f>
        <v>25534</v>
      </c>
      <c r="J342" s="239">
        <f t="shared" si="23"/>
        <v>25534</v>
      </c>
      <c r="K342" s="239">
        <f>[183]일위대가목록!H545</f>
        <v>613</v>
      </c>
      <c r="L342" s="239">
        <f t="shared" si="24"/>
        <v>613</v>
      </c>
      <c r="M342" s="240" t="s">
        <v>8886</v>
      </c>
      <c r="N342" s="233" t="s">
        <v>227</v>
      </c>
      <c r="O342" s="233"/>
      <c r="P342" s="233" t="s">
        <v>8887</v>
      </c>
      <c r="Q342" s="233" t="s">
        <v>227</v>
      </c>
      <c r="R342" s="233" t="s">
        <v>8888</v>
      </c>
      <c r="S342" s="233"/>
      <c r="T342" s="233" t="s">
        <v>7729</v>
      </c>
      <c r="U342" s="233"/>
      <c r="V342" s="233"/>
      <c r="W342" s="233"/>
      <c r="X342" s="233"/>
      <c r="Y342" s="233"/>
      <c r="Z342" s="233"/>
      <c r="AA342" s="233"/>
      <c r="AB342" s="233"/>
      <c r="AC342" s="233"/>
      <c r="AD342" s="233"/>
      <c r="AE342" s="233"/>
      <c r="AF342" s="233"/>
      <c r="AG342" s="233"/>
      <c r="AH342" s="233"/>
      <c r="AI342" s="233"/>
      <c r="AJ342" s="233"/>
      <c r="AK342" s="233"/>
      <c r="AL342" s="233"/>
      <c r="AM342" s="233"/>
      <c r="AN342" s="233"/>
      <c r="AO342" s="233"/>
      <c r="AP342" s="233"/>
      <c r="AQ342" s="233"/>
      <c r="AR342" s="233"/>
      <c r="AS342" s="233"/>
      <c r="AT342" s="233"/>
      <c r="AU342" s="233"/>
      <c r="AV342" s="233"/>
      <c r="AW342" s="233"/>
      <c r="AX342" s="233"/>
      <c r="AY342" s="233"/>
      <c r="AZ342" s="233"/>
      <c r="BA342" s="233"/>
      <c r="BB342" s="233"/>
      <c r="BC342" s="233"/>
      <c r="BD342" s="233"/>
      <c r="BE342" s="233"/>
      <c r="BF342" s="233"/>
      <c r="BG342" s="233"/>
      <c r="BH342" s="233"/>
      <c r="BI342" s="293" t="str">
        <f>HYPERLINK("#일위대가목록!A545","IE400700 →")</f>
        <v>IE400700 →</v>
      </c>
    </row>
    <row r="343" spans="1:61" ht="20.100000000000001" customHeight="1">
      <c r="A343" s="237" t="s">
        <v>8889</v>
      </c>
      <c r="B343" s="238" t="s">
        <v>8890</v>
      </c>
      <c r="C343" s="238">
        <v>1</v>
      </c>
      <c r="D343" s="238" t="s">
        <v>66</v>
      </c>
      <c r="E343" s="239">
        <f t="shared" si="21"/>
        <v>31699</v>
      </c>
      <c r="F343" s="239">
        <f t="shared" si="21"/>
        <v>31699</v>
      </c>
      <c r="G343" s="239">
        <f>[183]일위대가목록!F546</f>
        <v>2403</v>
      </c>
      <c r="H343" s="239">
        <f t="shared" si="22"/>
        <v>2403</v>
      </c>
      <c r="I343" s="239">
        <f>[183]일위대가목록!G546</f>
        <v>28203</v>
      </c>
      <c r="J343" s="239">
        <f t="shared" si="23"/>
        <v>28203</v>
      </c>
      <c r="K343" s="239">
        <f>[183]일위대가목록!H546</f>
        <v>1093</v>
      </c>
      <c r="L343" s="239">
        <f t="shared" si="24"/>
        <v>1093</v>
      </c>
      <c r="M343" s="240" t="s">
        <v>8891</v>
      </c>
      <c r="N343" s="233" t="s">
        <v>227</v>
      </c>
      <c r="O343" s="233"/>
      <c r="P343" s="233" t="s">
        <v>8892</v>
      </c>
      <c r="Q343" s="233" t="s">
        <v>227</v>
      </c>
      <c r="R343" s="233" t="s">
        <v>8893</v>
      </c>
      <c r="S343" s="233"/>
      <c r="T343" s="233" t="s">
        <v>7729</v>
      </c>
      <c r="U343" s="233"/>
      <c r="V343" s="233"/>
      <c r="W343" s="233"/>
      <c r="X343" s="233"/>
      <c r="Y343" s="233"/>
      <c r="Z343" s="233"/>
      <c r="AA343" s="233"/>
      <c r="AB343" s="233"/>
      <c r="AC343" s="233"/>
      <c r="AD343" s="233"/>
      <c r="AE343" s="233"/>
      <c r="AF343" s="233"/>
      <c r="AG343" s="233"/>
      <c r="AH343" s="233"/>
      <c r="AI343" s="233"/>
      <c r="AJ343" s="233"/>
      <c r="AK343" s="233"/>
      <c r="AL343" s="233"/>
      <c r="AM343" s="233"/>
      <c r="AN343" s="233"/>
      <c r="AO343" s="233"/>
      <c r="AP343" s="233"/>
      <c r="AQ343" s="233"/>
      <c r="AR343" s="233"/>
      <c r="AS343" s="233"/>
      <c r="AT343" s="233"/>
      <c r="AU343" s="233"/>
      <c r="AV343" s="233"/>
      <c r="AW343" s="233"/>
      <c r="AX343" s="233"/>
      <c r="AY343" s="233"/>
      <c r="AZ343" s="233"/>
      <c r="BA343" s="233"/>
      <c r="BB343" s="233"/>
      <c r="BC343" s="233"/>
      <c r="BD343" s="233"/>
      <c r="BE343" s="233"/>
      <c r="BF343" s="233"/>
      <c r="BG343" s="233"/>
      <c r="BH343" s="233"/>
      <c r="BI343" s="293" t="str">
        <f>HYPERLINK("#일위대가목록!A546","IE401100 →")</f>
        <v>IE401100 →</v>
      </c>
    </row>
    <row r="344" spans="1:61" ht="20.100000000000001" customHeight="1">
      <c r="A344" s="237" t="s">
        <v>8894</v>
      </c>
      <c r="B344" s="238" t="s">
        <v>8895</v>
      </c>
      <c r="C344" s="238">
        <v>1</v>
      </c>
      <c r="D344" s="238" t="s">
        <v>8413</v>
      </c>
      <c r="E344" s="239">
        <f t="shared" si="21"/>
        <v>1714823</v>
      </c>
      <c r="F344" s="239">
        <f t="shared" si="21"/>
        <v>1714823</v>
      </c>
      <c r="G344" s="239">
        <f>[183]일위대가목록!F547</f>
        <v>845782</v>
      </c>
      <c r="H344" s="239">
        <f t="shared" si="22"/>
        <v>845782</v>
      </c>
      <c r="I344" s="239">
        <f>[183]일위대가목록!G547</f>
        <v>756712</v>
      </c>
      <c r="J344" s="239">
        <f t="shared" si="23"/>
        <v>756712</v>
      </c>
      <c r="K344" s="239">
        <f>[183]일위대가목록!H547</f>
        <v>112329</v>
      </c>
      <c r="L344" s="239">
        <f t="shared" si="24"/>
        <v>112329</v>
      </c>
      <c r="M344" s="240" t="s">
        <v>8896</v>
      </c>
      <c r="N344" s="233" t="s">
        <v>227</v>
      </c>
      <c r="O344" s="233"/>
      <c r="P344" s="233" t="s">
        <v>8897</v>
      </c>
      <c r="Q344" s="233" t="s">
        <v>227</v>
      </c>
      <c r="R344" s="233" t="s">
        <v>8898</v>
      </c>
      <c r="S344" s="233"/>
      <c r="T344" s="233" t="s">
        <v>7729</v>
      </c>
      <c r="U344" s="233"/>
      <c r="V344" s="233"/>
      <c r="W344" s="233"/>
      <c r="X344" s="233"/>
      <c r="Y344" s="233"/>
      <c r="Z344" s="233"/>
      <c r="AA344" s="233"/>
      <c r="AB344" s="233"/>
      <c r="AC344" s="233"/>
      <c r="AD344" s="233"/>
      <c r="AE344" s="233"/>
      <c r="AF344" s="233"/>
      <c r="AG344" s="233"/>
      <c r="AH344" s="233"/>
      <c r="AI344" s="233"/>
      <c r="AJ344" s="233"/>
      <c r="AK344" s="233"/>
      <c r="AL344" s="233"/>
      <c r="AM344" s="233"/>
      <c r="AN344" s="233"/>
      <c r="AO344" s="233"/>
      <c r="AP344" s="233"/>
      <c r="AQ344" s="233"/>
      <c r="AR344" s="233"/>
      <c r="AS344" s="233"/>
      <c r="AT344" s="233"/>
      <c r="AU344" s="233"/>
      <c r="AV344" s="233"/>
      <c r="AW344" s="233"/>
      <c r="AX344" s="233"/>
      <c r="AY344" s="233"/>
      <c r="AZ344" s="233"/>
      <c r="BA344" s="233"/>
      <c r="BB344" s="233"/>
      <c r="BC344" s="233"/>
      <c r="BD344" s="233"/>
      <c r="BE344" s="233"/>
      <c r="BF344" s="233"/>
      <c r="BG344" s="233"/>
      <c r="BH344" s="233"/>
      <c r="BI344" s="293" t="str">
        <f>HYPERLINK("#일위대가목록!A547","IE600050 →")</f>
        <v>IE600050 →</v>
      </c>
    </row>
    <row r="345" spans="1:61" ht="20.100000000000001" customHeight="1">
      <c r="A345" s="237" t="s">
        <v>8899</v>
      </c>
      <c r="B345" s="238" t="s">
        <v>8895</v>
      </c>
      <c r="C345" s="238">
        <v>1</v>
      </c>
      <c r="D345" s="238" t="s">
        <v>8413</v>
      </c>
      <c r="E345" s="239">
        <f t="shared" si="21"/>
        <v>1706973</v>
      </c>
      <c r="F345" s="239">
        <f t="shared" si="21"/>
        <v>1706973</v>
      </c>
      <c r="G345" s="239">
        <f>[183]일위대가목록!F548</f>
        <v>845628</v>
      </c>
      <c r="H345" s="239">
        <f t="shared" si="22"/>
        <v>845628</v>
      </c>
      <c r="I345" s="239">
        <f>[183]일위대가목록!G548</f>
        <v>749016</v>
      </c>
      <c r="J345" s="239">
        <f t="shared" si="23"/>
        <v>749016</v>
      </c>
      <c r="K345" s="239">
        <f>[183]일위대가목록!H548</f>
        <v>112329</v>
      </c>
      <c r="L345" s="239">
        <f t="shared" si="24"/>
        <v>112329</v>
      </c>
      <c r="M345" s="240" t="s">
        <v>8896</v>
      </c>
      <c r="N345" s="233" t="s">
        <v>227</v>
      </c>
      <c r="O345" s="233"/>
      <c r="P345" s="233" t="s">
        <v>8900</v>
      </c>
      <c r="Q345" s="233" t="s">
        <v>227</v>
      </c>
      <c r="R345" s="233" t="s">
        <v>8901</v>
      </c>
      <c r="S345" s="233"/>
      <c r="T345" s="233" t="s">
        <v>7729</v>
      </c>
      <c r="U345" s="233"/>
      <c r="V345" s="233"/>
      <c r="W345" s="233"/>
      <c r="X345" s="233"/>
      <c r="Y345" s="233"/>
      <c r="Z345" s="233"/>
      <c r="AA345" s="233"/>
      <c r="AB345" s="233"/>
      <c r="AC345" s="233"/>
      <c r="AD345" s="233"/>
      <c r="AE345" s="233"/>
      <c r="AF345" s="233"/>
      <c r="AG345" s="233"/>
      <c r="AH345" s="233"/>
      <c r="AI345" s="233"/>
      <c r="AJ345" s="233"/>
      <c r="AK345" s="233"/>
      <c r="AL345" s="233"/>
      <c r="AM345" s="233"/>
      <c r="AN345" s="233"/>
      <c r="AO345" s="233"/>
      <c r="AP345" s="233"/>
      <c r="AQ345" s="233"/>
      <c r="AR345" s="233"/>
      <c r="AS345" s="233"/>
      <c r="AT345" s="233"/>
      <c r="AU345" s="233"/>
      <c r="AV345" s="233"/>
      <c r="AW345" s="233"/>
      <c r="AX345" s="233"/>
      <c r="AY345" s="233"/>
      <c r="AZ345" s="233"/>
      <c r="BA345" s="233"/>
      <c r="BB345" s="233"/>
      <c r="BC345" s="233"/>
      <c r="BD345" s="233"/>
      <c r="BE345" s="233"/>
      <c r="BF345" s="233"/>
      <c r="BG345" s="233"/>
      <c r="BH345" s="233"/>
      <c r="BI345" s="293" t="str">
        <f>HYPERLINK("#일위대가목록!A548","IE600055 →")</f>
        <v>IE600055 →</v>
      </c>
    </row>
    <row r="346" spans="1:61" ht="20.100000000000001" customHeight="1">
      <c r="A346" s="237" t="s">
        <v>8894</v>
      </c>
      <c r="B346" s="238" t="s">
        <v>8902</v>
      </c>
      <c r="C346" s="238">
        <v>1</v>
      </c>
      <c r="D346" s="238" t="s">
        <v>8413</v>
      </c>
      <c r="E346" s="239">
        <f t="shared" si="21"/>
        <v>1710577</v>
      </c>
      <c r="F346" s="239">
        <f t="shared" si="21"/>
        <v>1710577</v>
      </c>
      <c r="G346" s="239">
        <f>[183]일위대가목록!F549</f>
        <v>841536</v>
      </c>
      <c r="H346" s="239">
        <f t="shared" si="22"/>
        <v>841536</v>
      </c>
      <c r="I346" s="239">
        <f>[183]일위대가목록!G549</f>
        <v>756712</v>
      </c>
      <c r="J346" s="239">
        <f t="shared" si="23"/>
        <v>756712</v>
      </c>
      <c r="K346" s="239">
        <f>[183]일위대가목록!H549</f>
        <v>112329</v>
      </c>
      <c r="L346" s="239">
        <f t="shared" si="24"/>
        <v>112329</v>
      </c>
      <c r="M346" s="240" t="s">
        <v>8896</v>
      </c>
      <c r="N346" s="233" t="s">
        <v>227</v>
      </c>
      <c r="O346" s="233"/>
      <c r="P346" s="233" t="s">
        <v>8903</v>
      </c>
      <c r="Q346" s="233" t="s">
        <v>227</v>
      </c>
      <c r="R346" s="233" t="s">
        <v>8904</v>
      </c>
      <c r="S346" s="233"/>
      <c r="T346" s="233" t="s">
        <v>7729</v>
      </c>
      <c r="U346" s="233"/>
      <c r="V346" s="233"/>
      <c r="W346" s="233"/>
      <c r="X346" s="233"/>
      <c r="Y346" s="233"/>
      <c r="Z346" s="233"/>
      <c r="AA346" s="233"/>
      <c r="AB346" s="233"/>
      <c r="AC346" s="233"/>
      <c r="AD346" s="233"/>
      <c r="AE346" s="233"/>
      <c r="AF346" s="233"/>
      <c r="AG346" s="233"/>
      <c r="AH346" s="233"/>
      <c r="AI346" s="233"/>
      <c r="AJ346" s="233"/>
      <c r="AK346" s="233"/>
      <c r="AL346" s="233"/>
      <c r="AM346" s="233"/>
      <c r="AN346" s="233"/>
      <c r="AO346" s="233"/>
      <c r="AP346" s="233"/>
      <c r="AQ346" s="233"/>
      <c r="AR346" s="233"/>
      <c r="AS346" s="233"/>
      <c r="AT346" s="233"/>
      <c r="AU346" s="233"/>
      <c r="AV346" s="233"/>
      <c r="AW346" s="233"/>
      <c r="AX346" s="233"/>
      <c r="AY346" s="233"/>
      <c r="AZ346" s="233"/>
      <c r="BA346" s="233"/>
      <c r="BB346" s="233"/>
      <c r="BC346" s="233"/>
      <c r="BD346" s="233"/>
      <c r="BE346" s="233"/>
      <c r="BF346" s="233"/>
      <c r="BG346" s="233"/>
      <c r="BH346" s="233"/>
      <c r="BI346" s="293" t="str">
        <f>HYPERLINK("#일위대가목록!A549","IE600150 →")</f>
        <v>IE600150 →</v>
      </c>
    </row>
    <row r="347" spans="1:61" ht="20.100000000000001" customHeight="1">
      <c r="A347" s="237" t="s">
        <v>8899</v>
      </c>
      <c r="B347" s="238" t="s">
        <v>8902</v>
      </c>
      <c r="C347" s="238">
        <v>1</v>
      </c>
      <c r="D347" s="238" t="s">
        <v>8413</v>
      </c>
      <c r="E347" s="239">
        <f t="shared" si="21"/>
        <v>1702727</v>
      </c>
      <c r="F347" s="239">
        <f t="shared" si="21"/>
        <v>1702727</v>
      </c>
      <c r="G347" s="239">
        <f>[183]일위대가목록!F550</f>
        <v>841382</v>
      </c>
      <c r="H347" s="239">
        <f t="shared" si="22"/>
        <v>841382</v>
      </c>
      <c r="I347" s="239">
        <f>[183]일위대가목록!G550</f>
        <v>749016</v>
      </c>
      <c r="J347" s="239">
        <f t="shared" si="23"/>
        <v>749016</v>
      </c>
      <c r="K347" s="239">
        <f>[183]일위대가목록!H550</f>
        <v>112329</v>
      </c>
      <c r="L347" s="239">
        <f t="shared" si="24"/>
        <v>112329</v>
      </c>
      <c r="M347" s="240" t="s">
        <v>8896</v>
      </c>
      <c r="N347" s="233" t="s">
        <v>227</v>
      </c>
      <c r="O347" s="233"/>
      <c r="P347" s="233" t="s">
        <v>8905</v>
      </c>
      <c r="Q347" s="233" t="s">
        <v>227</v>
      </c>
      <c r="R347" s="233" t="s">
        <v>8906</v>
      </c>
      <c r="S347" s="233"/>
      <c r="T347" s="233" t="s">
        <v>7729</v>
      </c>
      <c r="U347" s="233"/>
      <c r="V347" s="233"/>
      <c r="W347" s="233"/>
      <c r="X347" s="233"/>
      <c r="Y347" s="233"/>
      <c r="Z347" s="233"/>
      <c r="AA347" s="233"/>
      <c r="AB347" s="233"/>
      <c r="AC347" s="233"/>
      <c r="AD347" s="233"/>
      <c r="AE347" s="233"/>
      <c r="AF347" s="233"/>
      <c r="AG347" s="233"/>
      <c r="AH347" s="233"/>
      <c r="AI347" s="233"/>
      <c r="AJ347" s="233"/>
      <c r="AK347" s="233"/>
      <c r="AL347" s="233"/>
      <c r="AM347" s="233"/>
      <c r="AN347" s="233"/>
      <c r="AO347" s="233"/>
      <c r="AP347" s="233"/>
      <c r="AQ347" s="233"/>
      <c r="AR347" s="233"/>
      <c r="AS347" s="233"/>
      <c r="AT347" s="233"/>
      <c r="AU347" s="233"/>
      <c r="AV347" s="233"/>
      <c r="AW347" s="233"/>
      <c r="AX347" s="233"/>
      <c r="AY347" s="233"/>
      <c r="AZ347" s="233"/>
      <c r="BA347" s="233"/>
      <c r="BB347" s="233"/>
      <c r="BC347" s="233"/>
      <c r="BD347" s="233"/>
      <c r="BE347" s="233"/>
      <c r="BF347" s="233"/>
      <c r="BG347" s="233"/>
      <c r="BH347" s="233"/>
      <c r="BI347" s="293" t="str">
        <f>HYPERLINK("#일위대가목록!A550","IE600155 →")</f>
        <v>IE600155 →</v>
      </c>
    </row>
    <row r="348" spans="1:61" ht="20.100000000000001" customHeight="1">
      <c r="A348" s="237" t="s">
        <v>8894</v>
      </c>
      <c r="B348" s="238" t="s">
        <v>8907</v>
      </c>
      <c r="C348" s="238">
        <v>1</v>
      </c>
      <c r="D348" s="238" t="s">
        <v>8413</v>
      </c>
      <c r="E348" s="239">
        <f t="shared" si="21"/>
        <v>1710601</v>
      </c>
      <c r="F348" s="239">
        <f t="shared" si="21"/>
        <v>1710601</v>
      </c>
      <c r="G348" s="239">
        <f>[183]일위대가목록!F551</f>
        <v>841560</v>
      </c>
      <c r="H348" s="239">
        <f t="shared" si="22"/>
        <v>841560</v>
      </c>
      <c r="I348" s="239">
        <f>[183]일위대가목록!G551</f>
        <v>756712</v>
      </c>
      <c r="J348" s="239">
        <f t="shared" si="23"/>
        <v>756712</v>
      </c>
      <c r="K348" s="239">
        <f>[183]일위대가목록!H551</f>
        <v>112329</v>
      </c>
      <c r="L348" s="239">
        <f t="shared" si="24"/>
        <v>112329</v>
      </c>
      <c r="M348" s="240" t="s">
        <v>8896</v>
      </c>
      <c r="N348" s="233" t="s">
        <v>227</v>
      </c>
      <c r="O348" s="233"/>
      <c r="P348" s="233" t="s">
        <v>8908</v>
      </c>
      <c r="Q348" s="233" t="s">
        <v>227</v>
      </c>
      <c r="R348" s="233" t="s">
        <v>8909</v>
      </c>
      <c r="S348" s="233"/>
      <c r="T348" s="233" t="s">
        <v>7729</v>
      </c>
      <c r="U348" s="233"/>
      <c r="V348" s="233"/>
      <c r="W348" s="233"/>
      <c r="X348" s="233"/>
      <c r="Y348" s="233"/>
      <c r="Z348" s="233"/>
      <c r="AA348" s="233"/>
      <c r="AB348" s="233"/>
      <c r="AC348" s="233"/>
      <c r="AD348" s="233"/>
      <c r="AE348" s="233"/>
      <c r="AF348" s="233"/>
      <c r="AG348" s="233"/>
      <c r="AH348" s="233"/>
      <c r="AI348" s="233"/>
      <c r="AJ348" s="233"/>
      <c r="AK348" s="233"/>
      <c r="AL348" s="233"/>
      <c r="AM348" s="233"/>
      <c r="AN348" s="233"/>
      <c r="AO348" s="233"/>
      <c r="AP348" s="233"/>
      <c r="AQ348" s="233"/>
      <c r="AR348" s="233"/>
      <c r="AS348" s="233"/>
      <c r="AT348" s="233"/>
      <c r="AU348" s="233"/>
      <c r="AV348" s="233"/>
      <c r="AW348" s="233"/>
      <c r="AX348" s="233"/>
      <c r="AY348" s="233"/>
      <c r="AZ348" s="233"/>
      <c r="BA348" s="233"/>
      <c r="BB348" s="233"/>
      <c r="BC348" s="233"/>
      <c r="BD348" s="233"/>
      <c r="BE348" s="233"/>
      <c r="BF348" s="233"/>
      <c r="BG348" s="233"/>
      <c r="BH348" s="233"/>
      <c r="BI348" s="293" t="str">
        <f>HYPERLINK("#일위대가목록!A551","IE600250 →")</f>
        <v>IE600250 →</v>
      </c>
    </row>
    <row r="349" spans="1:61" ht="20.100000000000001" customHeight="1">
      <c r="A349" s="237" t="s">
        <v>8899</v>
      </c>
      <c r="B349" s="238" t="s">
        <v>8907</v>
      </c>
      <c r="C349" s="238">
        <v>1</v>
      </c>
      <c r="D349" s="238" t="s">
        <v>8413</v>
      </c>
      <c r="E349" s="239">
        <f t="shared" si="21"/>
        <v>1702751</v>
      </c>
      <c r="F349" s="239">
        <f t="shared" si="21"/>
        <v>1702751</v>
      </c>
      <c r="G349" s="239">
        <f>[183]일위대가목록!F552</f>
        <v>841406</v>
      </c>
      <c r="H349" s="239">
        <f t="shared" si="22"/>
        <v>841406</v>
      </c>
      <c r="I349" s="239">
        <f>[183]일위대가목록!G552</f>
        <v>749016</v>
      </c>
      <c r="J349" s="239">
        <f t="shared" si="23"/>
        <v>749016</v>
      </c>
      <c r="K349" s="239">
        <f>[183]일위대가목록!H552</f>
        <v>112329</v>
      </c>
      <c r="L349" s="239">
        <f t="shared" si="24"/>
        <v>112329</v>
      </c>
      <c r="M349" s="240" t="s">
        <v>8896</v>
      </c>
      <c r="N349" s="233" t="s">
        <v>227</v>
      </c>
      <c r="O349" s="233"/>
      <c r="P349" s="233" t="s">
        <v>8910</v>
      </c>
      <c r="Q349" s="233" t="s">
        <v>227</v>
      </c>
      <c r="R349" s="233" t="s">
        <v>8911</v>
      </c>
      <c r="S349" s="233"/>
      <c r="T349" s="233" t="s">
        <v>7729</v>
      </c>
      <c r="U349" s="233"/>
      <c r="V349" s="233"/>
      <c r="W349" s="233"/>
      <c r="X349" s="233"/>
      <c r="Y349" s="233"/>
      <c r="Z349" s="233"/>
      <c r="AA349" s="233"/>
      <c r="AB349" s="233"/>
      <c r="AC349" s="233"/>
      <c r="AD349" s="233"/>
      <c r="AE349" s="233"/>
      <c r="AF349" s="233"/>
      <c r="AG349" s="233"/>
      <c r="AH349" s="233"/>
      <c r="AI349" s="233"/>
      <c r="AJ349" s="233"/>
      <c r="AK349" s="233"/>
      <c r="AL349" s="233"/>
      <c r="AM349" s="233"/>
      <c r="AN349" s="233"/>
      <c r="AO349" s="233"/>
      <c r="AP349" s="233"/>
      <c r="AQ349" s="233"/>
      <c r="AR349" s="233"/>
      <c r="AS349" s="233"/>
      <c r="AT349" s="233"/>
      <c r="AU349" s="233"/>
      <c r="AV349" s="233"/>
      <c r="AW349" s="233"/>
      <c r="AX349" s="233"/>
      <c r="AY349" s="233"/>
      <c r="AZ349" s="233"/>
      <c r="BA349" s="233"/>
      <c r="BB349" s="233"/>
      <c r="BC349" s="233"/>
      <c r="BD349" s="233"/>
      <c r="BE349" s="233"/>
      <c r="BF349" s="233"/>
      <c r="BG349" s="233"/>
      <c r="BH349" s="233"/>
      <c r="BI349" s="293" t="str">
        <f>HYPERLINK("#일위대가목록!A552","IE600255 →")</f>
        <v>IE600255 →</v>
      </c>
    </row>
    <row r="350" spans="1:61" ht="20.100000000000001" customHeight="1">
      <c r="A350" s="237" t="s">
        <v>8912</v>
      </c>
      <c r="B350" s="238" t="s">
        <v>8895</v>
      </c>
      <c r="C350" s="238">
        <v>1</v>
      </c>
      <c r="D350" s="238" t="s">
        <v>8413</v>
      </c>
      <c r="E350" s="239">
        <f t="shared" si="21"/>
        <v>1816989</v>
      </c>
      <c r="F350" s="239">
        <f t="shared" si="21"/>
        <v>1816989</v>
      </c>
      <c r="G350" s="239">
        <f>[183]일위대가목록!F553</f>
        <v>851776</v>
      </c>
      <c r="H350" s="239">
        <f t="shared" si="22"/>
        <v>851776</v>
      </c>
      <c r="I350" s="239">
        <f>[183]일위대가목록!G553</f>
        <v>852884</v>
      </c>
      <c r="J350" s="239">
        <f t="shared" si="23"/>
        <v>852884</v>
      </c>
      <c r="K350" s="239">
        <f>[183]일위대가목록!H553</f>
        <v>112329</v>
      </c>
      <c r="L350" s="239">
        <f t="shared" si="24"/>
        <v>112329</v>
      </c>
      <c r="M350" s="240" t="s">
        <v>8896</v>
      </c>
      <c r="N350" s="233" t="s">
        <v>227</v>
      </c>
      <c r="O350" s="233"/>
      <c r="P350" s="233" t="s">
        <v>8913</v>
      </c>
      <c r="Q350" s="233" t="s">
        <v>227</v>
      </c>
      <c r="R350" s="233" t="s">
        <v>8914</v>
      </c>
      <c r="S350" s="233"/>
      <c r="T350" s="233" t="s">
        <v>7729</v>
      </c>
      <c r="U350" s="233"/>
      <c r="V350" s="233"/>
      <c r="W350" s="233"/>
      <c r="X350" s="233"/>
      <c r="Y350" s="233"/>
      <c r="Z350" s="233"/>
      <c r="AA350" s="233"/>
      <c r="AB350" s="233"/>
      <c r="AC350" s="233"/>
      <c r="AD350" s="233"/>
      <c r="AE350" s="233"/>
      <c r="AF350" s="233"/>
      <c r="AG350" s="233"/>
      <c r="AH350" s="233"/>
      <c r="AI350" s="233"/>
      <c r="AJ350" s="233"/>
      <c r="AK350" s="233"/>
      <c r="AL350" s="233"/>
      <c r="AM350" s="233"/>
      <c r="AN350" s="233"/>
      <c r="AO350" s="233"/>
      <c r="AP350" s="233"/>
      <c r="AQ350" s="233"/>
      <c r="AR350" s="233"/>
      <c r="AS350" s="233"/>
      <c r="AT350" s="233"/>
      <c r="AU350" s="233"/>
      <c r="AV350" s="233"/>
      <c r="AW350" s="233"/>
      <c r="AX350" s="233"/>
      <c r="AY350" s="233"/>
      <c r="AZ350" s="233"/>
      <c r="BA350" s="233"/>
      <c r="BB350" s="233"/>
      <c r="BC350" s="233"/>
      <c r="BD350" s="233"/>
      <c r="BE350" s="233"/>
      <c r="BF350" s="233"/>
      <c r="BG350" s="233"/>
      <c r="BH350" s="233"/>
      <c r="BI350" s="293" t="str">
        <f>HYPERLINK("#일위대가목록!A553","IE600450 →")</f>
        <v>IE600450 →</v>
      </c>
    </row>
    <row r="351" spans="1:61" ht="20.100000000000001" customHeight="1">
      <c r="A351" s="237" t="s">
        <v>8915</v>
      </c>
      <c r="B351" s="238" t="s">
        <v>8895</v>
      </c>
      <c r="C351" s="238">
        <v>1</v>
      </c>
      <c r="D351" s="238" t="s">
        <v>8413</v>
      </c>
      <c r="E351" s="239">
        <f t="shared" si="21"/>
        <v>1814377</v>
      </c>
      <c r="F351" s="239">
        <f t="shared" si="21"/>
        <v>1814377</v>
      </c>
      <c r="G351" s="239">
        <f>[183]일위대가목록!F554</f>
        <v>851725</v>
      </c>
      <c r="H351" s="239">
        <f t="shared" si="22"/>
        <v>851725</v>
      </c>
      <c r="I351" s="239">
        <f>[183]일위대가목록!G554</f>
        <v>850323</v>
      </c>
      <c r="J351" s="239">
        <f t="shared" si="23"/>
        <v>850323</v>
      </c>
      <c r="K351" s="239">
        <f>[183]일위대가목록!H554</f>
        <v>112329</v>
      </c>
      <c r="L351" s="239">
        <f t="shared" si="24"/>
        <v>112329</v>
      </c>
      <c r="M351" s="240" t="s">
        <v>8896</v>
      </c>
      <c r="N351" s="233" t="s">
        <v>227</v>
      </c>
      <c r="O351" s="233"/>
      <c r="P351" s="233" t="s">
        <v>8916</v>
      </c>
      <c r="Q351" s="233" t="s">
        <v>227</v>
      </c>
      <c r="R351" s="233" t="s">
        <v>8917</v>
      </c>
      <c r="S351" s="233"/>
      <c r="T351" s="233" t="s">
        <v>7729</v>
      </c>
      <c r="U351" s="233"/>
      <c r="V351" s="233"/>
      <c r="W351" s="233"/>
      <c r="X351" s="233"/>
      <c r="Y351" s="233"/>
      <c r="Z351" s="233"/>
      <c r="AA351" s="233"/>
      <c r="AB351" s="233"/>
      <c r="AC351" s="233"/>
      <c r="AD351" s="233"/>
      <c r="AE351" s="233"/>
      <c r="AF351" s="233"/>
      <c r="AG351" s="233"/>
      <c r="AH351" s="233"/>
      <c r="AI351" s="233"/>
      <c r="AJ351" s="233"/>
      <c r="AK351" s="233"/>
      <c r="AL351" s="233"/>
      <c r="AM351" s="233"/>
      <c r="AN351" s="233"/>
      <c r="AO351" s="233"/>
      <c r="AP351" s="233"/>
      <c r="AQ351" s="233"/>
      <c r="AR351" s="233"/>
      <c r="AS351" s="233"/>
      <c r="AT351" s="233"/>
      <c r="AU351" s="233"/>
      <c r="AV351" s="233"/>
      <c r="AW351" s="233"/>
      <c r="AX351" s="233"/>
      <c r="AY351" s="233"/>
      <c r="AZ351" s="233"/>
      <c r="BA351" s="233"/>
      <c r="BB351" s="233"/>
      <c r="BC351" s="233"/>
      <c r="BD351" s="233"/>
      <c r="BE351" s="233"/>
      <c r="BF351" s="233"/>
      <c r="BG351" s="233"/>
      <c r="BH351" s="233"/>
      <c r="BI351" s="293" t="str">
        <f>HYPERLINK("#일위대가목록!A554","IE600455 →")</f>
        <v>IE600455 →</v>
      </c>
    </row>
    <row r="352" spans="1:61" ht="20.100000000000001" customHeight="1">
      <c r="A352" s="237" t="s">
        <v>8912</v>
      </c>
      <c r="B352" s="238" t="s">
        <v>8902</v>
      </c>
      <c r="C352" s="238">
        <v>1</v>
      </c>
      <c r="D352" s="238" t="s">
        <v>8413</v>
      </c>
      <c r="E352" s="239">
        <f t="shared" si="21"/>
        <v>1812743</v>
      </c>
      <c r="F352" s="239">
        <f t="shared" si="21"/>
        <v>1812743</v>
      </c>
      <c r="G352" s="239">
        <f>[183]일위대가목록!F555</f>
        <v>847530</v>
      </c>
      <c r="H352" s="239">
        <f t="shared" si="22"/>
        <v>847530</v>
      </c>
      <c r="I352" s="239">
        <f>[183]일위대가목록!G555</f>
        <v>852884</v>
      </c>
      <c r="J352" s="239">
        <f t="shared" si="23"/>
        <v>852884</v>
      </c>
      <c r="K352" s="239">
        <f>[183]일위대가목록!H555</f>
        <v>112329</v>
      </c>
      <c r="L352" s="239">
        <f t="shared" si="24"/>
        <v>112329</v>
      </c>
      <c r="M352" s="240" t="s">
        <v>8896</v>
      </c>
      <c r="N352" s="233" t="s">
        <v>227</v>
      </c>
      <c r="O352" s="233"/>
      <c r="P352" s="233" t="s">
        <v>8918</v>
      </c>
      <c r="Q352" s="233" t="s">
        <v>227</v>
      </c>
      <c r="R352" s="233" t="s">
        <v>8919</v>
      </c>
      <c r="S352" s="233"/>
      <c r="T352" s="233" t="s">
        <v>7729</v>
      </c>
      <c r="U352" s="233"/>
      <c r="V352" s="233"/>
      <c r="W352" s="233"/>
      <c r="X352" s="233"/>
      <c r="Y352" s="233"/>
      <c r="Z352" s="233"/>
      <c r="AA352" s="233"/>
      <c r="AB352" s="233"/>
      <c r="AC352" s="233"/>
      <c r="AD352" s="233"/>
      <c r="AE352" s="233"/>
      <c r="AF352" s="233"/>
      <c r="AG352" s="233"/>
      <c r="AH352" s="233"/>
      <c r="AI352" s="233"/>
      <c r="AJ352" s="233"/>
      <c r="AK352" s="233"/>
      <c r="AL352" s="233"/>
      <c r="AM352" s="233"/>
      <c r="AN352" s="233"/>
      <c r="AO352" s="233"/>
      <c r="AP352" s="233"/>
      <c r="AQ352" s="233"/>
      <c r="AR352" s="233"/>
      <c r="AS352" s="233"/>
      <c r="AT352" s="233"/>
      <c r="AU352" s="233"/>
      <c r="AV352" s="233"/>
      <c r="AW352" s="233"/>
      <c r="AX352" s="233"/>
      <c r="AY352" s="233"/>
      <c r="AZ352" s="233"/>
      <c r="BA352" s="233"/>
      <c r="BB352" s="233"/>
      <c r="BC352" s="233"/>
      <c r="BD352" s="233"/>
      <c r="BE352" s="233"/>
      <c r="BF352" s="233"/>
      <c r="BG352" s="233"/>
      <c r="BH352" s="233"/>
      <c r="BI352" s="293" t="str">
        <f>HYPERLINK("#일위대가목록!A555","IE600550 →")</f>
        <v>IE600550 →</v>
      </c>
    </row>
    <row r="353" spans="1:61" ht="20.100000000000001" customHeight="1">
      <c r="A353" s="237" t="s">
        <v>8915</v>
      </c>
      <c r="B353" s="238" t="s">
        <v>8902</v>
      </c>
      <c r="C353" s="238">
        <v>1</v>
      </c>
      <c r="D353" s="238" t="s">
        <v>8413</v>
      </c>
      <c r="E353" s="239">
        <f t="shared" si="21"/>
        <v>1810131</v>
      </c>
      <c r="F353" s="239">
        <f t="shared" si="21"/>
        <v>1810131</v>
      </c>
      <c r="G353" s="239">
        <f>[183]일위대가목록!F556</f>
        <v>847479</v>
      </c>
      <c r="H353" s="239">
        <f t="shared" si="22"/>
        <v>847479</v>
      </c>
      <c r="I353" s="239">
        <f>[183]일위대가목록!G556</f>
        <v>850323</v>
      </c>
      <c r="J353" s="239">
        <f t="shared" si="23"/>
        <v>850323</v>
      </c>
      <c r="K353" s="239">
        <f>[183]일위대가목록!H556</f>
        <v>112329</v>
      </c>
      <c r="L353" s="239">
        <f t="shared" si="24"/>
        <v>112329</v>
      </c>
      <c r="M353" s="240" t="s">
        <v>8896</v>
      </c>
      <c r="N353" s="233" t="s">
        <v>227</v>
      </c>
      <c r="O353" s="233"/>
      <c r="P353" s="233" t="s">
        <v>8920</v>
      </c>
      <c r="Q353" s="233" t="s">
        <v>227</v>
      </c>
      <c r="R353" s="233" t="s">
        <v>8921</v>
      </c>
      <c r="S353" s="233"/>
      <c r="T353" s="233" t="s">
        <v>7729</v>
      </c>
      <c r="U353" s="233"/>
      <c r="V353" s="233"/>
      <c r="W353" s="233"/>
      <c r="X353" s="233"/>
      <c r="Y353" s="233"/>
      <c r="Z353" s="233"/>
      <c r="AA353" s="233"/>
      <c r="AB353" s="233"/>
      <c r="AC353" s="233"/>
      <c r="AD353" s="233"/>
      <c r="AE353" s="233"/>
      <c r="AF353" s="233"/>
      <c r="AG353" s="233"/>
      <c r="AH353" s="233"/>
      <c r="AI353" s="233"/>
      <c r="AJ353" s="233"/>
      <c r="AK353" s="233"/>
      <c r="AL353" s="233"/>
      <c r="AM353" s="233"/>
      <c r="AN353" s="233"/>
      <c r="AO353" s="233"/>
      <c r="AP353" s="233"/>
      <c r="AQ353" s="233"/>
      <c r="AR353" s="233"/>
      <c r="AS353" s="233"/>
      <c r="AT353" s="233"/>
      <c r="AU353" s="233"/>
      <c r="AV353" s="233"/>
      <c r="AW353" s="233"/>
      <c r="AX353" s="233"/>
      <c r="AY353" s="233"/>
      <c r="AZ353" s="233"/>
      <c r="BA353" s="233"/>
      <c r="BB353" s="233"/>
      <c r="BC353" s="233"/>
      <c r="BD353" s="233"/>
      <c r="BE353" s="233"/>
      <c r="BF353" s="233"/>
      <c r="BG353" s="233"/>
      <c r="BH353" s="233"/>
      <c r="BI353" s="293" t="str">
        <f>HYPERLINK("#일위대가목록!A556","IE600555 →")</f>
        <v>IE600555 →</v>
      </c>
    </row>
    <row r="354" spans="1:61" ht="20.100000000000001" customHeight="1">
      <c r="A354" s="237" t="s">
        <v>8912</v>
      </c>
      <c r="B354" s="238" t="s">
        <v>8922</v>
      </c>
      <c r="C354" s="238">
        <v>1</v>
      </c>
      <c r="D354" s="238" t="s">
        <v>8413</v>
      </c>
      <c r="E354" s="239">
        <f t="shared" si="21"/>
        <v>1812767</v>
      </c>
      <c r="F354" s="239">
        <f t="shared" si="21"/>
        <v>1812767</v>
      </c>
      <c r="G354" s="239">
        <f>[183]일위대가목록!F557</f>
        <v>847554</v>
      </c>
      <c r="H354" s="239">
        <f t="shared" si="22"/>
        <v>847554</v>
      </c>
      <c r="I354" s="239">
        <f>[183]일위대가목록!G557</f>
        <v>852884</v>
      </c>
      <c r="J354" s="239">
        <f t="shared" si="23"/>
        <v>852884</v>
      </c>
      <c r="K354" s="239">
        <f>[183]일위대가목록!H557</f>
        <v>112329</v>
      </c>
      <c r="L354" s="239">
        <f t="shared" si="24"/>
        <v>112329</v>
      </c>
      <c r="M354" s="240" t="s">
        <v>8896</v>
      </c>
      <c r="N354" s="233" t="s">
        <v>227</v>
      </c>
      <c r="O354" s="233"/>
      <c r="P354" s="233" t="s">
        <v>8923</v>
      </c>
      <c r="Q354" s="233" t="s">
        <v>227</v>
      </c>
      <c r="R354" s="233" t="s">
        <v>8924</v>
      </c>
      <c r="S354" s="233"/>
      <c r="T354" s="233" t="s">
        <v>7729</v>
      </c>
      <c r="U354" s="233"/>
      <c r="V354" s="233"/>
      <c r="W354" s="233"/>
      <c r="X354" s="233"/>
      <c r="Y354" s="233"/>
      <c r="Z354" s="233"/>
      <c r="AA354" s="233"/>
      <c r="AB354" s="233"/>
      <c r="AC354" s="233"/>
      <c r="AD354" s="233"/>
      <c r="AE354" s="233"/>
      <c r="AF354" s="233"/>
      <c r="AG354" s="233"/>
      <c r="AH354" s="233"/>
      <c r="AI354" s="233"/>
      <c r="AJ354" s="233"/>
      <c r="AK354" s="233"/>
      <c r="AL354" s="233"/>
      <c r="AM354" s="233"/>
      <c r="AN354" s="233"/>
      <c r="AO354" s="233"/>
      <c r="AP354" s="233"/>
      <c r="AQ354" s="233"/>
      <c r="AR354" s="233"/>
      <c r="AS354" s="233"/>
      <c r="AT354" s="233"/>
      <c r="AU354" s="233"/>
      <c r="AV354" s="233"/>
      <c r="AW354" s="233"/>
      <c r="AX354" s="233"/>
      <c r="AY354" s="233"/>
      <c r="AZ354" s="233"/>
      <c r="BA354" s="233"/>
      <c r="BB354" s="233"/>
      <c r="BC354" s="233"/>
      <c r="BD354" s="233"/>
      <c r="BE354" s="233"/>
      <c r="BF354" s="233"/>
      <c r="BG354" s="233"/>
      <c r="BH354" s="233"/>
      <c r="BI354" s="293" t="str">
        <f>HYPERLINK("#일위대가목록!A557","IE600650 →")</f>
        <v>IE600650 →</v>
      </c>
    </row>
    <row r="355" spans="1:61" ht="20.100000000000001" customHeight="1">
      <c r="A355" s="237" t="s">
        <v>8915</v>
      </c>
      <c r="B355" s="238" t="s">
        <v>8922</v>
      </c>
      <c r="C355" s="238">
        <v>1</v>
      </c>
      <c r="D355" s="238" t="s">
        <v>8413</v>
      </c>
      <c r="E355" s="239">
        <f t="shared" si="21"/>
        <v>1810155</v>
      </c>
      <c r="F355" s="239">
        <f t="shared" si="21"/>
        <v>1810155</v>
      </c>
      <c r="G355" s="239">
        <f>[183]일위대가목록!F558</f>
        <v>847503</v>
      </c>
      <c r="H355" s="239">
        <f t="shared" si="22"/>
        <v>847503</v>
      </c>
      <c r="I355" s="239">
        <f>[183]일위대가목록!G558</f>
        <v>850323</v>
      </c>
      <c r="J355" s="239">
        <f t="shared" si="23"/>
        <v>850323</v>
      </c>
      <c r="K355" s="239">
        <f>[183]일위대가목록!H558</f>
        <v>112329</v>
      </c>
      <c r="L355" s="239">
        <f t="shared" si="24"/>
        <v>112329</v>
      </c>
      <c r="M355" s="240" t="s">
        <v>8896</v>
      </c>
      <c r="N355" s="233" t="s">
        <v>227</v>
      </c>
      <c r="O355" s="233"/>
      <c r="P355" s="233" t="s">
        <v>8925</v>
      </c>
      <c r="Q355" s="233" t="s">
        <v>227</v>
      </c>
      <c r="R355" s="233" t="s">
        <v>8926</v>
      </c>
      <c r="S355" s="233"/>
      <c r="T355" s="233" t="s">
        <v>7729</v>
      </c>
      <c r="U355" s="233"/>
      <c r="V355" s="233"/>
      <c r="W355" s="233"/>
      <c r="X355" s="233"/>
      <c r="Y355" s="233"/>
      <c r="Z355" s="233"/>
      <c r="AA355" s="233"/>
      <c r="AB355" s="233"/>
      <c r="AC355" s="233"/>
      <c r="AD355" s="233"/>
      <c r="AE355" s="233"/>
      <c r="AF355" s="233"/>
      <c r="AG355" s="233"/>
      <c r="AH355" s="233"/>
      <c r="AI355" s="233"/>
      <c r="AJ355" s="233"/>
      <c r="AK355" s="233"/>
      <c r="AL355" s="233"/>
      <c r="AM355" s="233"/>
      <c r="AN355" s="233"/>
      <c r="AO355" s="233"/>
      <c r="AP355" s="233"/>
      <c r="AQ355" s="233"/>
      <c r="AR355" s="233"/>
      <c r="AS355" s="233"/>
      <c r="AT355" s="233"/>
      <c r="AU355" s="233"/>
      <c r="AV355" s="233"/>
      <c r="AW355" s="233"/>
      <c r="AX355" s="233"/>
      <c r="AY355" s="233"/>
      <c r="AZ355" s="233"/>
      <c r="BA355" s="233"/>
      <c r="BB355" s="233"/>
      <c r="BC355" s="233"/>
      <c r="BD355" s="233"/>
      <c r="BE355" s="233"/>
      <c r="BF355" s="233"/>
      <c r="BG355" s="233"/>
      <c r="BH355" s="233"/>
      <c r="BI355" s="293" t="str">
        <f>HYPERLINK("#일위대가목록!A558","IE600655 →")</f>
        <v>IE600655 →</v>
      </c>
    </row>
    <row r="356" spans="1:61" ht="20.100000000000001" customHeight="1">
      <c r="A356" s="237" t="s">
        <v>8927</v>
      </c>
      <c r="B356" s="238" t="s">
        <v>8895</v>
      </c>
      <c r="C356" s="238">
        <v>1</v>
      </c>
      <c r="D356" s="238" t="s">
        <v>8413</v>
      </c>
      <c r="E356" s="239">
        <f t="shared" si="21"/>
        <v>1909157</v>
      </c>
      <c r="F356" s="239">
        <f t="shared" si="21"/>
        <v>1909157</v>
      </c>
      <c r="G356" s="239">
        <f>[183]일위대가목록!F559</f>
        <v>858215</v>
      </c>
      <c r="H356" s="239">
        <f t="shared" si="22"/>
        <v>858215</v>
      </c>
      <c r="I356" s="239">
        <f>[183]일위대가목록!G559</f>
        <v>938613</v>
      </c>
      <c r="J356" s="239">
        <f t="shared" si="23"/>
        <v>938613</v>
      </c>
      <c r="K356" s="239">
        <f>[183]일위대가목록!H559</f>
        <v>112329</v>
      </c>
      <c r="L356" s="239">
        <f t="shared" si="24"/>
        <v>112329</v>
      </c>
      <c r="M356" s="240" t="s">
        <v>8896</v>
      </c>
      <c r="N356" s="233" t="s">
        <v>227</v>
      </c>
      <c r="O356" s="233"/>
      <c r="P356" s="233" t="s">
        <v>8928</v>
      </c>
      <c r="Q356" s="233" t="s">
        <v>227</v>
      </c>
      <c r="R356" s="233" t="s">
        <v>8929</v>
      </c>
      <c r="S356" s="233"/>
      <c r="T356" s="233" t="s">
        <v>7729</v>
      </c>
      <c r="U356" s="233"/>
      <c r="V356" s="233"/>
      <c r="W356" s="233"/>
      <c r="X356" s="233"/>
      <c r="Y356" s="233"/>
      <c r="Z356" s="233"/>
      <c r="AA356" s="233"/>
      <c r="AB356" s="233"/>
      <c r="AC356" s="233"/>
      <c r="AD356" s="233"/>
      <c r="AE356" s="233"/>
      <c r="AF356" s="233"/>
      <c r="AG356" s="233"/>
      <c r="AH356" s="233"/>
      <c r="AI356" s="233"/>
      <c r="AJ356" s="233"/>
      <c r="AK356" s="233"/>
      <c r="AL356" s="233"/>
      <c r="AM356" s="233"/>
      <c r="AN356" s="233"/>
      <c r="AO356" s="233"/>
      <c r="AP356" s="233"/>
      <c r="AQ356" s="233"/>
      <c r="AR356" s="233"/>
      <c r="AS356" s="233"/>
      <c r="AT356" s="233"/>
      <c r="AU356" s="233"/>
      <c r="AV356" s="233"/>
      <c r="AW356" s="233"/>
      <c r="AX356" s="233"/>
      <c r="AY356" s="233"/>
      <c r="AZ356" s="233"/>
      <c r="BA356" s="233"/>
      <c r="BB356" s="233"/>
      <c r="BC356" s="233"/>
      <c r="BD356" s="233"/>
      <c r="BE356" s="233"/>
      <c r="BF356" s="233"/>
      <c r="BG356" s="233"/>
      <c r="BH356" s="233"/>
      <c r="BI356" s="293" t="str">
        <f>HYPERLINK("#일위대가목록!A559","IE600750 →")</f>
        <v>IE600750 →</v>
      </c>
    </row>
    <row r="357" spans="1:61" ht="20.100000000000001" customHeight="1">
      <c r="A357" s="237" t="s">
        <v>8927</v>
      </c>
      <c r="B357" s="238" t="s">
        <v>8902</v>
      </c>
      <c r="C357" s="238">
        <v>1</v>
      </c>
      <c r="D357" s="238" t="s">
        <v>8413</v>
      </c>
      <c r="E357" s="239">
        <f t="shared" si="21"/>
        <v>1904911</v>
      </c>
      <c r="F357" s="239">
        <f t="shared" si="21"/>
        <v>1904911</v>
      </c>
      <c r="G357" s="239">
        <f>[183]일위대가목록!F560</f>
        <v>853969</v>
      </c>
      <c r="H357" s="239">
        <f t="shared" si="22"/>
        <v>853969</v>
      </c>
      <c r="I357" s="239">
        <f>[183]일위대가목록!G560</f>
        <v>938613</v>
      </c>
      <c r="J357" s="239">
        <f t="shared" si="23"/>
        <v>938613</v>
      </c>
      <c r="K357" s="239">
        <f>[183]일위대가목록!H560</f>
        <v>112329</v>
      </c>
      <c r="L357" s="239">
        <f t="shared" si="24"/>
        <v>112329</v>
      </c>
      <c r="M357" s="240" t="s">
        <v>8896</v>
      </c>
      <c r="N357" s="233" t="s">
        <v>227</v>
      </c>
      <c r="O357" s="233"/>
      <c r="P357" s="233" t="s">
        <v>8930</v>
      </c>
      <c r="Q357" s="233" t="s">
        <v>227</v>
      </c>
      <c r="R357" s="233" t="s">
        <v>8931</v>
      </c>
      <c r="S357" s="233"/>
      <c r="T357" s="233" t="s">
        <v>7729</v>
      </c>
      <c r="U357" s="233"/>
      <c r="V357" s="233"/>
      <c r="W357" s="233"/>
      <c r="X357" s="233"/>
      <c r="Y357" s="233"/>
      <c r="Z357" s="233"/>
      <c r="AA357" s="233"/>
      <c r="AB357" s="233"/>
      <c r="AC357" s="233"/>
      <c r="AD357" s="233"/>
      <c r="AE357" s="233"/>
      <c r="AF357" s="233"/>
      <c r="AG357" s="233"/>
      <c r="AH357" s="233"/>
      <c r="AI357" s="233"/>
      <c r="AJ357" s="233"/>
      <c r="AK357" s="233"/>
      <c r="AL357" s="233"/>
      <c r="AM357" s="233"/>
      <c r="AN357" s="233"/>
      <c r="AO357" s="233"/>
      <c r="AP357" s="233"/>
      <c r="AQ357" s="233"/>
      <c r="AR357" s="233"/>
      <c r="AS357" s="233"/>
      <c r="AT357" s="233"/>
      <c r="AU357" s="233"/>
      <c r="AV357" s="233"/>
      <c r="AW357" s="233"/>
      <c r="AX357" s="233"/>
      <c r="AY357" s="233"/>
      <c r="AZ357" s="233"/>
      <c r="BA357" s="233"/>
      <c r="BB357" s="233"/>
      <c r="BC357" s="233"/>
      <c r="BD357" s="233"/>
      <c r="BE357" s="233"/>
      <c r="BF357" s="233"/>
      <c r="BG357" s="233"/>
      <c r="BH357" s="233"/>
      <c r="BI357" s="293" t="str">
        <f>HYPERLINK("#일위대가목록!A560","IE600850 →")</f>
        <v>IE600850 →</v>
      </c>
    </row>
    <row r="358" spans="1:61" ht="20.100000000000001" customHeight="1">
      <c r="A358" s="237" t="s">
        <v>8927</v>
      </c>
      <c r="B358" s="238" t="s">
        <v>8922</v>
      </c>
      <c r="C358" s="238">
        <v>1</v>
      </c>
      <c r="D358" s="238" t="s">
        <v>8413</v>
      </c>
      <c r="E358" s="239">
        <f t="shared" si="21"/>
        <v>1904935</v>
      </c>
      <c r="F358" s="239">
        <f t="shared" si="21"/>
        <v>1904935</v>
      </c>
      <c r="G358" s="239">
        <f>[183]일위대가목록!F561</f>
        <v>853993</v>
      </c>
      <c r="H358" s="239">
        <f t="shared" si="22"/>
        <v>853993</v>
      </c>
      <c r="I358" s="239">
        <f>[183]일위대가목록!G561</f>
        <v>938613</v>
      </c>
      <c r="J358" s="239">
        <f t="shared" si="23"/>
        <v>938613</v>
      </c>
      <c r="K358" s="239">
        <f>[183]일위대가목록!H561</f>
        <v>112329</v>
      </c>
      <c r="L358" s="239">
        <f t="shared" si="24"/>
        <v>112329</v>
      </c>
      <c r="M358" s="240" t="s">
        <v>8896</v>
      </c>
      <c r="N358" s="233" t="s">
        <v>227</v>
      </c>
      <c r="O358" s="233"/>
      <c r="P358" s="233" t="s">
        <v>8932</v>
      </c>
      <c r="Q358" s="233" t="s">
        <v>227</v>
      </c>
      <c r="R358" s="233" t="s">
        <v>8933</v>
      </c>
      <c r="S358" s="233"/>
      <c r="T358" s="233" t="s">
        <v>7729</v>
      </c>
      <c r="U358" s="233"/>
      <c r="V358" s="233"/>
      <c r="W358" s="233"/>
      <c r="X358" s="233"/>
      <c r="Y358" s="233"/>
      <c r="Z358" s="233"/>
      <c r="AA358" s="233"/>
      <c r="AB358" s="233"/>
      <c r="AC358" s="233"/>
      <c r="AD358" s="233"/>
      <c r="AE358" s="233"/>
      <c r="AF358" s="233"/>
      <c r="AG358" s="233"/>
      <c r="AH358" s="233"/>
      <c r="AI358" s="233"/>
      <c r="AJ358" s="233"/>
      <c r="AK358" s="233"/>
      <c r="AL358" s="233"/>
      <c r="AM358" s="233"/>
      <c r="AN358" s="233"/>
      <c r="AO358" s="233"/>
      <c r="AP358" s="233"/>
      <c r="AQ358" s="233"/>
      <c r="AR358" s="233"/>
      <c r="AS358" s="233"/>
      <c r="AT358" s="233"/>
      <c r="AU358" s="233"/>
      <c r="AV358" s="233"/>
      <c r="AW358" s="233"/>
      <c r="AX358" s="233"/>
      <c r="AY358" s="233"/>
      <c r="AZ358" s="233"/>
      <c r="BA358" s="233"/>
      <c r="BB358" s="233"/>
      <c r="BC358" s="233"/>
      <c r="BD358" s="233"/>
      <c r="BE358" s="233"/>
      <c r="BF358" s="233"/>
      <c r="BG358" s="233"/>
      <c r="BH358" s="233"/>
      <c r="BI358" s="293" t="str">
        <f>HYPERLINK("#일위대가목록!A561","IE600950 →")</f>
        <v>IE600950 →</v>
      </c>
    </row>
    <row r="359" spans="1:61" ht="20.100000000000001" customHeight="1">
      <c r="A359" s="237" t="s">
        <v>8894</v>
      </c>
      <c r="B359" s="238" t="s">
        <v>8934</v>
      </c>
      <c r="C359" s="238">
        <v>1</v>
      </c>
      <c r="D359" s="238" t="s">
        <v>8413</v>
      </c>
      <c r="E359" s="239">
        <f t="shared" si="21"/>
        <v>2277035</v>
      </c>
      <c r="F359" s="239">
        <f t="shared" si="21"/>
        <v>2277035</v>
      </c>
      <c r="G359" s="239">
        <f>[183]일위대가목록!F562</f>
        <v>856806</v>
      </c>
      <c r="H359" s="239">
        <f t="shared" si="22"/>
        <v>856806</v>
      </c>
      <c r="I359" s="239">
        <f>[183]일위대가목록!G562</f>
        <v>1307900</v>
      </c>
      <c r="J359" s="239">
        <f t="shared" si="23"/>
        <v>1307900</v>
      </c>
      <c r="K359" s="239">
        <f>[183]일위대가목록!H562</f>
        <v>112329</v>
      </c>
      <c r="L359" s="239">
        <f t="shared" si="24"/>
        <v>112329</v>
      </c>
      <c r="M359" s="240" t="s">
        <v>8896</v>
      </c>
      <c r="N359" s="233" t="s">
        <v>227</v>
      </c>
      <c r="O359" s="233"/>
      <c r="P359" s="233" t="s">
        <v>8935</v>
      </c>
      <c r="Q359" s="233" t="s">
        <v>227</v>
      </c>
      <c r="R359" s="233" t="s">
        <v>8936</v>
      </c>
      <c r="S359" s="233"/>
      <c r="T359" s="233" t="s">
        <v>7729</v>
      </c>
      <c r="U359" s="233"/>
      <c r="V359" s="233"/>
      <c r="W359" s="233"/>
      <c r="X359" s="233"/>
      <c r="Y359" s="233"/>
      <c r="Z359" s="233"/>
      <c r="AA359" s="233"/>
      <c r="AB359" s="233"/>
      <c r="AC359" s="233"/>
      <c r="AD359" s="233"/>
      <c r="AE359" s="233"/>
      <c r="AF359" s="233"/>
      <c r="AG359" s="233"/>
      <c r="AH359" s="233"/>
      <c r="AI359" s="233"/>
      <c r="AJ359" s="233"/>
      <c r="AK359" s="233"/>
      <c r="AL359" s="233"/>
      <c r="AM359" s="233"/>
      <c r="AN359" s="233"/>
      <c r="AO359" s="233"/>
      <c r="AP359" s="233"/>
      <c r="AQ359" s="233"/>
      <c r="AR359" s="233"/>
      <c r="AS359" s="233"/>
      <c r="AT359" s="233"/>
      <c r="AU359" s="233"/>
      <c r="AV359" s="233"/>
      <c r="AW359" s="233"/>
      <c r="AX359" s="233"/>
      <c r="AY359" s="233"/>
      <c r="AZ359" s="233"/>
      <c r="BA359" s="233"/>
      <c r="BB359" s="233"/>
      <c r="BC359" s="233"/>
      <c r="BD359" s="233"/>
      <c r="BE359" s="233"/>
      <c r="BF359" s="233"/>
      <c r="BG359" s="233"/>
      <c r="BH359" s="233"/>
      <c r="BI359" s="293" t="str">
        <f>HYPERLINK("#일위대가목록!A562","IE601050 →")</f>
        <v>IE601050 →</v>
      </c>
    </row>
    <row r="360" spans="1:61" ht="20.100000000000001" customHeight="1">
      <c r="A360" s="237" t="s">
        <v>8899</v>
      </c>
      <c r="B360" s="238" t="s">
        <v>8934</v>
      </c>
      <c r="C360" s="238">
        <v>1</v>
      </c>
      <c r="D360" s="238" t="s">
        <v>8413</v>
      </c>
      <c r="E360" s="239">
        <f t="shared" si="21"/>
        <v>2260400</v>
      </c>
      <c r="F360" s="239">
        <f t="shared" si="21"/>
        <v>2260400</v>
      </c>
      <c r="G360" s="239">
        <f>[183]일위대가목록!F563</f>
        <v>856480</v>
      </c>
      <c r="H360" s="239">
        <f t="shared" si="22"/>
        <v>856480</v>
      </c>
      <c r="I360" s="239">
        <f>[183]일위대가목록!G563</f>
        <v>1291591</v>
      </c>
      <c r="J360" s="239">
        <f t="shared" si="23"/>
        <v>1291591</v>
      </c>
      <c r="K360" s="239">
        <f>[183]일위대가목록!H563</f>
        <v>112329</v>
      </c>
      <c r="L360" s="239">
        <f t="shared" si="24"/>
        <v>112329</v>
      </c>
      <c r="M360" s="240" t="s">
        <v>8896</v>
      </c>
      <c r="N360" s="233" t="s">
        <v>227</v>
      </c>
      <c r="O360" s="233"/>
      <c r="P360" s="233" t="s">
        <v>8937</v>
      </c>
      <c r="Q360" s="233" t="s">
        <v>227</v>
      </c>
      <c r="R360" s="233" t="s">
        <v>8938</v>
      </c>
      <c r="S360" s="233"/>
      <c r="T360" s="233" t="s">
        <v>7729</v>
      </c>
      <c r="U360" s="233"/>
      <c r="V360" s="233"/>
      <c r="W360" s="233"/>
      <c r="X360" s="233"/>
      <c r="Y360" s="233"/>
      <c r="Z360" s="233"/>
      <c r="AA360" s="233"/>
      <c r="AB360" s="233"/>
      <c r="AC360" s="233"/>
      <c r="AD360" s="233"/>
      <c r="AE360" s="233"/>
      <c r="AF360" s="233"/>
      <c r="AG360" s="233"/>
      <c r="AH360" s="233"/>
      <c r="AI360" s="233"/>
      <c r="AJ360" s="233"/>
      <c r="AK360" s="233"/>
      <c r="AL360" s="233"/>
      <c r="AM360" s="233"/>
      <c r="AN360" s="233"/>
      <c r="AO360" s="233"/>
      <c r="AP360" s="233"/>
      <c r="AQ360" s="233"/>
      <c r="AR360" s="233"/>
      <c r="AS360" s="233"/>
      <c r="AT360" s="233"/>
      <c r="AU360" s="233"/>
      <c r="AV360" s="233"/>
      <c r="AW360" s="233"/>
      <c r="AX360" s="233"/>
      <c r="AY360" s="233"/>
      <c r="AZ360" s="233"/>
      <c r="BA360" s="233"/>
      <c r="BB360" s="233"/>
      <c r="BC360" s="233"/>
      <c r="BD360" s="233"/>
      <c r="BE360" s="233"/>
      <c r="BF360" s="233"/>
      <c r="BG360" s="233"/>
      <c r="BH360" s="233"/>
      <c r="BI360" s="293" t="str">
        <f>HYPERLINK("#일위대가목록!A563","IE601055 →")</f>
        <v>IE601055 →</v>
      </c>
    </row>
    <row r="361" spans="1:61" ht="20.100000000000001" customHeight="1">
      <c r="A361" s="237" t="s">
        <v>8894</v>
      </c>
      <c r="B361" s="238" t="s">
        <v>8939</v>
      </c>
      <c r="C361" s="238">
        <v>1</v>
      </c>
      <c r="D361" s="238" t="s">
        <v>8413</v>
      </c>
      <c r="E361" s="239">
        <f t="shared" si="21"/>
        <v>2272789</v>
      </c>
      <c r="F361" s="239">
        <f t="shared" si="21"/>
        <v>2272789</v>
      </c>
      <c r="G361" s="239">
        <f>[183]일위대가목록!F564</f>
        <v>852560</v>
      </c>
      <c r="H361" s="239">
        <f t="shared" si="22"/>
        <v>852560</v>
      </c>
      <c r="I361" s="239">
        <f>[183]일위대가목록!G564</f>
        <v>1307900</v>
      </c>
      <c r="J361" s="239">
        <f t="shared" si="23"/>
        <v>1307900</v>
      </c>
      <c r="K361" s="239">
        <f>[183]일위대가목록!H564</f>
        <v>112329</v>
      </c>
      <c r="L361" s="239">
        <f t="shared" si="24"/>
        <v>112329</v>
      </c>
      <c r="M361" s="240" t="s">
        <v>8896</v>
      </c>
      <c r="N361" s="233" t="s">
        <v>227</v>
      </c>
      <c r="O361" s="233"/>
      <c r="P361" s="233" t="s">
        <v>8940</v>
      </c>
      <c r="Q361" s="233" t="s">
        <v>227</v>
      </c>
      <c r="R361" s="233" t="s">
        <v>8941</v>
      </c>
      <c r="S361" s="233"/>
      <c r="T361" s="233" t="s">
        <v>7729</v>
      </c>
      <c r="U361" s="233"/>
      <c r="V361" s="233"/>
      <c r="W361" s="233"/>
      <c r="X361" s="233"/>
      <c r="Y361" s="233"/>
      <c r="Z361" s="233"/>
      <c r="AA361" s="233"/>
      <c r="AB361" s="233"/>
      <c r="AC361" s="233"/>
      <c r="AD361" s="233"/>
      <c r="AE361" s="233"/>
      <c r="AF361" s="233"/>
      <c r="AG361" s="233"/>
      <c r="AH361" s="233"/>
      <c r="AI361" s="233"/>
      <c r="AJ361" s="233"/>
      <c r="AK361" s="233"/>
      <c r="AL361" s="233"/>
      <c r="AM361" s="233"/>
      <c r="AN361" s="233"/>
      <c r="AO361" s="233"/>
      <c r="AP361" s="233"/>
      <c r="AQ361" s="233"/>
      <c r="AR361" s="233"/>
      <c r="AS361" s="233"/>
      <c r="AT361" s="233"/>
      <c r="AU361" s="233"/>
      <c r="AV361" s="233"/>
      <c r="AW361" s="233"/>
      <c r="AX361" s="233"/>
      <c r="AY361" s="233"/>
      <c r="AZ361" s="233"/>
      <c r="BA361" s="233"/>
      <c r="BB361" s="233"/>
      <c r="BC361" s="233"/>
      <c r="BD361" s="233"/>
      <c r="BE361" s="233"/>
      <c r="BF361" s="233"/>
      <c r="BG361" s="233"/>
      <c r="BH361" s="233"/>
      <c r="BI361" s="293" t="str">
        <f>HYPERLINK("#일위대가목록!A564","IE601150 →")</f>
        <v>IE601150 →</v>
      </c>
    </row>
    <row r="362" spans="1:61" ht="20.100000000000001" customHeight="1">
      <c r="A362" s="237" t="s">
        <v>8899</v>
      </c>
      <c r="B362" s="238" t="s">
        <v>8939</v>
      </c>
      <c r="C362" s="238">
        <v>1</v>
      </c>
      <c r="D362" s="238" t="s">
        <v>8413</v>
      </c>
      <c r="E362" s="239">
        <f t="shared" si="21"/>
        <v>2256154</v>
      </c>
      <c r="F362" s="239">
        <f t="shared" si="21"/>
        <v>2256154</v>
      </c>
      <c r="G362" s="239">
        <f>[183]일위대가목록!F565</f>
        <v>852234</v>
      </c>
      <c r="H362" s="239">
        <f t="shared" si="22"/>
        <v>852234</v>
      </c>
      <c r="I362" s="239">
        <f>[183]일위대가목록!G565</f>
        <v>1291591</v>
      </c>
      <c r="J362" s="239">
        <f t="shared" si="23"/>
        <v>1291591</v>
      </c>
      <c r="K362" s="239">
        <f>[183]일위대가목록!H565</f>
        <v>112329</v>
      </c>
      <c r="L362" s="239">
        <f t="shared" si="24"/>
        <v>112329</v>
      </c>
      <c r="M362" s="240" t="s">
        <v>8896</v>
      </c>
      <c r="N362" s="233" t="s">
        <v>227</v>
      </c>
      <c r="O362" s="233"/>
      <c r="P362" s="233" t="s">
        <v>8942</v>
      </c>
      <c r="Q362" s="233" t="s">
        <v>227</v>
      </c>
      <c r="R362" s="233" t="s">
        <v>8943</v>
      </c>
      <c r="S362" s="233"/>
      <c r="T362" s="233" t="s">
        <v>7729</v>
      </c>
      <c r="U362" s="233"/>
      <c r="V362" s="233"/>
      <c r="W362" s="233"/>
      <c r="X362" s="233"/>
      <c r="Y362" s="233"/>
      <c r="Z362" s="233"/>
      <c r="AA362" s="233"/>
      <c r="AB362" s="233"/>
      <c r="AC362" s="233"/>
      <c r="AD362" s="233"/>
      <c r="AE362" s="233"/>
      <c r="AF362" s="233"/>
      <c r="AG362" s="233"/>
      <c r="AH362" s="233"/>
      <c r="AI362" s="233"/>
      <c r="AJ362" s="233"/>
      <c r="AK362" s="233"/>
      <c r="AL362" s="233"/>
      <c r="AM362" s="233"/>
      <c r="AN362" s="233"/>
      <c r="AO362" s="233"/>
      <c r="AP362" s="233"/>
      <c r="AQ362" s="233"/>
      <c r="AR362" s="233"/>
      <c r="AS362" s="233"/>
      <c r="AT362" s="233"/>
      <c r="AU362" s="233"/>
      <c r="AV362" s="233"/>
      <c r="AW362" s="233"/>
      <c r="AX362" s="233"/>
      <c r="AY362" s="233"/>
      <c r="AZ362" s="233"/>
      <c r="BA362" s="233"/>
      <c r="BB362" s="233"/>
      <c r="BC362" s="233"/>
      <c r="BD362" s="233"/>
      <c r="BE362" s="233"/>
      <c r="BF362" s="233"/>
      <c r="BG362" s="233"/>
      <c r="BH362" s="233"/>
      <c r="BI362" s="293" t="str">
        <f>HYPERLINK("#일위대가목록!A565","IE601155 →")</f>
        <v>IE601155 →</v>
      </c>
    </row>
    <row r="363" spans="1:61" ht="20.100000000000001" customHeight="1">
      <c r="A363" s="237" t="s">
        <v>8894</v>
      </c>
      <c r="B363" s="238" t="s">
        <v>8944</v>
      </c>
      <c r="C363" s="238">
        <v>1</v>
      </c>
      <c r="D363" s="238" t="s">
        <v>8413</v>
      </c>
      <c r="E363" s="239">
        <f t="shared" si="21"/>
        <v>2272813</v>
      </c>
      <c r="F363" s="239">
        <f t="shared" si="21"/>
        <v>2272813</v>
      </c>
      <c r="G363" s="239">
        <f>[183]일위대가목록!F566</f>
        <v>852584</v>
      </c>
      <c r="H363" s="239">
        <f t="shared" si="22"/>
        <v>852584</v>
      </c>
      <c r="I363" s="239">
        <f>[183]일위대가목록!G566</f>
        <v>1307900</v>
      </c>
      <c r="J363" s="239">
        <f t="shared" si="23"/>
        <v>1307900</v>
      </c>
      <c r="K363" s="239">
        <f>[183]일위대가목록!H566</f>
        <v>112329</v>
      </c>
      <c r="L363" s="239">
        <f t="shared" si="24"/>
        <v>112329</v>
      </c>
      <c r="M363" s="240" t="s">
        <v>8896</v>
      </c>
      <c r="N363" s="233" t="s">
        <v>227</v>
      </c>
      <c r="O363" s="233"/>
      <c r="P363" s="233" t="s">
        <v>8945</v>
      </c>
      <c r="Q363" s="233" t="s">
        <v>227</v>
      </c>
      <c r="R363" s="233" t="s">
        <v>8946</v>
      </c>
      <c r="S363" s="233"/>
      <c r="T363" s="233" t="s">
        <v>7729</v>
      </c>
      <c r="U363" s="233"/>
      <c r="V363" s="233"/>
      <c r="W363" s="233"/>
      <c r="X363" s="233"/>
      <c r="Y363" s="233"/>
      <c r="Z363" s="233"/>
      <c r="AA363" s="233"/>
      <c r="AB363" s="233"/>
      <c r="AC363" s="233"/>
      <c r="AD363" s="233"/>
      <c r="AE363" s="233"/>
      <c r="AF363" s="233"/>
      <c r="AG363" s="233"/>
      <c r="AH363" s="233"/>
      <c r="AI363" s="233"/>
      <c r="AJ363" s="233"/>
      <c r="AK363" s="233"/>
      <c r="AL363" s="233"/>
      <c r="AM363" s="233"/>
      <c r="AN363" s="233"/>
      <c r="AO363" s="233"/>
      <c r="AP363" s="233"/>
      <c r="AQ363" s="233"/>
      <c r="AR363" s="233"/>
      <c r="AS363" s="233"/>
      <c r="AT363" s="233"/>
      <c r="AU363" s="233"/>
      <c r="AV363" s="233"/>
      <c r="AW363" s="233"/>
      <c r="AX363" s="233"/>
      <c r="AY363" s="233"/>
      <c r="AZ363" s="233"/>
      <c r="BA363" s="233"/>
      <c r="BB363" s="233"/>
      <c r="BC363" s="233"/>
      <c r="BD363" s="233"/>
      <c r="BE363" s="233"/>
      <c r="BF363" s="233"/>
      <c r="BG363" s="233"/>
      <c r="BH363" s="233"/>
      <c r="BI363" s="293" t="str">
        <f>HYPERLINK("#일위대가목록!A566","IE601250 →")</f>
        <v>IE601250 →</v>
      </c>
    </row>
    <row r="364" spans="1:61" ht="20.100000000000001" customHeight="1">
      <c r="A364" s="237" t="s">
        <v>8899</v>
      </c>
      <c r="B364" s="238" t="s">
        <v>8944</v>
      </c>
      <c r="C364" s="238">
        <v>1</v>
      </c>
      <c r="D364" s="238" t="s">
        <v>8413</v>
      </c>
      <c r="E364" s="239">
        <f t="shared" si="21"/>
        <v>2256178</v>
      </c>
      <c r="F364" s="239">
        <f t="shared" si="21"/>
        <v>2256178</v>
      </c>
      <c r="G364" s="239">
        <f>[183]일위대가목록!F567</f>
        <v>852258</v>
      </c>
      <c r="H364" s="239">
        <f t="shared" si="22"/>
        <v>852258</v>
      </c>
      <c r="I364" s="239">
        <f>[183]일위대가목록!G567</f>
        <v>1291591</v>
      </c>
      <c r="J364" s="239">
        <f t="shared" si="23"/>
        <v>1291591</v>
      </c>
      <c r="K364" s="239">
        <f>[183]일위대가목록!H567</f>
        <v>112329</v>
      </c>
      <c r="L364" s="239">
        <f t="shared" si="24"/>
        <v>112329</v>
      </c>
      <c r="M364" s="240" t="s">
        <v>8896</v>
      </c>
      <c r="N364" s="233" t="s">
        <v>227</v>
      </c>
      <c r="O364" s="233"/>
      <c r="P364" s="233" t="s">
        <v>8947</v>
      </c>
      <c r="Q364" s="233" t="s">
        <v>227</v>
      </c>
      <c r="R364" s="233" t="s">
        <v>8948</v>
      </c>
      <c r="S364" s="233"/>
      <c r="T364" s="233" t="s">
        <v>7729</v>
      </c>
      <c r="U364" s="233"/>
      <c r="V364" s="233"/>
      <c r="W364" s="233"/>
      <c r="X364" s="233"/>
      <c r="Y364" s="233"/>
      <c r="Z364" s="233"/>
      <c r="AA364" s="233"/>
      <c r="AB364" s="233"/>
      <c r="AC364" s="233"/>
      <c r="AD364" s="233"/>
      <c r="AE364" s="233"/>
      <c r="AF364" s="233"/>
      <c r="AG364" s="233"/>
      <c r="AH364" s="233"/>
      <c r="AI364" s="233"/>
      <c r="AJ364" s="233"/>
      <c r="AK364" s="233"/>
      <c r="AL364" s="233"/>
      <c r="AM364" s="233"/>
      <c r="AN364" s="233"/>
      <c r="AO364" s="233"/>
      <c r="AP364" s="233"/>
      <c r="AQ364" s="233"/>
      <c r="AR364" s="233"/>
      <c r="AS364" s="233"/>
      <c r="AT364" s="233"/>
      <c r="AU364" s="233"/>
      <c r="AV364" s="233"/>
      <c r="AW364" s="233"/>
      <c r="AX364" s="233"/>
      <c r="AY364" s="233"/>
      <c r="AZ364" s="233"/>
      <c r="BA364" s="233"/>
      <c r="BB364" s="233"/>
      <c r="BC364" s="233"/>
      <c r="BD364" s="233"/>
      <c r="BE364" s="233"/>
      <c r="BF364" s="233"/>
      <c r="BG364" s="233"/>
      <c r="BH364" s="233"/>
      <c r="BI364" s="293" t="str">
        <f>HYPERLINK("#일위대가목록!A567","IE601255 →")</f>
        <v>IE601255 →</v>
      </c>
    </row>
    <row r="365" spans="1:61" ht="20.100000000000001" customHeight="1">
      <c r="A365" s="237" t="s">
        <v>8912</v>
      </c>
      <c r="B365" s="238" t="s">
        <v>8934</v>
      </c>
      <c r="C365" s="238">
        <v>1</v>
      </c>
      <c r="D365" s="238" t="s">
        <v>8413</v>
      </c>
      <c r="E365" s="239">
        <f t="shared" si="21"/>
        <v>2451324</v>
      </c>
      <c r="F365" s="239">
        <f t="shared" si="21"/>
        <v>2451324</v>
      </c>
      <c r="G365" s="239">
        <f>[183]일위대가목록!F568</f>
        <v>864214</v>
      </c>
      <c r="H365" s="239">
        <f t="shared" si="22"/>
        <v>864214</v>
      </c>
      <c r="I365" s="239">
        <f>[183]일위대가목록!G568</f>
        <v>1474781</v>
      </c>
      <c r="J365" s="239">
        <f t="shared" si="23"/>
        <v>1474781</v>
      </c>
      <c r="K365" s="239">
        <f>[183]일위대가목록!H568</f>
        <v>112329</v>
      </c>
      <c r="L365" s="239">
        <f t="shared" si="24"/>
        <v>112329</v>
      </c>
      <c r="M365" s="240" t="s">
        <v>8896</v>
      </c>
      <c r="N365" s="233" t="s">
        <v>227</v>
      </c>
      <c r="O365" s="233"/>
      <c r="P365" s="233" t="s">
        <v>8949</v>
      </c>
      <c r="Q365" s="233" t="s">
        <v>227</v>
      </c>
      <c r="R365" s="233" t="s">
        <v>8950</v>
      </c>
      <c r="S365" s="233"/>
      <c r="T365" s="233" t="s">
        <v>7729</v>
      </c>
      <c r="U365" s="233"/>
      <c r="V365" s="233"/>
      <c r="W365" s="233"/>
      <c r="X365" s="233"/>
      <c r="Y365" s="233"/>
      <c r="Z365" s="233"/>
      <c r="AA365" s="233"/>
      <c r="AB365" s="233"/>
      <c r="AC365" s="233"/>
      <c r="AD365" s="233"/>
      <c r="AE365" s="233"/>
      <c r="AF365" s="233"/>
      <c r="AG365" s="233"/>
      <c r="AH365" s="233"/>
      <c r="AI365" s="233"/>
      <c r="AJ365" s="233"/>
      <c r="AK365" s="233"/>
      <c r="AL365" s="233"/>
      <c r="AM365" s="233"/>
      <c r="AN365" s="233"/>
      <c r="AO365" s="233"/>
      <c r="AP365" s="233"/>
      <c r="AQ365" s="233"/>
      <c r="AR365" s="233"/>
      <c r="AS365" s="233"/>
      <c r="AT365" s="233"/>
      <c r="AU365" s="233"/>
      <c r="AV365" s="233"/>
      <c r="AW365" s="233"/>
      <c r="AX365" s="233"/>
      <c r="AY365" s="233"/>
      <c r="AZ365" s="233"/>
      <c r="BA365" s="233"/>
      <c r="BB365" s="233"/>
      <c r="BC365" s="233"/>
      <c r="BD365" s="233"/>
      <c r="BE365" s="233"/>
      <c r="BF365" s="233"/>
      <c r="BG365" s="233"/>
      <c r="BH365" s="233"/>
      <c r="BI365" s="293" t="str">
        <f>HYPERLINK("#일위대가목록!A568","IE601350 →")</f>
        <v>IE601350 →</v>
      </c>
    </row>
    <row r="366" spans="1:61" ht="20.100000000000001" customHeight="1">
      <c r="A366" s="237" t="s">
        <v>8915</v>
      </c>
      <c r="B366" s="238" t="s">
        <v>8934</v>
      </c>
      <c r="C366" s="238">
        <v>1</v>
      </c>
      <c r="D366" s="238" t="s">
        <v>8413</v>
      </c>
      <c r="E366" s="239">
        <f t="shared" si="21"/>
        <v>2443482</v>
      </c>
      <c r="F366" s="239">
        <f t="shared" si="21"/>
        <v>2443482</v>
      </c>
      <c r="G366" s="239">
        <f>[183]일위대가목록!F569</f>
        <v>864060</v>
      </c>
      <c r="H366" s="239">
        <f t="shared" si="22"/>
        <v>864060</v>
      </c>
      <c r="I366" s="239">
        <f>[183]일위대가목록!G569</f>
        <v>1467093</v>
      </c>
      <c r="J366" s="239">
        <f t="shared" si="23"/>
        <v>1467093</v>
      </c>
      <c r="K366" s="239">
        <f>[183]일위대가목록!H569</f>
        <v>112329</v>
      </c>
      <c r="L366" s="239">
        <f t="shared" si="24"/>
        <v>112329</v>
      </c>
      <c r="M366" s="240" t="s">
        <v>8896</v>
      </c>
      <c r="N366" s="233" t="s">
        <v>227</v>
      </c>
      <c r="O366" s="233"/>
      <c r="P366" s="233" t="s">
        <v>8951</v>
      </c>
      <c r="Q366" s="233" t="s">
        <v>227</v>
      </c>
      <c r="R366" s="233" t="s">
        <v>8952</v>
      </c>
      <c r="S366" s="233"/>
      <c r="T366" s="233" t="s">
        <v>7729</v>
      </c>
      <c r="U366" s="233"/>
      <c r="V366" s="233"/>
      <c r="W366" s="233"/>
      <c r="X366" s="233"/>
      <c r="Y366" s="233"/>
      <c r="Z366" s="233"/>
      <c r="AA366" s="233"/>
      <c r="AB366" s="233"/>
      <c r="AC366" s="233"/>
      <c r="AD366" s="233"/>
      <c r="AE366" s="233"/>
      <c r="AF366" s="233"/>
      <c r="AG366" s="233"/>
      <c r="AH366" s="233"/>
      <c r="AI366" s="233"/>
      <c r="AJ366" s="233"/>
      <c r="AK366" s="233"/>
      <c r="AL366" s="233"/>
      <c r="AM366" s="233"/>
      <c r="AN366" s="233"/>
      <c r="AO366" s="233"/>
      <c r="AP366" s="233"/>
      <c r="AQ366" s="233"/>
      <c r="AR366" s="233"/>
      <c r="AS366" s="233"/>
      <c r="AT366" s="233"/>
      <c r="AU366" s="233"/>
      <c r="AV366" s="233"/>
      <c r="AW366" s="233"/>
      <c r="AX366" s="233"/>
      <c r="AY366" s="233"/>
      <c r="AZ366" s="233"/>
      <c r="BA366" s="233"/>
      <c r="BB366" s="233"/>
      <c r="BC366" s="233"/>
      <c r="BD366" s="233"/>
      <c r="BE366" s="233"/>
      <c r="BF366" s="233"/>
      <c r="BG366" s="233"/>
      <c r="BH366" s="233"/>
      <c r="BI366" s="293" t="str">
        <f>HYPERLINK("#일위대가목록!A569","IE601355 →")</f>
        <v>IE601355 →</v>
      </c>
    </row>
    <row r="367" spans="1:61" ht="20.100000000000001" customHeight="1">
      <c r="A367" s="237" t="s">
        <v>8912</v>
      </c>
      <c r="B367" s="238" t="s">
        <v>8939</v>
      </c>
      <c r="C367" s="238">
        <v>1</v>
      </c>
      <c r="D367" s="238" t="s">
        <v>8413</v>
      </c>
      <c r="E367" s="239">
        <f t="shared" si="21"/>
        <v>2447078</v>
      </c>
      <c r="F367" s="239">
        <f t="shared" si="21"/>
        <v>2447078</v>
      </c>
      <c r="G367" s="239">
        <f>[183]일위대가목록!F570</f>
        <v>859968</v>
      </c>
      <c r="H367" s="239">
        <f t="shared" si="22"/>
        <v>859968</v>
      </c>
      <c r="I367" s="239">
        <f>[183]일위대가목록!G570</f>
        <v>1474781</v>
      </c>
      <c r="J367" s="239">
        <f t="shared" si="23"/>
        <v>1474781</v>
      </c>
      <c r="K367" s="239">
        <f>[183]일위대가목록!H570</f>
        <v>112329</v>
      </c>
      <c r="L367" s="239">
        <f t="shared" si="24"/>
        <v>112329</v>
      </c>
      <c r="M367" s="240" t="s">
        <v>8896</v>
      </c>
      <c r="N367" s="233" t="s">
        <v>227</v>
      </c>
      <c r="O367" s="233"/>
      <c r="P367" s="233" t="s">
        <v>8953</v>
      </c>
      <c r="Q367" s="233" t="s">
        <v>227</v>
      </c>
      <c r="R367" s="233" t="s">
        <v>8954</v>
      </c>
      <c r="S367" s="233"/>
      <c r="T367" s="233" t="s">
        <v>7729</v>
      </c>
      <c r="U367" s="233"/>
      <c r="V367" s="233"/>
      <c r="W367" s="233"/>
      <c r="X367" s="233"/>
      <c r="Y367" s="233"/>
      <c r="Z367" s="233"/>
      <c r="AA367" s="233"/>
      <c r="AB367" s="233"/>
      <c r="AC367" s="233"/>
      <c r="AD367" s="233"/>
      <c r="AE367" s="233"/>
      <c r="AF367" s="233"/>
      <c r="AG367" s="233"/>
      <c r="AH367" s="233"/>
      <c r="AI367" s="233"/>
      <c r="AJ367" s="233"/>
      <c r="AK367" s="233"/>
      <c r="AL367" s="233"/>
      <c r="AM367" s="233"/>
      <c r="AN367" s="233"/>
      <c r="AO367" s="233"/>
      <c r="AP367" s="233"/>
      <c r="AQ367" s="233"/>
      <c r="AR367" s="233"/>
      <c r="AS367" s="233"/>
      <c r="AT367" s="233"/>
      <c r="AU367" s="233"/>
      <c r="AV367" s="233"/>
      <c r="AW367" s="233"/>
      <c r="AX367" s="233"/>
      <c r="AY367" s="233"/>
      <c r="AZ367" s="233"/>
      <c r="BA367" s="233"/>
      <c r="BB367" s="233"/>
      <c r="BC367" s="233"/>
      <c r="BD367" s="233"/>
      <c r="BE367" s="233"/>
      <c r="BF367" s="233"/>
      <c r="BG367" s="233"/>
      <c r="BH367" s="233"/>
      <c r="BI367" s="293" t="str">
        <f>HYPERLINK("#일위대가목록!A570","IE601450 →")</f>
        <v>IE601450 →</v>
      </c>
    </row>
    <row r="368" spans="1:61" ht="20.100000000000001" customHeight="1">
      <c r="A368" s="237" t="s">
        <v>8915</v>
      </c>
      <c r="B368" s="238" t="s">
        <v>8939</v>
      </c>
      <c r="C368" s="238">
        <v>1</v>
      </c>
      <c r="D368" s="238" t="s">
        <v>8413</v>
      </c>
      <c r="E368" s="239">
        <f t="shared" si="21"/>
        <v>2439236</v>
      </c>
      <c r="F368" s="239">
        <f t="shared" si="21"/>
        <v>2439236</v>
      </c>
      <c r="G368" s="239">
        <f>[183]일위대가목록!F571</f>
        <v>859814</v>
      </c>
      <c r="H368" s="239">
        <f t="shared" si="22"/>
        <v>859814</v>
      </c>
      <c r="I368" s="239">
        <f>[183]일위대가목록!G571</f>
        <v>1467093</v>
      </c>
      <c r="J368" s="239">
        <f t="shared" si="23"/>
        <v>1467093</v>
      </c>
      <c r="K368" s="239">
        <f>[183]일위대가목록!H571</f>
        <v>112329</v>
      </c>
      <c r="L368" s="239">
        <f t="shared" si="24"/>
        <v>112329</v>
      </c>
      <c r="M368" s="240" t="s">
        <v>8896</v>
      </c>
      <c r="N368" s="233" t="s">
        <v>227</v>
      </c>
      <c r="O368" s="233"/>
      <c r="P368" s="233" t="s">
        <v>8955</v>
      </c>
      <c r="Q368" s="233" t="s">
        <v>227</v>
      </c>
      <c r="R368" s="233" t="s">
        <v>8956</v>
      </c>
      <c r="S368" s="233"/>
      <c r="T368" s="233" t="s">
        <v>7729</v>
      </c>
      <c r="U368" s="233"/>
      <c r="V368" s="233"/>
      <c r="W368" s="233"/>
      <c r="X368" s="233"/>
      <c r="Y368" s="233"/>
      <c r="Z368" s="233"/>
      <c r="AA368" s="233"/>
      <c r="AB368" s="233"/>
      <c r="AC368" s="233"/>
      <c r="AD368" s="233"/>
      <c r="AE368" s="233"/>
      <c r="AF368" s="233"/>
      <c r="AG368" s="233"/>
      <c r="AH368" s="233"/>
      <c r="AI368" s="233"/>
      <c r="AJ368" s="233"/>
      <c r="AK368" s="233"/>
      <c r="AL368" s="233"/>
      <c r="AM368" s="233"/>
      <c r="AN368" s="233"/>
      <c r="AO368" s="233"/>
      <c r="AP368" s="233"/>
      <c r="AQ368" s="233"/>
      <c r="AR368" s="233"/>
      <c r="AS368" s="233"/>
      <c r="AT368" s="233"/>
      <c r="AU368" s="233"/>
      <c r="AV368" s="233"/>
      <c r="AW368" s="233"/>
      <c r="AX368" s="233"/>
      <c r="AY368" s="233"/>
      <c r="AZ368" s="233"/>
      <c r="BA368" s="233"/>
      <c r="BB368" s="233"/>
      <c r="BC368" s="233"/>
      <c r="BD368" s="233"/>
      <c r="BE368" s="233"/>
      <c r="BF368" s="233"/>
      <c r="BG368" s="233"/>
      <c r="BH368" s="233"/>
      <c r="BI368" s="293" t="str">
        <f>HYPERLINK("#일위대가목록!A571","IE601455 →")</f>
        <v>IE601455 →</v>
      </c>
    </row>
    <row r="369" spans="1:61" ht="20.100000000000001" customHeight="1">
      <c r="A369" s="237" t="s">
        <v>8912</v>
      </c>
      <c r="B369" s="238" t="s">
        <v>8944</v>
      </c>
      <c r="C369" s="238">
        <v>1</v>
      </c>
      <c r="D369" s="238" t="s">
        <v>8413</v>
      </c>
      <c r="E369" s="239">
        <f t="shared" si="21"/>
        <v>2447102</v>
      </c>
      <c r="F369" s="239">
        <f t="shared" si="21"/>
        <v>2447102</v>
      </c>
      <c r="G369" s="239">
        <f>[183]일위대가목록!F572</f>
        <v>859992</v>
      </c>
      <c r="H369" s="239">
        <f t="shared" si="22"/>
        <v>859992</v>
      </c>
      <c r="I369" s="239">
        <f>[183]일위대가목록!G572</f>
        <v>1474781</v>
      </c>
      <c r="J369" s="239">
        <f t="shared" si="23"/>
        <v>1474781</v>
      </c>
      <c r="K369" s="239">
        <f>[183]일위대가목록!H572</f>
        <v>112329</v>
      </c>
      <c r="L369" s="239">
        <f t="shared" si="24"/>
        <v>112329</v>
      </c>
      <c r="M369" s="240" t="s">
        <v>8896</v>
      </c>
      <c r="N369" s="233" t="s">
        <v>227</v>
      </c>
      <c r="O369" s="233"/>
      <c r="P369" s="233" t="s">
        <v>8957</v>
      </c>
      <c r="Q369" s="233" t="s">
        <v>227</v>
      </c>
      <c r="R369" s="233" t="s">
        <v>8958</v>
      </c>
      <c r="S369" s="233"/>
      <c r="T369" s="233" t="s">
        <v>7729</v>
      </c>
      <c r="U369" s="233"/>
      <c r="V369" s="233"/>
      <c r="W369" s="233"/>
      <c r="X369" s="233"/>
      <c r="Y369" s="233"/>
      <c r="Z369" s="233"/>
      <c r="AA369" s="233"/>
      <c r="AB369" s="233"/>
      <c r="AC369" s="233"/>
      <c r="AD369" s="233"/>
      <c r="AE369" s="233"/>
      <c r="AF369" s="233"/>
      <c r="AG369" s="233"/>
      <c r="AH369" s="233"/>
      <c r="AI369" s="233"/>
      <c r="AJ369" s="233"/>
      <c r="AK369" s="233"/>
      <c r="AL369" s="233"/>
      <c r="AM369" s="233"/>
      <c r="AN369" s="233"/>
      <c r="AO369" s="233"/>
      <c r="AP369" s="233"/>
      <c r="AQ369" s="233"/>
      <c r="AR369" s="233"/>
      <c r="AS369" s="233"/>
      <c r="AT369" s="233"/>
      <c r="AU369" s="233"/>
      <c r="AV369" s="233"/>
      <c r="AW369" s="233"/>
      <c r="AX369" s="233"/>
      <c r="AY369" s="233"/>
      <c r="AZ369" s="233"/>
      <c r="BA369" s="233"/>
      <c r="BB369" s="233"/>
      <c r="BC369" s="233"/>
      <c r="BD369" s="233"/>
      <c r="BE369" s="233"/>
      <c r="BF369" s="233"/>
      <c r="BG369" s="233"/>
      <c r="BH369" s="233"/>
      <c r="BI369" s="293" t="str">
        <f>HYPERLINK("#일위대가목록!A572","IE601550 →")</f>
        <v>IE601550 →</v>
      </c>
    </row>
    <row r="370" spans="1:61" ht="20.100000000000001" customHeight="1">
      <c r="A370" s="237" t="s">
        <v>8915</v>
      </c>
      <c r="B370" s="238" t="s">
        <v>8944</v>
      </c>
      <c r="C370" s="238">
        <v>1</v>
      </c>
      <c r="D370" s="238" t="s">
        <v>8413</v>
      </c>
      <c r="E370" s="239">
        <f t="shared" si="21"/>
        <v>2439260</v>
      </c>
      <c r="F370" s="239">
        <f t="shared" si="21"/>
        <v>2439260</v>
      </c>
      <c r="G370" s="239">
        <f>[183]일위대가목록!F573</f>
        <v>859838</v>
      </c>
      <c r="H370" s="239">
        <f t="shared" si="22"/>
        <v>859838</v>
      </c>
      <c r="I370" s="239">
        <f>[183]일위대가목록!G573</f>
        <v>1467093</v>
      </c>
      <c r="J370" s="239">
        <f t="shared" si="23"/>
        <v>1467093</v>
      </c>
      <c r="K370" s="239">
        <f>[183]일위대가목록!H573</f>
        <v>112329</v>
      </c>
      <c r="L370" s="239">
        <f t="shared" si="24"/>
        <v>112329</v>
      </c>
      <c r="M370" s="240" t="s">
        <v>8896</v>
      </c>
      <c r="N370" s="233" t="s">
        <v>227</v>
      </c>
      <c r="O370" s="233"/>
      <c r="P370" s="233" t="s">
        <v>8959</v>
      </c>
      <c r="Q370" s="233" t="s">
        <v>227</v>
      </c>
      <c r="R370" s="233" t="s">
        <v>8960</v>
      </c>
      <c r="S370" s="233"/>
      <c r="T370" s="233" t="s">
        <v>7729</v>
      </c>
      <c r="U370" s="233"/>
      <c r="V370" s="233"/>
      <c r="W370" s="233"/>
      <c r="X370" s="233"/>
      <c r="Y370" s="233"/>
      <c r="Z370" s="233"/>
      <c r="AA370" s="233"/>
      <c r="AB370" s="233"/>
      <c r="AC370" s="233"/>
      <c r="AD370" s="233"/>
      <c r="AE370" s="233"/>
      <c r="AF370" s="233"/>
      <c r="AG370" s="233"/>
      <c r="AH370" s="233"/>
      <c r="AI370" s="233"/>
      <c r="AJ370" s="233"/>
      <c r="AK370" s="233"/>
      <c r="AL370" s="233"/>
      <c r="AM370" s="233"/>
      <c r="AN370" s="233"/>
      <c r="AO370" s="233"/>
      <c r="AP370" s="233"/>
      <c r="AQ370" s="233"/>
      <c r="AR370" s="233"/>
      <c r="AS370" s="233"/>
      <c r="AT370" s="233"/>
      <c r="AU370" s="233"/>
      <c r="AV370" s="233"/>
      <c r="AW370" s="233"/>
      <c r="AX370" s="233"/>
      <c r="AY370" s="233"/>
      <c r="AZ370" s="233"/>
      <c r="BA370" s="233"/>
      <c r="BB370" s="233"/>
      <c r="BC370" s="233"/>
      <c r="BD370" s="233"/>
      <c r="BE370" s="233"/>
      <c r="BF370" s="233"/>
      <c r="BG370" s="233"/>
      <c r="BH370" s="233"/>
      <c r="BI370" s="293" t="str">
        <f>HYPERLINK("#일위대가목록!A573","IE601555 →")</f>
        <v>IE601555 →</v>
      </c>
    </row>
    <row r="371" spans="1:61" ht="20.100000000000001" customHeight="1">
      <c r="A371" s="237" t="s">
        <v>8927</v>
      </c>
      <c r="B371" s="238" t="s">
        <v>8934</v>
      </c>
      <c r="C371" s="238">
        <v>1</v>
      </c>
      <c r="D371" s="238" t="s">
        <v>8413</v>
      </c>
      <c r="E371" s="239">
        <f t="shared" si="21"/>
        <v>2597114</v>
      </c>
      <c r="F371" s="239">
        <f t="shared" si="21"/>
        <v>2597114</v>
      </c>
      <c r="G371" s="239">
        <f>[183]일위대가목록!F574</f>
        <v>871704</v>
      </c>
      <c r="H371" s="239">
        <f t="shared" si="22"/>
        <v>871704</v>
      </c>
      <c r="I371" s="239">
        <f>[183]일위대가목록!G574</f>
        <v>1613081</v>
      </c>
      <c r="J371" s="239">
        <f t="shared" si="23"/>
        <v>1613081</v>
      </c>
      <c r="K371" s="239">
        <f>[183]일위대가목록!H574</f>
        <v>112329</v>
      </c>
      <c r="L371" s="239">
        <f t="shared" si="24"/>
        <v>112329</v>
      </c>
      <c r="M371" s="240" t="s">
        <v>8896</v>
      </c>
      <c r="N371" s="233" t="s">
        <v>227</v>
      </c>
      <c r="O371" s="233"/>
      <c r="P371" s="233" t="s">
        <v>8961</v>
      </c>
      <c r="Q371" s="233" t="s">
        <v>227</v>
      </c>
      <c r="R371" s="233" t="s">
        <v>8962</v>
      </c>
      <c r="S371" s="233"/>
      <c r="T371" s="233" t="s">
        <v>7729</v>
      </c>
      <c r="U371" s="233"/>
      <c r="V371" s="233"/>
      <c r="W371" s="233"/>
      <c r="X371" s="233"/>
      <c r="Y371" s="233"/>
      <c r="Z371" s="233"/>
      <c r="AA371" s="233"/>
      <c r="AB371" s="233"/>
      <c r="AC371" s="233"/>
      <c r="AD371" s="233"/>
      <c r="AE371" s="233"/>
      <c r="AF371" s="233"/>
      <c r="AG371" s="233"/>
      <c r="AH371" s="233"/>
      <c r="AI371" s="233"/>
      <c r="AJ371" s="233"/>
      <c r="AK371" s="233"/>
      <c r="AL371" s="233"/>
      <c r="AM371" s="233"/>
      <c r="AN371" s="233"/>
      <c r="AO371" s="233"/>
      <c r="AP371" s="233"/>
      <c r="AQ371" s="233"/>
      <c r="AR371" s="233"/>
      <c r="AS371" s="233"/>
      <c r="AT371" s="233"/>
      <c r="AU371" s="233"/>
      <c r="AV371" s="233"/>
      <c r="AW371" s="233"/>
      <c r="AX371" s="233"/>
      <c r="AY371" s="233"/>
      <c r="AZ371" s="233"/>
      <c r="BA371" s="233"/>
      <c r="BB371" s="233"/>
      <c r="BC371" s="233"/>
      <c r="BD371" s="233"/>
      <c r="BE371" s="233"/>
      <c r="BF371" s="233"/>
      <c r="BG371" s="233"/>
      <c r="BH371" s="233"/>
      <c r="BI371" s="293" t="str">
        <f>HYPERLINK("#일위대가목록!A574","IE601650 →")</f>
        <v>IE601650 →</v>
      </c>
    </row>
    <row r="372" spans="1:61" ht="20.100000000000001" customHeight="1">
      <c r="A372" s="237" t="s">
        <v>8927</v>
      </c>
      <c r="B372" s="238" t="s">
        <v>8939</v>
      </c>
      <c r="C372" s="238">
        <v>1</v>
      </c>
      <c r="D372" s="238" t="s">
        <v>8413</v>
      </c>
      <c r="E372" s="239">
        <f t="shared" si="21"/>
        <v>2592868</v>
      </c>
      <c r="F372" s="239">
        <f t="shared" si="21"/>
        <v>2592868</v>
      </c>
      <c r="G372" s="239">
        <f>[183]일위대가목록!F575</f>
        <v>867458</v>
      </c>
      <c r="H372" s="239">
        <f t="shared" si="22"/>
        <v>867458</v>
      </c>
      <c r="I372" s="239">
        <f>[183]일위대가목록!G575</f>
        <v>1613081</v>
      </c>
      <c r="J372" s="239">
        <f t="shared" si="23"/>
        <v>1613081</v>
      </c>
      <c r="K372" s="239">
        <f>[183]일위대가목록!H575</f>
        <v>112329</v>
      </c>
      <c r="L372" s="239">
        <f t="shared" si="24"/>
        <v>112329</v>
      </c>
      <c r="M372" s="240" t="s">
        <v>8896</v>
      </c>
      <c r="N372" s="233" t="s">
        <v>227</v>
      </c>
      <c r="O372" s="233"/>
      <c r="P372" s="233" t="s">
        <v>8963</v>
      </c>
      <c r="Q372" s="233" t="s">
        <v>227</v>
      </c>
      <c r="R372" s="233" t="s">
        <v>8964</v>
      </c>
      <c r="S372" s="233"/>
      <c r="T372" s="233" t="s">
        <v>7729</v>
      </c>
      <c r="U372" s="233"/>
      <c r="V372" s="233"/>
      <c r="W372" s="233"/>
      <c r="X372" s="233"/>
      <c r="Y372" s="233"/>
      <c r="Z372" s="233"/>
      <c r="AA372" s="233"/>
      <c r="AB372" s="233"/>
      <c r="AC372" s="233"/>
      <c r="AD372" s="233"/>
      <c r="AE372" s="233"/>
      <c r="AF372" s="233"/>
      <c r="AG372" s="233"/>
      <c r="AH372" s="233"/>
      <c r="AI372" s="233"/>
      <c r="AJ372" s="233"/>
      <c r="AK372" s="233"/>
      <c r="AL372" s="233"/>
      <c r="AM372" s="233"/>
      <c r="AN372" s="233"/>
      <c r="AO372" s="233"/>
      <c r="AP372" s="233"/>
      <c r="AQ372" s="233"/>
      <c r="AR372" s="233"/>
      <c r="AS372" s="233"/>
      <c r="AT372" s="233"/>
      <c r="AU372" s="233"/>
      <c r="AV372" s="233"/>
      <c r="AW372" s="233"/>
      <c r="AX372" s="233"/>
      <c r="AY372" s="233"/>
      <c r="AZ372" s="233"/>
      <c r="BA372" s="233"/>
      <c r="BB372" s="233"/>
      <c r="BC372" s="233"/>
      <c r="BD372" s="233"/>
      <c r="BE372" s="233"/>
      <c r="BF372" s="233"/>
      <c r="BG372" s="233"/>
      <c r="BH372" s="233"/>
      <c r="BI372" s="293" t="str">
        <f>HYPERLINK("#일위대가목록!A575","IE601750 →")</f>
        <v>IE601750 →</v>
      </c>
    </row>
    <row r="373" spans="1:61" ht="20.100000000000001" customHeight="1">
      <c r="A373" s="237" t="s">
        <v>8927</v>
      </c>
      <c r="B373" s="238" t="s">
        <v>8944</v>
      </c>
      <c r="C373" s="238">
        <v>1</v>
      </c>
      <c r="D373" s="238" t="s">
        <v>8413</v>
      </c>
      <c r="E373" s="239">
        <f t="shared" si="21"/>
        <v>2592892</v>
      </c>
      <c r="F373" s="239">
        <f t="shared" si="21"/>
        <v>2592892</v>
      </c>
      <c r="G373" s="239">
        <f>[183]일위대가목록!F576</f>
        <v>867482</v>
      </c>
      <c r="H373" s="239">
        <f t="shared" si="22"/>
        <v>867482</v>
      </c>
      <c r="I373" s="239">
        <f>[183]일위대가목록!G576</f>
        <v>1613081</v>
      </c>
      <c r="J373" s="239">
        <f t="shared" si="23"/>
        <v>1613081</v>
      </c>
      <c r="K373" s="239">
        <f>[183]일위대가목록!H576</f>
        <v>112329</v>
      </c>
      <c r="L373" s="239">
        <f t="shared" si="24"/>
        <v>112329</v>
      </c>
      <c r="M373" s="240" t="s">
        <v>8896</v>
      </c>
      <c r="N373" s="233" t="s">
        <v>227</v>
      </c>
      <c r="O373" s="233"/>
      <c r="P373" s="233" t="s">
        <v>8965</v>
      </c>
      <c r="Q373" s="233" t="s">
        <v>227</v>
      </c>
      <c r="R373" s="233" t="s">
        <v>8966</v>
      </c>
      <c r="S373" s="233"/>
      <c r="T373" s="233" t="s">
        <v>7729</v>
      </c>
      <c r="U373" s="233"/>
      <c r="V373" s="233"/>
      <c r="W373" s="233"/>
      <c r="X373" s="233"/>
      <c r="Y373" s="233"/>
      <c r="Z373" s="233"/>
      <c r="AA373" s="233"/>
      <c r="AB373" s="233"/>
      <c r="AC373" s="233"/>
      <c r="AD373" s="233"/>
      <c r="AE373" s="233"/>
      <c r="AF373" s="233"/>
      <c r="AG373" s="233"/>
      <c r="AH373" s="233"/>
      <c r="AI373" s="233"/>
      <c r="AJ373" s="233"/>
      <c r="AK373" s="233"/>
      <c r="AL373" s="233"/>
      <c r="AM373" s="233"/>
      <c r="AN373" s="233"/>
      <c r="AO373" s="233"/>
      <c r="AP373" s="233"/>
      <c r="AQ373" s="233"/>
      <c r="AR373" s="233"/>
      <c r="AS373" s="233"/>
      <c r="AT373" s="233"/>
      <c r="AU373" s="233"/>
      <c r="AV373" s="233"/>
      <c r="AW373" s="233"/>
      <c r="AX373" s="233"/>
      <c r="AY373" s="233"/>
      <c r="AZ373" s="233"/>
      <c r="BA373" s="233"/>
      <c r="BB373" s="233"/>
      <c r="BC373" s="233"/>
      <c r="BD373" s="233"/>
      <c r="BE373" s="233"/>
      <c r="BF373" s="233"/>
      <c r="BG373" s="233"/>
      <c r="BH373" s="233"/>
      <c r="BI373" s="293" t="str">
        <f>HYPERLINK("#일위대가목록!A576","IE601850 →")</f>
        <v>IE601850 →</v>
      </c>
    </row>
    <row r="374" spans="1:61" ht="20.100000000000001" customHeight="1">
      <c r="A374" s="237" t="s">
        <v>8967</v>
      </c>
      <c r="B374" s="238" t="s">
        <v>8895</v>
      </c>
      <c r="C374" s="238">
        <v>1</v>
      </c>
      <c r="D374" s="238" t="s">
        <v>8413</v>
      </c>
      <c r="E374" s="239">
        <f t="shared" si="21"/>
        <v>1544276</v>
      </c>
      <c r="F374" s="239">
        <f t="shared" si="21"/>
        <v>1544276</v>
      </c>
      <c r="G374" s="239">
        <f>[183]일위대가목록!F577</f>
        <v>827054</v>
      </c>
      <c r="H374" s="239">
        <f t="shared" si="22"/>
        <v>827054</v>
      </c>
      <c r="I374" s="239">
        <f>[183]일위대가목록!G577</f>
        <v>548621</v>
      </c>
      <c r="J374" s="239">
        <f t="shared" si="23"/>
        <v>548621</v>
      </c>
      <c r="K374" s="239">
        <f>[183]일위대가목록!H577</f>
        <v>168601</v>
      </c>
      <c r="L374" s="239">
        <f t="shared" si="24"/>
        <v>168601</v>
      </c>
      <c r="M374" s="240" t="s">
        <v>8968</v>
      </c>
      <c r="N374" s="233" t="s">
        <v>227</v>
      </c>
      <c r="O374" s="233"/>
      <c r="P374" s="233" t="s">
        <v>8969</v>
      </c>
      <c r="Q374" s="233" t="s">
        <v>227</v>
      </c>
      <c r="R374" s="233" t="s">
        <v>8970</v>
      </c>
      <c r="S374" s="233"/>
      <c r="T374" s="233" t="s">
        <v>7729</v>
      </c>
      <c r="U374" s="233"/>
      <c r="V374" s="233"/>
      <c r="W374" s="233"/>
      <c r="X374" s="233"/>
      <c r="Y374" s="233"/>
      <c r="Z374" s="233"/>
      <c r="AA374" s="233"/>
      <c r="AB374" s="233"/>
      <c r="AC374" s="233"/>
      <c r="AD374" s="233"/>
      <c r="AE374" s="233"/>
      <c r="AF374" s="233"/>
      <c r="AG374" s="233"/>
      <c r="AH374" s="233"/>
      <c r="AI374" s="233"/>
      <c r="AJ374" s="233"/>
      <c r="AK374" s="233"/>
      <c r="AL374" s="233"/>
      <c r="AM374" s="233"/>
      <c r="AN374" s="233"/>
      <c r="AO374" s="233"/>
      <c r="AP374" s="233"/>
      <c r="AQ374" s="233"/>
      <c r="AR374" s="233"/>
      <c r="AS374" s="233"/>
      <c r="AT374" s="233"/>
      <c r="AU374" s="233"/>
      <c r="AV374" s="233"/>
      <c r="AW374" s="233"/>
      <c r="AX374" s="233"/>
      <c r="AY374" s="233"/>
      <c r="AZ374" s="233"/>
      <c r="BA374" s="233"/>
      <c r="BB374" s="233"/>
      <c r="BC374" s="233"/>
      <c r="BD374" s="233"/>
      <c r="BE374" s="233"/>
      <c r="BF374" s="233"/>
      <c r="BG374" s="233"/>
      <c r="BH374" s="233"/>
      <c r="BI374" s="293" t="str">
        <f>HYPERLINK("#일위대가목록!A577","IE602050 →")</f>
        <v>IE602050 →</v>
      </c>
    </row>
    <row r="375" spans="1:61" ht="20.100000000000001" customHeight="1">
      <c r="A375" s="237" t="s">
        <v>8971</v>
      </c>
      <c r="B375" s="238" t="s">
        <v>8895</v>
      </c>
      <c r="C375" s="238">
        <v>1</v>
      </c>
      <c r="D375" s="238" t="s">
        <v>8413</v>
      </c>
      <c r="E375" s="239">
        <f t="shared" si="21"/>
        <v>1536426</v>
      </c>
      <c r="F375" s="239">
        <f t="shared" si="21"/>
        <v>1536426</v>
      </c>
      <c r="G375" s="239">
        <f>[183]일위대가목록!F578</f>
        <v>826900</v>
      </c>
      <c r="H375" s="239">
        <f t="shared" si="22"/>
        <v>826900</v>
      </c>
      <c r="I375" s="239">
        <f>[183]일위대가목록!G578</f>
        <v>540925</v>
      </c>
      <c r="J375" s="239">
        <f t="shared" si="23"/>
        <v>540925</v>
      </c>
      <c r="K375" s="239">
        <f>[183]일위대가목록!H578</f>
        <v>168601</v>
      </c>
      <c r="L375" s="239">
        <f t="shared" si="24"/>
        <v>168601</v>
      </c>
      <c r="M375" s="240" t="s">
        <v>8968</v>
      </c>
      <c r="N375" s="233" t="s">
        <v>227</v>
      </c>
      <c r="O375" s="233"/>
      <c r="P375" s="233" t="s">
        <v>8972</v>
      </c>
      <c r="Q375" s="233" t="s">
        <v>227</v>
      </c>
      <c r="R375" s="233" t="s">
        <v>8973</v>
      </c>
      <c r="S375" s="233"/>
      <c r="T375" s="233" t="s">
        <v>7729</v>
      </c>
      <c r="U375" s="233"/>
      <c r="V375" s="233"/>
      <c r="W375" s="233"/>
      <c r="X375" s="233"/>
      <c r="Y375" s="233"/>
      <c r="Z375" s="233"/>
      <c r="AA375" s="233"/>
      <c r="AB375" s="233"/>
      <c r="AC375" s="233"/>
      <c r="AD375" s="233"/>
      <c r="AE375" s="233"/>
      <c r="AF375" s="233"/>
      <c r="AG375" s="233"/>
      <c r="AH375" s="233"/>
      <c r="AI375" s="233"/>
      <c r="AJ375" s="233"/>
      <c r="AK375" s="233"/>
      <c r="AL375" s="233"/>
      <c r="AM375" s="233"/>
      <c r="AN375" s="233"/>
      <c r="AO375" s="233"/>
      <c r="AP375" s="233"/>
      <c r="AQ375" s="233"/>
      <c r="AR375" s="233"/>
      <c r="AS375" s="233"/>
      <c r="AT375" s="233"/>
      <c r="AU375" s="233"/>
      <c r="AV375" s="233"/>
      <c r="AW375" s="233"/>
      <c r="AX375" s="233"/>
      <c r="AY375" s="233"/>
      <c r="AZ375" s="233"/>
      <c r="BA375" s="233"/>
      <c r="BB375" s="233"/>
      <c r="BC375" s="233"/>
      <c r="BD375" s="233"/>
      <c r="BE375" s="233"/>
      <c r="BF375" s="233"/>
      <c r="BG375" s="233"/>
      <c r="BH375" s="233"/>
      <c r="BI375" s="293" t="str">
        <f>HYPERLINK("#일위대가목록!A578","IE602055 →")</f>
        <v>IE602055 →</v>
      </c>
    </row>
    <row r="376" spans="1:61" ht="20.100000000000001" customHeight="1">
      <c r="A376" s="237" t="s">
        <v>8967</v>
      </c>
      <c r="B376" s="238" t="s">
        <v>8902</v>
      </c>
      <c r="C376" s="238">
        <v>1</v>
      </c>
      <c r="D376" s="238" t="s">
        <v>8413</v>
      </c>
      <c r="E376" s="239">
        <f t="shared" si="21"/>
        <v>1540030</v>
      </c>
      <c r="F376" s="239">
        <f t="shared" si="21"/>
        <v>1540030</v>
      </c>
      <c r="G376" s="239">
        <f>[183]일위대가목록!F579</f>
        <v>822808</v>
      </c>
      <c r="H376" s="239">
        <f t="shared" si="22"/>
        <v>822808</v>
      </c>
      <c r="I376" s="239">
        <f>[183]일위대가목록!G579</f>
        <v>548621</v>
      </c>
      <c r="J376" s="239">
        <f t="shared" si="23"/>
        <v>548621</v>
      </c>
      <c r="K376" s="239">
        <f>[183]일위대가목록!H579</f>
        <v>168601</v>
      </c>
      <c r="L376" s="239">
        <f t="shared" si="24"/>
        <v>168601</v>
      </c>
      <c r="M376" s="240" t="s">
        <v>8968</v>
      </c>
      <c r="N376" s="233" t="s">
        <v>227</v>
      </c>
      <c r="O376" s="233"/>
      <c r="P376" s="233" t="s">
        <v>8974</v>
      </c>
      <c r="Q376" s="233" t="s">
        <v>227</v>
      </c>
      <c r="R376" s="233" t="s">
        <v>8975</v>
      </c>
      <c r="S376" s="233"/>
      <c r="T376" s="233" t="s">
        <v>7729</v>
      </c>
      <c r="U376" s="233"/>
      <c r="V376" s="233"/>
      <c r="W376" s="233"/>
      <c r="X376" s="233"/>
      <c r="Y376" s="233"/>
      <c r="Z376" s="233"/>
      <c r="AA376" s="233"/>
      <c r="AB376" s="233"/>
      <c r="AC376" s="233"/>
      <c r="AD376" s="233"/>
      <c r="AE376" s="233"/>
      <c r="AF376" s="233"/>
      <c r="AG376" s="233"/>
      <c r="AH376" s="233"/>
      <c r="AI376" s="233"/>
      <c r="AJ376" s="233"/>
      <c r="AK376" s="233"/>
      <c r="AL376" s="233"/>
      <c r="AM376" s="233"/>
      <c r="AN376" s="233"/>
      <c r="AO376" s="233"/>
      <c r="AP376" s="233"/>
      <c r="AQ376" s="233"/>
      <c r="AR376" s="233"/>
      <c r="AS376" s="233"/>
      <c r="AT376" s="233"/>
      <c r="AU376" s="233"/>
      <c r="AV376" s="233"/>
      <c r="AW376" s="233"/>
      <c r="AX376" s="233"/>
      <c r="AY376" s="233"/>
      <c r="AZ376" s="233"/>
      <c r="BA376" s="233"/>
      <c r="BB376" s="233"/>
      <c r="BC376" s="233"/>
      <c r="BD376" s="233"/>
      <c r="BE376" s="233"/>
      <c r="BF376" s="233"/>
      <c r="BG376" s="233"/>
      <c r="BH376" s="233"/>
      <c r="BI376" s="293" t="str">
        <f>HYPERLINK("#일위대가목록!A579","IE602150 →")</f>
        <v>IE602150 →</v>
      </c>
    </row>
    <row r="377" spans="1:61" ht="20.100000000000001" customHeight="1">
      <c r="A377" s="237" t="s">
        <v>8971</v>
      </c>
      <c r="B377" s="238" t="s">
        <v>8902</v>
      </c>
      <c r="C377" s="238">
        <v>1</v>
      </c>
      <c r="D377" s="238" t="s">
        <v>8413</v>
      </c>
      <c r="E377" s="239">
        <f t="shared" si="21"/>
        <v>1532180</v>
      </c>
      <c r="F377" s="239">
        <f t="shared" si="21"/>
        <v>1532180</v>
      </c>
      <c r="G377" s="239">
        <f>[183]일위대가목록!F580</f>
        <v>822654</v>
      </c>
      <c r="H377" s="239">
        <f t="shared" si="22"/>
        <v>822654</v>
      </c>
      <c r="I377" s="239">
        <f>[183]일위대가목록!G580</f>
        <v>540925</v>
      </c>
      <c r="J377" s="239">
        <f t="shared" si="23"/>
        <v>540925</v>
      </c>
      <c r="K377" s="239">
        <f>[183]일위대가목록!H580</f>
        <v>168601</v>
      </c>
      <c r="L377" s="239">
        <f t="shared" si="24"/>
        <v>168601</v>
      </c>
      <c r="M377" s="240" t="s">
        <v>8968</v>
      </c>
      <c r="N377" s="233" t="s">
        <v>227</v>
      </c>
      <c r="O377" s="233"/>
      <c r="P377" s="233" t="s">
        <v>8976</v>
      </c>
      <c r="Q377" s="233" t="s">
        <v>227</v>
      </c>
      <c r="R377" s="233" t="s">
        <v>8977</v>
      </c>
      <c r="S377" s="233"/>
      <c r="T377" s="233" t="s">
        <v>7729</v>
      </c>
      <c r="U377" s="233"/>
      <c r="V377" s="233"/>
      <c r="W377" s="233"/>
      <c r="X377" s="233"/>
      <c r="Y377" s="233"/>
      <c r="Z377" s="233"/>
      <c r="AA377" s="233"/>
      <c r="AB377" s="233"/>
      <c r="AC377" s="233"/>
      <c r="AD377" s="233"/>
      <c r="AE377" s="233"/>
      <c r="AF377" s="233"/>
      <c r="AG377" s="233"/>
      <c r="AH377" s="233"/>
      <c r="AI377" s="233"/>
      <c r="AJ377" s="233"/>
      <c r="AK377" s="233"/>
      <c r="AL377" s="233"/>
      <c r="AM377" s="233"/>
      <c r="AN377" s="233"/>
      <c r="AO377" s="233"/>
      <c r="AP377" s="233"/>
      <c r="AQ377" s="233"/>
      <c r="AR377" s="233"/>
      <c r="AS377" s="233"/>
      <c r="AT377" s="233"/>
      <c r="AU377" s="233"/>
      <c r="AV377" s="233"/>
      <c r="AW377" s="233"/>
      <c r="AX377" s="233"/>
      <c r="AY377" s="233"/>
      <c r="AZ377" s="233"/>
      <c r="BA377" s="233"/>
      <c r="BB377" s="233"/>
      <c r="BC377" s="233"/>
      <c r="BD377" s="233"/>
      <c r="BE377" s="233"/>
      <c r="BF377" s="233"/>
      <c r="BG377" s="233"/>
      <c r="BH377" s="233"/>
      <c r="BI377" s="293" t="str">
        <f>HYPERLINK("#일위대가목록!A580","IE602155 →")</f>
        <v>IE602155 →</v>
      </c>
    </row>
    <row r="378" spans="1:61" ht="20.100000000000001" customHeight="1">
      <c r="A378" s="237" t="s">
        <v>8967</v>
      </c>
      <c r="B378" s="238" t="s">
        <v>8922</v>
      </c>
      <c r="C378" s="238">
        <v>1</v>
      </c>
      <c r="D378" s="238" t="s">
        <v>8413</v>
      </c>
      <c r="E378" s="239">
        <f t="shared" si="21"/>
        <v>1540054</v>
      </c>
      <c r="F378" s="239">
        <f t="shared" si="21"/>
        <v>1540054</v>
      </c>
      <c r="G378" s="239">
        <f>[183]일위대가목록!F581</f>
        <v>822832</v>
      </c>
      <c r="H378" s="239">
        <f t="shared" si="22"/>
        <v>822832</v>
      </c>
      <c r="I378" s="239">
        <f>[183]일위대가목록!G581</f>
        <v>548621</v>
      </c>
      <c r="J378" s="239">
        <f t="shared" si="23"/>
        <v>548621</v>
      </c>
      <c r="K378" s="239">
        <f>[183]일위대가목록!H581</f>
        <v>168601</v>
      </c>
      <c r="L378" s="239">
        <f t="shared" si="24"/>
        <v>168601</v>
      </c>
      <c r="M378" s="240" t="s">
        <v>8968</v>
      </c>
      <c r="N378" s="233" t="s">
        <v>227</v>
      </c>
      <c r="O378" s="233"/>
      <c r="P378" s="233" t="s">
        <v>8978</v>
      </c>
      <c r="Q378" s="233" t="s">
        <v>227</v>
      </c>
      <c r="R378" s="233" t="s">
        <v>8979</v>
      </c>
      <c r="S378" s="233"/>
      <c r="T378" s="233" t="s">
        <v>7729</v>
      </c>
      <c r="U378" s="233"/>
      <c r="V378" s="233"/>
      <c r="W378" s="233"/>
      <c r="X378" s="233"/>
      <c r="Y378" s="233"/>
      <c r="Z378" s="233"/>
      <c r="AA378" s="233"/>
      <c r="AB378" s="233"/>
      <c r="AC378" s="233"/>
      <c r="AD378" s="233"/>
      <c r="AE378" s="233"/>
      <c r="AF378" s="233"/>
      <c r="AG378" s="233"/>
      <c r="AH378" s="233"/>
      <c r="AI378" s="233"/>
      <c r="AJ378" s="233"/>
      <c r="AK378" s="233"/>
      <c r="AL378" s="233"/>
      <c r="AM378" s="233"/>
      <c r="AN378" s="233"/>
      <c r="AO378" s="233"/>
      <c r="AP378" s="233"/>
      <c r="AQ378" s="233"/>
      <c r="AR378" s="233"/>
      <c r="AS378" s="233"/>
      <c r="AT378" s="233"/>
      <c r="AU378" s="233"/>
      <c r="AV378" s="233"/>
      <c r="AW378" s="233"/>
      <c r="AX378" s="233"/>
      <c r="AY378" s="233"/>
      <c r="AZ378" s="233"/>
      <c r="BA378" s="233"/>
      <c r="BB378" s="233"/>
      <c r="BC378" s="233"/>
      <c r="BD378" s="233"/>
      <c r="BE378" s="233"/>
      <c r="BF378" s="233"/>
      <c r="BG378" s="233"/>
      <c r="BH378" s="233"/>
      <c r="BI378" s="293" t="str">
        <f>HYPERLINK("#일위대가목록!A581","IE602250 →")</f>
        <v>IE602250 →</v>
      </c>
    </row>
    <row r="379" spans="1:61" ht="20.100000000000001" customHeight="1">
      <c r="A379" s="237" t="s">
        <v>8971</v>
      </c>
      <c r="B379" s="238" t="s">
        <v>8922</v>
      </c>
      <c r="C379" s="238">
        <v>1</v>
      </c>
      <c r="D379" s="238" t="s">
        <v>8413</v>
      </c>
      <c r="E379" s="239">
        <f t="shared" si="21"/>
        <v>1532204</v>
      </c>
      <c r="F379" s="239">
        <f t="shared" si="21"/>
        <v>1532204</v>
      </c>
      <c r="G379" s="239">
        <f>[183]일위대가목록!F582</f>
        <v>822678</v>
      </c>
      <c r="H379" s="239">
        <f t="shared" si="22"/>
        <v>822678</v>
      </c>
      <c r="I379" s="239">
        <f>[183]일위대가목록!G582</f>
        <v>540925</v>
      </c>
      <c r="J379" s="239">
        <f t="shared" si="23"/>
        <v>540925</v>
      </c>
      <c r="K379" s="239">
        <f>[183]일위대가목록!H582</f>
        <v>168601</v>
      </c>
      <c r="L379" s="239">
        <f t="shared" si="24"/>
        <v>168601</v>
      </c>
      <c r="M379" s="240" t="s">
        <v>8968</v>
      </c>
      <c r="N379" s="233" t="s">
        <v>227</v>
      </c>
      <c r="O379" s="233"/>
      <c r="P379" s="233" t="s">
        <v>8980</v>
      </c>
      <c r="Q379" s="233" t="s">
        <v>227</v>
      </c>
      <c r="R379" s="233" t="s">
        <v>8981</v>
      </c>
      <c r="S379" s="233"/>
      <c r="T379" s="233" t="s">
        <v>7729</v>
      </c>
      <c r="U379" s="233"/>
      <c r="V379" s="233"/>
      <c r="W379" s="233"/>
      <c r="X379" s="233"/>
      <c r="Y379" s="233"/>
      <c r="Z379" s="233"/>
      <c r="AA379" s="233"/>
      <c r="AB379" s="233"/>
      <c r="AC379" s="233"/>
      <c r="AD379" s="233"/>
      <c r="AE379" s="233"/>
      <c r="AF379" s="233"/>
      <c r="AG379" s="233"/>
      <c r="AH379" s="233"/>
      <c r="AI379" s="233"/>
      <c r="AJ379" s="233"/>
      <c r="AK379" s="233"/>
      <c r="AL379" s="233"/>
      <c r="AM379" s="233"/>
      <c r="AN379" s="233"/>
      <c r="AO379" s="233"/>
      <c r="AP379" s="233"/>
      <c r="AQ379" s="233"/>
      <c r="AR379" s="233"/>
      <c r="AS379" s="233"/>
      <c r="AT379" s="233"/>
      <c r="AU379" s="233"/>
      <c r="AV379" s="233"/>
      <c r="AW379" s="233"/>
      <c r="AX379" s="233"/>
      <c r="AY379" s="233"/>
      <c r="AZ379" s="233"/>
      <c r="BA379" s="233"/>
      <c r="BB379" s="233"/>
      <c r="BC379" s="233"/>
      <c r="BD379" s="233"/>
      <c r="BE379" s="233"/>
      <c r="BF379" s="233"/>
      <c r="BG379" s="233"/>
      <c r="BH379" s="233"/>
      <c r="BI379" s="293" t="str">
        <f>HYPERLINK("#일위대가목록!A582","IE602255 →")</f>
        <v>IE602255 →</v>
      </c>
    </row>
    <row r="380" spans="1:61" ht="20.100000000000001" customHeight="1">
      <c r="A380" s="237" t="s">
        <v>8982</v>
      </c>
      <c r="B380" s="238" t="s">
        <v>8895</v>
      </c>
      <c r="C380" s="238">
        <v>1</v>
      </c>
      <c r="D380" s="238" t="s">
        <v>8413</v>
      </c>
      <c r="E380" s="239">
        <f t="shared" si="21"/>
        <v>1650047</v>
      </c>
      <c r="F380" s="239">
        <f t="shared" si="21"/>
        <v>1650047</v>
      </c>
      <c r="G380" s="239">
        <f>[183]일위대가목록!F583</f>
        <v>830756</v>
      </c>
      <c r="H380" s="239">
        <f t="shared" si="22"/>
        <v>830756</v>
      </c>
      <c r="I380" s="239">
        <f>[183]일위대가목록!G583</f>
        <v>619330</v>
      </c>
      <c r="J380" s="239">
        <f t="shared" si="23"/>
        <v>619330</v>
      </c>
      <c r="K380" s="239">
        <f>[183]일위대가목록!H583</f>
        <v>199961</v>
      </c>
      <c r="L380" s="239">
        <f t="shared" si="24"/>
        <v>199961</v>
      </c>
      <c r="M380" s="240" t="s">
        <v>8968</v>
      </c>
      <c r="N380" s="233" t="s">
        <v>227</v>
      </c>
      <c r="O380" s="233"/>
      <c r="P380" s="233" t="s">
        <v>8983</v>
      </c>
      <c r="Q380" s="233" t="s">
        <v>227</v>
      </c>
      <c r="R380" s="233" t="s">
        <v>8984</v>
      </c>
      <c r="S380" s="233"/>
      <c r="T380" s="233" t="s">
        <v>7729</v>
      </c>
      <c r="U380" s="233"/>
      <c r="V380" s="233"/>
      <c r="W380" s="233"/>
      <c r="X380" s="233"/>
      <c r="Y380" s="233"/>
      <c r="Z380" s="233"/>
      <c r="AA380" s="233"/>
      <c r="AB380" s="233"/>
      <c r="AC380" s="233"/>
      <c r="AD380" s="233"/>
      <c r="AE380" s="233"/>
      <c r="AF380" s="233"/>
      <c r="AG380" s="233"/>
      <c r="AH380" s="233"/>
      <c r="AI380" s="233"/>
      <c r="AJ380" s="233"/>
      <c r="AK380" s="233"/>
      <c r="AL380" s="233"/>
      <c r="AM380" s="233"/>
      <c r="AN380" s="233"/>
      <c r="AO380" s="233"/>
      <c r="AP380" s="233"/>
      <c r="AQ380" s="233"/>
      <c r="AR380" s="233"/>
      <c r="AS380" s="233"/>
      <c r="AT380" s="233"/>
      <c r="AU380" s="233"/>
      <c r="AV380" s="233"/>
      <c r="AW380" s="233"/>
      <c r="AX380" s="233"/>
      <c r="AY380" s="233"/>
      <c r="AZ380" s="233"/>
      <c r="BA380" s="233"/>
      <c r="BB380" s="233"/>
      <c r="BC380" s="233"/>
      <c r="BD380" s="233"/>
      <c r="BE380" s="233"/>
      <c r="BF380" s="233"/>
      <c r="BG380" s="233"/>
      <c r="BH380" s="233"/>
      <c r="BI380" s="293" t="str">
        <f>HYPERLINK("#일위대가목록!A583","IE602350 →")</f>
        <v>IE602350 →</v>
      </c>
    </row>
    <row r="381" spans="1:61" ht="20.100000000000001" customHeight="1">
      <c r="A381" s="237" t="s">
        <v>8985</v>
      </c>
      <c r="B381" s="238" t="s">
        <v>8895</v>
      </c>
      <c r="C381" s="238">
        <v>1</v>
      </c>
      <c r="D381" s="238" t="s">
        <v>8413</v>
      </c>
      <c r="E381" s="239">
        <f t="shared" si="21"/>
        <v>1647435</v>
      </c>
      <c r="F381" s="239">
        <f t="shared" si="21"/>
        <v>1647435</v>
      </c>
      <c r="G381" s="239">
        <f>[183]일위대가목록!F584</f>
        <v>830705</v>
      </c>
      <c r="H381" s="239">
        <f t="shared" si="22"/>
        <v>830705</v>
      </c>
      <c r="I381" s="239">
        <f>[183]일위대가목록!G584</f>
        <v>616769</v>
      </c>
      <c r="J381" s="239">
        <f t="shared" si="23"/>
        <v>616769</v>
      </c>
      <c r="K381" s="239">
        <f>[183]일위대가목록!H584</f>
        <v>199961</v>
      </c>
      <c r="L381" s="239">
        <f t="shared" si="24"/>
        <v>199961</v>
      </c>
      <c r="M381" s="240" t="s">
        <v>8968</v>
      </c>
      <c r="N381" s="233" t="s">
        <v>227</v>
      </c>
      <c r="O381" s="233"/>
      <c r="P381" s="233" t="s">
        <v>8986</v>
      </c>
      <c r="Q381" s="233" t="s">
        <v>227</v>
      </c>
      <c r="R381" s="233" t="s">
        <v>8987</v>
      </c>
      <c r="S381" s="233"/>
      <c r="T381" s="233" t="s">
        <v>7729</v>
      </c>
      <c r="U381" s="233"/>
      <c r="V381" s="233"/>
      <c r="W381" s="233"/>
      <c r="X381" s="233"/>
      <c r="Y381" s="233"/>
      <c r="Z381" s="233"/>
      <c r="AA381" s="233"/>
      <c r="AB381" s="233"/>
      <c r="AC381" s="233"/>
      <c r="AD381" s="233"/>
      <c r="AE381" s="233"/>
      <c r="AF381" s="233"/>
      <c r="AG381" s="233"/>
      <c r="AH381" s="233"/>
      <c r="AI381" s="233"/>
      <c r="AJ381" s="233"/>
      <c r="AK381" s="233"/>
      <c r="AL381" s="233"/>
      <c r="AM381" s="233"/>
      <c r="AN381" s="233"/>
      <c r="AO381" s="233"/>
      <c r="AP381" s="233"/>
      <c r="AQ381" s="233"/>
      <c r="AR381" s="233"/>
      <c r="AS381" s="233"/>
      <c r="AT381" s="233"/>
      <c r="AU381" s="233"/>
      <c r="AV381" s="233"/>
      <c r="AW381" s="233"/>
      <c r="AX381" s="233"/>
      <c r="AY381" s="233"/>
      <c r="AZ381" s="233"/>
      <c r="BA381" s="233"/>
      <c r="BB381" s="233"/>
      <c r="BC381" s="233"/>
      <c r="BD381" s="233"/>
      <c r="BE381" s="233"/>
      <c r="BF381" s="233"/>
      <c r="BG381" s="233"/>
      <c r="BH381" s="233"/>
      <c r="BI381" s="293" t="str">
        <f>HYPERLINK("#일위대가목록!A584","IE602355 →")</f>
        <v>IE602355 →</v>
      </c>
    </row>
    <row r="382" spans="1:61" ht="20.100000000000001" customHeight="1">
      <c r="A382" s="237" t="s">
        <v>8982</v>
      </c>
      <c r="B382" s="238" t="s">
        <v>8902</v>
      </c>
      <c r="C382" s="238">
        <v>1</v>
      </c>
      <c r="D382" s="238" t="s">
        <v>8413</v>
      </c>
      <c r="E382" s="239">
        <f t="shared" si="21"/>
        <v>1645801</v>
      </c>
      <c r="F382" s="239">
        <f t="shared" si="21"/>
        <v>1645801</v>
      </c>
      <c r="G382" s="239">
        <f>[183]일위대가목록!F585</f>
        <v>826510</v>
      </c>
      <c r="H382" s="239">
        <f t="shared" si="22"/>
        <v>826510</v>
      </c>
      <c r="I382" s="239">
        <f>[183]일위대가목록!G585</f>
        <v>619330</v>
      </c>
      <c r="J382" s="239">
        <f t="shared" si="23"/>
        <v>619330</v>
      </c>
      <c r="K382" s="239">
        <f>[183]일위대가목록!H585</f>
        <v>199961</v>
      </c>
      <c r="L382" s="239">
        <f t="shared" si="24"/>
        <v>199961</v>
      </c>
      <c r="M382" s="240" t="s">
        <v>8968</v>
      </c>
      <c r="N382" s="233" t="s">
        <v>227</v>
      </c>
      <c r="O382" s="233"/>
      <c r="P382" s="233" t="s">
        <v>8988</v>
      </c>
      <c r="Q382" s="233" t="s">
        <v>227</v>
      </c>
      <c r="R382" s="233" t="s">
        <v>8989</v>
      </c>
      <c r="S382" s="233"/>
      <c r="T382" s="233" t="s">
        <v>7729</v>
      </c>
      <c r="U382" s="233"/>
      <c r="V382" s="233"/>
      <c r="W382" s="233"/>
      <c r="X382" s="233"/>
      <c r="Y382" s="233"/>
      <c r="Z382" s="233"/>
      <c r="AA382" s="233"/>
      <c r="AB382" s="233"/>
      <c r="AC382" s="233"/>
      <c r="AD382" s="233"/>
      <c r="AE382" s="233"/>
      <c r="AF382" s="233"/>
      <c r="AG382" s="233"/>
      <c r="AH382" s="233"/>
      <c r="AI382" s="233"/>
      <c r="AJ382" s="233"/>
      <c r="AK382" s="233"/>
      <c r="AL382" s="233"/>
      <c r="AM382" s="233"/>
      <c r="AN382" s="233"/>
      <c r="AO382" s="233"/>
      <c r="AP382" s="233"/>
      <c r="AQ382" s="233"/>
      <c r="AR382" s="233"/>
      <c r="AS382" s="233"/>
      <c r="AT382" s="233"/>
      <c r="AU382" s="233"/>
      <c r="AV382" s="233"/>
      <c r="AW382" s="233"/>
      <c r="AX382" s="233"/>
      <c r="AY382" s="233"/>
      <c r="AZ382" s="233"/>
      <c r="BA382" s="233"/>
      <c r="BB382" s="233"/>
      <c r="BC382" s="233"/>
      <c r="BD382" s="233"/>
      <c r="BE382" s="233"/>
      <c r="BF382" s="233"/>
      <c r="BG382" s="233"/>
      <c r="BH382" s="233"/>
      <c r="BI382" s="293" t="str">
        <f>HYPERLINK("#일위대가목록!A585","IE602450 →")</f>
        <v>IE602450 →</v>
      </c>
    </row>
    <row r="383" spans="1:61" ht="20.100000000000001" customHeight="1">
      <c r="A383" s="237" t="s">
        <v>8985</v>
      </c>
      <c r="B383" s="238" t="s">
        <v>8902</v>
      </c>
      <c r="C383" s="238">
        <v>1</v>
      </c>
      <c r="D383" s="238" t="s">
        <v>8413</v>
      </c>
      <c r="E383" s="239">
        <f t="shared" si="21"/>
        <v>1643189</v>
      </c>
      <c r="F383" s="239">
        <f t="shared" si="21"/>
        <v>1643189</v>
      </c>
      <c r="G383" s="239">
        <f>[183]일위대가목록!F586</f>
        <v>826459</v>
      </c>
      <c r="H383" s="239">
        <f t="shared" si="22"/>
        <v>826459</v>
      </c>
      <c r="I383" s="239">
        <f>[183]일위대가목록!G586</f>
        <v>616769</v>
      </c>
      <c r="J383" s="239">
        <f t="shared" si="23"/>
        <v>616769</v>
      </c>
      <c r="K383" s="239">
        <f>[183]일위대가목록!H586</f>
        <v>199961</v>
      </c>
      <c r="L383" s="239">
        <f t="shared" si="24"/>
        <v>199961</v>
      </c>
      <c r="M383" s="240" t="s">
        <v>8968</v>
      </c>
      <c r="N383" s="233" t="s">
        <v>227</v>
      </c>
      <c r="O383" s="233"/>
      <c r="P383" s="233" t="s">
        <v>8990</v>
      </c>
      <c r="Q383" s="233" t="s">
        <v>227</v>
      </c>
      <c r="R383" s="233" t="s">
        <v>8991</v>
      </c>
      <c r="S383" s="233"/>
      <c r="T383" s="233" t="s">
        <v>7729</v>
      </c>
      <c r="U383" s="233"/>
      <c r="V383" s="233"/>
      <c r="W383" s="233"/>
      <c r="X383" s="233"/>
      <c r="Y383" s="233"/>
      <c r="Z383" s="233"/>
      <c r="AA383" s="233"/>
      <c r="AB383" s="233"/>
      <c r="AC383" s="233"/>
      <c r="AD383" s="233"/>
      <c r="AE383" s="233"/>
      <c r="AF383" s="233"/>
      <c r="AG383" s="233"/>
      <c r="AH383" s="233"/>
      <c r="AI383" s="233"/>
      <c r="AJ383" s="233"/>
      <c r="AK383" s="233"/>
      <c r="AL383" s="233"/>
      <c r="AM383" s="233"/>
      <c r="AN383" s="233"/>
      <c r="AO383" s="233"/>
      <c r="AP383" s="233"/>
      <c r="AQ383" s="233"/>
      <c r="AR383" s="233"/>
      <c r="AS383" s="233"/>
      <c r="AT383" s="233"/>
      <c r="AU383" s="233"/>
      <c r="AV383" s="233"/>
      <c r="AW383" s="233"/>
      <c r="AX383" s="233"/>
      <c r="AY383" s="233"/>
      <c r="AZ383" s="233"/>
      <c r="BA383" s="233"/>
      <c r="BB383" s="233"/>
      <c r="BC383" s="233"/>
      <c r="BD383" s="233"/>
      <c r="BE383" s="233"/>
      <c r="BF383" s="233"/>
      <c r="BG383" s="233"/>
      <c r="BH383" s="233"/>
      <c r="BI383" s="293" t="str">
        <f>HYPERLINK("#일위대가목록!A586","IE602455 →")</f>
        <v>IE602455 →</v>
      </c>
    </row>
    <row r="384" spans="1:61" ht="20.100000000000001" customHeight="1">
      <c r="A384" s="237" t="s">
        <v>8982</v>
      </c>
      <c r="B384" s="238" t="s">
        <v>8922</v>
      </c>
      <c r="C384" s="238">
        <v>1</v>
      </c>
      <c r="D384" s="238" t="s">
        <v>8413</v>
      </c>
      <c r="E384" s="239">
        <f t="shared" si="21"/>
        <v>1645825</v>
      </c>
      <c r="F384" s="239">
        <f t="shared" si="21"/>
        <v>1645825</v>
      </c>
      <c r="G384" s="239">
        <f>[183]일위대가목록!F587</f>
        <v>826534</v>
      </c>
      <c r="H384" s="239">
        <f t="shared" si="22"/>
        <v>826534</v>
      </c>
      <c r="I384" s="239">
        <f>[183]일위대가목록!G587</f>
        <v>619330</v>
      </c>
      <c r="J384" s="239">
        <f t="shared" si="23"/>
        <v>619330</v>
      </c>
      <c r="K384" s="239">
        <f>[183]일위대가목록!H587</f>
        <v>199961</v>
      </c>
      <c r="L384" s="239">
        <f t="shared" si="24"/>
        <v>199961</v>
      </c>
      <c r="M384" s="240" t="s">
        <v>8968</v>
      </c>
      <c r="N384" s="233" t="s">
        <v>227</v>
      </c>
      <c r="O384" s="233"/>
      <c r="P384" s="233" t="s">
        <v>8992</v>
      </c>
      <c r="Q384" s="233" t="s">
        <v>227</v>
      </c>
      <c r="R384" s="233" t="s">
        <v>8993</v>
      </c>
      <c r="S384" s="233"/>
      <c r="T384" s="233" t="s">
        <v>7729</v>
      </c>
      <c r="U384" s="233"/>
      <c r="V384" s="233"/>
      <c r="W384" s="233"/>
      <c r="X384" s="233"/>
      <c r="Y384" s="233"/>
      <c r="Z384" s="233"/>
      <c r="AA384" s="233"/>
      <c r="AB384" s="233"/>
      <c r="AC384" s="233"/>
      <c r="AD384" s="233"/>
      <c r="AE384" s="233"/>
      <c r="AF384" s="233"/>
      <c r="AG384" s="233"/>
      <c r="AH384" s="233"/>
      <c r="AI384" s="233"/>
      <c r="AJ384" s="233"/>
      <c r="AK384" s="233"/>
      <c r="AL384" s="233"/>
      <c r="AM384" s="233"/>
      <c r="AN384" s="233"/>
      <c r="AO384" s="233"/>
      <c r="AP384" s="233"/>
      <c r="AQ384" s="233"/>
      <c r="AR384" s="233"/>
      <c r="AS384" s="233"/>
      <c r="AT384" s="233"/>
      <c r="AU384" s="233"/>
      <c r="AV384" s="233"/>
      <c r="AW384" s="233"/>
      <c r="AX384" s="233"/>
      <c r="AY384" s="233"/>
      <c r="AZ384" s="233"/>
      <c r="BA384" s="233"/>
      <c r="BB384" s="233"/>
      <c r="BC384" s="233"/>
      <c r="BD384" s="233"/>
      <c r="BE384" s="233"/>
      <c r="BF384" s="233"/>
      <c r="BG384" s="233"/>
      <c r="BH384" s="233"/>
      <c r="BI384" s="293" t="str">
        <f>HYPERLINK("#일위대가목록!A587","IE602550 →")</f>
        <v>IE602550 →</v>
      </c>
    </row>
    <row r="385" spans="1:61" ht="20.100000000000001" customHeight="1">
      <c r="A385" s="237" t="s">
        <v>8985</v>
      </c>
      <c r="B385" s="238" t="s">
        <v>8922</v>
      </c>
      <c r="C385" s="238">
        <v>1</v>
      </c>
      <c r="D385" s="238" t="s">
        <v>8413</v>
      </c>
      <c r="E385" s="239">
        <f t="shared" si="21"/>
        <v>1643213</v>
      </c>
      <c r="F385" s="239">
        <f t="shared" si="21"/>
        <v>1643213</v>
      </c>
      <c r="G385" s="239">
        <f>[183]일위대가목록!F588</f>
        <v>826483</v>
      </c>
      <c r="H385" s="239">
        <f t="shared" si="22"/>
        <v>826483</v>
      </c>
      <c r="I385" s="239">
        <f>[183]일위대가목록!G588</f>
        <v>616769</v>
      </c>
      <c r="J385" s="239">
        <f t="shared" si="23"/>
        <v>616769</v>
      </c>
      <c r="K385" s="239">
        <f>[183]일위대가목록!H588</f>
        <v>199961</v>
      </c>
      <c r="L385" s="239">
        <f t="shared" si="24"/>
        <v>199961</v>
      </c>
      <c r="M385" s="240" t="s">
        <v>8968</v>
      </c>
      <c r="N385" s="233" t="s">
        <v>227</v>
      </c>
      <c r="O385" s="233"/>
      <c r="P385" s="233" t="s">
        <v>8994</v>
      </c>
      <c r="Q385" s="233" t="s">
        <v>227</v>
      </c>
      <c r="R385" s="233" t="s">
        <v>8995</v>
      </c>
      <c r="S385" s="233"/>
      <c r="T385" s="233" t="s">
        <v>7729</v>
      </c>
      <c r="U385" s="233"/>
      <c r="V385" s="233"/>
      <c r="W385" s="233"/>
      <c r="X385" s="233"/>
      <c r="Y385" s="233"/>
      <c r="Z385" s="233"/>
      <c r="AA385" s="233"/>
      <c r="AB385" s="233"/>
      <c r="AC385" s="233"/>
      <c r="AD385" s="233"/>
      <c r="AE385" s="233"/>
      <c r="AF385" s="233"/>
      <c r="AG385" s="233"/>
      <c r="AH385" s="233"/>
      <c r="AI385" s="233"/>
      <c r="AJ385" s="233"/>
      <c r="AK385" s="233"/>
      <c r="AL385" s="233"/>
      <c r="AM385" s="233"/>
      <c r="AN385" s="233"/>
      <c r="AO385" s="233"/>
      <c r="AP385" s="233"/>
      <c r="AQ385" s="233"/>
      <c r="AR385" s="233"/>
      <c r="AS385" s="233"/>
      <c r="AT385" s="233"/>
      <c r="AU385" s="233"/>
      <c r="AV385" s="233"/>
      <c r="AW385" s="233"/>
      <c r="AX385" s="233"/>
      <c r="AY385" s="233"/>
      <c r="AZ385" s="233"/>
      <c r="BA385" s="233"/>
      <c r="BB385" s="233"/>
      <c r="BC385" s="233"/>
      <c r="BD385" s="233"/>
      <c r="BE385" s="233"/>
      <c r="BF385" s="233"/>
      <c r="BG385" s="233"/>
      <c r="BH385" s="233"/>
      <c r="BI385" s="293" t="str">
        <f>HYPERLINK("#일위대가목록!A588","IE602555 →")</f>
        <v>IE602555 →</v>
      </c>
    </row>
    <row r="386" spans="1:61" ht="20.100000000000001" customHeight="1">
      <c r="A386" s="237" t="s">
        <v>8996</v>
      </c>
      <c r="B386" s="238" t="s">
        <v>8895</v>
      </c>
      <c r="C386" s="238">
        <v>1</v>
      </c>
      <c r="D386" s="238" t="s">
        <v>8413</v>
      </c>
      <c r="E386" s="239">
        <f t="shared" si="21"/>
        <v>1742379</v>
      </c>
      <c r="F386" s="239">
        <f t="shared" si="21"/>
        <v>1742379</v>
      </c>
      <c r="G386" s="239">
        <f>[183]일위대가목록!F589</f>
        <v>834062</v>
      </c>
      <c r="H386" s="239">
        <f t="shared" si="22"/>
        <v>834062</v>
      </c>
      <c r="I386" s="239">
        <f>[183]일위대가목록!G589</f>
        <v>670255</v>
      </c>
      <c r="J386" s="239">
        <f t="shared" si="23"/>
        <v>670255</v>
      </c>
      <c r="K386" s="239">
        <f>[183]일위대가목록!H589</f>
        <v>238062</v>
      </c>
      <c r="L386" s="239">
        <f t="shared" si="24"/>
        <v>238062</v>
      </c>
      <c r="M386" s="240" t="s">
        <v>8968</v>
      </c>
      <c r="N386" s="233" t="s">
        <v>227</v>
      </c>
      <c r="O386" s="233"/>
      <c r="P386" s="233" t="s">
        <v>8997</v>
      </c>
      <c r="Q386" s="233" t="s">
        <v>227</v>
      </c>
      <c r="R386" s="233" t="s">
        <v>8998</v>
      </c>
      <c r="S386" s="233"/>
      <c r="T386" s="233" t="s">
        <v>7729</v>
      </c>
      <c r="U386" s="233"/>
      <c r="V386" s="233"/>
      <c r="W386" s="233"/>
      <c r="X386" s="233"/>
      <c r="Y386" s="233"/>
      <c r="Z386" s="233"/>
      <c r="AA386" s="233"/>
      <c r="AB386" s="233"/>
      <c r="AC386" s="233"/>
      <c r="AD386" s="233"/>
      <c r="AE386" s="233"/>
      <c r="AF386" s="233"/>
      <c r="AG386" s="233"/>
      <c r="AH386" s="233"/>
      <c r="AI386" s="233"/>
      <c r="AJ386" s="233"/>
      <c r="AK386" s="233"/>
      <c r="AL386" s="233"/>
      <c r="AM386" s="233"/>
      <c r="AN386" s="233"/>
      <c r="AO386" s="233"/>
      <c r="AP386" s="233"/>
      <c r="AQ386" s="233"/>
      <c r="AR386" s="233"/>
      <c r="AS386" s="233"/>
      <c r="AT386" s="233"/>
      <c r="AU386" s="233"/>
      <c r="AV386" s="233"/>
      <c r="AW386" s="233"/>
      <c r="AX386" s="233"/>
      <c r="AY386" s="233"/>
      <c r="AZ386" s="233"/>
      <c r="BA386" s="233"/>
      <c r="BB386" s="233"/>
      <c r="BC386" s="233"/>
      <c r="BD386" s="233"/>
      <c r="BE386" s="233"/>
      <c r="BF386" s="233"/>
      <c r="BG386" s="233"/>
      <c r="BH386" s="233"/>
      <c r="BI386" s="293" t="str">
        <f>HYPERLINK("#일위대가목록!A589","IE602650 →")</f>
        <v>IE602650 →</v>
      </c>
    </row>
    <row r="387" spans="1:61" ht="20.100000000000001" customHeight="1">
      <c r="A387" s="237" t="s">
        <v>8996</v>
      </c>
      <c r="B387" s="238" t="s">
        <v>8902</v>
      </c>
      <c r="C387" s="238">
        <v>1</v>
      </c>
      <c r="D387" s="238" t="s">
        <v>8413</v>
      </c>
      <c r="E387" s="239">
        <f t="shared" si="21"/>
        <v>1738133</v>
      </c>
      <c r="F387" s="239">
        <f t="shared" si="21"/>
        <v>1738133</v>
      </c>
      <c r="G387" s="239">
        <f>[183]일위대가목록!F590</f>
        <v>829816</v>
      </c>
      <c r="H387" s="239">
        <f t="shared" si="22"/>
        <v>829816</v>
      </c>
      <c r="I387" s="239">
        <f>[183]일위대가목록!G590</f>
        <v>670255</v>
      </c>
      <c r="J387" s="239">
        <f t="shared" si="23"/>
        <v>670255</v>
      </c>
      <c r="K387" s="239">
        <f>[183]일위대가목록!H590</f>
        <v>238062</v>
      </c>
      <c r="L387" s="239">
        <f t="shared" si="24"/>
        <v>238062</v>
      </c>
      <c r="M387" s="240" t="s">
        <v>8968</v>
      </c>
      <c r="N387" s="233" t="s">
        <v>227</v>
      </c>
      <c r="O387" s="233"/>
      <c r="P387" s="233" t="s">
        <v>8999</v>
      </c>
      <c r="Q387" s="233" t="s">
        <v>227</v>
      </c>
      <c r="R387" s="233" t="s">
        <v>9000</v>
      </c>
      <c r="S387" s="233"/>
      <c r="T387" s="233" t="s">
        <v>7729</v>
      </c>
      <c r="U387" s="233"/>
      <c r="V387" s="233"/>
      <c r="W387" s="233"/>
      <c r="X387" s="233"/>
      <c r="Y387" s="233"/>
      <c r="Z387" s="233"/>
      <c r="AA387" s="233"/>
      <c r="AB387" s="233"/>
      <c r="AC387" s="233"/>
      <c r="AD387" s="233"/>
      <c r="AE387" s="233"/>
      <c r="AF387" s="233"/>
      <c r="AG387" s="233"/>
      <c r="AH387" s="233"/>
      <c r="AI387" s="233"/>
      <c r="AJ387" s="233"/>
      <c r="AK387" s="233"/>
      <c r="AL387" s="233"/>
      <c r="AM387" s="233"/>
      <c r="AN387" s="233"/>
      <c r="AO387" s="233"/>
      <c r="AP387" s="233"/>
      <c r="AQ387" s="233"/>
      <c r="AR387" s="233"/>
      <c r="AS387" s="233"/>
      <c r="AT387" s="233"/>
      <c r="AU387" s="233"/>
      <c r="AV387" s="233"/>
      <c r="AW387" s="233"/>
      <c r="AX387" s="233"/>
      <c r="AY387" s="233"/>
      <c r="AZ387" s="233"/>
      <c r="BA387" s="233"/>
      <c r="BB387" s="233"/>
      <c r="BC387" s="233"/>
      <c r="BD387" s="233"/>
      <c r="BE387" s="233"/>
      <c r="BF387" s="233"/>
      <c r="BG387" s="233"/>
      <c r="BH387" s="233"/>
      <c r="BI387" s="293" t="str">
        <f>HYPERLINK("#일위대가목록!A590","IE602750 →")</f>
        <v>IE602750 →</v>
      </c>
    </row>
    <row r="388" spans="1:61" ht="20.100000000000001" customHeight="1">
      <c r="A388" s="237" t="s">
        <v>8996</v>
      </c>
      <c r="B388" s="238" t="s">
        <v>8922</v>
      </c>
      <c r="C388" s="238">
        <v>1</v>
      </c>
      <c r="D388" s="238" t="s">
        <v>8413</v>
      </c>
      <c r="E388" s="239">
        <f t="shared" si="21"/>
        <v>1738157</v>
      </c>
      <c r="F388" s="239">
        <f t="shared" si="21"/>
        <v>1738157</v>
      </c>
      <c r="G388" s="239">
        <f>[183]일위대가목록!F591</f>
        <v>829840</v>
      </c>
      <c r="H388" s="239">
        <f t="shared" si="22"/>
        <v>829840</v>
      </c>
      <c r="I388" s="239">
        <f>[183]일위대가목록!G591</f>
        <v>670255</v>
      </c>
      <c r="J388" s="239">
        <f t="shared" si="23"/>
        <v>670255</v>
      </c>
      <c r="K388" s="239">
        <f>[183]일위대가목록!H591</f>
        <v>238062</v>
      </c>
      <c r="L388" s="239">
        <f t="shared" si="24"/>
        <v>238062</v>
      </c>
      <c r="M388" s="240" t="s">
        <v>8968</v>
      </c>
      <c r="N388" s="233" t="s">
        <v>227</v>
      </c>
      <c r="O388" s="233"/>
      <c r="P388" s="233" t="s">
        <v>9001</v>
      </c>
      <c r="Q388" s="233" t="s">
        <v>227</v>
      </c>
      <c r="R388" s="233" t="s">
        <v>9002</v>
      </c>
      <c r="S388" s="233"/>
      <c r="T388" s="233" t="s">
        <v>7729</v>
      </c>
      <c r="U388" s="233"/>
      <c r="V388" s="233"/>
      <c r="W388" s="233"/>
      <c r="X388" s="233"/>
      <c r="Y388" s="233"/>
      <c r="Z388" s="233"/>
      <c r="AA388" s="233"/>
      <c r="AB388" s="233"/>
      <c r="AC388" s="233"/>
      <c r="AD388" s="233"/>
      <c r="AE388" s="233"/>
      <c r="AF388" s="233"/>
      <c r="AG388" s="233"/>
      <c r="AH388" s="233"/>
      <c r="AI388" s="233"/>
      <c r="AJ388" s="233"/>
      <c r="AK388" s="233"/>
      <c r="AL388" s="233"/>
      <c r="AM388" s="233"/>
      <c r="AN388" s="233"/>
      <c r="AO388" s="233"/>
      <c r="AP388" s="233"/>
      <c r="AQ388" s="233"/>
      <c r="AR388" s="233"/>
      <c r="AS388" s="233"/>
      <c r="AT388" s="233"/>
      <c r="AU388" s="233"/>
      <c r="AV388" s="233"/>
      <c r="AW388" s="233"/>
      <c r="AX388" s="233"/>
      <c r="AY388" s="233"/>
      <c r="AZ388" s="233"/>
      <c r="BA388" s="233"/>
      <c r="BB388" s="233"/>
      <c r="BC388" s="233"/>
      <c r="BD388" s="233"/>
      <c r="BE388" s="233"/>
      <c r="BF388" s="233"/>
      <c r="BG388" s="233"/>
      <c r="BH388" s="233"/>
      <c r="BI388" s="293" t="str">
        <f>HYPERLINK("#일위대가목록!A591","IE602850 →")</f>
        <v>IE602850 →</v>
      </c>
    </row>
    <row r="389" spans="1:61" ht="20.100000000000001" customHeight="1">
      <c r="A389" s="237" t="s">
        <v>9003</v>
      </c>
      <c r="B389" s="238" t="s">
        <v>9004</v>
      </c>
      <c r="C389" s="238">
        <v>1</v>
      </c>
      <c r="D389" s="238" t="s">
        <v>8413</v>
      </c>
      <c r="E389" s="239">
        <f t="shared" ref="E389:F452" si="25">G389+I389+K389</f>
        <v>332532</v>
      </c>
      <c r="F389" s="239">
        <f t="shared" si="25"/>
        <v>332532</v>
      </c>
      <c r="G389" s="239">
        <f>[183]일위대가목록!F592</f>
        <v>12112</v>
      </c>
      <c r="H389" s="239">
        <f t="shared" ref="H389:H452" si="26">TRUNC(G389*C389,0)</f>
        <v>12112</v>
      </c>
      <c r="I389" s="239">
        <f>[183]일위대가목록!G592</f>
        <v>208091</v>
      </c>
      <c r="J389" s="239">
        <f t="shared" ref="J389:J452" si="27">TRUNC(I389*C389,0)</f>
        <v>208091</v>
      </c>
      <c r="K389" s="239">
        <f>[183]일위대가목록!H592</f>
        <v>112329</v>
      </c>
      <c r="L389" s="239">
        <f t="shared" ref="L389:L452" si="28">TRUNC(K389*C389,0)</f>
        <v>112329</v>
      </c>
      <c r="M389" s="240" t="s">
        <v>8896</v>
      </c>
      <c r="N389" s="233" t="s">
        <v>227</v>
      </c>
      <c r="O389" s="233"/>
      <c r="P389" s="233" t="s">
        <v>9005</v>
      </c>
      <c r="Q389" s="233" t="s">
        <v>227</v>
      </c>
      <c r="R389" s="233" t="s">
        <v>9006</v>
      </c>
      <c r="S389" s="233"/>
      <c r="T389" s="233" t="s">
        <v>7729</v>
      </c>
      <c r="U389" s="233"/>
      <c r="V389" s="233"/>
      <c r="W389" s="233"/>
      <c r="X389" s="233"/>
      <c r="Y389" s="233"/>
      <c r="Z389" s="233"/>
      <c r="AA389" s="233"/>
      <c r="AB389" s="233"/>
      <c r="AC389" s="233"/>
      <c r="AD389" s="233"/>
      <c r="AE389" s="233"/>
      <c r="AF389" s="233"/>
      <c r="AG389" s="233"/>
      <c r="AH389" s="233"/>
      <c r="AI389" s="233"/>
      <c r="AJ389" s="233"/>
      <c r="AK389" s="233"/>
      <c r="AL389" s="233"/>
      <c r="AM389" s="233"/>
      <c r="AN389" s="233"/>
      <c r="AO389" s="233"/>
      <c r="AP389" s="233"/>
      <c r="AQ389" s="233"/>
      <c r="AR389" s="233"/>
      <c r="AS389" s="233"/>
      <c r="AT389" s="233"/>
      <c r="AU389" s="233"/>
      <c r="AV389" s="233"/>
      <c r="AW389" s="233"/>
      <c r="AX389" s="233"/>
      <c r="AY389" s="233"/>
      <c r="AZ389" s="233"/>
      <c r="BA389" s="233"/>
      <c r="BB389" s="233"/>
      <c r="BC389" s="233"/>
      <c r="BD389" s="233"/>
      <c r="BE389" s="233"/>
      <c r="BF389" s="233"/>
      <c r="BG389" s="233"/>
      <c r="BH389" s="233"/>
      <c r="BI389" s="293" t="str">
        <f>HYPERLINK("#일위대가목록!A592","IE602950 →")</f>
        <v>IE602950 →</v>
      </c>
    </row>
    <row r="390" spans="1:61" ht="20.100000000000001" customHeight="1">
      <c r="A390" s="237" t="s">
        <v>9007</v>
      </c>
      <c r="B390" s="238" t="s">
        <v>9004</v>
      </c>
      <c r="C390" s="238">
        <v>1</v>
      </c>
      <c r="D390" s="238" t="s">
        <v>8413</v>
      </c>
      <c r="E390" s="239">
        <f t="shared" si="25"/>
        <v>360286</v>
      </c>
      <c r="F390" s="239">
        <f t="shared" si="25"/>
        <v>360286</v>
      </c>
      <c r="G390" s="239">
        <f>[183]일위대가목록!F593</f>
        <v>14404</v>
      </c>
      <c r="H390" s="239">
        <f t="shared" si="26"/>
        <v>14404</v>
      </c>
      <c r="I390" s="239">
        <f>[183]일위대가목록!G593</f>
        <v>233553</v>
      </c>
      <c r="J390" s="239">
        <f t="shared" si="27"/>
        <v>233553</v>
      </c>
      <c r="K390" s="239">
        <f>[183]일위대가목록!H593</f>
        <v>112329</v>
      </c>
      <c r="L390" s="239">
        <f t="shared" si="28"/>
        <v>112329</v>
      </c>
      <c r="M390" s="240" t="s">
        <v>8896</v>
      </c>
      <c r="N390" s="233" t="s">
        <v>227</v>
      </c>
      <c r="O390" s="233"/>
      <c r="P390" s="233" t="s">
        <v>9008</v>
      </c>
      <c r="Q390" s="233" t="s">
        <v>227</v>
      </c>
      <c r="R390" s="233" t="s">
        <v>9009</v>
      </c>
      <c r="S390" s="233"/>
      <c r="T390" s="233" t="s">
        <v>7729</v>
      </c>
      <c r="U390" s="233"/>
      <c r="V390" s="233"/>
      <c r="W390" s="233"/>
      <c r="X390" s="233"/>
      <c r="Y390" s="233"/>
      <c r="Z390" s="233"/>
      <c r="AA390" s="233"/>
      <c r="AB390" s="233"/>
      <c r="AC390" s="233"/>
      <c r="AD390" s="233"/>
      <c r="AE390" s="233"/>
      <c r="AF390" s="233"/>
      <c r="AG390" s="233"/>
      <c r="AH390" s="233"/>
      <c r="AI390" s="233"/>
      <c r="AJ390" s="233"/>
      <c r="AK390" s="233"/>
      <c r="AL390" s="233"/>
      <c r="AM390" s="233"/>
      <c r="AN390" s="233"/>
      <c r="AO390" s="233"/>
      <c r="AP390" s="233"/>
      <c r="AQ390" s="233"/>
      <c r="AR390" s="233"/>
      <c r="AS390" s="233"/>
      <c r="AT390" s="233"/>
      <c r="AU390" s="233"/>
      <c r="AV390" s="233"/>
      <c r="AW390" s="233"/>
      <c r="AX390" s="233"/>
      <c r="AY390" s="233"/>
      <c r="AZ390" s="233"/>
      <c r="BA390" s="233"/>
      <c r="BB390" s="233"/>
      <c r="BC390" s="233"/>
      <c r="BD390" s="233"/>
      <c r="BE390" s="233"/>
      <c r="BF390" s="233"/>
      <c r="BG390" s="233"/>
      <c r="BH390" s="233"/>
      <c r="BI390" s="293" t="str">
        <f>HYPERLINK("#일위대가목록!A593","IE602960 →")</f>
        <v>IE602960 →</v>
      </c>
    </row>
    <row r="391" spans="1:61" ht="20.100000000000001" customHeight="1">
      <c r="A391" s="237" t="s">
        <v>9010</v>
      </c>
      <c r="B391" s="238" t="s">
        <v>9004</v>
      </c>
      <c r="C391" s="238">
        <v>1</v>
      </c>
      <c r="D391" s="238" t="s">
        <v>8413</v>
      </c>
      <c r="E391" s="239">
        <f t="shared" si="25"/>
        <v>398222</v>
      </c>
      <c r="F391" s="239">
        <f t="shared" si="25"/>
        <v>398222</v>
      </c>
      <c r="G391" s="239">
        <f>[183]일위대가목록!F594</f>
        <v>17536</v>
      </c>
      <c r="H391" s="239">
        <f t="shared" si="26"/>
        <v>17536</v>
      </c>
      <c r="I391" s="239">
        <f>[183]일위대가목록!G594</f>
        <v>268357</v>
      </c>
      <c r="J391" s="239">
        <f t="shared" si="27"/>
        <v>268357</v>
      </c>
      <c r="K391" s="239">
        <f>[183]일위대가목록!H594</f>
        <v>112329</v>
      </c>
      <c r="L391" s="239">
        <f t="shared" si="28"/>
        <v>112329</v>
      </c>
      <c r="M391" s="240" t="s">
        <v>8896</v>
      </c>
      <c r="N391" s="233" t="s">
        <v>227</v>
      </c>
      <c r="O391" s="233"/>
      <c r="P391" s="233" t="s">
        <v>9011</v>
      </c>
      <c r="Q391" s="233" t="s">
        <v>227</v>
      </c>
      <c r="R391" s="233" t="s">
        <v>9012</v>
      </c>
      <c r="S391" s="233"/>
      <c r="T391" s="233" t="s">
        <v>7729</v>
      </c>
      <c r="U391" s="233"/>
      <c r="V391" s="233"/>
      <c r="W391" s="233"/>
      <c r="X391" s="233"/>
      <c r="Y391" s="233"/>
      <c r="Z391" s="233"/>
      <c r="AA391" s="233"/>
      <c r="AB391" s="233"/>
      <c r="AC391" s="233"/>
      <c r="AD391" s="233"/>
      <c r="AE391" s="233"/>
      <c r="AF391" s="233"/>
      <c r="AG391" s="233"/>
      <c r="AH391" s="233"/>
      <c r="AI391" s="233"/>
      <c r="AJ391" s="233"/>
      <c r="AK391" s="233"/>
      <c r="AL391" s="233"/>
      <c r="AM391" s="233"/>
      <c r="AN391" s="233"/>
      <c r="AO391" s="233"/>
      <c r="AP391" s="233"/>
      <c r="AQ391" s="233"/>
      <c r="AR391" s="233"/>
      <c r="AS391" s="233"/>
      <c r="AT391" s="233"/>
      <c r="AU391" s="233"/>
      <c r="AV391" s="233"/>
      <c r="AW391" s="233"/>
      <c r="AX391" s="233"/>
      <c r="AY391" s="233"/>
      <c r="AZ391" s="233"/>
      <c r="BA391" s="233"/>
      <c r="BB391" s="233"/>
      <c r="BC391" s="233"/>
      <c r="BD391" s="233"/>
      <c r="BE391" s="233"/>
      <c r="BF391" s="233"/>
      <c r="BG391" s="233"/>
      <c r="BH391" s="233"/>
      <c r="BI391" s="293" t="str">
        <f>HYPERLINK("#일위대가목록!A594","IE602970 →")</f>
        <v>IE602970 →</v>
      </c>
    </row>
    <row r="392" spans="1:61" ht="20.100000000000001" customHeight="1">
      <c r="A392" s="237" t="s">
        <v>9013</v>
      </c>
      <c r="B392" s="238" t="s">
        <v>9014</v>
      </c>
      <c r="C392" s="238">
        <v>1</v>
      </c>
      <c r="D392" s="238" t="s">
        <v>8413</v>
      </c>
      <c r="E392" s="239">
        <f t="shared" si="25"/>
        <v>1131718</v>
      </c>
      <c r="F392" s="239">
        <f t="shared" si="25"/>
        <v>1131718</v>
      </c>
      <c r="G392" s="239">
        <f>[183]일위대가목록!F595</f>
        <v>31910</v>
      </c>
      <c r="H392" s="239">
        <f t="shared" si="26"/>
        <v>31910</v>
      </c>
      <c r="I392" s="239">
        <f>[183]일위대가목록!G595</f>
        <v>1099808</v>
      </c>
      <c r="J392" s="239">
        <f t="shared" si="27"/>
        <v>1099808</v>
      </c>
      <c r="K392" s="239">
        <f>[183]일위대가목록!H595</f>
        <v>0</v>
      </c>
      <c r="L392" s="239">
        <f t="shared" si="28"/>
        <v>0</v>
      </c>
      <c r="M392" s="240" t="s">
        <v>8896</v>
      </c>
      <c r="N392" s="233" t="s">
        <v>227</v>
      </c>
      <c r="O392" s="233"/>
      <c r="P392" s="233" t="s">
        <v>9015</v>
      </c>
      <c r="Q392" s="233" t="s">
        <v>227</v>
      </c>
      <c r="R392" s="233" t="s">
        <v>9016</v>
      </c>
      <c r="S392" s="233"/>
      <c r="T392" s="233" t="s">
        <v>7729</v>
      </c>
      <c r="U392" s="233"/>
      <c r="V392" s="233"/>
      <c r="W392" s="233"/>
      <c r="X392" s="233"/>
      <c r="Y392" s="233"/>
      <c r="Z392" s="233"/>
      <c r="AA392" s="233"/>
      <c r="AB392" s="233"/>
      <c r="AC392" s="233"/>
      <c r="AD392" s="233"/>
      <c r="AE392" s="233"/>
      <c r="AF392" s="233"/>
      <c r="AG392" s="233"/>
      <c r="AH392" s="233"/>
      <c r="AI392" s="233"/>
      <c r="AJ392" s="233"/>
      <c r="AK392" s="233"/>
      <c r="AL392" s="233"/>
      <c r="AM392" s="233"/>
      <c r="AN392" s="233"/>
      <c r="AO392" s="233"/>
      <c r="AP392" s="233"/>
      <c r="AQ392" s="233"/>
      <c r="AR392" s="233"/>
      <c r="AS392" s="233"/>
      <c r="AT392" s="233"/>
      <c r="AU392" s="233"/>
      <c r="AV392" s="233"/>
      <c r="AW392" s="233"/>
      <c r="AX392" s="233"/>
      <c r="AY392" s="233"/>
      <c r="AZ392" s="233"/>
      <c r="BA392" s="233"/>
      <c r="BB392" s="233"/>
      <c r="BC392" s="233"/>
      <c r="BD392" s="233"/>
      <c r="BE392" s="233"/>
      <c r="BF392" s="233"/>
      <c r="BG392" s="233"/>
      <c r="BH392" s="233"/>
      <c r="BI392" s="293" t="str">
        <f>HYPERLINK("#일위대가목록!A595","IE602980 →")</f>
        <v>IE602980 →</v>
      </c>
    </row>
    <row r="393" spans="1:61" ht="20.100000000000001" customHeight="1">
      <c r="A393" s="237" t="s">
        <v>9017</v>
      </c>
      <c r="B393" s="238" t="s">
        <v>9014</v>
      </c>
      <c r="C393" s="238">
        <v>1</v>
      </c>
      <c r="D393" s="238" t="s">
        <v>8413</v>
      </c>
      <c r="E393" s="239">
        <f t="shared" si="25"/>
        <v>1115084</v>
      </c>
      <c r="F393" s="239">
        <f t="shared" si="25"/>
        <v>1115084</v>
      </c>
      <c r="G393" s="239">
        <f>[183]일위대가목록!F596</f>
        <v>31584</v>
      </c>
      <c r="H393" s="239">
        <f t="shared" si="26"/>
        <v>31584</v>
      </c>
      <c r="I393" s="239">
        <f>[183]일위대가목록!G596</f>
        <v>1083500</v>
      </c>
      <c r="J393" s="239">
        <f t="shared" si="27"/>
        <v>1083500</v>
      </c>
      <c r="K393" s="239">
        <f>[183]일위대가목록!H596</f>
        <v>0</v>
      </c>
      <c r="L393" s="239">
        <f t="shared" si="28"/>
        <v>0</v>
      </c>
      <c r="M393" s="240" t="s">
        <v>8896</v>
      </c>
      <c r="N393" s="233" t="s">
        <v>227</v>
      </c>
      <c r="O393" s="233"/>
      <c r="P393" s="233" t="s">
        <v>9018</v>
      </c>
      <c r="Q393" s="233" t="s">
        <v>227</v>
      </c>
      <c r="R393" s="233" t="s">
        <v>9019</v>
      </c>
      <c r="S393" s="233"/>
      <c r="T393" s="233" t="s">
        <v>7729</v>
      </c>
      <c r="U393" s="233"/>
      <c r="V393" s="233"/>
      <c r="W393" s="233"/>
      <c r="X393" s="233"/>
      <c r="Y393" s="233"/>
      <c r="Z393" s="233"/>
      <c r="AA393" s="233"/>
      <c r="AB393" s="233"/>
      <c r="AC393" s="233"/>
      <c r="AD393" s="233"/>
      <c r="AE393" s="233"/>
      <c r="AF393" s="233"/>
      <c r="AG393" s="233"/>
      <c r="AH393" s="233"/>
      <c r="AI393" s="233"/>
      <c r="AJ393" s="233"/>
      <c r="AK393" s="233"/>
      <c r="AL393" s="233"/>
      <c r="AM393" s="233"/>
      <c r="AN393" s="233"/>
      <c r="AO393" s="233"/>
      <c r="AP393" s="233"/>
      <c r="AQ393" s="233"/>
      <c r="AR393" s="233"/>
      <c r="AS393" s="233"/>
      <c r="AT393" s="233"/>
      <c r="AU393" s="233"/>
      <c r="AV393" s="233"/>
      <c r="AW393" s="233"/>
      <c r="AX393" s="233"/>
      <c r="AY393" s="233"/>
      <c r="AZ393" s="233"/>
      <c r="BA393" s="233"/>
      <c r="BB393" s="233"/>
      <c r="BC393" s="233"/>
      <c r="BD393" s="233"/>
      <c r="BE393" s="233"/>
      <c r="BF393" s="233"/>
      <c r="BG393" s="233"/>
      <c r="BH393" s="233"/>
      <c r="BI393" s="293" t="str">
        <f>HYPERLINK("#일위대가목록!A596","IE602985 →")</f>
        <v>IE602985 →</v>
      </c>
    </row>
    <row r="394" spans="1:61" ht="20.100000000000001" customHeight="1">
      <c r="A394" s="237" t="s">
        <v>9020</v>
      </c>
      <c r="B394" s="238" t="s">
        <v>9014</v>
      </c>
      <c r="C394" s="238">
        <v>1</v>
      </c>
      <c r="D394" s="238" t="s">
        <v>8413</v>
      </c>
      <c r="E394" s="239">
        <f t="shared" si="25"/>
        <v>1278254</v>
      </c>
      <c r="F394" s="239">
        <f t="shared" si="25"/>
        <v>1278254</v>
      </c>
      <c r="G394" s="239">
        <f>[183]일위대가목록!F597</f>
        <v>37027</v>
      </c>
      <c r="H394" s="239">
        <f t="shared" si="26"/>
        <v>37027</v>
      </c>
      <c r="I394" s="239">
        <f>[183]일위대가목록!G597</f>
        <v>1241227</v>
      </c>
      <c r="J394" s="239">
        <f t="shared" si="27"/>
        <v>1241227</v>
      </c>
      <c r="K394" s="239">
        <f>[183]일위대가목록!H597</f>
        <v>0</v>
      </c>
      <c r="L394" s="239">
        <f t="shared" si="28"/>
        <v>0</v>
      </c>
      <c r="M394" s="240" t="s">
        <v>8896</v>
      </c>
      <c r="N394" s="233" t="s">
        <v>227</v>
      </c>
      <c r="O394" s="233"/>
      <c r="P394" s="233" t="s">
        <v>9021</v>
      </c>
      <c r="Q394" s="233" t="s">
        <v>227</v>
      </c>
      <c r="R394" s="233" t="s">
        <v>9022</v>
      </c>
      <c r="S394" s="233"/>
      <c r="T394" s="233" t="s">
        <v>7729</v>
      </c>
      <c r="U394" s="233"/>
      <c r="V394" s="233"/>
      <c r="W394" s="233"/>
      <c r="X394" s="233"/>
      <c r="Y394" s="233"/>
      <c r="Z394" s="233"/>
      <c r="AA394" s="233"/>
      <c r="AB394" s="233"/>
      <c r="AC394" s="233"/>
      <c r="AD394" s="233"/>
      <c r="AE394" s="233"/>
      <c r="AF394" s="233"/>
      <c r="AG394" s="233"/>
      <c r="AH394" s="233"/>
      <c r="AI394" s="233"/>
      <c r="AJ394" s="233"/>
      <c r="AK394" s="233"/>
      <c r="AL394" s="233"/>
      <c r="AM394" s="233"/>
      <c r="AN394" s="233"/>
      <c r="AO394" s="233"/>
      <c r="AP394" s="233"/>
      <c r="AQ394" s="233"/>
      <c r="AR394" s="233"/>
      <c r="AS394" s="233"/>
      <c r="AT394" s="233"/>
      <c r="AU394" s="233"/>
      <c r="AV394" s="233"/>
      <c r="AW394" s="233"/>
      <c r="AX394" s="233"/>
      <c r="AY394" s="233"/>
      <c r="AZ394" s="233"/>
      <c r="BA394" s="233"/>
      <c r="BB394" s="233"/>
      <c r="BC394" s="233"/>
      <c r="BD394" s="233"/>
      <c r="BE394" s="233"/>
      <c r="BF394" s="233"/>
      <c r="BG394" s="233"/>
      <c r="BH394" s="233"/>
      <c r="BI394" s="293" t="str">
        <f>HYPERLINK("#일위대가목록!A597","IE602990 →")</f>
        <v>IE602990 →</v>
      </c>
    </row>
    <row r="395" spans="1:61" ht="20.100000000000001" customHeight="1">
      <c r="A395" s="237" t="s">
        <v>9023</v>
      </c>
      <c r="B395" s="238" t="s">
        <v>9014</v>
      </c>
      <c r="C395" s="238">
        <v>1</v>
      </c>
      <c r="D395" s="238" t="s">
        <v>8413</v>
      </c>
      <c r="E395" s="239">
        <f t="shared" si="25"/>
        <v>1270412</v>
      </c>
      <c r="F395" s="239">
        <f t="shared" si="25"/>
        <v>1270412</v>
      </c>
      <c r="G395" s="239">
        <f>[183]일위대가목록!F598</f>
        <v>36873</v>
      </c>
      <c r="H395" s="239">
        <f t="shared" si="26"/>
        <v>36873</v>
      </c>
      <c r="I395" s="239">
        <f>[183]일위대가목록!G598</f>
        <v>1233539</v>
      </c>
      <c r="J395" s="239">
        <f t="shared" si="27"/>
        <v>1233539</v>
      </c>
      <c r="K395" s="239">
        <f>[183]일위대가목록!H598</f>
        <v>0</v>
      </c>
      <c r="L395" s="239">
        <f t="shared" si="28"/>
        <v>0</v>
      </c>
      <c r="M395" s="240" t="s">
        <v>8896</v>
      </c>
      <c r="N395" s="233" t="s">
        <v>227</v>
      </c>
      <c r="O395" s="233"/>
      <c r="P395" s="233" t="s">
        <v>9024</v>
      </c>
      <c r="Q395" s="233" t="s">
        <v>227</v>
      </c>
      <c r="R395" s="233" t="s">
        <v>9025</v>
      </c>
      <c r="S395" s="233"/>
      <c r="T395" s="233" t="s">
        <v>7729</v>
      </c>
      <c r="U395" s="233"/>
      <c r="V395" s="233"/>
      <c r="W395" s="233"/>
      <c r="X395" s="233"/>
      <c r="Y395" s="233"/>
      <c r="Z395" s="233"/>
      <c r="AA395" s="233"/>
      <c r="AB395" s="233"/>
      <c r="AC395" s="233"/>
      <c r="AD395" s="233"/>
      <c r="AE395" s="233"/>
      <c r="AF395" s="233"/>
      <c r="AG395" s="233"/>
      <c r="AH395" s="233"/>
      <c r="AI395" s="233"/>
      <c r="AJ395" s="233"/>
      <c r="AK395" s="233"/>
      <c r="AL395" s="233"/>
      <c r="AM395" s="233"/>
      <c r="AN395" s="233"/>
      <c r="AO395" s="233"/>
      <c r="AP395" s="233"/>
      <c r="AQ395" s="233"/>
      <c r="AR395" s="233"/>
      <c r="AS395" s="233"/>
      <c r="AT395" s="233"/>
      <c r="AU395" s="233"/>
      <c r="AV395" s="233"/>
      <c r="AW395" s="233"/>
      <c r="AX395" s="233"/>
      <c r="AY395" s="233"/>
      <c r="AZ395" s="233"/>
      <c r="BA395" s="233"/>
      <c r="BB395" s="233"/>
      <c r="BC395" s="233"/>
      <c r="BD395" s="233"/>
      <c r="BE395" s="233"/>
      <c r="BF395" s="233"/>
      <c r="BG395" s="233"/>
      <c r="BH395" s="233"/>
      <c r="BI395" s="293" t="str">
        <f>HYPERLINK("#일위대가목록!A598","IE602995 →")</f>
        <v>IE602995 →</v>
      </c>
    </row>
    <row r="396" spans="1:61" ht="20.100000000000001" customHeight="1">
      <c r="A396" s="237" t="s">
        <v>9026</v>
      </c>
      <c r="B396" s="238" t="s">
        <v>9014</v>
      </c>
      <c r="C396" s="238">
        <v>1</v>
      </c>
      <c r="D396" s="238" t="s">
        <v>8413</v>
      </c>
      <c r="E396" s="239">
        <f t="shared" si="25"/>
        <v>1386109</v>
      </c>
      <c r="F396" s="239">
        <f t="shared" si="25"/>
        <v>1386109</v>
      </c>
      <c r="G396" s="239">
        <f>[183]일위대가목록!F599</f>
        <v>41385</v>
      </c>
      <c r="H396" s="239">
        <f t="shared" si="26"/>
        <v>41385</v>
      </c>
      <c r="I396" s="239">
        <f>[183]일위대가목록!G599</f>
        <v>1344724</v>
      </c>
      <c r="J396" s="239">
        <f t="shared" si="27"/>
        <v>1344724</v>
      </c>
      <c r="K396" s="239">
        <f>[183]일위대가목록!H599</f>
        <v>0</v>
      </c>
      <c r="L396" s="239">
        <f t="shared" si="28"/>
        <v>0</v>
      </c>
      <c r="M396" s="240" t="s">
        <v>8896</v>
      </c>
      <c r="N396" s="233" t="s">
        <v>227</v>
      </c>
      <c r="O396" s="233"/>
      <c r="P396" s="233" t="s">
        <v>9027</v>
      </c>
      <c r="Q396" s="233" t="s">
        <v>227</v>
      </c>
      <c r="R396" s="233" t="s">
        <v>9028</v>
      </c>
      <c r="S396" s="233"/>
      <c r="T396" s="233" t="s">
        <v>7729</v>
      </c>
      <c r="U396" s="233"/>
      <c r="V396" s="233"/>
      <c r="W396" s="233"/>
      <c r="X396" s="233"/>
      <c r="Y396" s="233"/>
      <c r="Z396" s="233"/>
      <c r="AA396" s="233"/>
      <c r="AB396" s="233"/>
      <c r="AC396" s="233"/>
      <c r="AD396" s="233"/>
      <c r="AE396" s="233"/>
      <c r="AF396" s="233"/>
      <c r="AG396" s="233"/>
      <c r="AH396" s="233"/>
      <c r="AI396" s="233"/>
      <c r="AJ396" s="233"/>
      <c r="AK396" s="233"/>
      <c r="AL396" s="233"/>
      <c r="AM396" s="233"/>
      <c r="AN396" s="233"/>
      <c r="AO396" s="233"/>
      <c r="AP396" s="233"/>
      <c r="AQ396" s="233"/>
      <c r="AR396" s="233"/>
      <c r="AS396" s="233"/>
      <c r="AT396" s="233"/>
      <c r="AU396" s="233"/>
      <c r="AV396" s="233"/>
      <c r="AW396" s="233"/>
      <c r="AX396" s="233"/>
      <c r="AY396" s="233"/>
      <c r="AZ396" s="233"/>
      <c r="BA396" s="233"/>
      <c r="BB396" s="233"/>
      <c r="BC396" s="233"/>
      <c r="BD396" s="233"/>
      <c r="BE396" s="233"/>
      <c r="BF396" s="233"/>
      <c r="BG396" s="233"/>
      <c r="BH396" s="233"/>
      <c r="BI396" s="293" t="str">
        <f>HYPERLINK("#일위대가목록!A599","IE603000 →")</f>
        <v>IE603000 →</v>
      </c>
    </row>
    <row r="397" spans="1:61" ht="20.100000000000001" customHeight="1">
      <c r="A397" s="237" t="s">
        <v>9029</v>
      </c>
      <c r="B397" s="238" t="s">
        <v>9030</v>
      </c>
      <c r="C397" s="238">
        <v>1</v>
      </c>
      <c r="D397" s="238" t="s">
        <v>66</v>
      </c>
      <c r="E397" s="239">
        <f t="shared" si="25"/>
        <v>110982</v>
      </c>
      <c r="F397" s="239">
        <f t="shared" si="25"/>
        <v>110982</v>
      </c>
      <c r="G397" s="239">
        <f>[183]일위대가목록!F600</f>
        <v>21400</v>
      </c>
      <c r="H397" s="239">
        <f t="shared" si="26"/>
        <v>21400</v>
      </c>
      <c r="I397" s="239">
        <f>[183]일위대가목록!G600</f>
        <v>88595</v>
      </c>
      <c r="J397" s="239">
        <f t="shared" si="27"/>
        <v>88595</v>
      </c>
      <c r="K397" s="239">
        <f>[183]일위대가목록!H600</f>
        <v>987</v>
      </c>
      <c r="L397" s="239">
        <f t="shared" si="28"/>
        <v>987</v>
      </c>
      <c r="M397" s="240" t="s">
        <v>9031</v>
      </c>
      <c r="N397" s="233" t="s">
        <v>227</v>
      </c>
      <c r="O397" s="233"/>
      <c r="P397" s="233" t="s">
        <v>9032</v>
      </c>
      <c r="Q397" s="233" t="s">
        <v>227</v>
      </c>
      <c r="R397" s="233" t="s">
        <v>9033</v>
      </c>
      <c r="S397" s="233"/>
      <c r="T397" s="233" t="s">
        <v>7729</v>
      </c>
      <c r="U397" s="233"/>
      <c r="V397" s="233"/>
      <c r="W397" s="233"/>
      <c r="X397" s="233"/>
      <c r="Y397" s="233"/>
      <c r="Z397" s="233"/>
      <c r="AA397" s="233"/>
      <c r="AB397" s="233"/>
      <c r="AC397" s="233"/>
      <c r="AD397" s="233"/>
      <c r="AE397" s="233"/>
      <c r="AF397" s="233"/>
      <c r="AG397" s="233"/>
      <c r="AH397" s="233"/>
      <c r="AI397" s="233"/>
      <c r="AJ397" s="233"/>
      <c r="AK397" s="233"/>
      <c r="AL397" s="233"/>
      <c r="AM397" s="233"/>
      <c r="AN397" s="233"/>
      <c r="AO397" s="233"/>
      <c r="AP397" s="233"/>
      <c r="AQ397" s="233"/>
      <c r="AR397" s="233"/>
      <c r="AS397" s="233"/>
      <c r="AT397" s="233"/>
      <c r="AU397" s="233"/>
      <c r="AV397" s="233"/>
      <c r="AW397" s="233"/>
      <c r="AX397" s="233"/>
      <c r="AY397" s="233"/>
      <c r="AZ397" s="233"/>
      <c r="BA397" s="233"/>
      <c r="BB397" s="233"/>
      <c r="BC397" s="233"/>
      <c r="BD397" s="233"/>
      <c r="BE397" s="233"/>
      <c r="BF397" s="233"/>
      <c r="BG397" s="233"/>
      <c r="BH397" s="233"/>
      <c r="BI397" s="293" t="str">
        <f>HYPERLINK("#일위대가목록!A600","IE696000 →")</f>
        <v>IE696000 →</v>
      </c>
    </row>
    <row r="398" spans="1:61" ht="20.100000000000001" customHeight="1">
      <c r="A398" s="237" t="s">
        <v>9029</v>
      </c>
      <c r="B398" s="238" t="s">
        <v>9034</v>
      </c>
      <c r="C398" s="238">
        <v>1</v>
      </c>
      <c r="D398" s="238" t="s">
        <v>66</v>
      </c>
      <c r="E398" s="239">
        <f t="shared" si="25"/>
        <v>90332</v>
      </c>
      <c r="F398" s="239">
        <f t="shared" si="25"/>
        <v>90332</v>
      </c>
      <c r="G398" s="239">
        <f>[183]일위대가목록!F601</f>
        <v>21195</v>
      </c>
      <c r="H398" s="239">
        <f t="shared" si="26"/>
        <v>21195</v>
      </c>
      <c r="I398" s="239">
        <f>[183]일위대가목록!G601</f>
        <v>68150</v>
      </c>
      <c r="J398" s="239">
        <f t="shared" si="27"/>
        <v>68150</v>
      </c>
      <c r="K398" s="239">
        <f>[183]일위대가목록!H601</f>
        <v>987</v>
      </c>
      <c r="L398" s="239">
        <f t="shared" si="28"/>
        <v>987</v>
      </c>
      <c r="M398" s="240" t="s">
        <v>9031</v>
      </c>
      <c r="N398" s="233" t="s">
        <v>227</v>
      </c>
      <c r="O398" s="233"/>
      <c r="P398" s="233" t="s">
        <v>9035</v>
      </c>
      <c r="Q398" s="233" t="s">
        <v>227</v>
      </c>
      <c r="R398" s="233" t="s">
        <v>9036</v>
      </c>
      <c r="S398" s="233"/>
      <c r="T398" s="233" t="s">
        <v>7729</v>
      </c>
      <c r="U398" s="233"/>
      <c r="V398" s="233"/>
      <c r="W398" s="233"/>
      <c r="X398" s="233"/>
      <c r="Y398" s="233"/>
      <c r="Z398" s="233"/>
      <c r="AA398" s="233"/>
      <c r="AB398" s="233"/>
      <c r="AC398" s="233"/>
      <c r="AD398" s="233"/>
      <c r="AE398" s="233"/>
      <c r="AF398" s="233"/>
      <c r="AG398" s="233"/>
      <c r="AH398" s="233"/>
      <c r="AI398" s="233"/>
      <c r="AJ398" s="233"/>
      <c r="AK398" s="233"/>
      <c r="AL398" s="233"/>
      <c r="AM398" s="233"/>
      <c r="AN398" s="233"/>
      <c r="AO398" s="233"/>
      <c r="AP398" s="233"/>
      <c r="AQ398" s="233"/>
      <c r="AR398" s="233"/>
      <c r="AS398" s="233"/>
      <c r="AT398" s="233"/>
      <c r="AU398" s="233"/>
      <c r="AV398" s="233"/>
      <c r="AW398" s="233"/>
      <c r="AX398" s="233"/>
      <c r="AY398" s="233"/>
      <c r="AZ398" s="233"/>
      <c r="BA398" s="233"/>
      <c r="BB398" s="233"/>
      <c r="BC398" s="233"/>
      <c r="BD398" s="233"/>
      <c r="BE398" s="233"/>
      <c r="BF398" s="233"/>
      <c r="BG398" s="233"/>
      <c r="BH398" s="233"/>
      <c r="BI398" s="293" t="str">
        <f>HYPERLINK("#일위대가목록!A601","IE696100 →")</f>
        <v>IE696100 →</v>
      </c>
    </row>
    <row r="399" spans="1:61" ht="20.100000000000001" customHeight="1">
      <c r="A399" s="237" t="s">
        <v>9029</v>
      </c>
      <c r="B399" s="238" t="s">
        <v>9037</v>
      </c>
      <c r="C399" s="238">
        <v>1</v>
      </c>
      <c r="D399" s="238" t="s">
        <v>66</v>
      </c>
      <c r="E399" s="239">
        <f t="shared" si="25"/>
        <v>97216</v>
      </c>
      <c r="F399" s="239">
        <f t="shared" si="25"/>
        <v>97216</v>
      </c>
      <c r="G399" s="239">
        <f>[183]일위대가목록!F602</f>
        <v>21264</v>
      </c>
      <c r="H399" s="239">
        <f t="shared" si="26"/>
        <v>21264</v>
      </c>
      <c r="I399" s="239">
        <f>[183]일위대가목록!G602</f>
        <v>74965</v>
      </c>
      <c r="J399" s="239">
        <f t="shared" si="27"/>
        <v>74965</v>
      </c>
      <c r="K399" s="239">
        <f>[183]일위대가목록!H602</f>
        <v>987</v>
      </c>
      <c r="L399" s="239">
        <f t="shared" si="28"/>
        <v>987</v>
      </c>
      <c r="M399" s="240" t="s">
        <v>9031</v>
      </c>
      <c r="N399" s="233" t="s">
        <v>227</v>
      </c>
      <c r="O399" s="233"/>
      <c r="P399" s="233" t="s">
        <v>9038</v>
      </c>
      <c r="Q399" s="233" t="s">
        <v>227</v>
      </c>
      <c r="R399" s="233" t="s">
        <v>9039</v>
      </c>
      <c r="S399" s="233"/>
      <c r="T399" s="233" t="s">
        <v>7729</v>
      </c>
      <c r="U399" s="233"/>
      <c r="V399" s="233"/>
      <c r="W399" s="233"/>
      <c r="X399" s="233"/>
      <c r="Y399" s="233"/>
      <c r="Z399" s="233"/>
      <c r="AA399" s="233"/>
      <c r="AB399" s="233"/>
      <c r="AC399" s="233"/>
      <c r="AD399" s="233"/>
      <c r="AE399" s="233"/>
      <c r="AF399" s="233"/>
      <c r="AG399" s="233"/>
      <c r="AH399" s="233"/>
      <c r="AI399" s="233"/>
      <c r="AJ399" s="233"/>
      <c r="AK399" s="233"/>
      <c r="AL399" s="233"/>
      <c r="AM399" s="233"/>
      <c r="AN399" s="233"/>
      <c r="AO399" s="233"/>
      <c r="AP399" s="233"/>
      <c r="AQ399" s="233"/>
      <c r="AR399" s="233"/>
      <c r="AS399" s="233"/>
      <c r="AT399" s="233"/>
      <c r="AU399" s="233"/>
      <c r="AV399" s="233"/>
      <c r="AW399" s="233"/>
      <c r="AX399" s="233"/>
      <c r="AY399" s="233"/>
      <c r="AZ399" s="233"/>
      <c r="BA399" s="233"/>
      <c r="BB399" s="233"/>
      <c r="BC399" s="233"/>
      <c r="BD399" s="233"/>
      <c r="BE399" s="233"/>
      <c r="BF399" s="233"/>
      <c r="BG399" s="233"/>
      <c r="BH399" s="233"/>
      <c r="BI399" s="293" t="str">
        <f>HYPERLINK("#일위대가목록!A602","IE696200 →")</f>
        <v>IE696200 →</v>
      </c>
    </row>
    <row r="400" spans="1:61" ht="20.100000000000001" customHeight="1">
      <c r="A400" s="237" t="s">
        <v>9040</v>
      </c>
      <c r="B400" s="238" t="s">
        <v>9030</v>
      </c>
      <c r="C400" s="238">
        <v>1</v>
      </c>
      <c r="D400" s="238" t="s">
        <v>66</v>
      </c>
      <c r="E400" s="239">
        <f t="shared" si="25"/>
        <v>92199</v>
      </c>
      <c r="F400" s="239">
        <f t="shared" si="25"/>
        <v>92199</v>
      </c>
      <c r="G400" s="239">
        <f>[183]일위대가목록!F603</f>
        <v>17417</v>
      </c>
      <c r="H400" s="239">
        <f t="shared" si="26"/>
        <v>17417</v>
      </c>
      <c r="I400" s="239">
        <f>[183]일위대가목록!G603</f>
        <v>73977</v>
      </c>
      <c r="J400" s="239">
        <f t="shared" si="27"/>
        <v>73977</v>
      </c>
      <c r="K400" s="239">
        <f>[183]일위대가목록!H603</f>
        <v>805</v>
      </c>
      <c r="L400" s="239">
        <f t="shared" si="28"/>
        <v>805</v>
      </c>
      <c r="M400" s="240" t="s">
        <v>9031</v>
      </c>
      <c r="N400" s="233" t="s">
        <v>227</v>
      </c>
      <c r="O400" s="233"/>
      <c r="P400" s="233" t="s">
        <v>9041</v>
      </c>
      <c r="Q400" s="233" t="s">
        <v>227</v>
      </c>
      <c r="R400" s="233" t="s">
        <v>9042</v>
      </c>
      <c r="S400" s="233"/>
      <c r="T400" s="233" t="s">
        <v>7729</v>
      </c>
      <c r="U400" s="233"/>
      <c r="V400" s="233"/>
      <c r="W400" s="233"/>
      <c r="X400" s="233"/>
      <c r="Y400" s="233"/>
      <c r="Z400" s="233"/>
      <c r="AA400" s="233"/>
      <c r="AB400" s="233"/>
      <c r="AC400" s="233"/>
      <c r="AD400" s="233"/>
      <c r="AE400" s="233"/>
      <c r="AF400" s="233"/>
      <c r="AG400" s="233"/>
      <c r="AH400" s="233"/>
      <c r="AI400" s="233"/>
      <c r="AJ400" s="233"/>
      <c r="AK400" s="233"/>
      <c r="AL400" s="233"/>
      <c r="AM400" s="233"/>
      <c r="AN400" s="233"/>
      <c r="AO400" s="233"/>
      <c r="AP400" s="233"/>
      <c r="AQ400" s="233"/>
      <c r="AR400" s="233"/>
      <c r="AS400" s="233"/>
      <c r="AT400" s="233"/>
      <c r="AU400" s="233"/>
      <c r="AV400" s="233"/>
      <c r="AW400" s="233"/>
      <c r="AX400" s="233"/>
      <c r="AY400" s="233"/>
      <c r="AZ400" s="233"/>
      <c r="BA400" s="233"/>
      <c r="BB400" s="233"/>
      <c r="BC400" s="233"/>
      <c r="BD400" s="233"/>
      <c r="BE400" s="233"/>
      <c r="BF400" s="233"/>
      <c r="BG400" s="233"/>
      <c r="BH400" s="233"/>
      <c r="BI400" s="293" t="str">
        <f>HYPERLINK("#일위대가목록!A603","IE698000 →")</f>
        <v>IE698000 →</v>
      </c>
    </row>
    <row r="401" spans="1:61" ht="20.100000000000001" customHeight="1">
      <c r="A401" s="237" t="s">
        <v>9040</v>
      </c>
      <c r="B401" s="238" t="s">
        <v>9034</v>
      </c>
      <c r="C401" s="238">
        <v>1</v>
      </c>
      <c r="D401" s="238" t="s">
        <v>66</v>
      </c>
      <c r="E401" s="239">
        <f t="shared" si="25"/>
        <v>74991</v>
      </c>
      <c r="F401" s="239">
        <f t="shared" si="25"/>
        <v>74991</v>
      </c>
      <c r="G401" s="239">
        <f>[183]일위대가목록!F604</f>
        <v>17247</v>
      </c>
      <c r="H401" s="239">
        <f t="shared" si="26"/>
        <v>17247</v>
      </c>
      <c r="I401" s="239">
        <f>[183]일위대가목록!G604</f>
        <v>56939</v>
      </c>
      <c r="J401" s="239">
        <f t="shared" si="27"/>
        <v>56939</v>
      </c>
      <c r="K401" s="239">
        <f>[183]일위대가목록!H604</f>
        <v>805</v>
      </c>
      <c r="L401" s="239">
        <f t="shared" si="28"/>
        <v>805</v>
      </c>
      <c r="M401" s="240" t="s">
        <v>9031</v>
      </c>
      <c r="N401" s="233" t="s">
        <v>227</v>
      </c>
      <c r="O401" s="233"/>
      <c r="P401" s="233" t="s">
        <v>9043</v>
      </c>
      <c r="Q401" s="233" t="s">
        <v>227</v>
      </c>
      <c r="R401" s="233" t="s">
        <v>9044</v>
      </c>
      <c r="S401" s="233"/>
      <c r="T401" s="233" t="s">
        <v>7729</v>
      </c>
      <c r="U401" s="233"/>
      <c r="V401" s="233"/>
      <c r="W401" s="233"/>
      <c r="X401" s="233"/>
      <c r="Y401" s="233"/>
      <c r="Z401" s="233"/>
      <c r="AA401" s="233"/>
      <c r="AB401" s="233"/>
      <c r="AC401" s="233"/>
      <c r="AD401" s="233"/>
      <c r="AE401" s="233"/>
      <c r="AF401" s="233"/>
      <c r="AG401" s="233"/>
      <c r="AH401" s="233"/>
      <c r="AI401" s="233"/>
      <c r="AJ401" s="233"/>
      <c r="AK401" s="233"/>
      <c r="AL401" s="233"/>
      <c r="AM401" s="233"/>
      <c r="AN401" s="233"/>
      <c r="AO401" s="233"/>
      <c r="AP401" s="233"/>
      <c r="AQ401" s="233"/>
      <c r="AR401" s="233"/>
      <c r="AS401" s="233"/>
      <c r="AT401" s="233"/>
      <c r="AU401" s="233"/>
      <c r="AV401" s="233"/>
      <c r="AW401" s="233"/>
      <c r="AX401" s="233"/>
      <c r="AY401" s="233"/>
      <c r="AZ401" s="233"/>
      <c r="BA401" s="233"/>
      <c r="BB401" s="233"/>
      <c r="BC401" s="233"/>
      <c r="BD401" s="233"/>
      <c r="BE401" s="233"/>
      <c r="BF401" s="233"/>
      <c r="BG401" s="233"/>
      <c r="BH401" s="233"/>
      <c r="BI401" s="293" t="str">
        <f>HYPERLINK("#일위대가목록!A604","IE698100 →")</f>
        <v>IE698100 →</v>
      </c>
    </row>
    <row r="402" spans="1:61" ht="20.100000000000001" customHeight="1">
      <c r="A402" s="237" t="s">
        <v>9040</v>
      </c>
      <c r="B402" s="238" t="s">
        <v>9037</v>
      </c>
      <c r="C402" s="238">
        <v>1</v>
      </c>
      <c r="D402" s="238" t="s">
        <v>66</v>
      </c>
      <c r="E402" s="239">
        <f t="shared" si="25"/>
        <v>80429</v>
      </c>
      <c r="F402" s="239">
        <f t="shared" si="25"/>
        <v>80429</v>
      </c>
      <c r="G402" s="239">
        <f>[183]일위대가목록!F605</f>
        <v>17301</v>
      </c>
      <c r="H402" s="239">
        <f t="shared" si="26"/>
        <v>17301</v>
      </c>
      <c r="I402" s="239">
        <f>[183]일위대가목록!G605</f>
        <v>62323</v>
      </c>
      <c r="J402" s="239">
        <f t="shared" si="27"/>
        <v>62323</v>
      </c>
      <c r="K402" s="239">
        <f>[183]일위대가목록!H605</f>
        <v>805</v>
      </c>
      <c r="L402" s="239">
        <f t="shared" si="28"/>
        <v>805</v>
      </c>
      <c r="M402" s="240" t="s">
        <v>9031</v>
      </c>
      <c r="N402" s="233" t="s">
        <v>227</v>
      </c>
      <c r="O402" s="233"/>
      <c r="P402" s="233" t="s">
        <v>9045</v>
      </c>
      <c r="Q402" s="233" t="s">
        <v>227</v>
      </c>
      <c r="R402" s="233" t="s">
        <v>9046</v>
      </c>
      <c r="S402" s="233"/>
      <c r="T402" s="233" t="s">
        <v>7729</v>
      </c>
      <c r="U402" s="233"/>
      <c r="V402" s="233"/>
      <c r="W402" s="233"/>
      <c r="X402" s="233"/>
      <c r="Y402" s="233"/>
      <c r="Z402" s="233"/>
      <c r="AA402" s="233"/>
      <c r="AB402" s="233"/>
      <c r="AC402" s="233"/>
      <c r="AD402" s="233"/>
      <c r="AE402" s="233"/>
      <c r="AF402" s="233"/>
      <c r="AG402" s="233"/>
      <c r="AH402" s="233"/>
      <c r="AI402" s="233"/>
      <c r="AJ402" s="233"/>
      <c r="AK402" s="233"/>
      <c r="AL402" s="233"/>
      <c r="AM402" s="233"/>
      <c r="AN402" s="233"/>
      <c r="AO402" s="233"/>
      <c r="AP402" s="233"/>
      <c r="AQ402" s="233"/>
      <c r="AR402" s="233"/>
      <c r="AS402" s="233"/>
      <c r="AT402" s="233"/>
      <c r="AU402" s="233"/>
      <c r="AV402" s="233"/>
      <c r="AW402" s="233"/>
      <c r="AX402" s="233"/>
      <c r="AY402" s="233"/>
      <c r="AZ402" s="233"/>
      <c r="BA402" s="233"/>
      <c r="BB402" s="233"/>
      <c r="BC402" s="233"/>
      <c r="BD402" s="233"/>
      <c r="BE402" s="233"/>
      <c r="BF402" s="233"/>
      <c r="BG402" s="233"/>
      <c r="BH402" s="233"/>
      <c r="BI402" s="293" t="str">
        <f>HYPERLINK("#일위대가목록!A605","IE698200 →")</f>
        <v>IE698200 →</v>
      </c>
    </row>
    <row r="403" spans="1:61" ht="20.100000000000001" customHeight="1">
      <c r="A403" s="237" t="s">
        <v>9047</v>
      </c>
      <c r="B403" s="238" t="s">
        <v>9030</v>
      </c>
      <c r="C403" s="238">
        <v>1</v>
      </c>
      <c r="D403" s="238" t="s">
        <v>66</v>
      </c>
      <c r="E403" s="239">
        <f t="shared" si="25"/>
        <v>64760</v>
      </c>
      <c r="F403" s="239">
        <f t="shared" si="25"/>
        <v>64760</v>
      </c>
      <c r="G403" s="239">
        <f>[183]일위대가목록!F606</f>
        <v>14929</v>
      </c>
      <c r="H403" s="239">
        <f t="shared" si="26"/>
        <v>14929</v>
      </c>
      <c r="I403" s="239">
        <f>[183]일위대가목록!G606</f>
        <v>49136</v>
      </c>
      <c r="J403" s="239">
        <f t="shared" si="27"/>
        <v>49136</v>
      </c>
      <c r="K403" s="239">
        <f>[183]일위대가목록!H606</f>
        <v>695</v>
      </c>
      <c r="L403" s="239">
        <f t="shared" si="28"/>
        <v>695</v>
      </c>
      <c r="M403" s="240" t="s">
        <v>9031</v>
      </c>
      <c r="N403" s="233" t="s">
        <v>227</v>
      </c>
      <c r="O403" s="233"/>
      <c r="P403" s="233" t="s">
        <v>9048</v>
      </c>
      <c r="Q403" s="233" t="s">
        <v>227</v>
      </c>
      <c r="R403" s="233" t="s">
        <v>9049</v>
      </c>
      <c r="S403" s="233"/>
      <c r="T403" s="233" t="s">
        <v>7729</v>
      </c>
      <c r="U403" s="233"/>
      <c r="V403" s="233"/>
      <c r="W403" s="233"/>
      <c r="X403" s="233"/>
      <c r="Y403" s="233"/>
      <c r="Z403" s="233"/>
      <c r="AA403" s="233"/>
      <c r="AB403" s="233"/>
      <c r="AC403" s="233"/>
      <c r="AD403" s="233"/>
      <c r="AE403" s="233"/>
      <c r="AF403" s="233"/>
      <c r="AG403" s="233"/>
      <c r="AH403" s="233"/>
      <c r="AI403" s="233"/>
      <c r="AJ403" s="233"/>
      <c r="AK403" s="233"/>
      <c r="AL403" s="233"/>
      <c r="AM403" s="233"/>
      <c r="AN403" s="233"/>
      <c r="AO403" s="233"/>
      <c r="AP403" s="233"/>
      <c r="AQ403" s="233"/>
      <c r="AR403" s="233"/>
      <c r="AS403" s="233"/>
      <c r="AT403" s="233"/>
      <c r="AU403" s="233"/>
      <c r="AV403" s="233"/>
      <c r="AW403" s="233"/>
      <c r="AX403" s="233"/>
      <c r="AY403" s="233"/>
      <c r="AZ403" s="233"/>
      <c r="BA403" s="233"/>
      <c r="BB403" s="233"/>
      <c r="BC403" s="233"/>
      <c r="BD403" s="233"/>
      <c r="BE403" s="233"/>
      <c r="BF403" s="233"/>
      <c r="BG403" s="233"/>
      <c r="BH403" s="233"/>
      <c r="BI403" s="293" t="str">
        <f>HYPERLINK("#일위대가목록!A606","IE700300 →")</f>
        <v>IE700300 →</v>
      </c>
    </row>
    <row r="404" spans="1:61" ht="20.100000000000001" customHeight="1">
      <c r="A404" s="237" t="s">
        <v>9047</v>
      </c>
      <c r="B404" s="238" t="s">
        <v>9034</v>
      </c>
      <c r="C404" s="238">
        <v>1</v>
      </c>
      <c r="D404" s="238" t="s">
        <v>66</v>
      </c>
      <c r="E404" s="239">
        <f t="shared" si="25"/>
        <v>53266</v>
      </c>
      <c r="F404" s="239">
        <f t="shared" si="25"/>
        <v>53266</v>
      </c>
      <c r="G404" s="239">
        <f>[183]일위대가목록!F607</f>
        <v>14816</v>
      </c>
      <c r="H404" s="239">
        <f t="shared" si="26"/>
        <v>14816</v>
      </c>
      <c r="I404" s="239">
        <f>[183]일위대가목록!G607</f>
        <v>37755</v>
      </c>
      <c r="J404" s="239">
        <f t="shared" si="27"/>
        <v>37755</v>
      </c>
      <c r="K404" s="239">
        <f>[183]일위대가목록!H607</f>
        <v>695</v>
      </c>
      <c r="L404" s="239">
        <f t="shared" si="28"/>
        <v>695</v>
      </c>
      <c r="M404" s="240" t="s">
        <v>9031</v>
      </c>
      <c r="N404" s="233" t="s">
        <v>227</v>
      </c>
      <c r="O404" s="233"/>
      <c r="P404" s="233" t="s">
        <v>9050</v>
      </c>
      <c r="Q404" s="233" t="s">
        <v>227</v>
      </c>
      <c r="R404" s="233" t="s">
        <v>9051</v>
      </c>
      <c r="S404" s="233"/>
      <c r="T404" s="233" t="s">
        <v>7729</v>
      </c>
      <c r="U404" s="233"/>
      <c r="V404" s="233"/>
      <c r="W404" s="233"/>
      <c r="X404" s="233"/>
      <c r="Y404" s="233"/>
      <c r="Z404" s="233"/>
      <c r="AA404" s="233"/>
      <c r="AB404" s="233"/>
      <c r="AC404" s="233"/>
      <c r="AD404" s="233"/>
      <c r="AE404" s="233"/>
      <c r="AF404" s="233"/>
      <c r="AG404" s="233"/>
      <c r="AH404" s="233"/>
      <c r="AI404" s="233"/>
      <c r="AJ404" s="233"/>
      <c r="AK404" s="233"/>
      <c r="AL404" s="233"/>
      <c r="AM404" s="233"/>
      <c r="AN404" s="233"/>
      <c r="AO404" s="233"/>
      <c r="AP404" s="233"/>
      <c r="AQ404" s="233"/>
      <c r="AR404" s="233"/>
      <c r="AS404" s="233"/>
      <c r="AT404" s="233"/>
      <c r="AU404" s="233"/>
      <c r="AV404" s="233"/>
      <c r="AW404" s="233"/>
      <c r="AX404" s="233"/>
      <c r="AY404" s="233"/>
      <c r="AZ404" s="233"/>
      <c r="BA404" s="233"/>
      <c r="BB404" s="233"/>
      <c r="BC404" s="233"/>
      <c r="BD404" s="233"/>
      <c r="BE404" s="233"/>
      <c r="BF404" s="233"/>
      <c r="BG404" s="233"/>
      <c r="BH404" s="233"/>
      <c r="BI404" s="293" t="str">
        <f>HYPERLINK("#일위대가목록!A607","IE700400 →")</f>
        <v>IE700400 →</v>
      </c>
    </row>
    <row r="405" spans="1:61" ht="20.100000000000001" customHeight="1">
      <c r="A405" s="237" t="s">
        <v>9047</v>
      </c>
      <c r="B405" s="238" t="s">
        <v>9037</v>
      </c>
      <c r="C405" s="238">
        <v>1</v>
      </c>
      <c r="D405" s="238" t="s">
        <v>66</v>
      </c>
      <c r="E405" s="239">
        <f t="shared" si="25"/>
        <v>57154</v>
      </c>
      <c r="F405" s="239">
        <f t="shared" si="25"/>
        <v>57154</v>
      </c>
      <c r="G405" s="239">
        <f>[183]일위대가목록!F608</f>
        <v>14854</v>
      </c>
      <c r="H405" s="239">
        <f t="shared" si="26"/>
        <v>14854</v>
      </c>
      <c r="I405" s="239">
        <f>[183]일위대가목록!G608</f>
        <v>41605</v>
      </c>
      <c r="J405" s="239">
        <f t="shared" si="27"/>
        <v>41605</v>
      </c>
      <c r="K405" s="239">
        <f>[183]일위대가목록!H608</f>
        <v>695</v>
      </c>
      <c r="L405" s="239">
        <f t="shared" si="28"/>
        <v>695</v>
      </c>
      <c r="M405" s="240" t="s">
        <v>9031</v>
      </c>
      <c r="N405" s="233" t="s">
        <v>227</v>
      </c>
      <c r="O405" s="233"/>
      <c r="P405" s="233" t="s">
        <v>9052</v>
      </c>
      <c r="Q405" s="233" t="s">
        <v>227</v>
      </c>
      <c r="R405" s="233" t="s">
        <v>9053</v>
      </c>
      <c r="S405" s="233"/>
      <c r="T405" s="233" t="s">
        <v>7729</v>
      </c>
      <c r="U405" s="233"/>
      <c r="V405" s="233"/>
      <c r="W405" s="233"/>
      <c r="X405" s="233"/>
      <c r="Y405" s="233"/>
      <c r="Z405" s="233"/>
      <c r="AA405" s="233"/>
      <c r="AB405" s="233"/>
      <c r="AC405" s="233"/>
      <c r="AD405" s="233"/>
      <c r="AE405" s="233"/>
      <c r="AF405" s="233"/>
      <c r="AG405" s="233"/>
      <c r="AH405" s="233"/>
      <c r="AI405" s="233"/>
      <c r="AJ405" s="233"/>
      <c r="AK405" s="233"/>
      <c r="AL405" s="233"/>
      <c r="AM405" s="233"/>
      <c r="AN405" s="233"/>
      <c r="AO405" s="233"/>
      <c r="AP405" s="233"/>
      <c r="AQ405" s="233"/>
      <c r="AR405" s="233"/>
      <c r="AS405" s="233"/>
      <c r="AT405" s="233"/>
      <c r="AU405" s="233"/>
      <c r="AV405" s="233"/>
      <c r="AW405" s="233"/>
      <c r="AX405" s="233"/>
      <c r="AY405" s="233"/>
      <c r="AZ405" s="233"/>
      <c r="BA405" s="233"/>
      <c r="BB405" s="233"/>
      <c r="BC405" s="233"/>
      <c r="BD405" s="233"/>
      <c r="BE405" s="233"/>
      <c r="BF405" s="233"/>
      <c r="BG405" s="233"/>
      <c r="BH405" s="233"/>
      <c r="BI405" s="293" t="str">
        <f>HYPERLINK("#일위대가목록!A608","IE700500 →")</f>
        <v>IE700500 →</v>
      </c>
    </row>
    <row r="406" spans="1:61" ht="20.100000000000001" customHeight="1">
      <c r="A406" s="237" t="s">
        <v>9054</v>
      </c>
      <c r="B406" s="238" t="s">
        <v>9030</v>
      </c>
      <c r="C406" s="238">
        <v>1</v>
      </c>
      <c r="D406" s="238" t="s">
        <v>66</v>
      </c>
      <c r="E406" s="239">
        <f t="shared" si="25"/>
        <v>57977</v>
      </c>
      <c r="F406" s="239">
        <f t="shared" si="25"/>
        <v>57977</v>
      </c>
      <c r="G406" s="239">
        <f>[183]일위대가목록!F609</f>
        <v>13095</v>
      </c>
      <c r="H406" s="239">
        <f t="shared" si="26"/>
        <v>13095</v>
      </c>
      <c r="I406" s="239">
        <f>[183]일위대가목록!G609</f>
        <v>44297</v>
      </c>
      <c r="J406" s="239">
        <f t="shared" si="27"/>
        <v>44297</v>
      </c>
      <c r="K406" s="239">
        <f>[183]일위대가목록!H609</f>
        <v>585</v>
      </c>
      <c r="L406" s="239">
        <f t="shared" si="28"/>
        <v>585</v>
      </c>
      <c r="M406" s="240" t="s">
        <v>9031</v>
      </c>
      <c r="N406" s="233" t="s">
        <v>227</v>
      </c>
      <c r="O406" s="233"/>
      <c r="P406" s="233" t="s">
        <v>9055</v>
      </c>
      <c r="Q406" s="233" t="s">
        <v>227</v>
      </c>
      <c r="R406" s="233" t="s">
        <v>9056</v>
      </c>
      <c r="S406" s="233"/>
      <c r="T406" s="233" t="s">
        <v>7729</v>
      </c>
      <c r="U406" s="233"/>
      <c r="V406" s="233"/>
      <c r="W406" s="233"/>
      <c r="X406" s="233"/>
      <c r="Y406" s="233"/>
      <c r="Z406" s="233"/>
      <c r="AA406" s="233"/>
      <c r="AB406" s="233"/>
      <c r="AC406" s="233"/>
      <c r="AD406" s="233"/>
      <c r="AE406" s="233"/>
      <c r="AF406" s="233"/>
      <c r="AG406" s="233"/>
      <c r="AH406" s="233"/>
      <c r="AI406" s="233"/>
      <c r="AJ406" s="233"/>
      <c r="AK406" s="233"/>
      <c r="AL406" s="233"/>
      <c r="AM406" s="233"/>
      <c r="AN406" s="233"/>
      <c r="AO406" s="233"/>
      <c r="AP406" s="233"/>
      <c r="AQ406" s="233"/>
      <c r="AR406" s="233"/>
      <c r="AS406" s="233"/>
      <c r="AT406" s="233"/>
      <c r="AU406" s="233"/>
      <c r="AV406" s="233"/>
      <c r="AW406" s="233"/>
      <c r="AX406" s="233"/>
      <c r="AY406" s="233"/>
      <c r="AZ406" s="233"/>
      <c r="BA406" s="233"/>
      <c r="BB406" s="233"/>
      <c r="BC406" s="233"/>
      <c r="BD406" s="233"/>
      <c r="BE406" s="233"/>
      <c r="BF406" s="233"/>
      <c r="BG406" s="233"/>
      <c r="BH406" s="233"/>
      <c r="BI406" s="293" t="str">
        <f>HYPERLINK("#일위대가목록!A609","IE702000 →")</f>
        <v>IE702000 →</v>
      </c>
    </row>
    <row r="407" spans="1:61" ht="20.100000000000001" customHeight="1">
      <c r="A407" s="237" t="s">
        <v>9054</v>
      </c>
      <c r="B407" s="238" t="s">
        <v>9034</v>
      </c>
      <c r="C407" s="238">
        <v>1</v>
      </c>
      <c r="D407" s="238" t="s">
        <v>66</v>
      </c>
      <c r="E407" s="239">
        <f t="shared" si="25"/>
        <v>47653</v>
      </c>
      <c r="F407" s="239">
        <f t="shared" si="25"/>
        <v>47653</v>
      </c>
      <c r="G407" s="239">
        <f>[183]일위대가목록!F610</f>
        <v>12993</v>
      </c>
      <c r="H407" s="239">
        <f t="shared" si="26"/>
        <v>12993</v>
      </c>
      <c r="I407" s="239">
        <f>[183]일위대가목록!G610</f>
        <v>34075</v>
      </c>
      <c r="J407" s="239">
        <f t="shared" si="27"/>
        <v>34075</v>
      </c>
      <c r="K407" s="239">
        <f>[183]일위대가목록!H610</f>
        <v>585</v>
      </c>
      <c r="L407" s="239">
        <f t="shared" si="28"/>
        <v>585</v>
      </c>
      <c r="M407" s="240" t="s">
        <v>9031</v>
      </c>
      <c r="N407" s="233" t="s">
        <v>227</v>
      </c>
      <c r="O407" s="233"/>
      <c r="P407" s="233" t="s">
        <v>9057</v>
      </c>
      <c r="Q407" s="233" t="s">
        <v>227</v>
      </c>
      <c r="R407" s="233" t="s">
        <v>9058</v>
      </c>
      <c r="S407" s="233"/>
      <c r="T407" s="233" t="s">
        <v>7729</v>
      </c>
      <c r="U407" s="233"/>
      <c r="V407" s="233"/>
      <c r="W407" s="233"/>
      <c r="X407" s="233"/>
      <c r="Y407" s="233"/>
      <c r="Z407" s="233"/>
      <c r="AA407" s="233"/>
      <c r="AB407" s="233"/>
      <c r="AC407" s="233"/>
      <c r="AD407" s="233"/>
      <c r="AE407" s="233"/>
      <c r="AF407" s="233"/>
      <c r="AG407" s="233"/>
      <c r="AH407" s="233"/>
      <c r="AI407" s="233"/>
      <c r="AJ407" s="233"/>
      <c r="AK407" s="233"/>
      <c r="AL407" s="233"/>
      <c r="AM407" s="233"/>
      <c r="AN407" s="233"/>
      <c r="AO407" s="233"/>
      <c r="AP407" s="233"/>
      <c r="AQ407" s="233"/>
      <c r="AR407" s="233"/>
      <c r="AS407" s="233"/>
      <c r="AT407" s="233"/>
      <c r="AU407" s="233"/>
      <c r="AV407" s="233"/>
      <c r="AW407" s="233"/>
      <c r="AX407" s="233"/>
      <c r="AY407" s="233"/>
      <c r="AZ407" s="233"/>
      <c r="BA407" s="233"/>
      <c r="BB407" s="233"/>
      <c r="BC407" s="233"/>
      <c r="BD407" s="233"/>
      <c r="BE407" s="233"/>
      <c r="BF407" s="233"/>
      <c r="BG407" s="233"/>
      <c r="BH407" s="233"/>
      <c r="BI407" s="293" t="str">
        <f>HYPERLINK("#일위대가목록!A610","IE702100 →")</f>
        <v>IE702100 →</v>
      </c>
    </row>
    <row r="408" spans="1:61" ht="20.100000000000001" customHeight="1">
      <c r="A408" s="237" t="s">
        <v>9054</v>
      </c>
      <c r="B408" s="238" t="s">
        <v>9037</v>
      </c>
      <c r="C408" s="238">
        <v>1</v>
      </c>
      <c r="D408" s="238" t="s">
        <v>66</v>
      </c>
      <c r="E408" s="239">
        <f t="shared" si="25"/>
        <v>51094</v>
      </c>
      <c r="F408" s="239">
        <f t="shared" si="25"/>
        <v>51094</v>
      </c>
      <c r="G408" s="239">
        <f>[183]일위대가목록!F611</f>
        <v>13027</v>
      </c>
      <c r="H408" s="239">
        <f t="shared" si="26"/>
        <v>13027</v>
      </c>
      <c r="I408" s="239">
        <f>[183]일위대가목록!G611</f>
        <v>37482</v>
      </c>
      <c r="J408" s="239">
        <f t="shared" si="27"/>
        <v>37482</v>
      </c>
      <c r="K408" s="239">
        <f>[183]일위대가목록!H611</f>
        <v>585</v>
      </c>
      <c r="L408" s="239">
        <f t="shared" si="28"/>
        <v>585</v>
      </c>
      <c r="M408" s="240" t="s">
        <v>9031</v>
      </c>
      <c r="N408" s="233" t="s">
        <v>227</v>
      </c>
      <c r="O408" s="233"/>
      <c r="P408" s="233" t="s">
        <v>9059</v>
      </c>
      <c r="Q408" s="233" t="s">
        <v>227</v>
      </c>
      <c r="R408" s="233" t="s">
        <v>9060</v>
      </c>
      <c r="S408" s="233"/>
      <c r="T408" s="233" t="s">
        <v>7729</v>
      </c>
      <c r="U408" s="233"/>
      <c r="V408" s="233"/>
      <c r="W408" s="233"/>
      <c r="X408" s="233"/>
      <c r="Y408" s="233"/>
      <c r="Z408" s="233"/>
      <c r="AA408" s="233"/>
      <c r="AB408" s="233"/>
      <c r="AC408" s="233"/>
      <c r="AD408" s="233"/>
      <c r="AE408" s="233"/>
      <c r="AF408" s="233"/>
      <c r="AG408" s="233"/>
      <c r="AH408" s="233"/>
      <c r="AI408" s="233"/>
      <c r="AJ408" s="233"/>
      <c r="AK408" s="233"/>
      <c r="AL408" s="233"/>
      <c r="AM408" s="233"/>
      <c r="AN408" s="233"/>
      <c r="AO408" s="233"/>
      <c r="AP408" s="233"/>
      <c r="AQ408" s="233"/>
      <c r="AR408" s="233"/>
      <c r="AS408" s="233"/>
      <c r="AT408" s="233"/>
      <c r="AU408" s="233"/>
      <c r="AV408" s="233"/>
      <c r="AW408" s="233"/>
      <c r="AX408" s="233"/>
      <c r="AY408" s="233"/>
      <c r="AZ408" s="233"/>
      <c r="BA408" s="233"/>
      <c r="BB408" s="233"/>
      <c r="BC408" s="233"/>
      <c r="BD408" s="233"/>
      <c r="BE408" s="233"/>
      <c r="BF408" s="233"/>
      <c r="BG408" s="233"/>
      <c r="BH408" s="233"/>
      <c r="BI408" s="293" t="str">
        <f>HYPERLINK("#일위대가목록!A611","IE702200 →")</f>
        <v>IE702200 →</v>
      </c>
    </row>
    <row r="409" spans="1:61" ht="20.100000000000001" customHeight="1">
      <c r="A409" s="237" t="s">
        <v>9061</v>
      </c>
      <c r="B409" s="238" t="s">
        <v>9030</v>
      </c>
      <c r="C409" s="238">
        <v>1</v>
      </c>
      <c r="D409" s="238" t="s">
        <v>66</v>
      </c>
      <c r="E409" s="239">
        <f t="shared" si="25"/>
        <v>160048</v>
      </c>
      <c r="F409" s="239">
        <f t="shared" si="25"/>
        <v>160048</v>
      </c>
      <c r="G409" s="239">
        <f>[183]일위대가목록!F612</f>
        <v>31476</v>
      </c>
      <c r="H409" s="239">
        <f t="shared" si="26"/>
        <v>31476</v>
      </c>
      <c r="I409" s="239">
        <f>[183]일위대가목록!G612</f>
        <v>126962</v>
      </c>
      <c r="J409" s="239">
        <f t="shared" si="27"/>
        <v>126962</v>
      </c>
      <c r="K409" s="239">
        <f>[183]일위대가목록!H612</f>
        <v>1610</v>
      </c>
      <c r="L409" s="239">
        <f t="shared" si="28"/>
        <v>1610</v>
      </c>
      <c r="M409" s="240" t="s">
        <v>9062</v>
      </c>
      <c r="N409" s="233" t="s">
        <v>227</v>
      </c>
      <c r="O409" s="233"/>
      <c r="P409" s="233" t="s">
        <v>9063</v>
      </c>
      <c r="Q409" s="233" t="s">
        <v>227</v>
      </c>
      <c r="R409" s="233" t="s">
        <v>9064</v>
      </c>
      <c r="S409" s="233"/>
      <c r="T409" s="233" t="s">
        <v>7729</v>
      </c>
      <c r="U409" s="233"/>
      <c r="V409" s="233"/>
      <c r="W409" s="233"/>
      <c r="X409" s="233"/>
      <c r="Y409" s="233"/>
      <c r="Z409" s="233"/>
      <c r="AA409" s="233"/>
      <c r="AB409" s="233"/>
      <c r="AC409" s="233"/>
      <c r="AD409" s="233"/>
      <c r="AE409" s="233"/>
      <c r="AF409" s="233"/>
      <c r="AG409" s="233"/>
      <c r="AH409" s="233"/>
      <c r="AI409" s="233"/>
      <c r="AJ409" s="233"/>
      <c r="AK409" s="233"/>
      <c r="AL409" s="233"/>
      <c r="AM409" s="233"/>
      <c r="AN409" s="233"/>
      <c r="AO409" s="233"/>
      <c r="AP409" s="233"/>
      <c r="AQ409" s="233"/>
      <c r="AR409" s="233"/>
      <c r="AS409" s="233"/>
      <c r="AT409" s="233"/>
      <c r="AU409" s="233"/>
      <c r="AV409" s="233"/>
      <c r="AW409" s="233"/>
      <c r="AX409" s="233"/>
      <c r="AY409" s="233"/>
      <c r="AZ409" s="233"/>
      <c r="BA409" s="233"/>
      <c r="BB409" s="233"/>
      <c r="BC409" s="233"/>
      <c r="BD409" s="233"/>
      <c r="BE409" s="233"/>
      <c r="BF409" s="233"/>
      <c r="BG409" s="233"/>
      <c r="BH409" s="233"/>
      <c r="BI409" s="293" t="str">
        <f>HYPERLINK("#일위대가목록!A612","IE707000 →")</f>
        <v>IE707000 →</v>
      </c>
    </row>
    <row r="410" spans="1:61" ht="20.100000000000001" customHeight="1">
      <c r="A410" s="237" t="s">
        <v>9061</v>
      </c>
      <c r="B410" s="238" t="s">
        <v>9034</v>
      </c>
      <c r="C410" s="238">
        <v>1</v>
      </c>
      <c r="D410" s="238" t="s">
        <v>66</v>
      </c>
      <c r="E410" s="239">
        <f t="shared" si="25"/>
        <v>130822</v>
      </c>
      <c r="F410" s="239">
        <f t="shared" si="25"/>
        <v>130822</v>
      </c>
      <c r="G410" s="239">
        <f>[183]일위대가목록!F613</f>
        <v>31476</v>
      </c>
      <c r="H410" s="239">
        <f t="shared" si="26"/>
        <v>31476</v>
      </c>
      <c r="I410" s="239">
        <f>[183]일위대가목록!G613</f>
        <v>97736</v>
      </c>
      <c r="J410" s="239">
        <f t="shared" si="27"/>
        <v>97736</v>
      </c>
      <c r="K410" s="239">
        <f>[183]일위대가목록!H613</f>
        <v>1610</v>
      </c>
      <c r="L410" s="239">
        <f t="shared" si="28"/>
        <v>1610</v>
      </c>
      <c r="M410" s="240" t="s">
        <v>9062</v>
      </c>
      <c r="N410" s="233" t="s">
        <v>227</v>
      </c>
      <c r="O410" s="233"/>
      <c r="P410" s="233" t="s">
        <v>9065</v>
      </c>
      <c r="Q410" s="233" t="s">
        <v>227</v>
      </c>
      <c r="R410" s="233" t="s">
        <v>9066</v>
      </c>
      <c r="S410" s="233"/>
      <c r="T410" s="233" t="s">
        <v>7729</v>
      </c>
      <c r="U410" s="233"/>
      <c r="V410" s="233"/>
      <c r="W410" s="233"/>
      <c r="X410" s="233"/>
      <c r="Y410" s="233"/>
      <c r="Z410" s="233"/>
      <c r="AA410" s="233"/>
      <c r="AB410" s="233"/>
      <c r="AC410" s="233"/>
      <c r="AD410" s="233"/>
      <c r="AE410" s="233"/>
      <c r="AF410" s="233"/>
      <c r="AG410" s="233"/>
      <c r="AH410" s="233"/>
      <c r="AI410" s="233"/>
      <c r="AJ410" s="233"/>
      <c r="AK410" s="233"/>
      <c r="AL410" s="233"/>
      <c r="AM410" s="233"/>
      <c r="AN410" s="233"/>
      <c r="AO410" s="233"/>
      <c r="AP410" s="233"/>
      <c r="AQ410" s="233"/>
      <c r="AR410" s="233"/>
      <c r="AS410" s="233"/>
      <c r="AT410" s="233"/>
      <c r="AU410" s="233"/>
      <c r="AV410" s="233"/>
      <c r="AW410" s="233"/>
      <c r="AX410" s="233"/>
      <c r="AY410" s="233"/>
      <c r="AZ410" s="233"/>
      <c r="BA410" s="233"/>
      <c r="BB410" s="233"/>
      <c r="BC410" s="233"/>
      <c r="BD410" s="233"/>
      <c r="BE410" s="233"/>
      <c r="BF410" s="233"/>
      <c r="BG410" s="233"/>
      <c r="BH410" s="233"/>
      <c r="BI410" s="293" t="str">
        <f>HYPERLINK("#일위대가목록!A613","IE707100 →")</f>
        <v>IE707100 →</v>
      </c>
    </row>
    <row r="411" spans="1:61" ht="20.100000000000001" customHeight="1">
      <c r="A411" s="237" t="s">
        <v>9061</v>
      </c>
      <c r="B411" s="238" t="s">
        <v>9037</v>
      </c>
      <c r="C411" s="238">
        <v>1</v>
      </c>
      <c r="D411" s="238" t="s">
        <v>66</v>
      </c>
      <c r="E411" s="239">
        <f t="shared" si="25"/>
        <v>140500</v>
      </c>
      <c r="F411" s="239">
        <f t="shared" si="25"/>
        <v>140500</v>
      </c>
      <c r="G411" s="239">
        <f>[183]일위대가목록!F614</f>
        <v>31476</v>
      </c>
      <c r="H411" s="239">
        <f t="shared" si="26"/>
        <v>31476</v>
      </c>
      <c r="I411" s="239">
        <f>[183]일위대가목록!G614</f>
        <v>107414</v>
      </c>
      <c r="J411" s="239">
        <f t="shared" si="27"/>
        <v>107414</v>
      </c>
      <c r="K411" s="239">
        <f>[183]일위대가목록!H614</f>
        <v>1610</v>
      </c>
      <c r="L411" s="239">
        <f t="shared" si="28"/>
        <v>1610</v>
      </c>
      <c r="M411" s="240" t="s">
        <v>9062</v>
      </c>
      <c r="N411" s="233" t="s">
        <v>227</v>
      </c>
      <c r="O411" s="233"/>
      <c r="P411" s="233" t="s">
        <v>9067</v>
      </c>
      <c r="Q411" s="233" t="s">
        <v>227</v>
      </c>
      <c r="R411" s="233" t="s">
        <v>9068</v>
      </c>
      <c r="S411" s="233"/>
      <c r="T411" s="233" t="s">
        <v>7729</v>
      </c>
      <c r="U411" s="233"/>
      <c r="V411" s="233"/>
      <c r="W411" s="233"/>
      <c r="X411" s="233"/>
      <c r="Y411" s="233"/>
      <c r="Z411" s="233"/>
      <c r="AA411" s="233"/>
      <c r="AB411" s="233"/>
      <c r="AC411" s="233"/>
      <c r="AD411" s="233"/>
      <c r="AE411" s="233"/>
      <c r="AF411" s="233"/>
      <c r="AG411" s="233"/>
      <c r="AH411" s="233"/>
      <c r="AI411" s="233"/>
      <c r="AJ411" s="233"/>
      <c r="AK411" s="233"/>
      <c r="AL411" s="233"/>
      <c r="AM411" s="233"/>
      <c r="AN411" s="233"/>
      <c r="AO411" s="233"/>
      <c r="AP411" s="233"/>
      <c r="AQ411" s="233"/>
      <c r="AR411" s="233"/>
      <c r="AS411" s="233"/>
      <c r="AT411" s="233"/>
      <c r="AU411" s="233"/>
      <c r="AV411" s="233"/>
      <c r="AW411" s="233"/>
      <c r="AX411" s="233"/>
      <c r="AY411" s="233"/>
      <c r="AZ411" s="233"/>
      <c r="BA411" s="233"/>
      <c r="BB411" s="233"/>
      <c r="BC411" s="233"/>
      <c r="BD411" s="233"/>
      <c r="BE411" s="233"/>
      <c r="BF411" s="233"/>
      <c r="BG411" s="233"/>
      <c r="BH411" s="233"/>
      <c r="BI411" s="293" t="str">
        <f>HYPERLINK("#일위대가목록!A614","IE707200 →")</f>
        <v>IE707200 →</v>
      </c>
    </row>
    <row r="412" spans="1:61" ht="20.100000000000001" customHeight="1">
      <c r="A412" s="237" t="s">
        <v>9069</v>
      </c>
      <c r="B412" s="238" t="s">
        <v>9070</v>
      </c>
      <c r="C412" s="238">
        <v>1</v>
      </c>
      <c r="D412" s="238" t="s">
        <v>66</v>
      </c>
      <c r="E412" s="239">
        <f t="shared" si="25"/>
        <v>28445</v>
      </c>
      <c r="F412" s="239">
        <f t="shared" si="25"/>
        <v>28445</v>
      </c>
      <c r="G412" s="239">
        <f>[183]일위대가목록!F615</f>
        <v>4253</v>
      </c>
      <c r="H412" s="239">
        <f t="shared" si="26"/>
        <v>4253</v>
      </c>
      <c r="I412" s="239">
        <f>[183]일위대가목록!G615</f>
        <v>24192</v>
      </c>
      <c r="J412" s="239">
        <f t="shared" si="27"/>
        <v>24192</v>
      </c>
      <c r="K412" s="239">
        <f>[183]일위대가목록!H615</f>
        <v>0</v>
      </c>
      <c r="L412" s="239">
        <f t="shared" si="28"/>
        <v>0</v>
      </c>
      <c r="M412" s="240" t="s">
        <v>9071</v>
      </c>
      <c r="N412" s="233" t="s">
        <v>227</v>
      </c>
      <c r="O412" s="233"/>
      <c r="P412" s="233" t="s">
        <v>9072</v>
      </c>
      <c r="Q412" s="233" t="s">
        <v>227</v>
      </c>
      <c r="R412" s="233" t="s">
        <v>9073</v>
      </c>
      <c r="S412" s="233"/>
      <c r="T412" s="233" t="s">
        <v>7729</v>
      </c>
      <c r="U412" s="233"/>
      <c r="V412" s="233"/>
      <c r="W412" s="233"/>
      <c r="X412" s="233"/>
      <c r="Y412" s="233"/>
      <c r="Z412" s="233"/>
      <c r="AA412" s="233"/>
      <c r="AB412" s="233"/>
      <c r="AC412" s="233"/>
      <c r="AD412" s="233"/>
      <c r="AE412" s="233"/>
      <c r="AF412" s="233"/>
      <c r="AG412" s="233"/>
      <c r="AH412" s="233"/>
      <c r="AI412" s="233"/>
      <c r="AJ412" s="233"/>
      <c r="AK412" s="233"/>
      <c r="AL412" s="233"/>
      <c r="AM412" s="233"/>
      <c r="AN412" s="233"/>
      <c r="AO412" s="233"/>
      <c r="AP412" s="233"/>
      <c r="AQ412" s="233"/>
      <c r="AR412" s="233"/>
      <c r="AS412" s="233"/>
      <c r="AT412" s="233"/>
      <c r="AU412" s="233"/>
      <c r="AV412" s="233"/>
      <c r="AW412" s="233"/>
      <c r="AX412" s="233"/>
      <c r="AY412" s="233"/>
      <c r="AZ412" s="233"/>
      <c r="BA412" s="233"/>
      <c r="BB412" s="233"/>
      <c r="BC412" s="233"/>
      <c r="BD412" s="233"/>
      <c r="BE412" s="233"/>
      <c r="BF412" s="233"/>
      <c r="BG412" s="233"/>
      <c r="BH412" s="233"/>
      <c r="BI412" s="293" t="str">
        <f>HYPERLINK("#일위대가목록!A615","IE750000 →")</f>
        <v>IE750000 →</v>
      </c>
    </row>
    <row r="413" spans="1:61" ht="20.100000000000001" customHeight="1">
      <c r="A413" s="237" t="s">
        <v>9074</v>
      </c>
      <c r="B413" s="238" t="s">
        <v>9075</v>
      </c>
      <c r="C413" s="238">
        <v>1</v>
      </c>
      <c r="D413" s="238" t="s">
        <v>66</v>
      </c>
      <c r="E413" s="239">
        <f t="shared" si="25"/>
        <v>56828</v>
      </c>
      <c r="F413" s="239">
        <f t="shared" si="25"/>
        <v>56828</v>
      </c>
      <c r="G413" s="239">
        <f>[183]일위대가목록!F616</f>
        <v>6365</v>
      </c>
      <c r="H413" s="239">
        <f t="shared" si="26"/>
        <v>6365</v>
      </c>
      <c r="I413" s="239">
        <f>[183]일위대가목록!G616</f>
        <v>50445</v>
      </c>
      <c r="J413" s="239">
        <f t="shared" si="27"/>
        <v>50445</v>
      </c>
      <c r="K413" s="239">
        <f>[183]일위대가목록!H616</f>
        <v>18</v>
      </c>
      <c r="L413" s="239">
        <f t="shared" si="28"/>
        <v>18</v>
      </c>
      <c r="M413" s="240" t="s">
        <v>9076</v>
      </c>
      <c r="N413" s="233" t="s">
        <v>227</v>
      </c>
      <c r="O413" s="233"/>
      <c r="P413" s="233" t="s">
        <v>9077</v>
      </c>
      <c r="Q413" s="233" t="s">
        <v>227</v>
      </c>
      <c r="R413" s="233" t="s">
        <v>9078</v>
      </c>
      <c r="S413" s="233"/>
      <c r="T413" s="233" t="s">
        <v>7729</v>
      </c>
      <c r="U413" s="233"/>
      <c r="V413" s="233"/>
      <c r="W413" s="233"/>
      <c r="X413" s="233"/>
      <c r="Y413" s="233"/>
      <c r="Z413" s="233"/>
      <c r="AA413" s="233"/>
      <c r="AB413" s="233"/>
      <c r="AC413" s="233"/>
      <c r="AD413" s="233"/>
      <c r="AE413" s="233"/>
      <c r="AF413" s="233"/>
      <c r="AG413" s="233"/>
      <c r="AH413" s="233"/>
      <c r="AI413" s="233"/>
      <c r="AJ413" s="233"/>
      <c r="AK413" s="233"/>
      <c r="AL413" s="233"/>
      <c r="AM413" s="233"/>
      <c r="AN413" s="233"/>
      <c r="AO413" s="233"/>
      <c r="AP413" s="233"/>
      <c r="AQ413" s="233"/>
      <c r="AR413" s="233"/>
      <c r="AS413" s="233"/>
      <c r="AT413" s="233"/>
      <c r="AU413" s="233"/>
      <c r="AV413" s="233"/>
      <c r="AW413" s="233"/>
      <c r="AX413" s="233"/>
      <c r="AY413" s="233"/>
      <c r="AZ413" s="233"/>
      <c r="BA413" s="233"/>
      <c r="BB413" s="233"/>
      <c r="BC413" s="233"/>
      <c r="BD413" s="233"/>
      <c r="BE413" s="233"/>
      <c r="BF413" s="233"/>
      <c r="BG413" s="233"/>
      <c r="BH413" s="233"/>
      <c r="BI413" s="293" t="str">
        <f>HYPERLINK("#일위대가목록!A616","IE812000 →")</f>
        <v>IE812000 →</v>
      </c>
    </row>
    <row r="414" spans="1:61" ht="20.100000000000001" customHeight="1">
      <c r="A414" s="237" t="s">
        <v>9074</v>
      </c>
      <c r="B414" s="238" t="s">
        <v>9079</v>
      </c>
      <c r="C414" s="238">
        <v>1</v>
      </c>
      <c r="D414" s="238" t="s">
        <v>66</v>
      </c>
      <c r="E414" s="239">
        <f t="shared" si="25"/>
        <v>62023</v>
      </c>
      <c r="F414" s="239">
        <f t="shared" si="25"/>
        <v>62023</v>
      </c>
      <c r="G414" s="239">
        <f>[183]일위대가목록!F617</f>
        <v>6516</v>
      </c>
      <c r="H414" s="239">
        <f t="shared" si="26"/>
        <v>6516</v>
      </c>
      <c r="I414" s="239">
        <f>[183]일위대가목록!G617</f>
        <v>55489</v>
      </c>
      <c r="J414" s="239">
        <f t="shared" si="27"/>
        <v>55489</v>
      </c>
      <c r="K414" s="239">
        <f>[183]일위대가목록!H617</f>
        <v>18</v>
      </c>
      <c r="L414" s="239">
        <f t="shared" si="28"/>
        <v>18</v>
      </c>
      <c r="M414" s="240" t="s">
        <v>9076</v>
      </c>
      <c r="N414" s="233" t="s">
        <v>227</v>
      </c>
      <c r="O414" s="233"/>
      <c r="P414" s="233" t="s">
        <v>9080</v>
      </c>
      <c r="Q414" s="233" t="s">
        <v>227</v>
      </c>
      <c r="R414" s="233" t="s">
        <v>9081</v>
      </c>
      <c r="S414" s="233"/>
      <c r="T414" s="233" t="s">
        <v>7729</v>
      </c>
      <c r="U414" s="233"/>
      <c r="V414" s="233"/>
      <c r="W414" s="233"/>
      <c r="X414" s="233"/>
      <c r="Y414" s="233"/>
      <c r="Z414" s="233"/>
      <c r="AA414" s="233"/>
      <c r="AB414" s="233"/>
      <c r="AC414" s="233"/>
      <c r="AD414" s="233"/>
      <c r="AE414" s="233"/>
      <c r="AF414" s="233"/>
      <c r="AG414" s="233"/>
      <c r="AH414" s="233"/>
      <c r="AI414" s="233"/>
      <c r="AJ414" s="233"/>
      <c r="AK414" s="233"/>
      <c r="AL414" s="233"/>
      <c r="AM414" s="233"/>
      <c r="AN414" s="233"/>
      <c r="AO414" s="233"/>
      <c r="AP414" s="233"/>
      <c r="AQ414" s="233"/>
      <c r="AR414" s="233"/>
      <c r="AS414" s="233"/>
      <c r="AT414" s="233"/>
      <c r="AU414" s="233"/>
      <c r="AV414" s="233"/>
      <c r="AW414" s="233"/>
      <c r="AX414" s="233"/>
      <c r="AY414" s="233"/>
      <c r="AZ414" s="233"/>
      <c r="BA414" s="233"/>
      <c r="BB414" s="233"/>
      <c r="BC414" s="233"/>
      <c r="BD414" s="233"/>
      <c r="BE414" s="233"/>
      <c r="BF414" s="233"/>
      <c r="BG414" s="233"/>
      <c r="BH414" s="233"/>
      <c r="BI414" s="293" t="str">
        <f>HYPERLINK("#일위대가목록!A617","IE812100 →")</f>
        <v>IE812100 →</v>
      </c>
    </row>
    <row r="415" spans="1:61" ht="20.100000000000001" customHeight="1">
      <c r="A415" s="237" t="s">
        <v>9082</v>
      </c>
      <c r="B415" s="238" t="s">
        <v>9075</v>
      </c>
      <c r="C415" s="238">
        <v>1</v>
      </c>
      <c r="D415" s="238" t="s">
        <v>66</v>
      </c>
      <c r="E415" s="239">
        <f t="shared" si="25"/>
        <v>41265</v>
      </c>
      <c r="F415" s="239">
        <f t="shared" si="25"/>
        <v>41265</v>
      </c>
      <c r="G415" s="239">
        <f>[183]일위대가목록!F618</f>
        <v>5220</v>
      </c>
      <c r="H415" s="239">
        <f t="shared" si="26"/>
        <v>5220</v>
      </c>
      <c r="I415" s="239">
        <f>[183]일위대가목록!G618</f>
        <v>36027</v>
      </c>
      <c r="J415" s="239">
        <f t="shared" si="27"/>
        <v>36027</v>
      </c>
      <c r="K415" s="239">
        <f>[183]일위대가목록!H618</f>
        <v>18</v>
      </c>
      <c r="L415" s="239">
        <f t="shared" si="28"/>
        <v>18</v>
      </c>
      <c r="M415" s="240" t="s">
        <v>9076</v>
      </c>
      <c r="N415" s="233" t="s">
        <v>227</v>
      </c>
      <c r="O415" s="233"/>
      <c r="P415" s="233" t="s">
        <v>9083</v>
      </c>
      <c r="Q415" s="233" t="s">
        <v>227</v>
      </c>
      <c r="R415" s="233" t="s">
        <v>9084</v>
      </c>
      <c r="S415" s="233"/>
      <c r="T415" s="233" t="s">
        <v>7729</v>
      </c>
      <c r="U415" s="233"/>
      <c r="V415" s="233"/>
      <c r="W415" s="233"/>
      <c r="X415" s="233"/>
      <c r="Y415" s="233"/>
      <c r="Z415" s="233"/>
      <c r="AA415" s="233"/>
      <c r="AB415" s="233"/>
      <c r="AC415" s="233"/>
      <c r="AD415" s="233"/>
      <c r="AE415" s="233"/>
      <c r="AF415" s="233"/>
      <c r="AG415" s="233"/>
      <c r="AH415" s="233"/>
      <c r="AI415" s="233"/>
      <c r="AJ415" s="233"/>
      <c r="AK415" s="233"/>
      <c r="AL415" s="233"/>
      <c r="AM415" s="233"/>
      <c r="AN415" s="233"/>
      <c r="AO415" s="233"/>
      <c r="AP415" s="233"/>
      <c r="AQ415" s="233"/>
      <c r="AR415" s="233"/>
      <c r="AS415" s="233"/>
      <c r="AT415" s="233"/>
      <c r="AU415" s="233"/>
      <c r="AV415" s="233"/>
      <c r="AW415" s="233"/>
      <c r="AX415" s="233"/>
      <c r="AY415" s="233"/>
      <c r="AZ415" s="233"/>
      <c r="BA415" s="233"/>
      <c r="BB415" s="233"/>
      <c r="BC415" s="233"/>
      <c r="BD415" s="233"/>
      <c r="BE415" s="233"/>
      <c r="BF415" s="233"/>
      <c r="BG415" s="233"/>
      <c r="BH415" s="233"/>
      <c r="BI415" s="293" t="str">
        <f>HYPERLINK("#일위대가목록!A618","IE812200 →")</f>
        <v>IE812200 →</v>
      </c>
    </row>
    <row r="416" spans="1:61" ht="20.100000000000001" customHeight="1">
      <c r="A416" s="237" t="s">
        <v>9082</v>
      </c>
      <c r="B416" s="238" t="s">
        <v>9079</v>
      </c>
      <c r="C416" s="238">
        <v>1</v>
      </c>
      <c r="D416" s="238" t="s">
        <v>66</v>
      </c>
      <c r="E416" s="239">
        <f t="shared" si="25"/>
        <v>44987</v>
      </c>
      <c r="F416" s="239">
        <f t="shared" si="25"/>
        <v>44987</v>
      </c>
      <c r="G416" s="239">
        <f>[183]일위대가목록!F619</f>
        <v>5329</v>
      </c>
      <c r="H416" s="239">
        <f t="shared" si="26"/>
        <v>5329</v>
      </c>
      <c r="I416" s="239">
        <f>[183]일위대가목록!G619</f>
        <v>39640</v>
      </c>
      <c r="J416" s="239">
        <f t="shared" si="27"/>
        <v>39640</v>
      </c>
      <c r="K416" s="239">
        <f>[183]일위대가목록!H619</f>
        <v>18</v>
      </c>
      <c r="L416" s="239">
        <f t="shared" si="28"/>
        <v>18</v>
      </c>
      <c r="M416" s="240" t="s">
        <v>9076</v>
      </c>
      <c r="N416" s="233" t="s">
        <v>227</v>
      </c>
      <c r="O416" s="233"/>
      <c r="P416" s="233" t="s">
        <v>9085</v>
      </c>
      <c r="Q416" s="233" t="s">
        <v>227</v>
      </c>
      <c r="R416" s="233" t="s">
        <v>9086</v>
      </c>
      <c r="S416" s="233"/>
      <c r="T416" s="233" t="s">
        <v>7729</v>
      </c>
      <c r="U416" s="233"/>
      <c r="V416" s="233"/>
      <c r="W416" s="233"/>
      <c r="X416" s="233"/>
      <c r="Y416" s="233"/>
      <c r="Z416" s="233"/>
      <c r="AA416" s="233"/>
      <c r="AB416" s="233"/>
      <c r="AC416" s="233"/>
      <c r="AD416" s="233"/>
      <c r="AE416" s="233"/>
      <c r="AF416" s="233"/>
      <c r="AG416" s="233"/>
      <c r="AH416" s="233"/>
      <c r="AI416" s="233"/>
      <c r="AJ416" s="233"/>
      <c r="AK416" s="233"/>
      <c r="AL416" s="233"/>
      <c r="AM416" s="233"/>
      <c r="AN416" s="233"/>
      <c r="AO416" s="233"/>
      <c r="AP416" s="233"/>
      <c r="AQ416" s="233"/>
      <c r="AR416" s="233"/>
      <c r="AS416" s="233"/>
      <c r="AT416" s="233"/>
      <c r="AU416" s="233"/>
      <c r="AV416" s="233"/>
      <c r="AW416" s="233"/>
      <c r="AX416" s="233"/>
      <c r="AY416" s="233"/>
      <c r="AZ416" s="233"/>
      <c r="BA416" s="233"/>
      <c r="BB416" s="233"/>
      <c r="BC416" s="233"/>
      <c r="BD416" s="233"/>
      <c r="BE416" s="233"/>
      <c r="BF416" s="233"/>
      <c r="BG416" s="233"/>
      <c r="BH416" s="233"/>
      <c r="BI416" s="293" t="str">
        <f>HYPERLINK("#일위대가목록!A619","IE812300 →")</f>
        <v>IE812300 →</v>
      </c>
    </row>
    <row r="417" spans="1:61" ht="20.100000000000001" customHeight="1">
      <c r="A417" s="237" t="s">
        <v>9087</v>
      </c>
      <c r="B417" s="238" t="s">
        <v>9075</v>
      </c>
      <c r="C417" s="238">
        <v>1</v>
      </c>
      <c r="D417" s="238" t="s">
        <v>66</v>
      </c>
      <c r="E417" s="239">
        <f t="shared" si="25"/>
        <v>35892</v>
      </c>
      <c r="F417" s="239">
        <f t="shared" si="25"/>
        <v>35892</v>
      </c>
      <c r="G417" s="239">
        <f>[183]일위대가목록!F620</f>
        <v>4346</v>
      </c>
      <c r="H417" s="239">
        <f t="shared" si="26"/>
        <v>4346</v>
      </c>
      <c r="I417" s="239">
        <f>[183]일위대가목록!G620</f>
        <v>31528</v>
      </c>
      <c r="J417" s="239">
        <f t="shared" si="27"/>
        <v>31528</v>
      </c>
      <c r="K417" s="239">
        <f>[183]일위대가목록!H620</f>
        <v>18</v>
      </c>
      <c r="L417" s="239">
        <f t="shared" si="28"/>
        <v>18</v>
      </c>
      <c r="M417" s="240" t="s">
        <v>9076</v>
      </c>
      <c r="N417" s="233" t="s">
        <v>227</v>
      </c>
      <c r="O417" s="233"/>
      <c r="P417" s="233" t="s">
        <v>9088</v>
      </c>
      <c r="Q417" s="233" t="s">
        <v>227</v>
      </c>
      <c r="R417" s="233" t="s">
        <v>9089</v>
      </c>
      <c r="S417" s="233"/>
      <c r="T417" s="233" t="s">
        <v>7729</v>
      </c>
      <c r="U417" s="233"/>
      <c r="V417" s="233"/>
      <c r="W417" s="233"/>
      <c r="X417" s="233"/>
      <c r="Y417" s="233"/>
      <c r="Z417" s="233"/>
      <c r="AA417" s="233"/>
      <c r="AB417" s="233"/>
      <c r="AC417" s="233"/>
      <c r="AD417" s="233"/>
      <c r="AE417" s="233"/>
      <c r="AF417" s="233"/>
      <c r="AG417" s="233"/>
      <c r="AH417" s="233"/>
      <c r="AI417" s="233"/>
      <c r="AJ417" s="233"/>
      <c r="AK417" s="233"/>
      <c r="AL417" s="233"/>
      <c r="AM417" s="233"/>
      <c r="AN417" s="233"/>
      <c r="AO417" s="233"/>
      <c r="AP417" s="233"/>
      <c r="AQ417" s="233"/>
      <c r="AR417" s="233"/>
      <c r="AS417" s="233"/>
      <c r="AT417" s="233"/>
      <c r="AU417" s="233"/>
      <c r="AV417" s="233"/>
      <c r="AW417" s="233"/>
      <c r="AX417" s="233"/>
      <c r="AY417" s="233"/>
      <c r="AZ417" s="233"/>
      <c r="BA417" s="233"/>
      <c r="BB417" s="233"/>
      <c r="BC417" s="233"/>
      <c r="BD417" s="233"/>
      <c r="BE417" s="233"/>
      <c r="BF417" s="233"/>
      <c r="BG417" s="233"/>
      <c r="BH417" s="233"/>
      <c r="BI417" s="293" t="str">
        <f>HYPERLINK("#일위대가목록!A620","IE812400 →")</f>
        <v>IE812400 →</v>
      </c>
    </row>
    <row r="418" spans="1:61" ht="20.100000000000001" customHeight="1">
      <c r="A418" s="237" t="s">
        <v>9087</v>
      </c>
      <c r="B418" s="238" t="s">
        <v>9079</v>
      </c>
      <c r="C418" s="238">
        <v>1</v>
      </c>
      <c r="D418" s="238" t="s">
        <v>66</v>
      </c>
      <c r="E418" s="239">
        <f t="shared" si="25"/>
        <v>39052</v>
      </c>
      <c r="F418" s="239">
        <f t="shared" si="25"/>
        <v>39052</v>
      </c>
      <c r="G418" s="239">
        <f>[183]일위대가목록!F621</f>
        <v>4438</v>
      </c>
      <c r="H418" s="239">
        <f t="shared" si="26"/>
        <v>4438</v>
      </c>
      <c r="I418" s="239">
        <f>[183]일위대가목록!G621</f>
        <v>34596</v>
      </c>
      <c r="J418" s="239">
        <f t="shared" si="27"/>
        <v>34596</v>
      </c>
      <c r="K418" s="239">
        <f>[183]일위대가목록!H621</f>
        <v>18</v>
      </c>
      <c r="L418" s="239">
        <f t="shared" si="28"/>
        <v>18</v>
      </c>
      <c r="M418" s="240" t="s">
        <v>9076</v>
      </c>
      <c r="N418" s="233" t="s">
        <v>227</v>
      </c>
      <c r="O418" s="233"/>
      <c r="P418" s="233" t="s">
        <v>9090</v>
      </c>
      <c r="Q418" s="233" t="s">
        <v>227</v>
      </c>
      <c r="R418" s="233" t="s">
        <v>9091</v>
      </c>
      <c r="S418" s="233"/>
      <c r="T418" s="233" t="s">
        <v>7729</v>
      </c>
      <c r="U418" s="233"/>
      <c r="V418" s="233"/>
      <c r="W418" s="233"/>
      <c r="X418" s="233"/>
      <c r="Y418" s="233"/>
      <c r="Z418" s="233"/>
      <c r="AA418" s="233"/>
      <c r="AB418" s="233"/>
      <c r="AC418" s="233"/>
      <c r="AD418" s="233"/>
      <c r="AE418" s="233"/>
      <c r="AF418" s="233"/>
      <c r="AG418" s="233"/>
      <c r="AH418" s="233"/>
      <c r="AI418" s="233"/>
      <c r="AJ418" s="233"/>
      <c r="AK418" s="233"/>
      <c r="AL418" s="233"/>
      <c r="AM418" s="233"/>
      <c r="AN418" s="233"/>
      <c r="AO418" s="233"/>
      <c r="AP418" s="233"/>
      <c r="AQ418" s="233"/>
      <c r="AR418" s="233"/>
      <c r="AS418" s="233"/>
      <c r="AT418" s="233"/>
      <c r="AU418" s="233"/>
      <c r="AV418" s="233"/>
      <c r="AW418" s="233"/>
      <c r="AX418" s="233"/>
      <c r="AY418" s="233"/>
      <c r="AZ418" s="233"/>
      <c r="BA418" s="233"/>
      <c r="BB418" s="233"/>
      <c r="BC418" s="233"/>
      <c r="BD418" s="233"/>
      <c r="BE418" s="233"/>
      <c r="BF418" s="233"/>
      <c r="BG418" s="233"/>
      <c r="BH418" s="233"/>
      <c r="BI418" s="293" t="str">
        <f>HYPERLINK("#일위대가목록!A621","IE812500 →")</f>
        <v>IE812500 →</v>
      </c>
    </row>
    <row r="419" spans="1:61" ht="20.100000000000001" customHeight="1">
      <c r="A419" s="237" t="s">
        <v>9092</v>
      </c>
      <c r="B419" s="238" t="s">
        <v>9093</v>
      </c>
      <c r="C419" s="238">
        <v>1</v>
      </c>
      <c r="D419" s="238" t="s">
        <v>7942</v>
      </c>
      <c r="E419" s="239">
        <f t="shared" si="25"/>
        <v>27407</v>
      </c>
      <c r="F419" s="239">
        <f t="shared" si="25"/>
        <v>27407</v>
      </c>
      <c r="G419" s="239">
        <f>[183]일위대가목록!F622</f>
        <v>17091</v>
      </c>
      <c r="H419" s="239">
        <f t="shared" si="26"/>
        <v>17091</v>
      </c>
      <c r="I419" s="239">
        <f>[183]일위대가목록!G622</f>
        <v>7486</v>
      </c>
      <c r="J419" s="239">
        <f t="shared" si="27"/>
        <v>7486</v>
      </c>
      <c r="K419" s="239">
        <f>[183]일위대가목록!H622</f>
        <v>2830</v>
      </c>
      <c r="L419" s="239">
        <f t="shared" si="28"/>
        <v>2830</v>
      </c>
      <c r="M419" s="240" t="s">
        <v>8128</v>
      </c>
      <c r="N419" s="233" t="s">
        <v>227</v>
      </c>
      <c r="O419" s="233"/>
      <c r="P419" s="233" t="s">
        <v>9094</v>
      </c>
      <c r="Q419" s="233" t="s">
        <v>227</v>
      </c>
      <c r="R419" s="233" t="s">
        <v>9095</v>
      </c>
      <c r="S419" s="233"/>
      <c r="T419" s="233" t="s">
        <v>7729</v>
      </c>
      <c r="U419" s="233"/>
      <c r="V419" s="233"/>
      <c r="W419" s="233"/>
      <c r="X419" s="233"/>
      <c r="Y419" s="233"/>
      <c r="Z419" s="233"/>
      <c r="AA419" s="233"/>
      <c r="AB419" s="233"/>
      <c r="AC419" s="233"/>
      <c r="AD419" s="233"/>
      <c r="AE419" s="233"/>
      <c r="AF419" s="233"/>
      <c r="AG419" s="233"/>
      <c r="AH419" s="233"/>
      <c r="AI419" s="233"/>
      <c r="AJ419" s="233"/>
      <c r="AK419" s="233"/>
      <c r="AL419" s="233"/>
      <c r="AM419" s="233"/>
      <c r="AN419" s="233"/>
      <c r="AO419" s="233"/>
      <c r="AP419" s="233"/>
      <c r="AQ419" s="233"/>
      <c r="AR419" s="233"/>
      <c r="AS419" s="233"/>
      <c r="AT419" s="233"/>
      <c r="AU419" s="233"/>
      <c r="AV419" s="233"/>
      <c r="AW419" s="233"/>
      <c r="AX419" s="233"/>
      <c r="AY419" s="233"/>
      <c r="AZ419" s="233"/>
      <c r="BA419" s="233"/>
      <c r="BB419" s="233"/>
      <c r="BC419" s="233"/>
      <c r="BD419" s="233"/>
      <c r="BE419" s="233"/>
      <c r="BF419" s="233"/>
      <c r="BG419" s="233"/>
      <c r="BH419" s="233"/>
      <c r="BI419" s="293" t="str">
        <f>HYPERLINK("#일위대가목록!A622","IF103000 →")</f>
        <v>IF103000 →</v>
      </c>
    </row>
    <row r="420" spans="1:61" ht="20.100000000000001" customHeight="1">
      <c r="A420" s="237" t="s">
        <v>9096</v>
      </c>
      <c r="B420" s="238" t="s">
        <v>9097</v>
      </c>
      <c r="C420" s="238">
        <v>1</v>
      </c>
      <c r="D420" s="238" t="s">
        <v>7942</v>
      </c>
      <c r="E420" s="239">
        <f t="shared" si="25"/>
        <v>1555</v>
      </c>
      <c r="F420" s="239">
        <f t="shared" si="25"/>
        <v>1555</v>
      </c>
      <c r="G420" s="239">
        <f>[183]일위대가목록!F85</f>
        <v>306</v>
      </c>
      <c r="H420" s="239">
        <f t="shared" si="26"/>
        <v>306</v>
      </c>
      <c r="I420" s="239">
        <f>[183]일위대가목록!G85</f>
        <v>817</v>
      </c>
      <c r="J420" s="239">
        <f t="shared" si="27"/>
        <v>817</v>
      </c>
      <c r="K420" s="239">
        <f>[183]일위대가목록!H85</f>
        <v>432</v>
      </c>
      <c r="L420" s="239">
        <f t="shared" si="28"/>
        <v>432</v>
      </c>
      <c r="M420" s="240" t="s">
        <v>9098</v>
      </c>
      <c r="N420" s="233" t="s">
        <v>227</v>
      </c>
      <c r="O420" s="233"/>
      <c r="P420" s="233" t="s">
        <v>9099</v>
      </c>
      <c r="Q420" s="233" t="s">
        <v>227</v>
      </c>
      <c r="R420" s="233" t="s">
        <v>9100</v>
      </c>
      <c r="S420" s="233"/>
      <c r="T420" s="233" t="s">
        <v>7861</v>
      </c>
      <c r="U420" s="233"/>
      <c r="V420" s="233"/>
      <c r="W420" s="233"/>
      <c r="X420" s="233"/>
      <c r="Y420" s="233"/>
      <c r="Z420" s="233"/>
      <c r="AA420" s="233"/>
      <c r="AB420" s="233"/>
      <c r="AC420" s="233"/>
      <c r="AD420" s="233"/>
      <c r="AE420" s="233"/>
      <c r="AF420" s="233"/>
      <c r="AG420" s="233"/>
      <c r="AH420" s="233"/>
      <c r="AI420" s="233"/>
      <c r="AJ420" s="233"/>
      <c r="AK420" s="233"/>
      <c r="AL420" s="233"/>
      <c r="AM420" s="233"/>
      <c r="AN420" s="233"/>
      <c r="AO420" s="233"/>
      <c r="AP420" s="233"/>
      <c r="AQ420" s="233"/>
      <c r="AR420" s="233"/>
      <c r="AS420" s="233"/>
      <c r="AT420" s="233"/>
      <c r="AU420" s="233"/>
      <c r="AV420" s="233"/>
      <c r="AW420" s="233"/>
      <c r="AX420" s="233"/>
      <c r="AY420" s="233"/>
      <c r="AZ420" s="233"/>
      <c r="BA420" s="233"/>
      <c r="BB420" s="233"/>
      <c r="BC420" s="233"/>
      <c r="BD420" s="233"/>
      <c r="BE420" s="233"/>
      <c r="BF420" s="233"/>
      <c r="BG420" s="233"/>
      <c r="BH420" s="233"/>
      <c r="BI420" s="293" t="str">
        <f>HYPERLINK("#일위대가목록!A85","IF103500 →")</f>
        <v>IF103500 →</v>
      </c>
    </row>
    <row r="421" spans="1:61" ht="20.100000000000001" customHeight="1">
      <c r="A421" s="237" t="s">
        <v>9101</v>
      </c>
      <c r="B421" s="238" t="s">
        <v>9097</v>
      </c>
      <c r="C421" s="238">
        <v>1</v>
      </c>
      <c r="D421" s="238" t="s">
        <v>9102</v>
      </c>
      <c r="E421" s="239">
        <f t="shared" si="25"/>
        <v>20759</v>
      </c>
      <c r="F421" s="239">
        <f t="shared" si="25"/>
        <v>20759</v>
      </c>
      <c r="G421" s="239">
        <f>[183]일위대가목록!F86</f>
        <v>4278</v>
      </c>
      <c r="H421" s="239">
        <f t="shared" si="26"/>
        <v>4278</v>
      </c>
      <c r="I421" s="239">
        <f>[183]일위대가목록!G86</f>
        <v>10212</v>
      </c>
      <c r="J421" s="239">
        <f t="shared" si="27"/>
        <v>10212</v>
      </c>
      <c r="K421" s="239">
        <f>[183]일위대가목록!H86</f>
        <v>6269</v>
      </c>
      <c r="L421" s="239">
        <f t="shared" si="28"/>
        <v>6269</v>
      </c>
      <c r="M421" s="240" t="s">
        <v>9098</v>
      </c>
      <c r="N421" s="233" t="s">
        <v>227</v>
      </c>
      <c r="O421" s="233"/>
      <c r="P421" s="233" t="s">
        <v>9103</v>
      </c>
      <c r="Q421" s="233" t="s">
        <v>227</v>
      </c>
      <c r="R421" s="233" t="s">
        <v>9104</v>
      </c>
      <c r="S421" s="233"/>
      <c r="T421" s="233" t="s">
        <v>7861</v>
      </c>
      <c r="U421" s="233"/>
      <c r="V421" s="233"/>
      <c r="W421" s="233"/>
      <c r="X421" s="233"/>
      <c r="Y421" s="233"/>
      <c r="Z421" s="233"/>
      <c r="AA421" s="233"/>
      <c r="AB421" s="233"/>
      <c r="AC421" s="233"/>
      <c r="AD421" s="233"/>
      <c r="AE421" s="233"/>
      <c r="AF421" s="233"/>
      <c r="AG421" s="233"/>
      <c r="AH421" s="233"/>
      <c r="AI421" s="233"/>
      <c r="AJ421" s="233"/>
      <c r="AK421" s="233"/>
      <c r="AL421" s="233"/>
      <c r="AM421" s="233"/>
      <c r="AN421" s="233"/>
      <c r="AO421" s="233"/>
      <c r="AP421" s="233"/>
      <c r="AQ421" s="233"/>
      <c r="AR421" s="233"/>
      <c r="AS421" s="233"/>
      <c r="AT421" s="233"/>
      <c r="AU421" s="233"/>
      <c r="AV421" s="233"/>
      <c r="AW421" s="233"/>
      <c r="AX421" s="233"/>
      <c r="AY421" s="233"/>
      <c r="AZ421" s="233"/>
      <c r="BA421" s="233"/>
      <c r="BB421" s="233"/>
      <c r="BC421" s="233"/>
      <c r="BD421" s="233"/>
      <c r="BE421" s="233"/>
      <c r="BF421" s="233"/>
      <c r="BG421" s="233"/>
      <c r="BH421" s="233"/>
      <c r="BI421" s="293" t="str">
        <f>HYPERLINK("#일위대가목록!A86","IF103700 →")</f>
        <v>IF103700 →</v>
      </c>
    </row>
    <row r="422" spans="1:61" ht="20.100000000000001" customHeight="1">
      <c r="A422" s="237" t="s">
        <v>9105</v>
      </c>
      <c r="B422" s="238" t="s">
        <v>9097</v>
      </c>
      <c r="C422" s="238">
        <v>1</v>
      </c>
      <c r="D422" s="238" t="s">
        <v>7942</v>
      </c>
      <c r="E422" s="239">
        <f t="shared" si="25"/>
        <v>2335</v>
      </c>
      <c r="F422" s="239">
        <f t="shared" si="25"/>
        <v>2335</v>
      </c>
      <c r="G422" s="239">
        <f>[183]일위대가목록!F87</f>
        <v>460</v>
      </c>
      <c r="H422" s="239">
        <f t="shared" si="26"/>
        <v>460</v>
      </c>
      <c r="I422" s="239">
        <f>[183]일위대가목록!G87</f>
        <v>1226</v>
      </c>
      <c r="J422" s="239">
        <f t="shared" si="27"/>
        <v>1226</v>
      </c>
      <c r="K422" s="239">
        <f>[183]일위대가목록!H87</f>
        <v>649</v>
      </c>
      <c r="L422" s="239">
        <f t="shared" si="28"/>
        <v>649</v>
      </c>
      <c r="M422" s="240" t="s">
        <v>9098</v>
      </c>
      <c r="N422" s="233" t="s">
        <v>227</v>
      </c>
      <c r="O422" s="233"/>
      <c r="P422" s="233" t="s">
        <v>9106</v>
      </c>
      <c r="Q422" s="233" t="s">
        <v>227</v>
      </c>
      <c r="R422" s="233" t="s">
        <v>9107</v>
      </c>
      <c r="S422" s="233"/>
      <c r="T422" s="233" t="s">
        <v>7861</v>
      </c>
      <c r="U422" s="233"/>
      <c r="V422" s="233"/>
      <c r="W422" s="233"/>
      <c r="X422" s="233"/>
      <c r="Y422" s="233"/>
      <c r="Z422" s="233"/>
      <c r="AA422" s="233"/>
      <c r="AB422" s="233"/>
      <c r="AC422" s="233"/>
      <c r="AD422" s="233"/>
      <c r="AE422" s="233"/>
      <c r="AF422" s="233"/>
      <c r="AG422" s="233"/>
      <c r="AH422" s="233"/>
      <c r="AI422" s="233"/>
      <c r="AJ422" s="233"/>
      <c r="AK422" s="233"/>
      <c r="AL422" s="233"/>
      <c r="AM422" s="233"/>
      <c r="AN422" s="233"/>
      <c r="AO422" s="233"/>
      <c r="AP422" s="233"/>
      <c r="AQ422" s="233"/>
      <c r="AR422" s="233"/>
      <c r="AS422" s="233"/>
      <c r="AT422" s="233"/>
      <c r="AU422" s="233"/>
      <c r="AV422" s="233"/>
      <c r="AW422" s="233"/>
      <c r="AX422" s="233"/>
      <c r="AY422" s="233"/>
      <c r="AZ422" s="233"/>
      <c r="BA422" s="233"/>
      <c r="BB422" s="233"/>
      <c r="BC422" s="233"/>
      <c r="BD422" s="233"/>
      <c r="BE422" s="233"/>
      <c r="BF422" s="233"/>
      <c r="BG422" s="233"/>
      <c r="BH422" s="233"/>
      <c r="BI422" s="293" t="str">
        <f>HYPERLINK("#일위대가목록!A87","IF103900 →")</f>
        <v>IF103900 →</v>
      </c>
    </row>
    <row r="423" spans="1:61" ht="20.100000000000001" customHeight="1">
      <c r="A423" s="237" t="s">
        <v>9108</v>
      </c>
      <c r="B423" s="238" t="s">
        <v>9109</v>
      </c>
      <c r="C423" s="238">
        <v>1</v>
      </c>
      <c r="D423" s="238" t="s">
        <v>7942</v>
      </c>
      <c r="E423" s="239">
        <f t="shared" si="25"/>
        <v>55977</v>
      </c>
      <c r="F423" s="239">
        <f t="shared" si="25"/>
        <v>55977</v>
      </c>
      <c r="G423" s="239">
        <f>[183]일위대가목록!F623</f>
        <v>13237</v>
      </c>
      <c r="H423" s="239">
        <f t="shared" si="26"/>
        <v>13237</v>
      </c>
      <c r="I423" s="239">
        <f>[183]일위대가목록!G623</f>
        <v>31819</v>
      </c>
      <c r="J423" s="239">
        <f t="shared" si="27"/>
        <v>31819</v>
      </c>
      <c r="K423" s="239">
        <f>[183]일위대가목록!H623</f>
        <v>10921</v>
      </c>
      <c r="L423" s="239">
        <f t="shared" si="28"/>
        <v>10921</v>
      </c>
      <c r="M423" s="240" t="s">
        <v>9110</v>
      </c>
      <c r="N423" s="233" t="s">
        <v>227</v>
      </c>
      <c r="O423" s="233"/>
      <c r="P423" s="233" t="s">
        <v>9111</v>
      </c>
      <c r="Q423" s="233" t="s">
        <v>227</v>
      </c>
      <c r="R423" s="233" t="s">
        <v>9112</v>
      </c>
      <c r="S423" s="233"/>
      <c r="T423" s="233" t="s">
        <v>7729</v>
      </c>
      <c r="U423" s="233"/>
      <c r="V423" s="233"/>
      <c r="W423" s="233"/>
      <c r="X423" s="233"/>
      <c r="Y423" s="233"/>
      <c r="Z423" s="233"/>
      <c r="AA423" s="233"/>
      <c r="AB423" s="233"/>
      <c r="AC423" s="233"/>
      <c r="AD423" s="233"/>
      <c r="AE423" s="233"/>
      <c r="AF423" s="233"/>
      <c r="AG423" s="233"/>
      <c r="AH423" s="233"/>
      <c r="AI423" s="233"/>
      <c r="AJ423" s="233"/>
      <c r="AK423" s="233"/>
      <c r="AL423" s="233"/>
      <c r="AM423" s="233"/>
      <c r="AN423" s="233"/>
      <c r="AO423" s="233"/>
      <c r="AP423" s="233"/>
      <c r="AQ423" s="233"/>
      <c r="AR423" s="233"/>
      <c r="AS423" s="233"/>
      <c r="AT423" s="233"/>
      <c r="AU423" s="233"/>
      <c r="AV423" s="233"/>
      <c r="AW423" s="233"/>
      <c r="AX423" s="233"/>
      <c r="AY423" s="233"/>
      <c r="AZ423" s="233"/>
      <c r="BA423" s="233"/>
      <c r="BB423" s="233"/>
      <c r="BC423" s="233"/>
      <c r="BD423" s="233"/>
      <c r="BE423" s="233"/>
      <c r="BF423" s="233"/>
      <c r="BG423" s="233"/>
      <c r="BH423" s="233"/>
      <c r="BI423" s="293" t="str">
        <f>HYPERLINK("#일위대가목록!A623","IF104100 →")</f>
        <v>IF104100 →</v>
      </c>
    </row>
    <row r="424" spans="1:61" ht="20.100000000000001" customHeight="1">
      <c r="A424" s="237" t="s">
        <v>9108</v>
      </c>
      <c r="B424" s="238" t="s">
        <v>9113</v>
      </c>
      <c r="C424" s="238">
        <v>1</v>
      </c>
      <c r="D424" s="238" t="s">
        <v>7942</v>
      </c>
      <c r="E424" s="239">
        <f t="shared" si="25"/>
        <v>54706</v>
      </c>
      <c r="F424" s="239">
        <f t="shared" si="25"/>
        <v>54706</v>
      </c>
      <c r="G424" s="239">
        <f>[183]일위대가목록!F624</f>
        <v>14085</v>
      </c>
      <c r="H424" s="239">
        <f t="shared" si="26"/>
        <v>14085</v>
      </c>
      <c r="I424" s="239">
        <f>[183]일위대가목록!G624</f>
        <v>28998</v>
      </c>
      <c r="J424" s="239">
        <f t="shared" si="27"/>
        <v>28998</v>
      </c>
      <c r="K424" s="239">
        <f>[183]일위대가목록!H624</f>
        <v>11623</v>
      </c>
      <c r="L424" s="239">
        <f t="shared" si="28"/>
        <v>11623</v>
      </c>
      <c r="M424" s="240" t="s">
        <v>9110</v>
      </c>
      <c r="N424" s="233" t="s">
        <v>227</v>
      </c>
      <c r="O424" s="233"/>
      <c r="P424" s="233" t="s">
        <v>9114</v>
      </c>
      <c r="Q424" s="233" t="s">
        <v>227</v>
      </c>
      <c r="R424" s="233" t="s">
        <v>9115</v>
      </c>
      <c r="S424" s="233"/>
      <c r="T424" s="233" t="s">
        <v>7729</v>
      </c>
      <c r="U424" s="233"/>
      <c r="V424" s="233"/>
      <c r="W424" s="233"/>
      <c r="X424" s="233"/>
      <c r="Y424" s="233"/>
      <c r="Z424" s="233"/>
      <c r="AA424" s="233"/>
      <c r="AB424" s="233"/>
      <c r="AC424" s="233"/>
      <c r="AD424" s="233"/>
      <c r="AE424" s="233"/>
      <c r="AF424" s="233"/>
      <c r="AG424" s="233"/>
      <c r="AH424" s="233"/>
      <c r="AI424" s="233"/>
      <c r="AJ424" s="233"/>
      <c r="AK424" s="233"/>
      <c r="AL424" s="233"/>
      <c r="AM424" s="233"/>
      <c r="AN424" s="233"/>
      <c r="AO424" s="233"/>
      <c r="AP424" s="233"/>
      <c r="AQ424" s="233"/>
      <c r="AR424" s="233"/>
      <c r="AS424" s="233"/>
      <c r="AT424" s="233"/>
      <c r="AU424" s="233"/>
      <c r="AV424" s="233"/>
      <c r="AW424" s="233"/>
      <c r="AX424" s="233"/>
      <c r="AY424" s="233"/>
      <c r="AZ424" s="233"/>
      <c r="BA424" s="233"/>
      <c r="BB424" s="233"/>
      <c r="BC424" s="233"/>
      <c r="BD424" s="233"/>
      <c r="BE424" s="233"/>
      <c r="BF424" s="233"/>
      <c r="BG424" s="233"/>
      <c r="BH424" s="233"/>
      <c r="BI424" s="293" t="str">
        <f>HYPERLINK("#일위대가목록!A624","IF104200 →")</f>
        <v>IF104200 →</v>
      </c>
    </row>
    <row r="425" spans="1:61" ht="20.100000000000001" customHeight="1">
      <c r="A425" s="237" t="s">
        <v>9108</v>
      </c>
      <c r="B425" s="238" t="s">
        <v>9116</v>
      </c>
      <c r="C425" s="238">
        <v>1</v>
      </c>
      <c r="D425" s="238" t="s">
        <v>7942</v>
      </c>
      <c r="E425" s="239">
        <f t="shared" si="25"/>
        <v>47443</v>
      </c>
      <c r="F425" s="239">
        <f t="shared" si="25"/>
        <v>47443</v>
      </c>
      <c r="G425" s="239">
        <f>[183]일위대가목록!F625</f>
        <v>12821</v>
      </c>
      <c r="H425" s="239">
        <f t="shared" si="26"/>
        <v>12821</v>
      </c>
      <c r="I425" s="239">
        <f>[183]일위대가목록!G625</f>
        <v>24029</v>
      </c>
      <c r="J425" s="239">
        <f t="shared" si="27"/>
        <v>24029</v>
      </c>
      <c r="K425" s="239">
        <f>[183]일위대가목록!H625</f>
        <v>10593</v>
      </c>
      <c r="L425" s="239">
        <f t="shared" si="28"/>
        <v>10593</v>
      </c>
      <c r="M425" s="240" t="s">
        <v>9110</v>
      </c>
      <c r="N425" s="233" t="s">
        <v>227</v>
      </c>
      <c r="O425" s="233"/>
      <c r="P425" s="233" t="s">
        <v>9117</v>
      </c>
      <c r="Q425" s="233" t="s">
        <v>227</v>
      </c>
      <c r="R425" s="233" t="s">
        <v>9118</v>
      </c>
      <c r="S425" s="233"/>
      <c r="T425" s="233" t="s">
        <v>7729</v>
      </c>
      <c r="U425" s="233"/>
      <c r="V425" s="233"/>
      <c r="W425" s="233"/>
      <c r="X425" s="233"/>
      <c r="Y425" s="233"/>
      <c r="Z425" s="233"/>
      <c r="AA425" s="233"/>
      <c r="AB425" s="233"/>
      <c r="AC425" s="233"/>
      <c r="AD425" s="233"/>
      <c r="AE425" s="233"/>
      <c r="AF425" s="233"/>
      <c r="AG425" s="233"/>
      <c r="AH425" s="233"/>
      <c r="AI425" s="233"/>
      <c r="AJ425" s="233"/>
      <c r="AK425" s="233"/>
      <c r="AL425" s="233"/>
      <c r="AM425" s="233"/>
      <c r="AN425" s="233"/>
      <c r="AO425" s="233"/>
      <c r="AP425" s="233"/>
      <c r="AQ425" s="233"/>
      <c r="AR425" s="233"/>
      <c r="AS425" s="233"/>
      <c r="AT425" s="233"/>
      <c r="AU425" s="233"/>
      <c r="AV425" s="233"/>
      <c r="AW425" s="233"/>
      <c r="AX425" s="233"/>
      <c r="AY425" s="233"/>
      <c r="AZ425" s="233"/>
      <c r="BA425" s="233"/>
      <c r="BB425" s="233"/>
      <c r="BC425" s="233"/>
      <c r="BD425" s="233"/>
      <c r="BE425" s="233"/>
      <c r="BF425" s="233"/>
      <c r="BG425" s="233"/>
      <c r="BH425" s="233"/>
      <c r="BI425" s="293" t="str">
        <f>HYPERLINK("#일위대가목록!A625","IF104300 →")</f>
        <v>IF104300 →</v>
      </c>
    </row>
    <row r="426" spans="1:61" ht="20.100000000000001" customHeight="1">
      <c r="A426" s="237" t="s">
        <v>9119</v>
      </c>
      <c r="B426" s="238" t="s">
        <v>9109</v>
      </c>
      <c r="C426" s="238">
        <v>1</v>
      </c>
      <c r="D426" s="238" t="s">
        <v>7942</v>
      </c>
      <c r="E426" s="239">
        <f t="shared" si="25"/>
        <v>59474</v>
      </c>
      <c r="F426" s="239">
        <f t="shared" si="25"/>
        <v>59474</v>
      </c>
      <c r="G426" s="239">
        <f>[183]일위대가목록!F626</f>
        <v>13656</v>
      </c>
      <c r="H426" s="239">
        <f t="shared" si="26"/>
        <v>13656</v>
      </c>
      <c r="I426" s="239">
        <f>[183]일위대가목록!G626</f>
        <v>33184</v>
      </c>
      <c r="J426" s="239">
        <f t="shared" si="27"/>
        <v>33184</v>
      </c>
      <c r="K426" s="239">
        <f>[183]일위대가목록!H626</f>
        <v>12634</v>
      </c>
      <c r="L426" s="239">
        <f t="shared" si="28"/>
        <v>12634</v>
      </c>
      <c r="M426" s="240" t="s">
        <v>9120</v>
      </c>
      <c r="N426" s="233" t="s">
        <v>227</v>
      </c>
      <c r="O426" s="233"/>
      <c r="P426" s="233" t="s">
        <v>9121</v>
      </c>
      <c r="Q426" s="233" t="s">
        <v>227</v>
      </c>
      <c r="R426" s="233" t="s">
        <v>9122</v>
      </c>
      <c r="S426" s="233"/>
      <c r="T426" s="233" t="s">
        <v>7729</v>
      </c>
      <c r="U426" s="233"/>
      <c r="V426" s="233"/>
      <c r="W426" s="233"/>
      <c r="X426" s="233"/>
      <c r="Y426" s="233"/>
      <c r="Z426" s="233"/>
      <c r="AA426" s="233"/>
      <c r="AB426" s="233"/>
      <c r="AC426" s="233"/>
      <c r="AD426" s="233"/>
      <c r="AE426" s="233"/>
      <c r="AF426" s="233"/>
      <c r="AG426" s="233"/>
      <c r="AH426" s="233"/>
      <c r="AI426" s="233"/>
      <c r="AJ426" s="233"/>
      <c r="AK426" s="233"/>
      <c r="AL426" s="233"/>
      <c r="AM426" s="233"/>
      <c r="AN426" s="233"/>
      <c r="AO426" s="233"/>
      <c r="AP426" s="233"/>
      <c r="AQ426" s="233"/>
      <c r="AR426" s="233"/>
      <c r="AS426" s="233"/>
      <c r="AT426" s="233"/>
      <c r="AU426" s="233"/>
      <c r="AV426" s="233"/>
      <c r="AW426" s="233"/>
      <c r="AX426" s="233"/>
      <c r="AY426" s="233"/>
      <c r="AZ426" s="233"/>
      <c r="BA426" s="233"/>
      <c r="BB426" s="233"/>
      <c r="BC426" s="233"/>
      <c r="BD426" s="233"/>
      <c r="BE426" s="233"/>
      <c r="BF426" s="233"/>
      <c r="BG426" s="233"/>
      <c r="BH426" s="233"/>
      <c r="BI426" s="293" t="str">
        <f>HYPERLINK("#일위대가목록!A626","IF104500 →")</f>
        <v>IF104500 →</v>
      </c>
    </row>
    <row r="427" spans="1:61" ht="20.100000000000001" customHeight="1">
      <c r="A427" s="237" t="s">
        <v>9119</v>
      </c>
      <c r="B427" s="238" t="s">
        <v>9113</v>
      </c>
      <c r="C427" s="238">
        <v>1</v>
      </c>
      <c r="D427" s="238" t="s">
        <v>7942</v>
      </c>
      <c r="E427" s="239">
        <f t="shared" si="25"/>
        <v>57449</v>
      </c>
      <c r="F427" s="239">
        <f t="shared" si="25"/>
        <v>57449</v>
      </c>
      <c r="G427" s="239">
        <f>[183]일위대가목록!F627</f>
        <v>14612</v>
      </c>
      <c r="H427" s="239">
        <f t="shared" si="26"/>
        <v>14612</v>
      </c>
      <c r="I427" s="239">
        <f>[183]일위대가목록!G627</f>
        <v>29406</v>
      </c>
      <c r="J427" s="239">
        <f t="shared" si="27"/>
        <v>29406</v>
      </c>
      <c r="K427" s="239">
        <f>[183]일위대가목록!H627</f>
        <v>13431</v>
      </c>
      <c r="L427" s="239">
        <f t="shared" si="28"/>
        <v>13431</v>
      </c>
      <c r="M427" s="240" t="s">
        <v>9123</v>
      </c>
      <c r="N427" s="233" t="s">
        <v>227</v>
      </c>
      <c r="O427" s="233"/>
      <c r="P427" s="233" t="s">
        <v>9124</v>
      </c>
      <c r="Q427" s="233" t="s">
        <v>227</v>
      </c>
      <c r="R427" s="233" t="s">
        <v>9125</v>
      </c>
      <c r="S427" s="233"/>
      <c r="T427" s="233" t="s">
        <v>7729</v>
      </c>
      <c r="U427" s="233"/>
      <c r="V427" s="233"/>
      <c r="W427" s="233"/>
      <c r="X427" s="233"/>
      <c r="Y427" s="233"/>
      <c r="Z427" s="233"/>
      <c r="AA427" s="233"/>
      <c r="AB427" s="233"/>
      <c r="AC427" s="233"/>
      <c r="AD427" s="233"/>
      <c r="AE427" s="233"/>
      <c r="AF427" s="233"/>
      <c r="AG427" s="233"/>
      <c r="AH427" s="233"/>
      <c r="AI427" s="233"/>
      <c r="AJ427" s="233"/>
      <c r="AK427" s="233"/>
      <c r="AL427" s="233"/>
      <c r="AM427" s="233"/>
      <c r="AN427" s="233"/>
      <c r="AO427" s="233"/>
      <c r="AP427" s="233"/>
      <c r="AQ427" s="233"/>
      <c r="AR427" s="233"/>
      <c r="AS427" s="233"/>
      <c r="AT427" s="233"/>
      <c r="AU427" s="233"/>
      <c r="AV427" s="233"/>
      <c r="AW427" s="233"/>
      <c r="AX427" s="233"/>
      <c r="AY427" s="233"/>
      <c r="AZ427" s="233"/>
      <c r="BA427" s="233"/>
      <c r="BB427" s="233"/>
      <c r="BC427" s="233"/>
      <c r="BD427" s="233"/>
      <c r="BE427" s="233"/>
      <c r="BF427" s="233"/>
      <c r="BG427" s="233"/>
      <c r="BH427" s="233"/>
      <c r="BI427" s="293" t="str">
        <f>HYPERLINK("#일위대가목록!A627","IF104510 →")</f>
        <v>IF104510 →</v>
      </c>
    </row>
    <row r="428" spans="1:61" ht="20.100000000000001" customHeight="1">
      <c r="A428" s="237" t="s">
        <v>9119</v>
      </c>
      <c r="B428" s="238" t="s">
        <v>9116</v>
      </c>
      <c r="C428" s="238">
        <v>1</v>
      </c>
      <c r="D428" s="238" t="s">
        <v>7942</v>
      </c>
      <c r="E428" s="239">
        <f t="shared" si="25"/>
        <v>50033</v>
      </c>
      <c r="F428" s="239">
        <f t="shared" si="25"/>
        <v>50033</v>
      </c>
      <c r="G428" s="239">
        <f>[183]일위대가목록!F628</f>
        <v>13187</v>
      </c>
      <c r="H428" s="239">
        <f t="shared" si="26"/>
        <v>13187</v>
      </c>
      <c r="I428" s="239">
        <f>[183]일위대가목록!G628</f>
        <v>24585</v>
      </c>
      <c r="J428" s="239">
        <f t="shared" si="27"/>
        <v>24585</v>
      </c>
      <c r="K428" s="239">
        <f>[183]일위대가목록!H628</f>
        <v>12261</v>
      </c>
      <c r="L428" s="239">
        <f t="shared" si="28"/>
        <v>12261</v>
      </c>
      <c r="M428" s="240" t="s">
        <v>9126</v>
      </c>
      <c r="N428" s="233" t="s">
        <v>227</v>
      </c>
      <c r="O428" s="233"/>
      <c r="P428" s="233" t="s">
        <v>9127</v>
      </c>
      <c r="Q428" s="233" t="s">
        <v>227</v>
      </c>
      <c r="R428" s="233" t="s">
        <v>9128</v>
      </c>
      <c r="S428" s="233"/>
      <c r="T428" s="233" t="s">
        <v>7729</v>
      </c>
      <c r="U428" s="233"/>
      <c r="V428" s="233"/>
      <c r="W428" s="233"/>
      <c r="X428" s="233"/>
      <c r="Y428" s="233"/>
      <c r="Z428" s="233"/>
      <c r="AA428" s="233"/>
      <c r="AB428" s="233"/>
      <c r="AC428" s="233"/>
      <c r="AD428" s="233"/>
      <c r="AE428" s="233"/>
      <c r="AF428" s="233"/>
      <c r="AG428" s="233"/>
      <c r="AH428" s="233"/>
      <c r="AI428" s="233"/>
      <c r="AJ428" s="233"/>
      <c r="AK428" s="233"/>
      <c r="AL428" s="233"/>
      <c r="AM428" s="233"/>
      <c r="AN428" s="233"/>
      <c r="AO428" s="233"/>
      <c r="AP428" s="233"/>
      <c r="AQ428" s="233"/>
      <c r="AR428" s="233"/>
      <c r="AS428" s="233"/>
      <c r="AT428" s="233"/>
      <c r="AU428" s="233"/>
      <c r="AV428" s="233"/>
      <c r="AW428" s="233"/>
      <c r="AX428" s="233"/>
      <c r="AY428" s="233"/>
      <c r="AZ428" s="233"/>
      <c r="BA428" s="233"/>
      <c r="BB428" s="233"/>
      <c r="BC428" s="233"/>
      <c r="BD428" s="233"/>
      <c r="BE428" s="233"/>
      <c r="BF428" s="233"/>
      <c r="BG428" s="233"/>
      <c r="BH428" s="233"/>
      <c r="BI428" s="293" t="str">
        <f>HYPERLINK("#일위대가목록!A628","IF104530 →")</f>
        <v>IF104530 →</v>
      </c>
    </row>
    <row r="429" spans="1:61" ht="20.100000000000001" customHeight="1">
      <c r="A429" s="237" t="s">
        <v>9129</v>
      </c>
      <c r="B429" s="238" t="s">
        <v>9130</v>
      </c>
      <c r="C429" s="238">
        <v>1</v>
      </c>
      <c r="D429" s="238" t="s">
        <v>9102</v>
      </c>
      <c r="E429" s="239">
        <f t="shared" si="25"/>
        <v>83876</v>
      </c>
      <c r="F429" s="239">
        <f t="shared" si="25"/>
        <v>83876</v>
      </c>
      <c r="G429" s="239">
        <f>[183]일위대가목록!F629</f>
        <v>75230</v>
      </c>
      <c r="H429" s="239">
        <f t="shared" si="26"/>
        <v>75230</v>
      </c>
      <c r="I429" s="239">
        <f>[183]일위대가목록!G629</f>
        <v>7805</v>
      </c>
      <c r="J429" s="239">
        <f t="shared" si="27"/>
        <v>7805</v>
      </c>
      <c r="K429" s="239">
        <f>[183]일위대가목록!H629</f>
        <v>841</v>
      </c>
      <c r="L429" s="239">
        <f t="shared" si="28"/>
        <v>841</v>
      </c>
      <c r="M429" s="240" t="s">
        <v>9131</v>
      </c>
      <c r="N429" s="233" t="s">
        <v>227</v>
      </c>
      <c r="O429" s="233"/>
      <c r="P429" s="233" t="s">
        <v>9132</v>
      </c>
      <c r="Q429" s="233" t="s">
        <v>227</v>
      </c>
      <c r="R429" s="233" t="s">
        <v>9133</v>
      </c>
      <c r="S429" s="233"/>
      <c r="T429" s="233" t="s">
        <v>7729</v>
      </c>
      <c r="U429" s="233"/>
      <c r="V429" s="233"/>
      <c r="W429" s="233"/>
      <c r="X429" s="233"/>
      <c r="Y429" s="233"/>
      <c r="Z429" s="233"/>
      <c r="AA429" s="233"/>
      <c r="AB429" s="233"/>
      <c r="AC429" s="233"/>
      <c r="AD429" s="233"/>
      <c r="AE429" s="233"/>
      <c r="AF429" s="233"/>
      <c r="AG429" s="233"/>
      <c r="AH429" s="233"/>
      <c r="AI429" s="233"/>
      <c r="AJ429" s="233"/>
      <c r="AK429" s="233"/>
      <c r="AL429" s="233"/>
      <c r="AM429" s="233"/>
      <c r="AN429" s="233"/>
      <c r="AO429" s="233"/>
      <c r="AP429" s="233"/>
      <c r="AQ429" s="233"/>
      <c r="AR429" s="233"/>
      <c r="AS429" s="233"/>
      <c r="AT429" s="233"/>
      <c r="AU429" s="233"/>
      <c r="AV429" s="233"/>
      <c r="AW429" s="233"/>
      <c r="AX429" s="233"/>
      <c r="AY429" s="233"/>
      <c r="AZ429" s="233"/>
      <c r="BA429" s="233"/>
      <c r="BB429" s="233"/>
      <c r="BC429" s="233"/>
      <c r="BD429" s="233"/>
      <c r="BE429" s="233"/>
      <c r="BF429" s="233"/>
      <c r="BG429" s="233"/>
      <c r="BH429" s="233"/>
      <c r="BI429" s="293" t="str">
        <f>HYPERLINK("#일위대가목록!A629","IF105600 →")</f>
        <v>IF105600 →</v>
      </c>
    </row>
    <row r="430" spans="1:61" ht="20.100000000000001" customHeight="1">
      <c r="A430" s="237" t="s">
        <v>9129</v>
      </c>
      <c r="B430" s="238" t="s">
        <v>9134</v>
      </c>
      <c r="C430" s="238">
        <v>1</v>
      </c>
      <c r="D430" s="238" t="s">
        <v>9102</v>
      </c>
      <c r="E430" s="239">
        <f t="shared" si="25"/>
        <v>80253</v>
      </c>
      <c r="F430" s="239">
        <f t="shared" si="25"/>
        <v>80253</v>
      </c>
      <c r="G430" s="239">
        <f>[183]일위대가목록!F630</f>
        <v>75737</v>
      </c>
      <c r="H430" s="239">
        <f t="shared" si="26"/>
        <v>75737</v>
      </c>
      <c r="I430" s="239">
        <f>[183]일위대가목록!G630</f>
        <v>3132</v>
      </c>
      <c r="J430" s="239">
        <f t="shared" si="27"/>
        <v>3132</v>
      </c>
      <c r="K430" s="239">
        <f>[183]일위대가목록!H630</f>
        <v>1384</v>
      </c>
      <c r="L430" s="239">
        <f t="shared" si="28"/>
        <v>1384</v>
      </c>
      <c r="M430" s="240" t="s">
        <v>9131</v>
      </c>
      <c r="N430" s="233" t="s">
        <v>227</v>
      </c>
      <c r="O430" s="233"/>
      <c r="P430" s="233" t="s">
        <v>9135</v>
      </c>
      <c r="Q430" s="233" t="s">
        <v>227</v>
      </c>
      <c r="R430" s="233" t="s">
        <v>9136</v>
      </c>
      <c r="S430" s="233"/>
      <c r="T430" s="233" t="s">
        <v>7729</v>
      </c>
      <c r="U430" s="233"/>
      <c r="V430" s="233"/>
      <c r="W430" s="233"/>
      <c r="X430" s="233"/>
      <c r="Y430" s="233"/>
      <c r="Z430" s="233"/>
      <c r="AA430" s="233"/>
      <c r="AB430" s="233"/>
      <c r="AC430" s="233"/>
      <c r="AD430" s="233"/>
      <c r="AE430" s="233"/>
      <c r="AF430" s="233"/>
      <c r="AG430" s="233"/>
      <c r="AH430" s="233"/>
      <c r="AI430" s="233"/>
      <c r="AJ430" s="233"/>
      <c r="AK430" s="233"/>
      <c r="AL430" s="233"/>
      <c r="AM430" s="233"/>
      <c r="AN430" s="233"/>
      <c r="AO430" s="233"/>
      <c r="AP430" s="233"/>
      <c r="AQ430" s="233"/>
      <c r="AR430" s="233"/>
      <c r="AS430" s="233"/>
      <c r="AT430" s="233"/>
      <c r="AU430" s="233"/>
      <c r="AV430" s="233"/>
      <c r="AW430" s="233"/>
      <c r="AX430" s="233"/>
      <c r="AY430" s="233"/>
      <c r="AZ430" s="233"/>
      <c r="BA430" s="233"/>
      <c r="BB430" s="233"/>
      <c r="BC430" s="233"/>
      <c r="BD430" s="233"/>
      <c r="BE430" s="233"/>
      <c r="BF430" s="233"/>
      <c r="BG430" s="233"/>
      <c r="BH430" s="233"/>
      <c r="BI430" s="293" t="str">
        <f>HYPERLINK("#일위대가목록!A630","IF105700 →")</f>
        <v>IF105700 →</v>
      </c>
    </row>
    <row r="431" spans="1:61" ht="20.100000000000001" customHeight="1">
      <c r="A431" s="237" t="s">
        <v>9137</v>
      </c>
      <c r="B431" s="238" t="s">
        <v>9138</v>
      </c>
      <c r="C431" s="238">
        <v>1</v>
      </c>
      <c r="D431" s="238" t="s">
        <v>7942</v>
      </c>
      <c r="E431" s="239">
        <f t="shared" si="25"/>
        <v>209427</v>
      </c>
      <c r="F431" s="239">
        <f t="shared" si="25"/>
        <v>209427</v>
      </c>
      <c r="G431" s="239">
        <f>[183]일위대가목록!F631</f>
        <v>193017</v>
      </c>
      <c r="H431" s="239">
        <f t="shared" si="26"/>
        <v>193017</v>
      </c>
      <c r="I431" s="239">
        <f>[183]일위대가목록!G631</f>
        <v>13064</v>
      </c>
      <c r="J431" s="239">
        <f t="shared" si="27"/>
        <v>13064</v>
      </c>
      <c r="K431" s="239">
        <f>[183]일위대가목록!H631</f>
        <v>3346</v>
      </c>
      <c r="L431" s="239">
        <f t="shared" si="28"/>
        <v>3346</v>
      </c>
      <c r="M431" s="240" t="s">
        <v>9139</v>
      </c>
      <c r="N431" s="233" t="s">
        <v>227</v>
      </c>
      <c r="O431" s="233"/>
      <c r="P431" s="233" t="s">
        <v>9140</v>
      </c>
      <c r="Q431" s="233" t="s">
        <v>227</v>
      </c>
      <c r="R431" s="233" t="s">
        <v>9141</v>
      </c>
      <c r="S431" s="233"/>
      <c r="T431" s="233" t="s">
        <v>7729</v>
      </c>
      <c r="U431" s="233"/>
      <c r="V431" s="233"/>
      <c r="W431" s="233"/>
      <c r="X431" s="233"/>
      <c r="Y431" s="233"/>
      <c r="Z431" s="233"/>
      <c r="AA431" s="233"/>
      <c r="AB431" s="233"/>
      <c r="AC431" s="233"/>
      <c r="AD431" s="233"/>
      <c r="AE431" s="233"/>
      <c r="AF431" s="233"/>
      <c r="AG431" s="233"/>
      <c r="AH431" s="233"/>
      <c r="AI431" s="233"/>
      <c r="AJ431" s="233"/>
      <c r="AK431" s="233"/>
      <c r="AL431" s="233"/>
      <c r="AM431" s="233"/>
      <c r="AN431" s="233"/>
      <c r="AO431" s="233"/>
      <c r="AP431" s="233"/>
      <c r="AQ431" s="233"/>
      <c r="AR431" s="233"/>
      <c r="AS431" s="233"/>
      <c r="AT431" s="233"/>
      <c r="AU431" s="233"/>
      <c r="AV431" s="233"/>
      <c r="AW431" s="233"/>
      <c r="AX431" s="233"/>
      <c r="AY431" s="233"/>
      <c r="AZ431" s="233"/>
      <c r="BA431" s="233"/>
      <c r="BB431" s="233"/>
      <c r="BC431" s="233"/>
      <c r="BD431" s="233"/>
      <c r="BE431" s="233"/>
      <c r="BF431" s="233"/>
      <c r="BG431" s="233"/>
      <c r="BH431" s="233"/>
      <c r="BI431" s="293" t="str">
        <f>HYPERLINK("#일위대가목록!A631","IF105800 →")</f>
        <v>IF105800 →</v>
      </c>
    </row>
    <row r="432" spans="1:61" ht="20.100000000000001" customHeight="1">
      <c r="A432" s="237" t="s">
        <v>9142</v>
      </c>
      <c r="B432" s="238" t="s">
        <v>9138</v>
      </c>
      <c r="C432" s="238">
        <v>1</v>
      </c>
      <c r="D432" s="238" t="s">
        <v>7942</v>
      </c>
      <c r="E432" s="239">
        <f t="shared" si="25"/>
        <v>201262</v>
      </c>
      <c r="F432" s="239">
        <f t="shared" si="25"/>
        <v>201262</v>
      </c>
      <c r="G432" s="239">
        <f>[183]일위대가목록!F632</f>
        <v>192139</v>
      </c>
      <c r="H432" s="239">
        <f t="shared" si="26"/>
        <v>192139</v>
      </c>
      <c r="I432" s="239">
        <f>[183]일위대가목록!G632</f>
        <v>7262</v>
      </c>
      <c r="J432" s="239">
        <f t="shared" si="27"/>
        <v>7262</v>
      </c>
      <c r="K432" s="239">
        <f>[183]일위대가목록!H632</f>
        <v>1861</v>
      </c>
      <c r="L432" s="239">
        <f t="shared" si="28"/>
        <v>1861</v>
      </c>
      <c r="M432" s="240" t="s">
        <v>9139</v>
      </c>
      <c r="N432" s="233" t="s">
        <v>227</v>
      </c>
      <c r="O432" s="233"/>
      <c r="P432" s="233" t="s">
        <v>9143</v>
      </c>
      <c r="Q432" s="233" t="s">
        <v>227</v>
      </c>
      <c r="R432" s="233" t="s">
        <v>9144</v>
      </c>
      <c r="S432" s="233"/>
      <c r="T432" s="233" t="s">
        <v>7729</v>
      </c>
      <c r="U432" s="233"/>
      <c r="V432" s="233"/>
      <c r="W432" s="233"/>
      <c r="X432" s="233"/>
      <c r="Y432" s="233"/>
      <c r="Z432" s="233"/>
      <c r="AA432" s="233"/>
      <c r="AB432" s="233"/>
      <c r="AC432" s="233"/>
      <c r="AD432" s="233"/>
      <c r="AE432" s="233"/>
      <c r="AF432" s="233"/>
      <c r="AG432" s="233"/>
      <c r="AH432" s="233"/>
      <c r="AI432" s="233"/>
      <c r="AJ432" s="233"/>
      <c r="AK432" s="233"/>
      <c r="AL432" s="233"/>
      <c r="AM432" s="233"/>
      <c r="AN432" s="233"/>
      <c r="AO432" s="233"/>
      <c r="AP432" s="233"/>
      <c r="AQ432" s="233"/>
      <c r="AR432" s="233"/>
      <c r="AS432" s="233"/>
      <c r="AT432" s="233"/>
      <c r="AU432" s="233"/>
      <c r="AV432" s="233"/>
      <c r="AW432" s="233"/>
      <c r="AX432" s="233"/>
      <c r="AY432" s="233"/>
      <c r="AZ432" s="233"/>
      <c r="BA432" s="233"/>
      <c r="BB432" s="233"/>
      <c r="BC432" s="233"/>
      <c r="BD432" s="233"/>
      <c r="BE432" s="233"/>
      <c r="BF432" s="233"/>
      <c r="BG432" s="233"/>
      <c r="BH432" s="233"/>
      <c r="BI432" s="293" t="str">
        <f>HYPERLINK("#일위대가목록!A632","IF105900 →")</f>
        <v>IF105900 →</v>
      </c>
    </row>
    <row r="433" spans="1:61" ht="20.100000000000001" customHeight="1">
      <c r="A433" s="237" t="s">
        <v>9145</v>
      </c>
      <c r="B433" s="238" t="s">
        <v>9138</v>
      </c>
      <c r="C433" s="238">
        <v>1</v>
      </c>
      <c r="D433" s="238" t="s">
        <v>7942</v>
      </c>
      <c r="E433" s="239">
        <f t="shared" si="25"/>
        <v>221015</v>
      </c>
      <c r="F433" s="239">
        <f t="shared" si="25"/>
        <v>221015</v>
      </c>
      <c r="G433" s="239">
        <f>[183]일위대가목록!F633</f>
        <v>193995</v>
      </c>
      <c r="H433" s="239">
        <f t="shared" si="26"/>
        <v>193995</v>
      </c>
      <c r="I433" s="239">
        <f>[183]일위대가목록!G633</f>
        <v>21613</v>
      </c>
      <c r="J433" s="239">
        <f t="shared" si="27"/>
        <v>21613</v>
      </c>
      <c r="K433" s="239">
        <f>[183]일위대가목록!H633</f>
        <v>5407</v>
      </c>
      <c r="L433" s="239">
        <f t="shared" si="28"/>
        <v>5407</v>
      </c>
      <c r="M433" s="240" t="s">
        <v>9146</v>
      </c>
      <c r="N433" s="233" t="s">
        <v>227</v>
      </c>
      <c r="O433" s="233"/>
      <c r="P433" s="233" t="s">
        <v>9147</v>
      </c>
      <c r="Q433" s="233" t="s">
        <v>227</v>
      </c>
      <c r="R433" s="233" t="s">
        <v>9148</v>
      </c>
      <c r="S433" s="233"/>
      <c r="T433" s="233" t="s">
        <v>7729</v>
      </c>
      <c r="U433" s="233"/>
      <c r="V433" s="233"/>
      <c r="W433" s="233"/>
      <c r="X433" s="233"/>
      <c r="Y433" s="233"/>
      <c r="Z433" s="233"/>
      <c r="AA433" s="233"/>
      <c r="AB433" s="233"/>
      <c r="AC433" s="233"/>
      <c r="AD433" s="233"/>
      <c r="AE433" s="233"/>
      <c r="AF433" s="233"/>
      <c r="AG433" s="233"/>
      <c r="AH433" s="233"/>
      <c r="AI433" s="233"/>
      <c r="AJ433" s="233"/>
      <c r="AK433" s="233"/>
      <c r="AL433" s="233"/>
      <c r="AM433" s="233"/>
      <c r="AN433" s="233"/>
      <c r="AO433" s="233"/>
      <c r="AP433" s="233"/>
      <c r="AQ433" s="233"/>
      <c r="AR433" s="233"/>
      <c r="AS433" s="233"/>
      <c r="AT433" s="233"/>
      <c r="AU433" s="233"/>
      <c r="AV433" s="233"/>
      <c r="AW433" s="233"/>
      <c r="AX433" s="233"/>
      <c r="AY433" s="233"/>
      <c r="AZ433" s="233"/>
      <c r="BA433" s="233"/>
      <c r="BB433" s="233"/>
      <c r="BC433" s="233"/>
      <c r="BD433" s="233"/>
      <c r="BE433" s="233"/>
      <c r="BF433" s="233"/>
      <c r="BG433" s="233"/>
      <c r="BH433" s="233"/>
      <c r="BI433" s="293" t="str">
        <f>HYPERLINK("#일위대가목록!A633","IF106000 →")</f>
        <v>IF106000 →</v>
      </c>
    </row>
    <row r="434" spans="1:61" ht="20.100000000000001" customHeight="1">
      <c r="A434" s="237" t="s">
        <v>9149</v>
      </c>
      <c r="B434" s="238" t="s">
        <v>9150</v>
      </c>
      <c r="C434" s="238">
        <v>1</v>
      </c>
      <c r="D434" s="238" t="s">
        <v>7942</v>
      </c>
      <c r="E434" s="239">
        <f t="shared" si="25"/>
        <v>282597</v>
      </c>
      <c r="F434" s="239">
        <f t="shared" si="25"/>
        <v>282597</v>
      </c>
      <c r="G434" s="239">
        <f>[183]일위대가목록!F634</f>
        <v>197312</v>
      </c>
      <c r="H434" s="239">
        <f t="shared" si="26"/>
        <v>197312</v>
      </c>
      <c r="I434" s="239">
        <f>[183]일위대가목록!G634</f>
        <v>80412</v>
      </c>
      <c r="J434" s="239">
        <f t="shared" si="27"/>
        <v>80412</v>
      </c>
      <c r="K434" s="239">
        <f>[183]일위대가목록!H634</f>
        <v>4873</v>
      </c>
      <c r="L434" s="239">
        <f t="shared" si="28"/>
        <v>4873</v>
      </c>
      <c r="M434" s="240" t="s">
        <v>9151</v>
      </c>
      <c r="N434" s="233" t="s">
        <v>227</v>
      </c>
      <c r="O434" s="233"/>
      <c r="P434" s="233" t="s">
        <v>9152</v>
      </c>
      <c r="Q434" s="233" t="s">
        <v>227</v>
      </c>
      <c r="R434" s="233" t="s">
        <v>9153</v>
      </c>
      <c r="S434" s="233"/>
      <c r="T434" s="233" t="s">
        <v>7729</v>
      </c>
      <c r="U434" s="233"/>
      <c r="V434" s="233"/>
      <c r="W434" s="233"/>
      <c r="X434" s="233"/>
      <c r="Y434" s="233"/>
      <c r="Z434" s="233"/>
      <c r="AA434" s="233"/>
      <c r="AB434" s="233"/>
      <c r="AC434" s="233"/>
      <c r="AD434" s="233"/>
      <c r="AE434" s="233"/>
      <c r="AF434" s="233"/>
      <c r="AG434" s="233"/>
      <c r="AH434" s="233"/>
      <c r="AI434" s="233"/>
      <c r="AJ434" s="233"/>
      <c r="AK434" s="233"/>
      <c r="AL434" s="233"/>
      <c r="AM434" s="233"/>
      <c r="AN434" s="233"/>
      <c r="AO434" s="233"/>
      <c r="AP434" s="233"/>
      <c r="AQ434" s="233"/>
      <c r="AR434" s="233"/>
      <c r="AS434" s="233"/>
      <c r="AT434" s="233"/>
      <c r="AU434" s="233"/>
      <c r="AV434" s="233"/>
      <c r="AW434" s="233"/>
      <c r="AX434" s="233"/>
      <c r="AY434" s="233"/>
      <c r="AZ434" s="233"/>
      <c r="BA434" s="233"/>
      <c r="BB434" s="233"/>
      <c r="BC434" s="233"/>
      <c r="BD434" s="233"/>
      <c r="BE434" s="233"/>
      <c r="BF434" s="233"/>
      <c r="BG434" s="233"/>
      <c r="BH434" s="233"/>
      <c r="BI434" s="293" t="str">
        <f>HYPERLINK("#일위대가목록!A634","IF106200 →")</f>
        <v>IF106200 →</v>
      </c>
    </row>
    <row r="435" spans="1:61" ht="20.100000000000001" customHeight="1">
      <c r="A435" s="237" t="s">
        <v>9154</v>
      </c>
      <c r="B435" s="238" t="s">
        <v>9130</v>
      </c>
      <c r="C435" s="238">
        <v>1</v>
      </c>
      <c r="D435" s="238" t="s">
        <v>9102</v>
      </c>
      <c r="E435" s="239">
        <f t="shared" si="25"/>
        <v>30806</v>
      </c>
      <c r="F435" s="239">
        <f t="shared" si="25"/>
        <v>30806</v>
      </c>
      <c r="G435" s="239">
        <f>[183]일위대가목록!F635</f>
        <v>22695</v>
      </c>
      <c r="H435" s="239">
        <f t="shared" si="26"/>
        <v>22695</v>
      </c>
      <c r="I435" s="239">
        <f>[183]일위대가목록!G635</f>
        <v>7805</v>
      </c>
      <c r="J435" s="239">
        <f t="shared" si="27"/>
        <v>7805</v>
      </c>
      <c r="K435" s="239">
        <f>[183]일위대가목록!H635</f>
        <v>306</v>
      </c>
      <c r="L435" s="239">
        <f t="shared" si="28"/>
        <v>306</v>
      </c>
      <c r="M435" s="240" t="s">
        <v>9155</v>
      </c>
      <c r="N435" s="233" t="s">
        <v>227</v>
      </c>
      <c r="O435" s="233"/>
      <c r="P435" s="233" t="s">
        <v>9156</v>
      </c>
      <c r="Q435" s="233" t="s">
        <v>227</v>
      </c>
      <c r="R435" s="233" t="s">
        <v>9157</v>
      </c>
      <c r="S435" s="233"/>
      <c r="T435" s="233" t="s">
        <v>7729</v>
      </c>
      <c r="U435" s="233"/>
      <c r="V435" s="233"/>
      <c r="W435" s="233"/>
      <c r="X435" s="233"/>
      <c r="Y435" s="233"/>
      <c r="Z435" s="233"/>
      <c r="AA435" s="233"/>
      <c r="AB435" s="233"/>
      <c r="AC435" s="233"/>
      <c r="AD435" s="233"/>
      <c r="AE435" s="233"/>
      <c r="AF435" s="233"/>
      <c r="AG435" s="233"/>
      <c r="AH435" s="233"/>
      <c r="AI435" s="233"/>
      <c r="AJ435" s="233"/>
      <c r="AK435" s="233"/>
      <c r="AL435" s="233"/>
      <c r="AM435" s="233"/>
      <c r="AN435" s="233"/>
      <c r="AO435" s="233"/>
      <c r="AP435" s="233"/>
      <c r="AQ435" s="233"/>
      <c r="AR435" s="233"/>
      <c r="AS435" s="233"/>
      <c r="AT435" s="233"/>
      <c r="AU435" s="233"/>
      <c r="AV435" s="233"/>
      <c r="AW435" s="233"/>
      <c r="AX435" s="233"/>
      <c r="AY435" s="233"/>
      <c r="AZ435" s="233"/>
      <c r="BA435" s="233"/>
      <c r="BB435" s="233"/>
      <c r="BC435" s="233"/>
      <c r="BD435" s="233"/>
      <c r="BE435" s="233"/>
      <c r="BF435" s="233"/>
      <c r="BG435" s="233"/>
      <c r="BH435" s="233"/>
      <c r="BI435" s="293" t="str">
        <f>HYPERLINK("#일위대가목록!A635","IF106700 →")</f>
        <v>IF106700 →</v>
      </c>
    </row>
    <row r="436" spans="1:61" ht="20.100000000000001" customHeight="1">
      <c r="A436" s="237" t="s">
        <v>9154</v>
      </c>
      <c r="B436" s="238" t="s">
        <v>9134</v>
      </c>
      <c r="C436" s="238">
        <v>1</v>
      </c>
      <c r="D436" s="238" t="s">
        <v>9102</v>
      </c>
      <c r="E436" s="239">
        <f t="shared" si="25"/>
        <v>27183</v>
      </c>
      <c r="F436" s="239">
        <f t="shared" si="25"/>
        <v>27183</v>
      </c>
      <c r="G436" s="239">
        <f>[183]일위대가목록!F636</f>
        <v>23202</v>
      </c>
      <c r="H436" s="239">
        <f t="shared" si="26"/>
        <v>23202</v>
      </c>
      <c r="I436" s="239">
        <f>[183]일위대가목록!G636</f>
        <v>3132</v>
      </c>
      <c r="J436" s="239">
        <f t="shared" si="27"/>
        <v>3132</v>
      </c>
      <c r="K436" s="239">
        <f>[183]일위대가목록!H636</f>
        <v>849</v>
      </c>
      <c r="L436" s="239">
        <f t="shared" si="28"/>
        <v>849</v>
      </c>
      <c r="M436" s="240" t="s">
        <v>9155</v>
      </c>
      <c r="N436" s="233" t="s">
        <v>227</v>
      </c>
      <c r="O436" s="233"/>
      <c r="P436" s="233" t="s">
        <v>9158</v>
      </c>
      <c r="Q436" s="233" t="s">
        <v>227</v>
      </c>
      <c r="R436" s="233" t="s">
        <v>9159</v>
      </c>
      <c r="S436" s="233"/>
      <c r="T436" s="233" t="s">
        <v>7729</v>
      </c>
      <c r="U436" s="233"/>
      <c r="V436" s="233"/>
      <c r="W436" s="233"/>
      <c r="X436" s="233"/>
      <c r="Y436" s="233"/>
      <c r="Z436" s="233"/>
      <c r="AA436" s="233"/>
      <c r="AB436" s="233"/>
      <c r="AC436" s="233"/>
      <c r="AD436" s="233"/>
      <c r="AE436" s="233"/>
      <c r="AF436" s="233"/>
      <c r="AG436" s="233"/>
      <c r="AH436" s="233"/>
      <c r="AI436" s="233"/>
      <c r="AJ436" s="233"/>
      <c r="AK436" s="233"/>
      <c r="AL436" s="233"/>
      <c r="AM436" s="233"/>
      <c r="AN436" s="233"/>
      <c r="AO436" s="233"/>
      <c r="AP436" s="233"/>
      <c r="AQ436" s="233"/>
      <c r="AR436" s="233"/>
      <c r="AS436" s="233"/>
      <c r="AT436" s="233"/>
      <c r="AU436" s="233"/>
      <c r="AV436" s="233"/>
      <c r="AW436" s="233"/>
      <c r="AX436" s="233"/>
      <c r="AY436" s="233"/>
      <c r="AZ436" s="233"/>
      <c r="BA436" s="233"/>
      <c r="BB436" s="233"/>
      <c r="BC436" s="233"/>
      <c r="BD436" s="233"/>
      <c r="BE436" s="233"/>
      <c r="BF436" s="233"/>
      <c r="BG436" s="233"/>
      <c r="BH436" s="233"/>
      <c r="BI436" s="293" t="str">
        <f>HYPERLINK("#일위대가목록!A636","IF106800 →")</f>
        <v>IF106800 →</v>
      </c>
    </row>
    <row r="437" spans="1:61" ht="20.100000000000001" customHeight="1">
      <c r="A437" s="237" t="s">
        <v>9137</v>
      </c>
      <c r="B437" s="238" t="s">
        <v>9160</v>
      </c>
      <c r="C437" s="238">
        <v>1</v>
      </c>
      <c r="D437" s="238" t="s">
        <v>7942</v>
      </c>
      <c r="E437" s="239">
        <f t="shared" si="25"/>
        <v>270529</v>
      </c>
      <c r="F437" s="239">
        <f t="shared" si="25"/>
        <v>270529</v>
      </c>
      <c r="G437" s="239">
        <f>[183]일위대가목록!F637</f>
        <v>238970</v>
      </c>
      <c r="H437" s="239">
        <f t="shared" si="26"/>
        <v>238970</v>
      </c>
      <c r="I437" s="239">
        <f>[183]일위대가목록!G637</f>
        <v>25126</v>
      </c>
      <c r="J437" s="239">
        <f t="shared" si="27"/>
        <v>25126</v>
      </c>
      <c r="K437" s="239">
        <f>[183]일위대가목록!H637</f>
        <v>6433</v>
      </c>
      <c r="L437" s="239">
        <f t="shared" si="28"/>
        <v>6433</v>
      </c>
      <c r="M437" s="240" t="s">
        <v>9161</v>
      </c>
      <c r="N437" s="233" t="s">
        <v>227</v>
      </c>
      <c r="O437" s="233"/>
      <c r="P437" s="233" t="s">
        <v>9162</v>
      </c>
      <c r="Q437" s="233" t="s">
        <v>227</v>
      </c>
      <c r="R437" s="233" t="s">
        <v>9163</v>
      </c>
      <c r="S437" s="233"/>
      <c r="T437" s="233" t="s">
        <v>7729</v>
      </c>
      <c r="U437" s="233"/>
      <c r="V437" s="233"/>
      <c r="W437" s="233"/>
      <c r="X437" s="233"/>
      <c r="Y437" s="233"/>
      <c r="Z437" s="233"/>
      <c r="AA437" s="233"/>
      <c r="AB437" s="233"/>
      <c r="AC437" s="233"/>
      <c r="AD437" s="233"/>
      <c r="AE437" s="233"/>
      <c r="AF437" s="233"/>
      <c r="AG437" s="233"/>
      <c r="AH437" s="233"/>
      <c r="AI437" s="233"/>
      <c r="AJ437" s="233"/>
      <c r="AK437" s="233"/>
      <c r="AL437" s="233"/>
      <c r="AM437" s="233"/>
      <c r="AN437" s="233"/>
      <c r="AO437" s="233"/>
      <c r="AP437" s="233"/>
      <c r="AQ437" s="233"/>
      <c r="AR437" s="233"/>
      <c r="AS437" s="233"/>
      <c r="AT437" s="233"/>
      <c r="AU437" s="233"/>
      <c r="AV437" s="233"/>
      <c r="AW437" s="233"/>
      <c r="AX437" s="233"/>
      <c r="AY437" s="233"/>
      <c r="AZ437" s="233"/>
      <c r="BA437" s="233"/>
      <c r="BB437" s="233"/>
      <c r="BC437" s="233"/>
      <c r="BD437" s="233"/>
      <c r="BE437" s="233"/>
      <c r="BF437" s="233"/>
      <c r="BG437" s="233"/>
      <c r="BH437" s="233"/>
      <c r="BI437" s="293" t="str">
        <f>HYPERLINK("#일위대가목록!A637","IF107200 →")</f>
        <v>IF107200 →</v>
      </c>
    </row>
    <row r="438" spans="1:61" ht="20.100000000000001" customHeight="1">
      <c r="A438" s="237" t="s">
        <v>9142</v>
      </c>
      <c r="B438" s="238" t="s">
        <v>9160</v>
      </c>
      <c r="C438" s="238">
        <v>1</v>
      </c>
      <c r="D438" s="238" t="s">
        <v>7942</v>
      </c>
      <c r="E438" s="239">
        <f t="shared" si="25"/>
        <v>254327</v>
      </c>
      <c r="F438" s="239">
        <f t="shared" si="25"/>
        <v>254327</v>
      </c>
      <c r="G438" s="239">
        <f>[183]일위대가목록!F638</f>
        <v>237227</v>
      </c>
      <c r="H438" s="239">
        <f t="shared" si="26"/>
        <v>237227</v>
      </c>
      <c r="I438" s="239">
        <f>[183]일위대가목록!G638</f>
        <v>13617</v>
      </c>
      <c r="J438" s="239">
        <f t="shared" si="27"/>
        <v>13617</v>
      </c>
      <c r="K438" s="239">
        <f>[183]일위대가목록!H638</f>
        <v>3483</v>
      </c>
      <c r="L438" s="239">
        <f t="shared" si="28"/>
        <v>3483</v>
      </c>
      <c r="M438" s="240" t="s">
        <v>9161</v>
      </c>
      <c r="N438" s="233" t="s">
        <v>227</v>
      </c>
      <c r="O438" s="233"/>
      <c r="P438" s="233" t="s">
        <v>9164</v>
      </c>
      <c r="Q438" s="233" t="s">
        <v>227</v>
      </c>
      <c r="R438" s="233" t="s">
        <v>9165</v>
      </c>
      <c r="S438" s="233"/>
      <c r="T438" s="233" t="s">
        <v>7729</v>
      </c>
      <c r="U438" s="233"/>
      <c r="V438" s="233"/>
      <c r="W438" s="233"/>
      <c r="X438" s="233"/>
      <c r="Y438" s="233"/>
      <c r="Z438" s="233"/>
      <c r="AA438" s="233"/>
      <c r="AB438" s="233"/>
      <c r="AC438" s="233"/>
      <c r="AD438" s="233"/>
      <c r="AE438" s="233"/>
      <c r="AF438" s="233"/>
      <c r="AG438" s="233"/>
      <c r="AH438" s="233"/>
      <c r="AI438" s="233"/>
      <c r="AJ438" s="233"/>
      <c r="AK438" s="233"/>
      <c r="AL438" s="233"/>
      <c r="AM438" s="233"/>
      <c r="AN438" s="233"/>
      <c r="AO438" s="233"/>
      <c r="AP438" s="233"/>
      <c r="AQ438" s="233"/>
      <c r="AR438" s="233"/>
      <c r="AS438" s="233"/>
      <c r="AT438" s="233"/>
      <c r="AU438" s="233"/>
      <c r="AV438" s="233"/>
      <c r="AW438" s="233"/>
      <c r="AX438" s="233"/>
      <c r="AY438" s="233"/>
      <c r="AZ438" s="233"/>
      <c r="BA438" s="233"/>
      <c r="BB438" s="233"/>
      <c r="BC438" s="233"/>
      <c r="BD438" s="233"/>
      <c r="BE438" s="233"/>
      <c r="BF438" s="233"/>
      <c r="BG438" s="233"/>
      <c r="BH438" s="233"/>
      <c r="BI438" s="293" t="str">
        <f>HYPERLINK("#일위대가목록!A638","IF107300 →")</f>
        <v>IF107300 →</v>
      </c>
    </row>
    <row r="439" spans="1:61" ht="20.100000000000001" customHeight="1">
      <c r="A439" s="237" t="s">
        <v>9145</v>
      </c>
      <c r="B439" s="238" t="s">
        <v>9160</v>
      </c>
      <c r="C439" s="238">
        <v>1</v>
      </c>
      <c r="D439" s="238" t="s">
        <v>7942</v>
      </c>
      <c r="E439" s="239">
        <f t="shared" si="25"/>
        <v>295078</v>
      </c>
      <c r="F439" s="239">
        <f t="shared" si="25"/>
        <v>295078</v>
      </c>
      <c r="G439" s="239">
        <f>[183]일위대가목록!F639</f>
        <v>241079</v>
      </c>
      <c r="H439" s="239">
        <f t="shared" si="26"/>
        <v>241079</v>
      </c>
      <c r="I439" s="239">
        <f>[183]일위대가목록!G639</f>
        <v>43184</v>
      </c>
      <c r="J439" s="239">
        <f t="shared" si="27"/>
        <v>43184</v>
      </c>
      <c r="K439" s="239">
        <f>[183]일위대가목록!H639</f>
        <v>10815</v>
      </c>
      <c r="L439" s="239">
        <f t="shared" si="28"/>
        <v>10815</v>
      </c>
      <c r="M439" s="240" t="s">
        <v>9166</v>
      </c>
      <c r="N439" s="233" t="s">
        <v>227</v>
      </c>
      <c r="O439" s="233"/>
      <c r="P439" s="233" t="s">
        <v>9167</v>
      </c>
      <c r="Q439" s="233" t="s">
        <v>227</v>
      </c>
      <c r="R439" s="233" t="s">
        <v>9168</v>
      </c>
      <c r="S439" s="233"/>
      <c r="T439" s="233" t="s">
        <v>7729</v>
      </c>
      <c r="U439" s="233"/>
      <c r="V439" s="233"/>
      <c r="W439" s="233"/>
      <c r="X439" s="233"/>
      <c r="Y439" s="233"/>
      <c r="Z439" s="233"/>
      <c r="AA439" s="233"/>
      <c r="AB439" s="233"/>
      <c r="AC439" s="233"/>
      <c r="AD439" s="233"/>
      <c r="AE439" s="233"/>
      <c r="AF439" s="233"/>
      <c r="AG439" s="233"/>
      <c r="AH439" s="233"/>
      <c r="AI439" s="233"/>
      <c r="AJ439" s="233"/>
      <c r="AK439" s="233"/>
      <c r="AL439" s="233"/>
      <c r="AM439" s="233"/>
      <c r="AN439" s="233"/>
      <c r="AO439" s="233"/>
      <c r="AP439" s="233"/>
      <c r="AQ439" s="233"/>
      <c r="AR439" s="233"/>
      <c r="AS439" s="233"/>
      <c r="AT439" s="233"/>
      <c r="AU439" s="233"/>
      <c r="AV439" s="233"/>
      <c r="AW439" s="233"/>
      <c r="AX439" s="233"/>
      <c r="AY439" s="233"/>
      <c r="AZ439" s="233"/>
      <c r="BA439" s="233"/>
      <c r="BB439" s="233"/>
      <c r="BC439" s="233"/>
      <c r="BD439" s="233"/>
      <c r="BE439" s="233"/>
      <c r="BF439" s="233"/>
      <c r="BG439" s="233"/>
      <c r="BH439" s="233"/>
      <c r="BI439" s="293" t="str">
        <f>HYPERLINK("#일위대가목록!A639","IF107400 →")</f>
        <v>IF107400 →</v>
      </c>
    </row>
    <row r="440" spans="1:61" ht="20.100000000000001" customHeight="1">
      <c r="A440" s="237" t="s">
        <v>9149</v>
      </c>
      <c r="B440" s="238" t="s">
        <v>9160</v>
      </c>
      <c r="C440" s="238">
        <v>1</v>
      </c>
      <c r="D440" s="238" t="s">
        <v>7942</v>
      </c>
      <c r="E440" s="239">
        <f t="shared" si="25"/>
        <v>381664</v>
      </c>
      <c r="F440" s="239">
        <f t="shared" si="25"/>
        <v>381664</v>
      </c>
      <c r="G440" s="239">
        <f>[183]일위대가목록!F640</f>
        <v>245204</v>
      </c>
      <c r="H440" s="239">
        <f t="shared" si="26"/>
        <v>245204</v>
      </c>
      <c r="I440" s="239">
        <f>[183]일위대가목록!G640</f>
        <v>128663</v>
      </c>
      <c r="J440" s="239">
        <f t="shared" si="27"/>
        <v>128663</v>
      </c>
      <c r="K440" s="239">
        <f>[183]일위대가목록!H640</f>
        <v>7797</v>
      </c>
      <c r="L440" s="239">
        <f t="shared" si="28"/>
        <v>7797</v>
      </c>
      <c r="M440" s="240" t="s">
        <v>9169</v>
      </c>
      <c r="N440" s="233" t="s">
        <v>227</v>
      </c>
      <c r="O440" s="233"/>
      <c r="P440" s="233" t="s">
        <v>9170</v>
      </c>
      <c r="Q440" s="233" t="s">
        <v>227</v>
      </c>
      <c r="R440" s="233" t="s">
        <v>9171</v>
      </c>
      <c r="S440" s="233"/>
      <c r="T440" s="233" t="s">
        <v>7729</v>
      </c>
      <c r="U440" s="233"/>
      <c r="V440" s="233"/>
      <c r="W440" s="233"/>
      <c r="X440" s="233"/>
      <c r="Y440" s="233"/>
      <c r="Z440" s="233"/>
      <c r="AA440" s="233"/>
      <c r="AB440" s="233"/>
      <c r="AC440" s="233"/>
      <c r="AD440" s="233"/>
      <c r="AE440" s="233"/>
      <c r="AF440" s="233"/>
      <c r="AG440" s="233"/>
      <c r="AH440" s="233"/>
      <c r="AI440" s="233"/>
      <c r="AJ440" s="233"/>
      <c r="AK440" s="233"/>
      <c r="AL440" s="233"/>
      <c r="AM440" s="233"/>
      <c r="AN440" s="233"/>
      <c r="AO440" s="233"/>
      <c r="AP440" s="233"/>
      <c r="AQ440" s="233"/>
      <c r="AR440" s="233"/>
      <c r="AS440" s="233"/>
      <c r="AT440" s="233"/>
      <c r="AU440" s="233"/>
      <c r="AV440" s="233"/>
      <c r="AW440" s="233"/>
      <c r="AX440" s="233"/>
      <c r="AY440" s="233"/>
      <c r="AZ440" s="233"/>
      <c r="BA440" s="233"/>
      <c r="BB440" s="233"/>
      <c r="BC440" s="233"/>
      <c r="BD440" s="233"/>
      <c r="BE440" s="233"/>
      <c r="BF440" s="233"/>
      <c r="BG440" s="233"/>
      <c r="BH440" s="233"/>
      <c r="BI440" s="293" t="str">
        <f>HYPERLINK("#일위대가목록!A640","IF107500 →")</f>
        <v>IF107500 →</v>
      </c>
    </row>
    <row r="441" spans="1:61" ht="20.100000000000001" customHeight="1">
      <c r="A441" s="237" t="s">
        <v>9172</v>
      </c>
      <c r="B441" s="238" t="s">
        <v>9173</v>
      </c>
      <c r="C441" s="238">
        <v>1</v>
      </c>
      <c r="D441" s="238" t="s">
        <v>66</v>
      </c>
      <c r="E441" s="239">
        <f t="shared" si="25"/>
        <v>68006</v>
      </c>
      <c r="F441" s="239">
        <f t="shared" si="25"/>
        <v>68006</v>
      </c>
      <c r="G441" s="239">
        <f>[183]일위대가목록!F641</f>
        <v>33901</v>
      </c>
      <c r="H441" s="239">
        <f t="shared" si="26"/>
        <v>33901</v>
      </c>
      <c r="I441" s="239">
        <f>[183]일위대가목록!G641</f>
        <v>31097</v>
      </c>
      <c r="J441" s="239">
        <f t="shared" si="27"/>
        <v>31097</v>
      </c>
      <c r="K441" s="239">
        <f>[183]일위대가목록!H641</f>
        <v>3008</v>
      </c>
      <c r="L441" s="239">
        <f t="shared" si="28"/>
        <v>3008</v>
      </c>
      <c r="M441" s="240" t="s">
        <v>9174</v>
      </c>
      <c r="N441" s="233" t="s">
        <v>227</v>
      </c>
      <c r="O441" s="233"/>
      <c r="P441" s="233" t="s">
        <v>9175</v>
      </c>
      <c r="Q441" s="233" t="s">
        <v>227</v>
      </c>
      <c r="R441" s="233" t="s">
        <v>9176</v>
      </c>
      <c r="S441" s="233"/>
      <c r="T441" s="233" t="s">
        <v>7729</v>
      </c>
      <c r="U441" s="233"/>
      <c r="V441" s="233"/>
      <c r="W441" s="233"/>
      <c r="X441" s="233"/>
      <c r="Y441" s="233"/>
      <c r="Z441" s="233"/>
      <c r="AA441" s="233"/>
      <c r="AB441" s="233"/>
      <c r="AC441" s="233"/>
      <c r="AD441" s="233"/>
      <c r="AE441" s="233"/>
      <c r="AF441" s="233"/>
      <c r="AG441" s="233"/>
      <c r="AH441" s="233"/>
      <c r="AI441" s="233"/>
      <c r="AJ441" s="233"/>
      <c r="AK441" s="233"/>
      <c r="AL441" s="233"/>
      <c r="AM441" s="233"/>
      <c r="AN441" s="233"/>
      <c r="AO441" s="233"/>
      <c r="AP441" s="233"/>
      <c r="AQ441" s="233"/>
      <c r="AR441" s="233"/>
      <c r="AS441" s="233"/>
      <c r="AT441" s="233"/>
      <c r="AU441" s="233"/>
      <c r="AV441" s="233"/>
      <c r="AW441" s="233"/>
      <c r="AX441" s="233"/>
      <c r="AY441" s="233"/>
      <c r="AZ441" s="233"/>
      <c r="BA441" s="233"/>
      <c r="BB441" s="233"/>
      <c r="BC441" s="233"/>
      <c r="BD441" s="233"/>
      <c r="BE441" s="233"/>
      <c r="BF441" s="233"/>
      <c r="BG441" s="233"/>
      <c r="BH441" s="233"/>
      <c r="BI441" s="293" t="str">
        <f>HYPERLINK("#일위대가목록!A641","IF108000 →")</f>
        <v>IF108000 →</v>
      </c>
    </row>
    <row r="442" spans="1:61" ht="20.100000000000001" customHeight="1">
      <c r="A442" s="237" t="s">
        <v>9177</v>
      </c>
      <c r="B442" s="238" t="s">
        <v>9178</v>
      </c>
      <c r="C442" s="238">
        <v>1</v>
      </c>
      <c r="D442" s="238" t="s">
        <v>64</v>
      </c>
      <c r="E442" s="239">
        <f t="shared" si="25"/>
        <v>3197</v>
      </c>
      <c r="F442" s="239">
        <f t="shared" si="25"/>
        <v>3197</v>
      </c>
      <c r="G442" s="239">
        <f>[183]일위대가목록!F88</f>
        <v>639</v>
      </c>
      <c r="H442" s="239">
        <f t="shared" si="26"/>
        <v>639</v>
      </c>
      <c r="I442" s="239">
        <f>[183]일위대가목록!G88</f>
        <v>2059</v>
      </c>
      <c r="J442" s="239">
        <f t="shared" si="27"/>
        <v>2059</v>
      </c>
      <c r="K442" s="239">
        <f>[183]일위대가목록!H88</f>
        <v>499</v>
      </c>
      <c r="L442" s="239">
        <f t="shared" si="28"/>
        <v>499</v>
      </c>
      <c r="M442" s="240" t="s">
        <v>9179</v>
      </c>
      <c r="N442" s="233" t="s">
        <v>227</v>
      </c>
      <c r="O442" s="233"/>
      <c r="P442" s="233" t="s">
        <v>9180</v>
      </c>
      <c r="Q442" s="233" t="s">
        <v>227</v>
      </c>
      <c r="R442" s="233" t="s">
        <v>9181</v>
      </c>
      <c r="S442" s="233"/>
      <c r="T442" s="233" t="s">
        <v>7861</v>
      </c>
      <c r="U442" s="233"/>
      <c r="V442" s="233"/>
      <c r="W442" s="233"/>
      <c r="X442" s="233"/>
      <c r="Y442" s="233"/>
      <c r="Z442" s="233"/>
      <c r="AA442" s="233"/>
      <c r="AB442" s="233"/>
      <c r="AC442" s="233"/>
      <c r="AD442" s="233"/>
      <c r="AE442" s="233"/>
      <c r="AF442" s="233"/>
      <c r="AG442" s="233"/>
      <c r="AH442" s="233"/>
      <c r="AI442" s="233"/>
      <c r="AJ442" s="233"/>
      <c r="AK442" s="233"/>
      <c r="AL442" s="233"/>
      <c r="AM442" s="233"/>
      <c r="AN442" s="233"/>
      <c r="AO442" s="233"/>
      <c r="AP442" s="233"/>
      <c r="AQ442" s="233"/>
      <c r="AR442" s="233"/>
      <c r="AS442" s="233"/>
      <c r="AT442" s="233"/>
      <c r="AU442" s="233"/>
      <c r="AV442" s="233"/>
      <c r="AW442" s="233"/>
      <c r="AX442" s="233"/>
      <c r="AY442" s="233"/>
      <c r="AZ442" s="233"/>
      <c r="BA442" s="233"/>
      <c r="BB442" s="233"/>
      <c r="BC442" s="233"/>
      <c r="BD442" s="233"/>
      <c r="BE442" s="233"/>
      <c r="BF442" s="233"/>
      <c r="BG442" s="233"/>
      <c r="BH442" s="233"/>
      <c r="BI442" s="293" t="str">
        <f>HYPERLINK("#일위대가목록!A88","IF108850 →")</f>
        <v>IF108850 →</v>
      </c>
    </row>
    <row r="443" spans="1:61" ht="20.100000000000001" customHeight="1">
      <c r="A443" s="237" t="s">
        <v>9182</v>
      </c>
      <c r="B443" s="238" t="s">
        <v>9183</v>
      </c>
      <c r="C443" s="238">
        <v>1</v>
      </c>
      <c r="D443" s="238" t="s">
        <v>64</v>
      </c>
      <c r="E443" s="239">
        <f t="shared" si="25"/>
        <v>3736</v>
      </c>
      <c r="F443" s="239">
        <f t="shared" si="25"/>
        <v>3736</v>
      </c>
      <c r="G443" s="239">
        <f>[183]일위대가목록!F89</f>
        <v>619</v>
      </c>
      <c r="H443" s="239">
        <f t="shared" si="26"/>
        <v>619</v>
      </c>
      <c r="I443" s="239">
        <f>[183]일위대가목록!G89</f>
        <v>2510</v>
      </c>
      <c r="J443" s="239">
        <f t="shared" si="27"/>
        <v>2510</v>
      </c>
      <c r="K443" s="239">
        <f>[183]일위대가목록!H89</f>
        <v>607</v>
      </c>
      <c r="L443" s="239">
        <f t="shared" si="28"/>
        <v>607</v>
      </c>
      <c r="M443" s="240" t="s">
        <v>9179</v>
      </c>
      <c r="N443" s="233" t="s">
        <v>227</v>
      </c>
      <c r="O443" s="233"/>
      <c r="P443" s="233" t="s">
        <v>9184</v>
      </c>
      <c r="Q443" s="233" t="s">
        <v>227</v>
      </c>
      <c r="R443" s="233" t="s">
        <v>9185</v>
      </c>
      <c r="S443" s="233"/>
      <c r="T443" s="233" t="s">
        <v>7861</v>
      </c>
      <c r="U443" s="233"/>
      <c r="V443" s="233"/>
      <c r="W443" s="233"/>
      <c r="X443" s="233"/>
      <c r="Y443" s="233"/>
      <c r="Z443" s="233"/>
      <c r="AA443" s="233"/>
      <c r="AB443" s="233"/>
      <c r="AC443" s="233"/>
      <c r="AD443" s="233"/>
      <c r="AE443" s="233"/>
      <c r="AF443" s="233"/>
      <c r="AG443" s="233"/>
      <c r="AH443" s="233"/>
      <c r="AI443" s="233"/>
      <c r="AJ443" s="233"/>
      <c r="AK443" s="233"/>
      <c r="AL443" s="233"/>
      <c r="AM443" s="233"/>
      <c r="AN443" s="233"/>
      <c r="AO443" s="233"/>
      <c r="AP443" s="233"/>
      <c r="AQ443" s="233"/>
      <c r="AR443" s="233"/>
      <c r="AS443" s="233"/>
      <c r="AT443" s="233"/>
      <c r="AU443" s="233"/>
      <c r="AV443" s="233"/>
      <c r="AW443" s="233"/>
      <c r="AX443" s="233"/>
      <c r="AY443" s="233"/>
      <c r="AZ443" s="233"/>
      <c r="BA443" s="233"/>
      <c r="BB443" s="233"/>
      <c r="BC443" s="233"/>
      <c r="BD443" s="233"/>
      <c r="BE443" s="233"/>
      <c r="BF443" s="233"/>
      <c r="BG443" s="233"/>
      <c r="BH443" s="233"/>
      <c r="BI443" s="293" t="str">
        <f>HYPERLINK("#일위대가목록!A89","IF108900 →")</f>
        <v>IF108900 →</v>
      </c>
    </row>
    <row r="444" spans="1:61" ht="20.100000000000001" customHeight="1">
      <c r="A444" s="237" t="s">
        <v>9186</v>
      </c>
      <c r="B444" s="238" t="s">
        <v>9183</v>
      </c>
      <c r="C444" s="238">
        <v>1</v>
      </c>
      <c r="D444" s="238" t="s">
        <v>64</v>
      </c>
      <c r="E444" s="239">
        <f t="shared" si="25"/>
        <v>4659</v>
      </c>
      <c r="F444" s="239">
        <f t="shared" si="25"/>
        <v>4659</v>
      </c>
      <c r="G444" s="239">
        <f>[183]일위대가목록!F90</f>
        <v>1177</v>
      </c>
      <c r="H444" s="239">
        <f t="shared" si="26"/>
        <v>1177</v>
      </c>
      <c r="I444" s="239">
        <f>[183]일위대가목록!G90</f>
        <v>2804</v>
      </c>
      <c r="J444" s="239">
        <f t="shared" si="27"/>
        <v>2804</v>
      </c>
      <c r="K444" s="239">
        <f>[183]일위대가목록!H90</f>
        <v>678</v>
      </c>
      <c r="L444" s="239">
        <f t="shared" si="28"/>
        <v>678</v>
      </c>
      <c r="M444" s="240" t="s">
        <v>9179</v>
      </c>
      <c r="N444" s="233" t="s">
        <v>227</v>
      </c>
      <c r="O444" s="233"/>
      <c r="P444" s="233" t="s">
        <v>9187</v>
      </c>
      <c r="Q444" s="233" t="s">
        <v>227</v>
      </c>
      <c r="R444" s="233" t="s">
        <v>9188</v>
      </c>
      <c r="S444" s="233"/>
      <c r="T444" s="233" t="s">
        <v>7861</v>
      </c>
      <c r="U444" s="233"/>
      <c r="V444" s="233"/>
      <c r="W444" s="233"/>
      <c r="X444" s="233"/>
      <c r="Y444" s="233"/>
      <c r="Z444" s="233"/>
      <c r="AA444" s="233"/>
      <c r="AB444" s="233"/>
      <c r="AC444" s="233"/>
      <c r="AD444" s="233"/>
      <c r="AE444" s="233"/>
      <c r="AF444" s="233"/>
      <c r="AG444" s="233"/>
      <c r="AH444" s="233"/>
      <c r="AI444" s="233"/>
      <c r="AJ444" s="233"/>
      <c r="AK444" s="233"/>
      <c r="AL444" s="233"/>
      <c r="AM444" s="233"/>
      <c r="AN444" s="233"/>
      <c r="AO444" s="233"/>
      <c r="AP444" s="233"/>
      <c r="AQ444" s="233"/>
      <c r="AR444" s="233"/>
      <c r="AS444" s="233"/>
      <c r="AT444" s="233"/>
      <c r="AU444" s="233"/>
      <c r="AV444" s="233"/>
      <c r="AW444" s="233"/>
      <c r="AX444" s="233"/>
      <c r="AY444" s="233"/>
      <c r="AZ444" s="233"/>
      <c r="BA444" s="233"/>
      <c r="BB444" s="233"/>
      <c r="BC444" s="233"/>
      <c r="BD444" s="233"/>
      <c r="BE444" s="233"/>
      <c r="BF444" s="233"/>
      <c r="BG444" s="233"/>
      <c r="BH444" s="233"/>
      <c r="BI444" s="293" t="str">
        <f>HYPERLINK("#일위대가목록!A90","IF108950 →")</f>
        <v>IF108950 →</v>
      </c>
    </row>
    <row r="445" spans="1:61" ht="20.100000000000001" customHeight="1">
      <c r="A445" s="237" t="s">
        <v>9189</v>
      </c>
      <c r="B445" s="238" t="s">
        <v>9178</v>
      </c>
      <c r="C445" s="238">
        <v>1</v>
      </c>
      <c r="D445" s="238" t="s">
        <v>64</v>
      </c>
      <c r="E445" s="239">
        <f t="shared" si="25"/>
        <v>1934</v>
      </c>
      <c r="F445" s="239">
        <f t="shared" si="25"/>
        <v>1934</v>
      </c>
      <c r="G445" s="239">
        <f>[183]일위대가목록!F642</f>
        <v>643</v>
      </c>
      <c r="H445" s="239">
        <f t="shared" si="26"/>
        <v>643</v>
      </c>
      <c r="I445" s="239">
        <f>[183]일위대가목록!G642</f>
        <v>1244</v>
      </c>
      <c r="J445" s="239">
        <f t="shared" si="27"/>
        <v>1244</v>
      </c>
      <c r="K445" s="239">
        <f>[183]일위대가목록!H642</f>
        <v>47</v>
      </c>
      <c r="L445" s="239">
        <f t="shared" si="28"/>
        <v>47</v>
      </c>
      <c r="M445" s="240" t="s">
        <v>9190</v>
      </c>
      <c r="N445" s="233" t="s">
        <v>227</v>
      </c>
      <c r="O445" s="233"/>
      <c r="P445" s="233" t="s">
        <v>9191</v>
      </c>
      <c r="Q445" s="233" t="s">
        <v>227</v>
      </c>
      <c r="R445" s="233" t="s">
        <v>9192</v>
      </c>
      <c r="S445" s="233"/>
      <c r="T445" s="233" t="s">
        <v>7729</v>
      </c>
      <c r="U445" s="233"/>
      <c r="V445" s="233"/>
      <c r="W445" s="233"/>
      <c r="X445" s="233"/>
      <c r="Y445" s="233"/>
      <c r="Z445" s="233"/>
      <c r="AA445" s="233"/>
      <c r="AB445" s="233"/>
      <c r="AC445" s="233"/>
      <c r="AD445" s="233"/>
      <c r="AE445" s="233"/>
      <c r="AF445" s="233"/>
      <c r="AG445" s="233"/>
      <c r="AH445" s="233"/>
      <c r="AI445" s="233"/>
      <c r="AJ445" s="233"/>
      <c r="AK445" s="233"/>
      <c r="AL445" s="233"/>
      <c r="AM445" s="233"/>
      <c r="AN445" s="233"/>
      <c r="AO445" s="233"/>
      <c r="AP445" s="233"/>
      <c r="AQ445" s="233"/>
      <c r="AR445" s="233"/>
      <c r="AS445" s="233"/>
      <c r="AT445" s="233"/>
      <c r="AU445" s="233"/>
      <c r="AV445" s="233"/>
      <c r="AW445" s="233"/>
      <c r="AX445" s="233"/>
      <c r="AY445" s="233"/>
      <c r="AZ445" s="233"/>
      <c r="BA445" s="233"/>
      <c r="BB445" s="233"/>
      <c r="BC445" s="233"/>
      <c r="BD445" s="233"/>
      <c r="BE445" s="233"/>
      <c r="BF445" s="233"/>
      <c r="BG445" s="233"/>
      <c r="BH445" s="233"/>
      <c r="BI445" s="293" t="str">
        <f>HYPERLINK("#일위대가목록!A642","IF109000 →")</f>
        <v>IF109000 →</v>
      </c>
    </row>
    <row r="446" spans="1:61" ht="20.100000000000001" customHeight="1">
      <c r="A446" s="237" t="s">
        <v>9193</v>
      </c>
      <c r="B446" s="238" t="s">
        <v>9183</v>
      </c>
      <c r="C446" s="238">
        <v>1</v>
      </c>
      <c r="D446" s="238" t="s">
        <v>64</v>
      </c>
      <c r="E446" s="239">
        <f t="shared" si="25"/>
        <v>2168</v>
      </c>
      <c r="F446" s="239">
        <f t="shared" si="25"/>
        <v>2168</v>
      </c>
      <c r="G446" s="239">
        <f>[183]일위대가목록!F643</f>
        <v>614</v>
      </c>
      <c r="H446" s="239">
        <f t="shared" si="26"/>
        <v>614</v>
      </c>
      <c r="I446" s="239">
        <f>[183]일위대가목록!G643</f>
        <v>1493</v>
      </c>
      <c r="J446" s="239">
        <f t="shared" si="27"/>
        <v>1493</v>
      </c>
      <c r="K446" s="239">
        <f>[183]일위대가목록!H643</f>
        <v>61</v>
      </c>
      <c r="L446" s="239">
        <f t="shared" si="28"/>
        <v>61</v>
      </c>
      <c r="M446" s="240" t="s">
        <v>9194</v>
      </c>
      <c r="N446" s="233" t="s">
        <v>227</v>
      </c>
      <c r="O446" s="233"/>
      <c r="P446" s="233" t="s">
        <v>9195</v>
      </c>
      <c r="Q446" s="233" t="s">
        <v>227</v>
      </c>
      <c r="R446" s="233" t="s">
        <v>9196</v>
      </c>
      <c r="S446" s="233"/>
      <c r="T446" s="233" t="s">
        <v>7729</v>
      </c>
      <c r="U446" s="233"/>
      <c r="V446" s="233"/>
      <c r="W446" s="233"/>
      <c r="X446" s="233"/>
      <c r="Y446" s="233"/>
      <c r="Z446" s="233"/>
      <c r="AA446" s="233"/>
      <c r="AB446" s="233"/>
      <c r="AC446" s="233"/>
      <c r="AD446" s="233"/>
      <c r="AE446" s="233"/>
      <c r="AF446" s="233"/>
      <c r="AG446" s="233"/>
      <c r="AH446" s="233"/>
      <c r="AI446" s="233"/>
      <c r="AJ446" s="233"/>
      <c r="AK446" s="233"/>
      <c r="AL446" s="233"/>
      <c r="AM446" s="233"/>
      <c r="AN446" s="233"/>
      <c r="AO446" s="233"/>
      <c r="AP446" s="233"/>
      <c r="AQ446" s="233"/>
      <c r="AR446" s="233"/>
      <c r="AS446" s="233"/>
      <c r="AT446" s="233"/>
      <c r="AU446" s="233"/>
      <c r="AV446" s="233"/>
      <c r="AW446" s="233"/>
      <c r="AX446" s="233"/>
      <c r="AY446" s="233"/>
      <c r="AZ446" s="233"/>
      <c r="BA446" s="233"/>
      <c r="BB446" s="233"/>
      <c r="BC446" s="233"/>
      <c r="BD446" s="233"/>
      <c r="BE446" s="233"/>
      <c r="BF446" s="233"/>
      <c r="BG446" s="233"/>
      <c r="BH446" s="233"/>
      <c r="BI446" s="293" t="str">
        <f>HYPERLINK("#일위대가목록!A643","IF109100 →")</f>
        <v>IF109100 →</v>
      </c>
    </row>
    <row r="447" spans="1:61" ht="20.100000000000001" customHeight="1">
      <c r="A447" s="237" t="s">
        <v>9197</v>
      </c>
      <c r="B447" s="238" t="s">
        <v>9183</v>
      </c>
      <c r="C447" s="238">
        <v>1</v>
      </c>
      <c r="D447" s="238" t="s">
        <v>64</v>
      </c>
      <c r="E447" s="239">
        <f t="shared" si="25"/>
        <v>2916</v>
      </c>
      <c r="F447" s="239">
        <f t="shared" si="25"/>
        <v>2916</v>
      </c>
      <c r="G447" s="239">
        <f>[183]일위대가목록!F644</f>
        <v>1173</v>
      </c>
      <c r="H447" s="239">
        <f t="shared" si="26"/>
        <v>1173</v>
      </c>
      <c r="I447" s="239">
        <f>[183]일위대가목록!G644</f>
        <v>1671</v>
      </c>
      <c r="J447" s="239">
        <f t="shared" si="27"/>
        <v>1671</v>
      </c>
      <c r="K447" s="239">
        <f>[183]일위대가목록!H644</f>
        <v>72</v>
      </c>
      <c r="L447" s="239">
        <f t="shared" si="28"/>
        <v>72</v>
      </c>
      <c r="M447" s="240" t="s">
        <v>9194</v>
      </c>
      <c r="N447" s="233" t="s">
        <v>227</v>
      </c>
      <c r="O447" s="233"/>
      <c r="P447" s="233" t="s">
        <v>9198</v>
      </c>
      <c r="Q447" s="233" t="s">
        <v>227</v>
      </c>
      <c r="R447" s="233" t="s">
        <v>9199</v>
      </c>
      <c r="S447" s="233"/>
      <c r="T447" s="233" t="s">
        <v>7729</v>
      </c>
      <c r="U447" s="233"/>
      <c r="V447" s="233"/>
      <c r="W447" s="233"/>
      <c r="X447" s="233"/>
      <c r="Y447" s="233"/>
      <c r="Z447" s="233"/>
      <c r="AA447" s="233"/>
      <c r="AB447" s="233"/>
      <c r="AC447" s="233"/>
      <c r="AD447" s="233"/>
      <c r="AE447" s="233"/>
      <c r="AF447" s="233"/>
      <c r="AG447" s="233"/>
      <c r="AH447" s="233"/>
      <c r="AI447" s="233"/>
      <c r="AJ447" s="233"/>
      <c r="AK447" s="233"/>
      <c r="AL447" s="233"/>
      <c r="AM447" s="233"/>
      <c r="AN447" s="233"/>
      <c r="AO447" s="233"/>
      <c r="AP447" s="233"/>
      <c r="AQ447" s="233"/>
      <c r="AR447" s="233"/>
      <c r="AS447" s="233"/>
      <c r="AT447" s="233"/>
      <c r="AU447" s="233"/>
      <c r="AV447" s="233"/>
      <c r="AW447" s="233"/>
      <c r="AX447" s="233"/>
      <c r="AY447" s="233"/>
      <c r="AZ447" s="233"/>
      <c r="BA447" s="233"/>
      <c r="BB447" s="233"/>
      <c r="BC447" s="233"/>
      <c r="BD447" s="233"/>
      <c r="BE447" s="233"/>
      <c r="BF447" s="233"/>
      <c r="BG447" s="233"/>
      <c r="BH447" s="233"/>
      <c r="BI447" s="293" t="str">
        <f>HYPERLINK("#일위대가목록!A644","IF109200 →")</f>
        <v>IF109200 →</v>
      </c>
    </row>
    <row r="448" spans="1:61" ht="20.100000000000001" customHeight="1">
      <c r="A448" s="237" t="s">
        <v>9200</v>
      </c>
      <c r="B448" s="238" t="s">
        <v>9201</v>
      </c>
      <c r="C448" s="238">
        <v>1</v>
      </c>
      <c r="D448" s="238" t="s">
        <v>66</v>
      </c>
      <c r="E448" s="239">
        <f t="shared" si="25"/>
        <v>558132</v>
      </c>
      <c r="F448" s="239">
        <f t="shared" si="25"/>
        <v>558132</v>
      </c>
      <c r="G448" s="239">
        <f>[183]일위대가목록!F91</f>
        <v>141493</v>
      </c>
      <c r="H448" s="239">
        <f t="shared" si="26"/>
        <v>141493</v>
      </c>
      <c r="I448" s="239">
        <f>[183]일위대가목록!G91</f>
        <v>273613</v>
      </c>
      <c r="J448" s="239">
        <f t="shared" si="27"/>
        <v>273613</v>
      </c>
      <c r="K448" s="239">
        <f>[183]일위대가목록!H91</f>
        <v>143026</v>
      </c>
      <c r="L448" s="239">
        <f t="shared" si="28"/>
        <v>143026</v>
      </c>
      <c r="M448" s="240" t="s">
        <v>9202</v>
      </c>
      <c r="N448" s="233" t="s">
        <v>227</v>
      </c>
      <c r="O448" s="233"/>
      <c r="P448" s="233" t="s">
        <v>9203</v>
      </c>
      <c r="Q448" s="233" t="s">
        <v>227</v>
      </c>
      <c r="R448" s="233" t="s">
        <v>9204</v>
      </c>
      <c r="S448" s="233"/>
      <c r="T448" s="233" t="s">
        <v>7861</v>
      </c>
      <c r="U448" s="233"/>
      <c r="V448" s="233"/>
      <c r="W448" s="233"/>
      <c r="X448" s="233"/>
      <c r="Y448" s="233"/>
      <c r="Z448" s="233"/>
      <c r="AA448" s="233"/>
      <c r="AB448" s="233"/>
      <c r="AC448" s="233"/>
      <c r="AD448" s="233"/>
      <c r="AE448" s="233"/>
      <c r="AF448" s="233"/>
      <c r="AG448" s="233"/>
      <c r="AH448" s="233"/>
      <c r="AI448" s="233"/>
      <c r="AJ448" s="233"/>
      <c r="AK448" s="233"/>
      <c r="AL448" s="233"/>
      <c r="AM448" s="233"/>
      <c r="AN448" s="233"/>
      <c r="AO448" s="233"/>
      <c r="AP448" s="233"/>
      <c r="AQ448" s="233"/>
      <c r="AR448" s="233"/>
      <c r="AS448" s="233"/>
      <c r="AT448" s="233"/>
      <c r="AU448" s="233"/>
      <c r="AV448" s="233"/>
      <c r="AW448" s="233"/>
      <c r="AX448" s="233"/>
      <c r="AY448" s="233"/>
      <c r="AZ448" s="233"/>
      <c r="BA448" s="233"/>
      <c r="BB448" s="233"/>
      <c r="BC448" s="233"/>
      <c r="BD448" s="233"/>
      <c r="BE448" s="233"/>
      <c r="BF448" s="233"/>
      <c r="BG448" s="233"/>
      <c r="BH448" s="233"/>
      <c r="BI448" s="293" t="str">
        <f>HYPERLINK("#일위대가목록!A91","IF109300 →")</f>
        <v>IF109300 →</v>
      </c>
    </row>
    <row r="449" spans="1:61" ht="20.100000000000001" customHeight="1">
      <c r="A449" s="237" t="s">
        <v>9200</v>
      </c>
      <c r="B449" s="238" t="s">
        <v>9205</v>
      </c>
      <c r="C449" s="238">
        <v>1</v>
      </c>
      <c r="D449" s="238" t="s">
        <v>66</v>
      </c>
      <c r="E449" s="239">
        <f t="shared" si="25"/>
        <v>541387</v>
      </c>
      <c r="F449" s="239">
        <f t="shared" si="25"/>
        <v>541387</v>
      </c>
      <c r="G449" s="239">
        <f>[183]일위대가목록!F92</f>
        <v>137248</v>
      </c>
      <c r="H449" s="239">
        <f t="shared" si="26"/>
        <v>137248</v>
      </c>
      <c r="I449" s="239">
        <f>[183]일위대가목록!G92</f>
        <v>265404</v>
      </c>
      <c r="J449" s="239">
        <f t="shared" si="27"/>
        <v>265404</v>
      </c>
      <c r="K449" s="239">
        <f>[183]일위대가목록!H92</f>
        <v>138735</v>
      </c>
      <c r="L449" s="239">
        <f t="shared" si="28"/>
        <v>138735</v>
      </c>
      <c r="M449" s="240" t="s">
        <v>9202</v>
      </c>
      <c r="N449" s="233" t="s">
        <v>227</v>
      </c>
      <c r="O449" s="233"/>
      <c r="P449" s="233" t="s">
        <v>9206</v>
      </c>
      <c r="Q449" s="233" t="s">
        <v>227</v>
      </c>
      <c r="R449" s="233" t="s">
        <v>9207</v>
      </c>
      <c r="S449" s="233"/>
      <c r="T449" s="233" t="s">
        <v>7861</v>
      </c>
      <c r="U449" s="233"/>
      <c r="V449" s="233"/>
      <c r="W449" s="233"/>
      <c r="X449" s="233"/>
      <c r="Y449" s="233"/>
      <c r="Z449" s="233"/>
      <c r="AA449" s="233"/>
      <c r="AB449" s="233"/>
      <c r="AC449" s="233"/>
      <c r="AD449" s="233"/>
      <c r="AE449" s="233"/>
      <c r="AF449" s="233"/>
      <c r="AG449" s="233"/>
      <c r="AH449" s="233"/>
      <c r="AI449" s="233"/>
      <c r="AJ449" s="233"/>
      <c r="AK449" s="233"/>
      <c r="AL449" s="233"/>
      <c r="AM449" s="233"/>
      <c r="AN449" s="233"/>
      <c r="AO449" s="233"/>
      <c r="AP449" s="233"/>
      <c r="AQ449" s="233"/>
      <c r="AR449" s="233"/>
      <c r="AS449" s="233"/>
      <c r="AT449" s="233"/>
      <c r="AU449" s="233"/>
      <c r="AV449" s="233"/>
      <c r="AW449" s="233"/>
      <c r="AX449" s="233"/>
      <c r="AY449" s="233"/>
      <c r="AZ449" s="233"/>
      <c r="BA449" s="233"/>
      <c r="BB449" s="233"/>
      <c r="BC449" s="233"/>
      <c r="BD449" s="233"/>
      <c r="BE449" s="233"/>
      <c r="BF449" s="233"/>
      <c r="BG449" s="233"/>
      <c r="BH449" s="233"/>
      <c r="BI449" s="293" t="str">
        <f>HYPERLINK("#일위대가목록!A92","IF109310 →")</f>
        <v>IF109310 →</v>
      </c>
    </row>
    <row r="450" spans="1:61" ht="20.100000000000001" customHeight="1">
      <c r="A450" s="237" t="s">
        <v>9200</v>
      </c>
      <c r="B450" s="238" t="s">
        <v>9208</v>
      </c>
      <c r="C450" s="238">
        <v>1</v>
      </c>
      <c r="D450" s="238" t="s">
        <v>66</v>
      </c>
      <c r="E450" s="239">
        <f t="shared" si="25"/>
        <v>636269</v>
      </c>
      <c r="F450" s="239">
        <f t="shared" si="25"/>
        <v>636269</v>
      </c>
      <c r="G450" s="239">
        <f>[183]일위대가목록!F93</f>
        <v>161302</v>
      </c>
      <c r="H450" s="239">
        <f t="shared" si="26"/>
        <v>161302</v>
      </c>
      <c r="I450" s="239">
        <f>[183]일위대가목록!G93</f>
        <v>311918</v>
      </c>
      <c r="J450" s="239">
        <f t="shared" si="27"/>
        <v>311918</v>
      </c>
      <c r="K450" s="239">
        <f>[183]일위대가목록!H93</f>
        <v>163049</v>
      </c>
      <c r="L450" s="239">
        <f t="shared" si="28"/>
        <v>163049</v>
      </c>
      <c r="M450" s="240" t="s">
        <v>9202</v>
      </c>
      <c r="N450" s="233" t="s">
        <v>227</v>
      </c>
      <c r="O450" s="233"/>
      <c r="P450" s="233" t="s">
        <v>9209</v>
      </c>
      <c r="Q450" s="233" t="s">
        <v>227</v>
      </c>
      <c r="R450" s="233" t="s">
        <v>9210</v>
      </c>
      <c r="S450" s="233"/>
      <c r="T450" s="233" t="s">
        <v>7861</v>
      </c>
      <c r="U450" s="233"/>
      <c r="V450" s="233"/>
      <c r="W450" s="233"/>
      <c r="X450" s="233"/>
      <c r="Y450" s="233"/>
      <c r="Z450" s="233"/>
      <c r="AA450" s="233"/>
      <c r="AB450" s="233"/>
      <c r="AC450" s="233"/>
      <c r="AD450" s="233"/>
      <c r="AE450" s="233"/>
      <c r="AF450" s="233"/>
      <c r="AG450" s="233"/>
      <c r="AH450" s="233"/>
      <c r="AI450" s="233"/>
      <c r="AJ450" s="233"/>
      <c r="AK450" s="233"/>
      <c r="AL450" s="233"/>
      <c r="AM450" s="233"/>
      <c r="AN450" s="233"/>
      <c r="AO450" s="233"/>
      <c r="AP450" s="233"/>
      <c r="AQ450" s="233"/>
      <c r="AR450" s="233"/>
      <c r="AS450" s="233"/>
      <c r="AT450" s="233"/>
      <c r="AU450" s="233"/>
      <c r="AV450" s="233"/>
      <c r="AW450" s="233"/>
      <c r="AX450" s="233"/>
      <c r="AY450" s="233"/>
      <c r="AZ450" s="233"/>
      <c r="BA450" s="233"/>
      <c r="BB450" s="233"/>
      <c r="BC450" s="233"/>
      <c r="BD450" s="233"/>
      <c r="BE450" s="233"/>
      <c r="BF450" s="233"/>
      <c r="BG450" s="233"/>
      <c r="BH450" s="233"/>
      <c r="BI450" s="293" t="str">
        <f>HYPERLINK("#일위대가목록!A93","IF109320 →")</f>
        <v>IF109320 →</v>
      </c>
    </row>
    <row r="451" spans="1:61" ht="20.100000000000001" customHeight="1">
      <c r="A451" s="237" t="s">
        <v>9200</v>
      </c>
      <c r="B451" s="238" t="s">
        <v>9211</v>
      </c>
      <c r="C451" s="238">
        <v>1</v>
      </c>
      <c r="D451" s="238" t="s">
        <v>66</v>
      </c>
      <c r="E451" s="239">
        <f t="shared" si="25"/>
        <v>602782</v>
      </c>
      <c r="F451" s="239">
        <f t="shared" si="25"/>
        <v>602782</v>
      </c>
      <c r="G451" s="239">
        <f>[183]일위대가목록!F94</f>
        <v>152812</v>
      </c>
      <c r="H451" s="239">
        <f t="shared" si="26"/>
        <v>152812</v>
      </c>
      <c r="I451" s="239">
        <f>[183]일위대가목록!G94</f>
        <v>295502</v>
      </c>
      <c r="J451" s="239">
        <f t="shared" si="27"/>
        <v>295502</v>
      </c>
      <c r="K451" s="239">
        <f>[183]일위대가목록!H94</f>
        <v>154468</v>
      </c>
      <c r="L451" s="239">
        <f t="shared" si="28"/>
        <v>154468</v>
      </c>
      <c r="M451" s="240" t="s">
        <v>9202</v>
      </c>
      <c r="N451" s="233" t="s">
        <v>227</v>
      </c>
      <c r="O451" s="233"/>
      <c r="P451" s="233" t="s">
        <v>9212</v>
      </c>
      <c r="Q451" s="233" t="s">
        <v>227</v>
      </c>
      <c r="R451" s="233" t="s">
        <v>9213</v>
      </c>
      <c r="S451" s="233"/>
      <c r="T451" s="233" t="s">
        <v>7861</v>
      </c>
      <c r="U451" s="233"/>
      <c r="V451" s="233"/>
      <c r="W451" s="233"/>
      <c r="X451" s="233"/>
      <c r="Y451" s="233"/>
      <c r="Z451" s="233"/>
      <c r="AA451" s="233"/>
      <c r="AB451" s="233"/>
      <c r="AC451" s="233"/>
      <c r="AD451" s="233"/>
      <c r="AE451" s="233"/>
      <c r="AF451" s="233"/>
      <c r="AG451" s="233"/>
      <c r="AH451" s="233"/>
      <c r="AI451" s="233"/>
      <c r="AJ451" s="233"/>
      <c r="AK451" s="233"/>
      <c r="AL451" s="233"/>
      <c r="AM451" s="233"/>
      <c r="AN451" s="233"/>
      <c r="AO451" s="233"/>
      <c r="AP451" s="233"/>
      <c r="AQ451" s="233"/>
      <c r="AR451" s="233"/>
      <c r="AS451" s="233"/>
      <c r="AT451" s="233"/>
      <c r="AU451" s="233"/>
      <c r="AV451" s="233"/>
      <c r="AW451" s="233"/>
      <c r="AX451" s="233"/>
      <c r="AY451" s="233"/>
      <c r="AZ451" s="233"/>
      <c r="BA451" s="233"/>
      <c r="BB451" s="233"/>
      <c r="BC451" s="233"/>
      <c r="BD451" s="233"/>
      <c r="BE451" s="233"/>
      <c r="BF451" s="233"/>
      <c r="BG451" s="233"/>
      <c r="BH451" s="233"/>
      <c r="BI451" s="293" t="str">
        <f>HYPERLINK("#일위대가목록!A94","IF109330 →")</f>
        <v>IF109330 →</v>
      </c>
    </row>
    <row r="452" spans="1:61" ht="20.100000000000001" customHeight="1">
      <c r="A452" s="237" t="s">
        <v>9200</v>
      </c>
      <c r="B452" s="238" t="s">
        <v>9214</v>
      </c>
      <c r="C452" s="238">
        <v>1</v>
      </c>
      <c r="D452" s="238" t="s">
        <v>66</v>
      </c>
      <c r="E452" s="239">
        <f t="shared" si="25"/>
        <v>692083</v>
      </c>
      <c r="F452" s="239">
        <f t="shared" si="25"/>
        <v>692083</v>
      </c>
      <c r="G452" s="239">
        <f>[183]일위대가목록!F95</f>
        <v>175451</v>
      </c>
      <c r="H452" s="239">
        <f t="shared" si="26"/>
        <v>175451</v>
      </c>
      <c r="I452" s="239">
        <f>[183]일위대가목록!G95</f>
        <v>339280</v>
      </c>
      <c r="J452" s="239">
        <f t="shared" si="27"/>
        <v>339280</v>
      </c>
      <c r="K452" s="239">
        <f>[183]일위대가목록!H95</f>
        <v>177352</v>
      </c>
      <c r="L452" s="239">
        <f t="shared" si="28"/>
        <v>177352</v>
      </c>
      <c r="M452" s="240" t="s">
        <v>9202</v>
      </c>
      <c r="N452" s="233" t="s">
        <v>227</v>
      </c>
      <c r="O452" s="233"/>
      <c r="P452" s="233" t="s">
        <v>9215</v>
      </c>
      <c r="Q452" s="233" t="s">
        <v>227</v>
      </c>
      <c r="R452" s="233" t="s">
        <v>9216</v>
      </c>
      <c r="S452" s="233"/>
      <c r="T452" s="233" t="s">
        <v>7861</v>
      </c>
      <c r="U452" s="233"/>
      <c r="V452" s="233"/>
      <c r="W452" s="233"/>
      <c r="X452" s="233"/>
      <c r="Y452" s="233"/>
      <c r="Z452" s="233"/>
      <c r="AA452" s="233"/>
      <c r="AB452" s="233"/>
      <c r="AC452" s="233"/>
      <c r="AD452" s="233"/>
      <c r="AE452" s="233"/>
      <c r="AF452" s="233"/>
      <c r="AG452" s="233"/>
      <c r="AH452" s="233"/>
      <c r="AI452" s="233"/>
      <c r="AJ452" s="233"/>
      <c r="AK452" s="233"/>
      <c r="AL452" s="233"/>
      <c r="AM452" s="233"/>
      <c r="AN452" s="233"/>
      <c r="AO452" s="233"/>
      <c r="AP452" s="233"/>
      <c r="AQ452" s="233"/>
      <c r="AR452" s="233"/>
      <c r="AS452" s="233"/>
      <c r="AT452" s="233"/>
      <c r="AU452" s="233"/>
      <c r="AV452" s="233"/>
      <c r="AW452" s="233"/>
      <c r="AX452" s="233"/>
      <c r="AY452" s="233"/>
      <c r="AZ452" s="233"/>
      <c r="BA452" s="233"/>
      <c r="BB452" s="233"/>
      <c r="BC452" s="233"/>
      <c r="BD452" s="233"/>
      <c r="BE452" s="233"/>
      <c r="BF452" s="233"/>
      <c r="BG452" s="233"/>
      <c r="BH452" s="233"/>
      <c r="BI452" s="293" t="str">
        <f>HYPERLINK("#일위대가목록!A95","IF109340 →")</f>
        <v>IF109340 →</v>
      </c>
    </row>
    <row r="453" spans="1:61" ht="20.100000000000001" customHeight="1">
      <c r="A453" s="237" t="s">
        <v>9200</v>
      </c>
      <c r="B453" s="238" t="s">
        <v>9217</v>
      </c>
      <c r="C453" s="238">
        <v>1</v>
      </c>
      <c r="D453" s="238" t="s">
        <v>66</v>
      </c>
      <c r="E453" s="239">
        <f t="shared" ref="E453:F516" si="29">G453+I453+K453</f>
        <v>664175</v>
      </c>
      <c r="F453" s="239">
        <f t="shared" si="29"/>
        <v>664175</v>
      </c>
      <c r="G453" s="239">
        <f>[183]일위대가목록!F96</f>
        <v>168376</v>
      </c>
      <c r="H453" s="239">
        <f t="shared" ref="H453:H516" si="30">TRUNC(G453*C453,0)</f>
        <v>168376</v>
      </c>
      <c r="I453" s="239">
        <f>[183]일위대가목록!G96</f>
        <v>325599</v>
      </c>
      <c r="J453" s="239">
        <f t="shared" ref="J453:J516" si="31">TRUNC(I453*C453,0)</f>
        <v>325599</v>
      </c>
      <c r="K453" s="239">
        <f>[183]일위대가목록!H96</f>
        <v>170200</v>
      </c>
      <c r="L453" s="239">
        <f t="shared" ref="L453:L516" si="32">TRUNC(K453*C453,0)</f>
        <v>170200</v>
      </c>
      <c r="M453" s="240" t="s">
        <v>9202</v>
      </c>
      <c r="N453" s="233" t="s">
        <v>227</v>
      </c>
      <c r="O453" s="233"/>
      <c r="P453" s="233" t="s">
        <v>9218</v>
      </c>
      <c r="Q453" s="233" t="s">
        <v>227</v>
      </c>
      <c r="R453" s="233" t="s">
        <v>9219</v>
      </c>
      <c r="S453" s="233"/>
      <c r="T453" s="233" t="s">
        <v>7861</v>
      </c>
      <c r="U453" s="233"/>
      <c r="V453" s="233"/>
      <c r="W453" s="233"/>
      <c r="X453" s="233"/>
      <c r="Y453" s="233"/>
      <c r="Z453" s="233"/>
      <c r="AA453" s="233"/>
      <c r="AB453" s="233"/>
      <c r="AC453" s="233"/>
      <c r="AD453" s="233"/>
      <c r="AE453" s="233"/>
      <c r="AF453" s="233"/>
      <c r="AG453" s="233"/>
      <c r="AH453" s="233"/>
      <c r="AI453" s="233"/>
      <c r="AJ453" s="233"/>
      <c r="AK453" s="233"/>
      <c r="AL453" s="233"/>
      <c r="AM453" s="233"/>
      <c r="AN453" s="233"/>
      <c r="AO453" s="233"/>
      <c r="AP453" s="233"/>
      <c r="AQ453" s="233"/>
      <c r="AR453" s="233"/>
      <c r="AS453" s="233"/>
      <c r="AT453" s="233"/>
      <c r="AU453" s="233"/>
      <c r="AV453" s="233"/>
      <c r="AW453" s="233"/>
      <c r="AX453" s="233"/>
      <c r="AY453" s="233"/>
      <c r="AZ453" s="233"/>
      <c r="BA453" s="233"/>
      <c r="BB453" s="233"/>
      <c r="BC453" s="233"/>
      <c r="BD453" s="233"/>
      <c r="BE453" s="233"/>
      <c r="BF453" s="233"/>
      <c r="BG453" s="233"/>
      <c r="BH453" s="233"/>
      <c r="BI453" s="293" t="str">
        <f>HYPERLINK("#일위대가목록!A96","IF109350 →")</f>
        <v>IF109350 →</v>
      </c>
    </row>
    <row r="454" spans="1:61" ht="20.100000000000001" customHeight="1">
      <c r="A454" s="237" t="s">
        <v>9220</v>
      </c>
      <c r="B454" s="238" t="s">
        <v>9201</v>
      </c>
      <c r="C454" s="238">
        <v>1</v>
      </c>
      <c r="D454" s="238" t="s">
        <v>66</v>
      </c>
      <c r="E454" s="239">
        <f t="shared" si="29"/>
        <v>498738</v>
      </c>
      <c r="F454" s="239">
        <f t="shared" si="29"/>
        <v>498738</v>
      </c>
      <c r="G454" s="239">
        <f>[183]일위대가목록!F97</f>
        <v>132912</v>
      </c>
      <c r="H454" s="239">
        <f t="shared" si="30"/>
        <v>132912</v>
      </c>
      <c r="I454" s="239">
        <f>[183]일위대가목록!G97</f>
        <v>233317</v>
      </c>
      <c r="J454" s="239">
        <f t="shared" si="31"/>
        <v>233317</v>
      </c>
      <c r="K454" s="239">
        <f>[183]일위대가목록!H97</f>
        <v>132509</v>
      </c>
      <c r="L454" s="239">
        <f t="shared" si="32"/>
        <v>132509</v>
      </c>
      <c r="M454" s="240" t="s">
        <v>9202</v>
      </c>
      <c r="N454" s="233" t="s">
        <v>227</v>
      </c>
      <c r="O454" s="233"/>
      <c r="P454" s="233" t="s">
        <v>9221</v>
      </c>
      <c r="Q454" s="233" t="s">
        <v>227</v>
      </c>
      <c r="R454" s="233" t="s">
        <v>9222</v>
      </c>
      <c r="S454" s="233"/>
      <c r="T454" s="233" t="s">
        <v>7861</v>
      </c>
      <c r="U454" s="233"/>
      <c r="V454" s="233"/>
      <c r="W454" s="233"/>
      <c r="X454" s="233"/>
      <c r="Y454" s="233"/>
      <c r="Z454" s="233"/>
      <c r="AA454" s="233"/>
      <c r="AB454" s="233"/>
      <c r="AC454" s="233"/>
      <c r="AD454" s="233"/>
      <c r="AE454" s="233"/>
      <c r="AF454" s="233"/>
      <c r="AG454" s="233"/>
      <c r="AH454" s="233"/>
      <c r="AI454" s="233"/>
      <c r="AJ454" s="233"/>
      <c r="AK454" s="233"/>
      <c r="AL454" s="233"/>
      <c r="AM454" s="233"/>
      <c r="AN454" s="233"/>
      <c r="AO454" s="233"/>
      <c r="AP454" s="233"/>
      <c r="AQ454" s="233"/>
      <c r="AR454" s="233"/>
      <c r="AS454" s="233"/>
      <c r="AT454" s="233"/>
      <c r="AU454" s="233"/>
      <c r="AV454" s="233"/>
      <c r="AW454" s="233"/>
      <c r="AX454" s="233"/>
      <c r="AY454" s="233"/>
      <c r="AZ454" s="233"/>
      <c r="BA454" s="233"/>
      <c r="BB454" s="233"/>
      <c r="BC454" s="233"/>
      <c r="BD454" s="233"/>
      <c r="BE454" s="233"/>
      <c r="BF454" s="233"/>
      <c r="BG454" s="233"/>
      <c r="BH454" s="233"/>
      <c r="BI454" s="293" t="str">
        <f>HYPERLINK("#일위대가목록!A97","IF109360 →")</f>
        <v>IF109360 →</v>
      </c>
    </row>
    <row r="455" spans="1:61" ht="20.100000000000001" customHeight="1">
      <c r="A455" s="237" t="s">
        <v>9220</v>
      </c>
      <c r="B455" s="238" t="s">
        <v>9205</v>
      </c>
      <c r="C455" s="238">
        <v>1</v>
      </c>
      <c r="D455" s="238" t="s">
        <v>66</v>
      </c>
      <c r="E455" s="239">
        <f t="shared" si="29"/>
        <v>483774</v>
      </c>
      <c r="F455" s="239">
        <f t="shared" si="29"/>
        <v>483774</v>
      </c>
      <c r="G455" s="239">
        <f>[183]일위대가목록!F98</f>
        <v>128924</v>
      </c>
      <c r="H455" s="239">
        <f t="shared" si="30"/>
        <v>128924</v>
      </c>
      <c r="I455" s="239">
        <f>[183]일위대가목록!G98</f>
        <v>226317</v>
      </c>
      <c r="J455" s="239">
        <f t="shared" si="31"/>
        <v>226317</v>
      </c>
      <c r="K455" s="239">
        <f>[183]일위대가목록!H98</f>
        <v>128533</v>
      </c>
      <c r="L455" s="239">
        <f t="shared" si="32"/>
        <v>128533</v>
      </c>
      <c r="M455" s="240" t="s">
        <v>9202</v>
      </c>
      <c r="N455" s="233" t="s">
        <v>227</v>
      </c>
      <c r="O455" s="233"/>
      <c r="P455" s="233" t="s">
        <v>9223</v>
      </c>
      <c r="Q455" s="233" t="s">
        <v>227</v>
      </c>
      <c r="R455" s="233" t="s">
        <v>9224</v>
      </c>
      <c r="S455" s="233"/>
      <c r="T455" s="233" t="s">
        <v>7861</v>
      </c>
      <c r="U455" s="233"/>
      <c r="V455" s="233"/>
      <c r="W455" s="233"/>
      <c r="X455" s="233"/>
      <c r="Y455" s="233"/>
      <c r="Z455" s="233"/>
      <c r="AA455" s="233"/>
      <c r="AB455" s="233"/>
      <c r="AC455" s="233"/>
      <c r="AD455" s="233"/>
      <c r="AE455" s="233"/>
      <c r="AF455" s="233"/>
      <c r="AG455" s="233"/>
      <c r="AH455" s="233"/>
      <c r="AI455" s="233"/>
      <c r="AJ455" s="233"/>
      <c r="AK455" s="233"/>
      <c r="AL455" s="233"/>
      <c r="AM455" s="233"/>
      <c r="AN455" s="233"/>
      <c r="AO455" s="233"/>
      <c r="AP455" s="233"/>
      <c r="AQ455" s="233"/>
      <c r="AR455" s="233"/>
      <c r="AS455" s="233"/>
      <c r="AT455" s="233"/>
      <c r="AU455" s="233"/>
      <c r="AV455" s="233"/>
      <c r="AW455" s="233"/>
      <c r="AX455" s="233"/>
      <c r="AY455" s="233"/>
      <c r="AZ455" s="233"/>
      <c r="BA455" s="233"/>
      <c r="BB455" s="233"/>
      <c r="BC455" s="233"/>
      <c r="BD455" s="233"/>
      <c r="BE455" s="233"/>
      <c r="BF455" s="233"/>
      <c r="BG455" s="233"/>
      <c r="BH455" s="233"/>
      <c r="BI455" s="293" t="str">
        <f>HYPERLINK("#일위대가목록!A98","IF109370 →")</f>
        <v>IF109370 →</v>
      </c>
    </row>
    <row r="456" spans="1:61" ht="20.100000000000001" customHeight="1">
      <c r="A456" s="237" t="s">
        <v>9220</v>
      </c>
      <c r="B456" s="238" t="s">
        <v>9208</v>
      </c>
      <c r="C456" s="238">
        <v>1</v>
      </c>
      <c r="D456" s="238" t="s">
        <v>66</v>
      </c>
      <c r="E456" s="239">
        <f t="shared" si="29"/>
        <v>568560</v>
      </c>
      <c r="F456" s="239">
        <f t="shared" si="29"/>
        <v>568560</v>
      </c>
      <c r="G456" s="239">
        <f>[183]일위대가목록!F99</f>
        <v>151519</v>
      </c>
      <c r="H456" s="239">
        <f t="shared" si="30"/>
        <v>151519</v>
      </c>
      <c r="I456" s="239">
        <f>[183]일위대가목록!G99</f>
        <v>265981</v>
      </c>
      <c r="J456" s="239">
        <f t="shared" si="31"/>
        <v>265981</v>
      </c>
      <c r="K456" s="239">
        <f>[183]일위대가목록!H99</f>
        <v>151060</v>
      </c>
      <c r="L456" s="239">
        <f t="shared" si="32"/>
        <v>151060</v>
      </c>
      <c r="M456" s="240" t="s">
        <v>9202</v>
      </c>
      <c r="N456" s="233" t="s">
        <v>227</v>
      </c>
      <c r="O456" s="233"/>
      <c r="P456" s="233" t="s">
        <v>9225</v>
      </c>
      <c r="Q456" s="233" t="s">
        <v>227</v>
      </c>
      <c r="R456" s="233" t="s">
        <v>9226</v>
      </c>
      <c r="S456" s="233"/>
      <c r="T456" s="233" t="s">
        <v>7861</v>
      </c>
      <c r="U456" s="233"/>
      <c r="V456" s="233"/>
      <c r="W456" s="233"/>
      <c r="X456" s="233"/>
      <c r="Y456" s="233"/>
      <c r="Z456" s="233"/>
      <c r="AA456" s="233"/>
      <c r="AB456" s="233"/>
      <c r="AC456" s="233"/>
      <c r="AD456" s="233"/>
      <c r="AE456" s="233"/>
      <c r="AF456" s="233"/>
      <c r="AG456" s="233"/>
      <c r="AH456" s="233"/>
      <c r="AI456" s="233"/>
      <c r="AJ456" s="233"/>
      <c r="AK456" s="233"/>
      <c r="AL456" s="233"/>
      <c r="AM456" s="233"/>
      <c r="AN456" s="233"/>
      <c r="AO456" s="233"/>
      <c r="AP456" s="233"/>
      <c r="AQ456" s="233"/>
      <c r="AR456" s="233"/>
      <c r="AS456" s="233"/>
      <c r="AT456" s="233"/>
      <c r="AU456" s="233"/>
      <c r="AV456" s="233"/>
      <c r="AW456" s="233"/>
      <c r="AX456" s="233"/>
      <c r="AY456" s="233"/>
      <c r="AZ456" s="233"/>
      <c r="BA456" s="233"/>
      <c r="BB456" s="233"/>
      <c r="BC456" s="233"/>
      <c r="BD456" s="233"/>
      <c r="BE456" s="233"/>
      <c r="BF456" s="233"/>
      <c r="BG456" s="233"/>
      <c r="BH456" s="233"/>
      <c r="BI456" s="293" t="str">
        <f>HYPERLINK("#일위대가목록!A99","IF109380 →")</f>
        <v>IF109380 →</v>
      </c>
    </row>
    <row r="457" spans="1:61" ht="20.100000000000001" customHeight="1">
      <c r="A457" s="237" t="s">
        <v>9220</v>
      </c>
      <c r="B457" s="238" t="s">
        <v>9211</v>
      </c>
      <c r="C457" s="238">
        <v>1</v>
      </c>
      <c r="D457" s="238" t="s">
        <v>66</v>
      </c>
      <c r="E457" s="239">
        <f t="shared" si="29"/>
        <v>538635</v>
      </c>
      <c r="F457" s="239">
        <f t="shared" si="29"/>
        <v>538635</v>
      </c>
      <c r="G457" s="239">
        <f>[183]일위대가목록!F100</f>
        <v>143544</v>
      </c>
      <c r="H457" s="239">
        <f t="shared" si="30"/>
        <v>143544</v>
      </c>
      <c r="I457" s="239">
        <f>[183]일위대가목록!G100</f>
        <v>251982</v>
      </c>
      <c r="J457" s="239">
        <f t="shared" si="31"/>
        <v>251982</v>
      </c>
      <c r="K457" s="239">
        <f>[183]일위대가목록!H100</f>
        <v>143109</v>
      </c>
      <c r="L457" s="239">
        <f t="shared" si="32"/>
        <v>143109</v>
      </c>
      <c r="M457" s="240" t="s">
        <v>9202</v>
      </c>
      <c r="N457" s="233" t="s">
        <v>227</v>
      </c>
      <c r="O457" s="233"/>
      <c r="P457" s="233" t="s">
        <v>9227</v>
      </c>
      <c r="Q457" s="233" t="s">
        <v>227</v>
      </c>
      <c r="R457" s="233" t="s">
        <v>9228</v>
      </c>
      <c r="S457" s="233"/>
      <c r="T457" s="233" t="s">
        <v>7861</v>
      </c>
      <c r="U457" s="233"/>
      <c r="V457" s="233"/>
      <c r="W457" s="233"/>
      <c r="X457" s="233"/>
      <c r="Y457" s="233"/>
      <c r="Z457" s="233"/>
      <c r="AA457" s="233"/>
      <c r="AB457" s="233"/>
      <c r="AC457" s="233"/>
      <c r="AD457" s="233"/>
      <c r="AE457" s="233"/>
      <c r="AF457" s="233"/>
      <c r="AG457" s="233"/>
      <c r="AH457" s="233"/>
      <c r="AI457" s="233"/>
      <c r="AJ457" s="233"/>
      <c r="AK457" s="233"/>
      <c r="AL457" s="233"/>
      <c r="AM457" s="233"/>
      <c r="AN457" s="233"/>
      <c r="AO457" s="233"/>
      <c r="AP457" s="233"/>
      <c r="AQ457" s="233"/>
      <c r="AR457" s="233"/>
      <c r="AS457" s="233"/>
      <c r="AT457" s="233"/>
      <c r="AU457" s="233"/>
      <c r="AV457" s="233"/>
      <c r="AW457" s="233"/>
      <c r="AX457" s="233"/>
      <c r="AY457" s="233"/>
      <c r="AZ457" s="233"/>
      <c r="BA457" s="233"/>
      <c r="BB457" s="233"/>
      <c r="BC457" s="233"/>
      <c r="BD457" s="233"/>
      <c r="BE457" s="233"/>
      <c r="BF457" s="233"/>
      <c r="BG457" s="233"/>
      <c r="BH457" s="233"/>
      <c r="BI457" s="293" t="str">
        <f>HYPERLINK("#일위대가목록!A100","IF109390 →")</f>
        <v>IF109390 →</v>
      </c>
    </row>
    <row r="458" spans="1:61" ht="20.100000000000001" customHeight="1">
      <c r="A458" s="237" t="s">
        <v>9220</v>
      </c>
      <c r="B458" s="238" t="s">
        <v>9214</v>
      </c>
      <c r="C458" s="238">
        <v>1</v>
      </c>
      <c r="D458" s="238" t="s">
        <v>66</v>
      </c>
      <c r="E458" s="239">
        <f t="shared" si="29"/>
        <v>618434</v>
      </c>
      <c r="F458" s="239">
        <f t="shared" si="29"/>
        <v>618434</v>
      </c>
      <c r="G458" s="239">
        <f>[183]일위대가목록!F101</f>
        <v>164810</v>
      </c>
      <c r="H458" s="239">
        <f t="shared" si="30"/>
        <v>164810</v>
      </c>
      <c r="I458" s="239">
        <f>[183]일위대가목록!G101</f>
        <v>289313</v>
      </c>
      <c r="J458" s="239">
        <f t="shared" si="31"/>
        <v>289313</v>
      </c>
      <c r="K458" s="239">
        <f>[183]일위대가목록!H101</f>
        <v>164311</v>
      </c>
      <c r="L458" s="239">
        <f t="shared" si="32"/>
        <v>164311</v>
      </c>
      <c r="M458" s="240" t="s">
        <v>9202</v>
      </c>
      <c r="N458" s="233" t="s">
        <v>227</v>
      </c>
      <c r="O458" s="233"/>
      <c r="P458" s="233" t="s">
        <v>9229</v>
      </c>
      <c r="Q458" s="233" t="s">
        <v>227</v>
      </c>
      <c r="R458" s="233" t="s">
        <v>9230</v>
      </c>
      <c r="S458" s="233"/>
      <c r="T458" s="233" t="s">
        <v>7861</v>
      </c>
      <c r="U458" s="233"/>
      <c r="V458" s="233"/>
      <c r="W458" s="233"/>
      <c r="X458" s="233"/>
      <c r="Y458" s="233"/>
      <c r="Z458" s="233"/>
      <c r="AA458" s="233"/>
      <c r="AB458" s="233"/>
      <c r="AC458" s="233"/>
      <c r="AD458" s="233"/>
      <c r="AE458" s="233"/>
      <c r="AF458" s="233"/>
      <c r="AG458" s="233"/>
      <c r="AH458" s="233"/>
      <c r="AI458" s="233"/>
      <c r="AJ458" s="233"/>
      <c r="AK458" s="233"/>
      <c r="AL458" s="233"/>
      <c r="AM458" s="233"/>
      <c r="AN458" s="233"/>
      <c r="AO458" s="233"/>
      <c r="AP458" s="233"/>
      <c r="AQ458" s="233"/>
      <c r="AR458" s="233"/>
      <c r="AS458" s="233"/>
      <c r="AT458" s="233"/>
      <c r="AU458" s="233"/>
      <c r="AV458" s="233"/>
      <c r="AW458" s="233"/>
      <c r="AX458" s="233"/>
      <c r="AY458" s="233"/>
      <c r="AZ458" s="233"/>
      <c r="BA458" s="233"/>
      <c r="BB458" s="233"/>
      <c r="BC458" s="233"/>
      <c r="BD458" s="233"/>
      <c r="BE458" s="233"/>
      <c r="BF458" s="233"/>
      <c r="BG458" s="233"/>
      <c r="BH458" s="233"/>
      <c r="BI458" s="293" t="str">
        <f>HYPERLINK("#일위대가목록!A101","IF109400 →")</f>
        <v>IF109400 →</v>
      </c>
    </row>
    <row r="459" spans="1:61" ht="20.100000000000001" customHeight="1">
      <c r="A459" s="237" t="s">
        <v>9220</v>
      </c>
      <c r="B459" s="238" t="s">
        <v>9217</v>
      </c>
      <c r="C459" s="238">
        <v>1</v>
      </c>
      <c r="D459" s="238" t="s">
        <v>66</v>
      </c>
      <c r="E459" s="239">
        <f t="shared" si="29"/>
        <v>593497</v>
      </c>
      <c r="F459" s="239">
        <f t="shared" si="29"/>
        <v>593497</v>
      </c>
      <c r="G459" s="239">
        <f>[183]일위대가목록!F102</f>
        <v>158165</v>
      </c>
      <c r="H459" s="239">
        <f t="shared" si="30"/>
        <v>158165</v>
      </c>
      <c r="I459" s="239">
        <f>[183]일위대가목록!G102</f>
        <v>277647</v>
      </c>
      <c r="J459" s="239">
        <f t="shared" si="31"/>
        <v>277647</v>
      </c>
      <c r="K459" s="239">
        <f>[183]일위대가목록!H102</f>
        <v>157685</v>
      </c>
      <c r="L459" s="239">
        <f t="shared" si="32"/>
        <v>157685</v>
      </c>
      <c r="M459" s="240" t="s">
        <v>9202</v>
      </c>
      <c r="N459" s="233" t="s">
        <v>227</v>
      </c>
      <c r="O459" s="233"/>
      <c r="P459" s="233" t="s">
        <v>9231</v>
      </c>
      <c r="Q459" s="233" t="s">
        <v>227</v>
      </c>
      <c r="R459" s="233" t="s">
        <v>9232</v>
      </c>
      <c r="S459" s="233"/>
      <c r="T459" s="233" t="s">
        <v>7861</v>
      </c>
      <c r="U459" s="233"/>
      <c r="V459" s="233"/>
      <c r="W459" s="233"/>
      <c r="X459" s="233"/>
      <c r="Y459" s="233"/>
      <c r="Z459" s="233"/>
      <c r="AA459" s="233"/>
      <c r="AB459" s="233"/>
      <c r="AC459" s="233"/>
      <c r="AD459" s="233"/>
      <c r="AE459" s="233"/>
      <c r="AF459" s="233"/>
      <c r="AG459" s="233"/>
      <c r="AH459" s="233"/>
      <c r="AI459" s="233"/>
      <c r="AJ459" s="233"/>
      <c r="AK459" s="233"/>
      <c r="AL459" s="233"/>
      <c r="AM459" s="233"/>
      <c r="AN459" s="233"/>
      <c r="AO459" s="233"/>
      <c r="AP459" s="233"/>
      <c r="AQ459" s="233"/>
      <c r="AR459" s="233"/>
      <c r="AS459" s="233"/>
      <c r="AT459" s="233"/>
      <c r="AU459" s="233"/>
      <c r="AV459" s="233"/>
      <c r="AW459" s="233"/>
      <c r="AX459" s="233"/>
      <c r="AY459" s="233"/>
      <c r="AZ459" s="233"/>
      <c r="BA459" s="233"/>
      <c r="BB459" s="233"/>
      <c r="BC459" s="233"/>
      <c r="BD459" s="233"/>
      <c r="BE459" s="233"/>
      <c r="BF459" s="233"/>
      <c r="BG459" s="233"/>
      <c r="BH459" s="233"/>
      <c r="BI459" s="293" t="str">
        <f>HYPERLINK("#일위대가목록!A102","IF109410 →")</f>
        <v>IF109410 →</v>
      </c>
    </row>
    <row r="460" spans="1:61" ht="20.100000000000001" customHeight="1">
      <c r="A460" s="237" t="s">
        <v>9233</v>
      </c>
      <c r="B460" s="238" t="s">
        <v>9234</v>
      </c>
      <c r="C460" s="238">
        <v>1</v>
      </c>
      <c r="D460" s="238" t="s">
        <v>64</v>
      </c>
      <c r="E460" s="239">
        <f t="shared" si="29"/>
        <v>63100</v>
      </c>
      <c r="F460" s="239">
        <f t="shared" si="29"/>
        <v>63100</v>
      </c>
      <c r="G460" s="239">
        <f>[183]일위대가목록!F109</f>
        <v>37860</v>
      </c>
      <c r="H460" s="239">
        <f t="shared" si="30"/>
        <v>37860</v>
      </c>
      <c r="I460" s="239">
        <f>[183]일위대가목록!G109</f>
        <v>12620</v>
      </c>
      <c r="J460" s="239">
        <f t="shared" si="31"/>
        <v>12620</v>
      </c>
      <c r="K460" s="239">
        <f>[183]일위대가목록!H109</f>
        <v>12620</v>
      </c>
      <c r="L460" s="239">
        <f t="shared" si="32"/>
        <v>12620</v>
      </c>
      <c r="M460" s="240" t="s">
        <v>9235</v>
      </c>
      <c r="N460" s="233" t="s">
        <v>227</v>
      </c>
      <c r="O460" s="233"/>
      <c r="P460" s="233" t="s">
        <v>9236</v>
      </c>
      <c r="Q460" s="233" t="s">
        <v>227</v>
      </c>
      <c r="R460" s="233" t="s">
        <v>9237</v>
      </c>
      <c r="S460" s="233"/>
      <c r="T460" s="233" t="s">
        <v>7861</v>
      </c>
      <c r="U460" s="233"/>
      <c r="V460" s="233"/>
      <c r="W460" s="233"/>
      <c r="X460" s="233"/>
      <c r="Y460" s="233"/>
      <c r="Z460" s="233"/>
      <c r="AA460" s="233"/>
      <c r="AB460" s="233"/>
      <c r="AC460" s="233"/>
      <c r="AD460" s="233"/>
      <c r="AE460" s="233"/>
      <c r="AF460" s="233"/>
      <c r="AG460" s="233"/>
      <c r="AH460" s="233"/>
      <c r="AI460" s="233"/>
      <c r="AJ460" s="233"/>
      <c r="AK460" s="233"/>
      <c r="AL460" s="233"/>
      <c r="AM460" s="233"/>
      <c r="AN460" s="233"/>
      <c r="AO460" s="233"/>
      <c r="AP460" s="233"/>
      <c r="AQ460" s="233"/>
      <c r="AR460" s="233"/>
      <c r="AS460" s="233"/>
      <c r="AT460" s="233"/>
      <c r="AU460" s="233"/>
      <c r="AV460" s="233"/>
      <c r="AW460" s="233"/>
      <c r="AX460" s="233"/>
      <c r="AY460" s="233"/>
      <c r="AZ460" s="233"/>
      <c r="BA460" s="233"/>
      <c r="BB460" s="233"/>
      <c r="BC460" s="233"/>
      <c r="BD460" s="233"/>
      <c r="BE460" s="233"/>
      <c r="BF460" s="233"/>
      <c r="BG460" s="233"/>
      <c r="BH460" s="233"/>
      <c r="BI460" s="293" t="str">
        <f>HYPERLINK("#일위대가목록!A109","IF109600 →")</f>
        <v>IF109600 →</v>
      </c>
    </row>
    <row r="461" spans="1:61" ht="20.100000000000001" customHeight="1">
      <c r="A461" s="237" t="s">
        <v>9233</v>
      </c>
      <c r="B461" s="238" t="s">
        <v>9238</v>
      </c>
      <c r="C461" s="238">
        <v>1</v>
      </c>
      <c r="D461" s="238" t="s">
        <v>64</v>
      </c>
      <c r="E461" s="239">
        <f t="shared" si="29"/>
        <v>106900</v>
      </c>
      <c r="F461" s="239">
        <f t="shared" si="29"/>
        <v>106900</v>
      </c>
      <c r="G461" s="239">
        <f>[183]일위대가목록!F110</f>
        <v>64140</v>
      </c>
      <c r="H461" s="239">
        <f t="shared" si="30"/>
        <v>64140</v>
      </c>
      <c r="I461" s="239">
        <f>[183]일위대가목록!G110</f>
        <v>21380</v>
      </c>
      <c r="J461" s="239">
        <f t="shared" si="31"/>
        <v>21380</v>
      </c>
      <c r="K461" s="239">
        <f>[183]일위대가목록!H110</f>
        <v>21380</v>
      </c>
      <c r="L461" s="239">
        <f t="shared" si="32"/>
        <v>21380</v>
      </c>
      <c r="M461" s="240" t="s">
        <v>9235</v>
      </c>
      <c r="N461" s="233" t="s">
        <v>227</v>
      </c>
      <c r="O461" s="233"/>
      <c r="P461" s="233" t="s">
        <v>9239</v>
      </c>
      <c r="Q461" s="233" t="s">
        <v>227</v>
      </c>
      <c r="R461" s="233" t="s">
        <v>9240</v>
      </c>
      <c r="S461" s="233"/>
      <c r="T461" s="233" t="s">
        <v>7861</v>
      </c>
      <c r="U461" s="233"/>
      <c r="V461" s="233"/>
      <c r="W461" s="233"/>
      <c r="X461" s="233"/>
      <c r="Y461" s="233"/>
      <c r="Z461" s="233"/>
      <c r="AA461" s="233"/>
      <c r="AB461" s="233"/>
      <c r="AC461" s="233"/>
      <c r="AD461" s="233"/>
      <c r="AE461" s="233"/>
      <c r="AF461" s="233"/>
      <c r="AG461" s="233"/>
      <c r="AH461" s="233"/>
      <c r="AI461" s="233"/>
      <c r="AJ461" s="233"/>
      <c r="AK461" s="233"/>
      <c r="AL461" s="233"/>
      <c r="AM461" s="233"/>
      <c r="AN461" s="233"/>
      <c r="AO461" s="233"/>
      <c r="AP461" s="233"/>
      <c r="AQ461" s="233"/>
      <c r="AR461" s="233"/>
      <c r="AS461" s="233"/>
      <c r="AT461" s="233"/>
      <c r="AU461" s="233"/>
      <c r="AV461" s="233"/>
      <c r="AW461" s="233"/>
      <c r="AX461" s="233"/>
      <c r="AY461" s="233"/>
      <c r="AZ461" s="233"/>
      <c r="BA461" s="233"/>
      <c r="BB461" s="233"/>
      <c r="BC461" s="233"/>
      <c r="BD461" s="233"/>
      <c r="BE461" s="233"/>
      <c r="BF461" s="233"/>
      <c r="BG461" s="233"/>
      <c r="BH461" s="233"/>
      <c r="BI461" s="293" t="str">
        <f>HYPERLINK("#일위대가목록!A110","IF109610 →")</f>
        <v>IF109610 →</v>
      </c>
    </row>
    <row r="462" spans="1:61" ht="20.100000000000001" customHeight="1">
      <c r="A462" s="237" t="s">
        <v>9241</v>
      </c>
      <c r="B462" s="238" t="s">
        <v>9242</v>
      </c>
      <c r="C462" s="238">
        <v>1</v>
      </c>
      <c r="D462" s="238" t="s">
        <v>66</v>
      </c>
      <c r="E462" s="239">
        <f t="shared" si="29"/>
        <v>28343</v>
      </c>
      <c r="F462" s="239">
        <f t="shared" si="29"/>
        <v>28343</v>
      </c>
      <c r="G462" s="239">
        <f>[183]일위대가목록!F645</f>
        <v>22697</v>
      </c>
      <c r="H462" s="239">
        <f t="shared" si="30"/>
        <v>22697</v>
      </c>
      <c r="I462" s="239">
        <f>[183]일위대가목록!G645</f>
        <v>5646</v>
      </c>
      <c r="J462" s="239">
        <f t="shared" si="31"/>
        <v>5646</v>
      </c>
      <c r="K462" s="239">
        <f>[183]일위대가목록!H645</f>
        <v>0</v>
      </c>
      <c r="L462" s="239">
        <f t="shared" si="32"/>
        <v>0</v>
      </c>
      <c r="M462" s="240" t="s">
        <v>9243</v>
      </c>
      <c r="N462" s="233" t="s">
        <v>227</v>
      </c>
      <c r="O462" s="233"/>
      <c r="P462" s="233" t="s">
        <v>9244</v>
      </c>
      <c r="Q462" s="233" t="s">
        <v>227</v>
      </c>
      <c r="R462" s="233" t="s">
        <v>9245</v>
      </c>
      <c r="S462" s="233"/>
      <c r="T462" s="233" t="s">
        <v>7729</v>
      </c>
      <c r="U462" s="233"/>
      <c r="V462" s="233"/>
      <c r="W462" s="233"/>
      <c r="X462" s="233"/>
      <c r="Y462" s="233"/>
      <c r="Z462" s="233"/>
      <c r="AA462" s="233"/>
      <c r="AB462" s="233"/>
      <c r="AC462" s="233"/>
      <c r="AD462" s="233"/>
      <c r="AE462" s="233"/>
      <c r="AF462" s="233"/>
      <c r="AG462" s="233"/>
      <c r="AH462" s="233"/>
      <c r="AI462" s="233"/>
      <c r="AJ462" s="233"/>
      <c r="AK462" s="233"/>
      <c r="AL462" s="233"/>
      <c r="AM462" s="233"/>
      <c r="AN462" s="233"/>
      <c r="AO462" s="233"/>
      <c r="AP462" s="233"/>
      <c r="AQ462" s="233"/>
      <c r="AR462" s="233"/>
      <c r="AS462" s="233"/>
      <c r="AT462" s="233"/>
      <c r="AU462" s="233"/>
      <c r="AV462" s="233"/>
      <c r="AW462" s="233"/>
      <c r="AX462" s="233"/>
      <c r="AY462" s="233"/>
      <c r="AZ462" s="233"/>
      <c r="BA462" s="233"/>
      <c r="BB462" s="233"/>
      <c r="BC462" s="233"/>
      <c r="BD462" s="233"/>
      <c r="BE462" s="233"/>
      <c r="BF462" s="233"/>
      <c r="BG462" s="233"/>
      <c r="BH462" s="233"/>
      <c r="BI462" s="293" t="str">
        <f>HYPERLINK("#일위대가목록!A645","IF115700 →")</f>
        <v>IF115700 →</v>
      </c>
    </row>
    <row r="463" spans="1:61" ht="20.100000000000001" customHeight="1">
      <c r="A463" s="237" t="s">
        <v>9246</v>
      </c>
      <c r="B463" s="238" t="s">
        <v>9247</v>
      </c>
      <c r="C463" s="238">
        <v>1</v>
      </c>
      <c r="D463" s="238" t="s">
        <v>66</v>
      </c>
      <c r="E463" s="239">
        <f t="shared" si="29"/>
        <v>8073</v>
      </c>
      <c r="F463" s="239">
        <f t="shared" si="29"/>
        <v>8073</v>
      </c>
      <c r="G463" s="239">
        <f>[183]일위대가목록!F646</f>
        <v>6481</v>
      </c>
      <c r="H463" s="239">
        <f t="shared" si="30"/>
        <v>6481</v>
      </c>
      <c r="I463" s="239">
        <f>[183]일위대가목록!G646</f>
        <v>1503</v>
      </c>
      <c r="J463" s="239">
        <f t="shared" si="31"/>
        <v>1503</v>
      </c>
      <c r="K463" s="239">
        <f>[183]일위대가목록!H646</f>
        <v>89</v>
      </c>
      <c r="L463" s="239">
        <f t="shared" si="32"/>
        <v>89</v>
      </c>
      <c r="M463" s="240" t="s">
        <v>9248</v>
      </c>
      <c r="N463" s="233" t="s">
        <v>227</v>
      </c>
      <c r="O463" s="233"/>
      <c r="P463" s="233" t="s">
        <v>9249</v>
      </c>
      <c r="Q463" s="233" t="s">
        <v>227</v>
      </c>
      <c r="R463" s="233" t="s">
        <v>9250</v>
      </c>
      <c r="S463" s="233"/>
      <c r="T463" s="233" t="s">
        <v>7729</v>
      </c>
      <c r="U463" s="233"/>
      <c r="V463" s="233"/>
      <c r="W463" s="233"/>
      <c r="X463" s="233"/>
      <c r="Y463" s="233"/>
      <c r="Z463" s="233"/>
      <c r="AA463" s="233"/>
      <c r="AB463" s="233"/>
      <c r="AC463" s="233"/>
      <c r="AD463" s="233"/>
      <c r="AE463" s="233"/>
      <c r="AF463" s="233"/>
      <c r="AG463" s="233"/>
      <c r="AH463" s="233"/>
      <c r="AI463" s="233"/>
      <c r="AJ463" s="233"/>
      <c r="AK463" s="233"/>
      <c r="AL463" s="233"/>
      <c r="AM463" s="233"/>
      <c r="AN463" s="233"/>
      <c r="AO463" s="233"/>
      <c r="AP463" s="233"/>
      <c r="AQ463" s="233"/>
      <c r="AR463" s="233"/>
      <c r="AS463" s="233"/>
      <c r="AT463" s="233"/>
      <c r="AU463" s="233"/>
      <c r="AV463" s="233"/>
      <c r="AW463" s="233"/>
      <c r="AX463" s="233"/>
      <c r="AY463" s="233"/>
      <c r="AZ463" s="233"/>
      <c r="BA463" s="233"/>
      <c r="BB463" s="233"/>
      <c r="BC463" s="233"/>
      <c r="BD463" s="233"/>
      <c r="BE463" s="233"/>
      <c r="BF463" s="233"/>
      <c r="BG463" s="233"/>
      <c r="BH463" s="233"/>
      <c r="BI463" s="293" t="str">
        <f>HYPERLINK("#일위대가목록!A646","IF118500 →")</f>
        <v>IF118500 →</v>
      </c>
    </row>
    <row r="464" spans="1:61" ht="20.100000000000001" customHeight="1">
      <c r="A464" s="237" t="s">
        <v>9251</v>
      </c>
      <c r="B464" s="238" t="s">
        <v>9247</v>
      </c>
      <c r="C464" s="238">
        <v>1</v>
      </c>
      <c r="D464" s="238" t="s">
        <v>66</v>
      </c>
      <c r="E464" s="239">
        <f t="shared" si="29"/>
        <v>9761</v>
      </c>
      <c r="F464" s="239">
        <f t="shared" si="29"/>
        <v>9761</v>
      </c>
      <c r="G464" s="239">
        <f>[183]일위대가목록!F647</f>
        <v>6575</v>
      </c>
      <c r="H464" s="239">
        <f t="shared" si="30"/>
        <v>6575</v>
      </c>
      <c r="I464" s="239">
        <f>[183]일위대가목록!G647</f>
        <v>3007</v>
      </c>
      <c r="J464" s="239">
        <f t="shared" si="31"/>
        <v>3007</v>
      </c>
      <c r="K464" s="239">
        <f>[183]일위대가목록!H647</f>
        <v>179</v>
      </c>
      <c r="L464" s="239">
        <f t="shared" si="32"/>
        <v>179</v>
      </c>
      <c r="M464" s="240" t="s">
        <v>9248</v>
      </c>
      <c r="N464" s="233" t="s">
        <v>227</v>
      </c>
      <c r="O464" s="233"/>
      <c r="P464" s="233" t="s">
        <v>9252</v>
      </c>
      <c r="Q464" s="233" t="s">
        <v>227</v>
      </c>
      <c r="R464" s="233" t="s">
        <v>9253</v>
      </c>
      <c r="S464" s="233"/>
      <c r="T464" s="233" t="s">
        <v>7729</v>
      </c>
      <c r="U464" s="233"/>
      <c r="V464" s="233"/>
      <c r="W464" s="233"/>
      <c r="X464" s="233"/>
      <c r="Y464" s="233"/>
      <c r="Z464" s="233"/>
      <c r="AA464" s="233"/>
      <c r="AB464" s="233"/>
      <c r="AC464" s="233"/>
      <c r="AD464" s="233"/>
      <c r="AE464" s="233"/>
      <c r="AF464" s="233"/>
      <c r="AG464" s="233"/>
      <c r="AH464" s="233"/>
      <c r="AI464" s="233"/>
      <c r="AJ464" s="233"/>
      <c r="AK464" s="233"/>
      <c r="AL464" s="233"/>
      <c r="AM464" s="233"/>
      <c r="AN464" s="233"/>
      <c r="AO464" s="233"/>
      <c r="AP464" s="233"/>
      <c r="AQ464" s="233"/>
      <c r="AR464" s="233"/>
      <c r="AS464" s="233"/>
      <c r="AT464" s="233"/>
      <c r="AU464" s="233"/>
      <c r="AV464" s="233"/>
      <c r="AW464" s="233"/>
      <c r="AX464" s="233"/>
      <c r="AY464" s="233"/>
      <c r="AZ464" s="233"/>
      <c r="BA464" s="233"/>
      <c r="BB464" s="233"/>
      <c r="BC464" s="233"/>
      <c r="BD464" s="233"/>
      <c r="BE464" s="233"/>
      <c r="BF464" s="233"/>
      <c r="BG464" s="233"/>
      <c r="BH464" s="233"/>
      <c r="BI464" s="293" t="str">
        <f>HYPERLINK("#일위대가목록!A647","IF118600 →")</f>
        <v>IF118600 →</v>
      </c>
    </row>
    <row r="465" spans="1:61" ht="20.100000000000001" customHeight="1">
      <c r="A465" s="237" t="s">
        <v>9254</v>
      </c>
      <c r="B465" s="238" t="s">
        <v>9247</v>
      </c>
      <c r="C465" s="238">
        <v>1</v>
      </c>
      <c r="D465" s="238" t="s">
        <v>66</v>
      </c>
      <c r="E465" s="239">
        <f t="shared" si="29"/>
        <v>9260</v>
      </c>
      <c r="F465" s="239">
        <f t="shared" si="29"/>
        <v>9260</v>
      </c>
      <c r="G465" s="239">
        <f>[183]일위대가목록!F648</f>
        <v>6536</v>
      </c>
      <c r="H465" s="239">
        <f t="shared" si="30"/>
        <v>6536</v>
      </c>
      <c r="I465" s="239">
        <f>[183]일위대가목록!G648</f>
        <v>2602</v>
      </c>
      <c r="J465" s="239">
        <f t="shared" si="31"/>
        <v>2602</v>
      </c>
      <c r="K465" s="239">
        <f>[183]일위대가목록!H648</f>
        <v>122</v>
      </c>
      <c r="L465" s="239">
        <f t="shared" si="32"/>
        <v>122</v>
      </c>
      <c r="M465" s="240" t="s">
        <v>9248</v>
      </c>
      <c r="N465" s="233" t="s">
        <v>227</v>
      </c>
      <c r="O465" s="233"/>
      <c r="P465" s="233" t="s">
        <v>9255</v>
      </c>
      <c r="Q465" s="233" t="s">
        <v>227</v>
      </c>
      <c r="R465" s="233" t="s">
        <v>9256</v>
      </c>
      <c r="S465" s="233"/>
      <c r="T465" s="233" t="s">
        <v>7729</v>
      </c>
      <c r="U465" s="233"/>
      <c r="V465" s="233"/>
      <c r="W465" s="233"/>
      <c r="X465" s="233"/>
      <c r="Y465" s="233"/>
      <c r="Z465" s="233"/>
      <c r="AA465" s="233"/>
      <c r="AB465" s="233"/>
      <c r="AC465" s="233"/>
      <c r="AD465" s="233"/>
      <c r="AE465" s="233"/>
      <c r="AF465" s="233"/>
      <c r="AG465" s="233"/>
      <c r="AH465" s="233"/>
      <c r="AI465" s="233"/>
      <c r="AJ465" s="233"/>
      <c r="AK465" s="233"/>
      <c r="AL465" s="233"/>
      <c r="AM465" s="233"/>
      <c r="AN465" s="233"/>
      <c r="AO465" s="233"/>
      <c r="AP465" s="233"/>
      <c r="AQ465" s="233"/>
      <c r="AR465" s="233"/>
      <c r="AS465" s="233"/>
      <c r="AT465" s="233"/>
      <c r="AU465" s="233"/>
      <c r="AV465" s="233"/>
      <c r="AW465" s="233"/>
      <c r="AX465" s="233"/>
      <c r="AY465" s="233"/>
      <c r="AZ465" s="233"/>
      <c r="BA465" s="233"/>
      <c r="BB465" s="233"/>
      <c r="BC465" s="233"/>
      <c r="BD465" s="233"/>
      <c r="BE465" s="233"/>
      <c r="BF465" s="233"/>
      <c r="BG465" s="233"/>
      <c r="BH465" s="233"/>
      <c r="BI465" s="293" t="str">
        <f>HYPERLINK("#일위대가목록!A648","IF118800 →")</f>
        <v>IF118800 →</v>
      </c>
    </row>
    <row r="466" spans="1:61" ht="20.100000000000001" customHeight="1">
      <c r="A466" s="237" t="s">
        <v>9257</v>
      </c>
      <c r="B466" s="238" t="s">
        <v>9247</v>
      </c>
      <c r="C466" s="238">
        <v>1</v>
      </c>
      <c r="D466" s="238" t="s">
        <v>66</v>
      </c>
      <c r="E466" s="239">
        <f t="shared" si="29"/>
        <v>12134</v>
      </c>
      <c r="F466" s="239">
        <f t="shared" si="29"/>
        <v>12134</v>
      </c>
      <c r="G466" s="239">
        <f>[183]일위대가목록!F649</f>
        <v>6684</v>
      </c>
      <c r="H466" s="239">
        <f t="shared" si="30"/>
        <v>6684</v>
      </c>
      <c r="I466" s="239">
        <f>[183]일위대가목록!G649</f>
        <v>5204</v>
      </c>
      <c r="J466" s="239">
        <f t="shared" si="31"/>
        <v>5204</v>
      </c>
      <c r="K466" s="239">
        <f>[183]일위대가목록!H649</f>
        <v>246</v>
      </c>
      <c r="L466" s="239">
        <f t="shared" si="32"/>
        <v>246</v>
      </c>
      <c r="M466" s="240" t="s">
        <v>9248</v>
      </c>
      <c r="N466" s="233" t="s">
        <v>227</v>
      </c>
      <c r="O466" s="233"/>
      <c r="P466" s="233" t="s">
        <v>9258</v>
      </c>
      <c r="Q466" s="233" t="s">
        <v>227</v>
      </c>
      <c r="R466" s="233" t="s">
        <v>9259</v>
      </c>
      <c r="S466" s="233"/>
      <c r="T466" s="233" t="s">
        <v>7729</v>
      </c>
      <c r="U466" s="233"/>
      <c r="V466" s="233"/>
      <c r="W466" s="233"/>
      <c r="X466" s="233"/>
      <c r="Y466" s="233"/>
      <c r="Z466" s="233"/>
      <c r="AA466" s="233"/>
      <c r="AB466" s="233"/>
      <c r="AC466" s="233"/>
      <c r="AD466" s="233"/>
      <c r="AE466" s="233"/>
      <c r="AF466" s="233"/>
      <c r="AG466" s="233"/>
      <c r="AH466" s="233"/>
      <c r="AI466" s="233"/>
      <c r="AJ466" s="233"/>
      <c r="AK466" s="233"/>
      <c r="AL466" s="233"/>
      <c r="AM466" s="233"/>
      <c r="AN466" s="233"/>
      <c r="AO466" s="233"/>
      <c r="AP466" s="233"/>
      <c r="AQ466" s="233"/>
      <c r="AR466" s="233"/>
      <c r="AS466" s="233"/>
      <c r="AT466" s="233"/>
      <c r="AU466" s="233"/>
      <c r="AV466" s="233"/>
      <c r="AW466" s="233"/>
      <c r="AX466" s="233"/>
      <c r="AY466" s="233"/>
      <c r="AZ466" s="233"/>
      <c r="BA466" s="233"/>
      <c r="BB466" s="233"/>
      <c r="BC466" s="233"/>
      <c r="BD466" s="233"/>
      <c r="BE466" s="233"/>
      <c r="BF466" s="233"/>
      <c r="BG466" s="233"/>
      <c r="BH466" s="233"/>
      <c r="BI466" s="293" t="str">
        <f>HYPERLINK("#일위대가목록!A649","IF118900 →")</f>
        <v>IF118900 →</v>
      </c>
    </row>
    <row r="467" spans="1:61" ht="20.100000000000001" customHeight="1">
      <c r="A467" s="237" t="s">
        <v>9260</v>
      </c>
      <c r="B467" s="238" t="s">
        <v>9247</v>
      </c>
      <c r="C467" s="238">
        <v>1</v>
      </c>
      <c r="D467" s="238" t="s">
        <v>66</v>
      </c>
      <c r="E467" s="239">
        <f t="shared" si="29"/>
        <v>13955</v>
      </c>
      <c r="F467" s="239">
        <f t="shared" si="29"/>
        <v>13955</v>
      </c>
      <c r="G467" s="239">
        <f>[183]일위대가목록!F650</f>
        <v>6778</v>
      </c>
      <c r="H467" s="239">
        <f t="shared" si="30"/>
        <v>6778</v>
      </c>
      <c r="I467" s="239">
        <f>[183]일위대가목록!G650</f>
        <v>6854</v>
      </c>
      <c r="J467" s="239">
        <f t="shared" si="31"/>
        <v>6854</v>
      </c>
      <c r="K467" s="239">
        <f>[183]일위대가목록!H650</f>
        <v>323</v>
      </c>
      <c r="L467" s="239">
        <f t="shared" si="32"/>
        <v>323</v>
      </c>
      <c r="M467" s="240" t="s">
        <v>9248</v>
      </c>
      <c r="N467" s="233" t="s">
        <v>227</v>
      </c>
      <c r="O467" s="233"/>
      <c r="P467" s="233" t="s">
        <v>9261</v>
      </c>
      <c r="Q467" s="233" t="s">
        <v>227</v>
      </c>
      <c r="R467" s="233" t="s">
        <v>9262</v>
      </c>
      <c r="S467" s="233"/>
      <c r="T467" s="233" t="s">
        <v>7729</v>
      </c>
      <c r="U467" s="233"/>
      <c r="V467" s="233"/>
      <c r="W467" s="233"/>
      <c r="X467" s="233"/>
      <c r="Y467" s="233"/>
      <c r="Z467" s="233"/>
      <c r="AA467" s="233"/>
      <c r="AB467" s="233"/>
      <c r="AC467" s="233"/>
      <c r="AD467" s="233"/>
      <c r="AE467" s="233"/>
      <c r="AF467" s="233"/>
      <c r="AG467" s="233"/>
      <c r="AH467" s="233"/>
      <c r="AI467" s="233"/>
      <c r="AJ467" s="233"/>
      <c r="AK467" s="233"/>
      <c r="AL467" s="233"/>
      <c r="AM467" s="233"/>
      <c r="AN467" s="233"/>
      <c r="AO467" s="233"/>
      <c r="AP467" s="233"/>
      <c r="AQ467" s="233"/>
      <c r="AR467" s="233"/>
      <c r="AS467" s="233"/>
      <c r="AT467" s="233"/>
      <c r="AU467" s="233"/>
      <c r="AV467" s="233"/>
      <c r="AW467" s="233"/>
      <c r="AX467" s="233"/>
      <c r="AY467" s="233"/>
      <c r="AZ467" s="233"/>
      <c r="BA467" s="233"/>
      <c r="BB467" s="233"/>
      <c r="BC467" s="233"/>
      <c r="BD467" s="233"/>
      <c r="BE467" s="233"/>
      <c r="BF467" s="233"/>
      <c r="BG467" s="233"/>
      <c r="BH467" s="233"/>
      <c r="BI467" s="293" t="str">
        <f>HYPERLINK("#일위대가목록!A650","IF119000 →")</f>
        <v>IF119000 →</v>
      </c>
    </row>
    <row r="468" spans="1:61" ht="20.100000000000001" customHeight="1">
      <c r="A468" s="237" t="s">
        <v>9263</v>
      </c>
      <c r="B468" s="238" t="s">
        <v>9247</v>
      </c>
      <c r="C468" s="238">
        <v>1</v>
      </c>
      <c r="D468" s="238" t="s">
        <v>66</v>
      </c>
      <c r="E468" s="239">
        <f t="shared" si="29"/>
        <v>22411</v>
      </c>
      <c r="F468" s="239">
        <f t="shared" si="29"/>
        <v>22411</v>
      </c>
      <c r="G468" s="239">
        <f>[183]일위대가목록!F651</f>
        <v>7212</v>
      </c>
      <c r="H468" s="239">
        <f t="shared" si="30"/>
        <v>7212</v>
      </c>
      <c r="I468" s="239">
        <f>[183]일위대가목록!G651</f>
        <v>14514</v>
      </c>
      <c r="J468" s="239">
        <f t="shared" si="31"/>
        <v>14514</v>
      </c>
      <c r="K468" s="239">
        <f>[183]일위대가목록!H651</f>
        <v>685</v>
      </c>
      <c r="L468" s="239">
        <f t="shared" si="32"/>
        <v>685</v>
      </c>
      <c r="M468" s="240" t="s">
        <v>9248</v>
      </c>
      <c r="N468" s="233" t="s">
        <v>227</v>
      </c>
      <c r="O468" s="233"/>
      <c r="P468" s="233" t="s">
        <v>9264</v>
      </c>
      <c r="Q468" s="233" t="s">
        <v>227</v>
      </c>
      <c r="R468" s="233" t="s">
        <v>9265</v>
      </c>
      <c r="S468" s="233"/>
      <c r="T468" s="233" t="s">
        <v>7729</v>
      </c>
      <c r="U468" s="233"/>
      <c r="V468" s="233"/>
      <c r="W468" s="233"/>
      <c r="X468" s="233"/>
      <c r="Y468" s="233"/>
      <c r="Z468" s="233"/>
      <c r="AA468" s="233"/>
      <c r="AB468" s="233"/>
      <c r="AC468" s="233"/>
      <c r="AD468" s="233"/>
      <c r="AE468" s="233"/>
      <c r="AF468" s="233"/>
      <c r="AG468" s="233"/>
      <c r="AH468" s="233"/>
      <c r="AI468" s="233"/>
      <c r="AJ468" s="233"/>
      <c r="AK468" s="233"/>
      <c r="AL468" s="233"/>
      <c r="AM468" s="233"/>
      <c r="AN468" s="233"/>
      <c r="AO468" s="233"/>
      <c r="AP468" s="233"/>
      <c r="AQ468" s="233"/>
      <c r="AR468" s="233"/>
      <c r="AS468" s="233"/>
      <c r="AT468" s="233"/>
      <c r="AU468" s="233"/>
      <c r="AV468" s="233"/>
      <c r="AW468" s="233"/>
      <c r="AX468" s="233"/>
      <c r="AY468" s="233"/>
      <c r="AZ468" s="233"/>
      <c r="BA468" s="233"/>
      <c r="BB468" s="233"/>
      <c r="BC468" s="233"/>
      <c r="BD468" s="233"/>
      <c r="BE468" s="233"/>
      <c r="BF468" s="233"/>
      <c r="BG468" s="233"/>
      <c r="BH468" s="233"/>
      <c r="BI468" s="293" t="str">
        <f>HYPERLINK("#일위대가목록!A651","IF119100 →")</f>
        <v>IF119100 →</v>
      </c>
    </row>
    <row r="469" spans="1:61" ht="20.100000000000001" customHeight="1">
      <c r="A469" s="237" t="s">
        <v>9266</v>
      </c>
      <c r="B469" s="238" t="s">
        <v>9267</v>
      </c>
      <c r="C469" s="238">
        <v>1</v>
      </c>
      <c r="D469" s="238" t="s">
        <v>64</v>
      </c>
      <c r="E469" s="239">
        <f t="shared" si="29"/>
        <v>47734</v>
      </c>
      <c r="F469" s="239">
        <f t="shared" si="29"/>
        <v>47734</v>
      </c>
      <c r="G469" s="239">
        <f>[183]일위대가목록!F652</f>
        <v>31944</v>
      </c>
      <c r="H469" s="239">
        <f t="shared" si="30"/>
        <v>31944</v>
      </c>
      <c r="I469" s="239">
        <f>[183]일위대가목록!G652</f>
        <v>14257</v>
      </c>
      <c r="J469" s="239">
        <f t="shared" si="31"/>
        <v>14257</v>
      </c>
      <c r="K469" s="239">
        <f>[183]일위대가목록!H652</f>
        <v>1533</v>
      </c>
      <c r="L469" s="239">
        <f t="shared" si="32"/>
        <v>1533</v>
      </c>
      <c r="M469" s="240" t="s">
        <v>9268</v>
      </c>
      <c r="N469" s="233" t="s">
        <v>227</v>
      </c>
      <c r="O469" s="233"/>
      <c r="P469" s="233" t="s">
        <v>9269</v>
      </c>
      <c r="Q469" s="233" t="s">
        <v>227</v>
      </c>
      <c r="R469" s="233" t="s">
        <v>9270</v>
      </c>
      <c r="S469" s="233"/>
      <c r="T469" s="233" t="s">
        <v>7729</v>
      </c>
      <c r="U469" s="233"/>
      <c r="V469" s="233"/>
      <c r="W469" s="233"/>
      <c r="X469" s="233"/>
      <c r="Y469" s="233"/>
      <c r="Z469" s="233"/>
      <c r="AA469" s="233"/>
      <c r="AB469" s="233"/>
      <c r="AC469" s="233"/>
      <c r="AD469" s="233"/>
      <c r="AE469" s="233"/>
      <c r="AF469" s="233"/>
      <c r="AG469" s="233"/>
      <c r="AH469" s="233"/>
      <c r="AI469" s="233"/>
      <c r="AJ469" s="233"/>
      <c r="AK469" s="233"/>
      <c r="AL469" s="233"/>
      <c r="AM469" s="233"/>
      <c r="AN469" s="233"/>
      <c r="AO469" s="233"/>
      <c r="AP469" s="233"/>
      <c r="AQ469" s="233"/>
      <c r="AR469" s="233"/>
      <c r="AS469" s="233"/>
      <c r="AT469" s="233"/>
      <c r="AU469" s="233"/>
      <c r="AV469" s="233"/>
      <c r="AW469" s="233"/>
      <c r="AX469" s="233"/>
      <c r="AY469" s="233"/>
      <c r="AZ469" s="233"/>
      <c r="BA469" s="233"/>
      <c r="BB469" s="233"/>
      <c r="BC469" s="233"/>
      <c r="BD469" s="233"/>
      <c r="BE469" s="233"/>
      <c r="BF469" s="233"/>
      <c r="BG469" s="233"/>
      <c r="BH469" s="233"/>
      <c r="BI469" s="293" t="str">
        <f>HYPERLINK("#일위대가목록!A652","IF125300 →")</f>
        <v>IF125300 →</v>
      </c>
    </row>
    <row r="470" spans="1:61" ht="20.100000000000001" customHeight="1">
      <c r="A470" s="237" t="s">
        <v>9266</v>
      </c>
      <c r="B470" s="238" t="s">
        <v>9271</v>
      </c>
      <c r="C470" s="238">
        <v>1</v>
      </c>
      <c r="D470" s="238" t="s">
        <v>64</v>
      </c>
      <c r="E470" s="239">
        <f t="shared" si="29"/>
        <v>72566</v>
      </c>
      <c r="F470" s="239">
        <f t="shared" si="29"/>
        <v>72566</v>
      </c>
      <c r="G470" s="239">
        <f>[183]일위대가목록!F653</f>
        <v>54512</v>
      </c>
      <c r="H470" s="239">
        <f t="shared" si="30"/>
        <v>54512</v>
      </c>
      <c r="I470" s="239">
        <f>[183]일위대가목록!G653</f>
        <v>16332</v>
      </c>
      <c r="J470" s="239">
        <f t="shared" si="31"/>
        <v>16332</v>
      </c>
      <c r="K470" s="239">
        <f>[183]일위대가목록!H653</f>
        <v>1722</v>
      </c>
      <c r="L470" s="239">
        <f t="shared" si="32"/>
        <v>1722</v>
      </c>
      <c r="M470" s="240" t="s">
        <v>9268</v>
      </c>
      <c r="N470" s="233" t="s">
        <v>227</v>
      </c>
      <c r="O470" s="233"/>
      <c r="P470" s="233" t="s">
        <v>9272</v>
      </c>
      <c r="Q470" s="233" t="s">
        <v>227</v>
      </c>
      <c r="R470" s="233" t="s">
        <v>9273</v>
      </c>
      <c r="S470" s="233"/>
      <c r="T470" s="233" t="s">
        <v>7729</v>
      </c>
      <c r="U470" s="233"/>
      <c r="V470" s="233"/>
      <c r="W470" s="233"/>
      <c r="X470" s="233"/>
      <c r="Y470" s="233"/>
      <c r="Z470" s="233"/>
      <c r="AA470" s="233"/>
      <c r="AB470" s="233"/>
      <c r="AC470" s="233"/>
      <c r="AD470" s="233"/>
      <c r="AE470" s="233"/>
      <c r="AF470" s="233"/>
      <c r="AG470" s="233"/>
      <c r="AH470" s="233"/>
      <c r="AI470" s="233"/>
      <c r="AJ470" s="233"/>
      <c r="AK470" s="233"/>
      <c r="AL470" s="233"/>
      <c r="AM470" s="233"/>
      <c r="AN470" s="233"/>
      <c r="AO470" s="233"/>
      <c r="AP470" s="233"/>
      <c r="AQ470" s="233"/>
      <c r="AR470" s="233"/>
      <c r="AS470" s="233"/>
      <c r="AT470" s="233"/>
      <c r="AU470" s="233"/>
      <c r="AV470" s="233"/>
      <c r="AW470" s="233"/>
      <c r="AX470" s="233"/>
      <c r="AY470" s="233"/>
      <c r="AZ470" s="233"/>
      <c r="BA470" s="233"/>
      <c r="BB470" s="233"/>
      <c r="BC470" s="233"/>
      <c r="BD470" s="233"/>
      <c r="BE470" s="233"/>
      <c r="BF470" s="233"/>
      <c r="BG470" s="233"/>
      <c r="BH470" s="233"/>
      <c r="BI470" s="293" t="str">
        <f>HYPERLINK("#일위대가목록!A653","IF125400 →")</f>
        <v>IF125400 →</v>
      </c>
    </row>
    <row r="471" spans="1:61" ht="20.100000000000001" customHeight="1">
      <c r="A471" s="237" t="s">
        <v>9274</v>
      </c>
      <c r="B471" s="238" t="s">
        <v>9275</v>
      </c>
      <c r="C471" s="238">
        <v>1</v>
      </c>
      <c r="D471" s="238" t="s">
        <v>64</v>
      </c>
      <c r="E471" s="239">
        <f t="shared" si="29"/>
        <v>18856</v>
      </c>
      <c r="F471" s="239">
        <f t="shared" si="29"/>
        <v>18856</v>
      </c>
      <c r="G471" s="239">
        <f>[183]일위대가목록!F654</f>
        <v>7863</v>
      </c>
      <c r="H471" s="239">
        <f t="shared" si="30"/>
        <v>7863</v>
      </c>
      <c r="I471" s="239">
        <f>[183]일위대가목록!G654</f>
        <v>9934</v>
      </c>
      <c r="J471" s="239">
        <f t="shared" si="31"/>
        <v>9934</v>
      </c>
      <c r="K471" s="239">
        <f>[183]일위대가목록!H654</f>
        <v>1059</v>
      </c>
      <c r="L471" s="239">
        <f t="shared" si="32"/>
        <v>1059</v>
      </c>
      <c r="M471" s="240" t="s">
        <v>9268</v>
      </c>
      <c r="N471" s="233" t="s">
        <v>227</v>
      </c>
      <c r="O471" s="233"/>
      <c r="P471" s="233" t="s">
        <v>9276</v>
      </c>
      <c r="Q471" s="233" t="s">
        <v>227</v>
      </c>
      <c r="R471" s="233" t="s">
        <v>9277</v>
      </c>
      <c r="S471" s="233"/>
      <c r="T471" s="233" t="s">
        <v>7729</v>
      </c>
      <c r="U471" s="233"/>
      <c r="V471" s="233"/>
      <c r="W471" s="233"/>
      <c r="X471" s="233"/>
      <c r="Y471" s="233"/>
      <c r="Z471" s="233"/>
      <c r="AA471" s="233"/>
      <c r="AB471" s="233"/>
      <c r="AC471" s="233"/>
      <c r="AD471" s="233"/>
      <c r="AE471" s="233"/>
      <c r="AF471" s="233"/>
      <c r="AG471" s="233"/>
      <c r="AH471" s="233"/>
      <c r="AI471" s="233"/>
      <c r="AJ471" s="233"/>
      <c r="AK471" s="233"/>
      <c r="AL471" s="233"/>
      <c r="AM471" s="233"/>
      <c r="AN471" s="233"/>
      <c r="AO471" s="233"/>
      <c r="AP471" s="233"/>
      <c r="AQ471" s="233"/>
      <c r="AR471" s="233"/>
      <c r="AS471" s="233"/>
      <c r="AT471" s="233"/>
      <c r="AU471" s="233"/>
      <c r="AV471" s="233"/>
      <c r="AW471" s="233"/>
      <c r="AX471" s="233"/>
      <c r="AY471" s="233"/>
      <c r="AZ471" s="233"/>
      <c r="BA471" s="233"/>
      <c r="BB471" s="233"/>
      <c r="BC471" s="233"/>
      <c r="BD471" s="233"/>
      <c r="BE471" s="233"/>
      <c r="BF471" s="233"/>
      <c r="BG471" s="233"/>
      <c r="BH471" s="233"/>
      <c r="BI471" s="293" t="str">
        <f>HYPERLINK("#일위대가목록!A654","IF125500 →")</f>
        <v>IF125500 →</v>
      </c>
    </row>
    <row r="472" spans="1:61" ht="20.100000000000001" customHeight="1">
      <c r="A472" s="237" t="s">
        <v>9278</v>
      </c>
      <c r="B472" s="238" t="s">
        <v>9279</v>
      </c>
      <c r="C472" s="238">
        <v>1</v>
      </c>
      <c r="D472" s="238" t="s">
        <v>64</v>
      </c>
      <c r="E472" s="239">
        <f t="shared" si="29"/>
        <v>14211</v>
      </c>
      <c r="F472" s="239">
        <f t="shared" si="29"/>
        <v>14211</v>
      </c>
      <c r="G472" s="239">
        <f>[183]일위대가목록!F655</f>
        <v>4354</v>
      </c>
      <c r="H472" s="239">
        <f t="shared" si="30"/>
        <v>4354</v>
      </c>
      <c r="I472" s="239">
        <f>[183]일위대가목록!G655</f>
        <v>8907</v>
      </c>
      <c r="J472" s="239">
        <f t="shared" si="31"/>
        <v>8907</v>
      </c>
      <c r="K472" s="239">
        <f>[183]일위대가목록!H655</f>
        <v>950</v>
      </c>
      <c r="L472" s="239">
        <f t="shared" si="32"/>
        <v>950</v>
      </c>
      <c r="M472" s="240" t="s">
        <v>9268</v>
      </c>
      <c r="N472" s="233" t="s">
        <v>227</v>
      </c>
      <c r="O472" s="233"/>
      <c r="P472" s="233" t="s">
        <v>9280</v>
      </c>
      <c r="Q472" s="233" t="s">
        <v>227</v>
      </c>
      <c r="R472" s="233" t="s">
        <v>9281</v>
      </c>
      <c r="S472" s="233"/>
      <c r="T472" s="233" t="s">
        <v>7729</v>
      </c>
      <c r="U472" s="233"/>
      <c r="V472" s="233"/>
      <c r="W472" s="233"/>
      <c r="X472" s="233"/>
      <c r="Y472" s="233"/>
      <c r="Z472" s="233"/>
      <c r="AA472" s="233"/>
      <c r="AB472" s="233"/>
      <c r="AC472" s="233"/>
      <c r="AD472" s="233"/>
      <c r="AE472" s="233"/>
      <c r="AF472" s="233"/>
      <c r="AG472" s="233"/>
      <c r="AH472" s="233"/>
      <c r="AI472" s="233"/>
      <c r="AJ472" s="233"/>
      <c r="AK472" s="233"/>
      <c r="AL472" s="233"/>
      <c r="AM472" s="233"/>
      <c r="AN472" s="233"/>
      <c r="AO472" s="233"/>
      <c r="AP472" s="233"/>
      <c r="AQ472" s="233"/>
      <c r="AR472" s="233"/>
      <c r="AS472" s="233"/>
      <c r="AT472" s="233"/>
      <c r="AU472" s="233"/>
      <c r="AV472" s="233"/>
      <c r="AW472" s="233"/>
      <c r="AX472" s="233"/>
      <c r="AY472" s="233"/>
      <c r="AZ472" s="233"/>
      <c r="BA472" s="233"/>
      <c r="BB472" s="233"/>
      <c r="BC472" s="233"/>
      <c r="BD472" s="233"/>
      <c r="BE472" s="233"/>
      <c r="BF472" s="233"/>
      <c r="BG472" s="233"/>
      <c r="BH472" s="233"/>
      <c r="BI472" s="293" t="str">
        <f>HYPERLINK("#일위대가목록!A655","IF125700 →")</f>
        <v>IF125700 →</v>
      </c>
    </row>
    <row r="473" spans="1:61" ht="20.100000000000001" customHeight="1">
      <c r="A473" s="237" t="s">
        <v>9266</v>
      </c>
      <c r="B473" s="238" t="s">
        <v>9282</v>
      </c>
      <c r="C473" s="238">
        <v>1</v>
      </c>
      <c r="D473" s="238" t="s">
        <v>64</v>
      </c>
      <c r="E473" s="239">
        <f t="shared" si="29"/>
        <v>49051</v>
      </c>
      <c r="F473" s="239">
        <f t="shared" si="29"/>
        <v>49051</v>
      </c>
      <c r="G473" s="239">
        <f>[183]일위대가목록!F656</f>
        <v>31380</v>
      </c>
      <c r="H473" s="239">
        <f t="shared" si="30"/>
        <v>31380</v>
      </c>
      <c r="I473" s="239">
        <f>[183]일위대가목록!G656</f>
        <v>16332</v>
      </c>
      <c r="J473" s="239">
        <f t="shared" si="31"/>
        <v>16332</v>
      </c>
      <c r="K473" s="239">
        <f>[183]일위대가목록!H656</f>
        <v>1339</v>
      </c>
      <c r="L473" s="239">
        <f t="shared" si="32"/>
        <v>1339</v>
      </c>
      <c r="M473" s="240" t="s">
        <v>9268</v>
      </c>
      <c r="N473" s="233" t="s">
        <v>227</v>
      </c>
      <c r="O473" s="233"/>
      <c r="P473" s="233" t="s">
        <v>9283</v>
      </c>
      <c r="Q473" s="233" t="s">
        <v>227</v>
      </c>
      <c r="R473" s="233" t="s">
        <v>9284</v>
      </c>
      <c r="S473" s="233"/>
      <c r="T473" s="233" t="s">
        <v>7729</v>
      </c>
      <c r="U473" s="233"/>
      <c r="V473" s="233"/>
      <c r="W473" s="233"/>
      <c r="X473" s="233"/>
      <c r="Y473" s="233"/>
      <c r="Z473" s="233"/>
      <c r="AA473" s="233"/>
      <c r="AB473" s="233"/>
      <c r="AC473" s="233"/>
      <c r="AD473" s="233"/>
      <c r="AE473" s="233"/>
      <c r="AF473" s="233"/>
      <c r="AG473" s="233"/>
      <c r="AH473" s="233"/>
      <c r="AI473" s="233"/>
      <c r="AJ473" s="233"/>
      <c r="AK473" s="233"/>
      <c r="AL473" s="233"/>
      <c r="AM473" s="233"/>
      <c r="AN473" s="233"/>
      <c r="AO473" s="233"/>
      <c r="AP473" s="233"/>
      <c r="AQ473" s="233"/>
      <c r="AR473" s="233"/>
      <c r="AS473" s="233"/>
      <c r="AT473" s="233"/>
      <c r="AU473" s="233"/>
      <c r="AV473" s="233"/>
      <c r="AW473" s="233"/>
      <c r="AX473" s="233"/>
      <c r="AY473" s="233"/>
      <c r="AZ473" s="233"/>
      <c r="BA473" s="233"/>
      <c r="BB473" s="233"/>
      <c r="BC473" s="233"/>
      <c r="BD473" s="233"/>
      <c r="BE473" s="233"/>
      <c r="BF473" s="233"/>
      <c r="BG473" s="233"/>
      <c r="BH473" s="233"/>
      <c r="BI473" s="293" t="str">
        <f>HYPERLINK("#일위대가목록!A656","IF126300 →")</f>
        <v>IF126300 →</v>
      </c>
    </row>
    <row r="474" spans="1:61" ht="20.100000000000001" customHeight="1">
      <c r="A474" s="237" t="s">
        <v>9266</v>
      </c>
      <c r="B474" s="238" t="s">
        <v>9285</v>
      </c>
      <c r="C474" s="238">
        <v>1</v>
      </c>
      <c r="D474" s="238" t="s">
        <v>64</v>
      </c>
      <c r="E474" s="239">
        <f t="shared" si="29"/>
        <v>73819</v>
      </c>
      <c r="F474" s="239">
        <f t="shared" si="29"/>
        <v>73819</v>
      </c>
      <c r="G474" s="239">
        <f>[183]일위대가목록!F657</f>
        <v>53884</v>
      </c>
      <c r="H474" s="239">
        <f t="shared" si="30"/>
        <v>53884</v>
      </c>
      <c r="I474" s="239">
        <f>[183]일위대가목록!G657</f>
        <v>18408</v>
      </c>
      <c r="J474" s="239">
        <f t="shared" si="31"/>
        <v>18408</v>
      </c>
      <c r="K474" s="239">
        <f>[183]일위대가목록!H657</f>
        <v>1527</v>
      </c>
      <c r="L474" s="239">
        <f t="shared" si="32"/>
        <v>1527</v>
      </c>
      <c r="M474" s="240" t="s">
        <v>9268</v>
      </c>
      <c r="N474" s="233" t="s">
        <v>227</v>
      </c>
      <c r="O474" s="233"/>
      <c r="P474" s="233" t="s">
        <v>9286</v>
      </c>
      <c r="Q474" s="233" t="s">
        <v>227</v>
      </c>
      <c r="R474" s="233" t="s">
        <v>9287</v>
      </c>
      <c r="S474" s="233"/>
      <c r="T474" s="233" t="s">
        <v>7729</v>
      </c>
      <c r="U474" s="233"/>
      <c r="V474" s="233"/>
      <c r="W474" s="233"/>
      <c r="X474" s="233"/>
      <c r="Y474" s="233"/>
      <c r="Z474" s="233"/>
      <c r="AA474" s="233"/>
      <c r="AB474" s="233"/>
      <c r="AC474" s="233"/>
      <c r="AD474" s="233"/>
      <c r="AE474" s="233"/>
      <c r="AF474" s="233"/>
      <c r="AG474" s="233"/>
      <c r="AH474" s="233"/>
      <c r="AI474" s="233"/>
      <c r="AJ474" s="233"/>
      <c r="AK474" s="233"/>
      <c r="AL474" s="233"/>
      <c r="AM474" s="233"/>
      <c r="AN474" s="233"/>
      <c r="AO474" s="233"/>
      <c r="AP474" s="233"/>
      <c r="AQ474" s="233"/>
      <c r="AR474" s="233"/>
      <c r="AS474" s="233"/>
      <c r="AT474" s="233"/>
      <c r="AU474" s="233"/>
      <c r="AV474" s="233"/>
      <c r="AW474" s="233"/>
      <c r="AX474" s="233"/>
      <c r="AY474" s="233"/>
      <c r="AZ474" s="233"/>
      <c r="BA474" s="233"/>
      <c r="BB474" s="233"/>
      <c r="BC474" s="233"/>
      <c r="BD474" s="233"/>
      <c r="BE474" s="233"/>
      <c r="BF474" s="233"/>
      <c r="BG474" s="233"/>
      <c r="BH474" s="233"/>
      <c r="BI474" s="293" t="str">
        <f>HYPERLINK("#일위대가목록!A657","IF126400 →")</f>
        <v>IF126400 →</v>
      </c>
    </row>
    <row r="475" spans="1:61" ht="20.100000000000001" customHeight="1">
      <c r="A475" s="237" t="s">
        <v>9274</v>
      </c>
      <c r="B475" s="238" t="s">
        <v>9288</v>
      </c>
      <c r="C475" s="238">
        <v>1</v>
      </c>
      <c r="D475" s="238" t="s">
        <v>64</v>
      </c>
      <c r="E475" s="239">
        <f t="shared" si="29"/>
        <v>20219</v>
      </c>
      <c r="F475" s="239">
        <f t="shared" si="29"/>
        <v>20219</v>
      </c>
      <c r="G475" s="239">
        <f>[183]일위대가목록!F658</f>
        <v>7504</v>
      </c>
      <c r="H475" s="239">
        <f t="shared" si="30"/>
        <v>7504</v>
      </c>
      <c r="I475" s="239">
        <f>[183]일위대가목록!G658</f>
        <v>11741</v>
      </c>
      <c r="J475" s="239">
        <f t="shared" si="31"/>
        <v>11741</v>
      </c>
      <c r="K475" s="239">
        <f>[183]일위대가목록!H658</f>
        <v>974</v>
      </c>
      <c r="L475" s="239">
        <f t="shared" si="32"/>
        <v>974</v>
      </c>
      <c r="M475" s="240" t="s">
        <v>9268</v>
      </c>
      <c r="N475" s="233" t="s">
        <v>227</v>
      </c>
      <c r="O475" s="233"/>
      <c r="P475" s="233" t="s">
        <v>9289</v>
      </c>
      <c r="Q475" s="233" t="s">
        <v>227</v>
      </c>
      <c r="R475" s="233" t="s">
        <v>9290</v>
      </c>
      <c r="S475" s="233"/>
      <c r="T475" s="233" t="s">
        <v>7729</v>
      </c>
      <c r="U475" s="233"/>
      <c r="V475" s="233"/>
      <c r="W475" s="233"/>
      <c r="X475" s="233"/>
      <c r="Y475" s="233"/>
      <c r="Z475" s="233"/>
      <c r="AA475" s="233"/>
      <c r="AB475" s="233"/>
      <c r="AC475" s="233"/>
      <c r="AD475" s="233"/>
      <c r="AE475" s="233"/>
      <c r="AF475" s="233"/>
      <c r="AG475" s="233"/>
      <c r="AH475" s="233"/>
      <c r="AI475" s="233"/>
      <c r="AJ475" s="233"/>
      <c r="AK475" s="233"/>
      <c r="AL475" s="233"/>
      <c r="AM475" s="233"/>
      <c r="AN475" s="233"/>
      <c r="AO475" s="233"/>
      <c r="AP475" s="233"/>
      <c r="AQ475" s="233"/>
      <c r="AR475" s="233"/>
      <c r="AS475" s="233"/>
      <c r="AT475" s="233"/>
      <c r="AU475" s="233"/>
      <c r="AV475" s="233"/>
      <c r="AW475" s="233"/>
      <c r="AX475" s="233"/>
      <c r="AY475" s="233"/>
      <c r="AZ475" s="233"/>
      <c r="BA475" s="233"/>
      <c r="BB475" s="233"/>
      <c r="BC475" s="233"/>
      <c r="BD475" s="233"/>
      <c r="BE475" s="233"/>
      <c r="BF475" s="233"/>
      <c r="BG475" s="233"/>
      <c r="BH475" s="233"/>
      <c r="BI475" s="293" t="str">
        <f>HYPERLINK("#일위대가목록!A658","IF126500 →")</f>
        <v>IF126500 →</v>
      </c>
    </row>
    <row r="476" spans="1:61" ht="20.100000000000001" customHeight="1">
      <c r="A476" s="237" t="s">
        <v>9278</v>
      </c>
      <c r="B476" s="238" t="s">
        <v>9291</v>
      </c>
      <c r="C476" s="238">
        <v>1</v>
      </c>
      <c r="D476" s="238" t="s">
        <v>64</v>
      </c>
      <c r="E476" s="239">
        <f t="shared" si="29"/>
        <v>15692</v>
      </c>
      <c r="F476" s="239">
        <f t="shared" si="29"/>
        <v>15692</v>
      </c>
      <c r="G476" s="239">
        <f>[183]일위대가목록!F659</f>
        <v>4046</v>
      </c>
      <c r="H476" s="239">
        <f t="shared" si="30"/>
        <v>4046</v>
      </c>
      <c r="I476" s="239">
        <f>[183]일위대가목록!G659</f>
        <v>10753</v>
      </c>
      <c r="J476" s="239">
        <f t="shared" si="31"/>
        <v>10753</v>
      </c>
      <c r="K476" s="239">
        <f>[183]일위대가목록!H659</f>
        <v>893</v>
      </c>
      <c r="L476" s="239">
        <f t="shared" si="32"/>
        <v>893</v>
      </c>
      <c r="M476" s="240" t="s">
        <v>9268</v>
      </c>
      <c r="N476" s="233" t="s">
        <v>227</v>
      </c>
      <c r="O476" s="233"/>
      <c r="P476" s="233" t="s">
        <v>9292</v>
      </c>
      <c r="Q476" s="233" t="s">
        <v>227</v>
      </c>
      <c r="R476" s="233" t="s">
        <v>9293</v>
      </c>
      <c r="S476" s="233"/>
      <c r="T476" s="233" t="s">
        <v>7729</v>
      </c>
      <c r="U476" s="233"/>
      <c r="V476" s="233"/>
      <c r="W476" s="233"/>
      <c r="X476" s="233"/>
      <c r="Y476" s="233"/>
      <c r="Z476" s="233"/>
      <c r="AA476" s="233"/>
      <c r="AB476" s="233"/>
      <c r="AC476" s="233"/>
      <c r="AD476" s="233"/>
      <c r="AE476" s="233"/>
      <c r="AF476" s="233"/>
      <c r="AG476" s="233"/>
      <c r="AH476" s="233"/>
      <c r="AI476" s="233"/>
      <c r="AJ476" s="233"/>
      <c r="AK476" s="233"/>
      <c r="AL476" s="233"/>
      <c r="AM476" s="233"/>
      <c r="AN476" s="233"/>
      <c r="AO476" s="233"/>
      <c r="AP476" s="233"/>
      <c r="AQ476" s="233"/>
      <c r="AR476" s="233"/>
      <c r="AS476" s="233"/>
      <c r="AT476" s="233"/>
      <c r="AU476" s="233"/>
      <c r="AV476" s="233"/>
      <c r="AW476" s="233"/>
      <c r="AX476" s="233"/>
      <c r="AY476" s="233"/>
      <c r="AZ476" s="233"/>
      <c r="BA476" s="233"/>
      <c r="BB476" s="233"/>
      <c r="BC476" s="233"/>
      <c r="BD476" s="233"/>
      <c r="BE476" s="233"/>
      <c r="BF476" s="233"/>
      <c r="BG476" s="233"/>
      <c r="BH476" s="233"/>
      <c r="BI476" s="293" t="str">
        <f>HYPERLINK("#일위대가목록!A659","IF126700 →")</f>
        <v>IF126700 →</v>
      </c>
    </row>
    <row r="477" spans="1:61" ht="20.100000000000001" customHeight="1">
      <c r="A477" s="237" t="s">
        <v>9294</v>
      </c>
      <c r="B477" s="238" t="s">
        <v>9295</v>
      </c>
      <c r="C477" s="238">
        <v>1</v>
      </c>
      <c r="D477" s="238" t="s">
        <v>7942</v>
      </c>
      <c r="E477" s="239">
        <f t="shared" si="29"/>
        <v>824308</v>
      </c>
      <c r="F477" s="239">
        <f t="shared" si="29"/>
        <v>824308</v>
      </c>
      <c r="G477" s="239">
        <f>[183]일위대가목록!F660</f>
        <v>38322</v>
      </c>
      <c r="H477" s="239">
        <f t="shared" si="30"/>
        <v>38322</v>
      </c>
      <c r="I477" s="239">
        <f>[183]일위대가목록!G660</f>
        <v>778768</v>
      </c>
      <c r="J477" s="239">
        <f t="shared" si="31"/>
        <v>778768</v>
      </c>
      <c r="K477" s="239">
        <f>[183]일위대가목록!H660</f>
        <v>7218</v>
      </c>
      <c r="L477" s="239">
        <f t="shared" si="32"/>
        <v>7218</v>
      </c>
      <c r="M477" s="240" t="s">
        <v>9296</v>
      </c>
      <c r="N477" s="233" t="s">
        <v>227</v>
      </c>
      <c r="O477" s="233"/>
      <c r="P477" s="233" t="s">
        <v>9297</v>
      </c>
      <c r="Q477" s="233" t="s">
        <v>227</v>
      </c>
      <c r="R477" s="233" t="s">
        <v>9298</v>
      </c>
      <c r="S477" s="233"/>
      <c r="T477" s="233" t="s">
        <v>7729</v>
      </c>
      <c r="U477" s="233"/>
      <c r="V477" s="233"/>
      <c r="W477" s="233"/>
      <c r="X477" s="233"/>
      <c r="Y477" s="233"/>
      <c r="Z477" s="233"/>
      <c r="AA477" s="233"/>
      <c r="AB477" s="233"/>
      <c r="AC477" s="233"/>
      <c r="AD477" s="233"/>
      <c r="AE477" s="233"/>
      <c r="AF477" s="233"/>
      <c r="AG477" s="233"/>
      <c r="AH477" s="233"/>
      <c r="AI477" s="233"/>
      <c r="AJ477" s="233"/>
      <c r="AK477" s="233"/>
      <c r="AL477" s="233"/>
      <c r="AM477" s="233"/>
      <c r="AN477" s="233"/>
      <c r="AO477" s="233"/>
      <c r="AP477" s="233"/>
      <c r="AQ477" s="233"/>
      <c r="AR477" s="233"/>
      <c r="AS477" s="233"/>
      <c r="AT477" s="233"/>
      <c r="AU477" s="233"/>
      <c r="AV477" s="233"/>
      <c r="AW477" s="233"/>
      <c r="AX477" s="233"/>
      <c r="AY477" s="233"/>
      <c r="AZ477" s="233"/>
      <c r="BA477" s="233"/>
      <c r="BB477" s="233"/>
      <c r="BC477" s="233"/>
      <c r="BD477" s="233"/>
      <c r="BE477" s="233"/>
      <c r="BF477" s="233"/>
      <c r="BG477" s="233"/>
      <c r="BH477" s="233"/>
      <c r="BI477" s="293" t="str">
        <f>HYPERLINK("#일위대가목록!A660","IF300400 →")</f>
        <v>IF300400 →</v>
      </c>
    </row>
    <row r="478" spans="1:61" ht="20.100000000000001" customHeight="1">
      <c r="A478" s="237" t="s">
        <v>9299</v>
      </c>
      <c r="B478" s="238" t="s">
        <v>9300</v>
      </c>
      <c r="C478" s="238">
        <v>1</v>
      </c>
      <c r="D478" s="238" t="s">
        <v>7942</v>
      </c>
      <c r="E478" s="239">
        <f t="shared" si="29"/>
        <v>349643</v>
      </c>
      <c r="F478" s="239">
        <f t="shared" si="29"/>
        <v>349643</v>
      </c>
      <c r="G478" s="239">
        <f>[183]일위대가목록!F111</f>
        <v>20380</v>
      </c>
      <c r="H478" s="239">
        <f t="shared" si="30"/>
        <v>20380</v>
      </c>
      <c r="I478" s="239">
        <f>[183]일위대가목록!G111</f>
        <v>328522</v>
      </c>
      <c r="J478" s="239">
        <f t="shared" si="31"/>
        <v>328522</v>
      </c>
      <c r="K478" s="239">
        <f>[183]일위대가목록!H111</f>
        <v>741</v>
      </c>
      <c r="L478" s="239">
        <f t="shared" si="32"/>
        <v>741</v>
      </c>
      <c r="M478" s="240" t="s">
        <v>9301</v>
      </c>
      <c r="N478" s="233" t="s">
        <v>227</v>
      </c>
      <c r="O478" s="233"/>
      <c r="P478" s="233" t="s">
        <v>9302</v>
      </c>
      <c r="Q478" s="233" t="s">
        <v>227</v>
      </c>
      <c r="R478" s="233" t="s">
        <v>9303</v>
      </c>
      <c r="S478" s="233"/>
      <c r="T478" s="233" t="s">
        <v>7861</v>
      </c>
      <c r="U478" s="233"/>
      <c r="V478" s="233"/>
      <c r="W478" s="233"/>
      <c r="X478" s="233"/>
      <c r="Y478" s="233"/>
      <c r="Z478" s="233"/>
      <c r="AA478" s="233"/>
      <c r="AB478" s="233"/>
      <c r="AC478" s="233"/>
      <c r="AD478" s="233"/>
      <c r="AE478" s="233"/>
      <c r="AF478" s="233"/>
      <c r="AG478" s="233"/>
      <c r="AH478" s="233"/>
      <c r="AI478" s="233"/>
      <c r="AJ478" s="233"/>
      <c r="AK478" s="233"/>
      <c r="AL478" s="233"/>
      <c r="AM478" s="233"/>
      <c r="AN478" s="233"/>
      <c r="AO478" s="233"/>
      <c r="AP478" s="233"/>
      <c r="AQ478" s="233"/>
      <c r="AR478" s="233"/>
      <c r="AS478" s="233"/>
      <c r="AT478" s="233"/>
      <c r="AU478" s="233"/>
      <c r="AV478" s="233"/>
      <c r="AW478" s="233"/>
      <c r="AX478" s="233"/>
      <c r="AY478" s="233"/>
      <c r="AZ478" s="233"/>
      <c r="BA478" s="233"/>
      <c r="BB478" s="233"/>
      <c r="BC478" s="233"/>
      <c r="BD478" s="233"/>
      <c r="BE478" s="233"/>
      <c r="BF478" s="233"/>
      <c r="BG478" s="233"/>
      <c r="BH478" s="233"/>
      <c r="BI478" s="293" t="str">
        <f>HYPERLINK("#일위대가목록!A111","IF302100 →")</f>
        <v>IF302100 →</v>
      </c>
    </row>
    <row r="479" spans="1:61" ht="20.100000000000001" customHeight="1">
      <c r="A479" s="237" t="s">
        <v>9304</v>
      </c>
      <c r="B479" s="238" t="s">
        <v>9300</v>
      </c>
      <c r="C479" s="238">
        <v>1</v>
      </c>
      <c r="D479" s="238" t="s">
        <v>7942</v>
      </c>
      <c r="E479" s="239">
        <f t="shared" si="29"/>
        <v>384820</v>
      </c>
      <c r="F479" s="239">
        <f t="shared" si="29"/>
        <v>384820</v>
      </c>
      <c r="G479" s="239">
        <f>[183]일위대가목록!F112</f>
        <v>24959</v>
      </c>
      <c r="H479" s="239">
        <f t="shared" si="30"/>
        <v>24959</v>
      </c>
      <c r="I479" s="239">
        <f>[183]일위대가목록!G112</f>
        <v>358703</v>
      </c>
      <c r="J479" s="239">
        <f t="shared" si="31"/>
        <v>358703</v>
      </c>
      <c r="K479" s="239">
        <f>[183]일위대가목록!H112</f>
        <v>1158</v>
      </c>
      <c r="L479" s="239">
        <f t="shared" si="32"/>
        <v>1158</v>
      </c>
      <c r="M479" s="240" t="s">
        <v>9301</v>
      </c>
      <c r="N479" s="233" t="s">
        <v>227</v>
      </c>
      <c r="O479" s="233"/>
      <c r="P479" s="233" t="s">
        <v>9305</v>
      </c>
      <c r="Q479" s="233" t="s">
        <v>227</v>
      </c>
      <c r="R479" s="233" t="s">
        <v>9306</v>
      </c>
      <c r="S479" s="233"/>
      <c r="T479" s="233" t="s">
        <v>7861</v>
      </c>
      <c r="U479" s="233"/>
      <c r="V479" s="233"/>
      <c r="W479" s="233"/>
      <c r="X479" s="233"/>
      <c r="Y479" s="233"/>
      <c r="Z479" s="233"/>
      <c r="AA479" s="233"/>
      <c r="AB479" s="233"/>
      <c r="AC479" s="233"/>
      <c r="AD479" s="233"/>
      <c r="AE479" s="233"/>
      <c r="AF479" s="233"/>
      <c r="AG479" s="233"/>
      <c r="AH479" s="233"/>
      <c r="AI479" s="233"/>
      <c r="AJ479" s="233"/>
      <c r="AK479" s="233"/>
      <c r="AL479" s="233"/>
      <c r="AM479" s="233"/>
      <c r="AN479" s="233"/>
      <c r="AO479" s="233"/>
      <c r="AP479" s="233"/>
      <c r="AQ479" s="233"/>
      <c r="AR479" s="233"/>
      <c r="AS479" s="233"/>
      <c r="AT479" s="233"/>
      <c r="AU479" s="233"/>
      <c r="AV479" s="233"/>
      <c r="AW479" s="233"/>
      <c r="AX479" s="233"/>
      <c r="AY479" s="233"/>
      <c r="AZ479" s="233"/>
      <c r="BA479" s="233"/>
      <c r="BB479" s="233"/>
      <c r="BC479" s="233"/>
      <c r="BD479" s="233"/>
      <c r="BE479" s="233"/>
      <c r="BF479" s="233"/>
      <c r="BG479" s="233"/>
      <c r="BH479" s="233"/>
      <c r="BI479" s="293" t="str">
        <f>HYPERLINK("#일위대가목록!A112","IF303100 →")</f>
        <v>IF303100 →</v>
      </c>
    </row>
    <row r="480" spans="1:61" ht="20.100000000000001" customHeight="1">
      <c r="A480" s="237" t="s">
        <v>9307</v>
      </c>
      <c r="B480" s="238" t="s">
        <v>9300</v>
      </c>
      <c r="C480" s="238">
        <v>1</v>
      </c>
      <c r="D480" s="238" t="s">
        <v>7942</v>
      </c>
      <c r="E480" s="239">
        <f t="shared" si="29"/>
        <v>420842</v>
      </c>
      <c r="F480" s="239">
        <f t="shared" si="29"/>
        <v>420842</v>
      </c>
      <c r="G480" s="239">
        <f>[183]일위대가목록!F113</f>
        <v>35877</v>
      </c>
      <c r="H480" s="239">
        <f t="shared" si="30"/>
        <v>35877</v>
      </c>
      <c r="I480" s="239">
        <f>[183]일위대가목록!G113</f>
        <v>383264</v>
      </c>
      <c r="J480" s="239">
        <f t="shared" si="31"/>
        <v>383264</v>
      </c>
      <c r="K480" s="239">
        <f>[183]일위대가목록!H113</f>
        <v>1701</v>
      </c>
      <c r="L480" s="239">
        <f t="shared" si="32"/>
        <v>1701</v>
      </c>
      <c r="M480" s="240" t="s">
        <v>9301</v>
      </c>
      <c r="N480" s="233" t="s">
        <v>227</v>
      </c>
      <c r="O480" s="233"/>
      <c r="P480" s="233" t="s">
        <v>9308</v>
      </c>
      <c r="Q480" s="233" t="s">
        <v>227</v>
      </c>
      <c r="R480" s="233" t="s">
        <v>9309</v>
      </c>
      <c r="S480" s="233"/>
      <c r="T480" s="233" t="s">
        <v>7861</v>
      </c>
      <c r="U480" s="233"/>
      <c r="V480" s="233"/>
      <c r="W480" s="233"/>
      <c r="X480" s="233"/>
      <c r="Y480" s="233"/>
      <c r="Z480" s="233"/>
      <c r="AA480" s="233"/>
      <c r="AB480" s="233"/>
      <c r="AC480" s="233"/>
      <c r="AD480" s="233"/>
      <c r="AE480" s="233"/>
      <c r="AF480" s="233"/>
      <c r="AG480" s="233"/>
      <c r="AH480" s="233"/>
      <c r="AI480" s="233"/>
      <c r="AJ480" s="233"/>
      <c r="AK480" s="233"/>
      <c r="AL480" s="233"/>
      <c r="AM480" s="233"/>
      <c r="AN480" s="233"/>
      <c r="AO480" s="233"/>
      <c r="AP480" s="233"/>
      <c r="AQ480" s="233"/>
      <c r="AR480" s="233"/>
      <c r="AS480" s="233"/>
      <c r="AT480" s="233"/>
      <c r="AU480" s="233"/>
      <c r="AV480" s="233"/>
      <c r="AW480" s="233"/>
      <c r="AX480" s="233"/>
      <c r="AY480" s="233"/>
      <c r="AZ480" s="233"/>
      <c r="BA480" s="233"/>
      <c r="BB480" s="233"/>
      <c r="BC480" s="233"/>
      <c r="BD480" s="233"/>
      <c r="BE480" s="233"/>
      <c r="BF480" s="233"/>
      <c r="BG480" s="233"/>
      <c r="BH480" s="233"/>
      <c r="BI480" s="293" t="str">
        <f>HYPERLINK("#일위대가목록!A113","IF304100 →")</f>
        <v>IF304100 →</v>
      </c>
    </row>
    <row r="481" spans="1:61" ht="20.100000000000001" customHeight="1">
      <c r="A481" s="237" t="s">
        <v>9310</v>
      </c>
      <c r="B481" s="238" t="s">
        <v>9311</v>
      </c>
      <c r="C481" s="238">
        <v>1</v>
      </c>
      <c r="D481" s="238" t="s">
        <v>7942</v>
      </c>
      <c r="E481" s="239">
        <f t="shared" si="29"/>
        <v>127155</v>
      </c>
      <c r="F481" s="239">
        <f t="shared" si="29"/>
        <v>127155</v>
      </c>
      <c r="G481" s="239">
        <f>[183]일위대가목록!F661</f>
        <v>100378</v>
      </c>
      <c r="H481" s="239">
        <f t="shared" si="30"/>
        <v>100378</v>
      </c>
      <c r="I481" s="239">
        <f>[183]일위대가목록!G661</f>
        <v>18172</v>
      </c>
      <c r="J481" s="239">
        <f t="shared" si="31"/>
        <v>18172</v>
      </c>
      <c r="K481" s="239">
        <f>[183]일위대가목록!H661</f>
        <v>8605</v>
      </c>
      <c r="L481" s="239">
        <f t="shared" si="32"/>
        <v>8605</v>
      </c>
      <c r="M481" s="240" t="s">
        <v>8805</v>
      </c>
      <c r="N481" s="233" t="s">
        <v>227</v>
      </c>
      <c r="O481" s="233"/>
      <c r="P481" s="233" t="s">
        <v>9312</v>
      </c>
      <c r="Q481" s="233" t="s">
        <v>227</v>
      </c>
      <c r="R481" s="233" t="s">
        <v>9313</v>
      </c>
      <c r="S481" s="233"/>
      <c r="T481" s="233" t="s">
        <v>7729</v>
      </c>
      <c r="U481" s="233"/>
      <c r="V481" s="233"/>
      <c r="W481" s="233"/>
      <c r="X481" s="233"/>
      <c r="Y481" s="233"/>
      <c r="Z481" s="233"/>
      <c r="AA481" s="233"/>
      <c r="AB481" s="233"/>
      <c r="AC481" s="233"/>
      <c r="AD481" s="233"/>
      <c r="AE481" s="233"/>
      <c r="AF481" s="233"/>
      <c r="AG481" s="233"/>
      <c r="AH481" s="233"/>
      <c r="AI481" s="233"/>
      <c r="AJ481" s="233"/>
      <c r="AK481" s="233"/>
      <c r="AL481" s="233"/>
      <c r="AM481" s="233"/>
      <c r="AN481" s="233"/>
      <c r="AO481" s="233"/>
      <c r="AP481" s="233"/>
      <c r="AQ481" s="233"/>
      <c r="AR481" s="233"/>
      <c r="AS481" s="233"/>
      <c r="AT481" s="233"/>
      <c r="AU481" s="233"/>
      <c r="AV481" s="233"/>
      <c r="AW481" s="233"/>
      <c r="AX481" s="233"/>
      <c r="AY481" s="233"/>
      <c r="AZ481" s="233"/>
      <c r="BA481" s="233"/>
      <c r="BB481" s="233"/>
      <c r="BC481" s="233"/>
      <c r="BD481" s="233"/>
      <c r="BE481" s="233"/>
      <c r="BF481" s="233"/>
      <c r="BG481" s="233"/>
      <c r="BH481" s="233"/>
      <c r="BI481" s="293" t="str">
        <f>HYPERLINK("#일위대가목록!A661","IF306100 →")</f>
        <v>IF306100 →</v>
      </c>
    </row>
    <row r="482" spans="1:61" ht="20.100000000000001" customHeight="1">
      <c r="A482" s="237" t="s">
        <v>9314</v>
      </c>
      <c r="B482" s="238" t="s">
        <v>9315</v>
      </c>
      <c r="C482" s="238">
        <v>1</v>
      </c>
      <c r="D482" s="238" t="s">
        <v>7942</v>
      </c>
      <c r="E482" s="239">
        <f t="shared" si="29"/>
        <v>118826</v>
      </c>
      <c r="F482" s="239">
        <f t="shared" si="29"/>
        <v>118826</v>
      </c>
      <c r="G482" s="239">
        <f>[183]일위대가목록!F662</f>
        <v>95089</v>
      </c>
      <c r="H482" s="239">
        <f t="shared" si="30"/>
        <v>95089</v>
      </c>
      <c r="I482" s="239">
        <f>[183]일위대가목록!G662</f>
        <v>15454</v>
      </c>
      <c r="J482" s="239">
        <f t="shared" si="31"/>
        <v>15454</v>
      </c>
      <c r="K482" s="239">
        <f>[183]일위대가목록!H662</f>
        <v>8283</v>
      </c>
      <c r="L482" s="239">
        <f t="shared" si="32"/>
        <v>8283</v>
      </c>
      <c r="M482" s="240" t="s">
        <v>8805</v>
      </c>
      <c r="N482" s="233" t="s">
        <v>227</v>
      </c>
      <c r="O482" s="233"/>
      <c r="P482" s="233" t="s">
        <v>9316</v>
      </c>
      <c r="Q482" s="233" t="s">
        <v>227</v>
      </c>
      <c r="R482" s="233" t="s">
        <v>9317</v>
      </c>
      <c r="S482" s="233"/>
      <c r="T482" s="233" t="s">
        <v>7729</v>
      </c>
      <c r="U482" s="233"/>
      <c r="V482" s="233"/>
      <c r="W482" s="233"/>
      <c r="X482" s="233"/>
      <c r="Y482" s="233"/>
      <c r="Z482" s="233"/>
      <c r="AA482" s="233"/>
      <c r="AB482" s="233"/>
      <c r="AC482" s="233"/>
      <c r="AD482" s="233"/>
      <c r="AE482" s="233"/>
      <c r="AF482" s="233"/>
      <c r="AG482" s="233"/>
      <c r="AH482" s="233"/>
      <c r="AI482" s="233"/>
      <c r="AJ482" s="233"/>
      <c r="AK482" s="233"/>
      <c r="AL482" s="233"/>
      <c r="AM482" s="233"/>
      <c r="AN482" s="233"/>
      <c r="AO482" s="233"/>
      <c r="AP482" s="233"/>
      <c r="AQ482" s="233"/>
      <c r="AR482" s="233"/>
      <c r="AS482" s="233"/>
      <c r="AT482" s="233"/>
      <c r="AU482" s="233"/>
      <c r="AV482" s="233"/>
      <c r="AW482" s="233"/>
      <c r="AX482" s="233"/>
      <c r="AY482" s="233"/>
      <c r="AZ482" s="233"/>
      <c r="BA482" s="233"/>
      <c r="BB482" s="233"/>
      <c r="BC482" s="233"/>
      <c r="BD482" s="233"/>
      <c r="BE482" s="233"/>
      <c r="BF482" s="233"/>
      <c r="BG482" s="233"/>
      <c r="BH482" s="233"/>
      <c r="BI482" s="293" t="str">
        <f>HYPERLINK("#일위대가목록!A662","IF307600 →")</f>
        <v>IF307600 →</v>
      </c>
    </row>
    <row r="483" spans="1:61" ht="20.100000000000001" customHeight="1">
      <c r="A483" s="237" t="s">
        <v>9314</v>
      </c>
      <c r="B483" s="238" t="s">
        <v>9318</v>
      </c>
      <c r="C483" s="238">
        <v>1</v>
      </c>
      <c r="D483" s="238" t="s">
        <v>7942</v>
      </c>
      <c r="E483" s="239">
        <f t="shared" si="29"/>
        <v>116837</v>
      </c>
      <c r="F483" s="239">
        <f t="shared" si="29"/>
        <v>116837</v>
      </c>
      <c r="G483" s="239">
        <f>[183]일위대가목록!F663</f>
        <v>93100</v>
      </c>
      <c r="H483" s="239">
        <f t="shared" si="30"/>
        <v>93100</v>
      </c>
      <c r="I483" s="239">
        <f>[183]일위대가목록!G663</f>
        <v>15454</v>
      </c>
      <c r="J483" s="239">
        <f t="shared" si="31"/>
        <v>15454</v>
      </c>
      <c r="K483" s="239">
        <f>[183]일위대가목록!H663</f>
        <v>8283</v>
      </c>
      <c r="L483" s="239">
        <f t="shared" si="32"/>
        <v>8283</v>
      </c>
      <c r="M483" s="240" t="s">
        <v>8805</v>
      </c>
      <c r="N483" s="233" t="s">
        <v>227</v>
      </c>
      <c r="O483" s="233"/>
      <c r="P483" s="233" t="s">
        <v>9319</v>
      </c>
      <c r="Q483" s="233" t="s">
        <v>227</v>
      </c>
      <c r="R483" s="233" t="s">
        <v>9320</v>
      </c>
      <c r="S483" s="233"/>
      <c r="T483" s="233" t="s">
        <v>7729</v>
      </c>
      <c r="U483" s="233"/>
      <c r="V483" s="233"/>
      <c r="W483" s="233"/>
      <c r="X483" s="233"/>
      <c r="Y483" s="233"/>
      <c r="Z483" s="233"/>
      <c r="AA483" s="233"/>
      <c r="AB483" s="233"/>
      <c r="AC483" s="233"/>
      <c r="AD483" s="233"/>
      <c r="AE483" s="233"/>
      <c r="AF483" s="233"/>
      <c r="AG483" s="233"/>
      <c r="AH483" s="233"/>
      <c r="AI483" s="233"/>
      <c r="AJ483" s="233"/>
      <c r="AK483" s="233"/>
      <c r="AL483" s="233"/>
      <c r="AM483" s="233"/>
      <c r="AN483" s="233"/>
      <c r="AO483" s="233"/>
      <c r="AP483" s="233"/>
      <c r="AQ483" s="233"/>
      <c r="AR483" s="233"/>
      <c r="AS483" s="233"/>
      <c r="AT483" s="233"/>
      <c r="AU483" s="233"/>
      <c r="AV483" s="233"/>
      <c r="AW483" s="233"/>
      <c r="AX483" s="233"/>
      <c r="AY483" s="233"/>
      <c r="AZ483" s="233"/>
      <c r="BA483" s="233"/>
      <c r="BB483" s="233"/>
      <c r="BC483" s="233"/>
      <c r="BD483" s="233"/>
      <c r="BE483" s="233"/>
      <c r="BF483" s="233"/>
      <c r="BG483" s="233"/>
      <c r="BH483" s="233"/>
      <c r="BI483" s="293" t="str">
        <f>HYPERLINK("#일위대가목록!A663","IF307800 →")</f>
        <v>IF307800 →</v>
      </c>
    </row>
    <row r="484" spans="1:61" ht="20.100000000000001" customHeight="1">
      <c r="A484" s="237" t="s">
        <v>9321</v>
      </c>
      <c r="B484" s="238" t="s">
        <v>227</v>
      </c>
      <c r="C484" s="238">
        <v>1</v>
      </c>
      <c r="D484" s="238" t="s">
        <v>8402</v>
      </c>
      <c r="E484" s="239">
        <f t="shared" si="29"/>
        <v>3990638</v>
      </c>
      <c r="F484" s="239">
        <f t="shared" si="29"/>
        <v>3990638</v>
      </c>
      <c r="G484" s="239">
        <f>[183]일위대가목록!F664</f>
        <v>235600</v>
      </c>
      <c r="H484" s="239">
        <f t="shared" si="30"/>
        <v>235600</v>
      </c>
      <c r="I484" s="239">
        <f>[183]일위대가목록!G664</f>
        <v>3187438</v>
      </c>
      <c r="J484" s="239">
        <f t="shared" si="31"/>
        <v>3187438</v>
      </c>
      <c r="K484" s="239">
        <f>[183]일위대가목록!H664</f>
        <v>567600</v>
      </c>
      <c r="L484" s="239">
        <f t="shared" si="32"/>
        <v>567600</v>
      </c>
      <c r="M484" s="240" t="s">
        <v>9322</v>
      </c>
      <c r="N484" s="233" t="s">
        <v>227</v>
      </c>
      <c r="O484" s="233"/>
      <c r="P484" s="233" t="s">
        <v>9323</v>
      </c>
      <c r="Q484" s="233" t="s">
        <v>227</v>
      </c>
      <c r="R484" s="233" t="s">
        <v>9324</v>
      </c>
      <c r="S484" s="233"/>
      <c r="T484" s="233" t="s">
        <v>7729</v>
      </c>
      <c r="U484" s="233"/>
      <c r="V484" s="233"/>
      <c r="W484" s="233"/>
      <c r="X484" s="233"/>
      <c r="Y484" s="233"/>
      <c r="Z484" s="233"/>
      <c r="AA484" s="233"/>
      <c r="AB484" s="233"/>
      <c r="AC484" s="233"/>
      <c r="AD484" s="233"/>
      <c r="AE484" s="233"/>
      <c r="AF484" s="233"/>
      <c r="AG484" s="233"/>
      <c r="AH484" s="233"/>
      <c r="AI484" s="233"/>
      <c r="AJ484" s="233"/>
      <c r="AK484" s="233"/>
      <c r="AL484" s="233"/>
      <c r="AM484" s="233"/>
      <c r="AN484" s="233"/>
      <c r="AO484" s="233"/>
      <c r="AP484" s="233"/>
      <c r="AQ484" s="233"/>
      <c r="AR484" s="233"/>
      <c r="AS484" s="233"/>
      <c r="AT484" s="233"/>
      <c r="AU484" s="233"/>
      <c r="AV484" s="233"/>
      <c r="AW484" s="233"/>
      <c r="AX484" s="233"/>
      <c r="AY484" s="233"/>
      <c r="AZ484" s="233"/>
      <c r="BA484" s="233"/>
      <c r="BB484" s="233"/>
      <c r="BC484" s="233"/>
      <c r="BD484" s="233"/>
      <c r="BE484" s="233"/>
      <c r="BF484" s="233"/>
      <c r="BG484" s="233"/>
      <c r="BH484" s="233"/>
      <c r="BI484" s="293" t="str">
        <f>HYPERLINK("#일위대가목록!A664","IF500600 →")</f>
        <v>IF500600 →</v>
      </c>
    </row>
    <row r="485" spans="1:61" ht="20.100000000000001" customHeight="1">
      <c r="A485" s="237" t="s">
        <v>9325</v>
      </c>
      <c r="B485" s="238" t="s">
        <v>9326</v>
      </c>
      <c r="C485" s="238">
        <v>1</v>
      </c>
      <c r="D485" s="238" t="s">
        <v>9327</v>
      </c>
      <c r="E485" s="239">
        <f t="shared" si="29"/>
        <v>541123</v>
      </c>
      <c r="F485" s="239">
        <f t="shared" si="29"/>
        <v>541123</v>
      </c>
      <c r="G485" s="239">
        <f>[183]일위대가목록!F665</f>
        <v>338202</v>
      </c>
      <c r="H485" s="239">
        <f t="shared" si="30"/>
        <v>338202</v>
      </c>
      <c r="I485" s="239">
        <f>[183]일위대가목록!G665</f>
        <v>202921</v>
      </c>
      <c r="J485" s="239">
        <f t="shared" si="31"/>
        <v>202921</v>
      </c>
      <c r="K485" s="239">
        <f>[183]일위대가목록!H665</f>
        <v>0</v>
      </c>
      <c r="L485" s="239">
        <f t="shared" si="32"/>
        <v>0</v>
      </c>
      <c r="M485" s="240" t="s">
        <v>9328</v>
      </c>
      <c r="N485" s="233" t="s">
        <v>227</v>
      </c>
      <c r="O485" s="233"/>
      <c r="P485" s="233" t="s">
        <v>9329</v>
      </c>
      <c r="Q485" s="233" t="s">
        <v>227</v>
      </c>
      <c r="R485" s="233" t="s">
        <v>9330</v>
      </c>
      <c r="S485" s="233"/>
      <c r="T485" s="233" t="s">
        <v>7729</v>
      </c>
      <c r="U485" s="233"/>
      <c r="V485" s="233"/>
      <c r="W485" s="233"/>
      <c r="X485" s="233"/>
      <c r="Y485" s="233"/>
      <c r="Z485" s="233"/>
      <c r="AA485" s="233"/>
      <c r="AB485" s="233"/>
      <c r="AC485" s="233"/>
      <c r="AD485" s="233"/>
      <c r="AE485" s="233"/>
      <c r="AF485" s="233"/>
      <c r="AG485" s="233"/>
      <c r="AH485" s="233"/>
      <c r="AI485" s="233"/>
      <c r="AJ485" s="233"/>
      <c r="AK485" s="233"/>
      <c r="AL485" s="233"/>
      <c r="AM485" s="233"/>
      <c r="AN485" s="233"/>
      <c r="AO485" s="233"/>
      <c r="AP485" s="233"/>
      <c r="AQ485" s="233"/>
      <c r="AR485" s="233"/>
      <c r="AS485" s="233"/>
      <c r="AT485" s="233"/>
      <c r="AU485" s="233"/>
      <c r="AV485" s="233"/>
      <c r="AW485" s="233"/>
      <c r="AX485" s="233"/>
      <c r="AY485" s="233"/>
      <c r="AZ485" s="233"/>
      <c r="BA485" s="233"/>
      <c r="BB485" s="233"/>
      <c r="BC485" s="233"/>
      <c r="BD485" s="233"/>
      <c r="BE485" s="233"/>
      <c r="BF485" s="233"/>
      <c r="BG485" s="233"/>
      <c r="BH485" s="233"/>
      <c r="BI485" s="293" t="str">
        <f>HYPERLINK("#일위대가목록!A665","IF600300 →")</f>
        <v>IF600300 →</v>
      </c>
    </row>
    <row r="486" spans="1:61" ht="20.100000000000001" customHeight="1">
      <c r="A486" s="237" t="s">
        <v>9331</v>
      </c>
      <c r="B486" s="238" t="s">
        <v>9332</v>
      </c>
      <c r="C486" s="238">
        <v>1</v>
      </c>
      <c r="D486" s="238" t="s">
        <v>66</v>
      </c>
      <c r="E486" s="239">
        <f t="shared" si="29"/>
        <v>41229</v>
      </c>
      <c r="F486" s="239">
        <f t="shared" si="29"/>
        <v>41229</v>
      </c>
      <c r="G486" s="239">
        <f>[183]일위대가목록!F666</f>
        <v>12637</v>
      </c>
      <c r="H486" s="239">
        <f t="shared" si="30"/>
        <v>12637</v>
      </c>
      <c r="I486" s="239">
        <f>[183]일위대가목록!G666</f>
        <v>26897</v>
      </c>
      <c r="J486" s="239">
        <f t="shared" si="31"/>
        <v>26897</v>
      </c>
      <c r="K486" s="239">
        <f>[183]일위대가목록!H666</f>
        <v>1695</v>
      </c>
      <c r="L486" s="239">
        <f t="shared" si="32"/>
        <v>1695</v>
      </c>
      <c r="M486" s="240" t="s">
        <v>9333</v>
      </c>
      <c r="N486" s="233" t="s">
        <v>227</v>
      </c>
      <c r="O486" s="233"/>
      <c r="P486" s="233" t="s">
        <v>9334</v>
      </c>
      <c r="Q486" s="233" t="s">
        <v>227</v>
      </c>
      <c r="R486" s="233" t="s">
        <v>9335</v>
      </c>
      <c r="S486" s="233"/>
      <c r="T486" s="233" t="s">
        <v>7729</v>
      </c>
      <c r="U486" s="233"/>
      <c r="V486" s="233"/>
      <c r="W486" s="233"/>
      <c r="X486" s="233"/>
      <c r="Y486" s="233"/>
      <c r="Z486" s="233"/>
      <c r="AA486" s="233"/>
      <c r="AB486" s="233"/>
      <c r="AC486" s="233"/>
      <c r="AD486" s="233"/>
      <c r="AE486" s="233"/>
      <c r="AF486" s="233"/>
      <c r="AG486" s="233"/>
      <c r="AH486" s="233"/>
      <c r="AI486" s="233"/>
      <c r="AJ486" s="233"/>
      <c r="AK486" s="233"/>
      <c r="AL486" s="233"/>
      <c r="AM486" s="233"/>
      <c r="AN486" s="233"/>
      <c r="AO486" s="233"/>
      <c r="AP486" s="233"/>
      <c r="AQ486" s="233"/>
      <c r="AR486" s="233"/>
      <c r="AS486" s="233"/>
      <c r="AT486" s="233"/>
      <c r="AU486" s="233"/>
      <c r="AV486" s="233"/>
      <c r="AW486" s="233"/>
      <c r="AX486" s="233"/>
      <c r="AY486" s="233"/>
      <c r="AZ486" s="233"/>
      <c r="BA486" s="233"/>
      <c r="BB486" s="233"/>
      <c r="BC486" s="233"/>
      <c r="BD486" s="233"/>
      <c r="BE486" s="233"/>
      <c r="BF486" s="233"/>
      <c r="BG486" s="233"/>
      <c r="BH486" s="233"/>
      <c r="BI486" s="293" t="str">
        <f>HYPERLINK("#일위대가목록!A666","IG200100 →")</f>
        <v>IG200100 →</v>
      </c>
    </row>
    <row r="487" spans="1:61" ht="20.100000000000001" customHeight="1">
      <c r="A487" s="237" t="s">
        <v>9331</v>
      </c>
      <c r="B487" s="238" t="s">
        <v>9336</v>
      </c>
      <c r="C487" s="238">
        <v>1</v>
      </c>
      <c r="D487" s="238" t="s">
        <v>66</v>
      </c>
      <c r="E487" s="239">
        <f t="shared" si="29"/>
        <v>44252</v>
      </c>
      <c r="F487" s="239">
        <f t="shared" si="29"/>
        <v>44252</v>
      </c>
      <c r="G487" s="239">
        <f>[183]일위대가목록!F667</f>
        <v>12675</v>
      </c>
      <c r="H487" s="239">
        <f t="shared" si="30"/>
        <v>12675</v>
      </c>
      <c r="I487" s="239">
        <f>[183]일위대가목록!G667</f>
        <v>29796</v>
      </c>
      <c r="J487" s="239">
        <f t="shared" si="31"/>
        <v>29796</v>
      </c>
      <c r="K487" s="239">
        <f>[183]일위대가목록!H667</f>
        <v>1781</v>
      </c>
      <c r="L487" s="239">
        <f t="shared" si="32"/>
        <v>1781</v>
      </c>
      <c r="M487" s="240" t="s">
        <v>9333</v>
      </c>
      <c r="N487" s="233" t="s">
        <v>227</v>
      </c>
      <c r="O487" s="233"/>
      <c r="P487" s="233" t="s">
        <v>9337</v>
      </c>
      <c r="Q487" s="233" t="s">
        <v>227</v>
      </c>
      <c r="R487" s="233" t="s">
        <v>9338</v>
      </c>
      <c r="S487" s="233"/>
      <c r="T487" s="233" t="s">
        <v>7729</v>
      </c>
      <c r="U487" s="233"/>
      <c r="V487" s="233"/>
      <c r="W487" s="233"/>
      <c r="X487" s="233"/>
      <c r="Y487" s="233"/>
      <c r="Z487" s="233"/>
      <c r="AA487" s="233"/>
      <c r="AB487" s="233"/>
      <c r="AC487" s="233"/>
      <c r="AD487" s="233"/>
      <c r="AE487" s="233"/>
      <c r="AF487" s="233"/>
      <c r="AG487" s="233"/>
      <c r="AH487" s="233"/>
      <c r="AI487" s="233"/>
      <c r="AJ487" s="233"/>
      <c r="AK487" s="233"/>
      <c r="AL487" s="233"/>
      <c r="AM487" s="233"/>
      <c r="AN487" s="233"/>
      <c r="AO487" s="233"/>
      <c r="AP487" s="233"/>
      <c r="AQ487" s="233"/>
      <c r="AR487" s="233"/>
      <c r="AS487" s="233"/>
      <c r="AT487" s="233"/>
      <c r="AU487" s="233"/>
      <c r="AV487" s="233"/>
      <c r="AW487" s="233"/>
      <c r="AX487" s="233"/>
      <c r="AY487" s="233"/>
      <c r="AZ487" s="233"/>
      <c r="BA487" s="233"/>
      <c r="BB487" s="233"/>
      <c r="BC487" s="233"/>
      <c r="BD487" s="233"/>
      <c r="BE487" s="233"/>
      <c r="BF487" s="233"/>
      <c r="BG487" s="233"/>
      <c r="BH487" s="233"/>
      <c r="BI487" s="293" t="str">
        <f>HYPERLINK("#일위대가목록!A667","IG200300 →")</f>
        <v>IG200300 →</v>
      </c>
    </row>
    <row r="488" spans="1:61" ht="20.100000000000001" customHeight="1">
      <c r="A488" s="237" t="s">
        <v>9331</v>
      </c>
      <c r="B488" s="238" t="s">
        <v>9339</v>
      </c>
      <c r="C488" s="238">
        <v>1</v>
      </c>
      <c r="D488" s="238" t="s">
        <v>66</v>
      </c>
      <c r="E488" s="239">
        <f t="shared" si="29"/>
        <v>50767</v>
      </c>
      <c r="F488" s="239">
        <f t="shared" si="29"/>
        <v>50767</v>
      </c>
      <c r="G488" s="239">
        <f>[183]일위대가목록!F668</f>
        <v>12703</v>
      </c>
      <c r="H488" s="239">
        <f t="shared" si="30"/>
        <v>12703</v>
      </c>
      <c r="I488" s="239">
        <f>[183]일위대가목록!G668</f>
        <v>35794</v>
      </c>
      <c r="J488" s="239">
        <f t="shared" si="31"/>
        <v>35794</v>
      </c>
      <c r="K488" s="239">
        <f>[183]일위대가목록!H668</f>
        <v>2270</v>
      </c>
      <c r="L488" s="239">
        <f t="shared" si="32"/>
        <v>2270</v>
      </c>
      <c r="M488" s="240" t="s">
        <v>9333</v>
      </c>
      <c r="N488" s="233" t="s">
        <v>227</v>
      </c>
      <c r="O488" s="233"/>
      <c r="P488" s="233" t="s">
        <v>9340</v>
      </c>
      <c r="Q488" s="233" t="s">
        <v>227</v>
      </c>
      <c r="R488" s="233" t="s">
        <v>9341</v>
      </c>
      <c r="S488" s="233"/>
      <c r="T488" s="233" t="s">
        <v>7729</v>
      </c>
      <c r="U488" s="233"/>
      <c r="V488" s="233"/>
      <c r="W488" s="233"/>
      <c r="X488" s="233"/>
      <c r="Y488" s="233"/>
      <c r="Z488" s="233"/>
      <c r="AA488" s="233"/>
      <c r="AB488" s="233"/>
      <c r="AC488" s="233"/>
      <c r="AD488" s="233"/>
      <c r="AE488" s="233"/>
      <c r="AF488" s="233"/>
      <c r="AG488" s="233"/>
      <c r="AH488" s="233"/>
      <c r="AI488" s="233"/>
      <c r="AJ488" s="233"/>
      <c r="AK488" s="233"/>
      <c r="AL488" s="233"/>
      <c r="AM488" s="233"/>
      <c r="AN488" s="233"/>
      <c r="AO488" s="233"/>
      <c r="AP488" s="233"/>
      <c r="AQ488" s="233"/>
      <c r="AR488" s="233"/>
      <c r="AS488" s="233"/>
      <c r="AT488" s="233"/>
      <c r="AU488" s="233"/>
      <c r="AV488" s="233"/>
      <c r="AW488" s="233"/>
      <c r="AX488" s="233"/>
      <c r="AY488" s="233"/>
      <c r="AZ488" s="233"/>
      <c r="BA488" s="233"/>
      <c r="BB488" s="233"/>
      <c r="BC488" s="233"/>
      <c r="BD488" s="233"/>
      <c r="BE488" s="233"/>
      <c r="BF488" s="233"/>
      <c r="BG488" s="233"/>
      <c r="BH488" s="233"/>
      <c r="BI488" s="293" t="str">
        <f>HYPERLINK("#일위대가목록!A668","IG200700 →")</f>
        <v>IG200700 →</v>
      </c>
    </row>
    <row r="489" spans="1:61" ht="20.100000000000001" customHeight="1">
      <c r="A489" s="237" t="s">
        <v>9342</v>
      </c>
      <c r="B489" s="238" t="s">
        <v>9332</v>
      </c>
      <c r="C489" s="238">
        <v>1</v>
      </c>
      <c r="D489" s="238" t="s">
        <v>66</v>
      </c>
      <c r="E489" s="239">
        <f t="shared" si="29"/>
        <v>31576</v>
      </c>
      <c r="F489" s="239">
        <f t="shared" si="29"/>
        <v>31576</v>
      </c>
      <c r="G489" s="239">
        <f>[183]일위대가목록!F669</f>
        <v>9947</v>
      </c>
      <c r="H489" s="239">
        <f t="shared" si="30"/>
        <v>9947</v>
      </c>
      <c r="I489" s="239">
        <f>[183]일위대가목록!G669</f>
        <v>19905</v>
      </c>
      <c r="J489" s="239">
        <f t="shared" si="31"/>
        <v>19905</v>
      </c>
      <c r="K489" s="239">
        <f>[183]일위대가목록!H669</f>
        <v>1724</v>
      </c>
      <c r="L489" s="239">
        <f t="shared" si="32"/>
        <v>1724</v>
      </c>
      <c r="M489" s="240" t="s">
        <v>9343</v>
      </c>
      <c r="N489" s="233" t="s">
        <v>227</v>
      </c>
      <c r="O489" s="233"/>
      <c r="P489" s="233" t="s">
        <v>9344</v>
      </c>
      <c r="Q489" s="233" t="s">
        <v>227</v>
      </c>
      <c r="R489" s="233" t="s">
        <v>9345</v>
      </c>
      <c r="S489" s="233"/>
      <c r="T489" s="233" t="s">
        <v>7729</v>
      </c>
      <c r="U489" s="233"/>
      <c r="V489" s="233"/>
      <c r="W489" s="233"/>
      <c r="X489" s="233"/>
      <c r="Y489" s="233"/>
      <c r="Z489" s="233"/>
      <c r="AA489" s="233"/>
      <c r="AB489" s="233"/>
      <c r="AC489" s="233"/>
      <c r="AD489" s="233"/>
      <c r="AE489" s="233"/>
      <c r="AF489" s="233"/>
      <c r="AG489" s="233"/>
      <c r="AH489" s="233"/>
      <c r="AI489" s="233"/>
      <c r="AJ489" s="233"/>
      <c r="AK489" s="233"/>
      <c r="AL489" s="233"/>
      <c r="AM489" s="233"/>
      <c r="AN489" s="233"/>
      <c r="AO489" s="233"/>
      <c r="AP489" s="233"/>
      <c r="AQ489" s="233"/>
      <c r="AR489" s="233"/>
      <c r="AS489" s="233"/>
      <c r="AT489" s="233"/>
      <c r="AU489" s="233"/>
      <c r="AV489" s="233"/>
      <c r="AW489" s="233"/>
      <c r="AX489" s="233"/>
      <c r="AY489" s="233"/>
      <c r="AZ489" s="233"/>
      <c r="BA489" s="233"/>
      <c r="BB489" s="233"/>
      <c r="BC489" s="233"/>
      <c r="BD489" s="233"/>
      <c r="BE489" s="233"/>
      <c r="BF489" s="233"/>
      <c r="BG489" s="233"/>
      <c r="BH489" s="233"/>
      <c r="BI489" s="293" t="str">
        <f>HYPERLINK("#일위대가목록!A669","IG203301 →")</f>
        <v>IG203301 →</v>
      </c>
    </row>
    <row r="490" spans="1:61" ht="20.100000000000001" customHeight="1">
      <c r="A490" s="237" t="s">
        <v>9342</v>
      </c>
      <c r="B490" s="238" t="s">
        <v>9346</v>
      </c>
      <c r="C490" s="238">
        <v>1</v>
      </c>
      <c r="D490" s="238" t="s">
        <v>66</v>
      </c>
      <c r="E490" s="239">
        <f t="shared" si="29"/>
        <v>29990</v>
      </c>
      <c r="F490" s="239">
        <f t="shared" si="29"/>
        <v>29990</v>
      </c>
      <c r="G490" s="239">
        <f>[183]일위대가목록!F670</f>
        <v>8361</v>
      </c>
      <c r="H490" s="239">
        <f t="shared" si="30"/>
        <v>8361</v>
      </c>
      <c r="I490" s="239">
        <f>[183]일위대가목록!G670</f>
        <v>19905</v>
      </c>
      <c r="J490" s="239">
        <f t="shared" si="31"/>
        <v>19905</v>
      </c>
      <c r="K490" s="239">
        <f>[183]일위대가목록!H670</f>
        <v>1724</v>
      </c>
      <c r="L490" s="239">
        <f t="shared" si="32"/>
        <v>1724</v>
      </c>
      <c r="M490" s="240" t="s">
        <v>9343</v>
      </c>
      <c r="N490" s="233" t="s">
        <v>227</v>
      </c>
      <c r="O490" s="233"/>
      <c r="P490" s="233" t="s">
        <v>9347</v>
      </c>
      <c r="Q490" s="233" t="s">
        <v>227</v>
      </c>
      <c r="R490" s="233" t="s">
        <v>9348</v>
      </c>
      <c r="S490" s="233"/>
      <c r="T490" s="233" t="s">
        <v>7729</v>
      </c>
      <c r="U490" s="233"/>
      <c r="V490" s="233"/>
      <c r="W490" s="233"/>
      <c r="X490" s="233"/>
      <c r="Y490" s="233"/>
      <c r="Z490" s="233"/>
      <c r="AA490" s="233"/>
      <c r="AB490" s="233"/>
      <c r="AC490" s="233"/>
      <c r="AD490" s="233"/>
      <c r="AE490" s="233"/>
      <c r="AF490" s="233"/>
      <c r="AG490" s="233"/>
      <c r="AH490" s="233"/>
      <c r="AI490" s="233"/>
      <c r="AJ490" s="233"/>
      <c r="AK490" s="233"/>
      <c r="AL490" s="233"/>
      <c r="AM490" s="233"/>
      <c r="AN490" s="233"/>
      <c r="AO490" s="233"/>
      <c r="AP490" s="233"/>
      <c r="AQ490" s="233"/>
      <c r="AR490" s="233"/>
      <c r="AS490" s="233"/>
      <c r="AT490" s="233"/>
      <c r="AU490" s="233"/>
      <c r="AV490" s="233"/>
      <c r="AW490" s="233"/>
      <c r="AX490" s="233"/>
      <c r="AY490" s="233"/>
      <c r="AZ490" s="233"/>
      <c r="BA490" s="233"/>
      <c r="BB490" s="233"/>
      <c r="BC490" s="233"/>
      <c r="BD490" s="233"/>
      <c r="BE490" s="233"/>
      <c r="BF490" s="233"/>
      <c r="BG490" s="233"/>
      <c r="BH490" s="233"/>
      <c r="BI490" s="293" t="str">
        <f>HYPERLINK("#일위대가목록!A670","IG203401 →")</f>
        <v>IG203401 →</v>
      </c>
    </row>
    <row r="491" spans="1:61" ht="20.100000000000001" customHeight="1">
      <c r="A491" s="237" t="s">
        <v>9349</v>
      </c>
      <c r="B491" s="238" t="s">
        <v>9350</v>
      </c>
      <c r="C491" s="238">
        <v>1</v>
      </c>
      <c r="D491" s="238" t="s">
        <v>66</v>
      </c>
      <c r="E491" s="239">
        <f t="shared" si="29"/>
        <v>33989</v>
      </c>
      <c r="F491" s="239">
        <f t="shared" si="29"/>
        <v>33989</v>
      </c>
      <c r="G491" s="239">
        <f>[183]일위대가목록!F671</f>
        <v>13223</v>
      </c>
      <c r="H491" s="239">
        <f t="shared" si="30"/>
        <v>13223</v>
      </c>
      <c r="I491" s="239">
        <f>[183]일위대가목록!G671</f>
        <v>18814</v>
      </c>
      <c r="J491" s="239">
        <f t="shared" si="31"/>
        <v>18814</v>
      </c>
      <c r="K491" s="239">
        <f>[183]일위대가목록!H671</f>
        <v>1952</v>
      </c>
      <c r="L491" s="239">
        <f t="shared" si="32"/>
        <v>1952</v>
      </c>
      <c r="M491" s="240" t="s">
        <v>9333</v>
      </c>
      <c r="N491" s="233" t="s">
        <v>227</v>
      </c>
      <c r="O491" s="233"/>
      <c r="P491" s="233" t="s">
        <v>9351</v>
      </c>
      <c r="Q491" s="233" t="s">
        <v>227</v>
      </c>
      <c r="R491" s="233" t="s">
        <v>9352</v>
      </c>
      <c r="S491" s="233"/>
      <c r="T491" s="233" t="s">
        <v>7729</v>
      </c>
      <c r="U491" s="233"/>
      <c r="V491" s="233"/>
      <c r="W491" s="233"/>
      <c r="X491" s="233"/>
      <c r="Y491" s="233"/>
      <c r="Z491" s="233"/>
      <c r="AA491" s="233"/>
      <c r="AB491" s="233"/>
      <c r="AC491" s="233"/>
      <c r="AD491" s="233"/>
      <c r="AE491" s="233"/>
      <c r="AF491" s="233"/>
      <c r="AG491" s="233"/>
      <c r="AH491" s="233"/>
      <c r="AI491" s="233"/>
      <c r="AJ491" s="233"/>
      <c r="AK491" s="233"/>
      <c r="AL491" s="233"/>
      <c r="AM491" s="233"/>
      <c r="AN491" s="233"/>
      <c r="AO491" s="233"/>
      <c r="AP491" s="233"/>
      <c r="AQ491" s="233"/>
      <c r="AR491" s="233"/>
      <c r="AS491" s="233"/>
      <c r="AT491" s="233"/>
      <c r="AU491" s="233"/>
      <c r="AV491" s="233"/>
      <c r="AW491" s="233"/>
      <c r="AX491" s="233"/>
      <c r="AY491" s="233"/>
      <c r="AZ491" s="233"/>
      <c r="BA491" s="233"/>
      <c r="BB491" s="233"/>
      <c r="BC491" s="233"/>
      <c r="BD491" s="233"/>
      <c r="BE491" s="233"/>
      <c r="BF491" s="233"/>
      <c r="BG491" s="233"/>
      <c r="BH491" s="233"/>
      <c r="BI491" s="293" t="str">
        <f>HYPERLINK("#일위대가목록!A671","IG205301 →")</f>
        <v>IG205301 →</v>
      </c>
    </row>
    <row r="492" spans="1:61" ht="20.100000000000001" customHeight="1">
      <c r="A492" s="237" t="s">
        <v>9349</v>
      </c>
      <c r="B492" s="238" t="s">
        <v>9336</v>
      </c>
      <c r="C492" s="238">
        <v>1</v>
      </c>
      <c r="D492" s="238" t="s">
        <v>66</v>
      </c>
      <c r="E492" s="239">
        <f t="shared" si="29"/>
        <v>38213</v>
      </c>
      <c r="F492" s="239">
        <f t="shared" si="29"/>
        <v>38213</v>
      </c>
      <c r="G492" s="239">
        <f>[183]일위대가목록!F672</f>
        <v>15515</v>
      </c>
      <c r="H492" s="239">
        <f t="shared" si="30"/>
        <v>15515</v>
      </c>
      <c r="I492" s="239">
        <f>[183]일위대가목록!G672</f>
        <v>20171</v>
      </c>
      <c r="J492" s="239">
        <f t="shared" si="31"/>
        <v>20171</v>
      </c>
      <c r="K492" s="239">
        <f>[183]일위대가목록!H672</f>
        <v>2527</v>
      </c>
      <c r="L492" s="239">
        <f t="shared" si="32"/>
        <v>2527</v>
      </c>
      <c r="M492" s="240" t="s">
        <v>9333</v>
      </c>
      <c r="N492" s="233" t="s">
        <v>227</v>
      </c>
      <c r="O492" s="233"/>
      <c r="P492" s="233" t="s">
        <v>9353</v>
      </c>
      <c r="Q492" s="233" t="s">
        <v>227</v>
      </c>
      <c r="R492" s="233" t="s">
        <v>9354</v>
      </c>
      <c r="S492" s="233"/>
      <c r="T492" s="233" t="s">
        <v>7729</v>
      </c>
      <c r="U492" s="233"/>
      <c r="V492" s="233"/>
      <c r="W492" s="233"/>
      <c r="X492" s="233"/>
      <c r="Y492" s="233"/>
      <c r="Z492" s="233"/>
      <c r="AA492" s="233"/>
      <c r="AB492" s="233"/>
      <c r="AC492" s="233"/>
      <c r="AD492" s="233"/>
      <c r="AE492" s="233"/>
      <c r="AF492" s="233"/>
      <c r="AG492" s="233"/>
      <c r="AH492" s="233"/>
      <c r="AI492" s="233"/>
      <c r="AJ492" s="233"/>
      <c r="AK492" s="233"/>
      <c r="AL492" s="233"/>
      <c r="AM492" s="233"/>
      <c r="AN492" s="233"/>
      <c r="AO492" s="233"/>
      <c r="AP492" s="233"/>
      <c r="AQ492" s="233"/>
      <c r="AR492" s="233"/>
      <c r="AS492" s="233"/>
      <c r="AT492" s="233"/>
      <c r="AU492" s="233"/>
      <c r="AV492" s="233"/>
      <c r="AW492" s="233"/>
      <c r="AX492" s="233"/>
      <c r="AY492" s="233"/>
      <c r="AZ492" s="233"/>
      <c r="BA492" s="233"/>
      <c r="BB492" s="233"/>
      <c r="BC492" s="233"/>
      <c r="BD492" s="233"/>
      <c r="BE492" s="233"/>
      <c r="BF492" s="233"/>
      <c r="BG492" s="233"/>
      <c r="BH492" s="233"/>
      <c r="BI492" s="293" t="str">
        <f>HYPERLINK("#일위대가목록!A672","IG205901 →")</f>
        <v>IG205901 →</v>
      </c>
    </row>
    <row r="493" spans="1:61" ht="20.100000000000001" customHeight="1">
      <c r="A493" s="237" t="s">
        <v>9349</v>
      </c>
      <c r="B493" s="238" t="s">
        <v>9339</v>
      </c>
      <c r="C493" s="238">
        <v>1</v>
      </c>
      <c r="D493" s="238" t="s">
        <v>66</v>
      </c>
      <c r="E493" s="239">
        <f t="shared" si="29"/>
        <v>44859</v>
      </c>
      <c r="F493" s="239">
        <f t="shared" si="29"/>
        <v>44859</v>
      </c>
      <c r="G493" s="239">
        <f>[183]일위대가목록!F673</f>
        <v>18015</v>
      </c>
      <c r="H493" s="239">
        <f t="shared" si="30"/>
        <v>18015</v>
      </c>
      <c r="I493" s="239">
        <f>[183]일위대가목록!G673</f>
        <v>23743</v>
      </c>
      <c r="J493" s="239">
        <f t="shared" si="31"/>
        <v>23743</v>
      </c>
      <c r="K493" s="239">
        <f>[183]일위대가목록!H673</f>
        <v>3101</v>
      </c>
      <c r="L493" s="239">
        <f t="shared" si="32"/>
        <v>3101</v>
      </c>
      <c r="M493" s="240" t="s">
        <v>9333</v>
      </c>
      <c r="N493" s="233" t="s">
        <v>227</v>
      </c>
      <c r="O493" s="233"/>
      <c r="P493" s="233" t="s">
        <v>9355</v>
      </c>
      <c r="Q493" s="233" t="s">
        <v>227</v>
      </c>
      <c r="R493" s="233" t="s">
        <v>9356</v>
      </c>
      <c r="S493" s="233"/>
      <c r="T493" s="233" t="s">
        <v>7729</v>
      </c>
      <c r="U493" s="233"/>
      <c r="V493" s="233"/>
      <c r="W493" s="233"/>
      <c r="X493" s="233"/>
      <c r="Y493" s="233"/>
      <c r="Z493" s="233"/>
      <c r="AA493" s="233"/>
      <c r="AB493" s="233"/>
      <c r="AC493" s="233"/>
      <c r="AD493" s="233"/>
      <c r="AE493" s="233"/>
      <c r="AF493" s="233"/>
      <c r="AG493" s="233"/>
      <c r="AH493" s="233"/>
      <c r="AI493" s="233"/>
      <c r="AJ493" s="233"/>
      <c r="AK493" s="233"/>
      <c r="AL493" s="233"/>
      <c r="AM493" s="233"/>
      <c r="AN493" s="233"/>
      <c r="AO493" s="233"/>
      <c r="AP493" s="233"/>
      <c r="AQ493" s="233"/>
      <c r="AR493" s="233"/>
      <c r="AS493" s="233"/>
      <c r="AT493" s="233"/>
      <c r="AU493" s="233"/>
      <c r="AV493" s="233"/>
      <c r="AW493" s="233"/>
      <c r="AX493" s="233"/>
      <c r="AY493" s="233"/>
      <c r="AZ493" s="233"/>
      <c r="BA493" s="233"/>
      <c r="BB493" s="233"/>
      <c r="BC493" s="233"/>
      <c r="BD493" s="233"/>
      <c r="BE493" s="233"/>
      <c r="BF493" s="233"/>
      <c r="BG493" s="233"/>
      <c r="BH493" s="233"/>
      <c r="BI493" s="293" t="str">
        <f>HYPERLINK("#일위대가목록!A673","IG206101 →")</f>
        <v>IG206101 →</v>
      </c>
    </row>
    <row r="494" spans="1:61" ht="20.100000000000001" customHeight="1">
      <c r="A494" s="237" t="s">
        <v>9357</v>
      </c>
      <c r="B494" s="238" t="s">
        <v>9358</v>
      </c>
      <c r="C494" s="238">
        <v>1</v>
      </c>
      <c r="D494" s="238" t="s">
        <v>66</v>
      </c>
      <c r="E494" s="239">
        <f t="shared" si="29"/>
        <v>7420</v>
      </c>
      <c r="F494" s="239">
        <f t="shared" si="29"/>
        <v>7420</v>
      </c>
      <c r="G494" s="239">
        <f>[183]일위대가목록!F674</f>
        <v>486</v>
      </c>
      <c r="H494" s="239">
        <f t="shared" si="30"/>
        <v>486</v>
      </c>
      <c r="I494" s="239">
        <f>[183]일위대가목록!G674</f>
        <v>6228</v>
      </c>
      <c r="J494" s="239">
        <f t="shared" si="31"/>
        <v>6228</v>
      </c>
      <c r="K494" s="239">
        <f>[183]일위대가목록!H674</f>
        <v>706</v>
      </c>
      <c r="L494" s="239">
        <f t="shared" si="32"/>
        <v>706</v>
      </c>
      <c r="M494" s="240" t="s">
        <v>9359</v>
      </c>
      <c r="N494" s="233" t="s">
        <v>227</v>
      </c>
      <c r="O494" s="233"/>
      <c r="P494" s="233" t="s">
        <v>9360</v>
      </c>
      <c r="Q494" s="233" t="s">
        <v>227</v>
      </c>
      <c r="R494" s="233" t="s">
        <v>9361</v>
      </c>
      <c r="S494" s="233"/>
      <c r="T494" s="233" t="s">
        <v>7729</v>
      </c>
      <c r="U494" s="233"/>
      <c r="V494" s="233"/>
      <c r="W494" s="233"/>
      <c r="X494" s="233"/>
      <c r="Y494" s="233"/>
      <c r="Z494" s="233"/>
      <c r="AA494" s="233"/>
      <c r="AB494" s="233"/>
      <c r="AC494" s="233"/>
      <c r="AD494" s="233"/>
      <c r="AE494" s="233"/>
      <c r="AF494" s="233"/>
      <c r="AG494" s="233"/>
      <c r="AH494" s="233"/>
      <c r="AI494" s="233"/>
      <c r="AJ494" s="233"/>
      <c r="AK494" s="233"/>
      <c r="AL494" s="233"/>
      <c r="AM494" s="233"/>
      <c r="AN494" s="233"/>
      <c r="AO494" s="233"/>
      <c r="AP494" s="233"/>
      <c r="AQ494" s="233"/>
      <c r="AR494" s="233"/>
      <c r="AS494" s="233"/>
      <c r="AT494" s="233"/>
      <c r="AU494" s="233"/>
      <c r="AV494" s="233"/>
      <c r="AW494" s="233"/>
      <c r="AX494" s="233"/>
      <c r="AY494" s="233"/>
      <c r="AZ494" s="233"/>
      <c r="BA494" s="233"/>
      <c r="BB494" s="233"/>
      <c r="BC494" s="233"/>
      <c r="BD494" s="233"/>
      <c r="BE494" s="233"/>
      <c r="BF494" s="233"/>
      <c r="BG494" s="233"/>
      <c r="BH494" s="233"/>
      <c r="BI494" s="293" t="str">
        <f>HYPERLINK("#일위대가목록!A674","IG301000 →")</f>
        <v>IG301000 →</v>
      </c>
    </row>
    <row r="495" spans="1:61" ht="20.100000000000001" customHeight="1">
      <c r="A495" s="237" t="s">
        <v>9362</v>
      </c>
      <c r="B495" s="238" t="s">
        <v>9363</v>
      </c>
      <c r="C495" s="238">
        <v>1</v>
      </c>
      <c r="D495" s="238" t="s">
        <v>66</v>
      </c>
      <c r="E495" s="239">
        <f t="shared" si="29"/>
        <v>46749</v>
      </c>
      <c r="F495" s="239">
        <f t="shared" si="29"/>
        <v>46749</v>
      </c>
      <c r="G495" s="239">
        <f>[183]일위대가목록!F675</f>
        <v>18708</v>
      </c>
      <c r="H495" s="239">
        <f t="shared" si="30"/>
        <v>18708</v>
      </c>
      <c r="I495" s="239">
        <f>[183]일위대가목록!G675</f>
        <v>28041</v>
      </c>
      <c r="J495" s="239">
        <f t="shared" si="31"/>
        <v>28041</v>
      </c>
      <c r="K495" s="239">
        <f>[183]일위대가목록!H675</f>
        <v>0</v>
      </c>
      <c r="L495" s="239">
        <f t="shared" si="32"/>
        <v>0</v>
      </c>
      <c r="M495" s="240" t="s">
        <v>9364</v>
      </c>
      <c r="N495" s="233" t="s">
        <v>227</v>
      </c>
      <c r="O495" s="233"/>
      <c r="P495" s="233" t="s">
        <v>9365</v>
      </c>
      <c r="Q495" s="233" t="s">
        <v>227</v>
      </c>
      <c r="R495" s="233" t="s">
        <v>9366</v>
      </c>
      <c r="S495" s="233"/>
      <c r="T495" s="233" t="s">
        <v>7729</v>
      </c>
      <c r="U495" s="233"/>
      <c r="V495" s="233"/>
      <c r="W495" s="233"/>
      <c r="X495" s="233"/>
      <c r="Y495" s="233"/>
      <c r="Z495" s="233"/>
      <c r="AA495" s="233"/>
      <c r="AB495" s="233"/>
      <c r="AC495" s="233"/>
      <c r="AD495" s="233"/>
      <c r="AE495" s="233"/>
      <c r="AF495" s="233"/>
      <c r="AG495" s="233"/>
      <c r="AH495" s="233"/>
      <c r="AI495" s="233"/>
      <c r="AJ495" s="233"/>
      <c r="AK495" s="233"/>
      <c r="AL495" s="233"/>
      <c r="AM495" s="233"/>
      <c r="AN495" s="233"/>
      <c r="AO495" s="233"/>
      <c r="AP495" s="233"/>
      <c r="AQ495" s="233"/>
      <c r="AR495" s="233"/>
      <c r="AS495" s="233"/>
      <c r="AT495" s="233"/>
      <c r="AU495" s="233"/>
      <c r="AV495" s="233"/>
      <c r="AW495" s="233"/>
      <c r="AX495" s="233"/>
      <c r="AY495" s="233"/>
      <c r="AZ495" s="233"/>
      <c r="BA495" s="233"/>
      <c r="BB495" s="233"/>
      <c r="BC495" s="233"/>
      <c r="BD495" s="233"/>
      <c r="BE495" s="233"/>
      <c r="BF495" s="233"/>
      <c r="BG495" s="233"/>
      <c r="BH495" s="233"/>
      <c r="BI495" s="293" t="str">
        <f>HYPERLINK("#일위대가목록!A675","IG302050 →")</f>
        <v>IG302050 →</v>
      </c>
    </row>
    <row r="496" spans="1:61" ht="20.100000000000001" customHeight="1">
      <c r="A496" s="237" t="s">
        <v>9362</v>
      </c>
      <c r="B496" s="238" t="s">
        <v>9367</v>
      </c>
      <c r="C496" s="238">
        <v>1</v>
      </c>
      <c r="D496" s="238" t="s">
        <v>66</v>
      </c>
      <c r="E496" s="239">
        <f t="shared" si="29"/>
        <v>34502</v>
      </c>
      <c r="F496" s="239">
        <f t="shared" si="29"/>
        <v>34502</v>
      </c>
      <c r="G496" s="239">
        <f>[183]일위대가목록!F676</f>
        <v>25108</v>
      </c>
      <c r="H496" s="239">
        <f t="shared" si="30"/>
        <v>25108</v>
      </c>
      <c r="I496" s="239">
        <f>[183]일위대가목록!G676</f>
        <v>8550</v>
      </c>
      <c r="J496" s="239">
        <f t="shared" si="31"/>
        <v>8550</v>
      </c>
      <c r="K496" s="239">
        <f>[183]일위대가목록!H676</f>
        <v>844</v>
      </c>
      <c r="L496" s="239">
        <f t="shared" si="32"/>
        <v>844</v>
      </c>
      <c r="M496" s="240" t="s">
        <v>9368</v>
      </c>
      <c r="N496" s="233" t="s">
        <v>227</v>
      </c>
      <c r="O496" s="233"/>
      <c r="P496" s="233" t="s">
        <v>9369</v>
      </c>
      <c r="Q496" s="233" t="s">
        <v>227</v>
      </c>
      <c r="R496" s="233" t="s">
        <v>9370</v>
      </c>
      <c r="S496" s="233"/>
      <c r="T496" s="233" t="s">
        <v>7729</v>
      </c>
      <c r="U496" s="233"/>
      <c r="V496" s="233"/>
      <c r="W496" s="233"/>
      <c r="X496" s="233"/>
      <c r="Y496" s="233"/>
      <c r="Z496" s="233"/>
      <c r="AA496" s="233"/>
      <c r="AB496" s="233"/>
      <c r="AC496" s="233"/>
      <c r="AD496" s="233"/>
      <c r="AE496" s="233"/>
      <c r="AF496" s="233"/>
      <c r="AG496" s="233"/>
      <c r="AH496" s="233"/>
      <c r="AI496" s="233"/>
      <c r="AJ496" s="233"/>
      <c r="AK496" s="233"/>
      <c r="AL496" s="233"/>
      <c r="AM496" s="233"/>
      <c r="AN496" s="233"/>
      <c r="AO496" s="233"/>
      <c r="AP496" s="233"/>
      <c r="AQ496" s="233"/>
      <c r="AR496" s="233"/>
      <c r="AS496" s="233"/>
      <c r="AT496" s="233"/>
      <c r="AU496" s="233"/>
      <c r="AV496" s="233"/>
      <c r="AW496" s="233"/>
      <c r="AX496" s="233"/>
      <c r="AY496" s="233"/>
      <c r="AZ496" s="233"/>
      <c r="BA496" s="233"/>
      <c r="BB496" s="233"/>
      <c r="BC496" s="233"/>
      <c r="BD496" s="233"/>
      <c r="BE496" s="233"/>
      <c r="BF496" s="233"/>
      <c r="BG496" s="233"/>
      <c r="BH496" s="233"/>
      <c r="BI496" s="293" t="str">
        <f>HYPERLINK("#일위대가목록!A676","IG302100 →")</f>
        <v>IG302100 →</v>
      </c>
    </row>
    <row r="497" spans="1:61" ht="20.100000000000001" customHeight="1">
      <c r="A497" s="237" t="s">
        <v>9371</v>
      </c>
      <c r="B497" s="238" t="s">
        <v>9372</v>
      </c>
      <c r="C497" s="238">
        <v>1</v>
      </c>
      <c r="D497" s="238" t="s">
        <v>66</v>
      </c>
      <c r="E497" s="239">
        <f t="shared" si="29"/>
        <v>41617</v>
      </c>
      <c r="F497" s="239">
        <f t="shared" si="29"/>
        <v>41617</v>
      </c>
      <c r="G497" s="239">
        <f>[183]일위대가목록!F677</f>
        <v>2724</v>
      </c>
      <c r="H497" s="239">
        <f t="shared" si="30"/>
        <v>2724</v>
      </c>
      <c r="I497" s="239">
        <f>[183]일위대가목록!G677</f>
        <v>36670</v>
      </c>
      <c r="J497" s="239">
        <f t="shared" si="31"/>
        <v>36670</v>
      </c>
      <c r="K497" s="239">
        <f>[183]일위대가목록!H677</f>
        <v>2223</v>
      </c>
      <c r="L497" s="239">
        <f t="shared" si="32"/>
        <v>2223</v>
      </c>
      <c r="M497" s="240" t="s">
        <v>9373</v>
      </c>
      <c r="N497" s="233" t="s">
        <v>227</v>
      </c>
      <c r="O497" s="233"/>
      <c r="P497" s="233" t="s">
        <v>9374</v>
      </c>
      <c r="Q497" s="233" t="s">
        <v>227</v>
      </c>
      <c r="R497" s="233" t="s">
        <v>9375</v>
      </c>
      <c r="S497" s="233"/>
      <c r="T497" s="233" t="s">
        <v>7729</v>
      </c>
      <c r="U497" s="233"/>
      <c r="V497" s="233"/>
      <c r="W497" s="233"/>
      <c r="X497" s="233"/>
      <c r="Y497" s="233"/>
      <c r="Z497" s="233"/>
      <c r="AA497" s="233"/>
      <c r="AB497" s="233"/>
      <c r="AC497" s="233"/>
      <c r="AD497" s="233"/>
      <c r="AE497" s="233"/>
      <c r="AF497" s="233"/>
      <c r="AG497" s="233"/>
      <c r="AH497" s="233"/>
      <c r="AI497" s="233"/>
      <c r="AJ497" s="233"/>
      <c r="AK497" s="233"/>
      <c r="AL497" s="233"/>
      <c r="AM497" s="233"/>
      <c r="AN497" s="233"/>
      <c r="AO497" s="233"/>
      <c r="AP497" s="233"/>
      <c r="AQ497" s="233"/>
      <c r="AR497" s="233"/>
      <c r="AS497" s="233"/>
      <c r="AT497" s="233"/>
      <c r="AU497" s="233"/>
      <c r="AV497" s="233"/>
      <c r="AW497" s="233"/>
      <c r="AX497" s="233"/>
      <c r="AY497" s="233"/>
      <c r="AZ497" s="233"/>
      <c r="BA497" s="233"/>
      <c r="BB497" s="233"/>
      <c r="BC497" s="233"/>
      <c r="BD497" s="233"/>
      <c r="BE497" s="233"/>
      <c r="BF497" s="233"/>
      <c r="BG497" s="233"/>
      <c r="BH497" s="233"/>
      <c r="BI497" s="293" t="str">
        <f>HYPERLINK("#일위대가목록!A677","IG302150 →")</f>
        <v>IG302150 →</v>
      </c>
    </row>
    <row r="498" spans="1:61" ht="20.100000000000001" customHeight="1">
      <c r="A498" s="237" t="s">
        <v>9371</v>
      </c>
      <c r="B498" s="238" t="s">
        <v>9376</v>
      </c>
      <c r="C498" s="238">
        <v>1</v>
      </c>
      <c r="D498" s="238" t="s">
        <v>66</v>
      </c>
      <c r="E498" s="239">
        <f t="shared" si="29"/>
        <v>59162</v>
      </c>
      <c r="F498" s="239">
        <f t="shared" si="29"/>
        <v>59162</v>
      </c>
      <c r="G498" s="239">
        <f>[183]일위대가목록!F678</f>
        <v>4654</v>
      </c>
      <c r="H498" s="239">
        <f t="shared" si="30"/>
        <v>4654</v>
      </c>
      <c r="I498" s="239">
        <f>[183]일위대가목록!G678</f>
        <v>49227</v>
      </c>
      <c r="J498" s="239">
        <f t="shared" si="31"/>
        <v>49227</v>
      </c>
      <c r="K498" s="239">
        <f>[183]일위대가목록!H678</f>
        <v>5281</v>
      </c>
      <c r="L498" s="239">
        <f t="shared" si="32"/>
        <v>5281</v>
      </c>
      <c r="M498" s="240" t="s">
        <v>9373</v>
      </c>
      <c r="N498" s="233" t="s">
        <v>227</v>
      </c>
      <c r="O498" s="233"/>
      <c r="P498" s="233" t="s">
        <v>9377</v>
      </c>
      <c r="Q498" s="233" t="s">
        <v>227</v>
      </c>
      <c r="R498" s="233" t="s">
        <v>9378</v>
      </c>
      <c r="S498" s="233"/>
      <c r="T498" s="233" t="s">
        <v>7729</v>
      </c>
      <c r="U498" s="233"/>
      <c r="V498" s="233"/>
      <c r="W498" s="233"/>
      <c r="X498" s="233"/>
      <c r="Y498" s="233"/>
      <c r="Z498" s="233"/>
      <c r="AA498" s="233"/>
      <c r="AB498" s="233"/>
      <c r="AC498" s="233"/>
      <c r="AD498" s="233"/>
      <c r="AE498" s="233"/>
      <c r="AF498" s="233"/>
      <c r="AG498" s="233"/>
      <c r="AH498" s="233"/>
      <c r="AI498" s="233"/>
      <c r="AJ498" s="233"/>
      <c r="AK498" s="233"/>
      <c r="AL498" s="233"/>
      <c r="AM498" s="233"/>
      <c r="AN498" s="233"/>
      <c r="AO498" s="233"/>
      <c r="AP498" s="233"/>
      <c r="AQ498" s="233"/>
      <c r="AR498" s="233"/>
      <c r="AS498" s="233"/>
      <c r="AT498" s="233"/>
      <c r="AU498" s="233"/>
      <c r="AV498" s="233"/>
      <c r="AW498" s="233"/>
      <c r="AX498" s="233"/>
      <c r="AY498" s="233"/>
      <c r="AZ498" s="233"/>
      <c r="BA498" s="233"/>
      <c r="BB498" s="233"/>
      <c r="BC498" s="233"/>
      <c r="BD498" s="233"/>
      <c r="BE498" s="233"/>
      <c r="BF498" s="233"/>
      <c r="BG498" s="233"/>
      <c r="BH498" s="233"/>
      <c r="BI498" s="293" t="str">
        <f>HYPERLINK("#일위대가목록!A678","IG302200 →")</f>
        <v>IG302200 →</v>
      </c>
    </row>
    <row r="499" spans="1:61" ht="20.100000000000001" customHeight="1">
      <c r="A499" s="237" t="s">
        <v>9379</v>
      </c>
      <c r="B499" s="238" t="s">
        <v>9380</v>
      </c>
      <c r="C499" s="238">
        <v>1</v>
      </c>
      <c r="D499" s="238" t="s">
        <v>66</v>
      </c>
      <c r="E499" s="239">
        <f t="shared" si="29"/>
        <v>1336</v>
      </c>
      <c r="F499" s="239">
        <f t="shared" si="29"/>
        <v>1336</v>
      </c>
      <c r="G499" s="239">
        <f>[183]일위대가목록!F679</f>
        <v>198</v>
      </c>
      <c r="H499" s="239">
        <f t="shared" si="30"/>
        <v>198</v>
      </c>
      <c r="I499" s="239">
        <f>[183]일위대가목록!G679</f>
        <v>834</v>
      </c>
      <c r="J499" s="239">
        <f t="shared" si="31"/>
        <v>834</v>
      </c>
      <c r="K499" s="239">
        <f>[183]일위대가목록!H679</f>
        <v>304</v>
      </c>
      <c r="L499" s="239">
        <f t="shared" si="32"/>
        <v>304</v>
      </c>
      <c r="M499" s="240" t="s">
        <v>9381</v>
      </c>
      <c r="N499" s="233" t="s">
        <v>227</v>
      </c>
      <c r="O499" s="233"/>
      <c r="P499" s="233" t="s">
        <v>9382</v>
      </c>
      <c r="Q499" s="233" t="s">
        <v>227</v>
      </c>
      <c r="R499" s="233" t="s">
        <v>9383</v>
      </c>
      <c r="S499" s="233"/>
      <c r="T499" s="233" t="s">
        <v>7729</v>
      </c>
      <c r="U499" s="233"/>
      <c r="V499" s="233"/>
      <c r="W499" s="233"/>
      <c r="X499" s="233"/>
      <c r="Y499" s="233"/>
      <c r="Z499" s="233"/>
      <c r="AA499" s="233"/>
      <c r="AB499" s="233"/>
      <c r="AC499" s="233"/>
      <c r="AD499" s="233"/>
      <c r="AE499" s="233"/>
      <c r="AF499" s="233"/>
      <c r="AG499" s="233"/>
      <c r="AH499" s="233"/>
      <c r="AI499" s="233"/>
      <c r="AJ499" s="233"/>
      <c r="AK499" s="233"/>
      <c r="AL499" s="233"/>
      <c r="AM499" s="233"/>
      <c r="AN499" s="233"/>
      <c r="AO499" s="233"/>
      <c r="AP499" s="233"/>
      <c r="AQ499" s="233"/>
      <c r="AR499" s="233"/>
      <c r="AS499" s="233"/>
      <c r="AT499" s="233"/>
      <c r="AU499" s="233"/>
      <c r="AV499" s="233"/>
      <c r="AW499" s="233"/>
      <c r="AX499" s="233"/>
      <c r="AY499" s="233"/>
      <c r="AZ499" s="233"/>
      <c r="BA499" s="233"/>
      <c r="BB499" s="233"/>
      <c r="BC499" s="233"/>
      <c r="BD499" s="233"/>
      <c r="BE499" s="233"/>
      <c r="BF499" s="233"/>
      <c r="BG499" s="233"/>
      <c r="BH499" s="233"/>
      <c r="BI499" s="293" t="str">
        <f>HYPERLINK("#일위대가목록!A679","IG305000 →")</f>
        <v>IG305000 →</v>
      </c>
    </row>
    <row r="500" spans="1:61" ht="20.100000000000001" customHeight="1">
      <c r="A500" s="237" t="s">
        <v>9384</v>
      </c>
      <c r="B500" s="238" t="s">
        <v>9385</v>
      </c>
      <c r="C500" s="238">
        <v>1</v>
      </c>
      <c r="D500" s="238" t="s">
        <v>66</v>
      </c>
      <c r="E500" s="239">
        <f t="shared" si="29"/>
        <v>55581</v>
      </c>
      <c r="F500" s="239">
        <f t="shared" si="29"/>
        <v>55581</v>
      </c>
      <c r="G500" s="239">
        <f>[183]일위대가목록!F680</f>
        <v>7755</v>
      </c>
      <c r="H500" s="239">
        <f t="shared" si="30"/>
        <v>7755</v>
      </c>
      <c r="I500" s="239">
        <f>[183]일위대가목록!G680</f>
        <v>46767</v>
      </c>
      <c r="J500" s="239">
        <f t="shared" si="31"/>
        <v>46767</v>
      </c>
      <c r="K500" s="239">
        <f>[183]일위대가목록!H680</f>
        <v>1059</v>
      </c>
      <c r="L500" s="239">
        <f t="shared" si="32"/>
        <v>1059</v>
      </c>
      <c r="M500" s="240" t="s">
        <v>9386</v>
      </c>
      <c r="N500" s="233" t="s">
        <v>227</v>
      </c>
      <c r="O500" s="233"/>
      <c r="P500" s="233" t="s">
        <v>9387</v>
      </c>
      <c r="Q500" s="233" t="s">
        <v>227</v>
      </c>
      <c r="R500" s="233" t="s">
        <v>9388</v>
      </c>
      <c r="S500" s="233"/>
      <c r="T500" s="233" t="s">
        <v>7729</v>
      </c>
      <c r="U500" s="233"/>
      <c r="V500" s="233"/>
      <c r="W500" s="233"/>
      <c r="X500" s="233"/>
      <c r="Y500" s="233"/>
      <c r="Z500" s="233"/>
      <c r="AA500" s="233"/>
      <c r="AB500" s="233"/>
      <c r="AC500" s="233"/>
      <c r="AD500" s="233"/>
      <c r="AE500" s="233"/>
      <c r="AF500" s="233"/>
      <c r="AG500" s="233"/>
      <c r="AH500" s="233"/>
      <c r="AI500" s="233"/>
      <c r="AJ500" s="233"/>
      <c r="AK500" s="233"/>
      <c r="AL500" s="233"/>
      <c r="AM500" s="233"/>
      <c r="AN500" s="233"/>
      <c r="AO500" s="233"/>
      <c r="AP500" s="233"/>
      <c r="AQ500" s="233"/>
      <c r="AR500" s="233"/>
      <c r="AS500" s="233"/>
      <c r="AT500" s="233"/>
      <c r="AU500" s="233"/>
      <c r="AV500" s="233"/>
      <c r="AW500" s="233"/>
      <c r="AX500" s="233"/>
      <c r="AY500" s="233"/>
      <c r="AZ500" s="233"/>
      <c r="BA500" s="233"/>
      <c r="BB500" s="233"/>
      <c r="BC500" s="233"/>
      <c r="BD500" s="233"/>
      <c r="BE500" s="233"/>
      <c r="BF500" s="233"/>
      <c r="BG500" s="233"/>
      <c r="BH500" s="233"/>
      <c r="BI500" s="293" t="str">
        <f>HYPERLINK("#일위대가목록!A680","IG341100 →")</f>
        <v>IG341100 →</v>
      </c>
    </row>
    <row r="501" spans="1:61" ht="20.100000000000001" customHeight="1">
      <c r="A501" s="237" t="s">
        <v>9384</v>
      </c>
      <c r="B501" s="238" t="s">
        <v>9389</v>
      </c>
      <c r="C501" s="238">
        <v>1</v>
      </c>
      <c r="D501" s="238" t="s">
        <v>66</v>
      </c>
      <c r="E501" s="239">
        <f t="shared" si="29"/>
        <v>67969</v>
      </c>
      <c r="F501" s="239">
        <f t="shared" si="29"/>
        <v>67969</v>
      </c>
      <c r="G501" s="239">
        <f>[183]일위대가목록!F681</f>
        <v>7968</v>
      </c>
      <c r="H501" s="239">
        <f t="shared" si="30"/>
        <v>7968</v>
      </c>
      <c r="I501" s="239">
        <f>[183]일위대가목록!G681</f>
        <v>58942</v>
      </c>
      <c r="J501" s="239">
        <f t="shared" si="31"/>
        <v>58942</v>
      </c>
      <c r="K501" s="239">
        <f>[183]일위대가목록!H681</f>
        <v>1059</v>
      </c>
      <c r="L501" s="239">
        <f t="shared" si="32"/>
        <v>1059</v>
      </c>
      <c r="M501" s="240" t="s">
        <v>9390</v>
      </c>
      <c r="N501" s="233" t="s">
        <v>227</v>
      </c>
      <c r="O501" s="233"/>
      <c r="P501" s="233" t="s">
        <v>9391</v>
      </c>
      <c r="Q501" s="233" t="s">
        <v>227</v>
      </c>
      <c r="R501" s="233" t="s">
        <v>9392</v>
      </c>
      <c r="S501" s="233"/>
      <c r="T501" s="233" t="s">
        <v>7729</v>
      </c>
      <c r="U501" s="233"/>
      <c r="V501" s="233"/>
      <c r="W501" s="233"/>
      <c r="X501" s="233"/>
      <c r="Y501" s="233"/>
      <c r="Z501" s="233"/>
      <c r="AA501" s="233"/>
      <c r="AB501" s="233"/>
      <c r="AC501" s="233"/>
      <c r="AD501" s="233"/>
      <c r="AE501" s="233"/>
      <c r="AF501" s="233"/>
      <c r="AG501" s="233"/>
      <c r="AH501" s="233"/>
      <c r="AI501" s="233"/>
      <c r="AJ501" s="233"/>
      <c r="AK501" s="233"/>
      <c r="AL501" s="233"/>
      <c r="AM501" s="233"/>
      <c r="AN501" s="233"/>
      <c r="AO501" s="233"/>
      <c r="AP501" s="233"/>
      <c r="AQ501" s="233"/>
      <c r="AR501" s="233"/>
      <c r="AS501" s="233"/>
      <c r="AT501" s="233"/>
      <c r="AU501" s="233"/>
      <c r="AV501" s="233"/>
      <c r="AW501" s="233"/>
      <c r="AX501" s="233"/>
      <c r="AY501" s="233"/>
      <c r="AZ501" s="233"/>
      <c r="BA501" s="233"/>
      <c r="BB501" s="233"/>
      <c r="BC501" s="233"/>
      <c r="BD501" s="233"/>
      <c r="BE501" s="233"/>
      <c r="BF501" s="233"/>
      <c r="BG501" s="233"/>
      <c r="BH501" s="233"/>
      <c r="BI501" s="293" t="str">
        <f>HYPERLINK("#일위대가목록!A681","IG341200 →")</f>
        <v>IG341200 →</v>
      </c>
    </row>
    <row r="502" spans="1:61" ht="20.100000000000001" customHeight="1">
      <c r="A502" s="237" t="s">
        <v>9384</v>
      </c>
      <c r="B502" s="238" t="s">
        <v>9393</v>
      </c>
      <c r="C502" s="238">
        <v>1</v>
      </c>
      <c r="D502" s="238" t="s">
        <v>66</v>
      </c>
      <c r="E502" s="239">
        <f t="shared" si="29"/>
        <v>100824</v>
      </c>
      <c r="F502" s="239">
        <f t="shared" si="29"/>
        <v>100824</v>
      </c>
      <c r="G502" s="239">
        <f>[183]일위대가목록!F682</f>
        <v>16224</v>
      </c>
      <c r="H502" s="239">
        <f t="shared" si="30"/>
        <v>16224</v>
      </c>
      <c r="I502" s="239">
        <f>[183]일위대가목록!G682</f>
        <v>81868</v>
      </c>
      <c r="J502" s="239">
        <f t="shared" si="31"/>
        <v>81868</v>
      </c>
      <c r="K502" s="239">
        <f>[183]일위대가목록!H682</f>
        <v>2732</v>
      </c>
      <c r="L502" s="239">
        <f t="shared" si="32"/>
        <v>2732</v>
      </c>
      <c r="M502" s="240" t="s">
        <v>9386</v>
      </c>
      <c r="N502" s="233" t="s">
        <v>227</v>
      </c>
      <c r="O502" s="233"/>
      <c r="P502" s="233" t="s">
        <v>9394</v>
      </c>
      <c r="Q502" s="233" t="s">
        <v>227</v>
      </c>
      <c r="R502" s="233" t="s">
        <v>9395</v>
      </c>
      <c r="S502" s="233"/>
      <c r="T502" s="233" t="s">
        <v>7729</v>
      </c>
      <c r="U502" s="233"/>
      <c r="V502" s="233"/>
      <c r="W502" s="233"/>
      <c r="X502" s="233"/>
      <c r="Y502" s="233"/>
      <c r="Z502" s="233"/>
      <c r="AA502" s="233"/>
      <c r="AB502" s="233"/>
      <c r="AC502" s="233"/>
      <c r="AD502" s="233"/>
      <c r="AE502" s="233"/>
      <c r="AF502" s="233"/>
      <c r="AG502" s="233"/>
      <c r="AH502" s="233"/>
      <c r="AI502" s="233"/>
      <c r="AJ502" s="233"/>
      <c r="AK502" s="233"/>
      <c r="AL502" s="233"/>
      <c r="AM502" s="233"/>
      <c r="AN502" s="233"/>
      <c r="AO502" s="233"/>
      <c r="AP502" s="233"/>
      <c r="AQ502" s="233"/>
      <c r="AR502" s="233"/>
      <c r="AS502" s="233"/>
      <c r="AT502" s="233"/>
      <c r="AU502" s="233"/>
      <c r="AV502" s="233"/>
      <c r="AW502" s="233"/>
      <c r="AX502" s="233"/>
      <c r="AY502" s="233"/>
      <c r="AZ502" s="233"/>
      <c r="BA502" s="233"/>
      <c r="BB502" s="233"/>
      <c r="BC502" s="233"/>
      <c r="BD502" s="233"/>
      <c r="BE502" s="233"/>
      <c r="BF502" s="233"/>
      <c r="BG502" s="233"/>
      <c r="BH502" s="233"/>
      <c r="BI502" s="293" t="str">
        <f>HYPERLINK("#일위대가목록!A682","IG341300 →")</f>
        <v>IG341300 →</v>
      </c>
    </row>
    <row r="503" spans="1:61" ht="20.100000000000001" customHeight="1">
      <c r="A503" s="237" t="s">
        <v>9384</v>
      </c>
      <c r="B503" s="238" t="s">
        <v>9396</v>
      </c>
      <c r="C503" s="238">
        <v>1</v>
      </c>
      <c r="D503" s="238" t="s">
        <v>66</v>
      </c>
      <c r="E503" s="239">
        <f t="shared" si="29"/>
        <v>127379</v>
      </c>
      <c r="F503" s="239">
        <f t="shared" si="29"/>
        <v>127379</v>
      </c>
      <c r="G503" s="239">
        <f>[183]일위대가목록!F683</f>
        <v>16684</v>
      </c>
      <c r="H503" s="239">
        <f t="shared" si="30"/>
        <v>16684</v>
      </c>
      <c r="I503" s="239">
        <f>[183]일위대가목록!G683</f>
        <v>107963</v>
      </c>
      <c r="J503" s="239">
        <f t="shared" si="31"/>
        <v>107963</v>
      </c>
      <c r="K503" s="239">
        <f>[183]일위대가목록!H683</f>
        <v>2732</v>
      </c>
      <c r="L503" s="239">
        <f t="shared" si="32"/>
        <v>2732</v>
      </c>
      <c r="M503" s="240" t="s">
        <v>9390</v>
      </c>
      <c r="N503" s="233" t="s">
        <v>227</v>
      </c>
      <c r="O503" s="233"/>
      <c r="P503" s="233" t="s">
        <v>9397</v>
      </c>
      <c r="Q503" s="233" t="s">
        <v>227</v>
      </c>
      <c r="R503" s="233" t="s">
        <v>9398</v>
      </c>
      <c r="S503" s="233"/>
      <c r="T503" s="233" t="s">
        <v>7729</v>
      </c>
      <c r="U503" s="233"/>
      <c r="V503" s="233"/>
      <c r="W503" s="233"/>
      <c r="X503" s="233"/>
      <c r="Y503" s="233"/>
      <c r="Z503" s="233"/>
      <c r="AA503" s="233"/>
      <c r="AB503" s="233"/>
      <c r="AC503" s="233"/>
      <c r="AD503" s="233"/>
      <c r="AE503" s="233"/>
      <c r="AF503" s="233"/>
      <c r="AG503" s="233"/>
      <c r="AH503" s="233"/>
      <c r="AI503" s="233"/>
      <c r="AJ503" s="233"/>
      <c r="AK503" s="233"/>
      <c r="AL503" s="233"/>
      <c r="AM503" s="233"/>
      <c r="AN503" s="233"/>
      <c r="AO503" s="233"/>
      <c r="AP503" s="233"/>
      <c r="AQ503" s="233"/>
      <c r="AR503" s="233"/>
      <c r="AS503" s="233"/>
      <c r="AT503" s="233"/>
      <c r="AU503" s="233"/>
      <c r="AV503" s="233"/>
      <c r="AW503" s="233"/>
      <c r="AX503" s="233"/>
      <c r="AY503" s="233"/>
      <c r="AZ503" s="233"/>
      <c r="BA503" s="233"/>
      <c r="BB503" s="233"/>
      <c r="BC503" s="233"/>
      <c r="BD503" s="233"/>
      <c r="BE503" s="233"/>
      <c r="BF503" s="233"/>
      <c r="BG503" s="233"/>
      <c r="BH503" s="233"/>
      <c r="BI503" s="293" t="str">
        <f>HYPERLINK("#일위대가목록!A683","IG341400 →")</f>
        <v>IG341400 →</v>
      </c>
    </row>
    <row r="504" spans="1:61" ht="20.100000000000001" customHeight="1">
      <c r="A504" s="237" t="s">
        <v>9399</v>
      </c>
      <c r="B504" s="238" t="s">
        <v>9385</v>
      </c>
      <c r="C504" s="238">
        <v>1</v>
      </c>
      <c r="D504" s="238" t="s">
        <v>66</v>
      </c>
      <c r="E504" s="239">
        <f t="shared" si="29"/>
        <v>74455</v>
      </c>
      <c r="F504" s="239">
        <f t="shared" si="29"/>
        <v>74455</v>
      </c>
      <c r="G504" s="239">
        <f>[183]일위대가목록!F684</f>
        <v>26629</v>
      </c>
      <c r="H504" s="239">
        <f t="shared" si="30"/>
        <v>26629</v>
      </c>
      <c r="I504" s="239">
        <f>[183]일위대가목록!G684</f>
        <v>46767</v>
      </c>
      <c r="J504" s="239">
        <f t="shared" si="31"/>
        <v>46767</v>
      </c>
      <c r="K504" s="239">
        <f>[183]일위대가목록!H684</f>
        <v>1059</v>
      </c>
      <c r="L504" s="239">
        <f t="shared" si="32"/>
        <v>1059</v>
      </c>
      <c r="M504" s="240" t="s">
        <v>9386</v>
      </c>
      <c r="N504" s="233" t="s">
        <v>227</v>
      </c>
      <c r="O504" s="233"/>
      <c r="P504" s="233" t="s">
        <v>9400</v>
      </c>
      <c r="Q504" s="233" t="s">
        <v>227</v>
      </c>
      <c r="R504" s="233" t="s">
        <v>9401</v>
      </c>
      <c r="S504" s="233"/>
      <c r="T504" s="233" t="s">
        <v>7729</v>
      </c>
      <c r="U504" s="233"/>
      <c r="V504" s="233"/>
      <c r="W504" s="233"/>
      <c r="X504" s="233"/>
      <c r="Y504" s="233"/>
      <c r="Z504" s="233"/>
      <c r="AA504" s="233"/>
      <c r="AB504" s="233"/>
      <c r="AC504" s="233"/>
      <c r="AD504" s="233"/>
      <c r="AE504" s="233"/>
      <c r="AF504" s="233"/>
      <c r="AG504" s="233"/>
      <c r="AH504" s="233"/>
      <c r="AI504" s="233"/>
      <c r="AJ504" s="233"/>
      <c r="AK504" s="233"/>
      <c r="AL504" s="233"/>
      <c r="AM504" s="233"/>
      <c r="AN504" s="233"/>
      <c r="AO504" s="233"/>
      <c r="AP504" s="233"/>
      <c r="AQ504" s="233"/>
      <c r="AR504" s="233"/>
      <c r="AS504" s="233"/>
      <c r="AT504" s="233"/>
      <c r="AU504" s="233"/>
      <c r="AV504" s="233"/>
      <c r="AW504" s="233"/>
      <c r="AX504" s="233"/>
      <c r="AY504" s="233"/>
      <c r="AZ504" s="233"/>
      <c r="BA504" s="233"/>
      <c r="BB504" s="233"/>
      <c r="BC504" s="233"/>
      <c r="BD504" s="233"/>
      <c r="BE504" s="233"/>
      <c r="BF504" s="233"/>
      <c r="BG504" s="233"/>
      <c r="BH504" s="233"/>
      <c r="BI504" s="293" t="str">
        <f>HYPERLINK("#일위대가목록!A684","IG342100 →")</f>
        <v>IG342100 →</v>
      </c>
    </row>
    <row r="505" spans="1:61" ht="20.100000000000001" customHeight="1">
      <c r="A505" s="237" t="s">
        <v>9399</v>
      </c>
      <c r="B505" s="238" t="s">
        <v>9389</v>
      </c>
      <c r="C505" s="238">
        <v>1</v>
      </c>
      <c r="D505" s="238" t="s">
        <v>66</v>
      </c>
      <c r="E505" s="239">
        <f t="shared" si="29"/>
        <v>86843</v>
      </c>
      <c r="F505" s="239">
        <f t="shared" si="29"/>
        <v>86843</v>
      </c>
      <c r="G505" s="239">
        <f>[183]일위대가목록!F685</f>
        <v>26842</v>
      </c>
      <c r="H505" s="239">
        <f t="shared" si="30"/>
        <v>26842</v>
      </c>
      <c r="I505" s="239">
        <f>[183]일위대가목록!G685</f>
        <v>58942</v>
      </c>
      <c r="J505" s="239">
        <f t="shared" si="31"/>
        <v>58942</v>
      </c>
      <c r="K505" s="239">
        <f>[183]일위대가목록!H685</f>
        <v>1059</v>
      </c>
      <c r="L505" s="239">
        <f t="shared" si="32"/>
        <v>1059</v>
      </c>
      <c r="M505" s="240" t="s">
        <v>9390</v>
      </c>
      <c r="N505" s="233" t="s">
        <v>227</v>
      </c>
      <c r="O505" s="233"/>
      <c r="P505" s="233" t="s">
        <v>9402</v>
      </c>
      <c r="Q505" s="233" t="s">
        <v>227</v>
      </c>
      <c r="R505" s="233" t="s">
        <v>9403</v>
      </c>
      <c r="S505" s="233"/>
      <c r="T505" s="233" t="s">
        <v>7729</v>
      </c>
      <c r="U505" s="233"/>
      <c r="V505" s="233"/>
      <c r="W505" s="233"/>
      <c r="X505" s="233"/>
      <c r="Y505" s="233"/>
      <c r="Z505" s="233"/>
      <c r="AA505" s="233"/>
      <c r="AB505" s="233"/>
      <c r="AC505" s="233"/>
      <c r="AD505" s="233"/>
      <c r="AE505" s="233"/>
      <c r="AF505" s="233"/>
      <c r="AG505" s="233"/>
      <c r="AH505" s="233"/>
      <c r="AI505" s="233"/>
      <c r="AJ505" s="233"/>
      <c r="AK505" s="233"/>
      <c r="AL505" s="233"/>
      <c r="AM505" s="233"/>
      <c r="AN505" s="233"/>
      <c r="AO505" s="233"/>
      <c r="AP505" s="233"/>
      <c r="AQ505" s="233"/>
      <c r="AR505" s="233"/>
      <c r="AS505" s="233"/>
      <c r="AT505" s="233"/>
      <c r="AU505" s="233"/>
      <c r="AV505" s="233"/>
      <c r="AW505" s="233"/>
      <c r="AX505" s="233"/>
      <c r="AY505" s="233"/>
      <c r="AZ505" s="233"/>
      <c r="BA505" s="233"/>
      <c r="BB505" s="233"/>
      <c r="BC505" s="233"/>
      <c r="BD505" s="233"/>
      <c r="BE505" s="233"/>
      <c r="BF505" s="233"/>
      <c r="BG505" s="233"/>
      <c r="BH505" s="233"/>
      <c r="BI505" s="293" t="str">
        <f>HYPERLINK("#일위대가목록!A685","IG342200 →")</f>
        <v>IG342200 →</v>
      </c>
    </row>
    <row r="506" spans="1:61" ht="20.100000000000001" customHeight="1">
      <c r="A506" s="237" t="s">
        <v>9399</v>
      </c>
      <c r="B506" s="238" t="s">
        <v>9393</v>
      </c>
      <c r="C506" s="238">
        <v>1</v>
      </c>
      <c r="D506" s="238" t="s">
        <v>66</v>
      </c>
      <c r="E506" s="239">
        <f t="shared" si="29"/>
        <v>138258</v>
      </c>
      <c r="F506" s="239">
        <f t="shared" si="29"/>
        <v>138258</v>
      </c>
      <c r="G506" s="239">
        <f>[183]일위대가목록!F686</f>
        <v>53658</v>
      </c>
      <c r="H506" s="239">
        <f t="shared" si="30"/>
        <v>53658</v>
      </c>
      <c r="I506" s="239">
        <f>[183]일위대가목록!G686</f>
        <v>81868</v>
      </c>
      <c r="J506" s="239">
        <f t="shared" si="31"/>
        <v>81868</v>
      </c>
      <c r="K506" s="239">
        <f>[183]일위대가목록!H686</f>
        <v>2732</v>
      </c>
      <c r="L506" s="239">
        <f t="shared" si="32"/>
        <v>2732</v>
      </c>
      <c r="M506" s="240" t="s">
        <v>9386</v>
      </c>
      <c r="N506" s="233" t="s">
        <v>227</v>
      </c>
      <c r="O506" s="233"/>
      <c r="P506" s="233" t="s">
        <v>9404</v>
      </c>
      <c r="Q506" s="233" t="s">
        <v>227</v>
      </c>
      <c r="R506" s="233" t="s">
        <v>9405</v>
      </c>
      <c r="S506" s="233"/>
      <c r="T506" s="233" t="s">
        <v>7729</v>
      </c>
      <c r="U506" s="233"/>
      <c r="V506" s="233"/>
      <c r="W506" s="233"/>
      <c r="X506" s="233"/>
      <c r="Y506" s="233"/>
      <c r="Z506" s="233"/>
      <c r="AA506" s="233"/>
      <c r="AB506" s="233"/>
      <c r="AC506" s="233"/>
      <c r="AD506" s="233"/>
      <c r="AE506" s="233"/>
      <c r="AF506" s="233"/>
      <c r="AG506" s="233"/>
      <c r="AH506" s="233"/>
      <c r="AI506" s="233"/>
      <c r="AJ506" s="233"/>
      <c r="AK506" s="233"/>
      <c r="AL506" s="233"/>
      <c r="AM506" s="233"/>
      <c r="AN506" s="233"/>
      <c r="AO506" s="233"/>
      <c r="AP506" s="233"/>
      <c r="AQ506" s="233"/>
      <c r="AR506" s="233"/>
      <c r="AS506" s="233"/>
      <c r="AT506" s="233"/>
      <c r="AU506" s="233"/>
      <c r="AV506" s="233"/>
      <c r="AW506" s="233"/>
      <c r="AX506" s="233"/>
      <c r="AY506" s="233"/>
      <c r="AZ506" s="233"/>
      <c r="BA506" s="233"/>
      <c r="BB506" s="233"/>
      <c r="BC506" s="233"/>
      <c r="BD506" s="233"/>
      <c r="BE506" s="233"/>
      <c r="BF506" s="233"/>
      <c r="BG506" s="233"/>
      <c r="BH506" s="233"/>
      <c r="BI506" s="293" t="str">
        <f>HYPERLINK("#일위대가목록!A686","IG342300 →")</f>
        <v>IG342300 →</v>
      </c>
    </row>
    <row r="507" spans="1:61" ht="20.100000000000001" customHeight="1">
      <c r="A507" s="237" t="s">
        <v>9399</v>
      </c>
      <c r="B507" s="238" t="s">
        <v>9396</v>
      </c>
      <c r="C507" s="238">
        <v>1</v>
      </c>
      <c r="D507" s="238" t="s">
        <v>66</v>
      </c>
      <c r="E507" s="239">
        <f t="shared" si="29"/>
        <v>164813</v>
      </c>
      <c r="F507" s="239">
        <f t="shared" si="29"/>
        <v>164813</v>
      </c>
      <c r="G507" s="239">
        <f>[183]일위대가목록!F687</f>
        <v>54118</v>
      </c>
      <c r="H507" s="239">
        <f t="shared" si="30"/>
        <v>54118</v>
      </c>
      <c r="I507" s="239">
        <f>[183]일위대가목록!G687</f>
        <v>107963</v>
      </c>
      <c r="J507" s="239">
        <f t="shared" si="31"/>
        <v>107963</v>
      </c>
      <c r="K507" s="239">
        <f>[183]일위대가목록!H687</f>
        <v>2732</v>
      </c>
      <c r="L507" s="239">
        <f t="shared" si="32"/>
        <v>2732</v>
      </c>
      <c r="M507" s="240" t="s">
        <v>9390</v>
      </c>
      <c r="N507" s="233" t="s">
        <v>227</v>
      </c>
      <c r="O507" s="233"/>
      <c r="P507" s="233" t="s">
        <v>9406</v>
      </c>
      <c r="Q507" s="233" t="s">
        <v>227</v>
      </c>
      <c r="R507" s="233" t="s">
        <v>9407</v>
      </c>
      <c r="S507" s="233"/>
      <c r="T507" s="233" t="s">
        <v>7729</v>
      </c>
      <c r="U507" s="233"/>
      <c r="V507" s="233"/>
      <c r="W507" s="233"/>
      <c r="X507" s="233"/>
      <c r="Y507" s="233"/>
      <c r="Z507" s="233"/>
      <c r="AA507" s="233"/>
      <c r="AB507" s="233"/>
      <c r="AC507" s="233"/>
      <c r="AD507" s="233"/>
      <c r="AE507" s="233"/>
      <c r="AF507" s="233"/>
      <c r="AG507" s="233"/>
      <c r="AH507" s="233"/>
      <c r="AI507" s="233"/>
      <c r="AJ507" s="233"/>
      <c r="AK507" s="233"/>
      <c r="AL507" s="233"/>
      <c r="AM507" s="233"/>
      <c r="AN507" s="233"/>
      <c r="AO507" s="233"/>
      <c r="AP507" s="233"/>
      <c r="AQ507" s="233"/>
      <c r="AR507" s="233"/>
      <c r="AS507" s="233"/>
      <c r="AT507" s="233"/>
      <c r="AU507" s="233"/>
      <c r="AV507" s="233"/>
      <c r="AW507" s="233"/>
      <c r="AX507" s="233"/>
      <c r="AY507" s="233"/>
      <c r="AZ507" s="233"/>
      <c r="BA507" s="233"/>
      <c r="BB507" s="233"/>
      <c r="BC507" s="233"/>
      <c r="BD507" s="233"/>
      <c r="BE507" s="233"/>
      <c r="BF507" s="233"/>
      <c r="BG507" s="233"/>
      <c r="BH507" s="233"/>
      <c r="BI507" s="293" t="str">
        <f>HYPERLINK("#일위대가목록!A687","IG342400 →")</f>
        <v>IG342400 →</v>
      </c>
    </row>
    <row r="508" spans="1:61" ht="20.100000000000001" customHeight="1">
      <c r="A508" s="237" t="s">
        <v>9399</v>
      </c>
      <c r="B508" s="238" t="s">
        <v>9408</v>
      </c>
      <c r="C508" s="238">
        <v>1</v>
      </c>
      <c r="D508" s="238" t="s">
        <v>66</v>
      </c>
      <c r="E508" s="239">
        <f t="shared" si="29"/>
        <v>199852</v>
      </c>
      <c r="F508" s="239">
        <f t="shared" si="29"/>
        <v>199852</v>
      </c>
      <c r="G508" s="239">
        <f>[183]일위대가목록!F688</f>
        <v>80864</v>
      </c>
      <c r="H508" s="239">
        <f t="shared" si="30"/>
        <v>80864</v>
      </c>
      <c r="I508" s="239">
        <f>[183]일위대가목록!G688</f>
        <v>114638</v>
      </c>
      <c r="J508" s="239">
        <f t="shared" si="31"/>
        <v>114638</v>
      </c>
      <c r="K508" s="239">
        <f>[183]일위대가목록!H688</f>
        <v>4350</v>
      </c>
      <c r="L508" s="239">
        <f t="shared" si="32"/>
        <v>4350</v>
      </c>
      <c r="M508" s="240" t="s">
        <v>9386</v>
      </c>
      <c r="N508" s="233" t="s">
        <v>227</v>
      </c>
      <c r="O508" s="233"/>
      <c r="P508" s="233" t="s">
        <v>9409</v>
      </c>
      <c r="Q508" s="233" t="s">
        <v>227</v>
      </c>
      <c r="R508" s="233" t="s">
        <v>9410</v>
      </c>
      <c r="S508" s="233"/>
      <c r="T508" s="233" t="s">
        <v>7729</v>
      </c>
      <c r="U508" s="233"/>
      <c r="V508" s="233"/>
      <c r="W508" s="233"/>
      <c r="X508" s="233"/>
      <c r="Y508" s="233"/>
      <c r="Z508" s="233"/>
      <c r="AA508" s="233"/>
      <c r="AB508" s="233"/>
      <c r="AC508" s="233"/>
      <c r="AD508" s="233"/>
      <c r="AE508" s="233"/>
      <c r="AF508" s="233"/>
      <c r="AG508" s="233"/>
      <c r="AH508" s="233"/>
      <c r="AI508" s="233"/>
      <c r="AJ508" s="233"/>
      <c r="AK508" s="233"/>
      <c r="AL508" s="233"/>
      <c r="AM508" s="233"/>
      <c r="AN508" s="233"/>
      <c r="AO508" s="233"/>
      <c r="AP508" s="233"/>
      <c r="AQ508" s="233"/>
      <c r="AR508" s="233"/>
      <c r="AS508" s="233"/>
      <c r="AT508" s="233"/>
      <c r="AU508" s="233"/>
      <c r="AV508" s="233"/>
      <c r="AW508" s="233"/>
      <c r="AX508" s="233"/>
      <c r="AY508" s="233"/>
      <c r="AZ508" s="233"/>
      <c r="BA508" s="233"/>
      <c r="BB508" s="233"/>
      <c r="BC508" s="233"/>
      <c r="BD508" s="233"/>
      <c r="BE508" s="233"/>
      <c r="BF508" s="233"/>
      <c r="BG508" s="233"/>
      <c r="BH508" s="233"/>
      <c r="BI508" s="293" t="str">
        <f>HYPERLINK("#일위대가목록!A688","IG342600 →")</f>
        <v>IG342600 →</v>
      </c>
    </row>
    <row r="509" spans="1:61" ht="20.100000000000001" customHeight="1">
      <c r="A509" s="237" t="s">
        <v>9399</v>
      </c>
      <c r="B509" s="238" t="s">
        <v>9411</v>
      </c>
      <c r="C509" s="238">
        <v>1</v>
      </c>
      <c r="D509" s="238" t="s">
        <v>66</v>
      </c>
      <c r="E509" s="239">
        <f t="shared" si="29"/>
        <v>230659</v>
      </c>
      <c r="F509" s="239">
        <f t="shared" si="29"/>
        <v>230659</v>
      </c>
      <c r="G509" s="239">
        <f>[183]일위대가목록!F689</f>
        <v>81379</v>
      </c>
      <c r="H509" s="239">
        <f t="shared" si="30"/>
        <v>81379</v>
      </c>
      <c r="I509" s="239">
        <f>[183]일위대가목록!G689</f>
        <v>144930</v>
      </c>
      <c r="J509" s="239">
        <f t="shared" si="31"/>
        <v>144930</v>
      </c>
      <c r="K509" s="239">
        <f>[183]일위대가목록!H689</f>
        <v>4350</v>
      </c>
      <c r="L509" s="239">
        <f t="shared" si="32"/>
        <v>4350</v>
      </c>
      <c r="M509" s="240" t="s">
        <v>9390</v>
      </c>
      <c r="N509" s="233" t="s">
        <v>227</v>
      </c>
      <c r="O509" s="233"/>
      <c r="P509" s="233" t="s">
        <v>9412</v>
      </c>
      <c r="Q509" s="233" t="s">
        <v>227</v>
      </c>
      <c r="R509" s="233" t="s">
        <v>9413</v>
      </c>
      <c r="S509" s="233"/>
      <c r="T509" s="233" t="s">
        <v>7729</v>
      </c>
      <c r="U509" s="233"/>
      <c r="V509" s="233"/>
      <c r="W509" s="233"/>
      <c r="X509" s="233"/>
      <c r="Y509" s="233"/>
      <c r="Z509" s="233"/>
      <c r="AA509" s="233"/>
      <c r="AB509" s="233"/>
      <c r="AC509" s="233"/>
      <c r="AD509" s="233"/>
      <c r="AE509" s="233"/>
      <c r="AF509" s="233"/>
      <c r="AG509" s="233"/>
      <c r="AH509" s="233"/>
      <c r="AI509" s="233"/>
      <c r="AJ509" s="233"/>
      <c r="AK509" s="233"/>
      <c r="AL509" s="233"/>
      <c r="AM509" s="233"/>
      <c r="AN509" s="233"/>
      <c r="AO509" s="233"/>
      <c r="AP509" s="233"/>
      <c r="AQ509" s="233"/>
      <c r="AR509" s="233"/>
      <c r="AS509" s="233"/>
      <c r="AT509" s="233"/>
      <c r="AU509" s="233"/>
      <c r="AV509" s="233"/>
      <c r="AW509" s="233"/>
      <c r="AX509" s="233"/>
      <c r="AY509" s="233"/>
      <c r="AZ509" s="233"/>
      <c r="BA509" s="233"/>
      <c r="BB509" s="233"/>
      <c r="BC509" s="233"/>
      <c r="BD509" s="233"/>
      <c r="BE509" s="233"/>
      <c r="BF509" s="233"/>
      <c r="BG509" s="233"/>
      <c r="BH509" s="233"/>
      <c r="BI509" s="293" t="str">
        <f>HYPERLINK("#일위대가목록!A689","IG342700 →")</f>
        <v>IG342700 →</v>
      </c>
    </row>
    <row r="510" spans="1:61" ht="20.100000000000001" customHeight="1">
      <c r="A510" s="237" t="s">
        <v>9414</v>
      </c>
      <c r="B510" s="238" t="s">
        <v>9415</v>
      </c>
      <c r="C510" s="238">
        <v>1</v>
      </c>
      <c r="D510" s="238" t="s">
        <v>66</v>
      </c>
      <c r="E510" s="239">
        <f t="shared" si="29"/>
        <v>5388</v>
      </c>
      <c r="F510" s="239">
        <f t="shared" si="29"/>
        <v>5388</v>
      </c>
      <c r="G510" s="239">
        <f>[183]일위대가목록!F690</f>
        <v>5132</v>
      </c>
      <c r="H510" s="239">
        <f t="shared" si="30"/>
        <v>5132</v>
      </c>
      <c r="I510" s="239">
        <f>[183]일위대가목록!G690</f>
        <v>256</v>
      </c>
      <c r="J510" s="239">
        <f t="shared" si="31"/>
        <v>256</v>
      </c>
      <c r="K510" s="239">
        <f>[183]일위대가목록!H690</f>
        <v>0</v>
      </c>
      <c r="L510" s="239">
        <f t="shared" si="32"/>
        <v>0</v>
      </c>
      <c r="M510" s="240" t="s">
        <v>8710</v>
      </c>
      <c r="N510" s="233" t="s">
        <v>227</v>
      </c>
      <c r="O510" s="233"/>
      <c r="P510" s="233" t="s">
        <v>9416</v>
      </c>
      <c r="Q510" s="233" t="s">
        <v>227</v>
      </c>
      <c r="R510" s="233" t="s">
        <v>9417</v>
      </c>
      <c r="S510" s="233"/>
      <c r="T510" s="233" t="s">
        <v>7729</v>
      </c>
      <c r="U510" s="233"/>
      <c r="V510" s="233"/>
      <c r="W510" s="233"/>
      <c r="X510" s="233"/>
      <c r="Y510" s="233"/>
      <c r="Z510" s="233"/>
      <c r="AA510" s="233"/>
      <c r="AB510" s="233"/>
      <c r="AC510" s="233"/>
      <c r="AD510" s="233"/>
      <c r="AE510" s="233"/>
      <c r="AF510" s="233"/>
      <c r="AG510" s="233"/>
      <c r="AH510" s="233"/>
      <c r="AI510" s="233"/>
      <c r="AJ510" s="233"/>
      <c r="AK510" s="233"/>
      <c r="AL510" s="233"/>
      <c r="AM510" s="233"/>
      <c r="AN510" s="233"/>
      <c r="AO510" s="233"/>
      <c r="AP510" s="233"/>
      <c r="AQ510" s="233"/>
      <c r="AR510" s="233"/>
      <c r="AS510" s="233"/>
      <c r="AT510" s="233"/>
      <c r="AU510" s="233"/>
      <c r="AV510" s="233"/>
      <c r="AW510" s="233"/>
      <c r="AX510" s="233"/>
      <c r="AY510" s="233"/>
      <c r="AZ510" s="233"/>
      <c r="BA510" s="233"/>
      <c r="BB510" s="233"/>
      <c r="BC510" s="233"/>
      <c r="BD510" s="233"/>
      <c r="BE510" s="233"/>
      <c r="BF510" s="233"/>
      <c r="BG510" s="233"/>
      <c r="BH510" s="233"/>
      <c r="BI510" s="293" t="str">
        <f>HYPERLINK("#일위대가목록!A690","IH300500 →")</f>
        <v>IH300500 →</v>
      </c>
    </row>
    <row r="511" spans="1:61" ht="20.100000000000001" customHeight="1">
      <c r="A511" s="237" t="s">
        <v>9418</v>
      </c>
      <c r="B511" s="238" t="s">
        <v>227</v>
      </c>
      <c r="C511" s="238">
        <v>1</v>
      </c>
      <c r="D511" s="238" t="s">
        <v>64</v>
      </c>
      <c r="E511" s="239">
        <f t="shared" si="29"/>
        <v>52466</v>
      </c>
      <c r="F511" s="239">
        <f t="shared" si="29"/>
        <v>52466</v>
      </c>
      <c r="G511" s="239">
        <f>[183]일위대가목록!F691</f>
        <v>29658</v>
      </c>
      <c r="H511" s="239">
        <f t="shared" si="30"/>
        <v>29658</v>
      </c>
      <c r="I511" s="239">
        <f>[183]일위대가목록!G691</f>
        <v>22574</v>
      </c>
      <c r="J511" s="239">
        <f t="shared" si="31"/>
        <v>22574</v>
      </c>
      <c r="K511" s="239">
        <f>[183]일위대가목록!H691</f>
        <v>234</v>
      </c>
      <c r="L511" s="239">
        <f t="shared" si="32"/>
        <v>234</v>
      </c>
      <c r="M511" s="240" t="s">
        <v>9328</v>
      </c>
      <c r="N511" s="233" t="s">
        <v>227</v>
      </c>
      <c r="O511" s="233"/>
      <c r="P511" s="233" t="s">
        <v>9419</v>
      </c>
      <c r="Q511" s="233" t="s">
        <v>227</v>
      </c>
      <c r="R511" s="233" t="s">
        <v>9420</v>
      </c>
      <c r="S511" s="233"/>
      <c r="T511" s="233" t="s">
        <v>7729</v>
      </c>
      <c r="U511" s="233"/>
      <c r="V511" s="233"/>
      <c r="W511" s="233"/>
      <c r="X511" s="233"/>
      <c r="Y511" s="233"/>
      <c r="Z511" s="233"/>
      <c r="AA511" s="233"/>
      <c r="AB511" s="233"/>
      <c r="AC511" s="233"/>
      <c r="AD511" s="233"/>
      <c r="AE511" s="233"/>
      <c r="AF511" s="233"/>
      <c r="AG511" s="233"/>
      <c r="AH511" s="233"/>
      <c r="AI511" s="233"/>
      <c r="AJ511" s="233"/>
      <c r="AK511" s="233"/>
      <c r="AL511" s="233"/>
      <c r="AM511" s="233"/>
      <c r="AN511" s="233"/>
      <c r="AO511" s="233"/>
      <c r="AP511" s="233"/>
      <c r="AQ511" s="233"/>
      <c r="AR511" s="233"/>
      <c r="AS511" s="233"/>
      <c r="AT511" s="233"/>
      <c r="AU511" s="233"/>
      <c r="AV511" s="233"/>
      <c r="AW511" s="233"/>
      <c r="AX511" s="233"/>
      <c r="AY511" s="233"/>
      <c r="AZ511" s="233"/>
      <c r="BA511" s="233"/>
      <c r="BB511" s="233"/>
      <c r="BC511" s="233"/>
      <c r="BD511" s="233"/>
      <c r="BE511" s="233"/>
      <c r="BF511" s="233"/>
      <c r="BG511" s="233"/>
      <c r="BH511" s="233"/>
      <c r="BI511" s="293" t="str">
        <f>HYPERLINK("#일위대가목록!A691","IH304900 →")</f>
        <v>IH304900 →</v>
      </c>
    </row>
    <row r="512" spans="1:61" ht="20.100000000000001" customHeight="1">
      <c r="A512" s="237" t="s">
        <v>9421</v>
      </c>
      <c r="B512" s="238" t="s">
        <v>9422</v>
      </c>
      <c r="C512" s="238">
        <v>1</v>
      </c>
      <c r="D512" s="238" t="s">
        <v>158</v>
      </c>
      <c r="E512" s="239">
        <f t="shared" si="29"/>
        <v>6738</v>
      </c>
      <c r="F512" s="239">
        <f t="shared" si="29"/>
        <v>6738</v>
      </c>
      <c r="G512" s="239">
        <f>[183]일위대가목록!F692</f>
        <v>1409</v>
      </c>
      <c r="H512" s="239">
        <f t="shared" si="30"/>
        <v>1409</v>
      </c>
      <c r="I512" s="239">
        <f>[183]일위대가목록!G692</f>
        <v>5262</v>
      </c>
      <c r="J512" s="239">
        <f t="shared" si="31"/>
        <v>5262</v>
      </c>
      <c r="K512" s="239">
        <f>[183]일위대가목록!H692</f>
        <v>67</v>
      </c>
      <c r="L512" s="239">
        <f t="shared" si="32"/>
        <v>67</v>
      </c>
      <c r="M512" s="240" t="s">
        <v>9423</v>
      </c>
      <c r="N512" s="233" t="s">
        <v>227</v>
      </c>
      <c r="O512" s="233"/>
      <c r="P512" s="233" t="s">
        <v>9424</v>
      </c>
      <c r="Q512" s="233" t="s">
        <v>227</v>
      </c>
      <c r="R512" s="233" t="s">
        <v>9425</v>
      </c>
      <c r="S512" s="233"/>
      <c r="T512" s="233" t="s">
        <v>7729</v>
      </c>
      <c r="U512" s="233"/>
      <c r="V512" s="233"/>
      <c r="W512" s="233"/>
      <c r="X512" s="233"/>
      <c r="Y512" s="233"/>
      <c r="Z512" s="233"/>
      <c r="AA512" s="233"/>
      <c r="AB512" s="233"/>
      <c r="AC512" s="233"/>
      <c r="AD512" s="233"/>
      <c r="AE512" s="233"/>
      <c r="AF512" s="233"/>
      <c r="AG512" s="233"/>
      <c r="AH512" s="233"/>
      <c r="AI512" s="233"/>
      <c r="AJ512" s="233"/>
      <c r="AK512" s="233"/>
      <c r="AL512" s="233"/>
      <c r="AM512" s="233"/>
      <c r="AN512" s="233"/>
      <c r="AO512" s="233"/>
      <c r="AP512" s="233"/>
      <c r="AQ512" s="233"/>
      <c r="AR512" s="233"/>
      <c r="AS512" s="233"/>
      <c r="AT512" s="233"/>
      <c r="AU512" s="233"/>
      <c r="AV512" s="233"/>
      <c r="AW512" s="233"/>
      <c r="AX512" s="233"/>
      <c r="AY512" s="233"/>
      <c r="AZ512" s="233"/>
      <c r="BA512" s="233"/>
      <c r="BB512" s="233"/>
      <c r="BC512" s="233"/>
      <c r="BD512" s="233"/>
      <c r="BE512" s="233"/>
      <c r="BF512" s="233"/>
      <c r="BG512" s="233"/>
      <c r="BH512" s="233"/>
      <c r="BI512" s="293" t="str">
        <f>HYPERLINK("#일위대가목록!A692","IH307100 →")</f>
        <v>IH307100 →</v>
      </c>
    </row>
    <row r="513" spans="1:61" ht="20.100000000000001" customHeight="1">
      <c r="A513" s="237" t="s">
        <v>9426</v>
      </c>
      <c r="B513" s="238" t="s">
        <v>9427</v>
      </c>
      <c r="C513" s="238">
        <v>1</v>
      </c>
      <c r="D513" s="238" t="s">
        <v>158</v>
      </c>
      <c r="E513" s="239">
        <f t="shared" si="29"/>
        <v>6696</v>
      </c>
      <c r="F513" s="239">
        <f t="shared" si="29"/>
        <v>6696</v>
      </c>
      <c r="G513" s="239">
        <f>[183]일위대가목록!F693</f>
        <v>1367</v>
      </c>
      <c r="H513" s="239">
        <f t="shared" si="30"/>
        <v>1367</v>
      </c>
      <c r="I513" s="239">
        <f>[183]일위대가목록!G693</f>
        <v>5262</v>
      </c>
      <c r="J513" s="239">
        <f t="shared" si="31"/>
        <v>5262</v>
      </c>
      <c r="K513" s="239">
        <f>[183]일위대가목록!H693</f>
        <v>67</v>
      </c>
      <c r="L513" s="239">
        <f t="shared" si="32"/>
        <v>67</v>
      </c>
      <c r="M513" s="240" t="s">
        <v>9423</v>
      </c>
      <c r="N513" s="233" t="s">
        <v>227</v>
      </c>
      <c r="O513" s="233"/>
      <c r="P513" s="233" t="s">
        <v>9428</v>
      </c>
      <c r="Q513" s="233" t="s">
        <v>227</v>
      </c>
      <c r="R513" s="233" t="s">
        <v>9429</v>
      </c>
      <c r="S513" s="233"/>
      <c r="T513" s="233" t="s">
        <v>7729</v>
      </c>
      <c r="U513" s="233"/>
      <c r="V513" s="233"/>
      <c r="W513" s="233"/>
      <c r="X513" s="233"/>
      <c r="Y513" s="233"/>
      <c r="Z513" s="233"/>
      <c r="AA513" s="233"/>
      <c r="AB513" s="233"/>
      <c r="AC513" s="233"/>
      <c r="AD513" s="233"/>
      <c r="AE513" s="233"/>
      <c r="AF513" s="233"/>
      <c r="AG513" s="233"/>
      <c r="AH513" s="233"/>
      <c r="AI513" s="233"/>
      <c r="AJ513" s="233"/>
      <c r="AK513" s="233"/>
      <c r="AL513" s="233"/>
      <c r="AM513" s="233"/>
      <c r="AN513" s="233"/>
      <c r="AO513" s="233"/>
      <c r="AP513" s="233"/>
      <c r="AQ513" s="233"/>
      <c r="AR513" s="233"/>
      <c r="AS513" s="233"/>
      <c r="AT513" s="233"/>
      <c r="AU513" s="233"/>
      <c r="AV513" s="233"/>
      <c r="AW513" s="233"/>
      <c r="AX513" s="233"/>
      <c r="AY513" s="233"/>
      <c r="AZ513" s="233"/>
      <c r="BA513" s="233"/>
      <c r="BB513" s="233"/>
      <c r="BC513" s="233"/>
      <c r="BD513" s="233"/>
      <c r="BE513" s="233"/>
      <c r="BF513" s="233"/>
      <c r="BG513" s="233"/>
      <c r="BH513" s="233"/>
      <c r="BI513" s="293" t="str">
        <f>HYPERLINK("#일위대가목록!A693","IH308100 →")</f>
        <v>IH308100 →</v>
      </c>
    </row>
    <row r="514" spans="1:61" ht="20.100000000000001" customHeight="1">
      <c r="A514" s="237" t="s">
        <v>9430</v>
      </c>
      <c r="B514" s="238" t="s">
        <v>9431</v>
      </c>
      <c r="C514" s="238">
        <v>1</v>
      </c>
      <c r="D514" s="238" t="s">
        <v>65</v>
      </c>
      <c r="E514" s="239">
        <f t="shared" si="29"/>
        <v>555634</v>
      </c>
      <c r="F514" s="239">
        <f t="shared" si="29"/>
        <v>555634</v>
      </c>
      <c r="G514" s="239">
        <f>[183]일위대가목록!F694</f>
        <v>305775</v>
      </c>
      <c r="H514" s="239">
        <f t="shared" si="30"/>
        <v>305775</v>
      </c>
      <c r="I514" s="239">
        <f>[183]일위대가목록!G694</f>
        <v>205202</v>
      </c>
      <c r="J514" s="239">
        <f t="shared" si="31"/>
        <v>205202</v>
      </c>
      <c r="K514" s="239">
        <f>[183]일위대가목록!H694</f>
        <v>44657</v>
      </c>
      <c r="L514" s="239">
        <f t="shared" si="32"/>
        <v>44657</v>
      </c>
      <c r="M514" s="240" t="s">
        <v>9432</v>
      </c>
      <c r="N514" s="233" t="s">
        <v>227</v>
      </c>
      <c r="O514" s="233"/>
      <c r="P514" s="233" t="s">
        <v>9433</v>
      </c>
      <c r="Q514" s="233" t="s">
        <v>227</v>
      </c>
      <c r="R514" s="233" t="s">
        <v>9434</v>
      </c>
      <c r="S514" s="233"/>
      <c r="T514" s="233" t="s">
        <v>7729</v>
      </c>
      <c r="U514" s="233"/>
      <c r="V514" s="233"/>
      <c r="W514" s="233"/>
      <c r="X514" s="233"/>
      <c r="Y514" s="233"/>
      <c r="Z514" s="233"/>
      <c r="AA514" s="233"/>
      <c r="AB514" s="233"/>
      <c r="AC514" s="233"/>
      <c r="AD514" s="233"/>
      <c r="AE514" s="233"/>
      <c r="AF514" s="233"/>
      <c r="AG514" s="233"/>
      <c r="AH514" s="233"/>
      <c r="AI514" s="233"/>
      <c r="AJ514" s="233"/>
      <c r="AK514" s="233"/>
      <c r="AL514" s="233"/>
      <c r="AM514" s="233"/>
      <c r="AN514" s="233"/>
      <c r="AO514" s="233"/>
      <c r="AP514" s="233"/>
      <c r="AQ514" s="233"/>
      <c r="AR514" s="233"/>
      <c r="AS514" s="233"/>
      <c r="AT514" s="233"/>
      <c r="AU514" s="233"/>
      <c r="AV514" s="233"/>
      <c r="AW514" s="233"/>
      <c r="AX514" s="233"/>
      <c r="AY514" s="233"/>
      <c r="AZ514" s="233"/>
      <c r="BA514" s="233"/>
      <c r="BB514" s="233"/>
      <c r="BC514" s="233"/>
      <c r="BD514" s="233"/>
      <c r="BE514" s="233"/>
      <c r="BF514" s="233"/>
      <c r="BG514" s="233"/>
      <c r="BH514" s="233"/>
      <c r="BI514" s="293" t="str">
        <f>HYPERLINK("#일위대가목록!A694","IH309000 →")</f>
        <v>IH309000 →</v>
      </c>
    </row>
    <row r="515" spans="1:61" ht="20.100000000000001" customHeight="1">
      <c r="A515" s="237" t="s">
        <v>9430</v>
      </c>
      <c r="B515" s="238" t="s">
        <v>9435</v>
      </c>
      <c r="C515" s="238">
        <v>1</v>
      </c>
      <c r="D515" s="238" t="s">
        <v>65</v>
      </c>
      <c r="E515" s="239">
        <f t="shared" si="29"/>
        <v>555634</v>
      </c>
      <c r="F515" s="239">
        <f t="shared" si="29"/>
        <v>555634</v>
      </c>
      <c r="G515" s="239">
        <f>[183]일위대가목록!F695</f>
        <v>305775</v>
      </c>
      <c r="H515" s="239">
        <f t="shared" si="30"/>
        <v>305775</v>
      </c>
      <c r="I515" s="239">
        <f>[183]일위대가목록!G695</f>
        <v>205202</v>
      </c>
      <c r="J515" s="239">
        <f t="shared" si="31"/>
        <v>205202</v>
      </c>
      <c r="K515" s="239">
        <f>[183]일위대가목록!H695</f>
        <v>44657</v>
      </c>
      <c r="L515" s="239">
        <f t="shared" si="32"/>
        <v>44657</v>
      </c>
      <c r="M515" s="240" t="s">
        <v>9432</v>
      </c>
      <c r="N515" s="233" t="s">
        <v>227</v>
      </c>
      <c r="O515" s="233"/>
      <c r="P515" s="233" t="s">
        <v>9436</v>
      </c>
      <c r="Q515" s="233" t="s">
        <v>227</v>
      </c>
      <c r="R515" s="233" t="s">
        <v>9437</v>
      </c>
      <c r="S515" s="233"/>
      <c r="T515" s="233" t="s">
        <v>7729</v>
      </c>
      <c r="U515" s="233"/>
      <c r="V515" s="233"/>
      <c r="W515" s="233"/>
      <c r="X515" s="233"/>
      <c r="Y515" s="233"/>
      <c r="Z515" s="233"/>
      <c r="AA515" s="233"/>
      <c r="AB515" s="233"/>
      <c r="AC515" s="233"/>
      <c r="AD515" s="233"/>
      <c r="AE515" s="233"/>
      <c r="AF515" s="233"/>
      <c r="AG515" s="233"/>
      <c r="AH515" s="233"/>
      <c r="AI515" s="233"/>
      <c r="AJ515" s="233"/>
      <c r="AK515" s="233"/>
      <c r="AL515" s="233"/>
      <c r="AM515" s="233"/>
      <c r="AN515" s="233"/>
      <c r="AO515" s="233"/>
      <c r="AP515" s="233"/>
      <c r="AQ515" s="233"/>
      <c r="AR515" s="233"/>
      <c r="AS515" s="233"/>
      <c r="AT515" s="233"/>
      <c r="AU515" s="233"/>
      <c r="AV515" s="233"/>
      <c r="AW515" s="233"/>
      <c r="AX515" s="233"/>
      <c r="AY515" s="233"/>
      <c r="AZ515" s="233"/>
      <c r="BA515" s="233"/>
      <c r="BB515" s="233"/>
      <c r="BC515" s="233"/>
      <c r="BD515" s="233"/>
      <c r="BE515" s="233"/>
      <c r="BF515" s="233"/>
      <c r="BG515" s="233"/>
      <c r="BH515" s="233"/>
      <c r="BI515" s="293" t="str">
        <f>HYPERLINK("#일위대가목록!A695","IH309010 →")</f>
        <v>IH309010 →</v>
      </c>
    </row>
    <row r="516" spans="1:61" ht="20.100000000000001" customHeight="1">
      <c r="A516" s="237" t="s">
        <v>9430</v>
      </c>
      <c r="B516" s="238" t="s">
        <v>9438</v>
      </c>
      <c r="C516" s="238">
        <v>1</v>
      </c>
      <c r="D516" s="238" t="s">
        <v>65</v>
      </c>
      <c r="E516" s="239">
        <f t="shared" si="29"/>
        <v>441998</v>
      </c>
      <c r="F516" s="239">
        <f t="shared" si="29"/>
        <v>441998</v>
      </c>
      <c r="G516" s="239">
        <f>[183]일위대가목록!F696</f>
        <v>192139</v>
      </c>
      <c r="H516" s="239">
        <f t="shared" si="30"/>
        <v>192139</v>
      </c>
      <c r="I516" s="239">
        <f>[183]일위대가목록!G696</f>
        <v>205202</v>
      </c>
      <c r="J516" s="239">
        <f t="shared" si="31"/>
        <v>205202</v>
      </c>
      <c r="K516" s="239">
        <f>[183]일위대가목록!H696</f>
        <v>44657</v>
      </c>
      <c r="L516" s="239">
        <f t="shared" si="32"/>
        <v>44657</v>
      </c>
      <c r="M516" s="240" t="s">
        <v>9432</v>
      </c>
      <c r="N516" s="233" t="s">
        <v>227</v>
      </c>
      <c r="O516" s="233"/>
      <c r="P516" s="233" t="s">
        <v>9439</v>
      </c>
      <c r="Q516" s="233" t="s">
        <v>227</v>
      </c>
      <c r="R516" s="233" t="s">
        <v>9440</v>
      </c>
      <c r="S516" s="233"/>
      <c r="T516" s="233" t="s">
        <v>7729</v>
      </c>
      <c r="U516" s="233"/>
      <c r="V516" s="233"/>
      <c r="W516" s="233"/>
      <c r="X516" s="233"/>
      <c r="Y516" s="233"/>
      <c r="Z516" s="233"/>
      <c r="AA516" s="233"/>
      <c r="AB516" s="233"/>
      <c r="AC516" s="233"/>
      <c r="AD516" s="233"/>
      <c r="AE516" s="233"/>
      <c r="AF516" s="233"/>
      <c r="AG516" s="233"/>
      <c r="AH516" s="233"/>
      <c r="AI516" s="233"/>
      <c r="AJ516" s="233"/>
      <c r="AK516" s="233"/>
      <c r="AL516" s="233"/>
      <c r="AM516" s="233"/>
      <c r="AN516" s="233"/>
      <c r="AO516" s="233"/>
      <c r="AP516" s="233"/>
      <c r="AQ516" s="233"/>
      <c r="AR516" s="233"/>
      <c r="AS516" s="233"/>
      <c r="AT516" s="233"/>
      <c r="AU516" s="233"/>
      <c r="AV516" s="233"/>
      <c r="AW516" s="233"/>
      <c r="AX516" s="233"/>
      <c r="AY516" s="233"/>
      <c r="AZ516" s="233"/>
      <c r="BA516" s="233"/>
      <c r="BB516" s="233"/>
      <c r="BC516" s="233"/>
      <c r="BD516" s="233"/>
      <c r="BE516" s="233"/>
      <c r="BF516" s="233"/>
      <c r="BG516" s="233"/>
      <c r="BH516" s="233"/>
      <c r="BI516" s="293" t="str">
        <f>HYPERLINK("#일위대가목록!A696","IH309020 →")</f>
        <v>IH309020 →</v>
      </c>
    </row>
    <row r="517" spans="1:61" ht="20.100000000000001" customHeight="1">
      <c r="A517" s="237" t="s">
        <v>9430</v>
      </c>
      <c r="B517" s="238" t="s">
        <v>9441</v>
      </c>
      <c r="C517" s="238">
        <v>1</v>
      </c>
      <c r="D517" s="238" t="s">
        <v>65</v>
      </c>
      <c r="E517" s="239">
        <f t="shared" ref="E517:F580" si="33">G517+I517+K517</f>
        <v>605634</v>
      </c>
      <c r="F517" s="239">
        <f t="shared" si="33"/>
        <v>605634</v>
      </c>
      <c r="G517" s="239">
        <f>[183]일위대가목록!F697</f>
        <v>355775</v>
      </c>
      <c r="H517" s="239">
        <f t="shared" ref="H517:H580" si="34">TRUNC(G517*C517,0)</f>
        <v>355775</v>
      </c>
      <c r="I517" s="239">
        <f>[183]일위대가목록!G697</f>
        <v>205202</v>
      </c>
      <c r="J517" s="239">
        <f t="shared" ref="J517:J580" si="35">TRUNC(I517*C517,0)</f>
        <v>205202</v>
      </c>
      <c r="K517" s="239">
        <f>[183]일위대가목록!H697</f>
        <v>44657</v>
      </c>
      <c r="L517" s="239">
        <f t="shared" ref="L517:L580" si="36">TRUNC(K517*C517,0)</f>
        <v>44657</v>
      </c>
      <c r="M517" s="240" t="s">
        <v>9432</v>
      </c>
      <c r="N517" s="233" t="s">
        <v>227</v>
      </c>
      <c r="O517" s="233"/>
      <c r="P517" s="233" t="s">
        <v>9442</v>
      </c>
      <c r="Q517" s="233" t="s">
        <v>227</v>
      </c>
      <c r="R517" s="233" t="s">
        <v>9443</v>
      </c>
      <c r="S517" s="233"/>
      <c r="T517" s="233" t="s">
        <v>7729</v>
      </c>
      <c r="U517" s="233"/>
      <c r="V517" s="233"/>
      <c r="W517" s="233"/>
      <c r="X517" s="233"/>
      <c r="Y517" s="233"/>
      <c r="Z517" s="233"/>
      <c r="AA517" s="233"/>
      <c r="AB517" s="233"/>
      <c r="AC517" s="233"/>
      <c r="AD517" s="233"/>
      <c r="AE517" s="233"/>
      <c r="AF517" s="233"/>
      <c r="AG517" s="233"/>
      <c r="AH517" s="233"/>
      <c r="AI517" s="233"/>
      <c r="AJ517" s="233"/>
      <c r="AK517" s="233"/>
      <c r="AL517" s="233"/>
      <c r="AM517" s="233"/>
      <c r="AN517" s="233"/>
      <c r="AO517" s="233"/>
      <c r="AP517" s="233"/>
      <c r="AQ517" s="233"/>
      <c r="AR517" s="233"/>
      <c r="AS517" s="233"/>
      <c r="AT517" s="233"/>
      <c r="AU517" s="233"/>
      <c r="AV517" s="233"/>
      <c r="AW517" s="233"/>
      <c r="AX517" s="233"/>
      <c r="AY517" s="233"/>
      <c r="AZ517" s="233"/>
      <c r="BA517" s="233"/>
      <c r="BB517" s="233"/>
      <c r="BC517" s="233"/>
      <c r="BD517" s="233"/>
      <c r="BE517" s="233"/>
      <c r="BF517" s="233"/>
      <c r="BG517" s="233"/>
      <c r="BH517" s="233"/>
      <c r="BI517" s="293" t="str">
        <f>HYPERLINK("#일위대가목록!A697","IH309100 →")</f>
        <v>IH309100 →</v>
      </c>
    </row>
    <row r="518" spans="1:61" ht="20.100000000000001" customHeight="1">
      <c r="A518" s="237" t="s">
        <v>9430</v>
      </c>
      <c r="B518" s="238" t="s">
        <v>9444</v>
      </c>
      <c r="C518" s="238">
        <v>1</v>
      </c>
      <c r="D518" s="238" t="s">
        <v>65</v>
      </c>
      <c r="E518" s="239">
        <f t="shared" si="33"/>
        <v>609271</v>
      </c>
      <c r="F518" s="239">
        <f t="shared" si="33"/>
        <v>609271</v>
      </c>
      <c r="G518" s="239">
        <f>[183]일위대가목록!F698</f>
        <v>359412</v>
      </c>
      <c r="H518" s="239">
        <f t="shared" si="34"/>
        <v>359412</v>
      </c>
      <c r="I518" s="239">
        <f>[183]일위대가목록!G698</f>
        <v>205202</v>
      </c>
      <c r="J518" s="239">
        <f t="shared" si="35"/>
        <v>205202</v>
      </c>
      <c r="K518" s="239">
        <f>[183]일위대가목록!H698</f>
        <v>44657</v>
      </c>
      <c r="L518" s="239">
        <f t="shared" si="36"/>
        <v>44657</v>
      </c>
      <c r="M518" s="240" t="s">
        <v>9432</v>
      </c>
      <c r="N518" s="233" t="s">
        <v>227</v>
      </c>
      <c r="O518" s="233"/>
      <c r="P518" s="233" t="s">
        <v>9445</v>
      </c>
      <c r="Q518" s="233" t="s">
        <v>227</v>
      </c>
      <c r="R518" s="233" t="s">
        <v>9446</v>
      </c>
      <c r="S518" s="233"/>
      <c r="T518" s="233" t="s">
        <v>7729</v>
      </c>
      <c r="U518" s="233"/>
      <c r="V518" s="233"/>
      <c r="W518" s="233"/>
      <c r="X518" s="233"/>
      <c r="Y518" s="233"/>
      <c r="Z518" s="233"/>
      <c r="AA518" s="233"/>
      <c r="AB518" s="233"/>
      <c r="AC518" s="233"/>
      <c r="AD518" s="233"/>
      <c r="AE518" s="233"/>
      <c r="AF518" s="233"/>
      <c r="AG518" s="233"/>
      <c r="AH518" s="233"/>
      <c r="AI518" s="233"/>
      <c r="AJ518" s="233"/>
      <c r="AK518" s="233"/>
      <c r="AL518" s="233"/>
      <c r="AM518" s="233"/>
      <c r="AN518" s="233"/>
      <c r="AO518" s="233"/>
      <c r="AP518" s="233"/>
      <c r="AQ518" s="233"/>
      <c r="AR518" s="233"/>
      <c r="AS518" s="233"/>
      <c r="AT518" s="233"/>
      <c r="AU518" s="233"/>
      <c r="AV518" s="233"/>
      <c r="AW518" s="233"/>
      <c r="AX518" s="233"/>
      <c r="AY518" s="233"/>
      <c r="AZ518" s="233"/>
      <c r="BA518" s="233"/>
      <c r="BB518" s="233"/>
      <c r="BC518" s="233"/>
      <c r="BD518" s="233"/>
      <c r="BE518" s="233"/>
      <c r="BF518" s="233"/>
      <c r="BG518" s="233"/>
      <c r="BH518" s="233"/>
      <c r="BI518" s="293" t="str">
        <f>HYPERLINK("#일위대가목록!A698","IH309110 →")</f>
        <v>IH309110 →</v>
      </c>
    </row>
    <row r="519" spans="1:61" ht="20.100000000000001" customHeight="1">
      <c r="A519" s="237" t="s">
        <v>9430</v>
      </c>
      <c r="B519" s="238" t="s">
        <v>9447</v>
      </c>
      <c r="C519" s="238">
        <v>1</v>
      </c>
      <c r="D519" s="238" t="s">
        <v>65</v>
      </c>
      <c r="E519" s="239">
        <f t="shared" si="33"/>
        <v>466544</v>
      </c>
      <c r="F519" s="239">
        <f t="shared" si="33"/>
        <v>466544</v>
      </c>
      <c r="G519" s="239">
        <f>[183]일위대가목록!F699</f>
        <v>216685</v>
      </c>
      <c r="H519" s="239">
        <f t="shared" si="34"/>
        <v>216685</v>
      </c>
      <c r="I519" s="239">
        <f>[183]일위대가목록!G699</f>
        <v>205202</v>
      </c>
      <c r="J519" s="239">
        <f t="shared" si="35"/>
        <v>205202</v>
      </c>
      <c r="K519" s="239">
        <f>[183]일위대가목록!H699</f>
        <v>44657</v>
      </c>
      <c r="L519" s="239">
        <f t="shared" si="36"/>
        <v>44657</v>
      </c>
      <c r="M519" s="240" t="s">
        <v>9432</v>
      </c>
      <c r="N519" s="233" t="s">
        <v>227</v>
      </c>
      <c r="O519" s="233"/>
      <c r="P519" s="233" t="s">
        <v>9448</v>
      </c>
      <c r="Q519" s="233" t="s">
        <v>227</v>
      </c>
      <c r="R519" s="233" t="s">
        <v>9449</v>
      </c>
      <c r="S519" s="233"/>
      <c r="T519" s="233" t="s">
        <v>7729</v>
      </c>
      <c r="U519" s="233"/>
      <c r="V519" s="233"/>
      <c r="W519" s="233"/>
      <c r="X519" s="233"/>
      <c r="Y519" s="233"/>
      <c r="Z519" s="233"/>
      <c r="AA519" s="233"/>
      <c r="AB519" s="233"/>
      <c r="AC519" s="233"/>
      <c r="AD519" s="233"/>
      <c r="AE519" s="233"/>
      <c r="AF519" s="233"/>
      <c r="AG519" s="233"/>
      <c r="AH519" s="233"/>
      <c r="AI519" s="233"/>
      <c r="AJ519" s="233"/>
      <c r="AK519" s="233"/>
      <c r="AL519" s="233"/>
      <c r="AM519" s="233"/>
      <c r="AN519" s="233"/>
      <c r="AO519" s="233"/>
      <c r="AP519" s="233"/>
      <c r="AQ519" s="233"/>
      <c r="AR519" s="233"/>
      <c r="AS519" s="233"/>
      <c r="AT519" s="233"/>
      <c r="AU519" s="233"/>
      <c r="AV519" s="233"/>
      <c r="AW519" s="233"/>
      <c r="AX519" s="233"/>
      <c r="AY519" s="233"/>
      <c r="AZ519" s="233"/>
      <c r="BA519" s="233"/>
      <c r="BB519" s="233"/>
      <c r="BC519" s="233"/>
      <c r="BD519" s="233"/>
      <c r="BE519" s="233"/>
      <c r="BF519" s="233"/>
      <c r="BG519" s="233"/>
      <c r="BH519" s="233"/>
      <c r="BI519" s="293" t="str">
        <f>HYPERLINK("#일위대가목록!A699","IH309120 →")</f>
        <v>IH309120 →</v>
      </c>
    </row>
    <row r="520" spans="1:61" ht="20.100000000000001" customHeight="1">
      <c r="A520" s="237" t="s">
        <v>9430</v>
      </c>
      <c r="B520" s="238" t="s">
        <v>9450</v>
      </c>
      <c r="C520" s="238">
        <v>1</v>
      </c>
      <c r="D520" s="238" t="s">
        <v>65</v>
      </c>
      <c r="E520" s="239">
        <f t="shared" si="33"/>
        <v>619271</v>
      </c>
      <c r="F520" s="239">
        <f t="shared" si="33"/>
        <v>619271</v>
      </c>
      <c r="G520" s="239">
        <f>[183]일위대가목록!F700</f>
        <v>369412</v>
      </c>
      <c r="H520" s="239">
        <f t="shared" si="34"/>
        <v>369412</v>
      </c>
      <c r="I520" s="239">
        <f>[183]일위대가목록!G700</f>
        <v>205202</v>
      </c>
      <c r="J520" s="239">
        <f t="shared" si="35"/>
        <v>205202</v>
      </c>
      <c r="K520" s="239">
        <f>[183]일위대가목록!H700</f>
        <v>44657</v>
      </c>
      <c r="L520" s="239">
        <f t="shared" si="36"/>
        <v>44657</v>
      </c>
      <c r="M520" s="240" t="s">
        <v>9432</v>
      </c>
      <c r="N520" s="233" t="s">
        <v>227</v>
      </c>
      <c r="O520" s="233"/>
      <c r="P520" s="233" t="s">
        <v>9451</v>
      </c>
      <c r="Q520" s="233" t="s">
        <v>227</v>
      </c>
      <c r="R520" s="233" t="s">
        <v>9452</v>
      </c>
      <c r="S520" s="233"/>
      <c r="T520" s="233" t="s">
        <v>7729</v>
      </c>
      <c r="U520" s="233"/>
      <c r="V520" s="233"/>
      <c r="W520" s="233"/>
      <c r="X520" s="233"/>
      <c r="Y520" s="233"/>
      <c r="Z520" s="233"/>
      <c r="AA520" s="233"/>
      <c r="AB520" s="233"/>
      <c r="AC520" s="233"/>
      <c r="AD520" s="233"/>
      <c r="AE520" s="233"/>
      <c r="AF520" s="233"/>
      <c r="AG520" s="233"/>
      <c r="AH520" s="233"/>
      <c r="AI520" s="233"/>
      <c r="AJ520" s="233"/>
      <c r="AK520" s="233"/>
      <c r="AL520" s="233"/>
      <c r="AM520" s="233"/>
      <c r="AN520" s="233"/>
      <c r="AO520" s="233"/>
      <c r="AP520" s="233"/>
      <c r="AQ520" s="233"/>
      <c r="AR520" s="233"/>
      <c r="AS520" s="233"/>
      <c r="AT520" s="233"/>
      <c r="AU520" s="233"/>
      <c r="AV520" s="233"/>
      <c r="AW520" s="233"/>
      <c r="AX520" s="233"/>
      <c r="AY520" s="233"/>
      <c r="AZ520" s="233"/>
      <c r="BA520" s="233"/>
      <c r="BB520" s="233"/>
      <c r="BC520" s="233"/>
      <c r="BD520" s="233"/>
      <c r="BE520" s="233"/>
      <c r="BF520" s="233"/>
      <c r="BG520" s="233"/>
      <c r="BH520" s="233"/>
      <c r="BI520" s="293" t="str">
        <f>HYPERLINK("#일위대가목록!A700","IH309200 →")</f>
        <v>IH309200 →</v>
      </c>
    </row>
    <row r="521" spans="1:61" ht="20.100000000000001" customHeight="1">
      <c r="A521" s="237" t="s">
        <v>9430</v>
      </c>
      <c r="B521" s="238" t="s">
        <v>9453</v>
      </c>
      <c r="C521" s="238">
        <v>1</v>
      </c>
      <c r="D521" s="238" t="s">
        <v>65</v>
      </c>
      <c r="E521" s="239">
        <f t="shared" si="33"/>
        <v>609271</v>
      </c>
      <c r="F521" s="239">
        <f t="shared" si="33"/>
        <v>609271</v>
      </c>
      <c r="G521" s="239">
        <f>[183]일위대가목록!F701</f>
        <v>359412</v>
      </c>
      <c r="H521" s="239">
        <f t="shared" si="34"/>
        <v>359412</v>
      </c>
      <c r="I521" s="239">
        <f>[183]일위대가목록!G701</f>
        <v>205202</v>
      </c>
      <c r="J521" s="239">
        <f t="shared" si="35"/>
        <v>205202</v>
      </c>
      <c r="K521" s="239">
        <f>[183]일위대가목록!H701</f>
        <v>44657</v>
      </c>
      <c r="L521" s="239">
        <f t="shared" si="36"/>
        <v>44657</v>
      </c>
      <c r="M521" s="240" t="s">
        <v>9432</v>
      </c>
      <c r="N521" s="233" t="s">
        <v>227</v>
      </c>
      <c r="O521" s="233"/>
      <c r="P521" s="233" t="s">
        <v>9454</v>
      </c>
      <c r="Q521" s="233" t="s">
        <v>227</v>
      </c>
      <c r="R521" s="233" t="s">
        <v>9455</v>
      </c>
      <c r="S521" s="233"/>
      <c r="T521" s="233" t="s">
        <v>7729</v>
      </c>
      <c r="U521" s="233"/>
      <c r="V521" s="233"/>
      <c r="W521" s="233"/>
      <c r="X521" s="233"/>
      <c r="Y521" s="233"/>
      <c r="Z521" s="233"/>
      <c r="AA521" s="233"/>
      <c r="AB521" s="233"/>
      <c r="AC521" s="233"/>
      <c r="AD521" s="233"/>
      <c r="AE521" s="233"/>
      <c r="AF521" s="233"/>
      <c r="AG521" s="233"/>
      <c r="AH521" s="233"/>
      <c r="AI521" s="233"/>
      <c r="AJ521" s="233"/>
      <c r="AK521" s="233"/>
      <c r="AL521" s="233"/>
      <c r="AM521" s="233"/>
      <c r="AN521" s="233"/>
      <c r="AO521" s="233"/>
      <c r="AP521" s="233"/>
      <c r="AQ521" s="233"/>
      <c r="AR521" s="233"/>
      <c r="AS521" s="233"/>
      <c r="AT521" s="233"/>
      <c r="AU521" s="233"/>
      <c r="AV521" s="233"/>
      <c r="AW521" s="233"/>
      <c r="AX521" s="233"/>
      <c r="AY521" s="233"/>
      <c r="AZ521" s="233"/>
      <c r="BA521" s="233"/>
      <c r="BB521" s="233"/>
      <c r="BC521" s="233"/>
      <c r="BD521" s="233"/>
      <c r="BE521" s="233"/>
      <c r="BF521" s="233"/>
      <c r="BG521" s="233"/>
      <c r="BH521" s="233"/>
      <c r="BI521" s="293" t="str">
        <f>HYPERLINK("#일위대가목록!A701","IH309210 →")</f>
        <v>IH309210 →</v>
      </c>
    </row>
    <row r="522" spans="1:61" ht="20.100000000000001" customHeight="1">
      <c r="A522" s="237" t="s">
        <v>9430</v>
      </c>
      <c r="B522" s="238" t="s">
        <v>9456</v>
      </c>
      <c r="C522" s="238">
        <v>1</v>
      </c>
      <c r="D522" s="238" t="s">
        <v>65</v>
      </c>
      <c r="E522" s="239">
        <f t="shared" si="33"/>
        <v>502907</v>
      </c>
      <c r="F522" s="239">
        <f t="shared" si="33"/>
        <v>502907</v>
      </c>
      <c r="G522" s="239">
        <f>[183]일위대가목록!F702</f>
        <v>253048</v>
      </c>
      <c r="H522" s="239">
        <f t="shared" si="34"/>
        <v>253048</v>
      </c>
      <c r="I522" s="239">
        <f>[183]일위대가목록!G702</f>
        <v>205202</v>
      </c>
      <c r="J522" s="239">
        <f t="shared" si="35"/>
        <v>205202</v>
      </c>
      <c r="K522" s="239">
        <f>[183]일위대가목록!H702</f>
        <v>44657</v>
      </c>
      <c r="L522" s="239">
        <f t="shared" si="36"/>
        <v>44657</v>
      </c>
      <c r="M522" s="240" t="s">
        <v>9432</v>
      </c>
      <c r="N522" s="233" t="s">
        <v>227</v>
      </c>
      <c r="O522" s="233"/>
      <c r="P522" s="233" t="s">
        <v>9457</v>
      </c>
      <c r="Q522" s="233" t="s">
        <v>227</v>
      </c>
      <c r="R522" s="233" t="s">
        <v>9458</v>
      </c>
      <c r="S522" s="233"/>
      <c r="T522" s="233" t="s">
        <v>7729</v>
      </c>
      <c r="U522" s="233"/>
      <c r="V522" s="233"/>
      <c r="W522" s="233"/>
      <c r="X522" s="233"/>
      <c r="Y522" s="233"/>
      <c r="Z522" s="233"/>
      <c r="AA522" s="233"/>
      <c r="AB522" s="233"/>
      <c r="AC522" s="233"/>
      <c r="AD522" s="233"/>
      <c r="AE522" s="233"/>
      <c r="AF522" s="233"/>
      <c r="AG522" s="233"/>
      <c r="AH522" s="233"/>
      <c r="AI522" s="233"/>
      <c r="AJ522" s="233"/>
      <c r="AK522" s="233"/>
      <c r="AL522" s="233"/>
      <c r="AM522" s="233"/>
      <c r="AN522" s="233"/>
      <c r="AO522" s="233"/>
      <c r="AP522" s="233"/>
      <c r="AQ522" s="233"/>
      <c r="AR522" s="233"/>
      <c r="AS522" s="233"/>
      <c r="AT522" s="233"/>
      <c r="AU522" s="233"/>
      <c r="AV522" s="233"/>
      <c r="AW522" s="233"/>
      <c r="AX522" s="233"/>
      <c r="AY522" s="233"/>
      <c r="AZ522" s="233"/>
      <c r="BA522" s="233"/>
      <c r="BB522" s="233"/>
      <c r="BC522" s="233"/>
      <c r="BD522" s="233"/>
      <c r="BE522" s="233"/>
      <c r="BF522" s="233"/>
      <c r="BG522" s="233"/>
      <c r="BH522" s="233"/>
      <c r="BI522" s="293" t="str">
        <f>HYPERLINK("#일위대가목록!A702","IH309220 →")</f>
        <v>IH309220 →</v>
      </c>
    </row>
    <row r="523" spans="1:61" ht="20.100000000000001" customHeight="1">
      <c r="A523" s="237" t="s">
        <v>9459</v>
      </c>
      <c r="B523" s="238" t="s">
        <v>9460</v>
      </c>
      <c r="C523" s="238">
        <v>1</v>
      </c>
      <c r="D523" s="238" t="s">
        <v>59</v>
      </c>
      <c r="E523" s="239">
        <f t="shared" si="33"/>
        <v>67001</v>
      </c>
      <c r="F523" s="239">
        <f t="shared" si="33"/>
        <v>67001</v>
      </c>
      <c r="G523" s="239">
        <f>[183]일위대가목록!F703</f>
        <v>13439</v>
      </c>
      <c r="H523" s="239">
        <f t="shared" si="34"/>
        <v>13439</v>
      </c>
      <c r="I523" s="239">
        <f>[183]일위대가목록!G703</f>
        <v>52629</v>
      </c>
      <c r="J523" s="239">
        <f t="shared" si="35"/>
        <v>52629</v>
      </c>
      <c r="K523" s="239">
        <f>[183]일위대가목록!H703</f>
        <v>933</v>
      </c>
      <c r="L523" s="239">
        <f t="shared" si="36"/>
        <v>933</v>
      </c>
      <c r="M523" s="240" t="s">
        <v>9328</v>
      </c>
      <c r="N523" s="233" t="s">
        <v>227</v>
      </c>
      <c r="O523" s="233"/>
      <c r="P523" s="233" t="s">
        <v>9461</v>
      </c>
      <c r="Q523" s="233" t="s">
        <v>227</v>
      </c>
      <c r="R523" s="233" t="s">
        <v>9462</v>
      </c>
      <c r="S523" s="233"/>
      <c r="T523" s="233" t="s">
        <v>7729</v>
      </c>
      <c r="U523" s="233"/>
      <c r="V523" s="233"/>
      <c r="W523" s="233"/>
      <c r="X523" s="233"/>
      <c r="Y523" s="233"/>
      <c r="Z523" s="233"/>
      <c r="AA523" s="233"/>
      <c r="AB523" s="233"/>
      <c r="AC523" s="233"/>
      <c r="AD523" s="233"/>
      <c r="AE523" s="233"/>
      <c r="AF523" s="233"/>
      <c r="AG523" s="233"/>
      <c r="AH523" s="233"/>
      <c r="AI523" s="233"/>
      <c r="AJ523" s="233"/>
      <c r="AK523" s="233"/>
      <c r="AL523" s="233"/>
      <c r="AM523" s="233"/>
      <c r="AN523" s="233"/>
      <c r="AO523" s="233"/>
      <c r="AP523" s="233"/>
      <c r="AQ523" s="233"/>
      <c r="AR523" s="233"/>
      <c r="AS523" s="233"/>
      <c r="AT523" s="233"/>
      <c r="AU523" s="233"/>
      <c r="AV523" s="233"/>
      <c r="AW523" s="233"/>
      <c r="AX523" s="233"/>
      <c r="AY523" s="233"/>
      <c r="AZ523" s="233"/>
      <c r="BA523" s="233"/>
      <c r="BB523" s="233"/>
      <c r="BC523" s="233"/>
      <c r="BD523" s="233"/>
      <c r="BE523" s="233"/>
      <c r="BF523" s="233"/>
      <c r="BG523" s="233"/>
      <c r="BH523" s="233"/>
      <c r="BI523" s="293" t="str">
        <f>HYPERLINK("#일위대가목록!A703","IH310100 →")</f>
        <v>IH310100 →</v>
      </c>
    </row>
    <row r="524" spans="1:61" ht="20.100000000000001" customHeight="1">
      <c r="A524" s="237" t="s">
        <v>9459</v>
      </c>
      <c r="B524" s="238" t="s">
        <v>9463</v>
      </c>
      <c r="C524" s="238">
        <v>1</v>
      </c>
      <c r="D524" s="238" t="s">
        <v>59</v>
      </c>
      <c r="E524" s="239">
        <f t="shared" si="33"/>
        <v>73896</v>
      </c>
      <c r="F524" s="239">
        <f t="shared" si="33"/>
        <v>73896</v>
      </c>
      <c r="G524" s="239">
        <f>[183]일위대가목록!F704</f>
        <v>14986</v>
      </c>
      <c r="H524" s="239">
        <f t="shared" si="34"/>
        <v>14986</v>
      </c>
      <c r="I524" s="239">
        <f>[183]일위대가목록!G704</f>
        <v>57892</v>
      </c>
      <c r="J524" s="239">
        <f t="shared" si="35"/>
        <v>57892</v>
      </c>
      <c r="K524" s="239">
        <f>[183]일위대가목록!H704</f>
        <v>1018</v>
      </c>
      <c r="L524" s="239">
        <f t="shared" si="36"/>
        <v>1018</v>
      </c>
      <c r="M524" s="240" t="s">
        <v>9328</v>
      </c>
      <c r="N524" s="233" t="s">
        <v>227</v>
      </c>
      <c r="O524" s="233"/>
      <c r="P524" s="233" t="s">
        <v>9464</v>
      </c>
      <c r="Q524" s="233" t="s">
        <v>227</v>
      </c>
      <c r="R524" s="233" t="s">
        <v>9465</v>
      </c>
      <c r="S524" s="233"/>
      <c r="T524" s="233" t="s">
        <v>7729</v>
      </c>
      <c r="U524" s="233"/>
      <c r="V524" s="233"/>
      <c r="W524" s="233"/>
      <c r="X524" s="233"/>
      <c r="Y524" s="233"/>
      <c r="Z524" s="233"/>
      <c r="AA524" s="233"/>
      <c r="AB524" s="233"/>
      <c r="AC524" s="233"/>
      <c r="AD524" s="233"/>
      <c r="AE524" s="233"/>
      <c r="AF524" s="233"/>
      <c r="AG524" s="233"/>
      <c r="AH524" s="233"/>
      <c r="AI524" s="233"/>
      <c r="AJ524" s="233"/>
      <c r="AK524" s="233"/>
      <c r="AL524" s="233"/>
      <c r="AM524" s="233"/>
      <c r="AN524" s="233"/>
      <c r="AO524" s="233"/>
      <c r="AP524" s="233"/>
      <c r="AQ524" s="233"/>
      <c r="AR524" s="233"/>
      <c r="AS524" s="233"/>
      <c r="AT524" s="233"/>
      <c r="AU524" s="233"/>
      <c r="AV524" s="233"/>
      <c r="AW524" s="233"/>
      <c r="AX524" s="233"/>
      <c r="AY524" s="233"/>
      <c r="AZ524" s="233"/>
      <c r="BA524" s="233"/>
      <c r="BB524" s="233"/>
      <c r="BC524" s="233"/>
      <c r="BD524" s="233"/>
      <c r="BE524" s="233"/>
      <c r="BF524" s="233"/>
      <c r="BG524" s="233"/>
      <c r="BH524" s="233"/>
      <c r="BI524" s="293" t="str">
        <f>HYPERLINK("#일위대가목록!A704","IH310200 →")</f>
        <v>IH310200 →</v>
      </c>
    </row>
    <row r="525" spans="1:61" ht="20.100000000000001" customHeight="1">
      <c r="A525" s="237" t="s">
        <v>9459</v>
      </c>
      <c r="B525" s="238" t="s">
        <v>9466</v>
      </c>
      <c r="C525" s="238">
        <v>1</v>
      </c>
      <c r="D525" s="238" t="s">
        <v>59</v>
      </c>
      <c r="E525" s="239">
        <f t="shared" si="33"/>
        <v>86534</v>
      </c>
      <c r="F525" s="239">
        <f t="shared" si="33"/>
        <v>86534</v>
      </c>
      <c r="G525" s="239">
        <f>[183]일위대가목록!F705</f>
        <v>16945</v>
      </c>
      <c r="H525" s="239">
        <f t="shared" si="34"/>
        <v>16945</v>
      </c>
      <c r="I525" s="239">
        <f>[183]일위대가목록!G705</f>
        <v>68418</v>
      </c>
      <c r="J525" s="239">
        <f t="shared" si="35"/>
        <v>68418</v>
      </c>
      <c r="K525" s="239">
        <f>[183]일위대가목록!H705</f>
        <v>1171</v>
      </c>
      <c r="L525" s="239">
        <f t="shared" si="36"/>
        <v>1171</v>
      </c>
      <c r="M525" s="240" t="s">
        <v>9328</v>
      </c>
      <c r="N525" s="233" t="s">
        <v>227</v>
      </c>
      <c r="O525" s="233"/>
      <c r="P525" s="233" t="s">
        <v>9467</v>
      </c>
      <c r="Q525" s="233" t="s">
        <v>227</v>
      </c>
      <c r="R525" s="233" t="s">
        <v>9468</v>
      </c>
      <c r="S525" s="233"/>
      <c r="T525" s="233" t="s">
        <v>7729</v>
      </c>
      <c r="U525" s="233"/>
      <c r="V525" s="233"/>
      <c r="W525" s="233"/>
      <c r="X525" s="233"/>
      <c r="Y525" s="233"/>
      <c r="Z525" s="233"/>
      <c r="AA525" s="233"/>
      <c r="AB525" s="233"/>
      <c r="AC525" s="233"/>
      <c r="AD525" s="233"/>
      <c r="AE525" s="233"/>
      <c r="AF525" s="233"/>
      <c r="AG525" s="233"/>
      <c r="AH525" s="233"/>
      <c r="AI525" s="233"/>
      <c r="AJ525" s="233"/>
      <c r="AK525" s="233"/>
      <c r="AL525" s="233"/>
      <c r="AM525" s="233"/>
      <c r="AN525" s="233"/>
      <c r="AO525" s="233"/>
      <c r="AP525" s="233"/>
      <c r="AQ525" s="233"/>
      <c r="AR525" s="233"/>
      <c r="AS525" s="233"/>
      <c r="AT525" s="233"/>
      <c r="AU525" s="233"/>
      <c r="AV525" s="233"/>
      <c r="AW525" s="233"/>
      <c r="AX525" s="233"/>
      <c r="AY525" s="233"/>
      <c r="AZ525" s="233"/>
      <c r="BA525" s="233"/>
      <c r="BB525" s="233"/>
      <c r="BC525" s="233"/>
      <c r="BD525" s="233"/>
      <c r="BE525" s="233"/>
      <c r="BF525" s="233"/>
      <c r="BG525" s="233"/>
      <c r="BH525" s="233"/>
      <c r="BI525" s="293" t="str">
        <f>HYPERLINK("#일위대가목록!A705","IH310300 →")</f>
        <v>IH310300 →</v>
      </c>
    </row>
    <row r="526" spans="1:61" ht="20.100000000000001" customHeight="1">
      <c r="A526" s="237" t="s">
        <v>9459</v>
      </c>
      <c r="B526" s="238" t="s">
        <v>9469</v>
      </c>
      <c r="C526" s="238">
        <v>1</v>
      </c>
      <c r="D526" s="238" t="s">
        <v>59</v>
      </c>
      <c r="E526" s="239">
        <f t="shared" si="33"/>
        <v>93424</v>
      </c>
      <c r="F526" s="239">
        <f t="shared" si="33"/>
        <v>93424</v>
      </c>
      <c r="G526" s="239">
        <f>[183]일위대가목록!F706</f>
        <v>18470</v>
      </c>
      <c r="H526" s="239">
        <f t="shared" si="34"/>
        <v>18470</v>
      </c>
      <c r="I526" s="239">
        <f>[183]일위대가목록!G706</f>
        <v>73681</v>
      </c>
      <c r="J526" s="239">
        <f t="shared" si="35"/>
        <v>73681</v>
      </c>
      <c r="K526" s="239">
        <f>[183]일위대가목록!H706</f>
        <v>1273</v>
      </c>
      <c r="L526" s="239">
        <f t="shared" si="36"/>
        <v>1273</v>
      </c>
      <c r="M526" s="240" t="s">
        <v>9328</v>
      </c>
      <c r="N526" s="233" t="s">
        <v>227</v>
      </c>
      <c r="O526" s="233"/>
      <c r="P526" s="233" t="s">
        <v>9470</v>
      </c>
      <c r="Q526" s="233" t="s">
        <v>227</v>
      </c>
      <c r="R526" s="233" t="s">
        <v>9471</v>
      </c>
      <c r="S526" s="233"/>
      <c r="T526" s="233" t="s">
        <v>7729</v>
      </c>
      <c r="U526" s="233"/>
      <c r="V526" s="233"/>
      <c r="W526" s="233"/>
      <c r="X526" s="233"/>
      <c r="Y526" s="233"/>
      <c r="Z526" s="233"/>
      <c r="AA526" s="233"/>
      <c r="AB526" s="233"/>
      <c r="AC526" s="233"/>
      <c r="AD526" s="233"/>
      <c r="AE526" s="233"/>
      <c r="AF526" s="233"/>
      <c r="AG526" s="233"/>
      <c r="AH526" s="233"/>
      <c r="AI526" s="233"/>
      <c r="AJ526" s="233"/>
      <c r="AK526" s="233"/>
      <c r="AL526" s="233"/>
      <c r="AM526" s="233"/>
      <c r="AN526" s="233"/>
      <c r="AO526" s="233"/>
      <c r="AP526" s="233"/>
      <c r="AQ526" s="233"/>
      <c r="AR526" s="233"/>
      <c r="AS526" s="233"/>
      <c r="AT526" s="233"/>
      <c r="AU526" s="233"/>
      <c r="AV526" s="233"/>
      <c r="AW526" s="233"/>
      <c r="AX526" s="233"/>
      <c r="AY526" s="233"/>
      <c r="AZ526" s="233"/>
      <c r="BA526" s="233"/>
      <c r="BB526" s="233"/>
      <c r="BC526" s="233"/>
      <c r="BD526" s="233"/>
      <c r="BE526" s="233"/>
      <c r="BF526" s="233"/>
      <c r="BG526" s="233"/>
      <c r="BH526" s="233"/>
      <c r="BI526" s="293" t="str">
        <f>HYPERLINK("#일위대가목록!A706","IH310400 →")</f>
        <v>IH310400 →</v>
      </c>
    </row>
    <row r="527" spans="1:61" ht="20.100000000000001" customHeight="1">
      <c r="A527" s="237" t="s">
        <v>9472</v>
      </c>
      <c r="B527" s="238" t="s">
        <v>9473</v>
      </c>
      <c r="C527" s="238">
        <v>1</v>
      </c>
      <c r="D527" s="238" t="s">
        <v>65</v>
      </c>
      <c r="E527" s="239">
        <f t="shared" si="33"/>
        <v>1693732</v>
      </c>
      <c r="F527" s="239">
        <f t="shared" si="33"/>
        <v>1693732</v>
      </c>
      <c r="G527" s="239">
        <f>[183]일위대가목록!F707</f>
        <v>362650</v>
      </c>
      <c r="H527" s="239">
        <f t="shared" si="34"/>
        <v>362650</v>
      </c>
      <c r="I527" s="239">
        <f>[183]일위대가목록!G707</f>
        <v>1310480</v>
      </c>
      <c r="J527" s="239">
        <f t="shared" si="35"/>
        <v>1310480</v>
      </c>
      <c r="K527" s="239">
        <f>[183]일위대가목록!H707</f>
        <v>20602</v>
      </c>
      <c r="L527" s="239">
        <f t="shared" si="36"/>
        <v>20602</v>
      </c>
      <c r="M527" s="240" t="s">
        <v>9474</v>
      </c>
      <c r="N527" s="233" t="s">
        <v>227</v>
      </c>
      <c r="O527" s="233"/>
      <c r="P527" s="233" t="s">
        <v>9475</v>
      </c>
      <c r="Q527" s="233" t="s">
        <v>227</v>
      </c>
      <c r="R527" s="233" t="s">
        <v>9476</v>
      </c>
      <c r="S527" s="233"/>
      <c r="T527" s="233" t="s">
        <v>7729</v>
      </c>
      <c r="U527" s="233"/>
      <c r="V527" s="233"/>
      <c r="W527" s="233"/>
      <c r="X527" s="233"/>
      <c r="Y527" s="233"/>
      <c r="Z527" s="233"/>
      <c r="AA527" s="233"/>
      <c r="AB527" s="233"/>
      <c r="AC527" s="233"/>
      <c r="AD527" s="233"/>
      <c r="AE527" s="233"/>
      <c r="AF527" s="233"/>
      <c r="AG527" s="233"/>
      <c r="AH527" s="233"/>
      <c r="AI527" s="233"/>
      <c r="AJ527" s="233"/>
      <c r="AK527" s="233"/>
      <c r="AL527" s="233"/>
      <c r="AM527" s="233"/>
      <c r="AN527" s="233"/>
      <c r="AO527" s="233"/>
      <c r="AP527" s="233"/>
      <c r="AQ527" s="233"/>
      <c r="AR527" s="233"/>
      <c r="AS527" s="233"/>
      <c r="AT527" s="233"/>
      <c r="AU527" s="233"/>
      <c r="AV527" s="233"/>
      <c r="AW527" s="233"/>
      <c r="AX527" s="233"/>
      <c r="AY527" s="233"/>
      <c r="AZ527" s="233"/>
      <c r="BA527" s="233"/>
      <c r="BB527" s="233"/>
      <c r="BC527" s="233"/>
      <c r="BD527" s="233"/>
      <c r="BE527" s="233"/>
      <c r="BF527" s="233"/>
      <c r="BG527" s="233"/>
      <c r="BH527" s="233"/>
      <c r="BI527" s="293" t="str">
        <f>HYPERLINK("#일위대가목록!A707","IH315100 →")</f>
        <v>IH315100 →</v>
      </c>
    </row>
    <row r="528" spans="1:61" ht="20.100000000000001" customHeight="1">
      <c r="A528" s="237" t="s">
        <v>9472</v>
      </c>
      <c r="B528" s="238" t="s">
        <v>9477</v>
      </c>
      <c r="C528" s="238">
        <v>1</v>
      </c>
      <c r="D528" s="238" t="s">
        <v>65</v>
      </c>
      <c r="E528" s="239">
        <f t="shared" si="33"/>
        <v>1639392</v>
      </c>
      <c r="F528" s="239">
        <f t="shared" si="33"/>
        <v>1639392</v>
      </c>
      <c r="G528" s="239">
        <f>[183]일위대가목록!F708</f>
        <v>351022</v>
      </c>
      <c r="H528" s="239">
        <f t="shared" si="34"/>
        <v>351022</v>
      </c>
      <c r="I528" s="239">
        <f>[183]일위대가목록!G708</f>
        <v>1268376</v>
      </c>
      <c r="J528" s="239">
        <f t="shared" si="35"/>
        <v>1268376</v>
      </c>
      <c r="K528" s="239">
        <f>[183]일위대가목록!H708</f>
        <v>19994</v>
      </c>
      <c r="L528" s="239">
        <f t="shared" si="36"/>
        <v>19994</v>
      </c>
      <c r="M528" s="240" t="s">
        <v>9474</v>
      </c>
      <c r="N528" s="233" t="s">
        <v>227</v>
      </c>
      <c r="O528" s="233"/>
      <c r="P528" s="233" t="s">
        <v>9478</v>
      </c>
      <c r="Q528" s="233" t="s">
        <v>227</v>
      </c>
      <c r="R528" s="233" t="s">
        <v>9479</v>
      </c>
      <c r="S528" s="233"/>
      <c r="T528" s="233" t="s">
        <v>7729</v>
      </c>
      <c r="U528" s="233"/>
      <c r="V528" s="233"/>
      <c r="W528" s="233"/>
      <c r="X528" s="233"/>
      <c r="Y528" s="233"/>
      <c r="Z528" s="233"/>
      <c r="AA528" s="233"/>
      <c r="AB528" s="233"/>
      <c r="AC528" s="233"/>
      <c r="AD528" s="233"/>
      <c r="AE528" s="233"/>
      <c r="AF528" s="233"/>
      <c r="AG528" s="233"/>
      <c r="AH528" s="233"/>
      <c r="AI528" s="233"/>
      <c r="AJ528" s="233"/>
      <c r="AK528" s="233"/>
      <c r="AL528" s="233"/>
      <c r="AM528" s="233"/>
      <c r="AN528" s="233"/>
      <c r="AO528" s="233"/>
      <c r="AP528" s="233"/>
      <c r="AQ528" s="233"/>
      <c r="AR528" s="233"/>
      <c r="AS528" s="233"/>
      <c r="AT528" s="233"/>
      <c r="AU528" s="233"/>
      <c r="AV528" s="233"/>
      <c r="AW528" s="233"/>
      <c r="AX528" s="233"/>
      <c r="AY528" s="233"/>
      <c r="AZ528" s="233"/>
      <c r="BA528" s="233"/>
      <c r="BB528" s="233"/>
      <c r="BC528" s="233"/>
      <c r="BD528" s="233"/>
      <c r="BE528" s="233"/>
      <c r="BF528" s="233"/>
      <c r="BG528" s="233"/>
      <c r="BH528" s="233"/>
      <c r="BI528" s="293" t="str">
        <f>HYPERLINK("#일위대가목록!A708","IH315200 →")</f>
        <v>IH315200 →</v>
      </c>
    </row>
    <row r="529" spans="1:61" ht="20.100000000000001" customHeight="1">
      <c r="A529" s="237" t="s">
        <v>9472</v>
      </c>
      <c r="B529" s="238" t="s">
        <v>9480</v>
      </c>
      <c r="C529" s="238">
        <v>1</v>
      </c>
      <c r="D529" s="238" t="s">
        <v>65</v>
      </c>
      <c r="E529" s="239">
        <f t="shared" si="33"/>
        <v>1128477</v>
      </c>
      <c r="F529" s="239">
        <f t="shared" si="33"/>
        <v>1128477</v>
      </c>
      <c r="G529" s="239">
        <f>[183]일위대가목록!F709</f>
        <v>241251</v>
      </c>
      <c r="H529" s="239">
        <f t="shared" si="34"/>
        <v>241251</v>
      </c>
      <c r="I529" s="239">
        <f>[183]일위대가목록!G709</f>
        <v>873653</v>
      </c>
      <c r="J529" s="239">
        <f t="shared" si="35"/>
        <v>873653</v>
      </c>
      <c r="K529" s="239">
        <f>[183]일위대가목록!H709</f>
        <v>13573</v>
      </c>
      <c r="L529" s="239">
        <f t="shared" si="36"/>
        <v>13573</v>
      </c>
      <c r="M529" s="240" t="s">
        <v>9474</v>
      </c>
      <c r="N529" s="233" t="s">
        <v>227</v>
      </c>
      <c r="O529" s="233"/>
      <c r="P529" s="233" t="s">
        <v>9481</v>
      </c>
      <c r="Q529" s="233" t="s">
        <v>227</v>
      </c>
      <c r="R529" s="233" t="s">
        <v>9482</v>
      </c>
      <c r="S529" s="233"/>
      <c r="T529" s="233" t="s">
        <v>7729</v>
      </c>
      <c r="U529" s="233"/>
      <c r="V529" s="233"/>
      <c r="W529" s="233"/>
      <c r="X529" s="233"/>
      <c r="Y529" s="233"/>
      <c r="Z529" s="233"/>
      <c r="AA529" s="233"/>
      <c r="AB529" s="233"/>
      <c r="AC529" s="233"/>
      <c r="AD529" s="233"/>
      <c r="AE529" s="233"/>
      <c r="AF529" s="233"/>
      <c r="AG529" s="233"/>
      <c r="AH529" s="233"/>
      <c r="AI529" s="233"/>
      <c r="AJ529" s="233"/>
      <c r="AK529" s="233"/>
      <c r="AL529" s="233"/>
      <c r="AM529" s="233"/>
      <c r="AN529" s="233"/>
      <c r="AO529" s="233"/>
      <c r="AP529" s="233"/>
      <c r="AQ529" s="233"/>
      <c r="AR529" s="233"/>
      <c r="AS529" s="233"/>
      <c r="AT529" s="233"/>
      <c r="AU529" s="233"/>
      <c r="AV529" s="233"/>
      <c r="AW529" s="233"/>
      <c r="AX529" s="233"/>
      <c r="AY529" s="233"/>
      <c r="AZ529" s="233"/>
      <c r="BA529" s="233"/>
      <c r="BB529" s="233"/>
      <c r="BC529" s="233"/>
      <c r="BD529" s="233"/>
      <c r="BE529" s="233"/>
      <c r="BF529" s="233"/>
      <c r="BG529" s="233"/>
      <c r="BH529" s="233"/>
      <c r="BI529" s="293" t="str">
        <f>HYPERLINK("#일위대가목록!A709","IH315300 →")</f>
        <v>IH315300 →</v>
      </c>
    </row>
    <row r="530" spans="1:61" ht="20.100000000000001" customHeight="1">
      <c r="A530" s="237" t="s">
        <v>9472</v>
      </c>
      <c r="B530" s="238" t="s">
        <v>9483</v>
      </c>
      <c r="C530" s="238">
        <v>1</v>
      </c>
      <c r="D530" s="238" t="s">
        <v>65</v>
      </c>
      <c r="E530" s="239">
        <f t="shared" si="33"/>
        <v>917068</v>
      </c>
      <c r="F530" s="239">
        <f t="shared" si="33"/>
        <v>917068</v>
      </c>
      <c r="G530" s="239">
        <f>[183]일위대가목록!F710</f>
        <v>195634</v>
      </c>
      <c r="H530" s="239">
        <f t="shared" si="34"/>
        <v>195634</v>
      </c>
      <c r="I530" s="239">
        <f>[183]일위대가목록!G710</f>
        <v>710501</v>
      </c>
      <c r="J530" s="239">
        <f t="shared" si="35"/>
        <v>710501</v>
      </c>
      <c r="K530" s="239">
        <f>[183]일위대가목록!H710</f>
        <v>10933</v>
      </c>
      <c r="L530" s="239">
        <f t="shared" si="36"/>
        <v>10933</v>
      </c>
      <c r="M530" s="240" t="s">
        <v>9474</v>
      </c>
      <c r="N530" s="233" t="s">
        <v>227</v>
      </c>
      <c r="O530" s="233"/>
      <c r="P530" s="233" t="s">
        <v>9484</v>
      </c>
      <c r="Q530" s="233" t="s">
        <v>227</v>
      </c>
      <c r="R530" s="233" t="s">
        <v>9485</v>
      </c>
      <c r="S530" s="233"/>
      <c r="T530" s="233" t="s">
        <v>7729</v>
      </c>
      <c r="U530" s="233"/>
      <c r="V530" s="233"/>
      <c r="W530" s="233"/>
      <c r="X530" s="233"/>
      <c r="Y530" s="233"/>
      <c r="Z530" s="233"/>
      <c r="AA530" s="233"/>
      <c r="AB530" s="233"/>
      <c r="AC530" s="233"/>
      <c r="AD530" s="233"/>
      <c r="AE530" s="233"/>
      <c r="AF530" s="233"/>
      <c r="AG530" s="233"/>
      <c r="AH530" s="233"/>
      <c r="AI530" s="233"/>
      <c r="AJ530" s="233"/>
      <c r="AK530" s="233"/>
      <c r="AL530" s="233"/>
      <c r="AM530" s="233"/>
      <c r="AN530" s="233"/>
      <c r="AO530" s="233"/>
      <c r="AP530" s="233"/>
      <c r="AQ530" s="233"/>
      <c r="AR530" s="233"/>
      <c r="AS530" s="233"/>
      <c r="AT530" s="233"/>
      <c r="AU530" s="233"/>
      <c r="AV530" s="233"/>
      <c r="AW530" s="233"/>
      <c r="AX530" s="233"/>
      <c r="AY530" s="233"/>
      <c r="AZ530" s="233"/>
      <c r="BA530" s="233"/>
      <c r="BB530" s="233"/>
      <c r="BC530" s="233"/>
      <c r="BD530" s="233"/>
      <c r="BE530" s="233"/>
      <c r="BF530" s="233"/>
      <c r="BG530" s="233"/>
      <c r="BH530" s="233"/>
      <c r="BI530" s="293" t="str">
        <f>HYPERLINK("#일위대가목록!A710","IH315400 →")</f>
        <v>IH315400 →</v>
      </c>
    </row>
    <row r="531" spans="1:61" ht="20.100000000000001" customHeight="1">
      <c r="A531" s="237" t="s">
        <v>9472</v>
      </c>
      <c r="B531" s="238" t="s">
        <v>9486</v>
      </c>
      <c r="C531" s="238">
        <v>1</v>
      </c>
      <c r="D531" s="238" t="s">
        <v>65</v>
      </c>
      <c r="E531" s="239">
        <f t="shared" si="33"/>
        <v>794634</v>
      </c>
      <c r="F531" s="239">
        <f t="shared" si="33"/>
        <v>794634</v>
      </c>
      <c r="G531" s="239">
        <f>[183]일위대가목록!F711</f>
        <v>169427</v>
      </c>
      <c r="H531" s="239">
        <f t="shared" si="34"/>
        <v>169427</v>
      </c>
      <c r="I531" s="239">
        <f>[183]일위대가목록!G711</f>
        <v>615767</v>
      </c>
      <c r="J531" s="239">
        <f t="shared" si="35"/>
        <v>615767</v>
      </c>
      <c r="K531" s="239">
        <f>[183]일위대가목록!H711</f>
        <v>9440</v>
      </c>
      <c r="L531" s="239">
        <f t="shared" si="36"/>
        <v>9440</v>
      </c>
      <c r="M531" s="240" t="s">
        <v>9474</v>
      </c>
      <c r="N531" s="233" t="s">
        <v>227</v>
      </c>
      <c r="O531" s="233"/>
      <c r="P531" s="233" t="s">
        <v>9487</v>
      </c>
      <c r="Q531" s="233" t="s">
        <v>227</v>
      </c>
      <c r="R531" s="233" t="s">
        <v>9488</v>
      </c>
      <c r="S531" s="233"/>
      <c r="T531" s="233" t="s">
        <v>7729</v>
      </c>
      <c r="U531" s="233"/>
      <c r="V531" s="233"/>
      <c r="W531" s="233"/>
      <c r="X531" s="233"/>
      <c r="Y531" s="233"/>
      <c r="Z531" s="233"/>
      <c r="AA531" s="233"/>
      <c r="AB531" s="233"/>
      <c r="AC531" s="233"/>
      <c r="AD531" s="233"/>
      <c r="AE531" s="233"/>
      <c r="AF531" s="233"/>
      <c r="AG531" s="233"/>
      <c r="AH531" s="233"/>
      <c r="AI531" s="233"/>
      <c r="AJ531" s="233"/>
      <c r="AK531" s="233"/>
      <c r="AL531" s="233"/>
      <c r="AM531" s="233"/>
      <c r="AN531" s="233"/>
      <c r="AO531" s="233"/>
      <c r="AP531" s="233"/>
      <c r="AQ531" s="233"/>
      <c r="AR531" s="233"/>
      <c r="AS531" s="233"/>
      <c r="AT531" s="233"/>
      <c r="AU531" s="233"/>
      <c r="AV531" s="233"/>
      <c r="AW531" s="233"/>
      <c r="AX531" s="233"/>
      <c r="AY531" s="233"/>
      <c r="AZ531" s="233"/>
      <c r="BA531" s="233"/>
      <c r="BB531" s="233"/>
      <c r="BC531" s="233"/>
      <c r="BD531" s="233"/>
      <c r="BE531" s="233"/>
      <c r="BF531" s="233"/>
      <c r="BG531" s="233"/>
      <c r="BH531" s="233"/>
      <c r="BI531" s="293" t="str">
        <f>HYPERLINK("#일위대가목록!A711","IH315500 →")</f>
        <v>IH315500 →</v>
      </c>
    </row>
    <row r="532" spans="1:61" ht="20.100000000000001" customHeight="1">
      <c r="A532" s="237" t="s">
        <v>9472</v>
      </c>
      <c r="B532" s="238" t="s">
        <v>9489</v>
      </c>
      <c r="C532" s="238">
        <v>1</v>
      </c>
      <c r="D532" s="238" t="s">
        <v>65</v>
      </c>
      <c r="E532" s="239">
        <f t="shared" si="33"/>
        <v>719733</v>
      </c>
      <c r="F532" s="239">
        <f t="shared" si="33"/>
        <v>719733</v>
      </c>
      <c r="G532" s="239">
        <f>[183]일위대가목록!F712</f>
        <v>153347</v>
      </c>
      <c r="H532" s="239">
        <f t="shared" si="34"/>
        <v>153347</v>
      </c>
      <c r="I532" s="239">
        <f>[183]일위대가목록!G712</f>
        <v>557875</v>
      </c>
      <c r="J532" s="239">
        <f t="shared" si="35"/>
        <v>557875</v>
      </c>
      <c r="K532" s="239">
        <f>[183]일위대가목록!H712</f>
        <v>8511</v>
      </c>
      <c r="L532" s="239">
        <f t="shared" si="36"/>
        <v>8511</v>
      </c>
      <c r="M532" s="240" t="s">
        <v>9474</v>
      </c>
      <c r="N532" s="233" t="s">
        <v>227</v>
      </c>
      <c r="O532" s="233"/>
      <c r="P532" s="233" t="s">
        <v>9490</v>
      </c>
      <c r="Q532" s="233" t="s">
        <v>227</v>
      </c>
      <c r="R532" s="233" t="s">
        <v>9491</v>
      </c>
      <c r="S532" s="233"/>
      <c r="T532" s="233" t="s">
        <v>7729</v>
      </c>
      <c r="U532" s="233"/>
      <c r="V532" s="233"/>
      <c r="W532" s="233"/>
      <c r="X532" s="233"/>
      <c r="Y532" s="233"/>
      <c r="Z532" s="233"/>
      <c r="AA532" s="233"/>
      <c r="AB532" s="233"/>
      <c r="AC532" s="233"/>
      <c r="AD532" s="233"/>
      <c r="AE532" s="233"/>
      <c r="AF532" s="233"/>
      <c r="AG532" s="233"/>
      <c r="AH532" s="233"/>
      <c r="AI532" s="233"/>
      <c r="AJ532" s="233"/>
      <c r="AK532" s="233"/>
      <c r="AL532" s="233"/>
      <c r="AM532" s="233"/>
      <c r="AN532" s="233"/>
      <c r="AO532" s="233"/>
      <c r="AP532" s="233"/>
      <c r="AQ532" s="233"/>
      <c r="AR532" s="233"/>
      <c r="AS532" s="233"/>
      <c r="AT532" s="233"/>
      <c r="AU532" s="233"/>
      <c r="AV532" s="233"/>
      <c r="AW532" s="233"/>
      <c r="AX532" s="233"/>
      <c r="AY532" s="233"/>
      <c r="AZ532" s="233"/>
      <c r="BA532" s="233"/>
      <c r="BB532" s="233"/>
      <c r="BC532" s="233"/>
      <c r="BD532" s="233"/>
      <c r="BE532" s="233"/>
      <c r="BF532" s="233"/>
      <c r="BG532" s="233"/>
      <c r="BH532" s="233"/>
      <c r="BI532" s="293" t="str">
        <f>HYPERLINK("#일위대가목록!A712","IH315600 →")</f>
        <v>IH315600 →</v>
      </c>
    </row>
    <row r="533" spans="1:61" ht="20.100000000000001" customHeight="1">
      <c r="A533" s="237" t="s">
        <v>9472</v>
      </c>
      <c r="B533" s="238" t="s">
        <v>9492</v>
      </c>
      <c r="C533" s="238">
        <v>1</v>
      </c>
      <c r="D533" s="238" t="s">
        <v>65</v>
      </c>
      <c r="E533" s="239">
        <f t="shared" si="33"/>
        <v>686154</v>
      </c>
      <c r="F533" s="239">
        <f t="shared" si="33"/>
        <v>686154</v>
      </c>
      <c r="G533" s="239">
        <f>[183]일위대가목록!F713</f>
        <v>146454</v>
      </c>
      <c r="H533" s="239">
        <f t="shared" si="34"/>
        <v>146454</v>
      </c>
      <c r="I533" s="239">
        <f>[183]일위대가목록!G713</f>
        <v>531560</v>
      </c>
      <c r="J533" s="239">
        <f t="shared" si="35"/>
        <v>531560</v>
      </c>
      <c r="K533" s="239">
        <f>[183]일위대가목록!H713</f>
        <v>8140</v>
      </c>
      <c r="L533" s="239">
        <f t="shared" si="36"/>
        <v>8140</v>
      </c>
      <c r="M533" s="240" t="s">
        <v>9474</v>
      </c>
      <c r="N533" s="233" t="s">
        <v>227</v>
      </c>
      <c r="O533" s="233"/>
      <c r="P533" s="233" t="s">
        <v>9493</v>
      </c>
      <c r="Q533" s="233" t="s">
        <v>227</v>
      </c>
      <c r="R533" s="233" t="s">
        <v>9494</v>
      </c>
      <c r="S533" s="233"/>
      <c r="T533" s="233" t="s">
        <v>7729</v>
      </c>
      <c r="U533" s="233"/>
      <c r="V533" s="233"/>
      <c r="W533" s="233"/>
      <c r="X533" s="233"/>
      <c r="Y533" s="233"/>
      <c r="Z533" s="233"/>
      <c r="AA533" s="233"/>
      <c r="AB533" s="233"/>
      <c r="AC533" s="233"/>
      <c r="AD533" s="233"/>
      <c r="AE533" s="233"/>
      <c r="AF533" s="233"/>
      <c r="AG533" s="233"/>
      <c r="AH533" s="233"/>
      <c r="AI533" s="233"/>
      <c r="AJ533" s="233"/>
      <c r="AK533" s="233"/>
      <c r="AL533" s="233"/>
      <c r="AM533" s="233"/>
      <c r="AN533" s="233"/>
      <c r="AO533" s="233"/>
      <c r="AP533" s="233"/>
      <c r="AQ533" s="233"/>
      <c r="AR533" s="233"/>
      <c r="AS533" s="233"/>
      <c r="AT533" s="233"/>
      <c r="AU533" s="233"/>
      <c r="AV533" s="233"/>
      <c r="AW533" s="233"/>
      <c r="AX533" s="233"/>
      <c r="AY533" s="233"/>
      <c r="AZ533" s="233"/>
      <c r="BA533" s="233"/>
      <c r="BB533" s="233"/>
      <c r="BC533" s="233"/>
      <c r="BD533" s="233"/>
      <c r="BE533" s="233"/>
      <c r="BF533" s="233"/>
      <c r="BG533" s="233"/>
      <c r="BH533" s="233"/>
      <c r="BI533" s="293" t="str">
        <f>HYPERLINK("#일위대가목록!A713","IH315700 →")</f>
        <v>IH315700 →</v>
      </c>
    </row>
    <row r="534" spans="1:61" ht="20.100000000000001" customHeight="1">
      <c r="A534" s="237" t="s">
        <v>9472</v>
      </c>
      <c r="B534" s="238" t="s">
        <v>9495</v>
      </c>
      <c r="C534" s="238">
        <v>1</v>
      </c>
      <c r="D534" s="238" t="s">
        <v>65</v>
      </c>
      <c r="E534" s="239">
        <f t="shared" si="33"/>
        <v>536334</v>
      </c>
      <c r="F534" s="239">
        <f t="shared" si="33"/>
        <v>536334</v>
      </c>
      <c r="G534" s="239">
        <f>[183]일위대가목록!F714</f>
        <v>114265</v>
      </c>
      <c r="H534" s="239">
        <f t="shared" si="34"/>
        <v>114265</v>
      </c>
      <c r="I534" s="239">
        <f>[183]일위대가목록!G714</f>
        <v>415774</v>
      </c>
      <c r="J534" s="239">
        <f t="shared" si="35"/>
        <v>415774</v>
      </c>
      <c r="K534" s="239">
        <f>[183]일위대가목록!H714</f>
        <v>6295</v>
      </c>
      <c r="L534" s="239">
        <f t="shared" si="36"/>
        <v>6295</v>
      </c>
      <c r="M534" s="240" t="s">
        <v>9474</v>
      </c>
      <c r="N534" s="233" t="s">
        <v>227</v>
      </c>
      <c r="O534" s="233"/>
      <c r="P534" s="233" t="s">
        <v>9496</v>
      </c>
      <c r="Q534" s="233" t="s">
        <v>227</v>
      </c>
      <c r="R534" s="233" t="s">
        <v>9497</v>
      </c>
      <c r="S534" s="233"/>
      <c r="T534" s="233" t="s">
        <v>7729</v>
      </c>
      <c r="U534" s="233"/>
      <c r="V534" s="233"/>
      <c r="W534" s="233"/>
      <c r="X534" s="233"/>
      <c r="Y534" s="233"/>
      <c r="Z534" s="233"/>
      <c r="AA534" s="233"/>
      <c r="AB534" s="233"/>
      <c r="AC534" s="233"/>
      <c r="AD534" s="233"/>
      <c r="AE534" s="233"/>
      <c r="AF534" s="233"/>
      <c r="AG534" s="233"/>
      <c r="AH534" s="233"/>
      <c r="AI534" s="233"/>
      <c r="AJ534" s="233"/>
      <c r="AK534" s="233"/>
      <c r="AL534" s="233"/>
      <c r="AM534" s="233"/>
      <c r="AN534" s="233"/>
      <c r="AO534" s="233"/>
      <c r="AP534" s="233"/>
      <c r="AQ534" s="233"/>
      <c r="AR534" s="233"/>
      <c r="AS534" s="233"/>
      <c r="AT534" s="233"/>
      <c r="AU534" s="233"/>
      <c r="AV534" s="233"/>
      <c r="AW534" s="233"/>
      <c r="AX534" s="233"/>
      <c r="AY534" s="233"/>
      <c r="AZ534" s="233"/>
      <c r="BA534" s="233"/>
      <c r="BB534" s="233"/>
      <c r="BC534" s="233"/>
      <c r="BD534" s="233"/>
      <c r="BE534" s="233"/>
      <c r="BF534" s="233"/>
      <c r="BG534" s="233"/>
      <c r="BH534" s="233"/>
      <c r="BI534" s="293" t="str">
        <f>HYPERLINK("#일위대가목록!A714","IH315800 →")</f>
        <v>IH315800 →</v>
      </c>
    </row>
    <row r="535" spans="1:61" ht="20.100000000000001" customHeight="1">
      <c r="A535" s="237" t="s">
        <v>9472</v>
      </c>
      <c r="B535" s="238" t="s">
        <v>9498</v>
      </c>
      <c r="C535" s="238">
        <v>1</v>
      </c>
      <c r="D535" s="238" t="s">
        <v>65</v>
      </c>
      <c r="E535" s="239">
        <f t="shared" si="33"/>
        <v>366766</v>
      </c>
      <c r="F535" s="239">
        <f t="shared" si="33"/>
        <v>366766</v>
      </c>
      <c r="G535" s="239">
        <f>[183]일위대가목록!F715</f>
        <v>78300</v>
      </c>
      <c r="H535" s="239">
        <f t="shared" si="34"/>
        <v>78300</v>
      </c>
      <c r="I535" s="239">
        <f>[183]일위대가목록!G715</f>
        <v>284200</v>
      </c>
      <c r="J535" s="239">
        <f t="shared" si="35"/>
        <v>284200</v>
      </c>
      <c r="K535" s="239">
        <f>[183]일위대가목록!H715</f>
        <v>4266</v>
      </c>
      <c r="L535" s="239">
        <f t="shared" si="36"/>
        <v>4266</v>
      </c>
      <c r="M535" s="240" t="s">
        <v>9474</v>
      </c>
      <c r="N535" s="233" t="s">
        <v>227</v>
      </c>
      <c r="O535" s="233"/>
      <c r="P535" s="233" t="s">
        <v>9499</v>
      </c>
      <c r="Q535" s="233" t="s">
        <v>227</v>
      </c>
      <c r="R535" s="233" t="s">
        <v>9500</v>
      </c>
      <c r="S535" s="233"/>
      <c r="T535" s="233" t="s">
        <v>7729</v>
      </c>
      <c r="U535" s="233"/>
      <c r="V535" s="233"/>
      <c r="W535" s="233"/>
      <c r="X535" s="233"/>
      <c r="Y535" s="233"/>
      <c r="Z535" s="233"/>
      <c r="AA535" s="233"/>
      <c r="AB535" s="233"/>
      <c r="AC535" s="233"/>
      <c r="AD535" s="233"/>
      <c r="AE535" s="233"/>
      <c r="AF535" s="233"/>
      <c r="AG535" s="233"/>
      <c r="AH535" s="233"/>
      <c r="AI535" s="233"/>
      <c r="AJ535" s="233"/>
      <c r="AK535" s="233"/>
      <c r="AL535" s="233"/>
      <c r="AM535" s="233"/>
      <c r="AN535" s="233"/>
      <c r="AO535" s="233"/>
      <c r="AP535" s="233"/>
      <c r="AQ535" s="233"/>
      <c r="AR535" s="233"/>
      <c r="AS535" s="233"/>
      <c r="AT535" s="233"/>
      <c r="AU535" s="233"/>
      <c r="AV535" s="233"/>
      <c r="AW535" s="233"/>
      <c r="AX535" s="233"/>
      <c r="AY535" s="233"/>
      <c r="AZ535" s="233"/>
      <c r="BA535" s="233"/>
      <c r="BB535" s="233"/>
      <c r="BC535" s="233"/>
      <c r="BD535" s="233"/>
      <c r="BE535" s="233"/>
      <c r="BF535" s="233"/>
      <c r="BG535" s="233"/>
      <c r="BH535" s="233"/>
      <c r="BI535" s="293" t="str">
        <f>HYPERLINK("#일위대가목록!A715","IH315900 →")</f>
        <v>IH315900 →</v>
      </c>
    </row>
    <row r="536" spans="1:61" ht="20.100000000000001" customHeight="1">
      <c r="A536" s="237" t="s">
        <v>9501</v>
      </c>
      <c r="B536" s="238" t="s">
        <v>9502</v>
      </c>
      <c r="C536" s="238">
        <v>1</v>
      </c>
      <c r="D536" s="238" t="s">
        <v>59</v>
      </c>
      <c r="E536" s="239">
        <f t="shared" si="33"/>
        <v>68616</v>
      </c>
      <c r="F536" s="239">
        <f t="shared" si="33"/>
        <v>68616</v>
      </c>
      <c r="G536" s="239">
        <f>[183]일위대가목록!F716</f>
        <v>62376</v>
      </c>
      <c r="H536" s="239">
        <f t="shared" si="34"/>
        <v>62376</v>
      </c>
      <c r="I536" s="239">
        <f>[183]일위대가목록!G716</f>
        <v>6240</v>
      </c>
      <c r="J536" s="239">
        <f t="shared" si="35"/>
        <v>6240</v>
      </c>
      <c r="K536" s="239">
        <f>[183]일위대가목록!H716</f>
        <v>0</v>
      </c>
      <c r="L536" s="239">
        <f t="shared" si="36"/>
        <v>0</v>
      </c>
      <c r="M536" s="240" t="s">
        <v>9328</v>
      </c>
      <c r="N536" s="233" t="s">
        <v>227</v>
      </c>
      <c r="O536" s="233"/>
      <c r="P536" s="233" t="s">
        <v>9503</v>
      </c>
      <c r="Q536" s="233" t="s">
        <v>227</v>
      </c>
      <c r="R536" s="233" t="s">
        <v>9504</v>
      </c>
      <c r="S536" s="233"/>
      <c r="T536" s="233" t="s">
        <v>7729</v>
      </c>
      <c r="U536" s="233"/>
      <c r="V536" s="233"/>
      <c r="W536" s="233"/>
      <c r="X536" s="233"/>
      <c r="Y536" s="233"/>
      <c r="Z536" s="233"/>
      <c r="AA536" s="233"/>
      <c r="AB536" s="233"/>
      <c r="AC536" s="233"/>
      <c r="AD536" s="233"/>
      <c r="AE536" s="233"/>
      <c r="AF536" s="233"/>
      <c r="AG536" s="233"/>
      <c r="AH536" s="233"/>
      <c r="AI536" s="233"/>
      <c r="AJ536" s="233"/>
      <c r="AK536" s="233"/>
      <c r="AL536" s="233"/>
      <c r="AM536" s="233"/>
      <c r="AN536" s="233"/>
      <c r="AO536" s="233"/>
      <c r="AP536" s="233"/>
      <c r="AQ536" s="233"/>
      <c r="AR536" s="233"/>
      <c r="AS536" s="233"/>
      <c r="AT536" s="233"/>
      <c r="AU536" s="233"/>
      <c r="AV536" s="233"/>
      <c r="AW536" s="233"/>
      <c r="AX536" s="233"/>
      <c r="AY536" s="233"/>
      <c r="AZ536" s="233"/>
      <c r="BA536" s="233"/>
      <c r="BB536" s="233"/>
      <c r="BC536" s="233"/>
      <c r="BD536" s="233"/>
      <c r="BE536" s="233"/>
      <c r="BF536" s="233"/>
      <c r="BG536" s="233"/>
      <c r="BH536" s="233"/>
      <c r="BI536" s="293" t="str">
        <f>HYPERLINK("#일위대가목록!A716","IH320100 →")</f>
        <v>IH320100 →</v>
      </c>
    </row>
    <row r="537" spans="1:61" ht="20.100000000000001" customHeight="1">
      <c r="A537" s="237" t="s">
        <v>9501</v>
      </c>
      <c r="B537" s="238" t="s">
        <v>9505</v>
      </c>
      <c r="C537" s="238">
        <v>1</v>
      </c>
      <c r="D537" s="238" t="s">
        <v>59</v>
      </c>
      <c r="E537" s="239">
        <f t="shared" si="33"/>
        <v>79074</v>
      </c>
      <c r="F537" s="239">
        <f t="shared" si="33"/>
        <v>79074</v>
      </c>
      <c r="G537" s="239">
        <f>[183]일위대가목록!F717</f>
        <v>71883</v>
      </c>
      <c r="H537" s="239">
        <f t="shared" si="34"/>
        <v>71883</v>
      </c>
      <c r="I537" s="239">
        <f>[183]일위대가목록!G717</f>
        <v>7191</v>
      </c>
      <c r="J537" s="239">
        <f t="shared" si="35"/>
        <v>7191</v>
      </c>
      <c r="K537" s="239">
        <f>[183]일위대가목록!H717</f>
        <v>0</v>
      </c>
      <c r="L537" s="239">
        <f t="shared" si="36"/>
        <v>0</v>
      </c>
      <c r="M537" s="240" t="s">
        <v>9328</v>
      </c>
      <c r="N537" s="233" t="s">
        <v>227</v>
      </c>
      <c r="O537" s="233"/>
      <c r="P537" s="233" t="s">
        <v>9506</v>
      </c>
      <c r="Q537" s="233" t="s">
        <v>227</v>
      </c>
      <c r="R537" s="233" t="s">
        <v>9507</v>
      </c>
      <c r="S537" s="233"/>
      <c r="T537" s="233" t="s">
        <v>7729</v>
      </c>
      <c r="U537" s="233"/>
      <c r="V537" s="233"/>
      <c r="W537" s="233"/>
      <c r="X537" s="233"/>
      <c r="Y537" s="233"/>
      <c r="Z537" s="233"/>
      <c r="AA537" s="233"/>
      <c r="AB537" s="233"/>
      <c r="AC537" s="233"/>
      <c r="AD537" s="233"/>
      <c r="AE537" s="233"/>
      <c r="AF537" s="233"/>
      <c r="AG537" s="233"/>
      <c r="AH537" s="233"/>
      <c r="AI537" s="233"/>
      <c r="AJ537" s="233"/>
      <c r="AK537" s="233"/>
      <c r="AL537" s="233"/>
      <c r="AM537" s="233"/>
      <c r="AN537" s="233"/>
      <c r="AO537" s="233"/>
      <c r="AP537" s="233"/>
      <c r="AQ537" s="233"/>
      <c r="AR537" s="233"/>
      <c r="AS537" s="233"/>
      <c r="AT537" s="233"/>
      <c r="AU537" s="233"/>
      <c r="AV537" s="233"/>
      <c r="AW537" s="233"/>
      <c r="AX537" s="233"/>
      <c r="AY537" s="233"/>
      <c r="AZ537" s="233"/>
      <c r="BA537" s="233"/>
      <c r="BB537" s="233"/>
      <c r="BC537" s="233"/>
      <c r="BD537" s="233"/>
      <c r="BE537" s="233"/>
      <c r="BF537" s="233"/>
      <c r="BG537" s="233"/>
      <c r="BH537" s="233"/>
      <c r="BI537" s="293" t="str">
        <f>HYPERLINK("#일위대가목록!A717","IH320200 →")</f>
        <v>IH320200 →</v>
      </c>
    </row>
    <row r="538" spans="1:61" ht="20.100000000000001" customHeight="1">
      <c r="A538" s="237" t="s">
        <v>9501</v>
      </c>
      <c r="B538" s="238" t="s">
        <v>9508</v>
      </c>
      <c r="C538" s="238">
        <v>1</v>
      </c>
      <c r="D538" s="238" t="s">
        <v>59</v>
      </c>
      <c r="E538" s="239">
        <f t="shared" si="33"/>
        <v>90005</v>
      </c>
      <c r="F538" s="239">
        <f t="shared" si="33"/>
        <v>90005</v>
      </c>
      <c r="G538" s="239">
        <f>[183]일위대가목록!F718</f>
        <v>81821</v>
      </c>
      <c r="H538" s="239">
        <f t="shared" si="34"/>
        <v>81821</v>
      </c>
      <c r="I538" s="239">
        <f>[183]일위대가목록!G718</f>
        <v>8184</v>
      </c>
      <c r="J538" s="239">
        <f t="shared" si="35"/>
        <v>8184</v>
      </c>
      <c r="K538" s="239">
        <f>[183]일위대가목록!H718</f>
        <v>0</v>
      </c>
      <c r="L538" s="239">
        <f t="shared" si="36"/>
        <v>0</v>
      </c>
      <c r="M538" s="240" t="s">
        <v>9328</v>
      </c>
      <c r="N538" s="233" t="s">
        <v>227</v>
      </c>
      <c r="O538" s="233"/>
      <c r="P538" s="233" t="s">
        <v>9509</v>
      </c>
      <c r="Q538" s="233" t="s">
        <v>227</v>
      </c>
      <c r="R538" s="233" t="s">
        <v>9510</v>
      </c>
      <c r="S538" s="233"/>
      <c r="T538" s="233" t="s">
        <v>7729</v>
      </c>
      <c r="U538" s="233"/>
      <c r="V538" s="233"/>
      <c r="W538" s="233"/>
      <c r="X538" s="233"/>
      <c r="Y538" s="233"/>
      <c r="Z538" s="233"/>
      <c r="AA538" s="233"/>
      <c r="AB538" s="233"/>
      <c r="AC538" s="233"/>
      <c r="AD538" s="233"/>
      <c r="AE538" s="233"/>
      <c r="AF538" s="233"/>
      <c r="AG538" s="233"/>
      <c r="AH538" s="233"/>
      <c r="AI538" s="233"/>
      <c r="AJ538" s="233"/>
      <c r="AK538" s="233"/>
      <c r="AL538" s="233"/>
      <c r="AM538" s="233"/>
      <c r="AN538" s="233"/>
      <c r="AO538" s="233"/>
      <c r="AP538" s="233"/>
      <c r="AQ538" s="233"/>
      <c r="AR538" s="233"/>
      <c r="AS538" s="233"/>
      <c r="AT538" s="233"/>
      <c r="AU538" s="233"/>
      <c r="AV538" s="233"/>
      <c r="AW538" s="233"/>
      <c r="AX538" s="233"/>
      <c r="AY538" s="233"/>
      <c r="AZ538" s="233"/>
      <c r="BA538" s="233"/>
      <c r="BB538" s="233"/>
      <c r="BC538" s="233"/>
      <c r="BD538" s="233"/>
      <c r="BE538" s="233"/>
      <c r="BF538" s="233"/>
      <c r="BG538" s="233"/>
      <c r="BH538" s="233"/>
      <c r="BI538" s="293" t="str">
        <f>HYPERLINK("#일위대가목록!A718","IH320300 →")</f>
        <v>IH320300 →</v>
      </c>
    </row>
    <row r="539" spans="1:61" ht="20.100000000000001" customHeight="1">
      <c r="A539" s="237" t="s">
        <v>9501</v>
      </c>
      <c r="B539" s="238" t="s">
        <v>9511</v>
      </c>
      <c r="C539" s="238">
        <v>1</v>
      </c>
      <c r="D539" s="238" t="s">
        <v>59</v>
      </c>
      <c r="E539" s="239">
        <f t="shared" si="33"/>
        <v>100462</v>
      </c>
      <c r="F539" s="239">
        <f t="shared" si="33"/>
        <v>100462</v>
      </c>
      <c r="G539" s="239">
        <f>[183]일위대가목록!F719</f>
        <v>91327</v>
      </c>
      <c r="H539" s="239">
        <f t="shared" si="34"/>
        <v>91327</v>
      </c>
      <c r="I539" s="239">
        <f>[183]일위대가목록!G719</f>
        <v>9135</v>
      </c>
      <c r="J539" s="239">
        <f t="shared" si="35"/>
        <v>9135</v>
      </c>
      <c r="K539" s="239">
        <f>[183]일위대가목록!H719</f>
        <v>0</v>
      </c>
      <c r="L539" s="239">
        <f t="shared" si="36"/>
        <v>0</v>
      </c>
      <c r="M539" s="240" t="s">
        <v>9328</v>
      </c>
      <c r="N539" s="233" t="s">
        <v>227</v>
      </c>
      <c r="O539" s="233"/>
      <c r="P539" s="233" t="s">
        <v>9512</v>
      </c>
      <c r="Q539" s="233" t="s">
        <v>227</v>
      </c>
      <c r="R539" s="233" t="s">
        <v>9513</v>
      </c>
      <c r="S539" s="233"/>
      <c r="T539" s="233" t="s">
        <v>7729</v>
      </c>
      <c r="U539" s="233"/>
      <c r="V539" s="233"/>
      <c r="W539" s="233"/>
      <c r="X539" s="233"/>
      <c r="Y539" s="233"/>
      <c r="Z539" s="233"/>
      <c r="AA539" s="233"/>
      <c r="AB539" s="233"/>
      <c r="AC539" s="233"/>
      <c r="AD539" s="233"/>
      <c r="AE539" s="233"/>
      <c r="AF539" s="233"/>
      <c r="AG539" s="233"/>
      <c r="AH539" s="233"/>
      <c r="AI539" s="233"/>
      <c r="AJ539" s="233"/>
      <c r="AK539" s="233"/>
      <c r="AL539" s="233"/>
      <c r="AM539" s="233"/>
      <c r="AN539" s="233"/>
      <c r="AO539" s="233"/>
      <c r="AP539" s="233"/>
      <c r="AQ539" s="233"/>
      <c r="AR539" s="233"/>
      <c r="AS539" s="233"/>
      <c r="AT539" s="233"/>
      <c r="AU539" s="233"/>
      <c r="AV539" s="233"/>
      <c r="AW539" s="233"/>
      <c r="AX539" s="233"/>
      <c r="AY539" s="233"/>
      <c r="AZ539" s="233"/>
      <c r="BA539" s="233"/>
      <c r="BB539" s="233"/>
      <c r="BC539" s="233"/>
      <c r="BD539" s="233"/>
      <c r="BE539" s="233"/>
      <c r="BF539" s="233"/>
      <c r="BG539" s="233"/>
      <c r="BH539" s="233"/>
      <c r="BI539" s="293" t="str">
        <f>HYPERLINK("#일위대가목록!A719","IH320400 →")</f>
        <v>IH320400 →</v>
      </c>
    </row>
    <row r="540" spans="1:61" ht="20.100000000000001" customHeight="1">
      <c r="A540" s="237" t="s">
        <v>9514</v>
      </c>
      <c r="B540" s="238" t="s">
        <v>9515</v>
      </c>
      <c r="C540" s="238">
        <v>1</v>
      </c>
      <c r="D540" s="238" t="s">
        <v>66</v>
      </c>
      <c r="E540" s="239">
        <f t="shared" si="33"/>
        <v>337120</v>
      </c>
      <c r="F540" s="239">
        <f t="shared" si="33"/>
        <v>337120</v>
      </c>
      <c r="G540" s="239">
        <f>[183]일위대가목록!F720</f>
        <v>212343</v>
      </c>
      <c r="H540" s="239">
        <f t="shared" si="34"/>
        <v>212343</v>
      </c>
      <c r="I540" s="239">
        <f>[183]일위대가목록!G720</f>
        <v>124777</v>
      </c>
      <c r="J540" s="239">
        <f t="shared" si="35"/>
        <v>124777</v>
      </c>
      <c r="K540" s="239">
        <f>[183]일위대가목록!H720</f>
        <v>0</v>
      </c>
      <c r="L540" s="239">
        <f t="shared" si="36"/>
        <v>0</v>
      </c>
      <c r="M540" s="240" t="s">
        <v>9516</v>
      </c>
      <c r="N540" s="233" t="s">
        <v>227</v>
      </c>
      <c r="O540" s="233"/>
      <c r="P540" s="233" t="s">
        <v>9517</v>
      </c>
      <c r="Q540" s="233" t="s">
        <v>227</v>
      </c>
      <c r="R540" s="233" t="s">
        <v>9518</v>
      </c>
      <c r="S540" s="233"/>
      <c r="T540" s="233" t="s">
        <v>7729</v>
      </c>
      <c r="U540" s="233"/>
      <c r="V540" s="233"/>
      <c r="W540" s="233"/>
      <c r="X540" s="233"/>
      <c r="Y540" s="233"/>
      <c r="Z540" s="233"/>
      <c r="AA540" s="233"/>
      <c r="AB540" s="233"/>
      <c r="AC540" s="233"/>
      <c r="AD540" s="233"/>
      <c r="AE540" s="233"/>
      <c r="AF540" s="233"/>
      <c r="AG540" s="233"/>
      <c r="AH540" s="233"/>
      <c r="AI540" s="233"/>
      <c r="AJ540" s="233"/>
      <c r="AK540" s="233"/>
      <c r="AL540" s="233"/>
      <c r="AM540" s="233"/>
      <c r="AN540" s="233"/>
      <c r="AO540" s="233"/>
      <c r="AP540" s="233"/>
      <c r="AQ540" s="233"/>
      <c r="AR540" s="233"/>
      <c r="AS540" s="233"/>
      <c r="AT540" s="233"/>
      <c r="AU540" s="233"/>
      <c r="AV540" s="233"/>
      <c r="AW540" s="233"/>
      <c r="AX540" s="233"/>
      <c r="AY540" s="233"/>
      <c r="AZ540" s="233"/>
      <c r="BA540" s="233"/>
      <c r="BB540" s="233"/>
      <c r="BC540" s="233"/>
      <c r="BD540" s="233"/>
      <c r="BE540" s="233"/>
      <c r="BF540" s="233"/>
      <c r="BG540" s="233"/>
      <c r="BH540" s="233"/>
      <c r="BI540" s="293" t="str">
        <f>HYPERLINK("#일위대가목록!A720","IH330700 →")</f>
        <v>IH330700 →</v>
      </c>
    </row>
    <row r="541" spans="1:61" ht="20.100000000000001" customHeight="1">
      <c r="A541" s="237" t="s">
        <v>9519</v>
      </c>
      <c r="B541" s="238" t="s">
        <v>9520</v>
      </c>
      <c r="C541" s="238">
        <v>1</v>
      </c>
      <c r="D541" s="238" t="s">
        <v>7876</v>
      </c>
      <c r="E541" s="239">
        <f t="shared" si="33"/>
        <v>116969</v>
      </c>
      <c r="F541" s="239">
        <f t="shared" si="33"/>
        <v>116969</v>
      </c>
      <c r="G541" s="239">
        <f>[183]일위대가목록!F721</f>
        <v>3406</v>
      </c>
      <c r="H541" s="239">
        <f t="shared" si="34"/>
        <v>3406</v>
      </c>
      <c r="I541" s="239">
        <f>[183]일위대가목록!G721</f>
        <v>113563</v>
      </c>
      <c r="J541" s="239">
        <f t="shared" si="35"/>
        <v>113563</v>
      </c>
      <c r="K541" s="239">
        <f>[183]일위대가목록!H721</f>
        <v>0</v>
      </c>
      <c r="L541" s="239">
        <f t="shared" si="36"/>
        <v>0</v>
      </c>
      <c r="M541" s="240" t="s">
        <v>9516</v>
      </c>
      <c r="N541" s="233" t="s">
        <v>227</v>
      </c>
      <c r="O541" s="233"/>
      <c r="P541" s="233" t="s">
        <v>9521</v>
      </c>
      <c r="Q541" s="233" t="s">
        <v>227</v>
      </c>
      <c r="R541" s="233" t="s">
        <v>9522</v>
      </c>
      <c r="S541" s="233"/>
      <c r="T541" s="233" t="s">
        <v>7729</v>
      </c>
      <c r="U541" s="233"/>
      <c r="V541" s="233"/>
      <c r="W541" s="233"/>
      <c r="X541" s="233"/>
      <c r="Y541" s="233"/>
      <c r="Z541" s="233"/>
      <c r="AA541" s="233"/>
      <c r="AB541" s="233"/>
      <c r="AC541" s="233"/>
      <c r="AD541" s="233"/>
      <c r="AE541" s="233"/>
      <c r="AF541" s="233"/>
      <c r="AG541" s="233"/>
      <c r="AH541" s="233"/>
      <c r="AI541" s="233"/>
      <c r="AJ541" s="233"/>
      <c r="AK541" s="233"/>
      <c r="AL541" s="233"/>
      <c r="AM541" s="233"/>
      <c r="AN541" s="233"/>
      <c r="AO541" s="233"/>
      <c r="AP541" s="233"/>
      <c r="AQ541" s="233"/>
      <c r="AR541" s="233"/>
      <c r="AS541" s="233"/>
      <c r="AT541" s="233"/>
      <c r="AU541" s="233"/>
      <c r="AV541" s="233"/>
      <c r="AW541" s="233"/>
      <c r="AX541" s="233"/>
      <c r="AY541" s="233"/>
      <c r="AZ541" s="233"/>
      <c r="BA541" s="233"/>
      <c r="BB541" s="233"/>
      <c r="BC541" s="233"/>
      <c r="BD541" s="233"/>
      <c r="BE541" s="233"/>
      <c r="BF541" s="233"/>
      <c r="BG541" s="233"/>
      <c r="BH541" s="233"/>
      <c r="BI541" s="293" t="str">
        <f>HYPERLINK("#일위대가목록!A721","IH330850 →")</f>
        <v>IH330850 →</v>
      </c>
    </row>
    <row r="542" spans="1:61" ht="20.100000000000001" customHeight="1">
      <c r="A542" s="237" t="s">
        <v>9519</v>
      </c>
      <c r="B542" s="238" t="s">
        <v>9523</v>
      </c>
      <c r="C542" s="238">
        <v>1</v>
      </c>
      <c r="D542" s="238" t="s">
        <v>7876</v>
      </c>
      <c r="E542" s="239">
        <f t="shared" si="33"/>
        <v>128520</v>
      </c>
      <c r="F542" s="239">
        <f t="shared" si="33"/>
        <v>128520</v>
      </c>
      <c r="G542" s="239">
        <f>[183]일위대가목록!F722</f>
        <v>3743</v>
      </c>
      <c r="H542" s="239">
        <f t="shared" si="34"/>
        <v>3743</v>
      </c>
      <c r="I542" s="239">
        <f>[183]일위대가목록!G722</f>
        <v>124777</v>
      </c>
      <c r="J542" s="239">
        <f t="shared" si="35"/>
        <v>124777</v>
      </c>
      <c r="K542" s="239">
        <f>[183]일위대가목록!H722</f>
        <v>0</v>
      </c>
      <c r="L542" s="239">
        <f t="shared" si="36"/>
        <v>0</v>
      </c>
      <c r="M542" s="240" t="s">
        <v>9516</v>
      </c>
      <c r="N542" s="233" t="s">
        <v>227</v>
      </c>
      <c r="O542" s="233"/>
      <c r="P542" s="233" t="s">
        <v>9524</v>
      </c>
      <c r="Q542" s="233" t="s">
        <v>227</v>
      </c>
      <c r="R542" s="233" t="s">
        <v>9525</v>
      </c>
      <c r="S542" s="233"/>
      <c r="T542" s="233" t="s">
        <v>7729</v>
      </c>
      <c r="U542" s="233"/>
      <c r="V542" s="233"/>
      <c r="W542" s="233"/>
      <c r="X542" s="233"/>
      <c r="Y542" s="233"/>
      <c r="Z542" s="233"/>
      <c r="AA542" s="233"/>
      <c r="AB542" s="233"/>
      <c r="AC542" s="233"/>
      <c r="AD542" s="233"/>
      <c r="AE542" s="233"/>
      <c r="AF542" s="233"/>
      <c r="AG542" s="233"/>
      <c r="AH542" s="233"/>
      <c r="AI542" s="233"/>
      <c r="AJ542" s="233"/>
      <c r="AK542" s="233"/>
      <c r="AL542" s="233"/>
      <c r="AM542" s="233"/>
      <c r="AN542" s="233"/>
      <c r="AO542" s="233"/>
      <c r="AP542" s="233"/>
      <c r="AQ542" s="233"/>
      <c r="AR542" s="233"/>
      <c r="AS542" s="233"/>
      <c r="AT542" s="233"/>
      <c r="AU542" s="233"/>
      <c r="AV542" s="233"/>
      <c r="AW542" s="233"/>
      <c r="AX542" s="233"/>
      <c r="AY542" s="233"/>
      <c r="AZ542" s="233"/>
      <c r="BA542" s="233"/>
      <c r="BB542" s="233"/>
      <c r="BC542" s="233"/>
      <c r="BD542" s="233"/>
      <c r="BE542" s="233"/>
      <c r="BF542" s="233"/>
      <c r="BG542" s="233"/>
      <c r="BH542" s="233"/>
      <c r="BI542" s="293" t="str">
        <f>HYPERLINK("#일위대가목록!A722","IH330900 →")</f>
        <v>IH330900 →</v>
      </c>
    </row>
    <row r="543" spans="1:61" ht="20.100000000000001" customHeight="1">
      <c r="A543" s="237" t="s">
        <v>9526</v>
      </c>
      <c r="B543" s="238" t="s">
        <v>9527</v>
      </c>
      <c r="C543" s="238">
        <v>1</v>
      </c>
      <c r="D543" s="238" t="s">
        <v>66</v>
      </c>
      <c r="E543" s="239">
        <f t="shared" si="33"/>
        <v>138000</v>
      </c>
      <c r="F543" s="239">
        <f t="shared" si="33"/>
        <v>138000</v>
      </c>
      <c r="G543" s="239">
        <f>[183]일위대가목록!F723</f>
        <v>138000</v>
      </c>
      <c r="H543" s="239">
        <f t="shared" si="34"/>
        <v>138000</v>
      </c>
      <c r="I543" s="239">
        <f>[183]일위대가목록!G723</f>
        <v>0</v>
      </c>
      <c r="J543" s="239">
        <f t="shared" si="35"/>
        <v>0</v>
      </c>
      <c r="K543" s="239">
        <f>[183]일위대가목록!H723</f>
        <v>0</v>
      </c>
      <c r="L543" s="239">
        <f t="shared" si="36"/>
        <v>0</v>
      </c>
      <c r="M543" s="240" t="s">
        <v>238</v>
      </c>
      <c r="N543" s="233" t="s">
        <v>227</v>
      </c>
      <c r="O543" s="233"/>
      <c r="P543" s="233" t="s">
        <v>9528</v>
      </c>
      <c r="Q543" s="233" t="s">
        <v>227</v>
      </c>
      <c r="R543" s="233" t="s">
        <v>9529</v>
      </c>
      <c r="S543" s="233"/>
      <c r="T543" s="233" t="s">
        <v>7729</v>
      </c>
      <c r="U543" s="233"/>
      <c r="V543" s="233"/>
      <c r="W543" s="233"/>
      <c r="X543" s="233"/>
      <c r="Y543" s="233"/>
      <c r="Z543" s="233"/>
      <c r="AA543" s="233"/>
      <c r="AB543" s="233"/>
      <c r="AC543" s="233"/>
      <c r="AD543" s="233"/>
      <c r="AE543" s="233"/>
      <c r="AF543" s="233"/>
      <c r="AG543" s="233"/>
      <c r="AH543" s="233"/>
      <c r="AI543" s="233"/>
      <c r="AJ543" s="233"/>
      <c r="AK543" s="233"/>
      <c r="AL543" s="233"/>
      <c r="AM543" s="233"/>
      <c r="AN543" s="233"/>
      <c r="AO543" s="233"/>
      <c r="AP543" s="233"/>
      <c r="AQ543" s="233"/>
      <c r="AR543" s="233"/>
      <c r="AS543" s="233"/>
      <c r="AT543" s="233"/>
      <c r="AU543" s="233"/>
      <c r="AV543" s="233"/>
      <c r="AW543" s="233"/>
      <c r="AX543" s="233"/>
      <c r="AY543" s="233"/>
      <c r="AZ543" s="233"/>
      <c r="BA543" s="233"/>
      <c r="BB543" s="233"/>
      <c r="BC543" s="233"/>
      <c r="BD543" s="233"/>
      <c r="BE543" s="233"/>
      <c r="BF543" s="233"/>
      <c r="BG543" s="233"/>
      <c r="BH543" s="233"/>
      <c r="BI543" s="293" t="str">
        <f>HYPERLINK("#일위대가목록!A723","IH337200 →")</f>
        <v>IH337200 →</v>
      </c>
    </row>
    <row r="544" spans="1:61" ht="20.100000000000001" customHeight="1">
      <c r="A544" s="237" t="s">
        <v>9526</v>
      </c>
      <c r="B544" s="238" t="s">
        <v>9530</v>
      </c>
      <c r="C544" s="238">
        <v>1</v>
      </c>
      <c r="D544" s="238" t="s">
        <v>66</v>
      </c>
      <c r="E544" s="239">
        <f t="shared" si="33"/>
        <v>110000</v>
      </c>
      <c r="F544" s="239">
        <f t="shared" si="33"/>
        <v>110000</v>
      </c>
      <c r="G544" s="239">
        <f>[183]일위대가목록!F724</f>
        <v>110000</v>
      </c>
      <c r="H544" s="239">
        <f t="shared" si="34"/>
        <v>110000</v>
      </c>
      <c r="I544" s="239">
        <f>[183]일위대가목록!G724</f>
        <v>0</v>
      </c>
      <c r="J544" s="239">
        <f t="shared" si="35"/>
        <v>0</v>
      </c>
      <c r="K544" s="239">
        <f>[183]일위대가목록!H724</f>
        <v>0</v>
      </c>
      <c r="L544" s="239">
        <f t="shared" si="36"/>
        <v>0</v>
      </c>
      <c r="M544" s="240" t="s">
        <v>238</v>
      </c>
      <c r="N544" s="233" t="s">
        <v>227</v>
      </c>
      <c r="O544" s="233"/>
      <c r="P544" s="233" t="s">
        <v>9531</v>
      </c>
      <c r="Q544" s="233" t="s">
        <v>227</v>
      </c>
      <c r="R544" s="233" t="s">
        <v>9532</v>
      </c>
      <c r="S544" s="233"/>
      <c r="T544" s="233" t="s">
        <v>7729</v>
      </c>
      <c r="U544" s="233"/>
      <c r="V544" s="233"/>
      <c r="W544" s="233"/>
      <c r="X544" s="233"/>
      <c r="Y544" s="233"/>
      <c r="Z544" s="233"/>
      <c r="AA544" s="233"/>
      <c r="AB544" s="233"/>
      <c r="AC544" s="233"/>
      <c r="AD544" s="233"/>
      <c r="AE544" s="233"/>
      <c r="AF544" s="233"/>
      <c r="AG544" s="233"/>
      <c r="AH544" s="233"/>
      <c r="AI544" s="233"/>
      <c r="AJ544" s="233"/>
      <c r="AK544" s="233"/>
      <c r="AL544" s="233"/>
      <c r="AM544" s="233"/>
      <c r="AN544" s="233"/>
      <c r="AO544" s="233"/>
      <c r="AP544" s="233"/>
      <c r="AQ544" s="233"/>
      <c r="AR544" s="233"/>
      <c r="AS544" s="233"/>
      <c r="AT544" s="233"/>
      <c r="AU544" s="233"/>
      <c r="AV544" s="233"/>
      <c r="AW544" s="233"/>
      <c r="AX544" s="233"/>
      <c r="AY544" s="233"/>
      <c r="AZ544" s="233"/>
      <c r="BA544" s="233"/>
      <c r="BB544" s="233"/>
      <c r="BC544" s="233"/>
      <c r="BD544" s="233"/>
      <c r="BE544" s="233"/>
      <c r="BF544" s="233"/>
      <c r="BG544" s="233"/>
      <c r="BH544" s="233"/>
      <c r="BI544" s="293" t="str">
        <f>HYPERLINK("#일위대가목록!A724","IH337300 →")</f>
        <v>IH337300 →</v>
      </c>
    </row>
    <row r="545" spans="1:61" ht="20.100000000000001" customHeight="1">
      <c r="A545" s="237" t="s">
        <v>9533</v>
      </c>
      <c r="B545" s="238" t="s">
        <v>9534</v>
      </c>
      <c r="C545" s="238">
        <v>1</v>
      </c>
      <c r="D545" s="238" t="s">
        <v>64</v>
      </c>
      <c r="E545" s="239">
        <f t="shared" si="33"/>
        <v>749</v>
      </c>
      <c r="F545" s="239">
        <f t="shared" si="33"/>
        <v>749</v>
      </c>
      <c r="G545" s="239">
        <f>[183]일위대가목록!F725</f>
        <v>714</v>
      </c>
      <c r="H545" s="239">
        <f t="shared" si="34"/>
        <v>714</v>
      </c>
      <c r="I545" s="239">
        <f>[183]일위대가목록!G725</f>
        <v>35</v>
      </c>
      <c r="J545" s="239">
        <f t="shared" si="35"/>
        <v>35</v>
      </c>
      <c r="K545" s="239">
        <f>[183]일위대가목록!H725</f>
        <v>0</v>
      </c>
      <c r="L545" s="239">
        <f t="shared" si="36"/>
        <v>0</v>
      </c>
      <c r="M545" s="240" t="s">
        <v>8710</v>
      </c>
      <c r="N545" s="233" t="s">
        <v>227</v>
      </c>
      <c r="O545" s="233"/>
      <c r="P545" s="233" t="s">
        <v>9535</v>
      </c>
      <c r="Q545" s="233" t="s">
        <v>227</v>
      </c>
      <c r="R545" s="233" t="s">
        <v>9536</v>
      </c>
      <c r="S545" s="233"/>
      <c r="T545" s="233" t="s">
        <v>7729</v>
      </c>
      <c r="U545" s="233"/>
      <c r="V545" s="233"/>
      <c r="W545" s="233"/>
      <c r="X545" s="233"/>
      <c r="Y545" s="233"/>
      <c r="Z545" s="233"/>
      <c r="AA545" s="233"/>
      <c r="AB545" s="233"/>
      <c r="AC545" s="233"/>
      <c r="AD545" s="233"/>
      <c r="AE545" s="233"/>
      <c r="AF545" s="233"/>
      <c r="AG545" s="233"/>
      <c r="AH545" s="233"/>
      <c r="AI545" s="233"/>
      <c r="AJ545" s="233"/>
      <c r="AK545" s="233"/>
      <c r="AL545" s="233"/>
      <c r="AM545" s="233"/>
      <c r="AN545" s="233"/>
      <c r="AO545" s="233"/>
      <c r="AP545" s="233"/>
      <c r="AQ545" s="233"/>
      <c r="AR545" s="233"/>
      <c r="AS545" s="233"/>
      <c r="AT545" s="233"/>
      <c r="AU545" s="233"/>
      <c r="AV545" s="233"/>
      <c r="AW545" s="233"/>
      <c r="AX545" s="233"/>
      <c r="AY545" s="233"/>
      <c r="AZ545" s="233"/>
      <c r="BA545" s="233"/>
      <c r="BB545" s="233"/>
      <c r="BC545" s="233"/>
      <c r="BD545" s="233"/>
      <c r="BE545" s="233"/>
      <c r="BF545" s="233"/>
      <c r="BG545" s="233"/>
      <c r="BH545" s="233"/>
      <c r="BI545" s="293" t="str">
        <f>HYPERLINK("#일위대가목록!A725","IH341000 →")</f>
        <v>IH341000 →</v>
      </c>
    </row>
    <row r="546" spans="1:61" ht="20.100000000000001" customHeight="1">
      <c r="A546" s="237" t="s">
        <v>9533</v>
      </c>
      <c r="B546" s="238" t="s">
        <v>9537</v>
      </c>
      <c r="C546" s="238">
        <v>1</v>
      </c>
      <c r="D546" s="238" t="s">
        <v>64</v>
      </c>
      <c r="E546" s="239">
        <f t="shared" si="33"/>
        <v>948</v>
      </c>
      <c r="F546" s="239">
        <f t="shared" si="33"/>
        <v>948</v>
      </c>
      <c r="G546" s="239">
        <f>[183]일위대가목록!F726</f>
        <v>903</v>
      </c>
      <c r="H546" s="239">
        <f t="shared" si="34"/>
        <v>903</v>
      </c>
      <c r="I546" s="239">
        <f>[183]일위대가목록!G726</f>
        <v>45</v>
      </c>
      <c r="J546" s="239">
        <f t="shared" si="35"/>
        <v>45</v>
      </c>
      <c r="K546" s="239">
        <f>[183]일위대가목록!H726</f>
        <v>0</v>
      </c>
      <c r="L546" s="239">
        <f t="shared" si="36"/>
        <v>0</v>
      </c>
      <c r="M546" s="240" t="s">
        <v>8710</v>
      </c>
      <c r="N546" s="233" t="s">
        <v>227</v>
      </c>
      <c r="O546" s="233"/>
      <c r="P546" s="233" t="s">
        <v>9538</v>
      </c>
      <c r="Q546" s="233" t="s">
        <v>227</v>
      </c>
      <c r="R546" s="233" t="s">
        <v>9539</v>
      </c>
      <c r="S546" s="233"/>
      <c r="T546" s="233" t="s">
        <v>7729</v>
      </c>
      <c r="U546" s="233"/>
      <c r="V546" s="233"/>
      <c r="W546" s="233"/>
      <c r="X546" s="233"/>
      <c r="Y546" s="233"/>
      <c r="Z546" s="233"/>
      <c r="AA546" s="233"/>
      <c r="AB546" s="233"/>
      <c r="AC546" s="233"/>
      <c r="AD546" s="233"/>
      <c r="AE546" s="233"/>
      <c r="AF546" s="233"/>
      <c r="AG546" s="233"/>
      <c r="AH546" s="233"/>
      <c r="AI546" s="233"/>
      <c r="AJ546" s="233"/>
      <c r="AK546" s="233"/>
      <c r="AL546" s="233"/>
      <c r="AM546" s="233"/>
      <c r="AN546" s="233"/>
      <c r="AO546" s="233"/>
      <c r="AP546" s="233"/>
      <c r="AQ546" s="233"/>
      <c r="AR546" s="233"/>
      <c r="AS546" s="233"/>
      <c r="AT546" s="233"/>
      <c r="AU546" s="233"/>
      <c r="AV546" s="233"/>
      <c r="AW546" s="233"/>
      <c r="AX546" s="233"/>
      <c r="AY546" s="233"/>
      <c r="AZ546" s="233"/>
      <c r="BA546" s="233"/>
      <c r="BB546" s="233"/>
      <c r="BC546" s="233"/>
      <c r="BD546" s="233"/>
      <c r="BE546" s="233"/>
      <c r="BF546" s="233"/>
      <c r="BG546" s="233"/>
      <c r="BH546" s="233"/>
      <c r="BI546" s="293" t="str">
        <f>HYPERLINK("#일위대가목록!A726","IH341100 →")</f>
        <v>IH341100 →</v>
      </c>
    </row>
    <row r="547" spans="1:61" ht="20.100000000000001" customHeight="1">
      <c r="A547" s="237" t="s">
        <v>9533</v>
      </c>
      <c r="B547" s="238" t="s">
        <v>9540</v>
      </c>
      <c r="C547" s="238">
        <v>1</v>
      </c>
      <c r="D547" s="238" t="s">
        <v>64</v>
      </c>
      <c r="E547" s="239">
        <f t="shared" si="33"/>
        <v>1331</v>
      </c>
      <c r="F547" s="239">
        <f t="shared" si="33"/>
        <v>1331</v>
      </c>
      <c r="G547" s="239">
        <f>[183]일위대가목록!F727</f>
        <v>1268</v>
      </c>
      <c r="H547" s="239">
        <f t="shared" si="34"/>
        <v>1268</v>
      </c>
      <c r="I547" s="239">
        <f>[183]일위대가목록!G727</f>
        <v>63</v>
      </c>
      <c r="J547" s="239">
        <f t="shared" si="35"/>
        <v>63</v>
      </c>
      <c r="K547" s="239">
        <f>[183]일위대가목록!H727</f>
        <v>0</v>
      </c>
      <c r="L547" s="239">
        <f t="shared" si="36"/>
        <v>0</v>
      </c>
      <c r="M547" s="240" t="s">
        <v>8710</v>
      </c>
      <c r="N547" s="233" t="s">
        <v>227</v>
      </c>
      <c r="O547" s="233"/>
      <c r="P547" s="233" t="s">
        <v>9541</v>
      </c>
      <c r="Q547" s="233" t="s">
        <v>227</v>
      </c>
      <c r="R547" s="233" t="s">
        <v>9542</v>
      </c>
      <c r="S547" s="233"/>
      <c r="T547" s="233" t="s">
        <v>7729</v>
      </c>
      <c r="U547" s="233"/>
      <c r="V547" s="233"/>
      <c r="W547" s="233"/>
      <c r="X547" s="233"/>
      <c r="Y547" s="233"/>
      <c r="Z547" s="233"/>
      <c r="AA547" s="233"/>
      <c r="AB547" s="233"/>
      <c r="AC547" s="233"/>
      <c r="AD547" s="233"/>
      <c r="AE547" s="233"/>
      <c r="AF547" s="233"/>
      <c r="AG547" s="233"/>
      <c r="AH547" s="233"/>
      <c r="AI547" s="233"/>
      <c r="AJ547" s="233"/>
      <c r="AK547" s="233"/>
      <c r="AL547" s="233"/>
      <c r="AM547" s="233"/>
      <c r="AN547" s="233"/>
      <c r="AO547" s="233"/>
      <c r="AP547" s="233"/>
      <c r="AQ547" s="233"/>
      <c r="AR547" s="233"/>
      <c r="AS547" s="233"/>
      <c r="AT547" s="233"/>
      <c r="AU547" s="233"/>
      <c r="AV547" s="233"/>
      <c r="AW547" s="233"/>
      <c r="AX547" s="233"/>
      <c r="AY547" s="233"/>
      <c r="AZ547" s="233"/>
      <c r="BA547" s="233"/>
      <c r="BB547" s="233"/>
      <c r="BC547" s="233"/>
      <c r="BD547" s="233"/>
      <c r="BE547" s="233"/>
      <c r="BF547" s="233"/>
      <c r="BG547" s="233"/>
      <c r="BH547" s="233"/>
      <c r="BI547" s="293" t="str">
        <f>HYPERLINK("#일위대가목록!A727","IH341200 →")</f>
        <v>IH341200 →</v>
      </c>
    </row>
    <row r="548" spans="1:61" ht="20.100000000000001" customHeight="1">
      <c r="A548" s="237" t="s">
        <v>9533</v>
      </c>
      <c r="B548" s="238" t="s">
        <v>9543</v>
      </c>
      <c r="C548" s="238">
        <v>1</v>
      </c>
      <c r="D548" s="238" t="s">
        <v>64</v>
      </c>
      <c r="E548" s="239">
        <f t="shared" si="33"/>
        <v>1307</v>
      </c>
      <c r="F548" s="239">
        <f t="shared" si="33"/>
        <v>1307</v>
      </c>
      <c r="G548" s="239">
        <f>[183]일위대가목록!F728</f>
        <v>1245</v>
      </c>
      <c r="H548" s="239">
        <f t="shared" si="34"/>
        <v>1245</v>
      </c>
      <c r="I548" s="239">
        <f>[183]일위대가목록!G728</f>
        <v>62</v>
      </c>
      <c r="J548" s="239">
        <f t="shared" si="35"/>
        <v>62</v>
      </c>
      <c r="K548" s="239">
        <f>[183]일위대가목록!H728</f>
        <v>0</v>
      </c>
      <c r="L548" s="239">
        <f t="shared" si="36"/>
        <v>0</v>
      </c>
      <c r="M548" s="240" t="s">
        <v>8710</v>
      </c>
      <c r="N548" s="233" t="s">
        <v>227</v>
      </c>
      <c r="O548" s="233"/>
      <c r="P548" s="233" t="s">
        <v>9544</v>
      </c>
      <c r="Q548" s="233" t="s">
        <v>227</v>
      </c>
      <c r="R548" s="233" t="s">
        <v>9545</v>
      </c>
      <c r="S548" s="233"/>
      <c r="T548" s="233" t="s">
        <v>7729</v>
      </c>
      <c r="U548" s="233"/>
      <c r="V548" s="233"/>
      <c r="W548" s="233"/>
      <c r="X548" s="233"/>
      <c r="Y548" s="233"/>
      <c r="Z548" s="233"/>
      <c r="AA548" s="233"/>
      <c r="AB548" s="233"/>
      <c r="AC548" s="233"/>
      <c r="AD548" s="233"/>
      <c r="AE548" s="233"/>
      <c r="AF548" s="233"/>
      <c r="AG548" s="233"/>
      <c r="AH548" s="233"/>
      <c r="AI548" s="233"/>
      <c r="AJ548" s="233"/>
      <c r="AK548" s="233"/>
      <c r="AL548" s="233"/>
      <c r="AM548" s="233"/>
      <c r="AN548" s="233"/>
      <c r="AO548" s="233"/>
      <c r="AP548" s="233"/>
      <c r="AQ548" s="233"/>
      <c r="AR548" s="233"/>
      <c r="AS548" s="233"/>
      <c r="AT548" s="233"/>
      <c r="AU548" s="233"/>
      <c r="AV548" s="233"/>
      <c r="AW548" s="233"/>
      <c r="AX548" s="233"/>
      <c r="AY548" s="233"/>
      <c r="AZ548" s="233"/>
      <c r="BA548" s="233"/>
      <c r="BB548" s="233"/>
      <c r="BC548" s="233"/>
      <c r="BD548" s="233"/>
      <c r="BE548" s="233"/>
      <c r="BF548" s="233"/>
      <c r="BG548" s="233"/>
      <c r="BH548" s="233"/>
      <c r="BI548" s="293" t="str">
        <f>HYPERLINK("#일위대가목록!A728","IH341300 →")</f>
        <v>IH341300 →</v>
      </c>
    </row>
    <row r="549" spans="1:61" ht="20.100000000000001" customHeight="1">
      <c r="A549" s="237" t="s">
        <v>9533</v>
      </c>
      <c r="B549" s="238" t="s">
        <v>9546</v>
      </c>
      <c r="C549" s="238">
        <v>1</v>
      </c>
      <c r="D549" s="238" t="s">
        <v>64</v>
      </c>
      <c r="E549" s="239">
        <f t="shared" si="33"/>
        <v>1884</v>
      </c>
      <c r="F549" s="239">
        <f t="shared" si="33"/>
        <v>1884</v>
      </c>
      <c r="G549" s="239">
        <f>[183]일위대가목록!F729</f>
        <v>1795</v>
      </c>
      <c r="H549" s="239">
        <f t="shared" si="34"/>
        <v>1795</v>
      </c>
      <c r="I549" s="239">
        <f>[183]일위대가목록!G729</f>
        <v>89</v>
      </c>
      <c r="J549" s="239">
        <f t="shared" si="35"/>
        <v>89</v>
      </c>
      <c r="K549" s="239">
        <f>[183]일위대가목록!H729</f>
        <v>0</v>
      </c>
      <c r="L549" s="239">
        <f t="shared" si="36"/>
        <v>0</v>
      </c>
      <c r="M549" s="240" t="s">
        <v>8710</v>
      </c>
      <c r="N549" s="233" t="s">
        <v>227</v>
      </c>
      <c r="O549" s="233"/>
      <c r="P549" s="233" t="s">
        <v>9547</v>
      </c>
      <c r="Q549" s="233" t="s">
        <v>227</v>
      </c>
      <c r="R549" s="233" t="s">
        <v>9548</v>
      </c>
      <c r="S549" s="233"/>
      <c r="T549" s="233" t="s">
        <v>7729</v>
      </c>
      <c r="U549" s="233"/>
      <c r="V549" s="233"/>
      <c r="W549" s="233"/>
      <c r="X549" s="233"/>
      <c r="Y549" s="233"/>
      <c r="Z549" s="233"/>
      <c r="AA549" s="233"/>
      <c r="AB549" s="233"/>
      <c r="AC549" s="233"/>
      <c r="AD549" s="233"/>
      <c r="AE549" s="233"/>
      <c r="AF549" s="233"/>
      <c r="AG549" s="233"/>
      <c r="AH549" s="233"/>
      <c r="AI549" s="233"/>
      <c r="AJ549" s="233"/>
      <c r="AK549" s="233"/>
      <c r="AL549" s="233"/>
      <c r="AM549" s="233"/>
      <c r="AN549" s="233"/>
      <c r="AO549" s="233"/>
      <c r="AP549" s="233"/>
      <c r="AQ549" s="233"/>
      <c r="AR549" s="233"/>
      <c r="AS549" s="233"/>
      <c r="AT549" s="233"/>
      <c r="AU549" s="233"/>
      <c r="AV549" s="233"/>
      <c r="AW549" s="233"/>
      <c r="AX549" s="233"/>
      <c r="AY549" s="233"/>
      <c r="AZ549" s="233"/>
      <c r="BA549" s="233"/>
      <c r="BB549" s="233"/>
      <c r="BC549" s="233"/>
      <c r="BD549" s="233"/>
      <c r="BE549" s="233"/>
      <c r="BF549" s="233"/>
      <c r="BG549" s="233"/>
      <c r="BH549" s="233"/>
      <c r="BI549" s="293" t="str">
        <f>HYPERLINK("#일위대가목록!A729","IH341400 →")</f>
        <v>IH341400 →</v>
      </c>
    </row>
    <row r="550" spans="1:61" ht="20.100000000000001" customHeight="1">
      <c r="A550" s="237" t="s">
        <v>9533</v>
      </c>
      <c r="B550" s="238" t="s">
        <v>9549</v>
      </c>
      <c r="C550" s="238">
        <v>1</v>
      </c>
      <c r="D550" s="238" t="s">
        <v>64</v>
      </c>
      <c r="E550" s="239">
        <f t="shared" si="33"/>
        <v>2829</v>
      </c>
      <c r="F550" s="239">
        <f t="shared" si="33"/>
        <v>2829</v>
      </c>
      <c r="G550" s="239">
        <f>[183]일위대가목록!F730</f>
        <v>2695</v>
      </c>
      <c r="H550" s="239">
        <f t="shared" si="34"/>
        <v>2695</v>
      </c>
      <c r="I550" s="239">
        <f>[183]일위대가목록!G730</f>
        <v>134</v>
      </c>
      <c r="J550" s="239">
        <f t="shared" si="35"/>
        <v>134</v>
      </c>
      <c r="K550" s="239">
        <f>[183]일위대가목록!H730</f>
        <v>0</v>
      </c>
      <c r="L550" s="239">
        <f t="shared" si="36"/>
        <v>0</v>
      </c>
      <c r="M550" s="240" t="s">
        <v>8710</v>
      </c>
      <c r="N550" s="233" t="s">
        <v>227</v>
      </c>
      <c r="O550" s="233"/>
      <c r="P550" s="233" t="s">
        <v>9550</v>
      </c>
      <c r="Q550" s="233" t="s">
        <v>227</v>
      </c>
      <c r="R550" s="233" t="s">
        <v>9551</v>
      </c>
      <c r="S550" s="233"/>
      <c r="T550" s="233" t="s">
        <v>7729</v>
      </c>
      <c r="U550" s="233"/>
      <c r="V550" s="233"/>
      <c r="W550" s="233"/>
      <c r="X550" s="233"/>
      <c r="Y550" s="233"/>
      <c r="Z550" s="233"/>
      <c r="AA550" s="233"/>
      <c r="AB550" s="233"/>
      <c r="AC550" s="233"/>
      <c r="AD550" s="233"/>
      <c r="AE550" s="233"/>
      <c r="AF550" s="233"/>
      <c r="AG550" s="233"/>
      <c r="AH550" s="233"/>
      <c r="AI550" s="233"/>
      <c r="AJ550" s="233"/>
      <c r="AK550" s="233"/>
      <c r="AL550" s="233"/>
      <c r="AM550" s="233"/>
      <c r="AN550" s="233"/>
      <c r="AO550" s="233"/>
      <c r="AP550" s="233"/>
      <c r="AQ550" s="233"/>
      <c r="AR550" s="233"/>
      <c r="AS550" s="233"/>
      <c r="AT550" s="233"/>
      <c r="AU550" s="233"/>
      <c r="AV550" s="233"/>
      <c r="AW550" s="233"/>
      <c r="AX550" s="233"/>
      <c r="AY550" s="233"/>
      <c r="AZ550" s="233"/>
      <c r="BA550" s="233"/>
      <c r="BB550" s="233"/>
      <c r="BC550" s="233"/>
      <c r="BD550" s="233"/>
      <c r="BE550" s="233"/>
      <c r="BF550" s="233"/>
      <c r="BG550" s="233"/>
      <c r="BH550" s="233"/>
      <c r="BI550" s="293" t="str">
        <f>HYPERLINK("#일위대가목록!A730","IH341500 →")</f>
        <v>IH341500 →</v>
      </c>
    </row>
    <row r="551" spans="1:61" ht="20.100000000000001" customHeight="1">
      <c r="A551" s="237" t="s">
        <v>9533</v>
      </c>
      <c r="B551" s="238" t="s">
        <v>9552</v>
      </c>
      <c r="C551" s="238">
        <v>1</v>
      </c>
      <c r="D551" s="238" t="s">
        <v>64</v>
      </c>
      <c r="E551" s="239">
        <f t="shared" si="33"/>
        <v>4418</v>
      </c>
      <c r="F551" s="239">
        <f t="shared" si="33"/>
        <v>4418</v>
      </c>
      <c r="G551" s="239">
        <f>[183]일위대가목록!F731</f>
        <v>4208</v>
      </c>
      <c r="H551" s="239">
        <f t="shared" si="34"/>
        <v>4208</v>
      </c>
      <c r="I551" s="239">
        <f>[183]일위대가목록!G731</f>
        <v>210</v>
      </c>
      <c r="J551" s="239">
        <f t="shared" si="35"/>
        <v>210</v>
      </c>
      <c r="K551" s="239">
        <f>[183]일위대가목록!H731</f>
        <v>0</v>
      </c>
      <c r="L551" s="239">
        <f t="shared" si="36"/>
        <v>0</v>
      </c>
      <c r="M551" s="240" t="s">
        <v>8710</v>
      </c>
      <c r="N551" s="233" t="s">
        <v>227</v>
      </c>
      <c r="O551" s="233"/>
      <c r="P551" s="233" t="s">
        <v>9553</v>
      </c>
      <c r="Q551" s="233" t="s">
        <v>227</v>
      </c>
      <c r="R551" s="233" t="s">
        <v>9554</v>
      </c>
      <c r="S551" s="233"/>
      <c r="T551" s="233" t="s">
        <v>7729</v>
      </c>
      <c r="U551" s="233"/>
      <c r="V551" s="233"/>
      <c r="W551" s="233"/>
      <c r="X551" s="233"/>
      <c r="Y551" s="233"/>
      <c r="Z551" s="233"/>
      <c r="AA551" s="233"/>
      <c r="AB551" s="233"/>
      <c r="AC551" s="233"/>
      <c r="AD551" s="233"/>
      <c r="AE551" s="233"/>
      <c r="AF551" s="233"/>
      <c r="AG551" s="233"/>
      <c r="AH551" s="233"/>
      <c r="AI551" s="233"/>
      <c r="AJ551" s="233"/>
      <c r="AK551" s="233"/>
      <c r="AL551" s="233"/>
      <c r="AM551" s="233"/>
      <c r="AN551" s="233"/>
      <c r="AO551" s="233"/>
      <c r="AP551" s="233"/>
      <c r="AQ551" s="233"/>
      <c r="AR551" s="233"/>
      <c r="AS551" s="233"/>
      <c r="AT551" s="233"/>
      <c r="AU551" s="233"/>
      <c r="AV551" s="233"/>
      <c r="AW551" s="233"/>
      <c r="AX551" s="233"/>
      <c r="AY551" s="233"/>
      <c r="AZ551" s="233"/>
      <c r="BA551" s="233"/>
      <c r="BB551" s="233"/>
      <c r="BC551" s="233"/>
      <c r="BD551" s="233"/>
      <c r="BE551" s="233"/>
      <c r="BF551" s="233"/>
      <c r="BG551" s="233"/>
      <c r="BH551" s="233"/>
      <c r="BI551" s="293" t="str">
        <f>HYPERLINK("#일위대가목록!A731","IH341600 →")</f>
        <v>IH341600 →</v>
      </c>
    </row>
    <row r="552" spans="1:61" ht="20.100000000000001" customHeight="1">
      <c r="A552" s="237" t="s">
        <v>9533</v>
      </c>
      <c r="B552" s="238" t="s">
        <v>9555</v>
      </c>
      <c r="C552" s="238">
        <v>1</v>
      </c>
      <c r="D552" s="238" t="s">
        <v>64</v>
      </c>
      <c r="E552" s="239">
        <f t="shared" si="33"/>
        <v>6389</v>
      </c>
      <c r="F552" s="239">
        <f t="shared" si="33"/>
        <v>6389</v>
      </c>
      <c r="G552" s="239">
        <f>[183]일위대가목록!F732</f>
        <v>6085</v>
      </c>
      <c r="H552" s="239">
        <f t="shared" si="34"/>
        <v>6085</v>
      </c>
      <c r="I552" s="239">
        <f>[183]일위대가목록!G732</f>
        <v>304</v>
      </c>
      <c r="J552" s="239">
        <f t="shared" si="35"/>
        <v>304</v>
      </c>
      <c r="K552" s="239">
        <f>[183]일위대가목록!H732</f>
        <v>0</v>
      </c>
      <c r="L552" s="239">
        <f t="shared" si="36"/>
        <v>0</v>
      </c>
      <c r="M552" s="240" t="s">
        <v>8710</v>
      </c>
      <c r="N552" s="233" t="s">
        <v>227</v>
      </c>
      <c r="O552" s="233"/>
      <c r="P552" s="233" t="s">
        <v>9556</v>
      </c>
      <c r="Q552" s="233" t="s">
        <v>227</v>
      </c>
      <c r="R552" s="233" t="s">
        <v>9557</v>
      </c>
      <c r="S552" s="233"/>
      <c r="T552" s="233" t="s">
        <v>7729</v>
      </c>
      <c r="U552" s="233"/>
      <c r="V552" s="233"/>
      <c r="W552" s="233"/>
      <c r="X552" s="233"/>
      <c r="Y552" s="233"/>
      <c r="Z552" s="233"/>
      <c r="AA552" s="233"/>
      <c r="AB552" s="233"/>
      <c r="AC552" s="233"/>
      <c r="AD552" s="233"/>
      <c r="AE552" s="233"/>
      <c r="AF552" s="233"/>
      <c r="AG552" s="233"/>
      <c r="AH552" s="233"/>
      <c r="AI552" s="233"/>
      <c r="AJ552" s="233"/>
      <c r="AK552" s="233"/>
      <c r="AL552" s="233"/>
      <c r="AM552" s="233"/>
      <c r="AN552" s="233"/>
      <c r="AO552" s="233"/>
      <c r="AP552" s="233"/>
      <c r="AQ552" s="233"/>
      <c r="AR552" s="233"/>
      <c r="AS552" s="233"/>
      <c r="AT552" s="233"/>
      <c r="AU552" s="233"/>
      <c r="AV552" s="233"/>
      <c r="AW552" s="233"/>
      <c r="AX552" s="233"/>
      <c r="AY552" s="233"/>
      <c r="AZ552" s="233"/>
      <c r="BA552" s="233"/>
      <c r="BB552" s="233"/>
      <c r="BC552" s="233"/>
      <c r="BD552" s="233"/>
      <c r="BE552" s="233"/>
      <c r="BF552" s="233"/>
      <c r="BG552" s="233"/>
      <c r="BH552" s="233"/>
      <c r="BI552" s="293" t="str">
        <f>HYPERLINK("#일위대가목록!A732","IH341700 →")</f>
        <v>IH341700 →</v>
      </c>
    </row>
    <row r="553" spans="1:61" ht="20.100000000000001" customHeight="1">
      <c r="A553" s="237" t="s">
        <v>9533</v>
      </c>
      <c r="B553" s="238" t="s">
        <v>9558</v>
      </c>
      <c r="C553" s="238">
        <v>1</v>
      </c>
      <c r="D553" s="238" t="s">
        <v>64</v>
      </c>
      <c r="E553" s="239">
        <f t="shared" si="33"/>
        <v>7862</v>
      </c>
      <c r="F553" s="239">
        <f t="shared" si="33"/>
        <v>7862</v>
      </c>
      <c r="G553" s="239">
        <f>[183]일위대가목록!F733</f>
        <v>7488</v>
      </c>
      <c r="H553" s="239">
        <f t="shared" si="34"/>
        <v>7488</v>
      </c>
      <c r="I553" s="239">
        <f>[183]일위대가목록!G733</f>
        <v>374</v>
      </c>
      <c r="J553" s="239">
        <f t="shared" si="35"/>
        <v>374</v>
      </c>
      <c r="K553" s="239">
        <f>[183]일위대가목록!H733</f>
        <v>0</v>
      </c>
      <c r="L553" s="239">
        <f t="shared" si="36"/>
        <v>0</v>
      </c>
      <c r="M553" s="240" t="s">
        <v>8710</v>
      </c>
      <c r="N553" s="233" t="s">
        <v>227</v>
      </c>
      <c r="O553" s="233"/>
      <c r="P553" s="233" t="s">
        <v>9559</v>
      </c>
      <c r="Q553" s="233" t="s">
        <v>227</v>
      </c>
      <c r="R553" s="233" t="s">
        <v>9560</v>
      </c>
      <c r="S553" s="233"/>
      <c r="T553" s="233" t="s">
        <v>7729</v>
      </c>
      <c r="U553" s="233"/>
      <c r="V553" s="233"/>
      <c r="W553" s="233"/>
      <c r="X553" s="233"/>
      <c r="Y553" s="233"/>
      <c r="Z553" s="233"/>
      <c r="AA553" s="233"/>
      <c r="AB553" s="233"/>
      <c r="AC553" s="233"/>
      <c r="AD553" s="233"/>
      <c r="AE553" s="233"/>
      <c r="AF553" s="233"/>
      <c r="AG553" s="233"/>
      <c r="AH553" s="233"/>
      <c r="AI553" s="233"/>
      <c r="AJ553" s="233"/>
      <c r="AK553" s="233"/>
      <c r="AL553" s="233"/>
      <c r="AM553" s="233"/>
      <c r="AN553" s="233"/>
      <c r="AO553" s="233"/>
      <c r="AP553" s="233"/>
      <c r="AQ553" s="233"/>
      <c r="AR553" s="233"/>
      <c r="AS553" s="233"/>
      <c r="AT553" s="233"/>
      <c r="AU553" s="233"/>
      <c r="AV553" s="233"/>
      <c r="AW553" s="233"/>
      <c r="AX553" s="233"/>
      <c r="AY553" s="233"/>
      <c r="AZ553" s="233"/>
      <c r="BA553" s="233"/>
      <c r="BB553" s="233"/>
      <c r="BC553" s="233"/>
      <c r="BD553" s="233"/>
      <c r="BE553" s="233"/>
      <c r="BF553" s="233"/>
      <c r="BG553" s="233"/>
      <c r="BH553" s="233"/>
      <c r="BI553" s="293" t="str">
        <f>HYPERLINK("#일위대가목록!A733","IH341800 →")</f>
        <v>IH341800 →</v>
      </c>
    </row>
    <row r="554" spans="1:61" ht="20.100000000000001" customHeight="1">
      <c r="A554" s="237" t="s">
        <v>9533</v>
      </c>
      <c r="B554" s="238" t="s">
        <v>228</v>
      </c>
      <c r="C554" s="238">
        <v>1</v>
      </c>
      <c r="D554" s="238" t="s">
        <v>64</v>
      </c>
      <c r="E554" s="239">
        <f t="shared" si="33"/>
        <v>12867</v>
      </c>
      <c r="F554" s="239">
        <f t="shared" si="33"/>
        <v>12867</v>
      </c>
      <c r="G554" s="239">
        <f>[183]일위대가목록!F734</f>
        <v>12255</v>
      </c>
      <c r="H554" s="239">
        <f t="shared" si="34"/>
        <v>12255</v>
      </c>
      <c r="I554" s="239">
        <f>[183]일위대가목록!G734</f>
        <v>612</v>
      </c>
      <c r="J554" s="239">
        <f t="shared" si="35"/>
        <v>612</v>
      </c>
      <c r="K554" s="239">
        <f>[183]일위대가목록!H734</f>
        <v>0</v>
      </c>
      <c r="L554" s="239">
        <f t="shared" si="36"/>
        <v>0</v>
      </c>
      <c r="M554" s="240" t="s">
        <v>8710</v>
      </c>
      <c r="N554" s="233" t="s">
        <v>227</v>
      </c>
      <c r="O554" s="233"/>
      <c r="P554" s="233" t="s">
        <v>9561</v>
      </c>
      <c r="Q554" s="233" t="s">
        <v>227</v>
      </c>
      <c r="R554" s="233" t="s">
        <v>9562</v>
      </c>
      <c r="S554" s="233"/>
      <c r="T554" s="233" t="s">
        <v>7729</v>
      </c>
      <c r="U554" s="233"/>
      <c r="V554" s="233"/>
      <c r="W554" s="233"/>
      <c r="X554" s="233"/>
      <c r="Y554" s="233"/>
      <c r="Z554" s="233"/>
      <c r="AA554" s="233"/>
      <c r="AB554" s="233"/>
      <c r="AC554" s="233"/>
      <c r="AD554" s="233"/>
      <c r="AE554" s="233"/>
      <c r="AF554" s="233"/>
      <c r="AG554" s="233"/>
      <c r="AH554" s="233"/>
      <c r="AI554" s="233"/>
      <c r="AJ554" s="233"/>
      <c r="AK554" s="233"/>
      <c r="AL554" s="233"/>
      <c r="AM554" s="233"/>
      <c r="AN554" s="233"/>
      <c r="AO554" s="233"/>
      <c r="AP554" s="233"/>
      <c r="AQ554" s="233"/>
      <c r="AR554" s="233"/>
      <c r="AS554" s="233"/>
      <c r="AT554" s="233"/>
      <c r="AU554" s="233"/>
      <c r="AV554" s="233"/>
      <c r="AW554" s="233"/>
      <c r="AX554" s="233"/>
      <c r="AY554" s="233"/>
      <c r="AZ554" s="233"/>
      <c r="BA554" s="233"/>
      <c r="BB554" s="233"/>
      <c r="BC554" s="233"/>
      <c r="BD554" s="233"/>
      <c r="BE554" s="233"/>
      <c r="BF554" s="233"/>
      <c r="BG554" s="233"/>
      <c r="BH554" s="233"/>
      <c r="BI554" s="293" t="str">
        <f>HYPERLINK("#일위대가목록!A734","IH341900 →")</f>
        <v>IH341900 →</v>
      </c>
    </row>
    <row r="555" spans="1:61" ht="20.100000000000001" customHeight="1">
      <c r="A555" s="237" t="s">
        <v>9533</v>
      </c>
      <c r="B555" s="238" t="s">
        <v>9563</v>
      </c>
      <c r="C555" s="238">
        <v>1</v>
      </c>
      <c r="D555" s="238" t="s">
        <v>64</v>
      </c>
      <c r="E555" s="239">
        <f t="shared" si="33"/>
        <v>20307</v>
      </c>
      <c r="F555" s="239">
        <f t="shared" si="33"/>
        <v>20307</v>
      </c>
      <c r="G555" s="239">
        <f>[183]일위대가목록!F735</f>
        <v>19340</v>
      </c>
      <c r="H555" s="239">
        <f t="shared" si="34"/>
        <v>19340</v>
      </c>
      <c r="I555" s="239">
        <f>[183]일위대가목록!G735</f>
        <v>967</v>
      </c>
      <c r="J555" s="239">
        <f t="shared" si="35"/>
        <v>967</v>
      </c>
      <c r="K555" s="239">
        <f>[183]일위대가목록!H735</f>
        <v>0</v>
      </c>
      <c r="L555" s="239">
        <f t="shared" si="36"/>
        <v>0</v>
      </c>
      <c r="M555" s="240" t="s">
        <v>8710</v>
      </c>
      <c r="N555" s="233" t="s">
        <v>227</v>
      </c>
      <c r="O555" s="233"/>
      <c r="P555" s="233" t="s">
        <v>9564</v>
      </c>
      <c r="Q555" s="233" t="s">
        <v>227</v>
      </c>
      <c r="R555" s="233" t="s">
        <v>9565</v>
      </c>
      <c r="S555" s="233"/>
      <c r="T555" s="233" t="s">
        <v>7729</v>
      </c>
      <c r="U555" s="233"/>
      <c r="V555" s="233"/>
      <c r="W555" s="233"/>
      <c r="X555" s="233"/>
      <c r="Y555" s="233"/>
      <c r="Z555" s="233"/>
      <c r="AA555" s="233"/>
      <c r="AB555" s="233"/>
      <c r="AC555" s="233"/>
      <c r="AD555" s="233"/>
      <c r="AE555" s="233"/>
      <c r="AF555" s="233"/>
      <c r="AG555" s="233"/>
      <c r="AH555" s="233"/>
      <c r="AI555" s="233"/>
      <c r="AJ555" s="233"/>
      <c r="AK555" s="233"/>
      <c r="AL555" s="233"/>
      <c r="AM555" s="233"/>
      <c r="AN555" s="233"/>
      <c r="AO555" s="233"/>
      <c r="AP555" s="233"/>
      <c r="AQ555" s="233"/>
      <c r="AR555" s="233"/>
      <c r="AS555" s="233"/>
      <c r="AT555" s="233"/>
      <c r="AU555" s="233"/>
      <c r="AV555" s="233"/>
      <c r="AW555" s="233"/>
      <c r="AX555" s="233"/>
      <c r="AY555" s="233"/>
      <c r="AZ555" s="233"/>
      <c r="BA555" s="233"/>
      <c r="BB555" s="233"/>
      <c r="BC555" s="233"/>
      <c r="BD555" s="233"/>
      <c r="BE555" s="233"/>
      <c r="BF555" s="233"/>
      <c r="BG555" s="233"/>
      <c r="BH555" s="233"/>
      <c r="BI555" s="293" t="str">
        <f>HYPERLINK("#일위대가목록!A735","IH342000 →")</f>
        <v>IH342000 →</v>
      </c>
    </row>
    <row r="556" spans="1:61" ht="20.100000000000001" customHeight="1">
      <c r="A556" s="237" t="s">
        <v>9533</v>
      </c>
      <c r="B556" s="238" t="s">
        <v>229</v>
      </c>
      <c r="C556" s="238">
        <v>1</v>
      </c>
      <c r="D556" s="238" t="s">
        <v>64</v>
      </c>
      <c r="E556" s="239">
        <f t="shared" si="33"/>
        <v>28176</v>
      </c>
      <c r="F556" s="239">
        <f t="shared" si="33"/>
        <v>28176</v>
      </c>
      <c r="G556" s="239">
        <f>[183]일위대가목록!F736</f>
        <v>26835</v>
      </c>
      <c r="H556" s="239">
        <f t="shared" si="34"/>
        <v>26835</v>
      </c>
      <c r="I556" s="239">
        <f>[183]일위대가목록!G736</f>
        <v>1341</v>
      </c>
      <c r="J556" s="239">
        <f t="shared" si="35"/>
        <v>1341</v>
      </c>
      <c r="K556" s="239">
        <f>[183]일위대가목록!H736</f>
        <v>0</v>
      </c>
      <c r="L556" s="239">
        <f t="shared" si="36"/>
        <v>0</v>
      </c>
      <c r="M556" s="240" t="s">
        <v>8710</v>
      </c>
      <c r="N556" s="233" t="s">
        <v>227</v>
      </c>
      <c r="O556" s="233"/>
      <c r="P556" s="233" t="s">
        <v>9566</v>
      </c>
      <c r="Q556" s="233" t="s">
        <v>227</v>
      </c>
      <c r="R556" s="233" t="s">
        <v>9567</v>
      </c>
      <c r="S556" s="233"/>
      <c r="T556" s="233" t="s">
        <v>7729</v>
      </c>
      <c r="U556" s="233"/>
      <c r="V556" s="233"/>
      <c r="W556" s="233"/>
      <c r="X556" s="233"/>
      <c r="Y556" s="233"/>
      <c r="Z556" s="233"/>
      <c r="AA556" s="233"/>
      <c r="AB556" s="233"/>
      <c r="AC556" s="233"/>
      <c r="AD556" s="233"/>
      <c r="AE556" s="233"/>
      <c r="AF556" s="233"/>
      <c r="AG556" s="233"/>
      <c r="AH556" s="233"/>
      <c r="AI556" s="233"/>
      <c r="AJ556" s="233"/>
      <c r="AK556" s="233"/>
      <c r="AL556" s="233"/>
      <c r="AM556" s="233"/>
      <c r="AN556" s="233"/>
      <c r="AO556" s="233"/>
      <c r="AP556" s="233"/>
      <c r="AQ556" s="233"/>
      <c r="AR556" s="233"/>
      <c r="AS556" s="233"/>
      <c r="AT556" s="233"/>
      <c r="AU556" s="233"/>
      <c r="AV556" s="233"/>
      <c r="AW556" s="233"/>
      <c r="AX556" s="233"/>
      <c r="AY556" s="233"/>
      <c r="AZ556" s="233"/>
      <c r="BA556" s="233"/>
      <c r="BB556" s="233"/>
      <c r="BC556" s="233"/>
      <c r="BD556" s="233"/>
      <c r="BE556" s="233"/>
      <c r="BF556" s="233"/>
      <c r="BG556" s="233"/>
      <c r="BH556" s="233"/>
      <c r="BI556" s="293" t="str">
        <f>HYPERLINK("#일위대가목록!A736","IH342100 →")</f>
        <v>IH342100 →</v>
      </c>
    </row>
    <row r="557" spans="1:61" ht="20.100000000000001" customHeight="1">
      <c r="A557" s="237" t="s">
        <v>9533</v>
      </c>
      <c r="B557" s="238" t="s">
        <v>230</v>
      </c>
      <c r="C557" s="238">
        <v>1</v>
      </c>
      <c r="D557" s="238" t="s">
        <v>64</v>
      </c>
      <c r="E557" s="239">
        <f t="shared" si="33"/>
        <v>50468</v>
      </c>
      <c r="F557" s="239">
        <f t="shared" si="33"/>
        <v>50468</v>
      </c>
      <c r="G557" s="239">
        <f>[183]일위대가목록!F737</f>
        <v>48065</v>
      </c>
      <c r="H557" s="239">
        <f t="shared" si="34"/>
        <v>48065</v>
      </c>
      <c r="I557" s="239">
        <f>[183]일위대가목록!G737</f>
        <v>2403</v>
      </c>
      <c r="J557" s="239">
        <f t="shared" si="35"/>
        <v>2403</v>
      </c>
      <c r="K557" s="239">
        <f>[183]일위대가목록!H737</f>
        <v>0</v>
      </c>
      <c r="L557" s="239">
        <f t="shared" si="36"/>
        <v>0</v>
      </c>
      <c r="M557" s="240" t="s">
        <v>8710</v>
      </c>
      <c r="N557" s="233" t="s">
        <v>227</v>
      </c>
      <c r="O557" s="233"/>
      <c r="P557" s="233" t="s">
        <v>9568</v>
      </c>
      <c r="Q557" s="233" t="s">
        <v>227</v>
      </c>
      <c r="R557" s="233" t="s">
        <v>9569</v>
      </c>
      <c r="S557" s="233"/>
      <c r="T557" s="233" t="s">
        <v>7729</v>
      </c>
      <c r="U557" s="233"/>
      <c r="V557" s="233"/>
      <c r="W557" s="233"/>
      <c r="X557" s="233"/>
      <c r="Y557" s="233"/>
      <c r="Z557" s="233"/>
      <c r="AA557" s="233"/>
      <c r="AB557" s="233"/>
      <c r="AC557" s="233"/>
      <c r="AD557" s="233"/>
      <c r="AE557" s="233"/>
      <c r="AF557" s="233"/>
      <c r="AG557" s="233"/>
      <c r="AH557" s="233"/>
      <c r="AI557" s="233"/>
      <c r="AJ557" s="233"/>
      <c r="AK557" s="233"/>
      <c r="AL557" s="233"/>
      <c r="AM557" s="233"/>
      <c r="AN557" s="233"/>
      <c r="AO557" s="233"/>
      <c r="AP557" s="233"/>
      <c r="AQ557" s="233"/>
      <c r="AR557" s="233"/>
      <c r="AS557" s="233"/>
      <c r="AT557" s="233"/>
      <c r="AU557" s="233"/>
      <c r="AV557" s="233"/>
      <c r="AW557" s="233"/>
      <c r="AX557" s="233"/>
      <c r="AY557" s="233"/>
      <c r="AZ557" s="233"/>
      <c r="BA557" s="233"/>
      <c r="BB557" s="233"/>
      <c r="BC557" s="233"/>
      <c r="BD557" s="233"/>
      <c r="BE557" s="233"/>
      <c r="BF557" s="233"/>
      <c r="BG557" s="233"/>
      <c r="BH557" s="233"/>
      <c r="BI557" s="293" t="str">
        <f>HYPERLINK("#일위대가목록!A737","IH342200 →")</f>
        <v>IH342200 →</v>
      </c>
    </row>
    <row r="558" spans="1:61" ht="20.100000000000001" customHeight="1">
      <c r="A558" s="237" t="s">
        <v>9533</v>
      </c>
      <c r="B558" s="238" t="s">
        <v>231</v>
      </c>
      <c r="C558" s="238">
        <v>1</v>
      </c>
      <c r="D558" s="238" t="s">
        <v>64</v>
      </c>
      <c r="E558" s="239">
        <f t="shared" si="33"/>
        <v>80506</v>
      </c>
      <c r="F558" s="239">
        <f t="shared" si="33"/>
        <v>80506</v>
      </c>
      <c r="G558" s="239">
        <f>[183]일위대가목록!F738</f>
        <v>76673</v>
      </c>
      <c r="H558" s="239">
        <f t="shared" si="34"/>
        <v>76673</v>
      </c>
      <c r="I558" s="239">
        <f>[183]일위대가목록!G738</f>
        <v>3833</v>
      </c>
      <c r="J558" s="239">
        <f t="shared" si="35"/>
        <v>3833</v>
      </c>
      <c r="K558" s="239">
        <f>[183]일위대가목록!H738</f>
        <v>0</v>
      </c>
      <c r="L558" s="239">
        <f t="shared" si="36"/>
        <v>0</v>
      </c>
      <c r="M558" s="240" t="s">
        <v>8710</v>
      </c>
      <c r="N558" s="233" t="s">
        <v>227</v>
      </c>
      <c r="O558" s="233"/>
      <c r="P558" s="233" t="s">
        <v>9570</v>
      </c>
      <c r="Q558" s="233" t="s">
        <v>227</v>
      </c>
      <c r="R558" s="233" t="s">
        <v>9571</v>
      </c>
      <c r="S558" s="233"/>
      <c r="T558" s="233" t="s">
        <v>7729</v>
      </c>
      <c r="U558" s="233"/>
      <c r="V558" s="233"/>
      <c r="W558" s="233"/>
      <c r="X558" s="233"/>
      <c r="Y558" s="233"/>
      <c r="Z558" s="233"/>
      <c r="AA558" s="233"/>
      <c r="AB558" s="233"/>
      <c r="AC558" s="233"/>
      <c r="AD558" s="233"/>
      <c r="AE558" s="233"/>
      <c r="AF558" s="233"/>
      <c r="AG558" s="233"/>
      <c r="AH558" s="233"/>
      <c r="AI558" s="233"/>
      <c r="AJ558" s="233"/>
      <c r="AK558" s="233"/>
      <c r="AL558" s="233"/>
      <c r="AM558" s="233"/>
      <c r="AN558" s="233"/>
      <c r="AO558" s="233"/>
      <c r="AP558" s="233"/>
      <c r="AQ558" s="233"/>
      <c r="AR558" s="233"/>
      <c r="AS558" s="233"/>
      <c r="AT558" s="233"/>
      <c r="AU558" s="233"/>
      <c r="AV558" s="233"/>
      <c r="AW558" s="233"/>
      <c r="AX558" s="233"/>
      <c r="AY558" s="233"/>
      <c r="AZ558" s="233"/>
      <c r="BA558" s="233"/>
      <c r="BB558" s="233"/>
      <c r="BC558" s="233"/>
      <c r="BD558" s="233"/>
      <c r="BE558" s="233"/>
      <c r="BF558" s="233"/>
      <c r="BG558" s="233"/>
      <c r="BH558" s="233"/>
      <c r="BI558" s="293" t="str">
        <f>HYPERLINK("#일위대가목록!A738","IH342300 →")</f>
        <v>IH342300 →</v>
      </c>
    </row>
    <row r="559" spans="1:61" ht="20.100000000000001" customHeight="1">
      <c r="A559" s="237" t="s">
        <v>9572</v>
      </c>
      <c r="B559" s="238" t="s">
        <v>9573</v>
      </c>
      <c r="C559" s="238">
        <v>1</v>
      </c>
      <c r="D559" s="238" t="s">
        <v>64</v>
      </c>
      <c r="E559" s="239">
        <f t="shared" si="33"/>
        <v>7843</v>
      </c>
      <c r="F559" s="239">
        <f t="shared" si="33"/>
        <v>7843</v>
      </c>
      <c r="G559" s="239">
        <f>[183]일위대가목록!F739</f>
        <v>3598</v>
      </c>
      <c r="H559" s="239">
        <f t="shared" si="34"/>
        <v>3598</v>
      </c>
      <c r="I559" s="239">
        <f>[183]일위대가목록!G739</f>
        <v>4245</v>
      </c>
      <c r="J559" s="239">
        <f t="shared" si="35"/>
        <v>4245</v>
      </c>
      <c r="K559" s="239">
        <f>[183]일위대가목록!H739</f>
        <v>0</v>
      </c>
      <c r="L559" s="239">
        <f t="shared" si="36"/>
        <v>0</v>
      </c>
      <c r="M559" s="240" t="s">
        <v>9328</v>
      </c>
      <c r="N559" s="233" t="s">
        <v>227</v>
      </c>
      <c r="O559" s="233"/>
      <c r="P559" s="233" t="s">
        <v>9574</v>
      </c>
      <c r="Q559" s="233" t="s">
        <v>227</v>
      </c>
      <c r="R559" s="233" t="s">
        <v>9575</v>
      </c>
      <c r="S559" s="233"/>
      <c r="T559" s="233" t="s">
        <v>7729</v>
      </c>
      <c r="U559" s="233"/>
      <c r="V559" s="233"/>
      <c r="W559" s="233"/>
      <c r="X559" s="233"/>
      <c r="Y559" s="233"/>
      <c r="Z559" s="233"/>
      <c r="AA559" s="233"/>
      <c r="AB559" s="233"/>
      <c r="AC559" s="233"/>
      <c r="AD559" s="233"/>
      <c r="AE559" s="233"/>
      <c r="AF559" s="233"/>
      <c r="AG559" s="233"/>
      <c r="AH559" s="233"/>
      <c r="AI559" s="233"/>
      <c r="AJ559" s="233"/>
      <c r="AK559" s="233"/>
      <c r="AL559" s="233"/>
      <c r="AM559" s="233"/>
      <c r="AN559" s="233"/>
      <c r="AO559" s="233"/>
      <c r="AP559" s="233"/>
      <c r="AQ559" s="233"/>
      <c r="AR559" s="233"/>
      <c r="AS559" s="233"/>
      <c r="AT559" s="233"/>
      <c r="AU559" s="233"/>
      <c r="AV559" s="233"/>
      <c r="AW559" s="233"/>
      <c r="AX559" s="233"/>
      <c r="AY559" s="233"/>
      <c r="AZ559" s="233"/>
      <c r="BA559" s="233"/>
      <c r="BB559" s="233"/>
      <c r="BC559" s="233"/>
      <c r="BD559" s="233"/>
      <c r="BE559" s="233"/>
      <c r="BF559" s="233"/>
      <c r="BG559" s="233"/>
      <c r="BH559" s="233"/>
      <c r="BI559" s="293" t="str">
        <f>HYPERLINK("#일위대가목록!A739","IH344100 →")</f>
        <v>IH344100 →</v>
      </c>
    </row>
    <row r="560" spans="1:61" ht="20.100000000000001" customHeight="1">
      <c r="A560" s="237" t="s">
        <v>9572</v>
      </c>
      <c r="B560" s="238" t="s">
        <v>9576</v>
      </c>
      <c r="C560" s="238">
        <v>1</v>
      </c>
      <c r="D560" s="238" t="s">
        <v>64</v>
      </c>
      <c r="E560" s="239">
        <f t="shared" si="33"/>
        <v>7637</v>
      </c>
      <c r="F560" s="239">
        <f t="shared" si="33"/>
        <v>7637</v>
      </c>
      <c r="G560" s="239">
        <f>[183]일위대가목록!F740</f>
        <v>3392</v>
      </c>
      <c r="H560" s="239">
        <f t="shared" si="34"/>
        <v>3392</v>
      </c>
      <c r="I560" s="239">
        <f>[183]일위대가목록!G740</f>
        <v>4245</v>
      </c>
      <c r="J560" s="239">
        <f t="shared" si="35"/>
        <v>4245</v>
      </c>
      <c r="K560" s="239">
        <f>[183]일위대가목록!H740</f>
        <v>0</v>
      </c>
      <c r="L560" s="239">
        <f t="shared" si="36"/>
        <v>0</v>
      </c>
      <c r="M560" s="240" t="s">
        <v>9328</v>
      </c>
      <c r="N560" s="233" t="s">
        <v>227</v>
      </c>
      <c r="O560" s="233"/>
      <c r="P560" s="233" t="s">
        <v>9577</v>
      </c>
      <c r="Q560" s="233" t="s">
        <v>227</v>
      </c>
      <c r="R560" s="233" t="s">
        <v>9578</v>
      </c>
      <c r="S560" s="233"/>
      <c r="T560" s="233" t="s">
        <v>7729</v>
      </c>
      <c r="U560" s="233"/>
      <c r="V560" s="233"/>
      <c r="W560" s="233"/>
      <c r="X560" s="233"/>
      <c r="Y560" s="233"/>
      <c r="Z560" s="233"/>
      <c r="AA560" s="233"/>
      <c r="AB560" s="233"/>
      <c r="AC560" s="233"/>
      <c r="AD560" s="233"/>
      <c r="AE560" s="233"/>
      <c r="AF560" s="233"/>
      <c r="AG560" s="233"/>
      <c r="AH560" s="233"/>
      <c r="AI560" s="233"/>
      <c r="AJ560" s="233"/>
      <c r="AK560" s="233"/>
      <c r="AL560" s="233"/>
      <c r="AM560" s="233"/>
      <c r="AN560" s="233"/>
      <c r="AO560" s="233"/>
      <c r="AP560" s="233"/>
      <c r="AQ560" s="233"/>
      <c r="AR560" s="233"/>
      <c r="AS560" s="233"/>
      <c r="AT560" s="233"/>
      <c r="AU560" s="233"/>
      <c r="AV560" s="233"/>
      <c r="AW560" s="233"/>
      <c r="AX560" s="233"/>
      <c r="AY560" s="233"/>
      <c r="AZ560" s="233"/>
      <c r="BA560" s="233"/>
      <c r="BB560" s="233"/>
      <c r="BC560" s="233"/>
      <c r="BD560" s="233"/>
      <c r="BE560" s="233"/>
      <c r="BF560" s="233"/>
      <c r="BG560" s="233"/>
      <c r="BH560" s="233"/>
      <c r="BI560" s="293" t="str">
        <f>HYPERLINK("#일위대가목록!A740","IH344300 →")</f>
        <v>IH344300 →</v>
      </c>
    </row>
    <row r="561" spans="1:61" ht="20.100000000000001" customHeight="1">
      <c r="A561" s="237" t="s">
        <v>9579</v>
      </c>
      <c r="B561" s="238" t="s">
        <v>9580</v>
      </c>
      <c r="C561" s="238">
        <v>1</v>
      </c>
      <c r="D561" s="238" t="s">
        <v>64</v>
      </c>
      <c r="E561" s="239">
        <f t="shared" si="33"/>
        <v>45190</v>
      </c>
      <c r="F561" s="239">
        <f t="shared" si="33"/>
        <v>45190</v>
      </c>
      <c r="G561" s="239">
        <f>[183]일위대가목록!F741</f>
        <v>28244</v>
      </c>
      <c r="H561" s="239">
        <f t="shared" si="34"/>
        <v>28244</v>
      </c>
      <c r="I561" s="239">
        <f>[183]일위대가목록!G741</f>
        <v>16946</v>
      </c>
      <c r="J561" s="239">
        <f t="shared" si="35"/>
        <v>16946</v>
      </c>
      <c r="K561" s="239">
        <f>[183]일위대가목록!H741</f>
        <v>0</v>
      </c>
      <c r="L561" s="239">
        <f t="shared" si="36"/>
        <v>0</v>
      </c>
      <c r="M561" s="240" t="s">
        <v>8703</v>
      </c>
      <c r="N561" s="233" t="s">
        <v>227</v>
      </c>
      <c r="O561" s="233"/>
      <c r="P561" s="233" t="s">
        <v>9581</v>
      </c>
      <c r="Q561" s="233" t="s">
        <v>227</v>
      </c>
      <c r="R561" s="233" t="s">
        <v>9582</v>
      </c>
      <c r="S561" s="233"/>
      <c r="T561" s="233" t="s">
        <v>7729</v>
      </c>
      <c r="U561" s="233"/>
      <c r="V561" s="233"/>
      <c r="W561" s="233"/>
      <c r="X561" s="233"/>
      <c r="Y561" s="233"/>
      <c r="Z561" s="233"/>
      <c r="AA561" s="233"/>
      <c r="AB561" s="233"/>
      <c r="AC561" s="233"/>
      <c r="AD561" s="233"/>
      <c r="AE561" s="233"/>
      <c r="AF561" s="233"/>
      <c r="AG561" s="233"/>
      <c r="AH561" s="233"/>
      <c r="AI561" s="233"/>
      <c r="AJ561" s="233"/>
      <c r="AK561" s="233"/>
      <c r="AL561" s="233"/>
      <c r="AM561" s="233"/>
      <c r="AN561" s="233"/>
      <c r="AO561" s="233"/>
      <c r="AP561" s="233"/>
      <c r="AQ561" s="233"/>
      <c r="AR561" s="233"/>
      <c r="AS561" s="233"/>
      <c r="AT561" s="233"/>
      <c r="AU561" s="233"/>
      <c r="AV561" s="233"/>
      <c r="AW561" s="233"/>
      <c r="AX561" s="233"/>
      <c r="AY561" s="233"/>
      <c r="AZ561" s="233"/>
      <c r="BA561" s="233"/>
      <c r="BB561" s="233"/>
      <c r="BC561" s="233"/>
      <c r="BD561" s="233"/>
      <c r="BE561" s="233"/>
      <c r="BF561" s="233"/>
      <c r="BG561" s="233"/>
      <c r="BH561" s="233"/>
      <c r="BI561" s="293" t="str">
        <f>HYPERLINK("#일위대가목록!A741","IH344500 →")</f>
        <v>IH344500 →</v>
      </c>
    </row>
    <row r="562" spans="1:61" ht="20.100000000000001" customHeight="1">
      <c r="A562" s="237" t="s">
        <v>9579</v>
      </c>
      <c r="B562" s="238" t="s">
        <v>9583</v>
      </c>
      <c r="C562" s="238">
        <v>1</v>
      </c>
      <c r="D562" s="238" t="s">
        <v>64</v>
      </c>
      <c r="E562" s="239">
        <f t="shared" si="33"/>
        <v>44800</v>
      </c>
      <c r="F562" s="239">
        <f t="shared" si="33"/>
        <v>44800</v>
      </c>
      <c r="G562" s="239">
        <f>[183]일위대가목록!F742</f>
        <v>28000</v>
      </c>
      <c r="H562" s="239">
        <f t="shared" si="34"/>
        <v>28000</v>
      </c>
      <c r="I562" s="239">
        <f>[183]일위대가목록!G742</f>
        <v>16800</v>
      </c>
      <c r="J562" s="239">
        <f t="shared" si="35"/>
        <v>16800</v>
      </c>
      <c r="K562" s="239">
        <f>[183]일위대가목록!H742</f>
        <v>0</v>
      </c>
      <c r="L562" s="239">
        <f t="shared" si="36"/>
        <v>0</v>
      </c>
      <c r="M562" s="240" t="s">
        <v>8703</v>
      </c>
      <c r="N562" s="233" t="s">
        <v>227</v>
      </c>
      <c r="O562" s="233"/>
      <c r="P562" s="233" t="s">
        <v>9584</v>
      </c>
      <c r="Q562" s="233" t="s">
        <v>227</v>
      </c>
      <c r="R562" s="233" t="s">
        <v>9585</v>
      </c>
      <c r="S562" s="233"/>
      <c r="T562" s="233" t="s">
        <v>7729</v>
      </c>
      <c r="U562" s="233"/>
      <c r="V562" s="233"/>
      <c r="W562" s="233"/>
      <c r="X562" s="233"/>
      <c r="Y562" s="233"/>
      <c r="Z562" s="233"/>
      <c r="AA562" s="233"/>
      <c r="AB562" s="233"/>
      <c r="AC562" s="233"/>
      <c r="AD562" s="233"/>
      <c r="AE562" s="233"/>
      <c r="AF562" s="233"/>
      <c r="AG562" s="233"/>
      <c r="AH562" s="233"/>
      <c r="AI562" s="233"/>
      <c r="AJ562" s="233"/>
      <c r="AK562" s="233"/>
      <c r="AL562" s="233"/>
      <c r="AM562" s="233"/>
      <c r="AN562" s="233"/>
      <c r="AO562" s="233"/>
      <c r="AP562" s="233"/>
      <c r="AQ562" s="233"/>
      <c r="AR562" s="233"/>
      <c r="AS562" s="233"/>
      <c r="AT562" s="233"/>
      <c r="AU562" s="233"/>
      <c r="AV562" s="233"/>
      <c r="AW562" s="233"/>
      <c r="AX562" s="233"/>
      <c r="AY562" s="233"/>
      <c r="AZ562" s="233"/>
      <c r="BA562" s="233"/>
      <c r="BB562" s="233"/>
      <c r="BC562" s="233"/>
      <c r="BD562" s="233"/>
      <c r="BE562" s="233"/>
      <c r="BF562" s="233"/>
      <c r="BG562" s="233"/>
      <c r="BH562" s="233"/>
      <c r="BI562" s="293" t="str">
        <f>HYPERLINK("#일위대가목록!A742","IH344600 →")</f>
        <v>IH344600 →</v>
      </c>
    </row>
    <row r="563" spans="1:61" ht="20.100000000000001" customHeight="1">
      <c r="A563" s="237" t="s">
        <v>9579</v>
      </c>
      <c r="B563" s="238" t="s">
        <v>9586</v>
      </c>
      <c r="C563" s="238">
        <v>1</v>
      </c>
      <c r="D563" s="238" t="s">
        <v>64</v>
      </c>
      <c r="E563" s="239">
        <f t="shared" si="33"/>
        <v>52800</v>
      </c>
      <c r="F563" s="239">
        <f t="shared" si="33"/>
        <v>52800</v>
      </c>
      <c r="G563" s="239">
        <f>[183]일위대가목록!F743</f>
        <v>33000</v>
      </c>
      <c r="H563" s="239">
        <f t="shared" si="34"/>
        <v>33000</v>
      </c>
      <c r="I563" s="239">
        <f>[183]일위대가목록!G743</f>
        <v>19800</v>
      </c>
      <c r="J563" s="239">
        <f t="shared" si="35"/>
        <v>19800</v>
      </c>
      <c r="K563" s="239">
        <f>[183]일위대가목록!H743</f>
        <v>0</v>
      </c>
      <c r="L563" s="239">
        <f t="shared" si="36"/>
        <v>0</v>
      </c>
      <c r="M563" s="240" t="s">
        <v>8703</v>
      </c>
      <c r="N563" s="233" t="s">
        <v>227</v>
      </c>
      <c r="O563" s="233"/>
      <c r="P563" s="233" t="s">
        <v>9587</v>
      </c>
      <c r="Q563" s="233" t="s">
        <v>227</v>
      </c>
      <c r="R563" s="233" t="s">
        <v>9588</v>
      </c>
      <c r="S563" s="233"/>
      <c r="T563" s="233" t="s">
        <v>7729</v>
      </c>
      <c r="U563" s="233"/>
      <c r="V563" s="233"/>
      <c r="W563" s="233"/>
      <c r="X563" s="233"/>
      <c r="Y563" s="233"/>
      <c r="Z563" s="233"/>
      <c r="AA563" s="233"/>
      <c r="AB563" s="233"/>
      <c r="AC563" s="233"/>
      <c r="AD563" s="233"/>
      <c r="AE563" s="233"/>
      <c r="AF563" s="233"/>
      <c r="AG563" s="233"/>
      <c r="AH563" s="233"/>
      <c r="AI563" s="233"/>
      <c r="AJ563" s="233"/>
      <c r="AK563" s="233"/>
      <c r="AL563" s="233"/>
      <c r="AM563" s="233"/>
      <c r="AN563" s="233"/>
      <c r="AO563" s="233"/>
      <c r="AP563" s="233"/>
      <c r="AQ563" s="233"/>
      <c r="AR563" s="233"/>
      <c r="AS563" s="233"/>
      <c r="AT563" s="233"/>
      <c r="AU563" s="233"/>
      <c r="AV563" s="233"/>
      <c r="AW563" s="233"/>
      <c r="AX563" s="233"/>
      <c r="AY563" s="233"/>
      <c r="AZ563" s="233"/>
      <c r="BA563" s="233"/>
      <c r="BB563" s="233"/>
      <c r="BC563" s="233"/>
      <c r="BD563" s="233"/>
      <c r="BE563" s="233"/>
      <c r="BF563" s="233"/>
      <c r="BG563" s="233"/>
      <c r="BH563" s="233"/>
      <c r="BI563" s="293" t="str">
        <f>HYPERLINK("#일위대가목록!A743","IH344700 →")</f>
        <v>IH344700 →</v>
      </c>
    </row>
    <row r="564" spans="1:61" ht="20.100000000000001" customHeight="1">
      <c r="A564" s="237" t="s">
        <v>9589</v>
      </c>
      <c r="B564" s="238" t="s">
        <v>9590</v>
      </c>
      <c r="C564" s="238">
        <v>1</v>
      </c>
      <c r="D564" s="238" t="s">
        <v>64</v>
      </c>
      <c r="E564" s="239">
        <f t="shared" si="33"/>
        <v>57913</v>
      </c>
      <c r="F564" s="239">
        <f t="shared" si="33"/>
        <v>57913</v>
      </c>
      <c r="G564" s="239">
        <f>[183]일위대가목록!F744</f>
        <v>4769</v>
      </c>
      <c r="H564" s="239">
        <f t="shared" si="34"/>
        <v>4769</v>
      </c>
      <c r="I564" s="239">
        <f>[183]일위대가목록!G744</f>
        <v>53144</v>
      </c>
      <c r="J564" s="239">
        <f t="shared" si="35"/>
        <v>53144</v>
      </c>
      <c r="K564" s="239">
        <f>[183]일위대가목록!H744</f>
        <v>0</v>
      </c>
      <c r="L564" s="239">
        <f t="shared" si="36"/>
        <v>0</v>
      </c>
      <c r="M564" s="240" t="s">
        <v>9591</v>
      </c>
      <c r="N564" s="233" t="s">
        <v>227</v>
      </c>
      <c r="O564" s="233"/>
      <c r="P564" s="233" t="s">
        <v>9592</v>
      </c>
      <c r="Q564" s="233" t="s">
        <v>227</v>
      </c>
      <c r="R564" s="233" t="s">
        <v>9593</v>
      </c>
      <c r="S564" s="233"/>
      <c r="T564" s="233" t="s">
        <v>7729</v>
      </c>
      <c r="U564" s="233"/>
      <c r="V564" s="233"/>
      <c r="W564" s="233"/>
      <c r="X564" s="233"/>
      <c r="Y564" s="233"/>
      <c r="Z564" s="233"/>
      <c r="AA564" s="233"/>
      <c r="AB564" s="233"/>
      <c r="AC564" s="233"/>
      <c r="AD564" s="233"/>
      <c r="AE564" s="233"/>
      <c r="AF564" s="233"/>
      <c r="AG564" s="233"/>
      <c r="AH564" s="233"/>
      <c r="AI564" s="233"/>
      <c r="AJ564" s="233"/>
      <c r="AK564" s="233"/>
      <c r="AL564" s="233"/>
      <c r="AM564" s="233"/>
      <c r="AN564" s="233"/>
      <c r="AO564" s="233"/>
      <c r="AP564" s="233"/>
      <c r="AQ564" s="233"/>
      <c r="AR564" s="233"/>
      <c r="AS564" s="233"/>
      <c r="AT564" s="233"/>
      <c r="AU564" s="233"/>
      <c r="AV564" s="233"/>
      <c r="AW564" s="233"/>
      <c r="AX564" s="233"/>
      <c r="AY564" s="233"/>
      <c r="AZ564" s="233"/>
      <c r="BA564" s="233"/>
      <c r="BB564" s="233"/>
      <c r="BC564" s="233"/>
      <c r="BD564" s="233"/>
      <c r="BE564" s="233"/>
      <c r="BF564" s="233"/>
      <c r="BG564" s="233"/>
      <c r="BH564" s="233"/>
      <c r="BI564" s="293" t="str">
        <f>HYPERLINK("#일위대가목록!A744","IH345000 →")</f>
        <v>IH345000 →</v>
      </c>
    </row>
    <row r="565" spans="1:61" ht="20.100000000000001" customHeight="1">
      <c r="A565" s="237" t="s">
        <v>9594</v>
      </c>
      <c r="B565" s="238" t="s">
        <v>9590</v>
      </c>
      <c r="C565" s="238">
        <v>1</v>
      </c>
      <c r="D565" s="238" t="s">
        <v>64</v>
      </c>
      <c r="E565" s="239">
        <f t="shared" si="33"/>
        <v>26456</v>
      </c>
      <c r="F565" s="239">
        <f t="shared" si="33"/>
        <v>26456</v>
      </c>
      <c r="G565" s="239">
        <f>[183]일위대가목록!F745</f>
        <v>2704</v>
      </c>
      <c r="H565" s="239">
        <f t="shared" si="34"/>
        <v>2704</v>
      </c>
      <c r="I565" s="239">
        <f>[183]일위대가목록!G745</f>
        <v>23752</v>
      </c>
      <c r="J565" s="239">
        <f t="shared" si="35"/>
        <v>23752</v>
      </c>
      <c r="K565" s="239">
        <f>[183]일위대가목록!H745</f>
        <v>0</v>
      </c>
      <c r="L565" s="239">
        <f t="shared" si="36"/>
        <v>0</v>
      </c>
      <c r="M565" s="240" t="s">
        <v>9591</v>
      </c>
      <c r="N565" s="233" t="s">
        <v>227</v>
      </c>
      <c r="O565" s="233"/>
      <c r="P565" s="233" t="s">
        <v>9595</v>
      </c>
      <c r="Q565" s="233" t="s">
        <v>227</v>
      </c>
      <c r="R565" s="233" t="s">
        <v>9596</v>
      </c>
      <c r="S565" s="233"/>
      <c r="T565" s="233" t="s">
        <v>7729</v>
      </c>
      <c r="U565" s="233"/>
      <c r="V565" s="233"/>
      <c r="W565" s="233"/>
      <c r="X565" s="233"/>
      <c r="Y565" s="233"/>
      <c r="Z565" s="233"/>
      <c r="AA565" s="233"/>
      <c r="AB565" s="233"/>
      <c r="AC565" s="233"/>
      <c r="AD565" s="233"/>
      <c r="AE565" s="233"/>
      <c r="AF565" s="233"/>
      <c r="AG565" s="233"/>
      <c r="AH565" s="233"/>
      <c r="AI565" s="233"/>
      <c r="AJ565" s="233"/>
      <c r="AK565" s="233"/>
      <c r="AL565" s="233"/>
      <c r="AM565" s="233"/>
      <c r="AN565" s="233"/>
      <c r="AO565" s="233"/>
      <c r="AP565" s="233"/>
      <c r="AQ565" s="233"/>
      <c r="AR565" s="233"/>
      <c r="AS565" s="233"/>
      <c r="AT565" s="233"/>
      <c r="AU565" s="233"/>
      <c r="AV565" s="233"/>
      <c r="AW565" s="233"/>
      <c r="AX565" s="233"/>
      <c r="AY565" s="233"/>
      <c r="AZ565" s="233"/>
      <c r="BA565" s="233"/>
      <c r="BB565" s="233"/>
      <c r="BC565" s="233"/>
      <c r="BD565" s="233"/>
      <c r="BE565" s="233"/>
      <c r="BF565" s="233"/>
      <c r="BG565" s="233"/>
      <c r="BH565" s="233"/>
      <c r="BI565" s="293" t="str">
        <f>HYPERLINK("#일위대가목록!A745","IH345001 →")</f>
        <v>IH345001 →</v>
      </c>
    </row>
    <row r="566" spans="1:61" ht="20.100000000000001" customHeight="1">
      <c r="A566" s="237" t="s">
        <v>9589</v>
      </c>
      <c r="B566" s="238" t="s">
        <v>9597</v>
      </c>
      <c r="C566" s="238">
        <v>1</v>
      </c>
      <c r="D566" s="238" t="s">
        <v>64</v>
      </c>
      <c r="E566" s="239">
        <f t="shared" si="33"/>
        <v>57705</v>
      </c>
      <c r="F566" s="239">
        <f t="shared" si="33"/>
        <v>57705</v>
      </c>
      <c r="G566" s="239">
        <f>[183]일위대가목록!F746</f>
        <v>4561</v>
      </c>
      <c r="H566" s="239">
        <f t="shared" si="34"/>
        <v>4561</v>
      </c>
      <c r="I566" s="239">
        <f>[183]일위대가목록!G746</f>
        <v>53144</v>
      </c>
      <c r="J566" s="239">
        <f t="shared" si="35"/>
        <v>53144</v>
      </c>
      <c r="K566" s="239">
        <f>[183]일위대가목록!H746</f>
        <v>0</v>
      </c>
      <c r="L566" s="239">
        <f t="shared" si="36"/>
        <v>0</v>
      </c>
      <c r="M566" s="240" t="s">
        <v>9591</v>
      </c>
      <c r="N566" s="233" t="s">
        <v>227</v>
      </c>
      <c r="O566" s="233"/>
      <c r="P566" s="233" t="s">
        <v>9598</v>
      </c>
      <c r="Q566" s="233" t="s">
        <v>227</v>
      </c>
      <c r="R566" s="233" t="s">
        <v>9599</v>
      </c>
      <c r="S566" s="233"/>
      <c r="T566" s="233" t="s">
        <v>7729</v>
      </c>
      <c r="U566" s="233"/>
      <c r="V566" s="233"/>
      <c r="W566" s="233"/>
      <c r="X566" s="233"/>
      <c r="Y566" s="233"/>
      <c r="Z566" s="233"/>
      <c r="AA566" s="233"/>
      <c r="AB566" s="233"/>
      <c r="AC566" s="233"/>
      <c r="AD566" s="233"/>
      <c r="AE566" s="233"/>
      <c r="AF566" s="233"/>
      <c r="AG566" s="233"/>
      <c r="AH566" s="233"/>
      <c r="AI566" s="233"/>
      <c r="AJ566" s="233"/>
      <c r="AK566" s="233"/>
      <c r="AL566" s="233"/>
      <c r="AM566" s="233"/>
      <c r="AN566" s="233"/>
      <c r="AO566" s="233"/>
      <c r="AP566" s="233"/>
      <c r="AQ566" s="233"/>
      <c r="AR566" s="233"/>
      <c r="AS566" s="233"/>
      <c r="AT566" s="233"/>
      <c r="AU566" s="233"/>
      <c r="AV566" s="233"/>
      <c r="AW566" s="233"/>
      <c r="AX566" s="233"/>
      <c r="AY566" s="233"/>
      <c r="AZ566" s="233"/>
      <c r="BA566" s="233"/>
      <c r="BB566" s="233"/>
      <c r="BC566" s="233"/>
      <c r="BD566" s="233"/>
      <c r="BE566" s="233"/>
      <c r="BF566" s="233"/>
      <c r="BG566" s="233"/>
      <c r="BH566" s="233"/>
      <c r="BI566" s="293" t="str">
        <f>HYPERLINK("#일위대가목록!A746","IH345100 →")</f>
        <v>IH345100 →</v>
      </c>
    </row>
    <row r="567" spans="1:61" ht="20.100000000000001" customHeight="1">
      <c r="A567" s="237" t="s">
        <v>9594</v>
      </c>
      <c r="B567" s="238" t="s">
        <v>9597</v>
      </c>
      <c r="C567" s="238">
        <v>1</v>
      </c>
      <c r="D567" s="238" t="s">
        <v>64</v>
      </c>
      <c r="E567" s="239">
        <f t="shared" si="33"/>
        <v>26248</v>
      </c>
      <c r="F567" s="239">
        <f t="shared" si="33"/>
        <v>26248</v>
      </c>
      <c r="G567" s="239">
        <f>[183]일위대가목록!F747</f>
        <v>2496</v>
      </c>
      <c r="H567" s="239">
        <f t="shared" si="34"/>
        <v>2496</v>
      </c>
      <c r="I567" s="239">
        <f>[183]일위대가목록!G747</f>
        <v>23752</v>
      </c>
      <c r="J567" s="239">
        <f t="shared" si="35"/>
        <v>23752</v>
      </c>
      <c r="K567" s="239">
        <f>[183]일위대가목록!H747</f>
        <v>0</v>
      </c>
      <c r="L567" s="239">
        <f t="shared" si="36"/>
        <v>0</v>
      </c>
      <c r="M567" s="240" t="s">
        <v>9591</v>
      </c>
      <c r="N567" s="233" t="s">
        <v>227</v>
      </c>
      <c r="O567" s="233"/>
      <c r="P567" s="233" t="s">
        <v>9600</v>
      </c>
      <c r="Q567" s="233" t="s">
        <v>227</v>
      </c>
      <c r="R567" s="233" t="s">
        <v>9601</v>
      </c>
      <c r="S567" s="233"/>
      <c r="T567" s="233" t="s">
        <v>7729</v>
      </c>
      <c r="U567" s="233"/>
      <c r="V567" s="233"/>
      <c r="W567" s="233"/>
      <c r="X567" s="233"/>
      <c r="Y567" s="233"/>
      <c r="Z567" s="233"/>
      <c r="AA567" s="233"/>
      <c r="AB567" s="233"/>
      <c r="AC567" s="233"/>
      <c r="AD567" s="233"/>
      <c r="AE567" s="233"/>
      <c r="AF567" s="233"/>
      <c r="AG567" s="233"/>
      <c r="AH567" s="233"/>
      <c r="AI567" s="233"/>
      <c r="AJ567" s="233"/>
      <c r="AK567" s="233"/>
      <c r="AL567" s="233"/>
      <c r="AM567" s="233"/>
      <c r="AN567" s="233"/>
      <c r="AO567" s="233"/>
      <c r="AP567" s="233"/>
      <c r="AQ567" s="233"/>
      <c r="AR567" s="233"/>
      <c r="AS567" s="233"/>
      <c r="AT567" s="233"/>
      <c r="AU567" s="233"/>
      <c r="AV567" s="233"/>
      <c r="AW567" s="233"/>
      <c r="AX567" s="233"/>
      <c r="AY567" s="233"/>
      <c r="AZ567" s="233"/>
      <c r="BA567" s="233"/>
      <c r="BB567" s="233"/>
      <c r="BC567" s="233"/>
      <c r="BD567" s="233"/>
      <c r="BE567" s="233"/>
      <c r="BF567" s="233"/>
      <c r="BG567" s="233"/>
      <c r="BH567" s="233"/>
      <c r="BI567" s="293" t="str">
        <f>HYPERLINK("#일위대가목록!A747","IH345101 →")</f>
        <v>IH345101 →</v>
      </c>
    </row>
    <row r="568" spans="1:61" ht="20.100000000000001" customHeight="1">
      <c r="A568" s="237" t="s">
        <v>9589</v>
      </c>
      <c r="B568" s="238" t="s">
        <v>9602</v>
      </c>
      <c r="C568" s="238">
        <v>1</v>
      </c>
      <c r="D568" s="238" t="s">
        <v>64</v>
      </c>
      <c r="E568" s="239">
        <f t="shared" si="33"/>
        <v>58953</v>
      </c>
      <c r="F568" s="239">
        <f t="shared" si="33"/>
        <v>58953</v>
      </c>
      <c r="G568" s="239">
        <f>[183]일위대가목록!F748</f>
        <v>5809</v>
      </c>
      <c r="H568" s="239">
        <f t="shared" si="34"/>
        <v>5809</v>
      </c>
      <c r="I568" s="239">
        <f>[183]일위대가목록!G748</f>
        <v>53144</v>
      </c>
      <c r="J568" s="239">
        <f t="shared" si="35"/>
        <v>53144</v>
      </c>
      <c r="K568" s="239">
        <f>[183]일위대가목록!H748</f>
        <v>0</v>
      </c>
      <c r="L568" s="239">
        <f t="shared" si="36"/>
        <v>0</v>
      </c>
      <c r="M568" s="240" t="s">
        <v>9591</v>
      </c>
      <c r="N568" s="233" t="s">
        <v>227</v>
      </c>
      <c r="O568" s="233"/>
      <c r="P568" s="233" t="s">
        <v>9603</v>
      </c>
      <c r="Q568" s="233" t="s">
        <v>227</v>
      </c>
      <c r="R568" s="233" t="s">
        <v>9604</v>
      </c>
      <c r="S568" s="233"/>
      <c r="T568" s="233" t="s">
        <v>7729</v>
      </c>
      <c r="U568" s="233"/>
      <c r="V568" s="233"/>
      <c r="W568" s="233"/>
      <c r="X568" s="233"/>
      <c r="Y568" s="233"/>
      <c r="Z568" s="233"/>
      <c r="AA568" s="233"/>
      <c r="AB568" s="233"/>
      <c r="AC568" s="233"/>
      <c r="AD568" s="233"/>
      <c r="AE568" s="233"/>
      <c r="AF568" s="233"/>
      <c r="AG568" s="233"/>
      <c r="AH568" s="233"/>
      <c r="AI568" s="233"/>
      <c r="AJ568" s="233"/>
      <c r="AK568" s="233"/>
      <c r="AL568" s="233"/>
      <c r="AM568" s="233"/>
      <c r="AN568" s="233"/>
      <c r="AO568" s="233"/>
      <c r="AP568" s="233"/>
      <c r="AQ568" s="233"/>
      <c r="AR568" s="233"/>
      <c r="AS568" s="233"/>
      <c r="AT568" s="233"/>
      <c r="AU568" s="233"/>
      <c r="AV568" s="233"/>
      <c r="AW568" s="233"/>
      <c r="AX568" s="233"/>
      <c r="AY568" s="233"/>
      <c r="AZ568" s="233"/>
      <c r="BA568" s="233"/>
      <c r="BB568" s="233"/>
      <c r="BC568" s="233"/>
      <c r="BD568" s="233"/>
      <c r="BE568" s="233"/>
      <c r="BF568" s="233"/>
      <c r="BG568" s="233"/>
      <c r="BH568" s="233"/>
      <c r="BI568" s="293" t="str">
        <f>HYPERLINK("#일위대가목록!A748","IH345200 →")</f>
        <v>IH345200 →</v>
      </c>
    </row>
    <row r="569" spans="1:61" ht="20.100000000000001" customHeight="1">
      <c r="A569" s="237" t="s">
        <v>9594</v>
      </c>
      <c r="B569" s="238" t="s">
        <v>9602</v>
      </c>
      <c r="C569" s="238">
        <v>1</v>
      </c>
      <c r="D569" s="238" t="s">
        <v>64</v>
      </c>
      <c r="E569" s="239">
        <f t="shared" si="33"/>
        <v>27496</v>
      </c>
      <c r="F569" s="239">
        <f t="shared" si="33"/>
        <v>27496</v>
      </c>
      <c r="G569" s="239">
        <f>[183]일위대가목록!F749</f>
        <v>3744</v>
      </c>
      <c r="H569" s="239">
        <f t="shared" si="34"/>
        <v>3744</v>
      </c>
      <c r="I569" s="239">
        <f>[183]일위대가목록!G749</f>
        <v>23752</v>
      </c>
      <c r="J569" s="239">
        <f t="shared" si="35"/>
        <v>23752</v>
      </c>
      <c r="K569" s="239">
        <f>[183]일위대가목록!H749</f>
        <v>0</v>
      </c>
      <c r="L569" s="239">
        <f t="shared" si="36"/>
        <v>0</v>
      </c>
      <c r="M569" s="240" t="s">
        <v>9591</v>
      </c>
      <c r="N569" s="233" t="s">
        <v>227</v>
      </c>
      <c r="O569" s="233"/>
      <c r="P569" s="233" t="s">
        <v>9605</v>
      </c>
      <c r="Q569" s="233" t="s">
        <v>227</v>
      </c>
      <c r="R569" s="233" t="s">
        <v>9606</v>
      </c>
      <c r="S569" s="233"/>
      <c r="T569" s="233" t="s">
        <v>7729</v>
      </c>
      <c r="U569" s="233"/>
      <c r="V569" s="233"/>
      <c r="W569" s="233"/>
      <c r="X569" s="233"/>
      <c r="Y569" s="233"/>
      <c r="Z569" s="233"/>
      <c r="AA569" s="233"/>
      <c r="AB569" s="233"/>
      <c r="AC569" s="233"/>
      <c r="AD569" s="233"/>
      <c r="AE569" s="233"/>
      <c r="AF569" s="233"/>
      <c r="AG569" s="233"/>
      <c r="AH569" s="233"/>
      <c r="AI569" s="233"/>
      <c r="AJ569" s="233"/>
      <c r="AK569" s="233"/>
      <c r="AL569" s="233"/>
      <c r="AM569" s="233"/>
      <c r="AN569" s="233"/>
      <c r="AO569" s="233"/>
      <c r="AP569" s="233"/>
      <c r="AQ569" s="233"/>
      <c r="AR569" s="233"/>
      <c r="AS569" s="233"/>
      <c r="AT569" s="233"/>
      <c r="AU569" s="233"/>
      <c r="AV569" s="233"/>
      <c r="AW569" s="233"/>
      <c r="AX569" s="233"/>
      <c r="AY569" s="233"/>
      <c r="AZ569" s="233"/>
      <c r="BA569" s="233"/>
      <c r="BB569" s="233"/>
      <c r="BC569" s="233"/>
      <c r="BD569" s="233"/>
      <c r="BE569" s="233"/>
      <c r="BF569" s="233"/>
      <c r="BG569" s="233"/>
      <c r="BH569" s="233"/>
      <c r="BI569" s="293" t="str">
        <f>HYPERLINK("#일위대가목록!A749","IH345201 →")</f>
        <v>IH345201 →</v>
      </c>
    </row>
    <row r="570" spans="1:61" ht="20.100000000000001" customHeight="1">
      <c r="A570" s="237" t="s">
        <v>9589</v>
      </c>
      <c r="B570" s="238" t="s">
        <v>9607</v>
      </c>
      <c r="C570" s="238">
        <v>1</v>
      </c>
      <c r="D570" s="238" t="s">
        <v>64</v>
      </c>
      <c r="E570" s="239">
        <f t="shared" si="33"/>
        <v>62177</v>
      </c>
      <c r="F570" s="239">
        <f t="shared" si="33"/>
        <v>62177</v>
      </c>
      <c r="G570" s="239">
        <f>[183]일위대가목록!F750</f>
        <v>9033</v>
      </c>
      <c r="H570" s="239">
        <f t="shared" si="34"/>
        <v>9033</v>
      </c>
      <c r="I570" s="239">
        <f>[183]일위대가목록!G750</f>
        <v>53144</v>
      </c>
      <c r="J570" s="239">
        <f t="shared" si="35"/>
        <v>53144</v>
      </c>
      <c r="K570" s="239">
        <f>[183]일위대가목록!H750</f>
        <v>0</v>
      </c>
      <c r="L570" s="239">
        <f t="shared" si="36"/>
        <v>0</v>
      </c>
      <c r="M570" s="240" t="s">
        <v>9591</v>
      </c>
      <c r="N570" s="233" t="s">
        <v>227</v>
      </c>
      <c r="O570" s="233"/>
      <c r="P570" s="233" t="s">
        <v>9608</v>
      </c>
      <c r="Q570" s="233" t="s">
        <v>227</v>
      </c>
      <c r="R570" s="233" t="s">
        <v>9609</v>
      </c>
      <c r="S570" s="233"/>
      <c r="T570" s="233" t="s">
        <v>7729</v>
      </c>
      <c r="U570" s="233"/>
      <c r="V570" s="233"/>
      <c r="W570" s="233"/>
      <c r="X570" s="233"/>
      <c r="Y570" s="233"/>
      <c r="Z570" s="233"/>
      <c r="AA570" s="233"/>
      <c r="AB570" s="233"/>
      <c r="AC570" s="233"/>
      <c r="AD570" s="233"/>
      <c r="AE570" s="233"/>
      <c r="AF570" s="233"/>
      <c r="AG570" s="233"/>
      <c r="AH570" s="233"/>
      <c r="AI570" s="233"/>
      <c r="AJ570" s="233"/>
      <c r="AK570" s="233"/>
      <c r="AL570" s="233"/>
      <c r="AM570" s="233"/>
      <c r="AN570" s="233"/>
      <c r="AO570" s="233"/>
      <c r="AP570" s="233"/>
      <c r="AQ570" s="233"/>
      <c r="AR570" s="233"/>
      <c r="AS570" s="233"/>
      <c r="AT570" s="233"/>
      <c r="AU570" s="233"/>
      <c r="AV570" s="233"/>
      <c r="AW570" s="233"/>
      <c r="AX570" s="233"/>
      <c r="AY570" s="233"/>
      <c r="AZ570" s="233"/>
      <c r="BA570" s="233"/>
      <c r="BB570" s="233"/>
      <c r="BC570" s="233"/>
      <c r="BD570" s="233"/>
      <c r="BE570" s="233"/>
      <c r="BF570" s="233"/>
      <c r="BG570" s="233"/>
      <c r="BH570" s="233"/>
      <c r="BI570" s="293" t="str">
        <f>HYPERLINK("#일위대가목록!A750","IH345300 →")</f>
        <v>IH345300 →</v>
      </c>
    </row>
    <row r="571" spans="1:61" ht="20.100000000000001" customHeight="1">
      <c r="A571" s="237" t="s">
        <v>9594</v>
      </c>
      <c r="B571" s="238" t="s">
        <v>9607</v>
      </c>
      <c r="C571" s="238">
        <v>1</v>
      </c>
      <c r="D571" s="238" t="s">
        <v>64</v>
      </c>
      <c r="E571" s="239">
        <f t="shared" si="33"/>
        <v>30720</v>
      </c>
      <c r="F571" s="239">
        <f t="shared" si="33"/>
        <v>30720</v>
      </c>
      <c r="G571" s="239">
        <f>[183]일위대가목록!F751</f>
        <v>6968</v>
      </c>
      <c r="H571" s="239">
        <f t="shared" si="34"/>
        <v>6968</v>
      </c>
      <c r="I571" s="239">
        <f>[183]일위대가목록!G751</f>
        <v>23752</v>
      </c>
      <c r="J571" s="239">
        <f t="shared" si="35"/>
        <v>23752</v>
      </c>
      <c r="K571" s="239">
        <f>[183]일위대가목록!H751</f>
        <v>0</v>
      </c>
      <c r="L571" s="239">
        <f t="shared" si="36"/>
        <v>0</v>
      </c>
      <c r="M571" s="240" t="s">
        <v>9591</v>
      </c>
      <c r="N571" s="233" t="s">
        <v>227</v>
      </c>
      <c r="O571" s="233"/>
      <c r="P571" s="233" t="s">
        <v>9610</v>
      </c>
      <c r="Q571" s="233" t="s">
        <v>227</v>
      </c>
      <c r="R571" s="233" t="s">
        <v>9611</v>
      </c>
      <c r="S571" s="233"/>
      <c r="T571" s="233" t="s">
        <v>7729</v>
      </c>
      <c r="U571" s="233"/>
      <c r="V571" s="233"/>
      <c r="W571" s="233"/>
      <c r="X571" s="233"/>
      <c r="Y571" s="233"/>
      <c r="Z571" s="233"/>
      <c r="AA571" s="233"/>
      <c r="AB571" s="233"/>
      <c r="AC571" s="233"/>
      <c r="AD571" s="233"/>
      <c r="AE571" s="233"/>
      <c r="AF571" s="233"/>
      <c r="AG571" s="233"/>
      <c r="AH571" s="233"/>
      <c r="AI571" s="233"/>
      <c r="AJ571" s="233"/>
      <c r="AK571" s="233"/>
      <c r="AL571" s="233"/>
      <c r="AM571" s="233"/>
      <c r="AN571" s="233"/>
      <c r="AO571" s="233"/>
      <c r="AP571" s="233"/>
      <c r="AQ571" s="233"/>
      <c r="AR571" s="233"/>
      <c r="AS571" s="233"/>
      <c r="AT571" s="233"/>
      <c r="AU571" s="233"/>
      <c r="AV571" s="233"/>
      <c r="AW571" s="233"/>
      <c r="AX571" s="233"/>
      <c r="AY571" s="233"/>
      <c r="AZ571" s="233"/>
      <c r="BA571" s="233"/>
      <c r="BB571" s="233"/>
      <c r="BC571" s="233"/>
      <c r="BD571" s="233"/>
      <c r="BE571" s="233"/>
      <c r="BF571" s="233"/>
      <c r="BG571" s="233"/>
      <c r="BH571" s="233"/>
      <c r="BI571" s="293" t="str">
        <f>HYPERLINK("#일위대가목록!A751","IH345301 →")</f>
        <v>IH345301 →</v>
      </c>
    </row>
    <row r="572" spans="1:61" ht="20.100000000000001" customHeight="1">
      <c r="A572" s="237" t="s">
        <v>9589</v>
      </c>
      <c r="B572" s="238" t="s">
        <v>9612</v>
      </c>
      <c r="C572" s="238">
        <v>1</v>
      </c>
      <c r="D572" s="238" t="s">
        <v>64</v>
      </c>
      <c r="E572" s="239">
        <f t="shared" si="33"/>
        <v>63529</v>
      </c>
      <c r="F572" s="239">
        <f t="shared" si="33"/>
        <v>63529</v>
      </c>
      <c r="G572" s="239">
        <f>[183]일위대가목록!F752</f>
        <v>10385</v>
      </c>
      <c r="H572" s="239">
        <f t="shared" si="34"/>
        <v>10385</v>
      </c>
      <c r="I572" s="239">
        <f>[183]일위대가목록!G752</f>
        <v>53144</v>
      </c>
      <c r="J572" s="239">
        <f t="shared" si="35"/>
        <v>53144</v>
      </c>
      <c r="K572" s="239">
        <f>[183]일위대가목록!H752</f>
        <v>0</v>
      </c>
      <c r="L572" s="239">
        <f t="shared" si="36"/>
        <v>0</v>
      </c>
      <c r="M572" s="240" t="s">
        <v>9591</v>
      </c>
      <c r="N572" s="233" t="s">
        <v>227</v>
      </c>
      <c r="O572" s="233"/>
      <c r="P572" s="233" t="s">
        <v>9613</v>
      </c>
      <c r="Q572" s="233" t="s">
        <v>227</v>
      </c>
      <c r="R572" s="233" t="s">
        <v>9614</v>
      </c>
      <c r="S572" s="233"/>
      <c r="T572" s="233" t="s">
        <v>7729</v>
      </c>
      <c r="U572" s="233"/>
      <c r="V572" s="233"/>
      <c r="W572" s="233"/>
      <c r="X572" s="233"/>
      <c r="Y572" s="233"/>
      <c r="Z572" s="233"/>
      <c r="AA572" s="233"/>
      <c r="AB572" s="233"/>
      <c r="AC572" s="233"/>
      <c r="AD572" s="233"/>
      <c r="AE572" s="233"/>
      <c r="AF572" s="233"/>
      <c r="AG572" s="233"/>
      <c r="AH572" s="233"/>
      <c r="AI572" s="233"/>
      <c r="AJ572" s="233"/>
      <c r="AK572" s="233"/>
      <c r="AL572" s="233"/>
      <c r="AM572" s="233"/>
      <c r="AN572" s="233"/>
      <c r="AO572" s="233"/>
      <c r="AP572" s="233"/>
      <c r="AQ572" s="233"/>
      <c r="AR572" s="233"/>
      <c r="AS572" s="233"/>
      <c r="AT572" s="233"/>
      <c r="AU572" s="233"/>
      <c r="AV572" s="233"/>
      <c r="AW572" s="233"/>
      <c r="AX572" s="233"/>
      <c r="AY572" s="233"/>
      <c r="AZ572" s="233"/>
      <c r="BA572" s="233"/>
      <c r="BB572" s="233"/>
      <c r="BC572" s="233"/>
      <c r="BD572" s="233"/>
      <c r="BE572" s="233"/>
      <c r="BF572" s="233"/>
      <c r="BG572" s="233"/>
      <c r="BH572" s="233"/>
      <c r="BI572" s="293" t="str">
        <f>HYPERLINK("#일위대가목록!A752","IH345400 →")</f>
        <v>IH345400 →</v>
      </c>
    </row>
    <row r="573" spans="1:61" ht="20.100000000000001" customHeight="1">
      <c r="A573" s="237" t="s">
        <v>9594</v>
      </c>
      <c r="B573" s="238" t="s">
        <v>9612</v>
      </c>
      <c r="C573" s="238">
        <v>1</v>
      </c>
      <c r="D573" s="238" t="s">
        <v>64</v>
      </c>
      <c r="E573" s="239">
        <f t="shared" si="33"/>
        <v>32072</v>
      </c>
      <c r="F573" s="239">
        <f t="shared" si="33"/>
        <v>32072</v>
      </c>
      <c r="G573" s="239">
        <f>[183]일위대가목록!F753</f>
        <v>8320</v>
      </c>
      <c r="H573" s="239">
        <f t="shared" si="34"/>
        <v>8320</v>
      </c>
      <c r="I573" s="239">
        <f>[183]일위대가목록!G753</f>
        <v>23752</v>
      </c>
      <c r="J573" s="239">
        <f t="shared" si="35"/>
        <v>23752</v>
      </c>
      <c r="K573" s="239">
        <f>[183]일위대가목록!H753</f>
        <v>0</v>
      </c>
      <c r="L573" s="239">
        <f t="shared" si="36"/>
        <v>0</v>
      </c>
      <c r="M573" s="240" t="s">
        <v>9591</v>
      </c>
      <c r="N573" s="233" t="s">
        <v>227</v>
      </c>
      <c r="O573" s="233"/>
      <c r="P573" s="233" t="s">
        <v>9615</v>
      </c>
      <c r="Q573" s="233" t="s">
        <v>227</v>
      </c>
      <c r="R573" s="233" t="s">
        <v>9616</v>
      </c>
      <c r="S573" s="233"/>
      <c r="T573" s="233" t="s">
        <v>7729</v>
      </c>
      <c r="U573" s="233"/>
      <c r="V573" s="233"/>
      <c r="W573" s="233"/>
      <c r="X573" s="233"/>
      <c r="Y573" s="233"/>
      <c r="Z573" s="233"/>
      <c r="AA573" s="233"/>
      <c r="AB573" s="233"/>
      <c r="AC573" s="233"/>
      <c r="AD573" s="233"/>
      <c r="AE573" s="233"/>
      <c r="AF573" s="233"/>
      <c r="AG573" s="233"/>
      <c r="AH573" s="233"/>
      <c r="AI573" s="233"/>
      <c r="AJ573" s="233"/>
      <c r="AK573" s="233"/>
      <c r="AL573" s="233"/>
      <c r="AM573" s="233"/>
      <c r="AN573" s="233"/>
      <c r="AO573" s="233"/>
      <c r="AP573" s="233"/>
      <c r="AQ573" s="233"/>
      <c r="AR573" s="233"/>
      <c r="AS573" s="233"/>
      <c r="AT573" s="233"/>
      <c r="AU573" s="233"/>
      <c r="AV573" s="233"/>
      <c r="AW573" s="233"/>
      <c r="AX573" s="233"/>
      <c r="AY573" s="233"/>
      <c r="AZ573" s="233"/>
      <c r="BA573" s="233"/>
      <c r="BB573" s="233"/>
      <c r="BC573" s="233"/>
      <c r="BD573" s="233"/>
      <c r="BE573" s="233"/>
      <c r="BF573" s="233"/>
      <c r="BG573" s="233"/>
      <c r="BH573" s="233"/>
      <c r="BI573" s="293" t="str">
        <f>HYPERLINK("#일위대가목록!A753","IH345401 →")</f>
        <v>IH345401 →</v>
      </c>
    </row>
    <row r="574" spans="1:61" ht="20.100000000000001" customHeight="1">
      <c r="A574" s="237" t="s">
        <v>9617</v>
      </c>
      <c r="B574" s="238" t="s">
        <v>9618</v>
      </c>
      <c r="C574" s="238">
        <v>1</v>
      </c>
      <c r="D574" s="238" t="s">
        <v>65</v>
      </c>
      <c r="E574" s="239">
        <f t="shared" si="33"/>
        <v>3570</v>
      </c>
      <c r="F574" s="239">
        <f t="shared" si="33"/>
        <v>3570</v>
      </c>
      <c r="G574" s="239">
        <f>[183]일위대가목록!F754</f>
        <v>3570</v>
      </c>
      <c r="H574" s="239">
        <f t="shared" si="34"/>
        <v>3570</v>
      </c>
      <c r="I574" s="239">
        <f>[183]일위대가목록!G754</f>
        <v>0</v>
      </c>
      <c r="J574" s="239">
        <f t="shared" si="35"/>
        <v>0</v>
      </c>
      <c r="K574" s="239">
        <f>[183]일위대가목록!H754</f>
        <v>0</v>
      </c>
      <c r="L574" s="239">
        <f t="shared" si="36"/>
        <v>0</v>
      </c>
      <c r="M574" s="240" t="s">
        <v>9591</v>
      </c>
      <c r="N574" s="233" t="s">
        <v>227</v>
      </c>
      <c r="O574" s="233"/>
      <c r="P574" s="233" t="s">
        <v>9619</v>
      </c>
      <c r="Q574" s="233" t="s">
        <v>227</v>
      </c>
      <c r="R574" s="233" t="s">
        <v>9620</v>
      </c>
      <c r="S574" s="233"/>
      <c r="T574" s="233" t="s">
        <v>7729</v>
      </c>
      <c r="U574" s="233"/>
      <c r="V574" s="233"/>
      <c r="W574" s="233"/>
      <c r="X574" s="233"/>
      <c r="Y574" s="233"/>
      <c r="Z574" s="233"/>
      <c r="AA574" s="233"/>
      <c r="AB574" s="233"/>
      <c r="AC574" s="233"/>
      <c r="AD574" s="233"/>
      <c r="AE574" s="233"/>
      <c r="AF574" s="233"/>
      <c r="AG574" s="233"/>
      <c r="AH574" s="233"/>
      <c r="AI574" s="233"/>
      <c r="AJ574" s="233"/>
      <c r="AK574" s="233"/>
      <c r="AL574" s="233"/>
      <c r="AM574" s="233"/>
      <c r="AN574" s="233"/>
      <c r="AO574" s="233"/>
      <c r="AP574" s="233"/>
      <c r="AQ574" s="233"/>
      <c r="AR574" s="233"/>
      <c r="AS574" s="233"/>
      <c r="AT574" s="233"/>
      <c r="AU574" s="233"/>
      <c r="AV574" s="233"/>
      <c r="AW574" s="233"/>
      <c r="AX574" s="233"/>
      <c r="AY574" s="233"/>
      <c r="AZ574" s="233"/>
      <c r="BA574" s="233"/>
      <c r="BB574" s="233"/>
      <c r="BC574" s="233"/>
      <c r="BD574" s="233"/>
      <c r="BE574" s="233"/>
      <c r="BF574" s="233"/>
      <c r="BG574" s="233"/>
      <c r="BH574" s="233"/>
      <c r="BI574" s="293" t="str">
        <f>HYPERLINK("#일위대가목록!A754","IH345500 →")</f>
        <v>IH345500 →</v>
      </c>
    </row>
    <row r="575" spans="1:61" ht="20.100000000000001" customHeight="1">
      <c r="A575" s="237" t="s">
        <v>9617</v>
      </c>
      <c r="B575" s="238" t="s">
        <v>9621</v>
      </c>
      <c r="C575" s="238">
        <v>1</v>
      </c>
      <c r="D575" s="238" t="s">
        <v>65</v>
      </c>
      <c r="E575" s="239">
        <f t="shared" si="33"/>
        <v>4080</v>
      </c>
      <c r="F575" s="239">
        <f t="shared" si="33"/>
        <v>4080</v>
      </c>
      <c r="G575" s="239">
        <f>[183]일위대가목록!F755</f>
        <v>4080</v>
      </c>
      <c r="H575" s="239">
        <f t="shared" si="34"/>
        <v>4080</v>
      </c>
      <c r="I575" s="239">
        <f>[183]일위대가목록!G755</f>
        <v>0</v>
      </c>
      <c r="J575" s="239">
        <f t="shared" si="35"/>
        <v>0</v>
      </c>
      <c r="K575" s="239">
        <f>[183]일위대가목록!H755</f>
        <v>0</v>
      </c>
      <c r="L575" s="239">
        <f t="shared" si="36"/>
        <v>0</v>
      </c>
      <c r="M575" s="240" t="s">
        <v>9591</v>
      </c>
      <c r="N575" s="233" t="s">
        <v>227</v>
      </c>
      <c r="O575" s="233"/>
      <c r="P575" s="233" t="s">
        <v>9622</v>
      </c>
      <c r="Q575" s="233" t="s">
        <v>227</v>
      </c>
      <c r="R575" s="233" t="s">
        <v>9623</v>
      </c>
      <c r="S575" s="233"/>
      <c r="T575" s="233" t="s">
        <v>7729</v>
      </c>
      <c r="U575" s="233"/>
      <c r="V575" s="233"/>
      <c r="W575" s="233"/>
      <c r="X575" s="233"/>
      <c r="Y575" s="233"/>
      <c r="Z575" s="233"/>
      <c r="AA575" s="233"/>
      <c r="AB575" s="233"/>
      <c r="AC575" s="233"/>
      <c r="AD575" s="233"/>
      <c r="AE575" s="233"/>
      <c r="AF575" s="233"/>
      <c r="AG575" s="233"/>
      <c r="AH575" s="233"/>
      <c r="AI575" s="233"/>
      <c r="AJ575" s="233"/>
      <c r="AK575" s="233"/>
      <c r="AL575" s="233"/>
      <c r="AM575" s="233"/>
      <c r="AN575" s="233"/>
      <c r="AO575" s="233"/>
      <c r="AP575" s="233"/>
      <c r="AQ575" s="233"/>
      <c r="AR575" s="233"/>
      <c r="AS575" s="233"/>
      <c r="AT575" s="233"/>
      <c r="AU575" s="233"/>
      <c r="AV575" s="233"/>
      <c r="AW575" s="233"/>
      <c r="AX575" s="233"/>
      <c r="AY575" s="233"/>
      <c r="AZ575" s="233"/>
      <c r="BA575" s="233"/>
      <c r="BB575" s="233"/>
      <c r="BC575" s="233"/>
      <c r="BD575" s="233"/>
      <c r="BE575" s="233"/>
      <c r="BF575" s="233"/>
      <c r="BG575" s="233"/>
      <c r="BH575" s="233"/>
      <c r="BI575" s="293" t="str">
        <f>HYPERLINK("#일위대가목록!A755","IH345510 →")</f>
        <v>IH345510 →</v>
      </c>
    </row>
    <row r="576" spans="1:61" ht="20.100000000000001" customHeight="1">
      <c r="A576" s="237" t="s">
        <v>9617</v>
      </c>
      <c r="B576" s="238" t="s">
        <v>9624</v>
      </c>
      <c r="C576" s="238">
        <v>1</v>
      </c>
      <c r="D576" s="238" t="s">
        <v>65</v>
      </c>
      <c r="E576" s="239">
        <f t="shared" si="33"/>
        <v>5100</v>
      </c>
      <c r="F576" s="239">
        <f t="shared" si="33"/>
        <v>5100</v>
      </c>
      <c r="G576" s="239">
        <f>[183]일위대가목록!F756</f>
        <v>5100</v>
      </c>
      <c r="H576" s="239">
        <f t="shared" si="34"/>
        <v>5100</v>
      </c>
      <c r="I576" s="239">
        <f>[183]일위대가목록!G756</f>
        <v>0</v>
      </c>
      <c r="J576" s="239">
        <f t="shared" si="35"/>
        <v>0</v>
      </c>
      <c r="K576" s="239">
        <f>[183]일위대가목록!H756</f>
        <v>0</v>
      </c>
      <c r="L576" s="239">
        <f t="shared" si="36"/>
        <v>0</v>
      </c>
      <c r="M576" s="240" t="s">
        <v>9591</v>
      </c>
      <c r="N576" s="233" t="s">
        <v>227</v>
      </c>
      <c r="O576" s="233"/>
      <c r="P576" s="233" t="s">
        <v>9625</v>
      </c>
      <c r="Q576" s="233" t="s">
        <v>227</v>
      </c>
      <c r="R576" s="233" t="s">
        <v>9626</v>
      </c>
      <c r="S576" s="233"/>
      <c r="T576" s="233" t="s">
        <v>7729</v>
      </c>
      <c r="U576" s="233"/>
      <c r="V576" s="233"/>
      <c r="W576" s="233"/>
      <c r="X576" s="233"/>
      <c r="Y576" s="233"/>
      <c r="Z576" s="233"/>
      <c r="AA576" s="233"/>
      <c r="AB576" s="233"/>
      <c r="AC576" s="233"/>
      <c r="AD576" s="233"/>
      <c r="AE576" s="233"/>
      <c r="AF576" s="233"/>
      <c r="AG576" s="233"/>
      <c r="AH576" s="233"/>
      <c r="AI576" s="233"/>
      <c r="AJ576" s="233"/>
      <c r="AK576" s="233"/>
      <c r="AL576" s="233"/>
      <c r="AM576" s="233"/>
      <c r="AN576" s="233"/>
      <c r="AO576" s="233"/>
      <c r="AP576" s="233"/>
      <c r="AQ576" s="233"/>
      <c r="AR576" s="233"/>
      <c r="AS576" s="233"/>
      <c r="AT576" s="233"/>
      <c r="AU576" s="233"/>
      <c r="AV576" s="233"/>
      <c r="AW576" s="233"/>
      <c r="AX576" s="233"/>
      <c r="AY576" s="233"/>
      <c r="AZ576" s="233"/>
      <c r="BA576" s="233"/>
      <c r="BB576" s="233"/>
      <c r="BC576" s="233"/>
      <c r="BD576" s="233"/>
      <c r="BE576" s="233"/>
      <c r="BF576" s="233"/>
      <c r="BG576" s="233"/>
      <c r="BH576" s="233"/>
      <c r="BI576" s="293" t="str">
        <f>HYPERLINK("#일위대가목록!A756","IH345520 →")</f>
        <v>IH345520 →</v>
      </c>
    </row>
    <row r="577" spans="1:61" ht="20.100000000000001" customHeight="1">
      <c r="A577" s="237" t="s">
        <v>9617</v>
      </c>
      <c r="B577" s="238" t="s">
        <v>9627</v>
      </c>
      <c r="C577" s="238">
        <v>1</v>
      </c>
      <c r="D577" s="238" t="s">
        <v>65</v>
      </c>
      <c r="E577" s="239">
        <f t="shared" si="33"/>
        <v>6120</v>
      </c>
      <c r="F577" s="239">
        <f t="shared" si="33"/>
        <v>6120</v>
      </c>
      <c r="G577" s="239">
        <f>[183]일위대가목록!F757</f>
        <v>6120</v>
      </c>
      <c r="H577" s="239">
        <f t="shared" si="34"/>
        <v>6120</v>
      </c>
      <c r="I577" s="239">
        <f>[183]일위대가목록!G757</f>
        <v>0</v>
      </c>
      <c r="J577" s="239">
        <f t="shared" si="35"/>
        <v>0</v>
      </c>
      <c r="K577" s="239">
        <f>[183]일위대가목록!H757</f>
        <v>0</v>
      </c>
      <c r="L577" s="239">
        <f t="shared" si="36"/>
        <v>0</v>
      </c>
      <c r="M577" s="240" t="s">
        <v>9591</v>
      </c>
      <c r="N577" s="233" t="s">
        <v>227</v>
      </c>
      <c r="O577" s="233"/>
      <c r="P577" s="233" t="s">
        <v>9628</v>
      </c>
      <c r="Q577" s="233" t="s">
        <v>227</v>
      </c>
      <c r="R577" s="233" t="s">
        <v>9629</v>
      </c>
      <c r="S577" s="233"/>
      <c r="T577" s="233" t="s">
        <v>7729</v>
      </c>
      <c r="U577" s="233"/>
      <c r="V577" s="233"/>
      <c r="W577" s="233"/>
      <c r="X577" s="233"/>
      <c r="Y577" s="233"/>
      <c r="Z577" s="233"/>
      <c r="AA577" s="233"/>
      <c r="AB577" s="233"/>
      <c r="AC577" s="233"/>
      <c r="AD577" s="233"/>
      <c r="AE577" s="233"/>
      <c r="AF577" s="233"/>
      <c r="AG577" s="233"/>
      <c r="AH577" s="233"/>
      <c r="AI577" s="233"/>
      <c r="AJ577" s="233"/>
      <c r="AK577" s="233"/>
      <c r="AL577" s="233"/>
      <c r="AM577" s="233"/>
      <c r="AN577" s="233"/>
      <c r="AO577" s="233"/>
      <c r="AP577" s="233"/>
      <c r="AQ577" s="233"/>
      <c r="AR577" s="233"/>
      <c r="AS577" s="233"/>
      <c r="AT577" s="233"/>
      <c r="AU577" s="233"/>
      <c r="AV577" s="233"/>
      <c r="AW577" s="233"/>
      <c r="AX577" s="233"/>
      <c r="AY577" s="233"/>
      <c r="AZ577" s="233"/>
      <c r="BA577" s="233"/>
      <c r="BB577" s="233"/>
      <c r="BC577" s="233"/>
      <c r="BD577" s="233"/>
      <c r="BE577" s="233"/>
      <c r="BF577" s="233"/>
      <c r="BG577" s="233"/>
      <c r="BH577" s="233"/>
      <c r="BI577" s="293" t="str">
        <f>HYPERLINK("#일위대가목록!A757","IH345530 →")</f>
        <v>IH345530 →</v>
      </c>
    </row>
    <row r="578" spans="1:61" ht="20.100000000000001" customHeight="1">
      <c r="A578" s="237" t="s">
        <v>9630</v>
      </c>
      <c r="B578" s="238" t="s">
        <v>9631</v>
      </c>
      <c r="C578" s="238">
        <v>1</v>
      </c>
      <c r="D578" s="238" t="s">
        <v>65</v>
      </c>
      <c r="E578" s="239">
        <f t="shared" si="33"/>
        <v>16259</v>
      </c>
      <c r="F578" s="239">
        <f t="shared" si="33"/>
        <v>16259</v>
      </c>
      <c r="G578" s="239">
        <f>[183]일위대가목록!F758</f>
        <v>3000</v>
      </c>
      <c r="H578" s="239">
        <f t="shared" si="34"/>
        <v>3000</v>
      </c>
      <c r="I578" s="239">
        <f>[183]일위대가목록!G758</f>
        <v>13259</v>
      </c>
      <c r="J578" s="239">
        <f t="shared" si="35"/>
        <v>13259</v>
      </c>
      <c r="K578" s="239">
        <f>[183]일위대가목록!H758</f>
        <v>0</v>
      </c>
      <c r="L578" s="239">
        <f t="shared" si="36"/>
        <v>0</v>
      </c>
      <c r="M578" s="240" t="s">
        <v>9632</v>
      </c>
      <c r="N578" s="233" t="s">
        <v>227</v>
      </c>
      <c r="O578" s="233"/>
      <c r="P578" s="233" t="s">
        <v>9633</v>
      </c>
      <c r="Q578" s="233" t="s">
        <v>227</v>
      </c>
      <c r="R578" s="233" t="s">
        <v>9634</v>
      </c>
      <c r="S578" s="233"/>
      <c r="T578" s="233" t="s">
        <v>7729</v>
      </c>
      <c r="U578" s="233"/>
      <c r="V578" s="233"/>
      <c r="W578" s="233"/>
      <c r="X578" s="233"/>
      <c r="Y578" s="233"/>
      <c r="Z578" s="233"/>
      <c r="AA578" s="233"/>
      <c r="AB578" s="233"/>
      <c r="AC578" s="233"/>
      <c r="AD578" s="233"/>
      <c r="AE578" s="233"/>
      <c r="AF578" s="233"/>
      <c r="AG578" s="233"/>
      <c r="AH578" s="233"/>
      <c r="AI578" s="233"/>
      <c r="AJ578" s="233"/>
      <c r="AK578" s="233"/>
      <c r="AL578" s="233"/>
      <c r="AM578" s="233"/>
      <c r="AN578" s="233"/>
      <c r="AO578" s="233"/>
      <c r="AP578" s="233"/>
      <c r="AQ578" s="233"/>
      <c r="AR578" s="233"/>
      <c r="AS578" s="233"/>
      <c r="AT578" s="233"/>
      <c r="AU578" s="233"/>
      <c r="AV578" s="233"/>
      <c r="AW578" s="233"/>
      <c r="AX578" s="233"/>
      <c r="AY578" s="233"/>
      <c r="AZ578" s="233"/>
      <c r="BA578" s="233"/>
      <c r="BB578" s="233"/>
      <c r="BC578" s="233"/>
      <c r="BD578" s="233"/>
      <c r="BE578" s="233"/>
      <c r="BF578" s="233"/>
      <c r="BG578" s="233"/>
      <c r="BH578" s="233"/>
      <c r="BI578" s="293" t="str">
        <f>HYPERLINK("#일위대가목록!A758","IH346100 →")</f>
        <v>IH346100 →</v>
      </c>
    </row>
    <row r="579" spans="1:61" ht="20.100000000000001" customHeight="1">
      <c r="A579" s="237" t="s">
        <v>9630</v>
      </c>
      <c r="B579" s="238" t="s">
        <v>9635</v>
      </c>
      <c r="C579" s="238">
        <v>1</v>
      </c>
      <c r="D579" s="238" t="s">
        <v>65</v>
      </c>
      <c r="E579" s="239">
        <f t="shared" si="33"/>
        <v>19259</v>
      </c>
      <c r="F579" s="239">
        <f t="shared" si="33"/>
        <v>19259</v>
      </c>
      <c r="G579" s="239">
        <f>[183]일위대가목록!F759</f>
        <v>6000</v>
      </c>
      <c r="H579" s="239">
        <f t="shared" si="34"/>
        <v>6000</v>
      </c>
      <c r="I579" s="239">
        <f>[183]일위대가목록!G759</f>
        <v>13259</v>
      </c>
      <c r="J579" s="239">
        <f t="shared" si="35"/>
        <v>13259</v>
      </c>
      <c r="K579" s="239">
        <f>[183]일위대가목록!H759</f>
        <v>0</v>
      </c>
      <c r="L579" s="239">
        <f t="shared" si="36"/>
        <v>0</v>
      </c>
      <c r="M579" s="240" t="s">
        <v>9632</v>
      </c>
      <c r="N579" s="233" t="s">
        <v>227</v>
      </c>
      <c r="O579" s="233"/>
      <c r="P579" s="233" t="s">
        <v>9636</v>
      </c>
      <c r="Q579" s="233" t="s">
        <v>227</v>
      </c>
      <c r="R579" s="233" t="s">
        <v>9637</v>
      </c>
      <c r="S579" s="233"/>
      <c r="T579" s="233" t="s">
        <v>7729</v>
      </c>
      <c r="U579" s="233"/>
      <c r="V579" s="233"/>
      <c r="W579" s="233"/>
      <c r="X579" s="233"/>
      <c r="Y579" s="233"/>
      <c r="Z579" s="233"/>
      <c r="AA579" s="233"/>
      <c r="AB579" s="233"/>
      <c r="AC579" s="233"/>
      <c r="AD579" s="233"/>
      <c r="AE579" s="233"/>
      <c r="AF579" s="233"/>
      <c r="AG579" s="233"/>
      <c r="AH579" s="233"/>
      <c r="AI579" s="233"/>
      <c r="AJ579" s="233"/>
      <c r="AK579" s="233"/>
      <c r="AL579" s="233"/>
      <c r="AM579" s="233"/>
      <c r="AN579" s="233"/>
      <c r="AO579" s="233"/>
      <c r="AP579" s="233"/>
      <c r="AQ579" s="233"/>
      <c r="AR579" s="233"/>
      <c r="AS579" s="233"/>
      <c r="AT579" s="233"/>
      <c r="AU579" s="233"/>
      <c r="AV579" s="233"/>
      <c r="AW579" s="233"/>
      <c r="AX579" s="233"/>
      <c r="AY579" s="233"/>
      <c r="AZ579" s="233"/>
      <c r="BA579" s="233"/>
      <c r="BB579" s="233"/>
      <c r="BC579" s="233"/>
      <c r="BD579" s="233"/>
      <c r="BE579" s="233"/>
      <c r="BF579" s="233"/>
      <c r="BG579" s="233"/>
      <c r="BH579" s="233"/>
      <c r="BI579" s="293" t="str">
        <f>HYPERLINK("#일위대가목록!A759","IH346200 →")</f>
        <v>IH346200 →</v>
      </c>
    </row>
    <row r="580" spans="1:61" ht="20.100000000000001" customHeight="1">
      <c r="A580" s="237" t="s">
        <v>9638</v>
      </c>
      <c r="B580" s="238" t="s">
        <v>9639</v>
      </c>
      <c r="C580" s="238">
        <v>1</v>
      </c>
      <c r="D580" s="238" t="s">
        <v>64</v>
      </c>
      <c r="E580" s="239">
        <f t="shared" si="33"/>
        <v>64050</v>
      </c>
      <c r="F580" s="239">
        <f t="shared" si="33"/>
        <v>64050</v>
      </c>
      <c r="G580" s="239">
        <f>[183]일위대가목록!F760</f>
        <v>61000</v>
      </c>
      <c r="H580" s="239">
        <f t="shared" si="34"/>
        <v>61000</v>
      </c>
      <c r="I580" s="239">
        <f>[183]일위대가목록!G760</f>
        <v>3050</v>
      </c>
      <c r="J580" s="239">
        <f t="shared" si="35"/>
        <v>3050</v>
      </c>
      <c r="K580" s="239">
        <f>[183]일위대가목록!H760</f>
        <v>0</v>
      </c>
      <c r="L580" s="239">
        <f t="shared" si="36"/>
        <v>0</v>
      </c>
      <c r="M580" s="240" t="s">
        <v>8710</v>
      </c>
      <c r="N580" s="233" t="s">
        <v>227</v>
      </c>
      <c r="O580" s="233"/>
      <c r="P580" s="233" t="s">
        <v>9640</v>
      </c>
      <c r="Q580" s="233" t="s">
        <v>227</v>
      </c>
      <c r="R580" s="233" t="s">
        <v>9641</v>
      </c>
      <c r="S580" s="233"/>
      <c r="T580" s="233" t="s">
        <v>7729</v>
      </c>
      <c r="U580" s="233"/>
      <c r="V580" s="233"/>
      <c r="W580" s="233"/>
      <c r="X580" s="233"/>
      <c r="Y580" s="233"/>
      <c r="Z580" s="233"/>
      <c r="AA580" s="233"/>
      <c r="AB580" s="233"/>
      <c r="AC580" s="233"/>
      <c r="AD580" s="233"/>
      <c r="AE580" s="233"/>
      <c r="AF580" s="233"/>
      <c r="AG580" s="233"/>
      <c r="AH580" s="233"/>
      <c r="AI580" s="233"/>
      <c r="AJ580" s="233"/>
      <c r="AK580" s="233"/>
      <c r="AL580" s="233"/>
      <c r="AM580" s="233"/>
      <c r="AN580" s="233"/>
      <c r="AO580" s="233"/>
      <c r="AP580" s="233"/>
      <c r="AQ580" s="233"/>
      <c r="AR580" s="233"/>
      <c r="AS580" s="233"/>
      <c r="AT580" s="233"/>
      <c r="AU580" s="233"/>
      <c r="AV580" s="233"/>
      <c r="AW580" s="233"/>
      <c r="AX580" s="233"/>
      <c r="AY580" s="233"/>
      <c r="AZ580" s="233"/>
      <c r="BA580" s="233"/>
      <c r="BB580" s="233"/>
      <c r="BC580" s="233"/>
      <c r="BD580" s="233"/>
      <c r="BE580" s="233"/>
      <c r="BF580" s="233"/>
      <c r="BG580" s="233"/>
      <c r="BH580" s="233"/>
      <c r="BI580" s="293" t="str">
        <f>HYPERLINK("#일위대가목록!A760","IH347000 →")</f>
        <v>IH347000 →</v>
      </c>
    </row>
    <row r="581" spans="1:61" ht="20.100000000000001" customHeight="1">
      <c r="A581" s="237" t="s">
        <v>9638</v>
      </c>
      <c r="B581" s="238" t="s">
        <v>9642</v>
      </c>
      <c r="C581" s="238">
        <v>1</v>
      </c>
      <c r="D581" s="238" t="s">
        <v>64</v>
      </c>
      <c r="E581" s="239">
        <f t="shared" ref="E581:F644" si="37">G581+I581+K581</f>
        <v>92400</v>
      </c>
      <c r="F581" s="239">
        <f t="shared" si="37"/>
        <v>92400</v>
      </c>
      <c r="G581" s="239">
        <f>[183]일위대가목록!F761</f>
        <v>88000</v>
      </c>
      <c r="H581" s="239">
        <f t="shared" ref="H581:H644" si="38">TRUNC(G581*C581,0)</f>
        <v>88000</v>
      </c>
      <c r="I581" s="239">
        <f>[183]일위대가목록!G761</f>
        <v>4400</v>
      </c>
      <c r="J581" s="239">
        <f t="shared" ref="J581:J644" si="39">TRUNC(I581*C581,0)</f>
        <v>4400</v>
      </c>
      <c r="K581" s="239">
        <f>[183]일위대가목록!H761</f>
        <v>0</v>
      </c>
      <c r="L581" s="239">
        <f t="shared" ref="L581:L644" si="40">TRUNC(K581*C581,0)</f>
        <v>0</v>
      </c>
      <c r="M581" s="240" t="s">
        <v>8710</v>
      </c>
      <c r="N581" s="233" t="s">
        <v>227</v>
      </c>
      <c r="O581" s="233"/>
      <c r="P581" s="233" t="s">
        <v>9643</v>
      </c>
      <c r="Q581" s="233" t="s">
        <v>227</v>
      </c>
      <c r="R581" s="233" t="s">
        <v>9644</v>
      </c>
      <c r="S581" s="233"/>
      <c r="T581" s="233" t="s">
        <v>7729</v>
      </c>
      <c r="U581" s="233"/>
      <c r="V581" s="233"/>
      <c r="W581" s="233"/>
      <c r="X581" s="233"/>
      <c r="Y581" s="233"/>
      <c r="Z581" s="233"/>
      <c r="AA581" s="233"/>
      <c r="AB581" s="233"/>
      <c r="AC581" s="233"/>
      <c r="AD581" s="233"/>
      <c r="AE581" s="233"/>
      <c r="AF581" s="233"/>
      <c r="AG581" s="233"/>
      <c r="AH581" s="233"/>
      <c r="AI581" s="233"/>
      <c r="AJ581" s="233"/>
      <c r="AK581" s="233"/>
      <c r="AL581" s="233"/>
      <c r="AM581" s="233"/>
      <c r="AN581" s="233"/>
      <c r="AO581" s="233"/>
      <c r="AP581" s="233"/>
      <c r="AQ581" s="233"/>
      <c r="AR581" s="233"/>
      <c r="AS581" s="233"/>
      <c r="AT581" s="233"/>
      <c r="AU581" s="233"/>
      <c r="AV581" s="233"/>
      <c r="AW581" s="233"/>
      <c r="AX581" s="233"/>
      <c r="AY581" s="233"/>
      <c r="AZ581" s="233"/>
      <c r="BA581" s="233"/>
      <c r="BB581" s="233"/>
      <c r="BC581" s="233"/>
      <c r="BD581" s="233"/>
      <c r="BE581" s="233"/>
      <c r="BF581" s="233"/>
      <c r="BG581" s="233"/>
      <c r="BH581" s="233"/>
      <c r="BI581" s="293" t="str">
        <f>HYPERLINK("#일위대가목록!A761","IH347100 →")</f>
        <v>IH347100 →</v>
      </c>
    </row>
    <row r="582" spans="1:61" ht="20.100000000000001" customHeight="1">
      <c r="A582" s="237" t="s">
        <v>9638</v>
      </c>
      <c r="B582" s="238" t="s">
        <v>9645</v>
      </c>
      <c r="C582" s="238">
        <v>1</v>
      </c>
      <c r="D582" s="238" t="s">
        <v>64</v>
      </c>
      <c r="E582" s="239">
        <f t="shared" si="37"/>
        <v>98700</v>
      </c>
      <c r="F582" s="239">
        <f t="shared" si="37"/>
        <v>98700</v>
      </c>
      <c r="G582" s="239">
        <f>[183]일위대가목록!F762</f>
        <v>94000</v>
      </c>
      <c r="H582" s="239">
        <f t="shared" si="38"/>
        <v>94000</v>
      </c>
      <c r="I582" s="239">
        <f>[183]일위대가목록!G762</f>
        <v>4700</v>
      </c>
      <c r="J582" s="239">
        <f t="shared" si="39"/>
        <v>4700</v>
      </c>
      <c r="K582" s="239">
        <f>[183]일위대가목록!H762</f>
        <v>0</v>
      </c>
      <c r="L582" s="239">
        <f t="shared" si="40"/>
        <v>0</v>
      </c>
      <c r="M582" s="240" t="s">
        <v>8710</v>
      </c>
      <c r="N582" s="233" t="s">
        <v>227</v>
      </c>
      <c r="O582" s="233"/>
      <c r="P582" s="233" t="s">
        <v>9646</v>
      </c>
      <c r="Q582" s="233" t="s">
        <v>227</v>
      </c>
      <c r="R582" s="233" t="s">
        <v>9647</v>
      </c>
      <c r="S582" s="233"/>
      <c r="T582" s="233" t="s">
        <v>7729</v>
      </c>
      <c r="U582" s="233"/>
      <c r="V582" s="233"/>
      <c r="W582" s="233"/>
      <c r="X582" s="233"/>
      <c r="Y582" s="233"/>
      <c r="Z582" s="233"/>
      <c r="AA582" s="233"/>
      <c r="AB582" s="233"/>
      <c r="AC582" s="233"/>
      <c r="AD582" s="233"/>
      <c r="AE582" s="233"/>
      <c r="AF582" s="233"/>
      <c r="AG582" s="233"/>
      <c r="AH582" s="233"/>
      <c r="AI582" s="233"/>
      <c r="AJ582" s="233"/>
      <c r="AK582" s="233"/>
      <c r="AL582" s="233"/>
      <c r="AM582" s="233"/>
      <c r="AN582" s="233"/>
      <c r="AO582" s="233"/>
      <c r="AP582" s="233"/>
      <c r="AQ582" s="233"/>
      <c r="AR582" s="233"/>
      <c r="AS582" s="233"/>
      <c r="AT582" s="233"/>
      <c r="AU582" s="233"/>
      <c r="AV582" s="233"/>
      <c r="AW582" s="233"/>
      <c r="AX582" s="233"/>
      <c r="AY582" s="233"/>
      <c r="AZ582" s="233"/>
      <c r="BA582" s="233"/>
      <c r="BB582" s="233"/>
      <c r="BC582" s="233"/>
      <c r="BD582" s="233"/>
      <c r="BE582" s="233"/>
      <c r="BF582" s="233"/>
      <c r="BG582" s="233"/>
      <c r="BH582" s="233"/>
      <c r="BI582" s="293" t="str">
        <f>HYPERLINK("#일위대가목록!A762","IH347200 →")</f>
        <v>IH347200 →</v>
      </c>
    </row>
    <row r="583" spans="1:61" ht="20.100000000000001" customHeight="1">
      <c r="A583" s="237" t="s">
        <v>9638</v>
      </c>
      <c r="B583" s="238" t="s">
        <v>9648</v>
      </c>
      <c r="C583" s="238">
        <v>1</v>
      </c>
      <c r="D583" s="238" t="s">
        <v>64</v>
      </c>
      <c r="E583" s="239">
        <f t="shared" si="37"/>
        <v>106050</v>
      </c>
      <c r="F583" s="239">
        <f t="shared" si="37"/>
        <v>106050</v>
      </c>
      <c r="G583" s="239">
        <f>[183]일위대가목록!F763</f>
        <v>101000</v>
      </c>
      <c r="H583" s="239">
        <f t="shared" si="38"/>
        <v>101000</v>
      </c>
      <c r="I583" s="239">
        <f>[183]일위대가목록!G763</f>
        <v>5050</v>
      </c>
      <c r="J583" s="239">
        <f t="shared" si="39"/>
        <v>5050</v>
      </c>
      <c r="K583" s="239">
        <f>[183]일위대가목록!H763</f>
        <v>0</v>
      </c>
      <c r="L583" s="239">
        <f t="shared" si="40"/>
        <v>0</v>
      </c>
      <c r="M583" s="240" t="s">
        <v>8710</v>
      </c>
      <c r="N583" s="233" t="s">
        <v>227</v>
      </c>
      <c r="O583" s="233"/>
      <c r="P583" s="233" t="s">
        <v>9649</v>
      </c>
      <c r="Q583" s="233" t="s">
        <v>227</v>
      </c>
      <c r="R583" s="233" t="s">
        <v>9650</v>
      </c>
      <c r="S583" s="233"/>
      <c r="T583" s="233" t="s">
        <v>7729</v>
      </c>
      <c r="U583" s="233"/>
      <c r="V583" s="233"/>
      <c r="W583" s="233"/>
      <c r="X583" s="233"/>
      <c r="Y583" s="233"/>
      <c r="Z583" s="233"/>
      <c r="AA583" s="233"/>
      <c r="AB583" s="233"/>
      <c r="AC583" s="233"/>
      <c r="AD583" s="233"/>
      <c r="AE583" s="233"/>
      <c r="AF583" s="233"/>
      <c r="AG583" s="233"/>
      <c r="AH583" s="233"/>
      <c r="AI583" s="233"/>
      <c r="AJ583" s="233"/>
      <c r="AK583" s="233"/>
      <c r="AL583" s="233"/>
      <c r="AM583" s="233"/>
      <c r="AN583" s="233"/>
      <c r="AO583" s="233"/>
      <c r="AP583" s="233"/>
      <c r="AQ583" s="233"/>
      <c r="AR583" s="233"/>
      <c r="AS583" s="233"/>
      <c r="AT583" s="233"/>
      <c r="AU583" s="233"/>
      <c r="AV583" s="233"/>
      <c r="AW583" s="233"/>
      <c r="AX583" s="233"/>
      <c r="AY583" s="233"/>
      <c r="AZ583" s="233"/>
      <c r="BA583" s="233"/>
      <c r="BB583" s="233"/>
      <c r="BC583" s="233"/>
      <c r="BD583" s="233"/>
      <c r="BE583" s="233"/>
      <c r="BF583" s="233"/>
      <c r="BG583" s="233"/>
      <c r="BH583" s="233"/>
      <c r="BI583" s="293" t="str">
        <f>HYPERLINK("#일위대가목록!A763","IH347300 →")</f>
        <v>IH347300 →</v>
      </c>
    </row>
    <row r="584" spans="1:61" ht="20.100000000000001" customHeight="1">
      <c r="A584" s="237" t="s">
        <v>9638</v>
      </c>
      <c r="B584" s="238" t="s">
        <v>9651</v>
      </c>
      <c r="C584" s="238">
        <v>1</v>
      </c>
      <c r="D584" s="238" t="s">
        <v>64</v>
      </c>
      <c r="E584" s="239">
        <f t="shared" si="37"/>
        <v>140700</v>
      </c>
      <c r="F584" s="239">
        <f t="shared" si="37"/>
        <v>140700</v>
      </c>
      <c r="G584" s="239">
        <f>[183]일위대가목록!F764</f>
        <v>134000</v>
      </c>
      <c r="H584" s="239">
        <f t="shared" si="38"/>
        <v>134000</v>
      </c>
      <c r="I584" s="239">
        <f>[183]일위대가목록!G764</f>
        <v>6700</v>
      </c>
      <c r="J584" s="239">
        <f t="shared" si="39"/>
        <v>6700</v>
      </c>
      <c r="K584" s="239">
        <f>[183]일위대가목록!H764</f>
        <v>0</v>
      </c>
      <c r="L584" s="239">
        <f t="shared" si="40"/>
        <v>0</v>
      </c>
      <c r="M584" s="240" t="s">
        <v>8710</v>
      </c>
      <c r="N584" s="233" t="s">
        <v>227</v>
      </c>
      <c r="O584" s="233"/>
      <c r="P584" s="233" t="s">
        <v>9652</v>
      </c>
      <c r="Q584" s="233" t="s">
        <v>227</v>
      </c>
      <c r="R584" s="233" t="s">
        <v>9653</v>
      </c>
      <c r="S584" s="233"/>
      <c r="T584" s="233" t="s">
        <v>7729</v>
      </c>
      <c r="U584" s="233"/>
      <c r="V584" s="233"/>
      <c r="W584" s="233"/>
      <c r="X584" s="233"/>
      <c r="Y584" s="233"/>
      <c r="Z584" s="233"/>
      <c r="AA584" s="233"/>
      <c r="AB584" s="233"/>
      <c r="AC584" s="233"/>
      <c r="AD584" s="233"/>
      <c r="AE584" s="233"/>
      <c r="AF584" s="233"/>
      <c r="AG584" s="233"/>
      <c r="AH584" s="233"/>
      <c r="AI584" s="233"/>
      <c r="AJ584" s="233"/>
      <c r="AK584" s="233"/>
      <c r="AL584" s="233"/>
      <c r="AM584" s="233"/>
      <c r="AN584" s="233"/>
      <c r="AO584" s="233"/>
      <c r="AP584" s="233"/>
      <c r="AQ584" s="233"/>
      <c r="AR584" s="233"/>
      <c r="AS584" s="233"/>
      <c r="AT584" s="233"/>
      <c r="AU584" s="233"/>
      <c r="AV584" s="233"/>
      <c r="AW584" s="233"/>
      <c r="AX584" s="233"/>
      <c r="AY584" s="233"/>
      <c r="AZ584" s="233"/>
      <c r="BA584" s="233"/>
      <c r="BB584" s="233"/>
      <c r="BC584" s="233"/>
      <c r="BD584" s="233"/>
      <c r="BE584" s="233"/>
      <c r="BF584" s="233"/>
      <c r="BG584" s="233"/>
      <c r="BH584" s="233"/>
      <c r="BI584" s="293" t="str">
        <f>HYPERLINK("#일위대가목록!A764","IH347400 →")</f>
        <v>IH347400 →</v>
      </c>
    </row>
    <row r="585" spans="1:61" ht="20.100000000000001" customHeight="1">
      <c r="A585" s="237" t="s">
        <v>9638</v>
      </c>
      <c r="B585" s="238" t="s">
        <v>9654</v>
      </c>
      <c r="C585" s="238">
        <v>1</v>
      </c>
      <c r="D585" s="238" t="s">
        <v>64</v>
      </c>
      <c r="E585" s="239">
        <f t="shared" si="37"/>
        <v>198450</v>
      </c>
      <c r="F585" s="239">
        <f t="shared" si="37"/>
        <v>198450</v>
      </c>
      <c r="G585" s="239">
        <f>[183]일위대가목록!F765</f>
        <v>189000</v>
      </c>
      <c r="H585" s="239">
        <f t="shared" si="38"/>
        <v>189000</v>
      </c>
      <c r="I585" s="239">
        <f>[183]일위대가목록!G765</f>
        <v>9450</v>
      </c>
      <c r="J585" s="239">
        <f t="shared" si="39"/>
        <v>9450</v>
      </c>
      <c r="K585" s="239">
        <f>[183]일위대가목록!H765</f>
        <v>0</v>
      </c>
      <c r="L585" s="239">
        <f t="shared" si="40"/>
        <v>0</v>
      </c>
      <c r="M585" s="240" t="s">
        <v>8710</v>
      </c>
      <c r="N585" s="233" t="s">
        <v>227</v>
      </c>
      <c r="O585" s="233"/>
      <c r="P585" s="233" t="s">
        <v>9655</v>
      </c>
      <c r="Q585" s="233" t="s">
        <v>227</v>
      </c>
      <c r="R585" s="233" t="s">
        <v>9656</v>
      </c>
      <c r="S585" s="233"/>
      <c r="T585" s="233" t="s">
        <v>7729</v>
      </c>
      <c r="U585" s="233"/>
      <c r="V585" s="233"/>
      <c r="W585" s="233"/>
      <c r="X585" s="233"/>
      <c r="Y585" s="233"/>
      <c r="Z585" s="233"/>
      <c r="AA585" s="233"/>
      <c r="AB585" s="233"/>
      <c r="AC585" s="233"/>
      <c r="AD585" s="233"/>
      <c r="AE585" s="233"/>
      <c r="AF585" s="233"/>
      <c r="AG585" s="233"/>
      <c r="AH585" s="233"/>
      <c r="AI585" s="233"/>
      <c r="AJ585" s="233"/>
      <c r="AK585" s="233"/>
      <c r="AL585" s="233"/>
      <c r="AM585" s="233"/>
      <c r="AN585" s="233"/>
      <c r="AO585" s="233"/>
      <c r="AP585" s="233"/>
      <c r="AQ585" s="233"/>
      <c r="AR585" s="233"/>
      <c r="AS585" s="233"/>
      <c r="AT585" s="233"/>
      <c r="AU585" s="233"/>
      <c r="AV585" s="233"/>
      <c r="AW585" s="233"/>
      <c r="AX585" s="233"/>
      <c r="AY585" s="233"/>
      <c r="AZ585" s="233"/>
      <c r="BA585" s="233"/>
      <c r="BB585" s="233"/>
      <c r="BC585" s="233"/>
      <c r="BD585" s="233"/>
      <c r="BE585" s="233"/>
      <c r="BF585" s="233"/>
      <c r="BG585" s="233"/>
      <c r="BH585" s="233"/>
      <c r="BI585" s="293" t="str">
        <f>HYPERLINK("#일위대가목록!A765","IH347500 →")</f>
        <v>IH347500 →</v>
      </c>
    </row>
    <row r="586" spans="1:61" ht="20.100000000000001" customHeight="1">
      <c r="A586" s="237" t="s">
        <v>9638</v>
      </c>
      <c r="B586" s="238" t="s">
        <v>9657</v>
      </c>
      <c r="C586" s="238">
        <v>1</v>
      </c>
      <c r="D586" s="238" t="s">
        <v>64</v>
      </c>
      <c r="E586" s="239">
        <f t="shared" si="37"/>
        <v>257250</v>
      </c>
      <c r="F586" s="239">
        <f t="shared" si="37"/>
        <v>257250</v>
      </c>
      <c r="G586" s="239">
        <f>[183]일위대가목록!F766</f>
        <v>245000</v>
      </c>
      <c r="H586" s="239">
        <f t="shared" si="38"/>
        <v>245000</v>
      </c>
      <c r="I586" s="239">
        <f>[183]일위대가목록!G766</f>
        <v>12250</v>
      </c>
      <c r="J586" s="239">
        <f t="shared" si="39"/>
        <v>12250</v>
      </c>
      <c r="K586" s="239">
        <f>[183]일위대가목록!H766</f>
        <v>0</v>
      </c>
      <c r="L586" s="239">
        <f t="shared" si="40"/>
        <v>0</v>
      </c>
      <c r="M586" s="240" t="s">
        <v>8710</v>
      </c>
      <c r="N586" s="233" t="s">
        <v>227</v>
      </c>
      <c r="O586" s="233"/>
      <c r="P586" s="233" t="s">
        <v>9658</v>
      </c>
      <c r="Q586" s="233" t="s">
        <v>227</v>
      </c>
      <c r="R586" s="233" t="s">
        <v>9659</v>
      </c>
      <c r="S586" s="233"/>
      <c r="T586" s="233" t="s">
        <v>7729</v>
      </c>
      <c r="U586" s="233"/>
      <c r="V586" s="233"/>
      <c r="W586" s="233"/>
      <c r="X586" s="233"/>
      <c r="Y586" s="233"/>
      <c r="Z586" s="233"/>
      <c r="AA586" s="233"/>
      <c r="AB586" s="233"/>
      <c r="AC586" s="233"/>
      <c r="AD586" s="233"/>
      <c r="AE586" s="233"/>
      <c r="AF586" s="233"/>
      <c r="AG586" s="233"/>
      <c r="AH586" s="233"/>
      <c r="AI586" s="233"/>
      <c r="AJ586" s="233"/>
      <c r="AK586" s="233"/>
      <c r="AL586" s="233"/>
      <c r="AM586" s="233"/>
      <c r="AN586" s="233"/>
      <c r="AO586" s="233"/>
      <c r="AP586" s="233"/>
      <c r="AQ586" s="233"/>
      <c r="AR586" s="233"/>
      <c r="AS586" s="233"/>
      <c r="AT586" s="233"/>
      <c r="AU586" s="233"/>
      <c r="AV586" s="233"/>
      <c r="AW586" s="233"/>
      <c r="AX586" s="233"/>
      <c r="AY586" s="233"/>
      <c r="AZ586" s="233"/>
      <c r="BA586" s="233"/>
      <c r="BB586" s="233"/>
      <c r="BC586" s="233"/>
      <c r="BD586" s="233"/>
      <c r="BE586" s="233"/>
      <c r="BF586" s="233"/>
      <c r="BG586" s="233"/>
      <c r="BH586" s="233"/>
      <c r="BI586" s="293" t="str">
        <f>HYPERLINK("#일위대가목록!A766","IH347600 →")</f>
        <v>IH347600 →</v>
      </c>
    </row>
    <row r="587" spans="1:61" ht="20.100000000000001" customHeight="1">
      <c r="A587" s="237" t="s">
        <v>9660</v>
      </c>
      <c r="B587" s="238" t="s">
        <v>9661</v>
      </c>
      <c r="C587" s="238">
        <v>1</v>
      </c>
      <c r="D587" s="238" t="s">
        <v>59</v>
      </c>
      <c r="E587" s="239">
        <f t="shared" si="37"/>
        <v>54600</v>
      </c>
      <c r="F587" s="239">
        <f t="shared" si="37"/>
        <v>54600</v>
      </c>
      <c r="G587" s="239">
        <f>[183]일위대가목록!F767</f>
        <v>52000</v>
      </c>
      <c r="H587" s="239">
        <f t="shared" si="38"/>
        <v>52000</v>
      </c>
      <c r="I587" s="239">
        <f>[183]일위대가목록!G767</f>
        <v>2600</v>
      </c>
      <c r="J587" s="239">
        <f t="shared" si="39"/>
        <v>2600</v>
      </c>
      <c r="K587" s="239">
        <f>[183]일위대가목록!H767</f>
        <v>0</v>
      </c>
      <c r="L587" s="239">
        <f t="shared" si="40"/>
        <v>0</v>
      </c>
      <c r="M587" s="240" t="s">
        <v>8710</v>
      </c>
      <c r="N587" s="233" t="s">
        <v>227</v>
      </c>
      <c r="O587" s="233"/>
      <c r="P587" s="233" t="s">
        <v>9662</v>
      </c>
      <c r="Q587" s="233" t="s">
        <v>227</v>
      </c>
      <c r="R587" s="233" t="s">
        <v>9663</v>
      </c>
      <c r="S587" s="233"/>
      <c r="T587" s="233" t="s">
        <v>7729</v>
      </c>
      <c r="U587" s="233"/>
      <c r="V587" s="233"/>
      <c r="W587" s="233"/>
      <c r="X587" s="233"/>
      <c r="Y587" s="233"/>
      <c r="Z587" s="233"/>
      <c r="AA587" s="233"/>
      <c r="AB587" s="233"/>
      <c r="AC587" s="233"/>
      <c r="AD587" s="233"/>
      <c r="AE587" s="233"/>
      <c r="AF587" s="233"/>
      <c r="AG587" s="233"/>
      <c r="AH587" s="233"/>
      <c r="AI587" s="233"/>
      <c r="AJ587" s="233"/>
      <c r="AK587" s="233"/>
      <c r="AL587" s="233"/>
      <c r="AM587" s="233"/>
      <c r="AN587" s="233"/>
      <c r="AO587" s="233"/>
      <c r="AP587" s="233"/>
      <c r="AQ587" s="233"/>
      <c r="AR587" s="233"/>
      <c r="AS587" s="233"/>
      <c r="AT587" s="233"/>
      <c r="AU587" s="233"/>
      <c r="AV587" s="233"/>
      <c r="AW587" s="233"/>
      <c r="AX587" s="233"/>
      <c r="AY587" s="233"/>
      <c r="AZ587" s="233"/>
      <c r="BA587" s="233"/>
      <c r="BB587" s="233"/>
      <c r="BC587" s="233"/>
      <c r="BD587" s="233"/>
      <c r="BE587" s="233"/>
      <c r="BF587" s="233"/>
      <c r="BG587" s="233"/>
      <c r="BH587" s="233"/>
      <c r="BI587" s="293" t="str">
        <f>HYPERLINK("#일위대가목록!A767","IH349000 →")</f>
        <v>IH349000 →</v>
      </c>
    </row>
    <row r="588" spans="1:61" ht="20.100000000000001" customHeight="1">
      <c r="A588" s="237" t="s">
        <v>9660</v>
      </c>
      <c r="B588" s="238" t="s">
        <v>9664</v>
      </c>
      <c r="C588" s="238">
        <v>1</v>
      </c>
      <c r="D588" s="238" t="s">
        <v>59</v>
      </c>
      <c r="E588" s="239">
        <f t="shared" si="37"/>
        <v>58800</v>
      </c>
      <c r="F588" s="239">
        <f t="shared" si="37"/>
        <v>58800</v>
      </c>
      <c r="G588" s="239">
        <f>[183]일위대가목록!F768</f>
        <v>56000</v>
      </c>
      <c r="H588" s="239">
        <f t="shared" si="38"/>
        <v>56000</v>
      </c>
      <c r="I588" s="239">
        <f>[183]일위대가목록!G768</f>
        <v>2800</v>
      </c>
      <c r="J588" s="239">
        <f t="shared" si="39"/>
        <v>2800</v>
      </c>
      <c r="K588" s="239">
        <f>[183]일위대가목록!H768</f>
        <v>0</v>
      </c>
      <c r="L588" s="239">
        <f t="shared" si="40"/>
        <v>0</v>
      </c>
      <c r="M588" s="240" t="s">
        <v>8710</v>
      </c>
      <c r="N588" s="233" t="s">
        <v>227</v>
      </c>
      <c r="O588" s="233"/>
      <c r="P588" s="233" t="s">
        <v>9665</v>
      </c>
      <c r="Q588" s="233" t="s">
        <v>227</v>
      </c>
      <c r="R588" s="233" t="s">
        <v>9666</v>
      </c>
      <c r="S588" s="233"/>
      <c r="T588" s="233" t="s">
        <v>7729</v>
      </c>
      <c r="U588" s="233"/>
      <c r="V588" s="233"/>
      <c r="W588" s="233"/>
      <c r="X588" s="233"/>
      <c r="Y588" s="233"/>
      <c r="Z588" s="233"/>
      <c r="AA588" s="233"/>
      <c r="AB588" s="233"/>
      <c r="AC588" s="233"/>
      <c r="AD588" s="233"/>
      <c r="AE588" s="233"/>
      <c r="AF588" s="233"/>
      <c r="AG588" s="233"/>
      <c r="AH588" s="233"/>
      <c r="AI588" s="233"/>
      <c r="AJ588" s="233"/>
      <c r="AK588" s="233"/>
      <c r="AL588" s="233"/>
      <c r="AM588" s="233"/>
      <c r="AN588" s="233"/>
      <c r="AO588" s="233"/>
      <c r="AP588" s="233"/>
      <c r="AQ588" s="233"/>
      <c r="AR588" s="233"/>
      <c r="AS588" s="233"/>
      <c r="AT588" s="233"/>
      <c r="AU588" s="233"/>
      <c r="AV588" s="233"/>
      <c r="AW588" s="233"/>
      <c r="AX588" s="233"/>
      <c r="AY588" s="233"/>
      <c r="AZ588" s="233"/>
      <c r="BA588" s="233"/>
      <c r="BB588" s="233"/>
      <c r="BC588" s="233"/>
      <c r="BD588" s="233"/>
      <c r="BE588" s="233"/>
      <c r="BF588" s="233"/>
      <c r="BG588" s="233"/>
      <c r="BH588" s="233"/>
      <c r="BI588" s="293" t="str">
        <f>HYPERLINK("#일위대가목록!A768","IH349100 →")</f>
        <v>IH349100 →</v>
      </c>
    </row>
    <row r="589" spans="1:61" ht="20.100000000000001" customHeight="1">
      <c r="A589" s="237" t="s">
        <v>9660</v>
      </c>
      <c r="B589" s="238" t="s">
        <v>9667</v>
      </c>
      <c r="C589" s="238">
        <v>1</v>
      </c>
      <c r="D589" s="238" t="s">
        <v>59</v>
      </c>
      <c r="E589" s="239">
        <f t="shared" si="37"/>
        <v>64050</v>
      </c>
      <c r="F589" s="239">
        <f t="shared" si="37"/>
        <v>64050</v>
      </c>
      <c r="G589" s="239">
        <f>[183]일위대가목록!F769</f>
        <v>61000</v>
      </c>
      <c r="H589" s="239">
        <f t="shared" si="38"/>
        <v>61000</v>
      </c>
      <c r="I589" s="239">
        <f>[183]일위대가목록!G769</f>
        <v>3050</v>
      </c>
      <c r="J589" s="239">
        <f t="shared" si="39"/>
        <v>3050</v>
      </c>
      <c r="K589" s="239">
        <f>[183]일위대가목록!H769</f>
        <v>0</v>
      </c>
      <c r="L589" s="239">
        <f t="shared" si="40"/>
        <v>0</v>
      </c>
      <c r="M589" s="240" t="s">
        <v>8710</v>
      </c>
      <c r="N589" s="233" t="s">
        <v>227</v>
      </c>
      <c r="O589" s="233"/>
      <c r="P589" s="233" t="s">
        <v>9668</v>
      </c>
      <c r="Q589" s="233" t="s">
        <v>227</v>
      </c>
      <c r="R589" s="233" t="s">
        <v>9669</v>
      </c>
      <c r="S589" s="233"/>
      <c r="T589" s="233" t="s">
        <v>7729</v>
      </c>
      <c r="U589" s="233"/>
      <c r="V589" s="233"/>
      <c r="W589" s="233"/>
      <c r="X589" s="233"/>
      <c r="Y589" s="233"/>
      <c r="Z589" s="233"/>
      <c r="AA589" s="233"/>
      <c r="AB589" s="233"/>
      <c r="AC589" s="233"/>
      <c r="AD589" s="233"/>
      <c r="AE589" s="233"/>
      <c r="AF589" s="233"/>
      <c r="AG589" s="233"/>
      <c r="AH589" s="233"/>
      <c r="AI589" s="233"/>
      <c r="AJ589" s="233"/>
      <c r="AK589" s="233"/>
      <c r="AL589" s="233"/>
      <c r="AM589" s="233"/>
      <c r="AN589" s="233"/>
      <c r="AO589" s="233"/>
      <c r="AP589" s="233"/>
      <c r="AQ589" s="233"/>
      <c r="AR589" s="233"/>
      <c r="AS589" s="233"/>
      <c r="AT589" s="233"/>
      <c r="AU589" s="233"/>
      <c r="AV589" s="233"/>
      <c r="AW589" s="233"/>
      <c r="AX589" s="233"/>
      <c r="AY589" s="233"/>
      <c r="AZ589" s="233"/>
      <c r="BA589" s="233"/>
      <c r="BB589" s="233"/>
      <c r="BC589" s="233"/>
      <c r="BD589" s="233"/>
      <c r="BE589" s="233"/>
      <c r="BF589" s="233"/>
      <c r="BG589" s="233"/>
      <c r="BH589" s="233"/>
      <c r="BI589" s="293" t="str">
        <f>HYPERLINK("#일위대가목록!A769","IH349200 →")</f>
        <v>IH349200 →</v>
      </c>
    </row>
    <row r="590" spans="1:61" ht="20.100000000000001" customHeight="1">
      <c r="A590" s="237" t="s">
        <v>9660</v>
      </c>
      <c r="B590" s="238" t="s">
        <v>9670</v>
      </c>
      <c r="C590" s="238">
        <v>1</v>
      </c>
      <c r="D590" s="238" t="s">
        <v>59</v>
      </c>
      <c r="E590" s="239">
        <f t="shared" si="37"/>
        <v>72450</v>
      </c>
      <c r="F590" s="239">
        <f t="shared" si="37"/>
        <v>72450</v>
      </c>
      <c r="G590" s="239">
        <f>[183]일위대가목록!F770</f>
        <v>69000</v>
      </c>
      <c r="H590" s="239">
        <f t="shared" si="38"/>
        <v>69000</v>
      </c>
      <c r="I590" s="239">
        <f>[183]일위대가목록!G770</f>
        <v>3450</v>
      </c>
      <c r="J590" s="239">
        <f t="shared" si="39"/>
        <v>3450</v>
      </c>
      <c r="K590" s="239">
        <f>[183]일위대가목록!H770</f>
        <v>0</v>
      </c>
      <c r="L590" s="239">
        <f t="shared" si="40"/>
        <v>0</v>
      </c>
      <c r="M590" s="240" t="s">
        <v>8710</v>
      </c>
      <c r="N590" s="233" t="s">
        <v>227</v>
      </c>
      <c r="O590" s="233"/>
      <c r="P590" s="233" t="s">
        <v>9671</v>
      </c>
      <c r="Q590" s="233" t="s">
        <v>227</v>
      </c>
      <c r="R590" s="233" t="s">
        <v>9672</v>
      </c>
      <c r="S590" s="233"/>
      <c r="T590" s="233" t="s">
        <v>7729</v>
      </c>
      <c r="U590" s="233"/>
      <c r="V590" s="233"/>
      <c r="W590" s="233"/>
      <c r="X590" s="233"/>
      <c r="Y590" s="233"/>
      <c r="Z590" s="233"/>
      <c r="AA590" s="233"/>
      <c r="AB590" s="233"/>
      <c r="AC590" s="233"/>
      <c r="AD590" s="233"/>
      <c r="AE590" s="233"/>
      <c r="AF590" s="233"/>
      <c r="AG590" s="233"/>
      <c r="AH590" s="233"/>
      <c r="AI590" s="233"/>
      <c r="AJ590" s="233"/>
      <c r="AK590" s="233"/>
      <c r="AL590" s="233"/>
      <c r="AM590" s="233"/>
      <c r="AN590" s="233"/>
      <c r="AO590" s="233"/>
      <c r="AP590" s="233"/>
      <c r="AQ590" s="233"/>
      <c r="AR590" s="233"/>
      <c r="AS590" s="233"/>
      <c r="AT590" s="233"/>
      <c r="AU590" s="233"/>
      <c r="AV590" s="233"/>
      <c r="AW590" s="233"/>
      <c r="AX590" s="233"/>
      <c r="AY590" s="233"/>
      <c r="AZ590" s="233"/>
      <c r="BA590" s="233"/>
      <c r="BB590" s="233"/>
      <c r="BC590" s="233"/>
      <c r="BD590" s="233"/>
      <c r="BE590" s="233"/>
      <c r="BF590" s="233"/>
      <c r="BG590" s="233"/>
      <c r="BH590" s="233"/>
      <c r="BI590" s="293" t="str">
        <f>HYPERLINK("#일위대가목록!A770","IH349300 →")</f>
        <v>IH349300 →</v>
      </c>
    </row>
    <row r="591" spans="1:61" ht="20.100000000000001" customHeight="1">
      <c r="A591" s="237" t="s">
        <v>9660</v>
      </c>
      <c r="B591" s="238" t="s">
        <v>9673</v>
      </c>
      <c r="C591" s="238">
        <v>1</v>
      </c>
      <c r="D591" s="238" t="s">
        <v>59</v>
      </c>
      <c r="E591" s="239">
        <f t="shared" si="37"/>
        <v>92400</v>
      </c>
      <c r="F591" s="239">
        <f t="shared" si="37"/>
        <v>92400</v>
      </c>
      <c r="G591" s="239">
        <f>[183]일위대가목록!F771</f>
        <v>88000</v>
      </c>
      <c r="H591" s="239">
        <f t="shared" si="38"/>
        <v>88000</v>
      </c>
      <c r="I591" s="239">
        <f>[183]일위대가목록!G771</f>
        <v>4400</v>
      </c>
      <c r="J591" s="239">
        <f t="shared" si="39"/>
        <v>4400</v>
      </c>
      <c r="K591" s="239">
        <f>[183]일위대가목록!H771</f>
        <v>0</v>
      </c>
      <c r="L591" s="239">
        <f t="shared" si="40"/>
        <v>0</v>
      </c>
      <c r="M591" s="240" t="s">
        <v>8710</v>
      </c>
      <c r="N591" s="233" t="s">
        <v>227</v>
      </c>
      <c r="O591" s="233"/>
      <c r="P591" s="233" t="s">
        <v>9674</v>
      </c>
      <c r="Q591" s="233" t="s">
        <v>227</v>
      </c>
      <c r="R591" s="233" t="s">
        <v>9675</v>
      </c>
      <c r="S591" s="233"/>
      <c r="T591" s="233" t="s">
        <v>7729</v>
      </c>
      <c r="U591" s="233"/>
      <c r="V591" s="233"/>
      <c r="W591" s="233"/>
      <c r="X591" s="233"/>
      <c r="Y591" s="233"/>
      <c r="Z591" s="233"/>
      <c r="AA591" s="233"/>
      <c r="AB591" s="233"/>
      <c r="AC591" s="233"/>
      <c r="AD591" s="233"/>
      <c r="AE591" s="233"/>
      <c r="AF591" s="233"/>
      <c r="AG591" s="233"/>
      <c r="AH591" s="233"/>
      <c r="AI591" s="233"/>
      <c r="AJ591" s="233"/>
      <c r="AK591" s="233"/>
      <c r="AL591" s="233"/>
      <c r="AM591" s="233"/>
      <c r="AN591" s="233"/>
      <c r="AO591" s="233"/>
      <c r="AP591" s="233"/>
      <c r="AQ591" s="233"/>
      <c r="AR591" s="233"/>
      <c r="AS591" s="233"/>
      <c r="AT591" s="233"/>
      <c r="AU591" s="233"/>
      <c r="AV591" s="233"/>
      <c r="AW591" s="233"/>
      <c r="AX591" s="233"/>
      <c r="AY591" s="233"/>
      <c r="AZ591" s="233"/>
      <c r="BA591" s="233"/>
      <c r="BB591" s="233"/>
      <c r="BC591" s="233"/>
      <c r="BD591" s="233"/>
      <c r="BE591" s="233"/>
      <c r="BF591" s="233"/>
      <c r="BG591" s="233"/>
      <c r="BH591" s="233"/>
      <c r="BI591" s="293" t="str">
        <f>HYPERLINK("#일위대가목록!A771","IH349400 →")</f>
        <v>IH349400 →</v>
      </c>
    </row>
    <row r="592" spans="1:61" ht="20.100000000000001" customHeight="1">
      <c r="A592" s="237" t="s">
        <v>9660</v>
      </c>
      <c r="B592" s="238" t="s">
        <v>9676</v>
      </c>
      <c r="C592" s="238">
        <v>1</v>
      </c>
      <c r="D592" s="238" t="s">
        <v>59</v>
      </c>
      <c r="E592" s="239">
        <f t="shared" si="37"/>
        <v>145950</v>
      </c>
      <c r="F592" s="239">
        <f t="shared" si="37"/>
        <v>145950</v>
      </c>
      <c r="G592" s="239">
        <f>[183]일위대가목록!F772</f>
        <v>139000</v>
      </c>
      <c r="H592" s="239">
        <f t="shared" si="38"/>
        <v>139000</v>
      </c>
      <c r="I592" s="239">
        <f>[183]일위대가목록!G772</f>
        <v>6950</v>
      </c>
      <c r="J592" s="239">
        <f t="shared" si="39"/>
        <v>6950</v>
      </c>
      <c r="K592" s="239">
        <f>[183]일위대가목록!H772</f>
        <v>0</v>
      </c>
      <c r="L592" s="239">
        <f t="shared" si="40"/>
        <v>0</v>
      </c>
      <c r="M592" s="240" t="s">
        <v>8710</v>
      </c>
      <c r="N592" s="233" t="s">
        <v>227</v>
      </c>
      <c r="O592" s="233"/>
      <c r="P592" s="233" t="s">
        <v>9677</v>
      </c>
      <c r="Q592" s="233" t="s">
        <v>227</v>
      </c>
      <c r="R592" s="233" t="s">
        <v>9678</v>
      </c>
      <c r="S592" s="233"/>
      <c r="T592" s="233" t="s">
        <v>7729</v>
      </c>
      <c r="U592" s="233"/>
      <c r="V592" s="233"/>
      <c r="W592" s="233"/>
      <c r="X592" s="233"/>
      <c r="Y592" s="233"/>
      <c r="Z592" s="233"/>
      <c r="AA592" s="233"/>
      <c r="AB592" s="233"/>
      <c r="AC592" s="233"/>
      <c r="AD592" s="233"/>
      <c r="AE592" s="233"/>
      <c r="AF592" s="233"/>
      <c r="AG592" s="233"/>
      <c r="AH592" s="233"/>
      <c r="AI592" s="233"/>
      <c r="AJ592" s="233"/>
      <c r="AK592" s="233"/>
      <c r="AL592" s="233"/>
      <c r="AM592" s="233"/>
      <c r="AN592" s="233"/>
      <c r="AO592" s="233"/>
      <c r="AP592" s="233"/>
      <c r="AQ592" s="233"/>
      <c r="AR592" s="233"/>
      <c r="AS592" s="233"/>
      <c r="AT592" s="233"/>
      <c r="AU592" s="233"/>
      <c r="AV592" s="233"/>
      <c r="AW592" s="233"/>
      <c r="AX592" s="233"/>
      <c r="AY592" s="233"/>
      <c r="AZ592" s="233"/>
      <c r="BA592" s="233"/>
      <c r="BB592" s="233"/>
      <c r="BC592" s="233"/>
      <c r="BD592" s="233"/>
      <c r="BE592" s="233"/>
      <c r="BF592" s="233"/>
      <c r="BG592" s="233"/>
      <c r="BH592" s="233"/>
      <c r="BI592" s="293" t="str">
        <f>HYPERLINK("#일위대가목록!A772","IH349500 →")</f>
        <v>IH349500 →</v>
      </c>
    </row>
    <row r="593" spans="1:61" ht="20.100000000000001" customHeight="1">
      <c r="A593" s="237" t="s">
        <v>9660</v>
      </c>
      <c r="B593" s="238" t="s">
        <v>9679</v>
      </c>
      <c r="C593" s="238">
        <v>1</v>
      </c>
      <c r="D593" s="238" t="s">
        <v>59</v>
      </c>
      <c r="E593" s="239">
        <f t="shared" si="37"/>
        <v>213150</v>
      </c>
      <c r="F593" s="239">
        <f t="shared" si="37"/>
        <v>213150</v>
      </c>
      <c r="G593" s="239">
        <f>[183]일위대가목록!F773</f>
        <v>203000</v>
      </c>
      <c r="H593" s="239">
        <f t="shared" si="38"/>
        <v>203000</v>
      </c>
      <c r="I593" s="239">
        <f>[183]일위대가목록!G773</f>
        <v>10150</v>
      </c>
      <c r="J593" s="239">
        <f t="shared" si="39"/>
        <v>10150</v>
      </c>
      <c r="K593" s="239">
        <f>[183]일위대가목록!H773</f>
        <v>0</v>
      </c>
      <c r="L593" s="239">
        <f t="shared" si="40"/>
        <v>0</v>
      </c>
      <c r="M593" s="240" t="s">
        <v>8710</v>
      </c>
      <c r="N593" s="233" t="s">
        <v>227</v>
      </c>
      <c r="O593" s="233"/>
      <c r="P593" s="233" t="s">
        <v>9680</v>
      </c>
      <c r="Q593" s="233" t="s">
        <v>227</v>
      </c>
      <c r="R593" s="233" t="s">
        <v>9681</v>
      </c>
      <c r="S593" s="233"/>
      <c r="T593" s="233" t="s">
        <v>7729</v>
      </c>
      <c r="U593" s="233"/>
      <c r="V593" s="233"/>
      <c r="W593" s="233"/>
      <c r="X593" s="233"/>
      <c r="Y593" s="233"/>
      <c r="Z593" s="233"/>
      <c r="AA593" s="233"/>
      <c r="AB593" s="233"/>
      <c r="AC593" s="233"/>
      <c r="AD593" s="233"/>
      <c r="AE593" s="233"/>
      <c r="AF593" s="233"/>
      <c r="AG593" s="233"/>
      <c r="AH593" s="233"/>
      <c r="AI593" s="233"/>
      <c r="AJ593" s="233"/>
      <c r="AK593" s="233"/>
      <c r="AL593" s="233"/>
      <c r="AM593" s="233"/>
      <c r="AN593" s="233"/>
      <c r="AO593" s="233"/>
      <c r="AP593" s="233"/>
      <c r="AQ593" s="233"/>
      <c r="AR593" s="233"/>
      <c r="AS593" s="233"/>
      <c r="AT593" s="233"/>
      <c r="AU593" s="233"/>
      <c r="AV593" s="233"/>
      <c r="AW593" s="233"/>
      <c r="AX593" s="233"/>
      <c r="AY593" s="233"/>
      <c r="AZ593" s="233"/>
      <c r="BA593" s="233"/>
      <c r="BB593" s="233"/>
      <c r="BC593" s="233"/>
      <c r="BD593" s="233"/>
      <c r="BE593" s="233"/>
      <c r="BF593" s="233"/>
      <c r="BG593" s="233"/>
      <c r="BH593" s="233"/>
      <c r="BI593" s="293" t="str">
        <f>HYPERLINK("#일위대가목록!A773","IH349600 →")</f>
        <v>IH349600 →</v>
      </c>
    </row>
    <row r="594" spans="1:61" ht="20.100000000000001" customHeight="1">
      <c r="A594" s="237" t="s">
        <v>9682</v>
      </c>
      <c r="B594" s="238" t="s">
        <v>9683</v>
      </c>
      <c r="C594" s="238">
        <v>1</v>
      </c>
      <c r="D594" s="238" t="s">
        <v>59</v>
      </c>
      <c r="E594" s="239">
        <f t="shared" si="37"/>
        <v>344400</v>
      </c>
      <c r="F594" s="239">
        <f t="shared" si="37"/>
        <v>344400</v>
      </c>
      <c r="G594" s="239">
        <f>[183]일위대가목록!F774</f>
        <v>328000</v>
      </c>
      <c r="H594" s="239">
        <f t="shared" si="38"/>
        <v>328000</v>
      </c>
      <c r="I594" s="239">
        <f>[183]일위대가목록!G774</f>
        <v>16400</v>
      </c>
      <c r="J594" s="239">
        <f t="shared" si="39"/>
        <v>16400</v>
      </c>
      <c r="K594" s="239">
        <f>[183]일위대가목록!H774</f>
        <v>0</v>
      </c>
      <c r="L594" s="239">
        <f t="shared" si="40"/>
        <v>0</v>
      </c>
      <c r="M594" s="240" t="s">
        <v>8710</v>
      </c>
      <c r="N594" s="233" t="s">
        <v>227</v>
      </c>
      <c r="O594" s="233"/>
      <c r="P594" s="233" t="s">
        <v>9684</v>
      </c>
      <c r="Q594" s="233" t="s">
        <v>227</v>
      </c>
      <c r="R594" s="233" t="s">
        <v>9685</v>
      </c>
      <c r="S594" s="233"/>
      <c r="T594" s="233" t="s">
        <v>7729</v>
      </c>
      <c r="U594" s="233"/>
      <c r="V594" s="233"/>
      <c r="W594" s="233"/>
      <c r="X594" s="233"/>
      <c r="Y594" s="233"/>
      <c r="Z594" s="233"/>
      <c r="AA594" s="233"/>
      <c r="AB594" s="233"/>
      <c r="AC594" s="233"/>
      <c r="AD594" s="233"/>
      <c r="AE594" s="233"/>
      <c r="AF594" s="233"/>
      <c r="AG594" s="233"/>
      <c r="AH594" s="233"/>
      <c r="AI594" s="233"/>
      <c r="AJ594" s="233"/>
      <c r="AK594" s="233"/>
      <c r="AL594" s="233"/>
      <c r="AM594" s="233"/>
      <c r="AN594" s="233"/>
      <c r="AO594" s="233"/>
      <c r="AP594" s="233"/>
      <c r="AQ594" s="233"/>
      <c r="AR594" s="233"/>
      <c r="AS594" s="233"/>
      <c r="AT594" s="233"/>
      <c r="AU594" s="233"/>
      <c r="AV594" s="233"/>
      <c r="AW594" s="233"/>
      <c r="AX594" s="233"/>
      <c r="AY594" s="233"/>
      <c r="AZ594" s="233"/>
      <c r="BA594" s="233"/>
      <c r="BB594" s="233"/>
      <c r="BC594" s="233"/>
      <c r="BD594" s="233"/>
      <c r="BE594" s="233"/>
      <c r="BF594" s="233"/>
      <c r="BG594" s="233"/>
      <c r="BH594" s="233"/>
      <c r="BI594" s="293" t="str">
        <f>HYPERLINK("#일위대가목록!A774","IH358000 →")</f>
        <v>IH358000 →</v>
      </c>
    </row>
    <row r="595" spans="1:61" ht="20.100000000000001" customHeight="1">
      <c r="A595" s="237" t="s">
        <v>9682</v>
      </c>
      <c r="B595" s="238" t="s">
        <v>9686</v>
      </c>
      <c r="C595" s="238">
        <v>1</v>
      </c>
      <c r="D595" s="238" t="s">
        <v>59</v>
      </c>
      <c r="E595" s="239">
        <f t="shared" si="37"/>
        <v>385350</v>
      </c>
      <c r="F595" s="239">
        <f t="shared" si="37"/>
        <v>385350</v>
      </c>
      <c r="G595" s="239">
        <f>[183]일위대가목록!F775</f>
        <v>367000</v>
      </c>
      <c r="H595" s="239">
        <f t="shared" si="38"/>
        <v>367000</v>
      </c>
      <c r="I595" s="239">
        <f>[183]일위대가목록!G775</f>
        <v>18350</v>
      </c>
      <c r="J595" s="239">
        <f t="shared" si="39"/>
        <v>18350</v>
      </c>
      <c r="K595" s="239">
        <f>[183]일위대가목록!H775</f>
        <v>0</v>
      </c>
      <c r="L595" s="239">
        <f t="shared" si="40"/>
        <v>0</v>
      </c>
      <c r="M595" s="240" t="s">
        <v>8710</v>
      </c>
      <c r="N595" s="233" t="s">
        <v>227</v>
      </c>
      <c r="O595" s="233"/>
      <c r="P595" s="233" t="s">
        <v>9687</v>
      </c>
      <c r="Q595" s="233" t="s">
        <v>227</v>
      </c>
      <c r="R595" s="233" t="s">
        <v>9688</v>
      </c>
      <c r="S595" s="233"/>
      <c r="T595" s="233" t="s">
        <v>7729</v>
      </c>
      <c r="U595" s="233"/>
      <c r="V595" s="233"/>
      <c r="W595" s="233"/>
      <c r="X595" s="233"/>
      <c r="Y595" s="233"/>
      <c r="Z595" s="233"/>
      <c r="AA595" s="233"/>
      <c r="AB595" s="233"/>
      <c r="AC595" s="233"/>
      <c r="AD595" s="233"/>
      <c r="AE595" s="233"/>
      <c r="AF595" s="233"/>
      <c r="AG595" s="233"/>
      <c r="AH595" s="233"/>
      <c r="AI595" s="233"/>
      <c r="AJ595" s="233"/>
      <c r="AK595" s="233"/>
      <c r="AL595" s="233"/>
      <c r="AM595" s="233"/>
      <c r="AN595" s="233"/>
      <c r="AO595" s="233"/>
      <c r="AP595" s="233"/>
      <c r="AQ595" s="233"/>
      <c r="AR595" s="233"/>
      <c r="AS595" s="233"/>
      <c r="AT595" s="233"/>
      <c r="AU595" s="233"/>
      <c r="AV595" s="233"/>
      <c r="AW595" s="233"/>
      <c r="AX595" s="233"/>
      <c r="AY595" s="233"/>
      <c r="AZ595" s="233"/>
      <c r="BA595" s="233"/>
      <c r="BB595" s="233"/>
      <c r="BC595" s="233"/>
      <c r="BD595" s="233"/>
      <c r="BE595" s="233"/>
      <c r="BF595" s="233"/>
      <c r="BG595" s="233"/>
      <c r="BH595" s="233"/>
      <c r="BI595" s="293" t="str">
        <f>HYPERLINK("#일위대가목록!A775","IH358100 →")</f>
        <v>IH358100 →</v>
      </c>
    </row>
    <row r="596" spans="1:61" ht="20.100000000000001" customHeight="1">
      <c r="A596" s="237" t="s">
        <v>9682</v>
      </c>
      <c r="B596" s="238" t="s">
        <v>9689</v>
      </c>
      <c r="C596" s="238">
        <v>1</v>
      </c>
      <c r="D596" s="238" t="s">
        <v>59</v>
      </c>
      <c r="E596" s="239">
        <f t="shared" si="37"/>
        <v>422100</v>
      </c>
      <c r="F596" s="239">
        <f t="shared" si="37"/>
        <v>422100</v>
      </c>
      <c r="G596" s="239">
        <f>[183]일위대가목록!F776</f>
        <v>402000</v>
      </c>
      <c r="H596" s="239">
        <f t="shared" si="38"/>
        <v>402000</v>
      </c>
      <c r="I596" s="239">
        <f>[183]일위대가목록!G776</f>
        <v>20100</v>
      </c>
      <c r="J596" s="239">
        <f t="shared" si="39"/>
        <v>20100</v>
      </c>
      <c r="K596" s="239">
        <f>[183]일위대가목록!H776</f>
        <v>0</v>
      </c>
      <c r="L596" s="239">
        <f t="shared" si="40"/>
        <v>0</v>
      </c>
      <c r="M596" s="240" t="s">
        <v>8710</v>
      </c>
      <c r="N596" s="233" t="s">
        <v>227</v>
      </c>
      <c r="O596" s="233"/>
      <c r="P596" s="233" t="s">
        <v>9690</v>
      </c>
      <c r="Q596" s="233" t="s">
        <v>227</v>
      </c>
      <c r="R596" s="233" t="s">
        <v>9691</v>
      </c>
      <c r="S596" s="233"/>
      <c r="T596" s="233" t="s">
        <v>7729</v>
      </c>
      <c r="U596" s="233"/>
      <c r="V596" s="233"/>
      <c r="W596" s="233"/>
      <c r="X596" s="233"/>
      <c r="Y596" s="233"/>
      <c r="Z596" s="233"/>
      <c r="AA596" s="233"/>
      <c r="AB596" s="233"/>
      <c r="AC596" s="233"/>
      <c r="AD596" s="233"/>
      <c r="AE596" s="233"/>
      <c r="AF596" s="233"/>
      <c r="AG596" s="233"/>
      <c r="AH596" s="233"/>
      <c r="AI596" s="233"/>
      <c r="AJ596" s="233"/>
      <c r="AK596" s="233"/>
      <c r="AL596" s="233"/>
      <c r="AM596" s="233"/>
      <c r="AN596" s="233"/>
      <c r="AO596" s="233"/>
      <c r="AP596" s="233"/>
      <c r="AQ596" s="233"/>
      <c r="AR596" s="233"/>
      <c r="AS596" s="233"/>
      <c r="AT596" s="233"/>
      <c r="AU596" s="233"/>
      <c r="AV596" s="233"/>
      <c r="AW596" s="233"/>
      <c r="AX596" s="233"/>
      <c r="AY596" s="233"/>
      <c r="AZ596" s="233"/>
      <c r="BA596" s="233"/>
      <c r="BB596" s="233"/>
      <c r="BC596" s="233"/>
      <c r="BD596" s="233"/>
      <c r="BE596" s="233"/>
      <c r="BF596" s="233"/>
      <c r="BG596" s="233"/>
      <c r="BH596" s="233"/>
      <c r="BI596" s="293" t="str">
        <f>HYPERLINK("#일위대가목록!A776","IH358200 →")</f>
        <v>IH358200 →</v>
      </c>
    </row>
    <row r="597" spans="1:61" ht="20.100000000000001" customHeight="1">
      <c r="A597" s="237" t="s">
        <v>9682</v>
      </c>
      <c r="B597" s="238" t="s">
        <v>9692</v>
      </c>
      <c r="C597" s="238">
        <v>1</v>
      </c>
      <c r="D597" s="238" t="s">
        <v>59</v>
      </c>
      <c r="E597" s="239">
        <f t="shared" si="37"/>
        <v>438900</v>
      </c>
      <c r="F597" s="239">
        <f t="shared" si="37"/>
        <v>438900</v>
      </c>
      <c r="G597" s="239">
        <f>[183]일위대가목록!F777</f>
        <v>418000</v>
      </c>
      <c r="H597" s="239">
        <f t="shared" si="38"/>
        <v>418000</v>
      </c>
      <c r="I597" s="239">
        <f>[183]일위대가목록!G777</f>
        <v>20900</v>
      </c>
      <c r="J597" s="239">
        <f t="shared" si="39"/>
        <v>20900</v>
      </c>
      <c r="K597" s="239">
        <f>[183]일위대가목록!H777</f>
        <v>0</v>
      </c>
      <c r="L597" s="239">
        <f t="shared" si="40"/>
        <v>0</v>
      </c>
      <c r="M597" s="240" t="s">
        <v>8710</v>
      </c>
      <c r="N597" s="233" t="s">
        <v>227</v>
      </c>
      <c r="O597" s="233"/>
      <c r="P597" s="233" t="s">
        <v>9693</v>
      </c>
      <c r="Q597" s="233" t="s">
        <v>227</v>
      </c>
      <c r="R597" s="233" t="s">
        <v>9694</v>
      </c>
      <c r="S597" s="233"/>
      <c r="T597" s="233" t="s">
        <v>7729</v>
      </c>
      <c r="U597" s="233"/>
      <c r="V597" s="233"/>
      <c r="W597" s="233"/>
      <c r="X597" s="233"/>
      <c r="Y597" s="233"/>
      <c r="Z597" s="233"/>
      <c r="AA597" s="233"/>
      <c r="AB597" s="233"/>
      <c r="AC597" s="233"/>
      <c r="AD597" s="233"/>
      <c r="AE597" s="233"/>
      <c r="AF597" s="233"/>
      <c r="AG597" s="233"/>
      <c r="AH597" s="233"/>
      <c r="AI597" s="233"/>
      <c r="AJ597" s="233"/>
      <c r="AK597" s="233"/>
      <c r="AL597" s="233"/>
      <c r="AM597" s="233"/>
      <c r="AN597" s="233"/>
      <c r="AO597" s="233"/>
      <c r="AP597" s="233"/>
      <c r="AQ597" s="233"/>
      <c r="AR597" s="233"/>
      <c r="AS597" s="233"/>
      <c r="AT597" s="233"/>
      <c r="AU597" s="233"/>
      <c r="AV597" s="233"/>
      <c r="AW597" s="233"/>
      <c r="AX597" s="233"/>
      <c r="AY597" s="233"/>
      <c r="AZ597" s="233"/>
      <c r="BA597" s="233"/>
      <c r="BB597" s="233"/>
      <c r="BC597" s="233"/>
      <c r="BD597" s="233"/>
      <c r="BE597" s="233"/>
      <c r="BF597" s="233"/>
      <c r="BG597" s="233"/>
      <c r="BH597" s="233"/>
      <c r="BI597" s="293" t="str">
        <f>HYPERLINK("#일위대가목록!A777","IH358300 →")</f>
        <v>IH358300 →</v>
      </c>
    </row>
    <row r="598" spans="1:61" ht="20.100000000000001" customHeight="1">
      <c r="A598" s="237" t="s">
        <v>9682</v>
      </c>
      <c r="B598" s="238" t="s">
        <v>9695</v>
      </c>
      <c r="C598" s="238">
        <v>1</v>
      </c>
      <c r="D598" s="238" t="s">
        <v>59</v>
      </c>
      <c r="E598" s="239">
        <f t="shared" si="37"/>
        <v>1237950</v>
      </c>
      <c r="F598" s="239">
        <f t="shared" si="37"/>
        <v>1237950</v>
      </c>
      <c r="G598" s="239">
        <f>[183]일위대가목록!F778</f>
        <v>1179000</v>
      </c>
      <c r="H598" s="239">
        <f t="shared" si="38"/>
        <v>1179000</v>
      </c>
      <c r="I598" s="239">
        <f>[183]일위대가목록!G778</f>
        <v>58950</v>
      </c>
      <c r="J598" s="239">
        <f t="shared" si="39"/>
        <v>58950</v>
      </c>
      <c r="K598" s="239">
        <f>[183]일위대가목록!H778</f>
        <v>0</v>
      </c>
      <c r="L598" s="239">
        <f t="shared" si="40"/>
        <v>0</v>
      </c>
      <c r="M598" s="240" t="s">
        <v>8710</v>
      </c>
      <c r="N598" s="233" t="s">
        <v>227</v>
      </c>
      <c r="O598" s="233"/>
      <c r="P598" s="233" t="s">
        <v>9696</v>
      </c>
      <c r="Q598" s="233" t="s">
        <v>227</v>
      </c>
      <c r="R598" s="233" t="s">
        <v>9697</v>
      </c>
      <c r="S598" s="233"/>
      <c r="T598" s="233" t="s">
        <v>7729</v>
      </c>
      <c r="U598" s="233"/>
      <c r="V598" s="233"/>
      <c r="W598" s="233"/>
      <c r="X598" s="233"/>
      <c r="Y598" s="233"/>
      <c r="Z598" s="233"/>
      <c r="AA598" s="233"/>
      <c r="AB598" s="233"/>
      <c r="AC598" s="233"/>
      <c r="AD598" s="233"/>
      <c r="AE598" s="233"/>
      <c r="AF598" s="233"/>
      <c r="AG598" s="233"/>
      <c r="AH598" s="233"/>
      <c r="AI598" s="233"/>
      <c r="AJ598" s="233"/>
      <c r="AK598" s="233"/>
      <c r="AL598" s="233"/>
      <c r="AM598" s="233"/>
      <c r="AN598" s="233"/>
      <c r="AO598" s="233"/>
      <c r="AP598" s="233"/>
      <c r="AQ598" s="233"/>
      <c r="AR598" s="233"/>
      <c r="AS598" s="233"/>
      <c r="AT598" s="233"/>
      <c r="AU598" s="233"/>
      <c r="AV598" s="233"/>
      <c r="AW598" s="233"/>
      <c r="AX598" s="233"/>
      <c r="AY598" s="233"/>
      <c r="AZ598" s="233"/>
      <c r="BA598" s="233"/>
      <c r="BB598" s="233"/>
      <c r="BC598" s="233"/>
      <c r="BD598" s="233"/>
      <c r="BE598" s="233"/>
      <c r="BF598" s="233"/>
      <c r="BG598" s="233"/>
      <c r="BH598" s="233"/>
      <c r="BI598" s="293" t="str">
        <f>HYPERLINK("#일위대가목록!A778","IH358400 →")</f>
        <v>IH358400 →</v>
      </c>
    </row>
    <row r="599" spans="1:61" ht="20.100000000000001" customHeight="1">
      <c r="A599" s="237" t="s">
        <v>9682</v>
      </c>
      <c r="B599" s="238" t="s">
        <v>9698</v>
      </c>
      <c r="C599" s="238">
        <v>1</v>
      </c>
      <c r="D599" s="238" t="s">
        <v>59</v>
      </c>
      <c r="E599" s="239">
        <f t="shared" si="37"/>
        <v>1289400</v>
      </c>
      <c r="F599" s="239">
        <f t="shared" si="37"/>
        <v>1289400</v>
      </c>
      <c r="G599" s="239">
        <f>[183]일위대가목록!F779</f>
        <v>1228000</v>
      </c>
      <c r="H599" s="239">
        <f t="shared" si="38"/>
        <v>1228000</v>
      </c>
      <c r="I599" s="239">
        <f>[183]일위대가목록!G779</f>
        <v>61400</v>
      </c>
      <c r="J599" s="239">
        <f t="shared" si="39"/>
        <v>61400</v>
      </c>
      <c r="K599" s="239">
        <f>[183]일위대가목록!H779</f>
        <v>0</v>
      </c>
      <c r="L599" s="239">
        <f t="shared" si="40"/>
        <v>0</v>
      </c>
      <c r="M599" s="240" t="s">
        <v>8710</v>
      </c>
      <c r="N599" s="233" t="s">
        <v>227</v>
      </c>
      <c r="O599" s="233"/>
      <c r="P599" s="233" t="s">
        <v>9699</v>
      </c>
      <c r="Q599" s="233" t="s">
        <v>227</v>
      </c>
      <c r="R599" s="233" t="s">
        <v>9700</v>
      </c>
      <c r="S599" s="233"/>
      <c r="T599" s="233" t="s">
        <v>7729</v>
      </c>
      <c r="U599" s="233"/>
      <c r="V599" s="233"/>
      <c r="W599" s="233"/>
      <c r="X599" s="233"/>
      <c r="Y599" s="233"/>
      <c r="Z599" s="233"/>
      <c r="AA599" s="233"/>
      <c r="AB599" s="233"/>
      <c r="AC599" s="233"/>
      <c r="AD599" s="233"/>
      <c r="AE599" s="233"/>
      <c r="AF599" s="233"/>
      <c r="AG599" s="233"/>
      <c r="AH599" s="233"/>
      <c r="AI599" s="233"/>
      <c r="AJ599" s="233"/>
      <c r="AK599" s="233"/>
      <c r="AL599" s="233"/>
      <c r="AM599" s="233"/>
      <c r="AN599" s="233"/>
      <c r="AO599" s="233"/>
      <c r="AP599" s="233"/>
      <c r="AQ599" s="233"/>
      <c r="AR599" s="233"/>
      <c r="AS599" s="233"/>
      <c r="AT599" s="233"/>
      <c r="AU599" s="233"/>
      <c r="AV599" s="233"/>
      <c r="AW599" s="233"/>
      <c r="AX599" s="233"/>
      <c r="AY599" s="233"/>
      <c r="AZ599" s="233"/>
      <c r="BA599" s="233"/>
      <c r="BB599" s="233"/>
      <c r="BC599" s="233"/>
      <c r="BD599" s="233"/>
      <c r="BE599" s="233"/>
      <c r="BF599" s="233"/>
      <c r="BG599" s="233"/>
      <c r="BH599" s="233"/>
      <c r="BI599" s="293" t="str">
        <f>HYPERLINK("#일위대가목록!A779","IH358500 →")</f>
        <v>IH358500 →</v>
      </c>
    </row>
    <row r="600" spans="1:61" ht="20.100000000000001" customHeight="1">
      <c r="A600" s="237" t="s">
        <v>9682</v>
      </c>
      <c r="B600" s="238" t="s">
        <v>9701</v>
      </c>
      <c r="C600" s="238">
        <v>1</v>
      </c>
      <c r="D600" s="238" t="s">
        <v>59</v>
      </c>
      <c r="E600" s="239">
        <f t="shared" si="37"/>
        <v>1327200</v>
      </c>
      <c r="F600" s="239">
        <f t="shared" si="37"/>
        <v>1327200</v>
      </c>
      <c r="G600" s="239">
        <f>[183]일위대가목록!F780</f>
        <v>1264000</v>
      </c>
      <c r="H600" s="239">
        <f t="shared" si="38"/>
        <v>1264000</v>
      </c>
      <c r="I600" s="239">
        <f>[183]일위대가목록!G780</f>
        <v>63200</v>
      </c>
      <c r="J600" s="239">
        <f t="shared" si="39"/>
        <v>63200</v>
      </c>
      <c r="K600" s="239">
        <f>[183]일위대가목록!H780</f>
        <v>0</v>
      </c>
      <c r="L600" s="239">
        <f t="shared" si="40"/>
        <v>0</v>
      </c>
      <c r="M600" s="240" t="s">
        <v>8710</v>
      </c>
      <c r="N600" s="233" t="s">
        <v>227</v>
      </c>
      <c r="O600" s="233"/>
      <c r="P600" s="233" t="s">
        <v>9702</v>
      </c>
      <c r="Q600" s="233" t="s">
        <v>227</v>
      </c>
      <c r="R600" s="233" t="s">
        <v>9703</v>
      </c>
      <c r="S600" s="233"/>
      <c r="T600" s="233" t="s">
        <v>7729</v>
      </c>
      <c r="U600" s="233"/>
      <c r="V600" s="233"/>
      <c r="W600" s="233"/>
      <c r="X600" s="233"/>
      <c r="Y600" s="233"/>
      <c r="Z600" s="233"/>
      <c r="AA600" s="233"/>
      <c r="AB600" s="233"/>
      <c r="AC600" s="233"/>
      <c r="AD600" s="233"/>
      <c r="AE600" s="233"/>
      <c r="AF600" s="233"/>
      <c r="AG600" s="233"/>
      <c r="AH600" s="233"/>
      <c r="AI600" s="233"/>
      <c r="AJ600" s="233"/>
      <c r="AK600" s="233"/>
      <c r="AL600" s="233"/>
      <c r="AM600" s="233"/>
      <c r="AN600" s="233"/>
      <c r="AO600" s="233"/>
      <c r="AP600" s="233"/>
      <c r="AQ600" s="233"/>
      <c r="AR600" s="233"/>
      <c r="AS600" s="233"/>
      <c r="AT600" s="233"/>
      <c r="AU600" s="233"/>
      <c r="AV600" s="233"/>
      <c r="AW600" s="233"/>
      <c r="AX600" s="233"/>
      <c r="AY600" s="233"/>
      <c r="AZ600" s="233"/>
      <c r="BA600" s="233"/>
      <c r="BB600" s="233"/>
      <c r="BC600" s="233"/>
      <c r="BD600" s="233"/>
      <c r="BE600" s="233"/>
      <c r="BF600" s="233"/>
      <c r="BG600" s="233"/>
      <c r="BH600" s="233"/>
      <c r="BI600" s="293" t="str">
        <f>HYPERLINK("#일위대가목록!A780","IH358600 →")</f>
        <v>IH358600 →</v>
      </c>
    </row>
    <row r="601" spans="1:61" ht="20.100000000000001" customHeight="1">
      <c r="A601" s="237" t="s">
        <v>9682</v>
      </c>
      <c r="B601" s="238" t="s">
        <v>9704</v>
      </c>
      <c r="C601" s="238">
        <v>1</v>
      </c>
      <c r="D601" s="238" t="s">
        <v>59</v>
      </c>
      <c r="E601" s="239">
        <f t="shared" si="37"/>
        <v>1989750</v>
      </c>
      <c r="F601" s="239">
        <f t="shared" si="37"/>
        <v>1989750</v>
      </c>
      <c r="G601" s="239">
        <f>[183]일위대가목록!F781</f>
        <v>1895000</v>
      </c>
      <c r="H601" s="239">
        <f t="shared" si="38"/>
        <v>1895000</v>
      </c>
      <c r="I601" s="239">
        <f>[183]일위대가목록!G781</f>
        <v>94750</v>
      </c>
      <c r="J601" s="239">
        <f t="shared" si="39"/>
        <v>94750</v>
      </c>
      <c r="K601" s="239">
        <f>[183]일위대가목록!H781</f>
        <v>0</v>
      </c>
      <c r="L601" s="239">
        <f t="shared" si="40"/>
        <v>0</v>
      </c>
      <c r="M601" s="240" t="s">
        <v>8710</v>
      </c>
      <c r="N601" s="233" t="s">
        <v>227</v>
      </c>
      <c r="O601" s="233"/>
      <c r="P601" s="233" t="s">
        <v>9705</v>
      </c>
      <c r="Q601" s="233" t="s">
        <v>227</v>
      </c>
      <c r="R601" s="233" t="s">
        <v>9706</v>
      </c>
      <c r="S601" s="233"/>
      <c r="T601" s="233" t="s">
        <v>7729</v>
      </c>
      <c r="U601" s="233"/>
      <c r="V601" s="233"/>
      <c r="W601" s="233"/>
      <c r="X601" s="233"/>
      <c r="Y601" s="233"/>
      <c r="Z601" s="233"/>
      <c r="AA601" s="233"/>
      <c r="AB601" s="233"/>
      <c r="AC601" s="233"/>
      <c r="AD601" s="233"/>
      <c r="AE601" s="233"/>
      <c r="AF601" s="233"/>
      <c r="AG601" s="233"/>
      <c r="AH601" s="233"/>
      <c r="AI601" s="233"/>
      <c r="AJ601" s="233"/>
      <c r="AK601" s="233"/>
      <c r="AL601" s="233"/>
      <c r="AM601" s="233"/>
      <c r="AN601" s="233"/>
      <c r="AO601" s="233"/>
      <c r="AP601" s="233"/>
      <c r="AQ601" s="233"/>
      <c r="AR601" s="233"/>
      <c r="AS601" s="233"/>
      <c r="AT601" s="233"/>
      <c r="AU601" s="233"/>
      <c r="AV601" s="233"/>
      <c r="AW601" s="233"/>
      <c r="AX601" s="233"/>
      <c r="AY601" s="233"/>
      <c r="AZ601" s="233"/>
      <c r="BA601" s="233"/>
      <c r="BB601" s="233"/>
      <c r="BC601" s="233"/>
      <c r="BD601" s="233"/>
      <c r="BE601" s="233"/>
      <c r="BF601" s="233"/>
      <c r="BG601" s="233"/>
      <c r="BH601" s="233"/>
      <c r="BI601" s="293" t="str">
        <f>HYPERLINK("#일위대가목록!A781","IH358700 →")</f>
        <v>IH358700 →</v>
      </c>
    </row>
    <row r="602" spans="1:61" ht="20.100000000000001" customHeight="1">
      <c r="A602" s="237" t="s">
        <v>9682</v>
      </c>
      <c r="B602" s="238" t="s">
        <v>9707</v>
      </c>
      <c r="C602" s="238">
        <v>1</v>
      </c>
      <c r="D602" s="238" t="s">
        <v>59</v>
      </c>
      <c r="E602" s="239">
        <f t="shared" si="37"/>
        <v>2086350</v>
      </c>
      <c r="F602" s="239">
        <f t="shared" si="37"/>
        <v>2086350</v>
      </c>
      <c r="G602" s="239">
        <f>[183]일위대가목록!F782</f>
        <v>1987000</v>
      </c>
      <c r="H602" s="239">
        <f t="shared" si="38"/>
        <v>1987000</v>
      </c>
      <c r="I602" s="239">
        <f>[183]일위대가목록!G782</f>
        <v>99350</v>
      </c>
      <c r="J602" s="239">
        <f t="shared" si="39"/>
        <v>99350</v>
      </c>
      <c r="K602" s="239">
        <f>[183]일위대가목록!H782</f>
        <v>0</v>
      </c>
      <c r="L602" s="239">
        <f t="shared" si="40"/>
        <v>0</v>
      </c>
      <c r="M602" s="240" t="s">
        <v>8710</v>
      </c>
      <c r="N602" s="233" t="s">
        <v>227</v>
      </c>
      <c r="O602" s="233"/>
      <c r="P602" s="233" t="s">
        <v>9708</v>
      </c>
      <c r="Q602" s="233" t="s">
        <v>227</v>
      </c>
      <c r="R602" s="233" t="s">
        <v>9709</v>
      </c>
      <c r="S602" s="233"/>
      <c r="T602" s="233" t="s">
        <v>7729</v>
      </c>
      <c r="U602" s="233"/>
      <c r="V602" s="233"/>
      <c r="W602" s="233"/>
      <c r="X602" s="233"/>
      <c r="Y602" s="233"/>
      <c r="Z602" s="233"/>
      <c r="AA602" s="233"/>
      <c r="AB602" s="233"/>
      <c r="AC602" s="233"/>
      <c r="AD602" s="233"/>
      <c r="AE602" s="233"/>
      <c r="AF602" s="233"/>
      <c r="AG602" s="233"/>
      <c r="AH602" s="233"/>
      <c r="AI602" s="233"/>
      <c r="AJ602" s="233"/>
      <c r="AK602" s="233"/>
      <c r="AL602" s="233"/>
      <c r="AM602" s="233"/>
      <c r="AN602" s="233"/>
      <c r="AO602" s="233"/>
      <c r="AP602" s="233"/>
      <c r="AQ602" s="233"/>
      <c r="AR602" s="233"/>
      <c r="AS602" s="233"/>
      <c r="AT602" s="233"/>
      <c r="AU602" s="233"/>
      <c r="AV602" s="233"/>
      <c r="AW602" s="233"/>
      <c r="AX602" s="233"/>
      <c r="AY602" s="233"/>
      <c r="AZ602" s="233"/>
      <c r="BA602" s="233"/>
      <c r="BB602" s="233"/>
      <c r="BC602" s="233"/>
      <c r="BD602" s="233"/>
      <c r="BE602" s="233"/>
      <c r="BF602" s="233"/>
      <c r="BG602" s="233"/>
      <c r="BH602" s="233"/>
      <c r="BI602" s="293" t="str">
        <f>HYPERLINK("#일위대가목록!A782","IH358800 →")</f>
        <v>IH358800 →</v>
      </c>
    </row>
    <row r="603" spans="1:61" ht="20.100000000000001" customHeight="1">
      <c r="A603" s="237" t="s">
        <v>9682</v>
      </c>
      <c r="B603" s="238" t="s">
        <v>9710</v>
      </c>
      <c r="C603" s="238">
        <v>1</v>
      </c>
      <c r="D603" s="238" t="s">
        <v>59</v>
      </c>
      <c r="E603" s="239">
        <f t="shared" si="37"/>
        <v>2083200</v>
      </c>
      <c r="F603" s="239">
        <f t="shared" si="37"/>
        <v>2083200</v>
      </c>
      <c r="G603" s="239">
        <f>[183]일위대가목록!F783</f>
        <v>1984000</v>
      </c>
      <c r="H603" s="239">
        <f t="shared" si="38"/>
        <v>1984000</v>
      </c>
      <c r="I603" s="239">
        <f>[183]일위대가목록!G783</f>
        <v>99200</v>
      </c>
      <c r="J603" s="239">
        <f t="shared" si="39"/>
        <v>99200</v>
      </c>
      <c r="K603" s="239">
        <f>[183]일위대가목록!H783</f>
        <v>0</v>
      </c>
      <c r="L603" s="239">
        <f t="shared" si="40"/>
        <v>0</v>
      </c>
      <c r="M603" s="240" t="s">
        <v>8710</v>
      </c>
      <c r="N603" s="233" t="s">
        <v>227</v>
      </c>
      <c r="O603" s="233"/>
      <c r="P603" s="233" t="s">
        <v>9711</v>
      </c>
      <c r="Q603" s="233" t="s">
        <v>227</v>
      </c>
      <c r="R603" s="233" t="s">
        <v>9712</v>
      </c>
      <c r="S603" s="233"/>
      <c r="T603" s="233" t="s">
        <v>7729</v>
      </c>
      <c r="U603" s="233"/>
      <c r="V603" s="233"/>
      <c r="W603" s="233"/>
      <c r="X603" s="233"/>
      <c r="Y603" s="233"/>
      <c r="Z603" s="233"/>
      <c r="AA603" s="233"/>
      <c r="AB603" s="233"/>
      <c r="AC603" s="233"/>
      <c r="AD603" s="233"/>
      <c r="AE603" s="233"/>
      <c r="AF603" s="233"/>
      <c r="AG603" s="233"/>
      <c r="AH603" s="233"/>
      <c r="AI603" s="233"/>
      <c r="AJ603" s="233"/>
      <c r="AK603" s="233"/>
      <c r="AL603" s="233"/>
      <c r="AM603" s="233"/>
      <c r="AN603" s="233"/>
      <c r="AO603" s="233"/>
      <c r="AP603" s="233"/>
      <c r="AQ603" s="233"/>
      <c r="AR603" s="233"/>
      <c r="AS603" s="233"/>
      <c r="AT603" s="233"/>
      <c r="AU603" s="233"/>
      <c r="AV603" s="233"/>
      <c r="AW603" s="233"/>
      <c r="AX603" s="233"/>
      <c r="AY603" s="233"/>
      <c r="AZ603" s="233"/>
      <c r="BA603" s="233"/>
      <c r="BB603" s="233"/>
      <c r="BC603" s="233"/>
      <c r="BD603" s="233"/>
      <c r="BE603" s="233"/>
      <c r="BF603" s="233"/>
      <c r="BG603" s="233"/>
      <c r="BH603" s="233"/>
      <c r="BI603" s="293" t="str">
        <f>HYPERLINK("#일위대가목록!A783","IH358900 →")</f>
        <v>IH358900 →</v>
      </c>
    </row>
    <row r="604" spans="1:61" ht="20.100000000000001" customHeight="1">
      <c r="A604" s="237" t="s">
        <v>9682</v>
      </c>
      <c r="B604" s="238" t="s">
        <v>9713</v>
      </c>
      <c r="C604" s="238">
        <v>1</v>
      </c>
      <c r="D604" s="238" t="s">
        <v>59</v>
      </c>
      <c r="E604" s="239">
        <f t="shared" si="37"/>
        <v>2175600</v>
      </c>
      <c r="F604" s="239">
        <f t="shared" si="37"/>
        <v>2175600</v>
      </c>
      <c r="G604" s="239">
        <f>[183]일위대가목록!F784</f>
        <v>2072000</v>
      </c>
      <c r="H604" s="239">
        <f t="shared" si="38"/>
        <v>2072000</v>
      </c>
      <c r="I604" s="239">
        <f>[183]일위대가목록!G784</f>
        <v>103600</v>
      </c>
      <c r="J604" s="239">
        <f t="shared" si="39"/>
        <v>103600</v>
      </c>
      <c r="K604" s="239">
        <f>[183]일위대가목록!H784</f>
        <v>0</v>
      </c>
      <c r="L604" s="239">
        <f t="shared" si="40"/>
        <v>0</v>
      </c>
      <c r="M604" s="240" t="s">
        <v>8710</v>
      </c>
      <c r="N604" s="233" t="s">
        <v>227</v>
      </c>
      <c r="O604" s="233"/>
      <c r="P604" s="233" t="s">
        <v>9714</v>
      </c>
      <c r="Q604" s="233" t="s">
        <v>227</v>
      </c>
      <c r="R604" s="233" t="s">
        <v>9715</v>
      </c>
      <c r="S604" s="233"/>
      <c r="T604" s="233" t="s">
        <v>7729</v>
      </c>
      <c r="U604" s="233"/>
      <c r="V604" s="233"/>
      <c r="W604" s="233"/>
      <c r="X604" s="233"/>
      <c r="Y604" s="233"/>
      <c r="Z604" s="233"/>
      <c r="AA604" s="233"/>
      <c r="AB604" s="233"/>
      <c r="AC604" s="233"/>
      <c r="AD604" s="233"/>
      <c r="AE604" s="233"/>
      <c r="AF604" s="233"/>
      <c r="AG604" s="233"/>
      <c r="AH604" s="233"/>
      <c r="AI604" s="233"/>
      <c r="AJ604" s="233"/>
      <c r="AK604" s="233"/>
      <c r="AL604" s="233"/>
      <c r="AM604" s="233"/>
      <c r="AN604" s="233"/>
      <c r="AO604" s="233"/>
      <c r="AP604" s="233"/>
      <c r="AQ604" s="233"/>
      <c r="AR604" s="233"/>
      <c r="AS604" s="233"/>
      <c r="AT604" s="233"/>
      <c r="AU604" s="233"/>
      <c r="AV604" s="233"/>
      <c r="AW604" s="233"/>
      <c r="AX604" s="233"/>
      <c r="AY604" s="233"/>
      <c r="AZ604" s="233"/>
      <c r="BA604" s="233"/>
      <c r="BB604" s="233"/>
      <c r="BC604" s="233"/>
      <c r="BD604" s="233"/>
      <c r="BE604" s="233"/>
      <c r="BF604" s="233"/>
      <c r="BG604" s="233"/>
      <c r="BH604" s="233"/>
      <c r="BI604" s="293" t="str">
        <f>HYPERLINK("#일위대가목록!A784","IH359000 →")</f>
        <v>IH359000 →</v>
      </c>
    </row>
    <row r="605" spans="1:61" ht="20.100000000000001" customHeight="1">
      <c r="A605" s="237" t="s">
        <v>9682</v>
      </c>
      <c r="B605" s="238" t="s">
        <v>9716</v>
      </c>
      <c r="C605" s="238">
        <v>1</v>
      </c>
      <c r="D605" s="238" t="s">
        <v>59</v>
      </c>
      <c r="E605" s="239">
        <f t="shared" si="37"/>
        <v>2333100</v>
      </c>
      <c r="F605" s="239">
        <f t="shared" si="37"/>
        <v>2333100</v>
      </c>
      <c r="G605" s="239">
        <f>[183]일위대가목록!F785</f>
        <v>2222000</v>
      </c>
      <c r="H605" s="239">
        <f t="shared" si="38"/>
        <v>2222000</v>
      </c>
      <c r="I605" s="239">
        <f>[183]일위대가목록!G785</f>
        <v>111100</v>
      </c>
      <c r="J605" s="239">
        <f t="shared" si="39"/>
        <v>111100</v>
      </c>
      <c r="K605" s="239">
        <f>[183]일위대가목록!H785</f>
        <v>0</v>
      </c>
      <c r="L605" s="239">
        <f t="shared" si="40"/>
        <v>0</v>
      </c>
      <c r="M605" s="240" t="s">
        <v>8710</v>
      </c>
      <c r="N605" s="233" t="s">
        <v>227</v>
      </c>
      <c r="O605" s="233"/>
      <c r="P605" s="233" t="s">
        <v>9717</v>
      </c>
      <c r="Q605" s="233" t="s">
        <v>227</v>
      </c>
      <c r="R605" s="233" t="s">
        <v>9718</v>
      </c>
      <c r="S605" s="233"/>
      <c r="T605" s="233" t="s">
        <v>7729</v>
      </c>
      <c r="U605" s="233"/>
      <c r="V605" s="233"/>
      <c r="W605" s="233"/>
      <c r="X605" s="233"/>
      <c r="Y605" s="233"/>
      <c r="Z605" s="233"/>
      <c r="AA605" s="233"/>
      <c r="AB605" s="233"/>
      <c r="AC605" s="233"/>
      <c r="AD605" s="233"/>
      <c r="AE605" s="233"/>
      <c r="AF605" s="233"/>
      <c r="AG605" s="233"/>
      <c r="AH605" s="233"/>
      <c r="AI605" s="233"/>
      <c r="AJ605" s="233"/>
      <c r="AK605" s="233"/>
      <c r="AL605" s="233"/>
      <c r="AM605" s="233"/>
      <c r="AN605" s="233"/>
      <c r="AO605" s="233"/>
      <c r="AP605" s="233"/>
      <c r="AQ605" s="233"/>
      <c r="AR605" s="233"/>
      <c r="AS605" s="233"/>
      <c r="AT605" s="233"/>
      <c r="AU605" s="233"/>
      <c r="AV605" s="233"/>
      <c r="AW605" s="233"/>
      <c r="AX605" s="233"/>
      <c r="AY605" s="233"/>
      <c r="AZ605" s="233"/>
      <c r="BA605" s="233"/>
      <c r="BB605" s="233"/>
      <c r="BC605" s="233"/>
      <c r="BD605" s="233"/>
      <c r="BE605" s="233"/>
      <c r="BF605" s="233"/>
      <c r="BG605" s="233"/>
      <c r="BH605" s="233"/>
      <c r="BI605" s="293" t="str">
        <f>HYPERLINK("#일위대가목록!A785","IH359100 →")</f>
        <v>IH359100 →</v>
      </c>
    </row>
    <row r="606" spans="1:61" ht="20.100000000000001" customHeight="1">
      <c r="A606" s="237" t="s">
        <v>9682</v>
      </c>
      <c r="B606" s="238" t="s">
        <v>9719</v>
      </c>
      <c r="C606" s="238">
        <v>1</v>
      </c>
      <c r="D606" s="238" t="s">
        <v>59</v>
      </c>
      <c r="E606" s="239">
        <f t="shared" si="37"/>
        <v>2424450</v>
      </c>
      <c r="F606" s="239">
        <f t="shared" si="37"/>
        <v>2424450</v>
      </c>
      <c r="G606" s="239">
        <f>[183]일위대가목록!F786</f>
        <v>2309000</v>
      </c>
      <c r="H606" s="239">
        <f t="shared" si="38"/>
        <v>2309000</v>
      </c>
      <c r="I606" s="239">
        <f>[183]일위대가목록!G786</f>
        <v>115450</v>
      </c>
      <c r="J606" s="239">
        <f t="shared" si="39"/>
        <v>115450</v>
      </c>
      <c r="K606" s="239">
        <f>[183]일위대가목록!H786</f>
        <v>0</v>
      </c>
      <c r="L606" s="239">
        <f t="shared" si="40"/>
        <v>0</v>
      </c>
      <c r="M606" s="240" t="s">
        <v>8710</v>
      </c>
      <c r="N606" s="233" t="s">
        <v>227</v>
      </c>
      <c r="O606" s="233"/>
      <c r="P606" s="233" t="s">
        <v>9720</v>
      </c>
      <c r="Q606" s="233" t="s">
        <v>227</v>
      </c>
      <c r="R606" s="233" t="s">
        <v>9721</v>
      </c>
      <c r="S606" s="233"/>
      <c r="T606" s="233" t="s">
        <v>7729</v>
      </c>
      <c r="U606" s="233"/>
      <c r="V606" s="233"/>
      <c r="W606" s="233"/>
      <c r="X606" s="233"/>
      <c r="Y606" s="233"/>
      <c r="Z606" s="233"/>
      <c r="AA606" s="233"/>
      <c r="AB606" s="233"/>
      <c r="AC606" s="233"/>
      <c r="AD606" s="233"/>
      <c r="AE606" s="233"/>
      <c r="AF606" s="233"/>
      <c r="AG606" s="233"/>
      <c r="AH606" s="233"/>
      <c r="AI606" s="233"/>
      <c r="AJ606" s="233"/>
      <c r="AK606" s="233"/>
      <c r="AL606" s="233"/>
      <c r="AM606" s="233"/>
      <c r="AN606" s="233"/>
      <c r="AO606" s="233"/>
      <c r="AP606" s="233"/>
      <c r="AQ606" s="233"/>
      <c r="AR606" s="233"/>
      <c r="AS606" s="233"/>
      <c r="AT606" s="233"/>
      <c r="AU606" s="233"/>
      <c r="AV606" s="233"/>
      <c r="AW606" s="233"/>
      <c r="AX606" s="233"/>
      <c r="AY606" s="233"/>
      <c r="AZ606" s="233"/>
      <c r="BA606" s="233"/>
      <c r="BB606" s="233"/>
      <c r="BC606" s="233"/>
      <c r="BD606" s="233"/>
      <c r="BE606" s="233"/>
      <c r="BF606" s="233"/>
      <c r="BG606" s="233"/>
      <c r="BH606" s="233"/>
      <c r="BI606" s="293" t="str">
        <f>HYPERLINK("#일위대가목록!A786","IH359200 →")</f>
        <v>IH359200 →</v>
      </c>
    </row>
    <row r="607" spans="1:61" ht="20.100000000000001" customHeight="1">
      <c r="A607" s="237" t="s">
        <v>9682</v>
      </c>
      <c r="B607" s="238" t="s">
        <v>9722</v>
      </c>
      <c r="C607" s="238">
        <v>1</v>
      </c>
      <c r="D607" s="238" t="s">
        <v>59</v>
      </c>
      <c r="E607" s="239">
        <f t="shared" si="37"/>
        <v>2467500</v>
      </c>
      <c r="F607" s="239">
        <f t="shared" si="37"/>
        <v>2467500</v>
      </c>
      <c r="G607" s="239">
        <f>[183]일위대가목록!F787</f>
        <v>2350000</v>
      </c>
      <c r="H607" s="239">
        <f t="shared" si="38"/>
        <v>2350000</v>
      </c>
      <c r="I607" s="239">
        <f>[183]일위대가목록!G787</f>
        <v>117500</v>
      </c>
      <c r="J607" s="239">
        <f t="shared" si="39"/>
        <v>117500</v>
      </c>
      <c r="K607" s="239">
        <f>[183]일위대가목록!H787</f>
        <v>0</v>
      </c>
      <c r="L607" s="239">
        <f t="shared" si="40"/>
        <v>0</v>
      </c>
      <c r="M607" s="240" t="s">
        <v>8710</v>
      </c>
      <c r="N607" s="233" t="s">
        <v>227</v>
      </c>
      <c r="O607" s="233"/>
      <c r="P607" s="233" t="s">
        <v>9723</v>
      </c>
      <c r="Q607" s="233" t="s">
        <v>227</v>
      </c>
      <c r="R607" s="233" t="s">
        <v>9724</v>
      </c>
      <c r="S607" s="233"/>
      <c r="T607" s="233" t="s">
        <v>7729</v>
      </c>
      <c r="U607" s="233"/>
      <c r="V607" s="233"/>
      <c r="W607" s="233"/>
      <c r="X607" s="233"/>
      <c r="Y607" s="233"/>
      <c r="Z607" s="233"/>
      <c r="AA607" s="233"/>
      <c r="AB607" s="233"/>
      <c r="AC607" s="233"/>
      <c r="AD607" s="233"/>
      <c r="AE607" s="233"/>
      <c r="AF607" s="233"/>
      <c r="AG607" s="233"/>
      <c r="AH607" s="233"/>
      <c r="AI607" s="233"/>
      <c r="AJ607" s="233"/>
      <c r="AK607" s="233"/>
      <c r="AL607" s="233"/>
      <c r="AM607" s="233"/>
      <c r="AN607" s="233"/>
      <c r="AO607" s="233"/>
      <c r="AP607" s="233"/>
      <c r="AQ607" s="233"/>
      <c r="AR607" s="233"/>
      <c r="AS607" s="233"/>
      <c r="AT607" s="233"/>
      <c r="AU607" s="233"/>
      <c r="AV607" s="233"/>
      <c r="AW607" s="233"/>
      <c r="AX607" s="233"/>
      <c r="AY607" s="233"/>
      <c r="AZ607" s="233"/>
      <c r="BA607" s="233"/>
      <c r="BB607" s="233"/>
      <c r="BC607" s="233"/>
      <c r="BD607" s="233"/>
      <c r="BE607" s="233"/>
      <c r="BF607" s="233"/>
      <c r="BG607" s="233"/>
      <c r="BH607" s="233"/>
      <c r="BI607" s="293" t="str">
        <f>HYPERLINK("#일위대가목록!A787","IH359300 →")</f>
        <v>IH359300 →</v>
      </c>
    </row>
    <row r="608" spans="1:61" ht="20.100000000000001" customHeight="1">
      <c r="A608" s="237" t="s">
        <v>9682</v>
      </c>
      <c r="B608" s="238" t="s">
        <v>9725</v>
      </c>
      <c r="C608" s="238">
        <v>1</v>
      </c>
      <c r="D608" s="238" t="s">
        <v>59</v>
      </c>
      <c r="E608" s="239">
        <f t="shared" si="37"/>
        <v>2633400</v>
      </c>
      <c r="F608" s="239">
        <f t="shared" si="37"/>
        <v>2633400</v>
      </c>
      <c r="G608" s="239">
        <f>[183]일위대가목록!F788</f>
        <v>2508000</v>
      </c>
      <c r="H608" s="239">
        <f t="shared" si="38"/>
        <v>2508000</v>
      </c>
      <c r="I608" s="239">
        <f>[183]일위대가목록!G788</f>
        <v>125400</v>
      </c>
      <c r="J608" s="239">
        <f t="shared" si="39"/>
        <v>125400</v>
      </c>
      <c r="K608" s="239">
        <f>[183]일위대가목록!H788</f>
        <v>0</v>
      </c>
      <c r="L608" s="239">
        <f t="shared" si="40"/>
        <v>0</v>
      </c>
      <c r="M608" s="240" t="s">
        <v>8710</v>
      </c>
      <c r="N608" s="233" t="s">
        <v>227</v>
      </c>
      <c r="O608" s="233"/>
      <c r="P608" s="233" t="s">
        <v>9726</v>
      </c>
      <c r="Q608" s="233" t="s">
        <v>227</v>
      </c>
      <c r="R608" s="233" t="s">
        <v>9727</v>
      </c>
      <c r="S608" s="233"/>
      <c r="T608" s="233" t="s">
        <v>7729</v>
      </c>
      <c r="U608" s="233"/>
      <c r="V608" s="233"/>
      <c r="W608" s="233"/>
      <c r="X608" s="233"/>
      <c r="Y608" s="233"/>
      <c r="Z608" s="233"/>
      <c r="AA608" s="233"/>
      <c r="AB608" s="233"/>
      <c r="AC608" s="233"/>
      <c r="AD608" s="233"/>
      <c r="AE608" s="233"/>
      <c r="AF608" s="233"/>
      <c r="AG608" s="233"/>
      <c r="AH608" s="233"/>
      <c r="AI608" s="233"/>
      <c r="AJ608" s="233"/>
      <c r="AK608" s="233"/>
      <c r="AL608" s="233"/>
      <c r="AM608" s="233"/>
      <c r="AN608" s="233"/>
      <c r="AO608" s="233"/>
      <c r="AP608" s="233"/>
      <c r="AQ608" s="233"/>
      <c r="AR608" s="233"/>
      <c r="AS608" s="233"/>
      <c r="AT608" s="233"/>
      <c r="AU608" s="233"/>
      <c r="AV608" s="233"/>
      <c r="AW608" s="233"/>
      <c r="AX608" s="233"/>
      <c r="AY608" s="233"/>
      <c r="AZ608" s="233"/>
      <c r="BA608" s="233"/>
      <c r="BB608" s="233"/>
      <c r="BC608" s="233"/>
      <c r="BD608" s="233"/>
      <c r="BE608" s="233"/>
      <c r="BF608" s="233"/>
      <c r="BG608" s="233"/>
      <c r="BH608" s="233"/>
      <c r="BI608" s="293" t="str">
        <f>HYPERLINK("#일위대가목록!A788","IH359600 →")</f>
        <v>IH359600 →</v>
      </c>
    </row>
    <row r="609" spans="1:61" ht="20.100000000000001" customHeight="1">
      <c r="A609" s="237" t="s">
        <v>9682</v>
      </c>
      <c r="B609" s="238" t="s">
        <v>9728</v>
      </c>
      <c r="C609" s="238">
        <v>1</v>
      </c>
      <c r="D609" s="238" t="s">
        <v>59</v>
      </c>
      <c r="E609" s="239">
        <f t="shared" si="37"/>
        <v>4845750</v>
      </c>
      <c r="F609" s="239">
        <f t="shared" si="37"/>
        <v>4845750</v>
      </c>
      <c r="G609" s="239">
        <f>[183]일위대가목록!F789</f>
        <v>4615000</v>
      </c>
      <c r="H609" s="239">
        <f t="shared" si="38"/>
        <v>4615000</v>
      </c>
      <c r="I609" s="239">
        <f>[183]일위대가목록!G789</f>
        <v>230750</v>
      </c>
      <c r="J609" s="239">
        <f t="shared" si="39"/>
        <v>230750</v>
      </c>
      <c r="K609" s="239">
        <f>[183]일위대가목록!H789</f>
        <v>0</v>
      </c>
      <c r="L609" s="239">
        <f t="shared" si="40"/>
        <v>0</v>
      </c>
      <c r="M609" s="240" t="s">
        <v>8710</v>
      </c>
      <c r="N609" s="233" t="s">
        <v>227</v>
      </c>
      <c r="O609" s="233"/>
      <c r="P609" s="233" t="s">
        <v>9729</v>
      </c>
      <c r="Q609" s="233" t="s">
        <v>227</v>
      </c>
      <c r="R609" s="233" t="s">
        <v>9730</v>
      </c>
      <c r="S609" s="233"/>
      <c r="T609" s="233" t="s">
        <v>7729</v>
      </c>
      <c r="U609" s="233"/>
      <c r="V609" s="233"/>
      <c r="W609" s="233"/>
      <c r="X609" s="233"/>
      <c r="Y609" s="233"/>
      <c r="Z609" s="233"/>
      <c r="AA609" s="233"/>
      <c r="AB609" s="233"/>
      <c r="AC609" s="233"/>
      <c r="AD609" s="233"/>
      <c r="AE609" s="233"/>
      <c r="AF609" s="233"/>
      <c r="AG609" s="233"/>
      <c r="AH609" s="233"/>
      <c r="AI609" s="233"/>
      <c r="AJ609" s="233"/>
      <c r="AK609" s="233"/>
      <c r="AL609" s="233"/>
      <c r="AM609" s="233"/>
      <c r="AN609" s="233"/>
      <c r="AO609" s="233"/>
      <c r="AP609" s="233"/>
      <c r="AQ609" s="233"/>
      <c r="AR609" s="233"/>
      <c r="AS609" s="233"/>
      <c r="AT609" s="233"/>
      <c r="AU609" s="233"/>
      <c r="AV609" s="233"/>
      <c r="AW609" s="233"/>
      <c r="AX609" s="233"/>
      <c r="AY609" s="233"/>
      <c r="AZ609" s="233"/>
      <c r="BA609" s="233"/>
      <c r="BB609" s="233"/>
      <c r="BC609" s="233"/>
      <c r="BD609" s="233"/>
      <c r="BE609" s="233"/>
      <c r="BF609" s="233"/>
      <c r="BG609" s="233"/>
      <c r="BH609" s="233"/>
      <c r="BI609" s="293" t="str">
        <f>HYPERLINK("#일위대가목록!A789","IH360100 →")</f>
        <v>IH360100 →</v>
      </c>
    </row>
    <row r="610" spans="1:61" ht="20.100000000000001" customHeight="1">
      <c r="A610" s="237" t="s">
        <v>9682</v>
      </c>
      <c r="B610" s="238" t="s">
        <v>9731</v>
      </c>
      <c r="C610" s="238">
        <v>1</v>
      </c>
      <c r="D610" s="238" t="s">
        <v>59</v>
      </c>
      <c r="E610" s="239">
        <f t="shared" si="37"/>
        <v>6995100</v>
      </c>
      <c r="F610" s="239">
        <f t="shared" si="37"/>
        <v>6995100</v>
      </c>
      <c r="G610" s="239">
        <f>[183]일위대가목록!F790</f>
        <v>6662000</v>
      </c>
      <c r="H610" s="239">
        <f t="shared" si="38"/>
        <v>6662000</v>
      </c>
      <c r="I610" s="239">
        <f>[183]일위대가목록!G790</f>
        <v>333100</v>
      </c>
      <c r="J610" s="239">
        <f t="shared" si="39"/>
        <v>333100</v>
      </c>
      <c r="K610" s="239">
        <f>[183]일위대가목록!H790</f>
        <v>0</v>
      </c>
      <c r="L610" s="239">
        <f t="shared" si="40"/>
        <v>0</v>
      </c>
      <c r="M610" s="240" t="s">
        <v>8710</v>
      </c>
      <c r="N610" s="233" t="s">
        <v>227</v>
      </c>
      <c r="O610" s="233"/>
      <c r="P610" s="233" t="s">
        <v>9732</v>
      </c>
      <c r="Q610" s="233" t="s">
        <v>227</v>
      </c>
      <c r="R610" s="233" t="s">
        <v>9733</v>
      </c>
      <c r="S610" s="233"/>
      <c r="T610" s="233" t="s">
        <v>7729</v>
      </c>
      <c r="U610" s="233"/>
      <c r="V610" s="233"/>
      <c r="W610" s="233"/>
      <c r="X610" s="233"/>
      <c r="Y610" s="233"/>
      <c r="Z610" s="233"/>
      <c r="AA610" s="233"/>
      <c r="AB610" s="233"/>
      <c r="AC610" s="233"/>
      <c r="AD610" s="233"/>
      <c r="AE610" s="233"/>
      <c r="AF610" s="233"/>
      <c r="AG610" s="233"/>
      <c r="AH610" s="233"/>
      <c r="AI610" s="233"/>
      <c r="AJ610" s="233"/>
      <c r="AK610" s="233"/>
      <c r="AL610" s="233"/>
      <c r="AM610" s="233"/>
      <c r="AN610" s="233"/>
      <c r="AO610" s="233"/>
      <c r="AP610" s="233"/>
      <c r="AQ610" s="233"/>
      <c r="AR610" s="233"/>
      <c r="AS610" s="233"/>
      <c r="AT610" s="233"/>
      <c r="AU610" s="233"/>
      <c r="AV610" s="233"/>
      <c r="AW610" s="233"/>
      <c r="AX610" s="233"/>
      <c r="AY610" s="233"/>
      <c r="AZ610" s="233"/>
      <c r="BA610" s="233"/>
      <c r="BB610" s="233"/>
      <c r="BC610" s="233"/>
      <c r="BD610" s="233"/>
      <c r="BE610" s="233"/>
      <c r="BF610" s="233"/>
      <c r="BG610" s="233"/>
      <c r="BH610" s="233"/>
      <c r="BI610" s="293" t="str">
        <f>HYPERLINK("#일위대가목록!A790","IH360200 →")</f>
        <v>IH360200 →</v>
      </c>
    </row>
    <row r="611" spans="1:61" ht="20.100000000000001" customHeight="1">
      <c r="A611" s="237" t="s">
        <v>9734</v>
      </c>
      <c r="B611" s="238" t="s">
        <v>232</v>
      </c>
      <c r="C611" s="238">
        <v>1</v>
      </c>
      <c r="D611" s="238" t="s">
        <v>59</v>
      </c>
      <c r="E611" s="239">
        <f t="shared" si="37"/>
        <v>638400</v>
      </c>
      <c r="F611" s="239">
        <f t="shared" si="37"/>
        <v>638400</v>
      </c>
      <c r="G611" s="239">
        <f>[183]일위대가목록!F791</f>
        <v>608000</v>
      </c>
      <c r="H611" s="239">
        <f t="shared" si="38"/>
        <v>608000</v>
      </c>
      <c r="I611" s="239">
        <f>[183]일위대가목록!G791</f>
        <v>30400</v>
      </c>
      <c r="J611" s="239">
        <f t="shared" si="39"/>
        <v>30400</v>
      </c>
      <c r="K611" s="239">
        <f>[183]일위대가목록!H791</f>
        <v>0</v>
      </c>
      <c r="L611" s="239">
        <f t="shared" si="40"/>
        <v>0</v>
      </c>
      <c r="M611" s="240" t="s">
        <v>8710</v>
      </c>
      <c r="N611" s="233" t="s">
        <v>227</v>
      </c>
      <c r="O611" s="233"/>
      <c r="P611" s="233" t="s">
        <v>9735</v>
      </c>
      <c r="Q611" s="233" t="s">
        <v>227</v>
      </c>
      <c r="R611" s="233" t="s">
        <v>9736</v>
      </c>
      <c r="S611" s="233"/>
      <c r="T611" s="233" t="s">
        <v>7729</v>
      </c>
      <c r="U611" s="233"/>
      <c r="V611" s="233"/>
      <c r="W611" s="233"/>
      <c r="X611" s="233"/>
      <c r="Y611" s="233"/>
      <c r="Z611" s="233"/>
      <c r="AA611" s="233"/>
      <c r="AB611" s="233"/>
      <c r="AC611" s="233"/>
      <c r="AD611" s="233"/>
      <c r="AE611" s="233"/>
      <c r="AF611" s="233"/>
      <c r="AG611" s="233"/>
      <c r="AH611" s="233"/>
      <c r="AI611" s="233"/>
      <c r="AJ611" s="233"/>
      <c r="AK611" s="233"/>
      <c r="AL611" s="233"/>
      <c r="AM611" s="233"/>
      <c r="AN611" s="233"/>
      <c r="AO611" s="233"/>
      <c r="AP611" s="233"/>
      <c r="AQ611" s="233"/>
      <c r="AR611" s="233"/>
      <c r="AS611" s="233"/>
      <c r="AT611" s="233"/>
      <c r="AU611" s="233"/>
      <c r="AV611" s="233"/>
      <c r="AW611" s="233"/>
      <c r="AX611" s="233"/>
      <c r="AY611" s="233"/>
      <c r="AZ611" s="233"/>
      <c r="BA611" s="233"/>
      <c r="BB611" s="233"/>
      <c r="BC611" s="233"/>
      <c r="BD611" s="233"/>
      <c r="BE611" s="233"/>
      <c r="BF611" s="233"/>
      <c r="BG611" s="233"/>
      <c r="BH611" s="233"/>
      <c r="BI611" s="293" t="str">
        <f>HYPERLINK("#일위대가목록!A791","IH36400 →")</f>
        <v>IH36400 →</v>
      </c>
    </row>
    <row r="612" spans="1:61" ht="20.100000000000001" customHeight="1">
      <c r="A612" s="237" t="s">
        <v>9734</v>
      </c>
      <c r="B612" s="238" t="s">
        <v>233</v>
      </c>
      <c r="C612" s="238">
        <v>1</v>
      </c>
      <c r="D612" s="238" t="s">
        <v>59</v>
      </c>
      <c r="E612" s="239">
        <f t="shared" si="37"/>
        <v>703500</v>
      </c>
      <c r="F612" s="239">
        <f t="shared" si="37"/>
        <v>703500</v>
      </c>
      <c r="G612" s="239">
        <f>[183]일위대가목록!F792</f>
        <v>670000</v>
      </c>
      <c r="H612" s="239">
        <f t="shared" si="38"/>
        <v>670000</v>
      </c>
      <c r="I612" s="239">
        <f>[183]일위대가목록!G792</f>
        <v>33500</v>
      </c>
      <c r="J612" s="239">
        <f t="shared" si="39"/>
        <v>33500</v>
      </c>
      <c r="K612" s="239">
        <f>[183]일위대가목록!H792</f>
        <v>0</v>
      </c>
      <c r="L612" s="239">
        <f t="shared" si="40"/>
        <v>0</v>
      </c>
      <c r="M612" s="240" t="s">
        <v>8710</v>
      </c>
      <c r="N612" s="233" t="s">
        <v>227</v>
      </c>
      <c r="O612" s="233"/>
      <c r="P612" s="233" t="s">
        <v>9737</v>
      </c>
      <c r="Q612" s="233" t="s">
        <v>227</v>
      </c>
      <c r="R612" s="233" t="s">
        <v>9738</v>
      </c>
      <c r="S612" s="233"/>
      <c r="T612" s="233" t="s">
        <v>7729</v>
      </c>
      <c r="U612" s="233"/>
      <c r="V612" s="233"/>
      <c r="W612" s="233"/>
      <c r="X612" s="233"/>
      <c r="Y612" s="233"/>
      <c r="Z612" s="233"/>
      <c r="AA612" s="233"/>
      <c r="AB612" s="233"/>
      <c r="AC612" s="233"/>
      <c r="AD612" s="233"/>
      <c r="AE612" s="233"/>
      <c r="AF612" s="233"/>
      <c r="AG612" s="233"/>
      <c r="AH612" s="233"/>
      <c r="AI612" s="233"/>
      <c r="AJ612" s="233"/>
      <c r="AK612" s="233"/>
      <c r="AL612" s="233"/>
      <c r="AM612" s="233"/>
      <c r="AN612" s="233"/>
      <c r="AO612" s="233"/>
      <c r="AP612" s="233"/>
      <c r="AQ612" s="233"/>
      <c r="AR612" s="233"/>
      <c r="AS612" s="233"/>
      <c r="AT612" s="233"/>
      <c r="AU612" s="233"/>
      <c r="AV612" s="233"/>
      <c r="AW612" s="233"/>
      <c r="AX612" s="233"/>
      <c r="AY612" s="233"/>
      <c r="AZ612" s="233"/>
      <c r="BA612" s="233"/>
      <c r="BB612" s="233"/>
      <c r="BC612" s="233"/>
      <c r="BD612" s="233"/>
      <c r="BE612" s="233"/>
      <c r="BF612" s="233"/>
      <c r="BG612" s="233"/>
      <c r="BH612" s="233"/>
      <c r="BI612" s="293" t="str">
        <f>HYPERLINK("#일위대가목록!A792","IH36410 →")</f>
        <v>IH36410 →</v>
      </c>
    </row>
    <row r="613" spans="1:61" ht="20.100000000000001" customHeight="1">
      <c r="A613" s="237" t="s">
        <v>9734</v>
      </c>
      <c r="B613" s="238" t="s">
        <v>234</v>
      </c>
      <c r="C613" s="238">
        <v>1</v>
      </c>
      <c r="D613" s="238" t="s">
        <v>59</v>
      </c>
      <c r="E613" s="239">
        <f t="shared" si="37"/>
        <v>919800</v>
      </c>
      <c r="F613" s="239">
        <f t="shared" si="37"/>
        <v>919800</v>
      </c>
      <c r="G613" s="239">
        <f>[183]일위대가목록!F793</f>
        <v>876000</v>
      </c>
      <c r="H613" s="239">
        <f t="shared" si="38"/>
        <v>876000</v>
      </c>
      <c r="I613" s="239">
        <f>[183]일위대가목록!G793</f>
        <v>43800</v>
      </c>
      <c r="J613" s="239">
        <f t="shared" si="39"/>
        <v>43800</v>
      </c>
      <c r="K613" s="239">
        <f>[183]일위대가목록!H793</f>
        <v>0</v>
      </c>
      <c r="L613" s="239">
        <f t="shared" si="40"/>
        <v>0</v>
      </c>
      <c r="M613" s="240" t="s">
        <v>8710</v>
      </c>
      <c r="N613" s="233" t="s">
        <v>227</v>
      </c>
      <c r="O613" s="233"/>
      <c r="P613" s="233" t="s">
        <v>9739</v>
      </c>
      <c r="Q613" s="233" t="s">
        <v>227</v>
      </c>
      <c r="R613" s="233" t="s">
        <v>9740</v>
      </c>
      <c r="S613" s="233"/>
      <c r="T613" s="233" t="s">
        <v>7729</v>
      </c>
      <c r="U613" s="233"/>
      <c r="V613" s="233"/>
      <c r="W613" s="233"/>
      <c r="X613" s="233"/>
      <c r="Y613" s="233"/>
      <c r="Z613" s="233"/>
      <c r="AA613" s="233"/>
      <c r="AB613" s="233"/>
      <c r="AC613" s="233"/>
      <c r="AD613" s="233"/>
      <c r="AE613" s="233"/>
      <c r="AF613" s="233"/>
      <c r="AG613" s="233"/>
      <c r="AH613" s="233"/>
      <c r="AI613" s="233"/>
      <c r="AJ613" s="233"/>
      <c r="AK613" s="233"/>
      <c r="AL613" s="233"/>
      <c r="AM613" s="233"/>
      <c r="AN613" s="233"/>
      <c r="AO613" s="233"/>
      <c r="AP613" s="233"/>
      <c r="AQ613" s="233"/>
      <c r="AR613" s="233"/>
      <c r="AS613" s="233"/>
      <c r="AT613" s="233"/>
      <c r="AU613" s="233"/>
      <c r="AV613" s="233"/>
      <c r="AW613" s="233"/>
      <c r="AX613" s="233"/>
      <c r="AY613" s="233"/>
      <c r="AZ613" s="233"/>
      <c r="BA613" s="233"/>
      <c r="BB613" s="233"/>
      <c r="BC613" s="233"/>
      <c r="BD613" s="233"/>
      <c r="BE613" s="233"/>
      <c r="BF613" s="233"/>
      <c r="BG613" s="233"/>
      <c r="BH613" s="233"/>
      <c r="BI613" s="293" t="str">
        <f>HYPERLINK("#일위대가목록!A793","IH364300 →")</f>
        <v>IH364300 →</v>
      </c>
    </row>
    <row r="614" spans="1:61" ht="20.100000000000001" customHeight="1">
      <c r="A614" s="237" t="s">
        <v>9741</v>
      </c>
      <c r="B614" s="238" t="s">
        <v>9686</v>
      </c>
      <c r="C614" s="238">
        <v>1</v>
      </c>
      <c r="D614" s="238" t="s">
        <v>59</v>
      </c>
      <c r="E614" s="239">
        <f t="shared" si="37"/>
        <v>196350</v>
      </c>
      <c r="F614" s="239">
        <f t="shared" si="37"/>
        <v>196350</v>
      </c>
      <c r="G614" s="239">
        <f>[183]일위대가목록!F794</f>
        <v>187000</v>
      </c>
      <c r="H614" s="239">
        <f t="shared" si="38"/>
        <v>187000</v>
      </c>
      <c r="I614" s="239">
        <f>[183]일위대가목록!G794</f>
        <v>9350</v>
      </c>
      <c r="J614" s="239">
        <f t="shared" si="39"/>
        <v>9350</v>
      </c>
      <c r="K614" s="239">
        <f>[183]일위대가목록!H794</f>
        <v>0</v>
      </c>
      <c r="L614" s="239">
        <f t="shared" si="40"/>
        <v>0</v>
      </c>
      <c r="M614" s="240" t="s">
        <v>8710</v>
      </c>
      <c r="N614" s="233" t="s">
        <v>227</v>
      </c>
      <c r="O614" s="233"/>
      <c r="P614" s="233" t="s">
        <v>9742</v>
      </c>
      <c r="Q614" s="233" t="s">
        <v>227</v>
      </c>
      <c r="R614" s="233" t="s">
        <v>9743</v>
      </c>
      <c r="S614" s="233"/>
      <c r="T614" s="233" t="s">
        <v>7729</v>
      </c>
      <c r="U614" s="233"/>
      <c r="V614" s="233"/>
      <c r="W614" s="233"/>
      <c r="X614" s="233"/>
      <c r="Y614" s="233"/>
      <c r="Z614" s="233"/>
      <c r="AA614" s="233"/>
      <c r="AB614" s="233"/>
      <c r="AC614" s="233"/>
      <c r="AD614" s="233"/>
      <c r="AE614" s="233"/>
      <c r="AF614" s="233"/>
      <c r="AG614" s="233"/>
      <c r="AH614" s="233"/>
      <c r="AI614" s="233"/>
      <c r="AJ614" s="233"/>
      <c r="AK614" s="233"/>
      <c r="AL614" s="233"/>
      <c r="AM614" s="233"/>
      <c r="AN614" s="233"/>
      <c r="AO614" s="233"/>
      <c r="AP614" s="233"/>
      <c r="AQ614" s="233"/>
      <c r="AR614" s="233"/>
      <c r="AS614" s="233"/>
      <c r="AT614" s="233"/>
      <c r="AU614" s="233"/>
      <c r="AV614" s="233"/>
      <c r="AW614" s="233"/>
      <c r="AX614" s="233"/>
      <c r="AY614" s="233"/>
      <c r="AZ614" s="233"/>
      <c r="BA614" s="233"/>
      <c r="BB614" s="233"/>
      <c r="BC614" s="233"/>
      <c r="BD614" s="233"/>
      <c r="BE614" s="233"/>
      <c r="BF614" s="233"/>
      <c r="BG614" s="233"/>
      <c r="BH614" s="233"/>
      <c r="BI614" s="293" t="str">
        <f>HYPERLINK("#일위대가목록!A794","IH420100 →")</f>
        <v>IH420100 →</v>
      </c>
    </row>
    <row r="615" spans="1:61" ht="20.100000000000001" customHeight="1">
      <c r="A615" s="237" t="s">
        <v>9741</v>
      </c>
      <c r="B615" s="238" t="s">
        <v>9689</v>
      </c>
      <c r="C615" s="238">
        <v>1</v>
      </c>
      <c r="D615" s="238" t="s">
        <v>59</v>
      </c>
      <c r="E615" s="239">
        <f t="shared" si="37"/>
        <v>267750</v>
      </c>
      <c r="F615" s="239">
        <f t="shared" si="37"/>
        <v>267750</v>
      </c>
      <c r="G615" s="239">
        <f>[183]일위대가목록!F795</f>
        <v>255000</v>
      </c>
      <c r="H615" s="239">
        <f t="shared" si="38"/>
        <v>255000</v>
      </c>
      <c r="I615" s="239">
        <f>[183]일위대가목록!G795</f>
        <v>12750</v>
      </c>
      <c r="J615" s="239">
        <f t="shared" si="39"/>
        <v>12750</v>
      </c>
      <c r="K615" s="239">
        <f>[183]일위대가목록!H795</f>
        <v>0</v>
      </c>
      <c r="L615" s="239">
        <f t="shared" si="40"/>
        <v>0</v>
      </c>
      <c r="M615" s="240" t="s">
        <v>8710</v>
      </c>
      <c r="N615" s="233" t="s">
        <v>227</v>
      </c>
      <c r="O615" s="233"/>
      <c r="P615" s="233" t="s">
        <v>9744</v>
      </c>
      <c r="Q615" s="233" t="s">
        <v>227</v>
      </c>
      <c r="R615" s="233" t="s">
        <v>9745</v>
      </c>
      <c r="S615" s="233"/>
      <c r="T615" s="233" t="s">
        <v>7729</v>
      </c>
      <c r="U615" s="233"/>
      <c r="V615" s="233"/>
      <c r="W615" s="233"/>
      <c r="X615" s="233"/>
      <c r="Y615" s="233"/>
      <c r="Z615" s="233"/>
      <c r="AA615" s="233"/>
      <c r="AB615" s="233"/>
      <c r="AC615" s="233"/>
      <c r="AD615" s="233"/>
      <c r="AE615" s="233"/>
      <c r="AF615" s="233"/>
      <c r="AG615" s="233"/>
      <c r="AH615" s="233"/>
      <c r="AI615" s="233"/>
      <c r="AJ615" s="233"/>
      <c r="AK615" s="233"/>
      <c r="AL615" s="233"/>
      <c r="AM615" s="233"/>
      <c r="AN615" s="233"/>
      <c r="AO615" s="233"/>
      <c r="AP615" s="233"/>
      <c r="AQ615" s="233"/>
      <c r="AR615" s="233"/>
      <c r="AS615" s="233"/>
      <c r="AT615" s="233"/>
      <c r="AU615" s="233"/>
      <c r="AV615" s="233"/>
      <c r="AW615" s="233"/>
      <c r="AX615" s="233"/>
      <c r="AY615" s="233"/>
      <c r="AZ615" s="233"/>
      <c r="BA615" s="233"/>
      <c r="BB615" s="233"/>
      <c r="BC615" s="233"/>
      <c r="BD615" s="233"/>
      <c r="BE615" s="233"/>
      <c r="BF615" s="233"/>
      <c r="BG615" s="233"/>
      <c r="BH615" s="233"/>
      <c r="BI615" s="293" t="str">
        <f>HYPERLINK("#일위대가목록!A795","IH420200 →")</f>
        <v>IH420200 →</v>
      </c>
    </row>
    <row r="616" spans="1:61" ht="20.100000000000001" customHeight="1">
      <c r="A616" s="237" t="s">
        <v>9741</v>
      </c>
      <c r="B616" s="238" t="s">
        <v>9692</v>
      </c>
      <c r="C616" s="238">
        <v>1</v>
      </c>
      <c r="D616" s="238" t="s">
        <v>59</v>
      </c>
      <c r="E616" s="239">
        <f t="shared" si="37"/>
        <v>407400</v>
      </c>
      <c r="F616" s="239">
        <f t="shared" si="37"/>
        <v>407400</v>
      </c>
      <c r="G616" s="239">
        <f>[183]일위대가목록!F796</f>
        <v>388000</v>
      </c>
      <c r="H616" s="239">
        <f t="shared" si="38"/>
        <v>388000</v>
      </c>
      <c r="I616" s="239">
        <f>[183]일위대가목록!G796</f>
        <v>19400</v>
      </c>
      <c r="J616" s="239">
        <f t="shared" si="39"/>
        <v>19400</v>
      </c>
      <c r="K616" s="239">
        <f>[183]일위대가목록!H796</f>
        <v>0</v>
      </c>
      <c r="L616" s="239">
        <f t="shared" si="40"/>
        <v>0</v>
      </c>
      <c r="M616" s="240" t="s">
        <v>8710</v>
      </c>
      <c r="N616" s="233" t="s">
        <v>227</v>
      </c>
      <c r="O616" s="233"/>
      <c r="P616" s="233" t="s">
        <v>9746</v>
      </c>
      <c r="Q616" s="233" t="s">
        <v>227</v>
      </c>
      <c r="R616" s="233" t="s">
        <v>9747</v>
      </c>
      <c r="S616" s="233"/>
      <c r="T616" s="233" t="s">
        <v>7729</v>
      </c>
      <c r="U616" s="233"/>
      <c r="V616" s="233"/>
      <c r="W616" s="233"/>
      <c r="X616" s="233"/>
      <c r="Y616" s="233"/>
      <c r="Z616" s="233"/>
      <c r="AA616" s="233"/>
      <c r="AB616" s="233"/>
      <c r="AC616" s="233"/>
      <c r="AD616" s="233"/>
      <c r="AE616" s="233"/>
      <c r="AF616" s="233"/>
      <c r="AG616" s="233"/>
      <c r="AH616" s="233"/>
      <c r="AI616" s="233"/>
      <c r="AJ616" s="233"/>
      <c r="AK616" s="233"/>
      <c r="AL616" s="233"/>
      <c r="AM616" s="233"/>
      <c r="AN616" s="233"/>
      <c r="AO616" s="233"/>
      <c r="AP616" s="233"/>
      <c r="AQ616" s="233"/>
      <c r="AR616" s="233"/>
      <c r="AS616" s="233"/>
      <c r="AT616" s="233"/>
      <c r="AU616" s="233"/>
      <c r="AV616" s="233"/>
      <c r="AW616" s="233"/>
      <c r="AX616" s="233"/>
      <c r="AY616" s="233"/>
      <c r="AZ616" s="233"/>
      <c r="BA616" s="233"/>
      <c r="BB616" s="233"/>
      <c r="BC616" s="233"/>
      <c r="BD616" s="233"/>
      <c r="BE616" s="233"/>
      <c r="BF616" s="233"/>
      <c r="BG616" s="233"/>
      <c r="BH616" s="233"/>
      <c r="BI616" s="293" t="str">
        <f>HYPERLINK("#일위대가목록!A796","IH420300 →")</f>
        <v>IH420300 →</v>
      </c>
    </row>
    <row r="617" spans="1:61" ht="20.100000000000001" customHeight="1">
      <c r="A617" s="237" t="s">
        <v>9741</v>
      </c>
      <c r="B617" s="238" t="s">
        <v>9748</v>
      </c>
      <c r="C617" s="238">
        <v>1</v>
      </c>
      <c r="D617" s="238" t="s">
        <v>59</v>
      </c>
      <c r="E617" s="239">
        <f t="shared" si="37"/>
        <v>536550</v>
      </c>
      <c r="F617" s="239">
        <f t="shared" si="37"/>
        <v>536550</v>
      </c>
      <c r="G617" s="239">
        <f>[183]일위대가목록!F797</f>
        <v>511000</v>
      </c>
      <c r="H617" s="239">
        <f t="shared" si="38"/>
        <v>511000</v>
      </c>
      <c r="I617" s="239">
        <f>[183]일위대가목록!G797</f>
        <v>25550</v>
      </c>
      <c r="J617" s="239">
        <f t="shared" si="39"/>
        <v>25550</v>
      </c>
      <c r="K617" s="239">
        <f>[183]일위대가목록!H797</f>
        <v>0</v>
      </c>
      <c r="L617" s="239">
        <f t="shared" si="40"/>
        <v>0</v>
      </c>
      <c r="M617" s="240" t="s">
        <v>8710</v>
      </c>
      <c r="N617" s="233" t="s">
        <v>227</v>
      </c>
      <c r="O617" s="233"/>
      <c r="P617" s="233" t="s">
        <v>9749</v>
      </c>
      <c r="Q617" s="233" t="s">
        <v>227</v>
      </c>
      <c r="R617" s="233" t="s">
        <v>9750</v>
      </c>
      <c r="S617" s="233"/>
      <c r="T617" s="233" t="s">
        <v>7729</v>
      </c>
      <c r="U617" s="233"/>
      <c r="V617" s="233"/>
      <c r="W617" s="233"/>
      <c r="X617" s="233"/>
      <c r="Y617" s="233"/>
      <c r="Z617" s="233"/>
      <c r="AA617" s="233"/>
      <c r="AB617" s="233"/>
      <c r="AC617" s="233"/>
      <c r="AD617" s="233"/>
      <c r="AE617" s="233"/>
      <c r="AF617" s="233"/>
      <c r="AG617" s="233"/>
      <c r="AH617" s="233"/>
      <c r="AI617" s="233"/>
      <c r="AJ617" s="233"/>
      <c r="AK617" s="233"/>
      <c r="AL617" s="233"/>
      <c r="AM617" s="233"/>
      <c r="AN617" s="233"/>
      <c r="AO617" s="233"/>
      <c r="AP617" s="233"/>
      <c r="AQ617" s="233"/>
      <c r="AR617" s="233"/>
      <c r="AS617" s="233"/>
      <c r="AT617" s="233"/>
      <c r="AU617" s="233"/>
      <c r="AV617" s="233"/>
      <c r="AW617" s="233"/>
      <c r="AX617" s="233"/>
      <c r="AY617" s="233"/>
      <c r="AZ617" s="233"/>
      <c r="BA617" s="233"/>
      <c r="BB617" s="233"/>
      <c r="BC617" s="233"/>
      <c r="BD617" s="233"/>
      <c r="BE617" s="233"/>
      <c r="BF617" s="233"/>
      <c r="BG617" s="233"/>
      <c r="BH617" s="233"/>
      <c r="BI617" s="293" t="str">
        <f>HYPERLINK("#일위대가목록!A797","IH420400 →")</f>
        <v>IH420400 →</v>
      </c>
    </row>
    <row r="618" spans="1:61" ht="20.100000000000001" customHeight="1">
      <c r="A618" s="237" t="s">
        <v>9741</v>
      </c>
      <c r="B618" s="238" t="s">
        <v>9695</v>
      </c>
      <c r="C618" s="238">
        <v>1</v>
      </c>
      <c r="D618" s="238" t="s">
        <v>59</v>
      </c>
      <c r="E618" s="239">
        <f t="shared" si="37"/>
        <v>712950</v>
      </c>
      <c r="F618" s="239">
        <f t="shared" si="37"/>
        <v>712950</v>
      </c>
      <c r="G618" s="239">
        <f>[183]일위대가목록!F798</f>
        <v>679000</v>
      </c>
      <c r="H618" s="239">
        <f t="shared" si="38"/>
        <v>679000</v>
      </c>
      <c r="I618" s="239">
        <f>[183]일위대가목록!G798</f>
        <v>33950</v>
      </c>
      <c r="J618" s="239">
        <f t="shared" si="39"/>
        <v>33950</v>
      </c>
      <c r="K618" s="239">
        <f>[183]일위대가목록!H798</f>
        <v>0</v>
      </c>
      <c r="L618" s="239">
        <f t="shared" si="40"/>
        <v>0</v>
      </c>
      <c r="M618" s="240" t="s">
        <v>8710</v>
      </c>
      <c r="N618" s="233" t="s">
        <v>227</v>
      </c>
      <c r="O618" s="233"/>
      <c r="P618" s="233" t="s">
        <v>9751</v>
      </c>
      <c r="Q618" s="233" t="s">
        <v>227</v>
      </c>
      <c r="R618" s="233" t="s">
        <v>9752</v>
      </c>
      <c r="S618" s="233"/>
      <c r="T618" s="233" t="s">
        <v>7729</v>
      </c>
      <c r="U618" s="233"/>
      <c r="V618" s="233"/>
      <c r="W618" s="233"/>
      <c r="X618" s="233"/>
      <c r="Y618" s="233"/>
      <c r="Z618" s="233"/>
      <c r="AA618" s="233"/>
      <c r="AB618" s="233"/>
      <c r="AC618" s="233"/>
      <c r="AD618" s="233"/>
      <c r="AE618" s="233"/>
      <c r="AF618" s="233"/>
      <c r="AG618" s="233"/>
      <c r="AH618" s="233"/>
      <c r="AI618" s="233"/>
      <c r="AJ618" s="233"/>
      <c r="AK618" s="233"/>
      <c r="AL618" s="233"/>
      <c r="AM618" s="233"/>
      <c r="AN618" s="233"/>
      <c r="AO618" s="233"/>
      <c r="AP618" s="233"/>
      <c r="AQ618" s="233"/>
      <c r="AR618" s="233"/>
      <c r="AS618" s="233"/>
      <c r="AT618" s="233"/>
      <c r="AU618" s="233"/>
      <c r="AV618" s="233"/>
      <c r="AW618" s="233"/>
      <c r="AX618" s="233"/>
      <c r="AY618" s="233"/>
      <c r="AZ618" s="233"/>
      <c r="BA618" s="233"/>
      <c r="BB618" s="233"/>
      <c r="BC618" s="233"/>
      <c r="BD618" s="233"/>
      <c r="BE618" s="233"/>
      <c r="BF618" s="233"/>
      <c r="BG618" s="233"/>
      <c r="BH618" s="233"/>
      <c r="BI618" s="293" t="str">
        <f>HYPERLINK("#일위대가목록!A798","IH420600 →")</f>
        <v>IH420600 →</v>
      </c>
    </row>
    <row r="619" spans="1:61" ht="20.100000000000001" customHeight="1">
      <c r="A619" s="237" t="s">
        <v>9741</v>
      </c>
      <c r="B619" s="238" t="s">
        <v>9698</v>
      </c>
      <c r="C619" s="238">
        <v>1</v>
      </c>
      <c r="D619" s="238" t="s">
        <v>59</v>
      </c>
      <c r="E619" s="239">
        <f t="shared" si="37"/>
        <v>801150</v>
      </c>
      <c r="F619" s="239">
        <f t="shared" si="37"/>
        <v>801150</v>
      </c>
      <c r="G619" s="239">
        <f>[183]일위대가목록!F799</f>
        <v>763000</v>
      </c>
      <c r="H619" s="239">
        <f t="shared" si="38"/>
        <v>763000</v>
      </c>
      <c r="I619" s="239">
        <f>[183]일위대가목록!G799</f>
        <v>38150</v>
      </c>
      <c r="J619" s="239">
        <f t="shared" si="39"/>
        <v>38150</v>
      </c>
      <c r="K619" s="239">
        <f>[183]일위대가목록!H799</f>
        <v>0</v>
      </c>
      <c r="L619" s="239">
        <f t="shared" si="40"/>
        <v>0</v>
      </c>
      <c r="M619" s="240" t="s">
        <v>8710</v>
      </c>
      <c r="N619" s="233" t="s">
        <v>227</v>
      </c>
      <c r="O619" s="233"/>
      <c r="P619" s="233" t="s">
        <v>9753</v>
      </c>
      <c r="Q619" s="233" t="s">
        <v>227</v>
      </c>
      <c r="R619" s="233" t="s">
        <v>9754</v>
      </c>
      <c r="S619" s="233"/>
      <c r="T619" s="233" t="s">
        <v>7729</v>
      </c>
      <c r="U619" s="233"/>
      <c r="V619" s="233"/>
      <c r="W619" s="233"/>
      <c r="X619" s="233"/>
      <c r="Y619" s="233"/>
      <c r="Z619" s="233"/>
      <c r="AA619" s="233"/>
      <c r="AB619" s="233"/>
      <c r="AC619" s="233"/>
      <c r="AD619" s="233"/>
      <c r="AE619" s="233"/>
      <c r="AF619" s="233"/>
      <c r="AG619" s="233"/>
      <c r="AH619" s="233"/>
      <c r="AI619" s="233"/>
      <c r="AJ619" s="233"/>
      <c r="AK619" s="233"/>
      <c r="AL619" s="233"/>
      <c r="AM619" s="233"/>
      <c r="AN619" s="233"/>
      <c r="AO619" s="233"/>
      <c r="AP619" s="233"/>
      <c r="AQ619" s="233"/>
      <c r="AR619" s="233"/>
      <c r="AS619" s="233"/>
      <c r="AT619" s="233"/>
      <c r="AU619" s="233"/>
      <c r="AV619" s="233"/>
      <c r="AW619" s="233"/>
      <c r="AX619" s="233"/>
      <c r="AY619" s="233"/>
      <c r="AZ619" s="233"/>
      <c r="BA619" s="233"/>
      <c r="BB619" s="233"/>
      <c r="BC619" s="233"/>
      <c r="BD619" s="233"/>
      <c r="BE619" s="233"/>
      <c r="BF619" s="233"/>
      <c r="BG619" s="233"/>
      <c r="BH619" s="233"/>
      <c r="BI619" s="293" t="str">
        <f>HYPERLINK("#일위대가목록!A799","IH420700 →")</f>
        <v>IH420700 →</v>
      </c>
    </row>
    <row r="620" spans="1:61" ht="20.100000000000001" customHeight="1">
      <c r="A620" s="237" t="s">
        <v>9741</v>
      </c>
      <c r="B620" s="238" t="s">
        <v>9704</v>
      </c>
      <c r="C620" s="238">
        <v>1</v>
      </c>
      <c r="D620" s="238" t="s">
        <v>59</v>
      </c>
      <c r="E620" s="239">
        <f t="shared" si="37"/>
        <v>935550</v>
      </c>
      <c r="F620" s="239">
        <f t="shared" si="37"/>
        <v>935550</v>
      </c>
      <c r="G620" s="239">
        <f>[183]일위대가목록!F800</f>
        <v>891000</v>
      </c>
      <c r="H620" s="239">
        <f t="shared" si="38"/>
        <v>891000</v>
      </c>
      <c r="I620" s="239">
        <f>[183]일위대가목록!G800</f>
        <v>44550</v>
      </c>
      <c r="J620" s="239">
        <f t="shared" si="39"/>
        <v>44550</v>
      </c>
      <c r="K620" s="239">
        <f>[183]일위대가목록!H800</f>
        <v>0</v>
      </c>
      <c r="L620" s="239">
        <f t="shared" si="40"/>
        <v>0</v>
      </c>
      <c r="M620" s="240" t="s">
        <v>8710</v>
      </c>
      <c r="N620" s="233" t="s">
        <v>227</v>
      </c>
      <c r="O620" s="233"/>
      <c r="P620" s="233" t="s">
        <v>9755</v>
      </c>
      <c r="Q620" s="233" t="s">
        <v>227</v>
      </c>
      <c r="R620" s="233" t="s">
        <v>9756</v>
      </c>
      <c r="S620" s="233"/>
      <c r="T620" s="233" t="s">
        <v>7729</v>
      </c>
      <c r="U620" s="233"/>
      <c r="V620" s="233"/>
      <c r="W620" s="233"/>
      <c r="X620" s="233"/>
      <c r="Y620" s="233"/>
      <c r="Z620" s="233"/>
      <c r="AA620" s="233"/>
      <c r="AB620" s="233"/>
      <c r="AC620" s="233"/>
      <c r="AD620" s="233"/>
      <c r="AE620" s="233"/>
      <c r="AF620" s="233"/>
      <c r="AG620" s="233"/>
      <c r="AH620" s="233"/>
      <c r="AI620" s="233"/>
      <c r="AJ620" s="233"/>
      <c r="AK620" s="233"/>
      <c r="AL620" s="233"/>
      <c r="AM620" s="233"/>
      <c r="AN620" s="233"/>
      <c r="AO620" s="233"/>
      <c r="AP620" s="233"/>
      <c r="AQ620" s="233"/>
      <c r="AR620" s="233"/>
      <c r="AS620" s="233"/>
      <c r="AT620" s="233"/>
      <c r="AU620" s="233"/>
      <c r="AV620" s="233"/>
      <c r="AW620" s="233"/>
      <c r="AX620" s="233"/>
      <c r="AY620" s="233"/>
      <c r="AZ620" s="233"/>
      <c r="BA620" s="233"/>
      <c r="BB620" s="233"/>
      <c r="BC620" s="233"/>
      <c r="BD620" s="233"/>
      <c r="BE620" s="233"/>
      <c r="BF620" s="233"/>
      <c r="BG620" s="233"/>
      <c r="BH620" s="233"/>
      <c r="BI620" s="293" t="str">
        <f>HYPERLINK("#일위대가목록!A800","IH421100 →")</f>
        <v>IH421100 →</v>
      </c>
    </row>
    <row r="621" spans="1:61" ht="20.100000000000001" customHeight="1">
      <c r="A621" s="237" t="s">
        <v>9741</v>
      </c>
      <c r="B621" s="238" t="s">
        <v>9716</v>
      </c>
      <c r="C621" s="238">
        <v>1</v>
      </c>
      <c r="D621" s="238" t="s">
        <v>59</v>
      </c>
      <c r="E621" s="239">
        <f t="shared" si="37"/>
        <v>1290450</v>
      </c>
      <c r="F621" s="239">
        <f t="shared" si="37"/>
        <v>1290450</v>
      </c>
      <c r="G621" s="239">
        <f>[183]일위대가목록!F801</f>
        <v>1229000</v>
      </c>
      <c r="H621" s="239">
        <f t="shared" si="38"/>
        <v>1229000</v>
      </c>
      <c r="I621" s="239">
        <f>[183]일위대가목록!G801</f>
        <v>61450</v>
      </c>
      <c r="J621" s="239">
        <f t="shared" si="39"/>
        <v>61450</v>
      </c>
      <c r="K621" s="239">
        <f>[183]일위대가목록!H801</f>
        <v>0</v>
      </c>
      <c r="L621" s="239">
        <f t="shared" si="40"/>
        <v>0</v>
      </c>
      <c r="M621" s="240" t="s">
        <v>8710</v>
      </c>
      <c r="N621" s="233" t="s">
        <v>227</v>
      </c>
      <c r="O621" s="233"/>
      <c r="P621" s="233" t="s">
        <v>9757</v>
      </c>
      <c r="Q621" s="233" t="s">
        <v>227</v>
      </c>
      <c r="R621" s="233" t="s">
        <v>9758</v>
      </c>
      <c r="S621" s="233"/>
      <c r="T621" s="233" t="s">
        <v>7729</v>
      </c>
      <c r="U621" s="233"/>
      <c r="V621" s="233"/>
      <c r="W621" s="233"/>
      <c r="X621" s="233"/>
      <c r="Y621" s="233"/>
      <c r="Z621" s="233"/>
      <c r="AA621" s="233"/>
      <c r="AB621" s="233"/>
      <c r="AC621" s="233"/>
      <c r="AD621" s="233"/>
      <c r="AE621" s="233"/>
      <c r="AF621" s="233"/>
      <c r="AG621" s="233"/>
      <c r="AH621" s="233"/>
      <c r="AI621" s="233"/>
      <c r="AJ621" s="233"/>
      <c r="AK621" s="233"/>
      <c r="AL621" s="233"/>
      <c r="AM621" s="233"/>
      <c r="AN621" s="233"/>
      <c r="AO621" s="233"/>
      <c r="AP621" s="233"/>
      <c r="AQ621" s="233"/>
      <c r="AR621" s="233"/>
      <c r="AS621" s="233"/>
      <c r="AT621" s="233"/>
      <c r="AU621" s="233"/>
      <c r="AV621" s="233"/>
      <c r="AW621" s="233"/>
      <c r="AX621" s="233"/>
      <c r="AY621" s="233"/>
      <c r="AZ621" s="233"/>
      <c r="BA621" s="233"/>
      <c r="BB621" s="233"/>
      <c r="BC621" s="233"/>
      <c r="BD621" s="233"/>
      <c r="BE621" s="233"/>
      <c r="BF621" s="233"/>
      <c r="BG621" s="233"/>
      <c r="BH621" s="233"/>
      <c r="BI621" s="293" t="str">
        <f>HYPERLINK("#일위대가목록!A801","IH421600 →")</f>
        <v>IH421600 →</v>
      </c>
    </row>
    <row r="622" spans="1:61" ht="20.100000000000001" customHeight="1">
      <c r="A622" s="237" t="s">
        <v>9741</v>
      </c>
      <c r="B622" s="238" t="s">
        <v>9759</v>
      </c>
      <c r="C622" s="238">
        <v>1</v>
      </c>
      <c r="D622" s="238" t="s">
        <v>59</v>
      </c>
      <c r="E622" s="239">
        <f t="shared" si="37"/>
        <v>1827000</v>
      </c>
      <c r="F622" s="239">
        <f t="shared" si="37"/>
        <v>1827000</v>
      </c>
      <c r="G622" s="239">
        <f>[183]일위대가목록!F802</f>
        <v>1740000</v>
      </c>
      <c r="H622" s="239">
        <f t="shared" si="38"/>
        <v>1740000</v>
      </c>
      <c r="I622" s="239">
        <f>[183]일위대가목록!G802</f>
        <v>87000</v>
      </c>
      <c r="J622" s="239">
        <f t="shared" si="39"/>
        <v>87000</v>
      </c>
      <c r="K622" s="239">
        <f>[183]일위대가목록!H802</f>
        <v>0</v>
      </c>
      <c r="L622" s="239">
        <f t="shared" si="40"/>
        <v>0</v>
      </c>
      <c r="M622" s="240" t="s">
        <v>8710</v>
      </c>
      <c r="N622" s="233" t="s">
        <v>227</v>
      </c>
      <c r="O622" s="233"/>
      <c r="P622" s="233" t="s">
        <v>9760</v>
      </c>
      <c r="Q622" s="233" t="s">
        <v>227</v>
      </c>
      <c r="R622" s="233" t="s">
        <v>9761</v>
      </c>
      <c r="S622" s="233"/>
      <c r="T622" s="233" t="s">
        <v>7729</v>
      </c>
      <c r="U622" s="233"/>
      <c r="V622" s="233"/>
      <c r="W622" s="233"/>
      <c r="X622" s="233"/>
      <c r="Y622" s="233"/>
      <c r="Z622" s="233"/>
      <c r="AA622" s="233"/>
      <c r="AB622" s="233"/>
      <c r="AC622" s="233"/>
      <c r="AD622" s="233"/>
      <c r="AE622" s="233"/>
      <c r="AF622" s="233"/>
      <c r="AG622" s="233"/>
      <c r="AH622" s="233"/>
      <c r="AI622" s="233"/>
      <c r="AJ622" s="233"/>
      <c r="AK622" s="233"/>
      <c r="AL622" s="233"/>
      <c r="AM622" s="233"/>
      <c r="AN622" s="233"/>
      <c r="AO622" s="233"/>
      <c r="AP622" s="233"/>
      <c r="AQ622" s="233"/>
      <c r="AR622" s="233"/>
      <c r="AS622" s="233"/>
      <c r="AT622" s="233"/>
      <c r="AU622" s="233"/>
      <c r="AV622" s="233"/>
      <c r="AW622" s="233"/>
      <c r="AX622" s="233"/>
      <c r="AY622" s="233"/>
      <c r="AZ622" s="233"/>
      <c r="BA622" s="233"/>
      <c r="BB622" s="233"/>
      <c r="BC622" s="233"/>
      <c r="BD622" s="233"/>
      <c r="BE622" s="233"/>
      <c r="BF622" s="233"/>
      <c r="BG622" s="233"/>
      <c r="BH622" s="233"/>
      <c r="BI622" s="293" t="str">
        <f>HYPERLINK("#일위대가목록!A802","IH422200 →")</f>
        <v>IH422200 →</v>
      </c>
    </row>
    <row r="623" spans="1:61" ht="20.100000000000001" customHeight="1">
      <c r="A623" s="237" t="s">
        <v>9741</v>
      </c>
      <c r="B623" s="238" t="s">
        <v>9762</v>
      </c>
      <c r="C623" s="238">
        <v>1</v>
      </c>
      <c r="D623" s="238" t="s">
        <v>59</v>
      </c>
      <c r="E623" s="239">
        <f t="shared" si="37"/>
        <v>2227050</v>
      </c>
      <c r="F623" s="239">
        <f t="shared" si="37"/>
        <v>2227050</v>
      </c>
      <c r="G623" s="239">
        <f>[183]일위대가목록!F803</f>
        <v>2121000</v>
      </c>
      <c r="H623" s="239">
        <f t="shared" si="38"/>
        <v>2121000</v>
      </c>
      <c r="I623" s="239">
        <f>[183]일위대가목록!G803</f>
        <v>106050</v>
      </c>
      <c r="J623" s="239">
        <f t="shared" si="39"/>
        <v>106050</v>
      </c>
      <c r="K623" s="239">
        <f>[183]일위대가목록!H803</f>
        <v>0</v>
      </c>
      <c r="L623" s="239">
        <f t="shared" si="40"/>
        <v>0</v>
      </c>
      <c r="M623" s="240" t="s">
        <v>8710</v>
      </c>
      <c r="N623" s="233" t="s">
        <v>227</v>
      </c>
      <c r="O623" s="233"/>
      <c r="P623" s="233" t="s">
        <v>9763</v>
      </c>
      <c r="Q623" s="233" t="s">
        <v>227</v>
      </c>
      <c r="R623" s="233" t="s">
        <v>9764</v>
      </c>
      <c r="S623" s="233"/>
      <c r="T623" s="233" t="s">
        <v>7729</v>
      </c>
      <c r="U623" s="233"/>
      <c r="V623" s="233"/>
      <c r="W623" s="233"/>
      <c r="X623" s="233"/>
      <c r="Y623" s="233"/>
      <c r="Z623" s="233"/>
      <c r="AA623" s="233"/>
      <c r="AB623" s="233"/>
      <c r="AC623" s="233"/>
      <c r="AD623" s="233"/>
      <c r="AE623" s="233"/>
      <c r="AF623" s="233"/>
      <c r="AG623" s="233"/>
      <c r="AH623" s="233"/>
      <c r="AI623" s="233"/>
      <c r="AJ623" s="233"/>
      <c r="AK623" s="233"/>
      <c r="AL623" s="233"/>
      <c r="AM623" s="233"/>
      <c r="AN623" s="233"/>
      <c r="AO623" s="233"/>
      <c r="AP623" s="233"/>
      <c r="AQ623" s="233"/>
      <c r="AR623" s="233"/>
      <c r="AS623" s="233"/>
      <c r="AT623" s="233"/>
      <c r="AU623" s="233"/>
      <c r="AV623" s="233"/>
      <c r="AW623" s="233"/>
      <c r="AX623" s="233"/>
      <c r="AY623" s="233"/>
      <c r="AZ623" s="233"/>
      <c r="BA623" s="233"/>
      <c r="BB623" s="233"/>
      <c r="BC623" s="233"/>
      <c r="BD623" s="233"/>
      <c r="BE623" s="233"/>
      <c r="BF623" s="233"/>
      <c r="BG623" s="233"/>
      <c r="BH623" s="233"/>
      <c r="BI623" s="293" t="str">
        <f>HYPERLINK("#일위대가목록!A803","IH422800 →")</f>
        <v>IH422800 →</v>
      </c>
    </row>
    <row r="624" spans="1:61" ht="20.100000000000001" customHeight="1">
      <c r="A624" s="237" t="s">
        <v>9765</v>
      </c>
      <c r="B624" s="238" t="s">
        <v>9766</v>
      </c>
      <c r="C624" s="238">
        <v>1</v>
      </c>
      <c r="D624" s="238" t="s">
        <v>59</v>
      </c>
      <c r="E624" s="239">
        <f t="shared" si="37"/>
        <v>843472</v>
      </c>
      <c r="F624" s="239">
        <f t="shared" si="37"/>
        <v>843472</v>
      </c>
      <c r="G624" s="239">
        <f>[183]일위대가목록!F804</f>
        <v>718203</v>
      </c>
      <c r="H624" s="239">
        <f t="shared" si="38"/>
        <v>718203</v>
      </c>
      <c r="I624" s="239">
        <f>[183]일위대가목록!G804</f>
        <v>125269</v>
      </c>
      <c r="J624" s="239">
        <f t="shared" si="39"/>
        <v>125269</v>
      </c>
      <c r="K624" s="239">
        <f>[183]일위대가목록!H804</f>
        <v>0</v>
      </c>
      <c r="L624" s="239">
        <f t="shared" si="40"/>
        <v>0</v>
      </c>
      <c r="M624" s="240" t="s">
        <v>9767</v>
      </c>
      <c r="N624" s="233" t="s">
        <v>227</v>
      </c>
      <c r="O624" s="233"/>
      <c r="P624" s="233" t="s">
        <v>9768</v>
      </c>
      <c r="Q624" s="233" t="s">
        <v>227</v>
      </c>
      <c r="R624" s="233" t="s">
        <v>9769</v>
      </c>
      <c r="S624" s="233"/>
      <c r="T624" s="233" t="s">
        <v>7729</v>
      </c>
      <c r="U624" s="233"/>
      <c r="V624" s="233"/>
      <c r="W624" s="233"/>
      <c r="X624" s="233"/>
      <c r="Y624" s="233"/>
      <c r="Z624" s="233"/>
      <c r="AA624" s="233"/>
      <c r="AB624" s="233"/>
      <c r="AC624" s="233"/>
      <c r="AD624" s="233"/>
      <c r="AE624" s="233"/>
      <c r="AF624" s="233"/>
      <c r="AG624" s="233"/>
      <c r="AH624" s="233"/>
      <c r="AI624" s="233"/>
      <c r="AJ624" s="233"/>
      <c r="AK624" s="233"/>
      <c r="AL624" s="233"/>
      <c r="AM624" s="233"/>
      <c r="AN624" s="233"/>
      <c r="AO624" s="233"/>
      <c r="AP624" s="233"/>
      <c r="AQ624" s="233"/>
      <c r="AR624" s="233"/>
      <c r="AS624" s="233"/>
      <c r="AT624" s="233"/>
      <c r="AU624" s="233"/>
      <c r="AV624" s="233"/>
      <c r="AW624" s="233"/>
      <c r="AX624" s="233"/>
      <c r="AY624" s="233"/>
      <c r="AZ624" s="233"/>
      <c r="BA624" s="233"/>
      <c r="BB624" s="233"/>
      <c r="BC624" s="233"/>
      <c r="BD624" s="233"/>
      <c r="BE624" s="233"/>
      <c r="BF624" s="233"/>
      <c r="BG624" s="233"/>
      <c r="BH624" s="233"/>
      <c r="BI624" s="293" t="str">
        <f>HYPERLINK("#일위대가목록!A804","IH424030 →")</f>
        <v>IH424030 →</v>
      </c>
    </row>
    <row r="625" spans="1:61" ht="20.100000000000001" customHeight="1">
      <c r="A625" s="237" t="s">
        <v>9765</v>
      </c>
      <c r="B625" s="238" t="s">
        <v>9770</v>
      </c>
      <c r="C625" s="238">
        <v>1</v>
      </c>
      <c r="D625" s="238" t="s">
        <v>59</v>
      </c>
      <c r="E625" s="239">
        <f t="shared" si="37"/>
        <v>971549</v>
      </c>
      <c r="F625" s="239">
        <f t="shared" si="37"/>
        <v>971549</v>
      </c>
      <c r="G625" s="239">
        <f>[183]일위대가목록!F805</f>
        <v>827858</v>
      </c>
      <c r="H625" s="239">
        <f t="shared" si="38"/>
        <v>827858</v>
      </c>
      <c r="I625" s="239">
        <f>[183]일위대가목록!G805</f>
        <v>143691</v>
      </c>
      <c r="J625" s="239">
        <f t="shared" si="39"/>
        <v>143691</v>
      </c>
      <c r="K625" s="239">
        <f>[183]일위대가목록!H805</f>
        <v>0</v>
      </c>
      <c r="L625" s="239">
        <f t="shared" si="40"/>
        <v>0</v>
      </c>
      <c r="M625" s="240" t="s">
        <v>9767</v>
      </c>
      <c r="N625" s="233" t="s">
        <v>227</v>
      </c>
      <c r="O625" s="233"/>
      <c r="P625" s="233" t="s">
        <v>9771</v>
      </c>
      <c r="Q625" s="233" t="s">
        <v>227</v>
      </c>
      <c r="R625" s="233" t="s">
        <v>9772</v>
      </c>
      <c r="S625" s="233"/>
      <c r="T625" s="233" t="s">
        <v>7729</v>
      </c>
      <c r="U625" s="233"/>
      <c r="V625" s="233"/>
      <c r="W625" s="233"/>
      <c r="X625" s="233"/>
      <c r="Y625" s="233"/>
      <c r="Z625" s="233"/>
      <c r="AA625" s="233"/>
      <c r="AB625" s="233"/>
      <c r="AC625" s="233"/>
      <c r="AD625" s="233"/>
      <c r="AE625" s="233"/>
      <c r="AF625" s="233"/>
      <c r="AG625" s="233"/>
      <c r="AH625" s="233"/>
      <c r="AI625" s="233"/>
      <c r="AJ625" s="233"/>
      <c r="AK625" s="233"/>
      <c r="AL625" s="233"/>
      <c r="AM625" s="233"/>
      <c r="AN625" s="233"/>
      <c r="AO625" s="233"/>
      <c r="AP625" s="233"/>
      <c r="AQ625" s="233"/>
      <c r="AR625" s="233"/>
      <c r="AS625" s="233"/>
      <c r="AT625" s="233"/>
      <c r="AU625" s="233"/>
      <c r="AV625" s="233"/>
      <c r="AW625" s="233"/>
      <c r="AX625" s="233"/>
      <c r="AY625" s="233"/>
      <c r="AZ625" s="233"/>
      <c r="BA625" s="233"/>
      <c r="BB625" s="233"/>
      <c r="BC625" s="233"/>
      <c r="BD625" s="233"/>
      <c r="BE625" s="233"/>
      <c r="BF625" s="233"/>
      <c r="BG625" s="233"/>
      <c r="BH625" s="233"/>
      <c r="BI625" s="293" t="str">
        <f>HYPERLINK("#일위대가목록!A805","IH424040 →")</f>
        <v>IH424040 →</v>
      </c>
    </row>
    <row r="626" spans="1:61" ht="20.100000000000001" customHeight="1">
      <c r="A626" s="237" t="s">
        <v>9765</v>
      </c>
      <c r="B626" s="238" t="s">
        <v>9773</v>
      </c>
      <c r="C626" s="238">
        <v>1</v>
      </c>
      <c r="D626" s="238" t="s">
        <v>59</v>
      </c>
      <c r="E626" s="239">
        <f t="shared" si="37"/>
        <v>1025498</v>
      </c>
      <c r="F626" s="239">
        <f t="shared" si="37"/>
        <v>1025498</v>
      </c>
      <c r="G626" s="239">
        <f>[183]일위대가목록!F806</f>
        <v>862157</v>
      </c>
      <c r="H626" s="239">
        <f t="shared" si="38"/>
        <v>862157</v>
      </c>
      <c r="I626" s="239">
        <f>[183]일위대가목록!G806</f>
        <v>163341</v>
      </c>
      <c r="J626" s="239">
        <f t="shared" si="39"/>
        <v>163341</v>
      </c>
      <c r="K626" s="239">
        <f>[183]일위대가목록!H806</f>
        <v>0</v>
      </c>
      <c r="L626" s="239">
        <f t="shared" si="40"/>
        <v>0</v>
      </c>
      <c r="M626" s="240" t="s">
        <v>9767</v>
      </c>
      <c r="N626" s="233" t="s">
        <v>227</v>
      </c>
      <c r="O626" s="233"/>
      <c r="P626" s="233" t="s">
        <v>9774</v>
      </c>
      <c r="Q626" s="233" t="s">
        <v>227</v>
      </c>
      <c r="R626" s="233" t="s">
        <v>9775</v>
      </c>
      <c r="S626" s="233"/>
      <c r="T626" s="233" t="s">
        <v>7729</v>
      </c>
      <c r="U626" s="233"/>
      <c r="V626" s="233"/>
      <c r="W626" s="233"/>
      <c r="X626" s="233"/>
      <c r="Y626" s="233"/>
      <c r="Z626" s="233"/>
      <c r="AA626" s="233"/>
      <c r="AB626" s="233"/>
      <c r="AC626" s="233"/>
      <c r="AD626" s="233"/>
      <c r="AE626" s="233"/>
      <c r="AF626" s="233"/>
      <c r="AG626" s="233"/>
      <c r="AH626" s="233"/>
      <c r="AI626" s="233"/>
      <c r="AJ626" s="233"/>
      <c r="AK626" s="233"/>
      <c r="AL626" s="233"/>
      <c r="AM626" s="233"/>
      <c r="AN626" s="233"/>
      <c r="AO626" s="233"/>
      <c r="AP626" s="233"/>
      <c r="AQ626" s="233"/>
      <c r="AR626" s="233"/>
      <c r="AS626" s="233"/>
      <c r="AT626" s="233"/>
      <c r="AU626" s="233"/>
      <c r="AV626" s="233"/>
      <c r="AW626" s="233"/>
      <c r="AX626" s="233"/>
      <c r="AY626" s="233"/>
      <c r="AZ626" s="233"/>
      <c r="BA626" s="233"/>
      <c r="BB626" s="233"/>
      <c r="BC626" s="233"/>
      <c r="BD626" s="233"/>
      <c r="BE626" s="233"/>
      <c r="BF626" s="233"/>
      <c r="BG626" s="233"/>
      <c r="BH626" s="233"/>
      <c r="BI626" s="293" t="str">
        <f>HYPERLINK("#일위대가목록!A806","IH424050 →")</f>
        <v>IH424050 →</v>
      </c>
    </row>
    <row r="627" spans="1:61" ht="20.100000000000001" customHeight="1">
      <c r="A627" s="237" t="s">
        <v>9765</v>
      </c>
      <c r="B627" s="238" t="s">
        <v>9776</v>
      </c>
      <c r="C627" s="238">
        <v>1</v>
      </c>
      <c r="D627" s="238" t="s">
        <v>59</v>
      </c>
      <c r="E627" s="239">
        <f t="shared" si="37"/>
        <v>1162294</v>
      </c>
      <c r="F627" s="239">
        <f t="shared" si="37"/>
        <v>1162294</v>
      </c>
      <c r="G627" s="239">
        <f>[183]일위대가목록!F807</f>
        <v>968250</v>
      </c>
      <c r="H627" s="239">
        <f t="shared" si="38"/>
        <v>968250</v>
      </c>
      <c r="I627" s="239">
        <f>[183]일위대가목록!G807</f>
        <v>194044</v>
      </c>
      <c r="J627" s="239">
        <f t="shared" si="39"/>
        <v>194044</v>
      </c>
      <c r="K627" s="239">
        <f>[183]일위대가목록!H807</f>
        <v>0</v>
      </c>
      <c r="L627" s="239">
        <f t="shared" si="40"/>
        <v>0</v>
      </c>
      <c r="M627" s="240" t="s">
        <v>9767</v>
      </c>
      <c r="N627" s="233" t="s">
        <v>227</v>
      </c>
      <c r="O627" s="233"/>
      <c r="P627" s="233" t="s">
        <v>9777</v>
      </c>
      <c r="Q627" s="233" t="s">
        <v>227</v>
      </c>
      <c r="R627" s="233" t="s">
        <v>9778</v>
      </c>
      <c r="S627" s="233"/>
      <c r="T627" s="233" t="s">
        <v>7729</v>
      </c>
      <c r="U627" s="233"/>
      <c r="V627" s="233"/>
      <c r="W627" s="233"/>
      <c r="X627" s="233"/>
      <c r="Y627" s="233"/>
      <c r="Z627" s="233"/>
      <c r="AA627" s="233"/>
      <c r="AB627" s="233"/>
      <c r="AC627" s="233"/>
      <c r="AD627" s="233"/>
      <c r="AE627" s="233"/>
      <c r="AF627" s="233"/>
      <c r="AG627" s="233"/>
      <c r="AH627" s="233"/>
      <c r="AI627" s="233"/>
      <c r="AJ627" s="233"/>
      <c r="AK627" s="233"/>
      <c r="AL627" s="233"/>
      <c r="AM627" s="233"/>
      <c r="AN627" s="233"/>
      <c r="AO627" s="233"/>
      <c r="AP627" s="233"/>
      <c r="AQ627" s="233"/>
      <c r="AR627" s="233"/>
      <c r="AS627" s="233"/>
      <c r="AT627" s="233"/>
      <c r="AU627" s="233"/>
      <c r="AV627" s="233"/>
      <c r="AW627" s="233"/>
      <c r="AX627" s="233"/>
      <c r="AY627" s="233"/>
      <c r="AZ627" s="233"/>
      <c r="BA627" s="233"/>
      <c r="BB627" s="233"/>
      <c r="BC627" s="233"/>
      <c r="BD627" s="233"/>
      <c r="BE627" s="233"/>
      <c r="BF627" s="233"/>
      <c r="BG627" s="233"/>
      <c r="BH627" s="233"/>
      <c r="BI627" s="293" t="str">
        <f>HYPERLINK("#일위대가목록!A807","IH424060 →")</f>
        <v>IH424060 →</v>
      </c>
    </row>
    <row r="628" spans="1:61" ht="20.100000000000001" customHeight="1">
      <c r="A628" s="237" t="s">
        <v>9779</v>
      </c>
      <c r="B628" s="238" t="s">
        <v>9766</v>
      </c>
      <c r="C628" s="238">
        <v>1</v>
      </c>
      <c r="D628" s="238" t="s">
        <v>59</v>
      </c>
      <c r="E628" s="239">
        <f t="shared" si="37"/>
        <v>1043888</v>
      </c>
      <c r="F628" s="239">
        <f t="shared" si="37"/>
        <v>1043888</v>
      </c>
      <c r="G628" s="239">
        <f>[183]일위대가목록!F808</f>
        <v>917391</v>
      </c>
      <c r="H628" s="239">
        <f t="shared" si="38"/>
        <v>917391</v>
      </c>
      <c r="I628" s="239">
        <f>[183]일위대가목록!G808</f>
        <v>126497</v>
      </c>
      <c r="J628" s="239">
        <f t="shared" si="39"/>
        <v>126497</v>
      </c>
      <c r="K628" s="239">
        <f>[183]일위대가목록!H808</f>
        <v>0</v>
      </c>
      <c r="L628" s="239">
        <f t="shared" si="40"/>
        <v>0</v>
      </c>
      <c r="M628" s="240" t="s">
        <v>9767</v>
      </c>
      <c r="N628" s="233" t="s">
        <v>227</v>
      </c>
      <c r="O628" s="233"/>
      <c r="P628" s="233" t="s">
        <v>9780</v>
      </c>
      <c r="Q628" s="233" t="s">
        <v>227</v>
      </c>
      <c r="R628" s="233" t="s">
        <v>9781</v>
      </c>
      <c r="S628" s="233"/>
      <c r="T628" s="233" t="s">
        <v>7729</v>
      </c>
      <c r="U628" s="233"/>
      <c r="V628" s="233"/>
      <c r="W628" s="233"/>
      <c r="X628" s="233"/>
      <c r="Y628" s="233"/>
      <c r="Z628" s="233"/>
      <c r="AA628" s="233"/>
      <c r="AB628" s="233"/>
      <c r="AC628" s="233"/>
      <c r="AD628" s="233"/>
      <c r="AE628" s="233"/>
      <c r="AF628" s="233"/>
      <c r="AG628" s="233"/>
      <c r="AH628" s="233"/>
      <c r="AI628" s="233"/>
      <c r="AJ628" s="233"/>
      <c r="AK628" s="233"/>
      <c r="AL628" s="233"/>
      <c r="AM628" s="233"/>
      <c r="AN628" s="233"/>
      <c r="AO628" s="233"/>
      <c r="AP628" s="233"/>
      <c r="AQ628" s="233"/>
      <c r="AR628" s="233"/>
      <c r="AS628" s="233"/>
      <c r="AT628" s="233"/>
      <c r="AU628" s="233"/>
      <c r="AV628" s="233"/>
      <c r="AW628" s="233"/>
      <c r="AX628" s="233"/>
      <c r="AY628" s="233"/>
      <c r="AZ628" s="233"/>
      <c r="BA628" s="233"/>
      <c r="BB628" s="233"/>
      <c r="BC628" s="233"/>
      <c r="BD628" s="233"/>
      <c r="BE628" s="233"/>
      <c r="BF628" s="233"/>
      <c r="BG628" s="233"/>
      <c r="BH628" s="233"/>
      <c r="BI628" s="293" t="str">
        <f>HYPERLINK("#일위대가목록!A808","IH424230 →")</f>
        <v>IH424230 →</v>
      </c>
    </row>
    <row r="629" spans="1:61" ht="20.100000000000001" customHeight="1">
      <c r="A629" s="237" t="s">
        <v>9779</v>
      </c>
      <c r="B629" s="238" t="s">
        <v>9770</v>
      </c>
      <c r="C629" s="238">
        <v>1</v>
      </c>
      <c r="D629" s="238" t="s">
        <v>59</v>
      </c>
      <c r="E629" s="239">
        <f t="shared" si="37"/>
        <v>1209239</v>
      </c>
      <c r="F629" s="239">
        <f t="shared" si="37"/>
        <v>1209239</v>
      </c>
      <c r="G629" s="239">
        <f>[183]일위대가목록!F809</f>
        <v>1064320</v>
      </c>
      <c r="H629" s="239">
        <f t="shared" si="38"/>
        <v>1064320</v>
      </c>
      <c r="I629" s="239">
        <f>[183]일위대가목록!G809</f>
        <v>144919</v>
      </c>
      <c r="J629" s="239">
        <f t="shared" si="39"/>
        <v>144919</v>
      </c>
      <c r="K629" s="239">
        <f>[183]일위대가목록!H809</f>
        <v>0</v>
      </c>
      <c r="L629" s="239">
        <f t="shared" si="40"/>
        <v>0</v>
      </c>
      <c r="M629" s="240" t="s">
        <v>9767</v>
      </c>
      <c r="N629" s="233" t="s">
        <v>227</v>
      </c>
      <c r="O629" s="233"/>
      <c r="P629" s="233" t="s">
        <v>9782</v>
      </c>
      <c r="Q629" s="233" t="s">
        <v>227</v>
      </c>
      <c r="R629" s="233" t="s">
        <v>9783</v>
      </c>
      <c r="S629" s="233"/>
      <c r="T629" s="233" t="s">
        <v>7729</v>
      </c>
      <c r="U629" s="233"/>
      <c r="V629" s="233"/>
      <c r="W629" s="233"/>
      <c r="X629" s="233"/>
      <c r="Y629" s="233"/>
      <c r="Z629" s="233"/>
      <c r="AA629" s="233"/>
      <c r="AB629" s="233"/>
      <c r="AC629" s="233"/>
      <c r="AD629" s="233"/>
      <c r="AE629" s="233"/>
      <c r="AF629" s="233"/>
      <c r="AG629" s="233"/>
      <c r="AH629" s="233"/>
      <c r="AI629" s="233"/>
      <c r="AJ629" s="233"/>
      <c r="AK629" s="233"/>
      <c r="AL629" s="233"/>
      <c r="AM629" s="233"/>
      <c r="AN629" s="233"/>
      <c r="AO629" s="233"/>
      <c r="AP629" s="233"/>
      <c r="AQ629" s="233"/>
      <c r="AR629" s="233"/>
      <c r="AS629" s="233"/>
      <c r="AT629" s="233"/>
      <c r="AU629" s="233"/>
      <c r="AV629" s="233"/>
      <c r="AW629" s="233"/>
      <c r="AX629" s="233"/>
      <c r="AY629" s="233"/>
      <c r="AZ629" s="233"/>
      <c r="BA629" s="233"/>
      <c r="BB629" s="233"/>
      <c r="BC629" s="233"/>
      <c r="BD629" s="233"/>
      <c r="BE629" s="233"/>
      <c r="BF629" s="233"/>
      <c r="BG629" s="233"/>
      <c r="BH629" s="233"/>
      <c r="BI629" s="293" t="str">
        <f>HYPERLINK("#일위대가목록!A809","IH424240 →")</f>
        <v>IH424240 →</v>
      </c>
    </row>
    <row r="630" spans="1:61" ht="20.100000000000001" customHeight="1">
      <c r="A630" s="237" t="s">
        <v>9779</v>
      </c>
      <c r="B630" s="238" t="s">
        <v>9773</v>
      </c>
      <c r="C630" s="238">
        <v>1</v>
      </c>
      <c r="D630" s="238" t="s">
        <v>59</v>
      </c>
      <c r="E630" s="239">
        <f t="shared" si="37"/>
        <v>1265915</v>
      </c>
      <c r="F630" s="239">
        <f t="shared" si="37"/>
        <v>1265915</v>
      </c>
      <c r="G630" s="239">
        <f>[183]일위대가목록!F810</f>
        <v>1101346</v>
      </c>
      <c r="H630" s="239">
        <f t="shared" si="38"/>
        <v>1101346</v>
      </c>
      <c r="I630" s="239">
        <f>[183]일위대가목록!G810</f>
        <v>164569</v>
      </c>
      <c r="J630" s="239">
        <f t="shared" si="39"/>
        <v>164569</v>
      </c>
      <c r="K630" s="239">
        <f>[183]일위대가목록!H810</f>
        <v>0</v>
      </c>
      <c r="L630" s="239">
        <f t="shared" si="40"/>
        <v>0</v>
      </c>
      <c r="M630" s="240" t="s">
        <v>9767</v>
      </c>
      <c r="N630" s="233" t="s">
        <v>227</v>
      </c>
      <c r="O630" s="233"/>
      <c r="P630" s="233" t="s">
        <v>9784</v>
      </c>
      <c r="Q630" s="233" t="s">
        <v>227</v>
      </c>
      <c r="R630" s="233" t="s">
        <v>9785</v>
      </c>
      <c r="S630" s="233"/>
      <c r="T630" s="233" t="s">
        <v>7729</v>
      </c>
      <c r="U630" s="233"/>
      <c r="V630" s="233"/>
      <c r="W630" s="233"/>
      <c r="X630" s="233"/>
      <c r="Y630" s="233"/>
      <c r="Z630" s="233"/>
      <c r="AA630" s="233"/>
      <c r="AB630" s="233"/>
      <c r="AC630" s="233"/>
      <c r="AD630" s="233"/>
      <c r="AE630" s="233"/>
      <c r="AF630" s="233"/>
      <c r="AG630" s="233"/>
      <c r="AH630" s="233"/>
      <c r="AI630" s="233"/>
      <c r="AJ630" s="233"/>
      <c r="AK630" s="233"/>
      <c r="AL630" s="233"/>
      <c r="AM630" s="233"/>
      <c r="AN630" s="233"/>
      <c r="AO630" s="233"/>
      <c r="AP630" s="233"/>
      <c r="AQ630" s="233"/>
      <c r="AR630" s="233"/>
      <c r="AS630" s="233"/>
      <c r="AT630" s="233"/>
      <c r="AU630" s="233"/>
      <c r="AV630" s="233"/>
      <c r="AW630" s="233"/>
      <c r="AX630" s="233"/>
      <c r="AY630" s="233"/>
      <c r="AZ630" s="233"/>
      <c r="BA630" s="233"/>
      <c r="BB630" s="233"/>
      <c r="BC630" s="233"/>
      <c r="BD630" s="233"/>
      <c r="BE630" s="233"/>
      <c r="BF630" s="233"/>
      <c r="BG630" s="233"/>
      <c r="BH630" s="233"/>
      <c r="BI630" s="293" t="str">
        <f>HYPERLINK("#일위대가목록!A810","IH424250 →")</f>
        <v>IH424250 →</v>
      </c>
    </row>
    <row r="631" spans="1:61" ht="20.100000000000001" customHeight="1">
      <c r="A631" s="237" t="s">
        <v>9779</v>
      </c>
      <c r="B631" s="238" t="s">
        <v>9776</v>
      </c>
      <c r="C631" s="238">
        <v>1</v>
      </c>
      <c r="D631" s="238" t="s">
        <v>59</v>
      </c>
      <c r="E631" s="239">
        <f t="shared" si="37"/>
        <v>1479983</v>
      </c>
      <c r="F631" s="239">
        <f t="shared" si="37"/>
        <v>1479983</v>
      </c>
      <c r="G631" s="239">
        <f>[183]일위대가목록!F811</f>
        <v>1284711</v>
      </c>
      <c r="H631" s="239">
        <f t="shared" si="38"/>
        <v>1284711</v>
      </c>
      <c r="I631" s="239">
        <f>[183]일위대가목록!G811</f>
        <v>195272</v>
      </c>
      <c r="J631" s="239">
        <f t="shared" si="39"/>
        <v>195272</v>
      </c>
      <c r="K631" s="239">
        <f>[183]일위대가목록!H811</f>
        <v>0</v>
      </c>
      <c r="L631" s="239">
        <f t="shared" si="40"/>
        <v>0</v>
      </c>
      <c r="M631" s="240" t="s">
        <v>9767</v>
      </c>
      <c r="N631" s="233" t="s">
        <v>227</v>
      </c>
      <c r="O631" s="233"/>
      <c r="P631" s="233" t="s">
        <v>9786</v>
      </c>
      <c r="Q631" s="233" t="s">
        <v>227</v>
      </c>
      <c r="R631" s="233" t="s">
        <v>9787</v>
      </c>
      <c r="S631" s="233"/>
      <c r="T631" s="233" t="s">
        <v>7729</v>
      </c>
      <c r="U631" s="233"/>
      <c r="V631" s="233"/>
      <c r="W631" s="233"/>
      <c r="X631" s="233"/>
      <c r="Y631" s="233"/>
      <c r="Z631" s="233"/>
      <c r="AA631" s="233"/>
      <c r="AB631" s="233"/>
      <c r="AC631" s="233"/>
      <c r="AD631" s="233"/>
      <c r="AE631" s="233"/>
      <c r="AF631" s="233"/>
      <c r="AG631" s="233"/>
      <c r="AH631" s="233"/>
      <c r="AI631" s="233"/>
      <c r="AJ631" s="233"/>
      <c r="AK631" s="233"/>
      <c r="AL631" s="233"/>
      <c r="AM631" s="233"/>
      <c r="AN631" s="233"/>
      <c r="AO631" s="233"/>
      <c r="AP631" s="233"/>
      <c r="AQ631" s="233"/>
      <c r="AR631" s="233"/>
      <c r="AS631" s="233"/>
      <c r="AT631" s="233"/>
      <c r="AU631" s="233"/>
      <c r="AV631" s="233"/>
      <c r="AW631" s="233"/>
      <c r="AX631" s="233"/>
      <c r="AY631" s="233"/>
      <c r="AZ631" s="233"/>
      <c r="BA631" s="233"/>
      <c r="BB631" s="233"/>
      <c r="BC631" s="233"/>
      <c r="BD631" s="233"/>
      <c r="BE631" s="233"/>
      <c r="BF631" s="233"/>
      <c r="BG631" s="233"/>
      <c r="BH631" s="233"/>
      <c r="BI631" s="293" t="str">
        <f>HYPERLINK("#일위대가목록!A811","IH424260 →")</f>
        <v>IH424260 →</v>
      </c>
    </row>
    <row r="632" spans="1:61" ht="20.100000000000001" customHeight="1">
      <c r="A632" s="237" t="s">
        <v>9788</v>
      </c>
      <c r="B632" s="238" t="s">
        <v>9789</v>
      </c>
      <c r="C632" s="238">
        <v>1</v>
      </c>
      <c r="D632" s="238" t="s">
        <v>7722</v>
      </c>
      <c r="E632" s="239">
        <f t="shared" si="37"/>
        <v>3152173</v>
      </c>
      <c r="F632" s="239">
        <f t="shared" si="37"/>
        <v>3152173</v>
      </c>
      <c r="G632" s="239">
        <f>[183]일위대가목록!F812</f>
        <v>1970108</v>
      </c>
      <c r="H632" s="239">
        <f t="shared" si="38"/>
        <v>1970108</v>
      </c>
      <c r="I632" s="239">
        <f>[183]일위대가목록!G812</f>
        <v>1182065</v>
      </c>
      <c r="J632" s="239">
        <f t="shared" si="39"/>
        <v>1182065</v>
      </c>
      <c r="K632" s="239">
        <f>[183]일위대가목록!H812</f>
        <v>0</v>
      </c>
      <c r="L632" s="239">
        <f t="shared" si="40"/>
        <v>0</v>
      </c>
      <c r="M632" s="240" t="s">
        <v>9328</v>
      </c>
      <c r="N632" s="233" t="s">
        <v>227</v>
      </c>
      <c r="O632" s="233"/>
      <c r="P632" s="233" t="s">
        <v>9790</v>
      </c>
      <c r="Q632" s="233" t="s">
        <v>227</v>
      </c>
      <c r="R632" s="233" t="s">
        <v>9791</v>
      </c>
      <c r="S632" s="233"/>
      <c r="T632" s="233" t="s">
        <v>7729</v>
      </c>
      <c r="U632" s="233"/>
      <c r="V632" s="233"/>
      <c r="W632" s="233"/>
      <c r="X632" s="233"/>
      <c r="Y632" s="233"/>
      <c r="Z632" s="233"/>
      <c r="AA632" s="233"/>
      <c r="AB632" s="233"/>
      <c r="AC632" s="233"/>
      <c r="AD632" s="233"/>
      <c r="AE632" s="233"/>
      <c r="AF632" s="233"/>
      <c r="AG632" s="233"/>
      <c r="AH632" s="233"/>
      <c r="AI632" s="233"/>
      <c r="AJ632" s="233"/>
      <c r="AK632" s="233"/>
      <c r="AL632" s="233"/>
      <c r="AM632" s="233"/>
      <c r="AN632" s="233"/>
      <c r="AO632" s="233"/>
      <c r="AP632" s="233"/>
      <c r="AQ632" s="233"/>
      <c r="AR632" s="233"/>
      <c r="AS632" s="233"/>
      <c r="AT632" s="233"/>
      <c r="AU632" s="233"/>
      <c r="AV632" s="233"/>
      <c r="AW632" s="233"/>
      <c r="AX632" s="233"/>
      <c r="AY632" s="233"/>
      <c r="AZ632" s="233"/>
      <c r="BA632" s="233"/>
      <c r="BB632" s="233"/>
      <c r="BC632" s="233"/>
      <c r="BD632" s="233"/>
      <c r="BE632" s="233"/>
      <c r="BF632" s="233"/>
      <c r="BG632" s="233"/>
      <c r="BH632" s="233"/>
      <c r="BI632" s="293" t="str">
        <f>HYPERLINK("#일위대가목록!A812","IH430100 →")</f>
        <v>IH430100 →</v>
      </c>
    </row>
    <row r="633" spans="1:61" ht="20.100000000000001" customHeight="1">
      <c r="A633" s="237" t="s">
        <v>9788</v>
      </c>
      <c r="B633" s="238" t="s">
        <v>9792</v>
      </c>
      <c r="C633" s="238">
        <v>1</v>
      </c>
      <c r="D633" s="238" t="s">
        <v>7722</v>
      </c>
      <c r="E633" s="239">
        <f t="shared" si="37"/>
        <v>3462984</v>
      </c>
      <c r="F633" s="239">
        <f t="shared" si="37"/>
        <v>3462984</v>
      </c>
      <c r="G633" s="239">
        <f>[183]일위대가목록!F813</f>
        <v>2164365</v>
      </c>
      <c r="H633" s="239">
        <f t="shared" si="38"/>
        <v>2164365</v>
      </c>
      <c r="I633" s="239">
        <f>[183]일위대가목록!G813</f>
        <v>1298619</v>
      </c>
      <c r="J633" s="239">
        <f t="shared" si="39"/>
        <v>1298619</v>
      </c>
      <c r="K633" s="239">
        <f>[183]일위대가목록!H813</f>
        <v>0</v>
      </c>
      <c r="L633" s="239">
        <f t="shared" si="40"/>
        <v>0</v>
      </c>
      <c r="M633" s="240" t="s">
        <v>9328</v>
      </c>
      <c r="N633" s="233" t="s">
        <v>227</v>
      </c>
      <c r="O633" s="233"/>
      <c r="P633" s="233" t="s">
        <v>9793</v>
      </c>
      <c r="Q633" s="233" t="s">
        <v>227</v>
      </c>
      <c r="R633" s="233" t="s">
        <v>9794</v>
      </c>
      <c r="S633" s="233"/>
      <c r="T633" s="233" t="s">
        <v>7729</v>
      </c>
      <c r="U633" s="233"/>
      <c r="V633" s="233"/>
      <c r="W633" s="233"/>
      <c r="X633" s="233"/>
      <c r="Y633" s="233"/>
      <c r="Z633" s="233"/>
      <c r="AA633" s="233"/>
      <c r="AB633" s="233"/>
      <c r="AC633" s="233"/>
      <c r="AD633" s="233"/>
      <c r="AE633" s="233"/>
      <c r="AF633" s="233"/>
      <c r="AG633" s="233"/>
      <c r="AH633" s="233"/>
      <c r="AI633" s="233"/>
      <c r="AJ633" s="233"/>
      <c r="AK633" s="233"/>
      <c r="AL633" s="233"/>
      <c r="AM633" s="233"/>
      <c r="AN633" s="233"/>
      <c r="AO633" s="233"/>
      <c r="AP633" s="233"/>
      <c r="AQ633" s="233"/>
      <c r="AR633" s="233"/>
      <c r="AS633" s="233"/>
      <c r="AT633" s="233"/>
      <c r="AU633" s="233"/>
      <c r="AV633" s="233"/>
      <c r="AW633" s="233"/>
      <c r="AX633" s="233"/>
      <c r="AY633" s="233"/>
      <c r="AZ633" s="233"/>
      <c r="BA633" s="233"/>
      <c r="BB633" s="233"/>
      <c r="BC633" s="233"/>
      <c r="BD633" s="233"/>
      <c r="BE633" s="233"/>
      <c r="BF633" s="233"/>
      <c r="BG633" s="233"/>
      <c r="BH633" s="233"/>
      <c r="BI633" s="293" t="str">
        <f>HYPERLINK("#일위대가목록!A813","IH430200 →")</f>
        <v>IH430200 →</v>
      </c>
    </row>
    <row r="634" spans="1:61" ht="20.100000000000001" customHeight="1">
      <c r="A634" s="237" t="s">
        <v>9788</v>
      </c>
      <c r="B634" s="238" t="s">
        <v>9795</v>
      </c>
      <c r="C634" s="238">
        <v>1</v>
      </c>
      <c r="D634" s="238" t="s">
        <v>7722</v>
      </c>
      <c r="E634" s="239">
        <f t="shared" si="37"/>
        <v>4486876</v>
      </c>
      <c r="F634" s="239">
        <f t="shared" si="37"/>
        <v>4486876</v>
      </c>
      <c r="G634" s="239">
        <f>[183]일위대가목록!F814</f>
        <v>2804298</v>
      </c>
      <c r="H634" s="239">
        <f t="shared" si="38"/>
        <v>2804298</v>
      </c>
      <c r="I634" s="239">
        <f>[183]일위대가목록!G814</f>
        <v>1682578</v>
      </c>
      <c r="J634" s="239">
        <f t="shared" si="39"/>
        <v>1682578</v>
      </c>
      <c r="K634" s="239">
        <f>[183]일위대가목록!H814</f>
        <v>0</v>
      </c>
      <c r="L634" s="239">
        <f t="shared" si="40"/>
        <v>0</v>
      </c>
      <c r="M634" s="240" t="s">
        <v>9328</v>
      </c>
      <c r="N634" s="233" t="s">
        <v>227</v>
      </c>
      <c r="O634" s="233"/>
      <c r="P634" s="233" t="s">
        <v>9796</v>
      </c>
      <c r="Q634" s="233" t="s">
        <v>227</v>
      </c>
      <c r="R634" s="233" t="s">
        <v>9797</v>
      </c>
      <c r="S634" s="233"/>
      <c r="T634" s="233" t="s">
        <v>7729</v>
      </c>
      <c r="U634" s="233"/>
      <c r="V634" s="233"/>
      <c r="W634" s="233"/>
      <c r="X634" s="233"/>
      <c r="Y634" s="233"/>
      <c r="Z634" s="233"/>
      <c r="AA634" s="233"/>
      <c r="AB634" s="233"/>
      <c r="AC634" s="233"/>
      <c r="AD634" s="233"/>
      <c r="AE634" s="233"/>
      <c r="AF634" s="233"/>
      <c r="AG634" s="233"/>
      <c r="AH634" s="233"/>
      <c r="AI634" s="233"/>
      <c r="AJ634" s="233"/>
      <c r="AK634" s="233"/>
      <c r="AL634" s="233"/>
      <c r="AM634" s="233"/>
      <c r="AN634" s="233"/>
      <c r="AO634" s="233"/>
      <c r="AP634" s="233"/>
      <c r="AQ634" s="233"/>
      <c r="AR634" s="233"/>
      <c r="AS634" s="233"/>
      <c r="AT634" s="233"/>
      <c r="AU634" s="233"/>
      <c r="AV634" s="233"/>
      <c r="AW634" s="233"/>
      <c r="AX634" s="233"/>
      <c r="AY634" s="233"/>
      <c r="AZ634" s="233"/>
      <c r="BA634" s="233"/>
      <c r="BB634" s="233"/>
      <c r="BC634" s="233"/>
      <c r="BD634" s="233"/>
      <c r="BE634" s="233"/>
      <c r="BF634" s="233"/>
      <c r="BG634" s="233"/>
      <c r="BH634" s="233"/>
      <c r="BI634" s="293" t="str">
        <f>HYPERLINK("#일위대가목록!A814","IH430300 →")</f>
        <v>IH430300 →</v>
      </c>
    </row>
    <row r="635" spans="1:61" ht="20.100000000000001" customHeight="1">
      <c r="A635" s="319" t="s">
        <v>9798</v>
      </c>
      <c r="B635" s="320" t="s">
        <v>9799</v>
      </c>
      <c r="C635" s="320">
        <v>1</v>
      </c>
      <c r="D635" s="320" t="s">
        <v>8413</v>
      </c>
      <c r="E635" s="321">
        <f t="shared" si="37"/>
        <v>5749533</v>
      </c>
      <c r="F635" s="321">
        <f t="shared" si="37"/>
        <v>5749533</v>
      </c>
      <c r="G635" s="321">
        <f>[183]일위대가목록!F815</f>
        <v>421037</v>
      </c>
      <c r="H635" s="321">
        <f t="shared" si="38"/>
        <v>421037</v>
      </c>
      <c r="I635" s="310">
        <v>5328496</v>
      </c>
      <c r="J635" s="321">
        <f t="shared" si="39"/>
        <v>5328496</v>
      </c>
      <c r="K635" s="321">
        <f>[183]일위대가목록!H815</f>
        <v>0</v>
      </c>
      <c r="L635" s="321">
        <f t="shared" si="40"/>
        <v>0</v>
      </c>
      <c r="M635" s="322" t="s">
        <v>9767</v>
      </c>
      <c r="N635" s="233" t="s">
        <v>227</v>
      </c>
      <c r="O635" s="233"/>
      <c r="P635" s="233" t="s">
        <v>9800</v>
      </c>
      <c r="Q635" s="233" t="s">
        <v>227</v>
      </c>
      <c r="R635" s="233" t="s">
        <v>9801</v>
      </c>
      <c r="S635" s="233"/>
      <c r="T635" s="233" t="s">
        <v>7729</v>
      </c>
      <c r="U635" s="233"/>
      <c r="V635" s="233"/>
      <c r="W635" s="233"/>
      <c r="X635" s="233"/>
      <c r="Y635" s="233"/>
      <c r="Z635" s="233"/>
      <c r="AA635" s="233"/>
      <c r="AB635" s="233"/>
      <c r="AC635" s="233"/>
      <c r="AD635" s="233"/>
      <c r="AE635" s="233"/>
      <c r="AF635" s="233"/>
      <c r="AG635" s="233"/>
      <c r="AH635" s="233"/>
      <c r="AI635" s="233"/>
      <c r="AJ635" s="233"/>
      <c r="AK635" s="233"/>
      <c r="AL635" s="233"/>
      <c r="AM635" s="233"/>
      <c r="AN635" s="233"/>
      <c r="AO635" s="233"/>
      <c r="AP635" s="233"/>
      <c r="AQ635" s="233"/>
      <c r="AR635" s="233"/>
      <c r="AS635" s="233"/>
      <c r="AT635" s="233"/>
      <c r="AU635" s="233"/>
      <c r="AV635" s="233"/>
      <c r="AW635" s="233"/>
      <c r="AX635" s="233"/>
      <c r="AY635" s="233"/>
      <c r="AZ635" s="233"/>
      <c r="BA635" s="233"/>
      <c r="BB635" s="233"/>
      <c r="BC635" s="233"/>
      <c r="BD635" s="233"/>
      <c r="BE635" s="233"/>
      <c r="BF635" s="233"/>
      <c r="BG635" s="233"/>
      <c r="BH635" s="233"/>
      <c r="BI635" s="293" t="str">
        <f>HYPERLINK("#일위대가목록!A815","IH900100 →")</f>
        <v>IH900100 →</v>
      </c>
    </row>
    <row r="636" spans="1:61" ht="20.100000000000001" customHeight="1">
      <c r="A636" s="237" t="s">
        <v>9798</v>
      </c>
      <c r="B636" s="238" t="s">
        <v>10586</v>
      </c>
      <c r="C636" s="238">
        <v>1</v>
      </c>
      <c r="D636" s="238" t="s">
        <v>8413</v>
      </c>
      <c r="E636" s="239">
        <f t="shared" si="37"/>
        <v>7336254</v>
      </c>
      <c r="F636" s="239">
        <f t="shared" si="37"/>
        <v>7336254</v>
      </c>
      <c r="G636" s="239">
        <f>[183]일위대가목록!F816</f>
        <v>410438</v>
      </c>
      <c r="H636" s="239">
        <f t="shared" si="38"/>
        <v>410438</v>
      </c>
      <c r="I636" s="310">
        <v>6925816</v>
      </c>
      <c r="J636" s="239">
        <f t="shared" si="39"/>
        <v>6925816</v>
      </c>
      <c r="K636" s="239">
        <f>[183]일위대가목록!H816</f>
        <v>0</v>
      </c>
      <c r="L636" s="239">
        <f t="shared" si="40"/>
        <v>0</v>
      </c>
      <c r="M636" s="240" t="s">
        <v>9767</v>
      </c>
      <c r="N636" s="233" t="s">
        <v>227</v>
      </c>
      <c r="O636" s="233"/>
      <c r="P636" s="233" t="s">
        <v>9802</v>
      </c>
      <c r="Q636" s="233" t="s">
        <v>227</v>
      </c>
      <c r="R636" s="233" t="s">
        <v>9803</v>
      </c>
      <c r="S636" s="233"/>
      <c r="T636" s="233" t="s">
        <v>7729</v>
      </c>
      <c r="U636" s="233"/>
      <c r="V636" s="233"/>
      <c r="W636" s="233"/>
      <c r="X636" s="233"/>
      <c r="Y636" s="233"/>
      <c r="Z636" s="233"/>
      <c r="AA636" s="233"/>
      <c r="AB636" s="233"/>
      <c r="AC636" s="233"/>
      <c r="AD636" s="233"/>
      <c r="AE636" s="233"/>
      <c r="AF636" s="233"/>
      <c r="AG636" s="233"/>
      <c r="AH636" s="233"/>
      <c r="AI636" s="233"/>
      <c r="AJ636" s="233"/>
      <c r="AK636" s="233"/>
      <c r="AL636" s="233"/>
      <c r="AM636" s="233"/>
      <c r="AN636" s="233"/>
      <c r="AO636" s="233"/>
      <c r="AP636" s="233"/>
      <c r="AQ636" s="233"/>
      <c r="AR636" s="233"/>
      <c r="AS636" s="233"/>
      <c r="AT636" s="233"/>
      <c r="AU636" s="233"/>
      <c r="AV636" s="233"/>
      <c r="AW636" s="233"/>
      <c r="AX636" s="233"/>
      <c r="AY636" s="233"/>
      <c r="AZ636" s="233"/>
      <c r="BA636" s="233"/>
      <c r="BB636" s="233"/>
      <c r="BC636" s="233"/>
      <c r="BD636" s="233"/>
      <c r="BE636" s="233"/>
      <c r="BF636" s="233"/>
      <c r="BG636" s="233"/>
      <c r="BH636" s="233"/>
      <c r="BI636" s="293" t="str">
        <f>HYPERLINK("#일위대가목록!A816","IH900200 →")</f>
        <v>IH900200 →</v>
      </c>
    </row>
    <row r="637" spans="1:61" ht="20.100000000000001" customHeight="1">
      <c r="A637" s="237" t="s">
        <v>9804</v>
      </c>
      <c r="B637" s="238" t="s">
        <v>9805</v>
      </c>
      <c r="C637" s="238">
        <v>1</v>
      </c>
      <c r="D637" s="238" t="s">
        <v>8413</v>
      </c>
      <c r="E637" s="239">
        <f t="shared" si="37"/>
        <v>3276832</v>
      </c>
      <c r="F637" s="239">
        <f t="shared" si="37"/>
        <v>3276832</v>
      </c>
      <c r="G637" s="239">
        <f>[183]일위대가목록!F817</f>
        <v>242728</v>
      </c>
      <c r="H637" s="239">
        <f t="shared" si="38"/>
        <v>242728</v>
      </c>
      <c r="I637" s="239">
        <f>[183]일위대가목록!G817</f>
        <v>3034104</v>
      </c>
      <c r="J637" s="239">
        <f t="shared" si="39"/>
        <v>3034104</v>
      </c>
      <c r="K637" s="239">
        <f>[183]일위대가목록!H817</f>
        <v>0</v>
      </c>
      <c r="L637" s="239">
        <f t="shared" si="40"/>
        <v>0</v>
      </c>
      <c r="M637" s="240" t="s">
        <v>9767</v>
      </c>
      <c r="N637" s="233" t="s">
        <v>227</v>
      </c>
      <c r="O637" s="233"/>
      <c r="P637" s="233" t="s">
        <v>9806</v>
      </c>
      <c r="Q637" s="233" t="s">
        <v>227</v>
      </c>
      <c r="R637" s="233" t="s">
        <v>9807</v>
      </c>
      <c r="S637" s="233"/>
      <c r="T637" s="233" t="s">
        <v>7729</v>
      </c>
      <c r="U637" s="233"/>
      <c r="V637" s="233"/>
      <c r="W637" s="233"/>
      <c r="X637" s="233"/>
      <c r="Y637" s="233"/>
      <c r="Z637" s="233"/>
      <c r="AA637" s="233"/>
      <c r="AB637" s="233"/>
      <c r="AC637" s="233"/>
      <c r="AD637" s="233"/>
      <c r="AE637" s="233"/>
      <c r="AF637" s="233"/>
      <c r="AG637" s="233"/>
      <c r="AH637" s="233"/>
      <c r="AI637" s="233"/>
      <c r="AJ637" s="233"/>
      <c r="AK637" s="233"/>
      <c r="AL637" s="233"/>
      <c r="AM637" s="233"/>
      <c r="AN637" s="233"/>
      <c r="AO637" s="233"/>
      <c r="AP637" s="233"/>
      <c r="AQ637" s="233"/>
      <c r="AR637" s="233"/>
      <c r="AS637" s="233"/>
      <c r="AT637" s="233"/>
      <c r="AU637" s="233"/>
      <c r="AV637" s="233"/>
      <c r="AW637" s="233"/>
      <c r="AX637" s="233"/>
      <c r="AY637" s="233"/>
      <c r="AZ637" s="233"/>
      <c r="BA637" s="233"/>
      <c r="BB637" s="233"/>
      <c r="BC637" s="233"/>
      <c r="BD637" s="233"/>
      <c r="BE637" s="233"/>
      <c r="BF637" s="233"/>
      <c r="BG637" s="233"/>
      <c r="BH637" s="233"/>
      <c r="BI637" s="293" t="str">
        <f>HYPERLINK("#일위대가목록!A817","IH900300 →")</f>
        <v>IH900300 →</v>
      </c>
    </row>
    <row r="638" spans="1:61" ht="20.100000000000001" customHeight="1">
      <c r="A638" s="237" t="s">
        <v>9804</v>
      </c>
      <c r="B638" s="238" t="s">
        <v>9808</v>
      </c>
      <c r="C638" s="238">
        <v>1</v>
      </c>
      <c r="D638" s="238" t="s">
        <v>8413</v>
      </c>
      <c r="E638" s="239">
        <f t="shared" si="37"/>
        <v>4182179</v>
      </c>
      <c r="F638" s="239">
        <f t="shared" si="37"/>
        <v>4182179</v>
      </c>
      <c r="G638" s="239">
        <f>[183]일위대가목록!F818</f>
        <v>236727</v>
      </c>
      <c r="H638" s="239">
        <f t="shared" si="38"/>
        <v>236727</v>
      </c>
      <c r="I638" s="239">
        <f>[183]일위대가목록!G818</f>
        <v>3945452</v>
      </c>
      <c r="J638" s="239">
        <f t="shared" si="39"/>
        <v>3945452</v>
      </c>
      <c r="K638" s="239">
        <f>[183]일위대가목록!H818</f>
        <v>0</v>
      </c>
      <c r="L638" s="239">
        <f t="shared" si="40"/>
        <v>0</v>
      </c>
      <c r="M638" s="240" t="s">
        <v>9767</v>
      </c>
      <c r="N638" s="233" t="s">
        <v>227</v>
      </c>
      <c r="O638" s="233"/>
      <c r="P638" s="233" t="s">
        <v>9809</v>
      </c>
      <c r="Q638" s="233" t="s">
        <v>227</v>
      </c>
      <c r="R638" s="233" t="s">
        <v>9810</v>
      </c>
      <c r="S638" s="233"/>
      <c r="T638" s="233" t="s">
        <v>7729</v>
      </c>
      <c r="U638" s="233"/>
      <c r="V638" s="233"/>
      <c r="W638" s="233"/>
      <c r="X638" s="233"/>
      <c r="Y638" s="233"/>
      <c r="Z638" s="233"/>
      <c r="AA638" s="233"/>
      <c r="AB638" s="233"/>
      <c r="AC638" s="233"/>
      <c r="AD638" s="233"/>
      <c r="AE638" s="233"/>
      <c r="AF638" s="233"/>
      <c r="AG638" s="233"/>
      <c r="AH638" s="233"/>
      <c r="AI638" s="233"/>
      <c r="AJ638" s="233"/>
      <c r="AK638" s="233"/>
      <c r="AL638" s="233"/>
      <c r="AM638" s="233"/>
      <c r="AN638" s="233"/>
      <c r="AO638" s="233"/>
      <c r="AP638" s="233"/>
      <c r="AQ638" s="233"/>
      <c r="AR638" s="233"/>
      <c r="AS638" s="233"/>
      <c r="AT638" s="233"/>
      <c r="AU638" s="233"/>
      <c r="AV638" s="233"/>
      <c r="AW638" s="233"/>
      <c r="AX638" s="233"/>
      <c r="AY638" s="233"/>
      <c r="AZ638" s="233"/>
      <c r="BA638" s="233"/>
      <c r="BB638" s="233"/>
      <c r="BC638" s="233"/>
      <c r="BD638" s="233"/>
      <c r="BE638" s="233"/>
      <c r="BF638" s="233"/>
      <c r="BG638" s="233"/>
      <c r="BH638" s="233"/>
      <c r="BI638" s="293" t="str">
        <f>HYPERLINK("#일위대가목록!A818","IH900400 →")</f>
        <v>IH900400 →</v>
      </c>
    </row>
    <row r="639" spans="1:61" ht="20.100000000000001" customHeight="1">
      <c r="A639" s="237" t="s">
        <v>9804</v>
      </c>
      <c r="B639" s="238" t="s">
        <v>9811</v>
      </c>
      <c r="C639" s="238">
        <v>1</v>
      </c>
      <c r="D639" s="238" t="s">
        <v>8413</v>
      </c>
      <c r="E639" s="239">
        <f t="shared" si="37"/>
        <v>1326380</v>
      </c>
      <c r="F639" s="239">
        <f t="shared" si="37"/>
        <v>1326380</v>
      </c>
      <c r="G639" s="239">
        <f>[183]일위대가목록!F819</f>
        <v>98250</v>
      </c>
      <c r="H639" s="239">
        <f t="shared" si="38"/>
        <v>98250</v>
      </c>
      <c r="I639" s="239">
        <f>[183]일위대가목록!G819</f>
        <v>1228130</v>
      </c>
      <c r="J639" s="239">
        <f t="shared" si="39"/>
        <v>1228130</v>
      </c>
      <c r="K639" s="239">
        <f>[183]일위대가목록!H819</f>
        <v>0</v>
      </c>
      <c r="L639" s="239">
        <f t="shared" si="40"/>
        <v>0</v>
      </c>
      <c r="M639" s="240" t="s">
        <v>9767</v>
      </c>
      <c r="N639" s="233" t="s">
        <v>227</v>
      </c>
      <c r="O639" s="233"/>
      <c r="P639" s="233" t="s">
        <v>9812</v>
      </c>
      <c r="Q639" s="233" t="s">
        <v>227</v>
      </c>
      <c r="R639" s="233" t="s">
        <v>9813</v>
      </c>
      <c r="S639" s="233"/>
      <c r="T639" s="233" t="s">
        <v>7729</v>
      </c>
      <c r="U639" s="233"/>
      <c r="V639" s="233"/>
      <c r="W639" s="233"/>
      <c r="X639" s="233"/>
      <c r="Y639" s="233"/>
      <c r="Z639" s="233"/>
      <c r="AA639" s="233"/>
      <c r="AB639" s="233"/>
      <c r="AC639" s="233"/>
      <c r="AD639" s="233"/>
      <c r="AE639" s="233"/>
      <c r="AF639" s="233"/>
      <c r="AG639" s="233"/>
      <c r="AH639" s="233"/>
      <c r="AI639" s="233"/>
      <c r="AJ639" s="233"/>
      <c r="AK639" s="233"/>
      <c r="AL639" s="233"/>
      <c r="AM639" s="233"/>
      <c r="AN639" s="233"/>
      <c r="AO639" s="233"/>
      <c r="AP639" s="233"/>
      <c r="AQ639" s="233"/>
      <c r="AR639" s="233"/>
      <c r="AS639" s="233"/>
      <c r="AT639" s="233"/>
      <c r="AU639" s="233"/>
      <c r="AV639" s="233"/>
      <c r="AW639" s="233"/>
      <c r="AX639" s="233"/>
      <c r="AY639" s="233"/>
      <c r="AZ639" s="233"/>
      <c r="BA639" s="233"/>
      <c r="BB639" s="233"/>
      <c r="BC639" s="233"/>
      <c r="BD639" s="233"/>
      <c r="BE639" s="233"/>
      <c r="BF639" s="233"/>
      <c r="BG639" s="233"/>
      <c r="BH639" s="233"/>
      <c r="BI639" s="293" t="str">
        <f>HYPERLINK("#일위대가목록!A819","IH900500 →")</f>
        <v>IH900500 →</v>
      </c>
    </row>
    <row r="640" spans="1:61" ht="20.100000000000001" customHeight="1">
      <c r="A640" s="237" t="s">
        <v>9804</v>
      </c>
      <c r="B640" s="238" t="s">
        <v>9814</v>
      </c>
      <c r="C640" s="238">
        <v>1</v>
      </c>
      <c r="D640" s="238" t="s">
        <v>8413</v>
      </c>
      <c r="E640" s="239">
        <f t="shared" si="37"/>
        <v>1692814</v>
      </c>
      <c r="F640" s="239">
        <f t="shared" si="37"/>
        <v>1692814</v>
      </c>
      <c r="G640" s="239">
        <f>[183]일위대가목록!F820</f>
        <v>95819</v>
      </c>
      <c r="H640" s="239">
        <f t="shared" si="38"/>
        <v>95819</v>
      </c>
      <c r="I640" s="239">
        <f>[183]일위대가목록!G820</f>
        <v>1596995</v>
      </c>
      <c r="J640" s="239">
        <f t="shared" si="39"/>
        <v>1596995</v>
      </c>
      <c r="K640" s="239">
        <f>[183]일위대가목록!H820</f>
        <v>0</v>
      </c>
      <c r="L640" s="239">
        <f t="shared" si="40"/>
        <v>0</v>
      </c>
      <c r="M640" s="240" t="s">
        <v>9767</v>
      </c>
      <c r="N640" s="233" t="s">
        <v>227</v>
      </c>
      <c r="O640" s="233"/>
      <c r="P640" s="233" t="s">
        <v>9815</v>
      </c>
      <c r="Q640" s="233" t="s">
        <v>227</v>
      </c>
      <c r="R640" s="233" t="s">
        <v>9816</v>
      </c>
      <c r="S640" s="233"/>
      <c r="T640" s="233" t="s">
        <v>7729</v>
      </c>
      <c r="U640" s="233"/>
      <c r="V640" s="233"/>
      <c r="W640" s="233"/>
      <c r="X640" s="233"/>
      <c r="Y640" s="233"/>
      <c r="Z640" s="233"/>
      <c r="AA640" s="233"/>
      <c r="AB640" s="233"/>
      <c r="AC640" s="233"/>
      <c r="AD640" s="233"/>
      <c r="AE640" s="233"/>
      <c r="AF640" s="233"/>
      <c r="AG640" s="233"/>
      <c r="AH640" s="233"/>
      <c r="AI640" s="233"/>
      <c r="AJ640" s="233"/>
      <c r="AK640" s="233"/>
      <c r="AL640" s="233"/>
      <c r="AM640" s="233"/>
      <c r="AN640" s="233"/>
      <c r="AO640" s="233"/>
      <c r="AP640" s="233"/>
      <c r="AQ640" s="233"/>
      <c r="AR640" s="233"/>
      <c r="AS640" s="233"/>
      <c r="AT640" s="233"/>
      <c r="AU640" s="233"/>
      <c r="AV640" s="233"/>
      <c r="AW640" s="233"/>
      <c r="AX640" s="233"/>
      <c r="AY640" s="233"/>
      <c r="AZ640" s="233"/>
      <c r="BA640" s="233"/>
      <c r="BB640" s="233"/>
      <c r="BC640" s="233"/>
      <c r="BD640" s="233"/>
      <c r="BE640" s="233"/>
      <c r="BF640" s="233"/>
      <c r="BG640" s="233"/>
      <c r="BH640" s="233"/>
      <c r="BI640" s="293" t="str">
        <f>HYPERLINK("#일위대가목록!A820","IH900600 →")</f>
        <v>IH900600 →</v>
      </c>
    </row>
    <row r="641" spans="1:61" ht="20.100000000000001" customHeight="1">
      <c r="A641" s="237" t="s">
        <v>9817</v>
      </c>
      <c r="B641" s="238" t="s">
        <v>9799</v>
      </c>
      <c r="C641" s="238">
        <v>1</v>
      </c>
      <c r="D641" s="238" t="s">
        <v>8413</v>
      </c>
      <c r="E641" s="239">
        <f t="shared" si="37"/>
        <v>5436856</v>
      </c>
      <c r="F641" s="239">
        <f t="shared" si="37"/>
        <v>5436856</v>
      </c>
      <c r="G641" s="239">
        <f>[183]일위대가목록!F821</f>
        <v>209109</v>
      </c>
      <c r="H641" s="239">
        <f t="shared" si="38"/>
        <v>209109</v>
      </c>
      <c r="I641" s="239">
        <f>[183]일위대가목록!G821</f>
        <v>5227747</v>
      </c>
      <c r="J641" s="239">
        <f t="shared" si="39"/>
        <v>5227747</v>
      </c>
      <c r="K641" s="239">
        <f>[183]일위대가목록!H821</f>
        <v>0</v>
      </c>
      <c r="L641" s="239">
        <f t="shared" si="40"/>
        <v>0</v>
      </c>
      <c r="M641" s="240" t="s">
        <v>9818</v>
      </c>
      <c r="N641" s="233" t="s">
        <v>227</v>
      </c>
      <c r="O641" s="233"/>
      <c r="P641" s="233" t="s">
        <v>9819</v>
      </c>
      <c r="Q641" s="233" t="s">
        <v>227</v>
      </c>
      <c r="R641" s="233" t="s">
        <v>9820</v>
      </c>
      <c r="S641" s="233"/>
      <c r="T641" s="233" t="s">
        <v>7729</v>
      </c>
      <c r="U641" s="233"/>
      <c r="V641" s="233"/>
      <c r="W641" s="233"/>
      <c r="X641" s="233"/>
      <c r="Y641" s="233"/>
      <c r="Z641" s="233"/>
      <c r="AA641" s="233"/>
      <c r="AB641" s="233"/>
      <c r="AC641" s="233"/>
      <c r="AD641" s="233"/>
      <c r="AE641" s="233"/>
      <c r="AF641" s="233"/>
      <c r="AG641" s="233"/>
      <c r="AH641" s="233"/>
      <c r="AI641" s="233"/>
      <c r="AJ641" s="233"/>
      <c r="AK641" s="233"/>
      <c r="AL641" s="233"/>
      <c r="AM641" s="233"/>
      <c r="AN641" s="233"/>
      <c r="AO641" s="233"/>
      <c r="AP641" s="233"/>
      <c r="AQ641" s="233"/>
      <c r="AR641" s="233"/>
      <c r="AS641" s="233"/>
      <c r="AT641" s="233"/>
      <c r="AU641" s="233"/>
      <c r="AV641" s="233"/>
      <c r="AW641" s="233"/>
      <c r="AX641" s="233"/>
      <c r="AY641" s="233"/>
      <c r="AZ641" s="233"/>
      <c r="BA641" s="233"/>
      <c r="BB641" s="233"/>
      <c r="BC641" s="233"/>
      <c r="BD641" s="233"/>
      <c r="BE641" s="233"/>
      <c r="BF641" s="233"/>
      <c r="BG641" s="233"/>
      <c r="BH641" s="233"/>
      <c r="BI641" s="293" t="str">
        <f>HYPERLINK("#일위대가목록!A821","IH901100 →")</f>
        <v>IH901100 →</v>
      </c>
    </row>
    <row r="642" spans="1:61" ht="20.100000000000001" customHeight="1">
      <c r="A642" s="237" t="s">
        <v>9817</v>
      </c>
      <c r="B642" s="238" t="s">
        <v>9821</v>
      </c>
      <c r="C642" s="238">
        <v>1</v>
      </c>
      <c r="D642" s="238" t="s">
        <v>8413</v>
      </c>
      <c r="E642" s="239">
        <f t="shared" si="37"/>
        <v>3579918</v>
      </c>
      <c r="F642" s="239">
        <f t="shared" si="37"/>
        <v>3579918</v>
      </c>
      <c r="G642" s="239">
        <f>[183]일위대가목록!F822</f>
        <v>137689</v>
      </c>
      <c r="H642" s="239">
        <f t="shared" si="38"/>
        <v>137689</v>
      </c>
      <c r="I642" s="239">
        <f>[183]일위대가목록!G822</f>
        <v>3442229</v>
      </c>
      <c r="J642" s="239">
        <f t="shared" si="39"/>
        <v>3442229</v>
      </c>
      <c r="K642" s="239">
        <f>[183]일위대가목록!H822</f>
        <v>0</v>
      </c>
      <c r="L642" s="239">
        <f t="shared" si="40"/>
        <v>0</v>
      </c>
      <c r="M642" s="240" t="s">
        <v>9818</v>
      </c>
      <c r="N642" s="233" t="s">
        <v>227</v>
      </c>
      <c r="O642" s="233"/>
      <c r="P642" s="233" t="s">
        <v>9822</v>
      </c>
      <c r="Q642" s="233" t="s">
        <v>227</v>
      </c>
      <c r="R642" s="233" t="s">
        <v>9823</v>
      </c>
      <c r="S642" s="233"/>
      <c r="T642" s="233" t="s">
        <v>7729</v>
      </c>
      <c r="U642" s="233"/>
      <c r="V642" s="233"/>
      <c r="W642" s="233"/>
      <c r="X642" s="233"/>
      <c r="Y642" s="233"/>
      <c r="Z642" s="233"/>
      <c r="AA642" s="233"/>
      <c r="AB642" s="233"/>
      <c r="AC642" s="233"/>
      <c r="AD642" s="233"/>
      <c r="AE642" s="233"/>
      <c r="AF642" s="233"/>
      <c r="AG642" s="233"/>
      <c r="AH642" s="233"/>
      <c r="AI642" s="233"/>
      <c r="AJ642" s="233"/>
      <c r="AK642" s="233"/>
      <c r="AL642" s="233"/>
      <c r="AM642" s="233"/>
      <c r="AN642" s="233"/>
      <c r="AO642" s="233"/>
      <c r="AP642" s="233"/>
      <c r="AQ642" s="233"/>
      <c r="AR642" s="233"/>
      <c r="AS642" s="233"/>
      <c r="AT642" s="233"/>
      <c r="AU642" s="233"/>
      <c r="AV642" s="233"/>
      <c r="AW642" s="233"/>
      <c r="AX642" s="233"/>
      <c r="AY642" s="233"/>
      <c r="AZ642" s="233"/>
      <c r="BA642" s="233"/>
      <c r="BB642" s="233"/>
      <c r="BC642" s="233"/>
      <c r="BD642" s="233"/>
      <c r="BE642" s="233"/>
      <c r="BF642" s="233"/>
      <c r="BG642" s="233"/>
      <c r="BH642" s="233"/>
      <c r="BI642" s="293" t="str">
        <f>HYPERLINK("#일위대가목록!A822","IH901200 →")</f>
        <v>IH901200 →</v>
      </c>
    </row>
    <row r="643" spans="1:61" ht="20.100000000000001" customHeight="1">
      <c r="A643" s="237" t="s">
        <v>9817</v>
      </c>
      <c r="B643" s="238" t="s">
        <v>9824</v>
      </c>
      <c r="C643" s="238">
        <v>1</v>
      </c>
      <c r="D643" s="238" t="s">
        <v>8413</v>
      </c>
      <c r="E643" s="239">
        <f t="shared" si="37"/>
        <v>7287748</v>
      </c>
      <c r="F643" s="239">
        <f t="shared" si="37"/>
        <v>7287748</v>
      </c>
      <c r="G643" s="239">
        <f>[183]일위대가목록!F823</f>
        <v>280298</v>
      </c>
      <c r="H643" s="239">
        <f t="shared" si="38"/>
        <v>280298</v>
      </c>
      <c r="I643" s="239">
        <f>[183]일위대가목록!G823</f>
        <v>7007450</v>
      </c>
      <c r="J643" s="239">
        <f t="shared" si="39"/>
        <v>7007450</v>
      </c>
      <c r="K643" s="239">
        <f>[183]일위대가목록!H823</f>
        <v>0</v>
      </c>
      <c r="L643" s="239">
        <f t="shared" si="40"/>
        <v>0</v>
      </c>
      <c r="M643" s="240" t="s">
        <v>9818</v>
      </c>
      <c r="N643" s="233" t="s">
        <v>227</v>
      </c>
      <c r="O643" s="233"/>
      <c r="P643" s="233" t="s">
        <v>9825</v>
      </c>
      <c r="Q643" s="233" t="s">
        <v>227</v>
      </c>
      <c r="R643" s="233" t="s">
        <v>9826</v>
      </c>
      <c r="S643" s="233"/>
      <c r="T643" s="233" t="s">
        <v>7729</v>
      </c>
      <c r="U643" s="233"/>
      <c r="V643" s="233"/>
      <c r="W643" s="233"/>
      <c r="X643" s="233"/>
      <c r="Y643" s="233"/>
      <c r="Z643" s="233"/>
      <c r="AA643" s="233"/>
      <c r="AB643" s="233"/>
      <c r="AC643" s="233"/>
      <c r="AD643" s="233"/>
      <c r="AE643" s="233"/>
      <c r="AF643" s="233"/>
      <c r="AG643" s="233"/>
      <c r="AH643" s="233"/>
      <c r="AI643" s="233"/>
      <c r="AJ643" s="233"/>
      <c r="AK643" s="233"/>
      <c r="AL643" s="233"/>
      <c r="AM643" s="233"/>
      <c r="AN643" s="233"/>
      <c r="AO643" s="233"/>
      <c r="AP643" s="233"/>
      <c r="AQ643" s="233"/>
      <c r="AR643" s="233"/>
      <c r="AS643" s="233"/>
      <c r="AT643" s="233"/>
      <c r="AU643" s="233"/>
      <c r="AV643" s="233"/>
      <c r="AW643" s="233"/>
      <c r="AX643" s="233"/>
      <c r="AY643" s="233"/>
      <c r="AZ643" s="233"/>
      <c r="BA643" s="233"/>
      <c r="BB643" s="233"/>
      <c r="BC643" s="233"/>
      <c r="BD643" s="233"/>
      <c r="BE643" s="233"/>
      <c r="BF643" s="233"/>
      <c r="BG643" s="233"/>
      <c r="BH643" s="233"/>
      <c r="BI643" s="293" t="str">
        <f>HYPERLINK("#일위대가목록!A823","IH901300 →")</f>
        <v>IH901300 →</v>
      </c>
    </row>
    <row r="644" spans="1:61" ht="20.100000000000001" customHeight="1">
      <c r="A644" s="237" t="s">
        <v>9817</v>
      </c>
      <c r="B644" s="238" t="s">
        <v>9827</v>
      </c>
      <c r="C644" s="238">
        <v>1</v>
      </c>
      <c r="D644" s="238" t="s">
        <v>8413</v>
      </c>
      <c r="E644" s="239">
        <f t="shared" si="37"/>
        <v>4592724</v>
      </c>
      <c r="F644" s="239">
        <f t="shared" si="37"/>
        <v>4592724</v>
      </c>
      <c r="G644" s="239">
        <f>[183]일위대가목록!F824</f>
        <v>176643</v>
      </c>
      <c r="H644" s="239">
        <f t="shared" si="38"/>
        <v>176643</v>
      </c>
      <c r="I644" s="239">
        <f>[183]일위대가목록!G824</f>
        <v>4416081</v>
      </c>
      <c r="J644" s="239">
        <f t="shared" si="39"/>
        <v>4416081</v>
      </c>
      <c r="K644" s="239">
        <f>[183]일위대가목록!H824</f>
        <v>0</v>
      </c>
      <c r="L644" s="239">
        <f t="shared" si="40"/>
        <v>0</v>
      </c>
      <c r="M644" s="240" t="s">
        <v>9818</v>
      </c>
      <c r="N644" s="233" t="s">
        <v>227</v>
      </c>
      <c r="O644" s="233"/>
      <c r="P644" s="233" t="s">
        <v>9828</v>
      </c>
      <c r="Q644" s="233" t="s">
        <v>227</v>
      </c>
      <c r="R644" s="233" t="s">
        <v>9829</v>
      </c>
      <c r="S644" s="233"/>
      <c r="T644" s="233" t="s">
        <v>7729</v>
      </c>
      <c r="U644" s="233"/>
      <c r="V644" s="233"/>
      <c r="W644" s="233"/>
      <c r="X644" s="233"/>
      <c r="Y644" s="233"/>
      <c r="Z644" s="233"/>
      <c r="AA644" s="233"/>
      <c r="AB644" s="233"/>
      <c r="AC644" s="233"/>
      <c r="AD644" s="233"/>
      <c r="AE644" s="233"/>
      <c r="AF644" s="233"/>
      <c r="AG644" s="233"/>
      <c r="AH644" s="233"/>
      <c r="AI644" s="233"/>
      <c r="AJ644" s="233"/>
      <c r="AK644" s="233"/>
      <c r="AL644" s="233"/>
      <c r="AM644" s="233"/>
      <c r="AN644" s="233"/>
      <c r="AO644" s="233"/>
      <c r="AP644" s="233"/>
      <c r="AQ644" s="233"/>
      <c r="AR644" s="233"/>
      <c r="AS644" s="233"/>
      <c r="AT644" s="233"/>
      <c r="AU644" s="233"/>
      <c r="AV644" s="233"/>
      <c r="AW644" s="233"/>
      <c r="AX644" s="233"/>
      <c r="AY644" s="233"/>
      <c r="AZ644" s="233"/>
      <c r="BA644" s="233"/>
      <c r="BB644" s="233"/>
      <c r="BC644" s="233"/>
      <c r="BD644" s="233"/>
      <c r="BE644" s="233"/>
      <c r="BF644" s="233"/>
      <c r="BG644" s="233"/>
      <c r="BH644" s="233"/>
      <c r="BI644" s="293" t="str">
        <f>HYPERLINK("#일위대가목록!A824","IH901400 →")</f>
        <v>IH901400 →</v>
      </c>
    </row>
    <row r="645" spans="1:61" ht="20.100000000000001" customHeight="1">
      <c r="A645" s="237" t="s">
        <v>9830</v>
      </c>
      <c r="B645" s="238" t="s">
        <v>8183</v>
      </c>
      <c r="C645" s="238">
        <v>1</v>
      </c>
      <c r="D645" s="238" t="s">
        <v>7942</v>
      </c>
      <c r="E645" s="239">
        <f t="shared" ref="E645:F708" si="41">G645+I645+K645</f>
        <v>2219</v>
      </c>
      <c r="F645" s="239">
        <f t="shared" si="41"/>
        <v>2219</v>
      </c>
      <c r="G645" s="239">
        <f>[183]일위대가목록!F114</f>
        <v>377</v>
      </c>
      <c r="H645" s="239">
        <f t="shared" ref="H645:H708" si="42">TRUNC(G645*C645,0)</f>
        <v>377</v>
      </c>
      <c r="I645" s="239">
        <f>[183]일위대가목록!G114</f>
        <v>1415</v>
      </c>
      <c r="J645" s="239">
        <f t="shared" ref="J645:J708" si="43">TRUNC(I645*C645,0)</f>
        <v>1415</v>
      </c>
      <c r="K645" s="239">
        <f>[183]일위대가목록!H114</f>
        <v>427</v>
      </c>
      <c r="L645" s="239">
        <f t="shared" ref="L645:L708" si="44">TRUNC(K645*C645,0)</f>
        <v>427</v>
      </c>
      <c r="M645" s="240" t="s">
        <v>8160</v>
      </c>
      <c r="N645" s="233" t="s">
        <v>227</v>
      </c>
      <c r="O645" s="233"/>
      <c r="P645" s="233" t="s">
        <v>9831</v>
      </c>
      <c r="Q645" s="233" t="s">
        <v>227</v>
      </c>
      <c r="R645" s="233" t="s">
        <v>9832</v>
      </c>
      <c r="S645" s="233"/>
      <c r="T645" s="233" t="s">
        <v>7861</v>
      </c>
      <c r="U645" s="233"/>
      <c r="V645" s="233"/>
      <c r="W645" s="233"/>
      <c r="X645" s="233"/>
      <c r="Y645" s="233"/>
      <c r="Z645" s="233"/>
      <c r="AA645" s="233"/>
      <c r="AB645" s="233"/>
      <c r="AC645" s="233"/>
      <c r="AD645" s="233"/>
      <c r="AE645" s="233"/>
      <c r="AF645" s="233"/>
      <c r="AG645" s="233"/>
      <c r="AH645" s="233"/>
      <c r="AI645" s="233"/>
      <c r="AJ645" s="233"/>
      <c r="AK645" s="233"/>
      <c r="AL645" s="233"/>
      <c r="AM645" s="233"/>
      <c r="AN645" s="233"/>
      <c r="AO645" s="233"/>
      <c r="AP645" s="233"/>
      <c r="AQ645" s="233"/>
      <c r="AR645" s="233"/>
      <c r="AS645" s="233"/>
      <c r="AT645" s="233"/>
      <c r="AU645" s="233"/>
      <c r="AV645" s="233"/>
      <c r="AW645" s="233"/>
      <c r="AX645" s="233"/>
      <c r="AY645" s="233"/>
      <c r="AZ645" s="233"/>
      <c r="BA645" s="233"/>
      <c r="BB645" s="233"/>
      <c r="BC645" s="233"/>
      <c r="BD645" s="233"/>
      <c r="BE645" s="233"/>
      <c r="BF645" s="233"/>
      <c r="BG645" s="233"/>
      <c r="BH645" s="233"/>
      <c r="BI645" s="293" t="str">
        <f>HYPERLINK("#일위대가목록!A114","II100100 →")</f>
        <v>II100100 →</v>
      </c>
    </row>
    <row r="646" spans="1:61" ht="20.100000000000001" customHeight="1">
      <c r="A646" s="237" t="s">
        <v>9833</v>
      </c>
      <c r="B646" s="238" t="s">
        <v>9834</v>
      </c>
      <c r="C646" s="238">
        <v>1</v>
      </c>
      <c r="D646" s="238" t="s">
        <v>7942</v>
      </c>
      <c r="E646" s="239">
        <f t="shared" si="41"/>
        <v>2260</v>
      </c>
      <c r="F646" s="239">
        <f t="shared" si="41"/>
        <v>2260</v>
      </c>
      <c r="G646" s="239">
        <f>[183]일위대가목록!F115</f>
        <v>341</v>
      </c>
      <c r="H646" s="239">
        <f t="shared" si="42"/>
        <v>341</v>
      </c>
      <c r="I646" s="239">
        <f>[183]일위대가목록!G115</f>
        <v>1415</v>
      </c>
      <c r="J646" s="239">
        <f t="shared" si="43"/>
        <v>1415</v>
      </c>
      <c r="K646" s="239">
        <f>[183]일위대가목록!H115</f>
        <v>504</v>
      </c>
      <c r="L646" s="239">
        <f t="shared" si="44"/>
        <v>504</v>
      </c>
      <c r="M646" s="240" t="s">
        <v>8160</v>
      </c>
      <c r="N646" s="233" t="s">
        <v>227</v>
      </c>
      <c r="O646" s="233"/>
      <c r="P646" s="233" t="s">
        <v>9835</v>
      </c>
      <c r="Q646" s="233" t="s">
        <v>227</v>
      </c>
      <c r="R646" s="233" t="s">
        <v>9836</v>
      </c>
      <c r="S646" s="233"/>
      <c r="T646" s="233" t="s">
        <v>7861</v>
      </c>
      <c r="U646" s="233"/>
      <c r="V646" s="233"/>
      <c r="W646" s="233"/>
      <c r="X646" s="233"/>
      <c r="Y646" s="233"/>
      <c r="Z646" s="233"/>
      <c r="AA646" s="233"/>
      <c r="AB646" s="233"/>
      <c r="AC646" s="233"/>
      <c r="AD646" s="233"/>
      <c r="AE646" s="233"/>
      <c r="AF646" s="233"/>
      <c r="AG646" s="233"/>
      <c r="AH646" s="233"/>
      <c r="AI646" s="233"/>
      <c r="AJ646" s="233"/>
      <c r="AK646" s="233"/>
      <c r="AL646" s="233"/>
      <c r="AM646" s="233"/>
      <c r="AN646" s="233"/>
      <c r="AO646" s="233"/>
      <c r="AP646" s="233"/>
      <c r="AQ646" s="233"/>
      <c r="AR646" s="233"/>
      <c r="AS646" s="233"/>
      <c r="AT646" s="233"/>
      <c r="AU646" s="233"/>
      <c r="AV646" s="233"/>
      <c r="AW646" s="233"/>
      <c r="AX646" s="233"/>
      <c r="AY646" s="233"/>
      <c r="AZ646" s="233"/>
      <c r="BA646" s="233"/>
      <c r="BB646" s="233"/>
      <c r="BC646" s="233"/>
      <c r="BD646" s="233"/>
      <c r="BE646" s="233"/>
      <c r="BF646" s="233"/>
      <c r="BG646" s="233"/>
      <c r="BH646" s="233"/>
      <c r="BI646" s="293" t="str">
        <f>HYPERLINK("#일위대가목록!A115","II100300 →")</f>
        <v>II100300 →</v>
      </c>
    </row>
    <row r="647" spans="1:61" ht="20.100000000000001" customHeight="1">
      <c r="A647" s="237" t="s">
        <v>9837</v>
      </c>
      <c r="B647" s="238" t="s">
        <v>9834</v>
      </c>
      <c r="C647" s="238">
        <v>1</v>
      </c>
      <c r="D647" s="238" t="s">
        <v>7942</v>
      </c>
      <c r="E647" s="239">
        <f t="shared" si="41"/>
        <v>2876</v>
      </c>
      <c r="F647" s="239">
        <f t="shared" si="41"/>
        <v>2876</v>
      </c>
      <c r="G647" s="239">
        <f>[183]일위대가목록!F116</f>
        <v>434</v>
      </c>
      <c r="H647" s="239">
        <f t="shared" si="42"/>
        <v>434</v>
      </c>
      <c r="I647" s="239">
        <f>[183]일위대가목록!G116</f>
        <v>1801</v>
      </c>
      <c r="J647" s="239">
        <f t="shared" si="43"/>
        <v>1801</v>
      </c>
      <c r="K647" s="239">
        <f>[183]일위대가목록!H116</f>
        <v>641</v>
      </c>
      <c r="L647" s="239">
        <f t="shared" si="44"/>
        <v>641</v>
      </c>
      <c r="M647" s="240" t="s">
        <v>8160</v>
      </c>
      <c r="N647" s="233" t="s">
        <v>227</v>
      </c>
      <c r="O647" s="233"/>
      <c r="P647" s="233" t="s">
        <v>9838</v>
      </c>
      <c r="Q647" s="233" t="s">
        <v>227</v>
      </c>
      <c r="R647" s="233" t="s">
        <v>9839</v>
      </c>
      <c r="S647" s="233"/>
      <c r="T647" s="233" t="s">
        <v>7861</v>
      </c>
      <c r="U647" s="233"/>
      <c r="V647" s="233"/>
      <c r="W647" s="233"/>
      <c r="X647" s="233"/>
      <c r="Y647" s="233"/>
      <c r="Z647" s="233"/>
      <c r="AA647" s="233"/>
      <c r="AB647" s="233"/>
      <c r="AC647" s="233"/>
      <c r="AD647" s="233"/>
      <c r="AE647" s="233"/>
      <c r="AF647" s="233"/>
      <c r="AG647" s="233"/>
      <c r="AH647" s="233"/>
      <c r="AI647" s="233"/>
      <c r="AJ647" s="233"/>
      <c r="AK647" s="233"/>
      <c r="AL647" s="233"/>
      <c r="AM647" s="233"/>
      <c r="AN647" s="233"/>
      <c r="AO647" s="233"/>
      <c r="AP647" s="233"/>
      <c r="AQ647" s="233"/>
      <c r="AR647" s="233"/>
      <c r="AS647" s="233"/>
      <c r="AT647" s="233"/>
      <c r="AU647" s="233"/>
      <c r="AV647" s="233"/>
      <c r="AW647" s="233"/>
      <c r="AX647" s="233"/>
      <c r="AY647" s="233"/>
      <c r="AZ647" s="233"/>
      <c r="BA647" s="233"/>
      <c r="BB647" s="233"/>
      <c r="BC647" s="233"/>
      <c r="BD647" s="233"/>
      <c r="BE647" s="233"/>
      <c r="BF647" s="233"/>
      <c r="BG647" s="233"/>
      <c r="BH647" s="233"/>
      <c r="BI647" s="293" t="str">
        <f>HYPERLINK("#일위대가목록!A116","II100400 →")</f>
        <v>II100400 →</v>
      </c>
    </row>
    <row r="648" spans="1:61" ht="20.100000000000001" customHeight="1">
      <c r="A648" s="237" t="s">
        <v>9830</v>
      </c>
      <c r="B648" s="238" t="s">
        <v>8159</v>
      </c>
      <c r="C648" s="238">
        <v>1</v>
      </c>
      <c r="D648" s="238" t="s">
        <v>7942</v>
      </c>
      <c r="E648" s="239">
        <f t="shared" si="41"/>
        <v>1556</v>
      </c>
      <c r="F648" s="239">
        <f t="shared" si="41"/>
        <v>1556</v>
      </c>
      <c r="G648" s="239">
        <f>[183]일위대가목록!F117</f>
        <v>281</v>
      </c>
      <c r="H648" s="239">
        <f t="shared" si="42"/>
        <v>281</v>
      </c>
      <c r="I648" s="239">
        <f>[183]일위대가목록!G117</f>
        <v>898</v>
      </c>
      <c r="J648" s="239">
        <f t="shared" si="43"/>
        <v>898</v>
      </c>
      <c r="K648" s="239">
        <f>[183]일위대가목록!H117</f>
        <v>377</v>
      </c>
      <c r="L648" s="239">
        <f t="shared" si="44"/>
        <v>377</v>
      </c>
      <c r="M648" s="240" t="s">
        <v>8160</v>
      </c>
      <c r="N648" s="233" t="s">
        <v>227</v>
      </c>
      <c r="O648" s="233"/>
      <c r="P648" s="233" t="s">
        <v>9840</v>
      </c>
      <c r="Q648" s="233" t="s">
        <v>227</v>
      </c>
      <c r="R648" s="233" t="s">
        <v>9841</v>
      </c>
      <c r="S648" s="233"/>
      <c r="T648" s="233" t="s">
        <v>7861</v>
      </c>
      <c r="U648" s="233"/>
      <c r="V648" s="233"/>
      <c r="W648" s="233"/>
      <c r="X648" s="233"/>
      <c r="Y648" s="233"/>
      <c r="Z648" s="233"/>
      <c r="AA648" s="233"/>
      <c r="AB648" s="233"/>
      <c r="AC648" s="233"/>
      <c r="AD648" s="233"/>
      <c r="AE648" s="233"/>
      <c r="AF648" s="233"/>
      <c r="AG648" s="233"/>
      <c r="AH648" s="233"/>
      <c r="AI648" s="233"/>
      <c r="AJ648" s="233"/>
      <c r="AK648" s="233"/>
      <c r="AL648" s="233"/>
      <c r="AM648" s="233"/>
      <c r="AN648" s="233"/>
      <c r="AO648" s="233"/>
      <c r="AP648" s="233"/>
      <c r="AQ648" s="233"/>
      <c r="AR648" s="233"/>
      <c r="AS648" s="233"/>
      <c r="AT648" s="233"/>
      <c r="AU648" s="233"/>
      <c r="AV648" s="233"/>
      <c r="AW648" s="233"/>
      <c r="AX648" s="233"/>
      <c r="AY648" s="233"/>
      <c r="AZ648" s="233"/>
      <c r="BA648" s="233"/>
      <c r="BB648" s="233"/>
      <c r="BC648" s="233"/>
      <c r="BD648" s="233"/>
      <c r="BE648" s="233"/>
      <c r="BF648" s="233"/>
      <c r="BG648" s="233"/>
      <c r="BH648" s="233"/>
      <c r="BI648" s="293" t="str">
        <f>HYPERLINK("#일위대가목록!A117","II101100 →")</f>
        <v>II101100 →</v>
      </c>
    </row>
    <row r="649" spans="1:61" ht="20.100000000000001" customHeight="1">
      <c r="A649" s="237" t="s">
        <v>9833</v>
      </c>
      <c r="B649" s="238" t="s">
        <v>9842</v>
      </c>
      <c r="C649" s="238">
        <v>1</v>
      </c>
      <c r="D649" s="238" t="s">
        <v>7942</v>
      </c>
      <c r="E649" s="239">
        <f t="shared" si="41"/>
        <v>1665</v>
      </c>
      <c r="F649" s="239">
        <f t="shared" si="41"/>
        <v>1665</v>
      </c>
      <c r="G649" s="239">
        <f>[183]일위대가목록!F118</f>
        <v>251</v>
      </c>
      <c r="H649" s="239">
        <f t="shared" si="42"/>
        <v>251</v>
      </c>
      <c r="I649" s="239">
        <f>[183]일위대가목록!G118</f>
        <v>898</v>
      </c>
      <c r="J649" s="239">
        <f t="shared" si="43"/>
        <v>898</v>
      </c>
      <c r="K649" s="239">
        <f>[183]일위대가목록!H118</f>
        <v>516</v>
      </c>
      <c r="L649" s="239">
        <f t="shared" si="44"/>
        <v>516</v>
      </c>
      <c r="M649" s="240" t="s">
        <v>8160</v>
      </c>
      <c r="N649" s="233" t="s">
        <v>227</v>
      </c>
      <c r="O649" s="233"/>
      <c r="P649" s="233" t="s">
        <v>9843</v>
      </c>
      <c r="Q649" s="233" t="s">
        <v>227</v>
      </c>
      <c r="R649" s="233" t="s">
        <v>9844</v>
      </c>
      <c r="S649" s="233"/>
      <c r="T649" s="233" t="s">
        <v>7861</v>
      </c>
      <c r="U649" s="233"/>
      <c r="V649" s="233"/>
      <c r="W649" s="233"/>
      <c r="X649" s="233"/>
      <c r="Y649" s="233"/>
      <c r="Z649" s="233"/>
      <c r="AA649" s="233"/>
      <c r="AB649" s="233"/>
      <c r="AC649" s="233"/>
      <c r="AD649" s="233"/>
      <c r="AE649" s="233"/>
      <c r="AF649" s="233"/>
      <c r="AG649" s="233"/>
      <c r="AH649" s="233"/>
      <c r="AI649" s="233"/>
      <c r="AJ649" s="233"/>
      <c r="AK649" s="233"/>
      <c r="AL649" s="233"/>
      <c r="AM649" s="233"/>
      <c r="AN649" s="233"/>
      <c r="AO649" s="233"/>
      <c r="AP649" s="233"/>
      <c r="AQ649" s="233"/>
      <c r="AR649" s="233"/>
      <c r="AS649" s="233"/>
      <c r="AT649" s="233"/>
      <c r="AU649" s="233"/>
      <c r="AV649" s="233"/>
      <c r="AW649" s="233"/>
      <c r="AX649" s="233"/>
      <c r="AY649" s="233"/>
      <c r="AZ649" s="233"/>
      <c r="BA649" s="233"/>
      <c r="BB649" s="233"/>
      <c r="BC649" s="233"/>
      <c r="BD649" s="233"/>
      <c r="BE649" s="233"/>
      <c r="BF649" s="233"/>
      <c r="BG649" s="233"/>
      <c r="BH649" s="233"/>
      <c r="BI649" s="293" t="str">
        <f>HYPERLINK("#일위대가목록!A118","II101300 →")</f>
        <v>II101300 →</v>
      </c>
    </row>
    <row r="650" spans="1:61" ht="20.100000000000001" customHeight="1">
      <c r="A650" s="237" t="s">
        <v>9837</v>
      </c>
      <c r="B650" s="238" t="s">
        <v>9842</v>
      </c>
      <c r="C650" s="238">
        <v>1</v>
      </c>
      <c r="D650" s="238" t="s">
        <v>7942</v>
      </c>
      <c r="E650" s="239">
        <f t="shared" si="41"/>
        <v>2118</v>
      </c>
      <c r="F650" s="239">
        <f t="shared" si="41"/>
        <v>2118</v>
      </c>
      <c r="G650" s="239">
        <f>[183]일위대가목록!F119</f>
        <v>319</v>
      </c>
      <c r="H650" s="239">
        <f t="shared" si="42"/>
        <v>319</v>
      </c>
      <c r="I650" s="239">
        <f>[183]일위대가목록!G119</f>
        <v>1143</v>
      </c>
      <c r="J650" s="239">
        <f t="shared" si="43"/>
        <v>1143</v>
      </c>
      <c r="K650" s="239">
        <f>[183]일위대가목록!H119</f>
        <v>656</v>
      </c>
      <c r="L650" s="239">
        <f t="shared" si="44"/>
        <v>656</v>
      </c>
      <c r="M650" s="240" t="s">
        <v>8160</v>
      </c>
      <c r="N650" s="233" t="s">
        <v>227</v>
      </c>
      <c r="O650" s="233"/>
      <c r="P650" s="233" t="s">
        <v>9845</v>
      </c>
      <c r="Q650" s="233" t="s">
        <v>227</v>
      </c>
      <c r="R650" s="233" t="s">
        <v>9846</v>
      </c>
      <c r="S650" s="233"/>
      <c r="T650" s="233" t="s">
        <v>7861</v>
      </c>
      <c r="U650" s="233"/>
      <c r="V650" s="233"/>
      <c r="W650" s="233"/>
      <c r="X650" s="233"/>
      <c r="Y650" s="233"/>
      <c r="Z650" s="233"/>
      <c r="AA650" s="233"/>
      <c r="AB650" s="233"/>
      <c r="AC650" s="233"/>
      <c r="AD650" s="233"/>
      <c r="AE650" s="233"/>
      <c r="AF650" s="233"/>
      <c r="AG650" s="233"/>
      <c r="AH650" s="233"/>
      <c r="AI650" s="233"/>
      <c r="AJ650" s="233"/>
      <c r="AK650" s="233"/>
      <c r="AL650" s="233"/>
      <c r="AM650" s="233"/>
      <c r="AN650" s="233"/>
      <c r="AO650" s="233"/>
      <c r="AP650" s="233"/>
      <c r="AQ650" s="233"/>
      <c r="AR650" s="233"/>
      <c r="AS650" s="233"/>
      <c r="AT650" s="233"/>
      <c r="AU650" s="233"/>
      <c r="AV650" s="233"/>
      <c r="AW650" s="233"/>
      <c r="AX650" s="233"/>
      <c r="AY650" s="233"/>
      <c r="AZ650" s="233"/>
      <c r="BA650" s="233"/>
      <c r="BB650" s="233"/>
      <c r="BC650" s="233"/>
      <c r="BD650" s="233"/>
      <c r="BE650" s="233"/>
      <c r="BF650" s="233"/>
      <c r="BG650" s="233"/>
      <c r="BH650" s="233"/>
      <c r="BI650" s="293" t="str">
        <f>HYPERLINK("#일위대가목록!A119","II101400 →")</f>
        <v>II101400 →</v>
      </c>
    </row>
    <row r="651" spans="1:61" ht="20.100000000000001" customHeight="1">
      <c r="A651" s="237" t="s">
        <v>9830</v>
      </c>
      <c r="B651" s="238" t="s">
        <v>9847</v>
      </c>
      <c r="C651" s="238">
        <v>1</v>
      </c>
      <c r="D651" s="238" t="s">
        <v>7942</v>
      </c>
      <c r="E651" s="239">
        <f t="shared" si="41"/>
        <v>1575</v>
      </c>
      <c r="F651" s="239">
        <f t="shared" si="41"/>
        <v>1575</v>
      </c>
      <c r="G651" s="239">
        <f>[183]일위대가목록!F120</f>
        <v>450</v>
      </c>
      <c r="H651" s="239">
        <f t="shared" si="42"/>
        <v>450</v>
      </c>
      <c r="I651" s="239">
        <f>[183]일위대가목록!G120</f>
        <v>703</v>
      </c>
      <c r="J651" s="239">
        <f t="shared" si="43"/>
        <v>703</v>
      </c>
      <c r="K651" s="239">
        <f>[183]일위대가목록!H120</f>
        <v>422</v>
      </c>
      <c r="L651" s="239">
        <f t="shared" si="44"/>
        <v>422</v>
      </c>
      <c r="M651" s="240" t="s">
        <v>8128</v>
      </c>
      <c r="N651" s="233" t="s">
        <v>227</v>
      </c>
      <c r="O651" s="233"/>
      <c r="P651" s="233" t="s">
        <v>9848</v>
      </c>
      <c r="Q651" s="233" t="s">
        <v>227</v>
      </c>
      <c r="R651" s="233" t="s">
        <v>9849</v>
      </c>
      <c r="S651" s="233"/>
      <c r="T651" s="233" t="s">
        <v>7861</v>
      </c>
      <c r="U651" s="233"/>
      <c r="V651" s="233"/>
      <c r="W651" s="233"/>
      <c r="X651" s="233"/>
      <c r="Y651" s="233"/>
      <c r="Z651" s="233"/>
      <c r="AA651" s="233"/>
      <c r="AB651" s="233"/>
      <c r="AC651" s="233"/>
      <c r="AD651" s="233"/>
      <c r="AE651" s="233"/>
      <c r="AF651" s="233"/>
      <c r="AG651" s="233"/>
      <c r="AH651" s="233"/>
      <c r="AI651" s="233"/>
      <c r="AJ651" s="233"/>
      <c r="AK651" s="233"/>
      <c r="AL651" s="233"/>
      <c r="AM651" s="233"/>
      <c r="AN651" s="233"/>
      <c r="AO651" s="233"/>
      <c r="AP651" s="233"/>
      <c r="AQ651" s="233"/>
      <c r="AR651" s="233"/>
      <c r="AS651" s="233"/>
      <c r="AT651" s="233"/>
      <c r="AU651" s="233"/>
      <c r="AV651" s="233"/>
      <c r="AW651" s="233"/>
      <c r="AX651" s="233"/>
      <c r="AY651" s="233"/>
      <c r="AZ651" s="233"/>
      <c r="BA651" s="233"/>
      <c r="BB651" s="233"/>
      <c r="BC651" s="233"/>
      <c r="BD651" s="233"/>
      <c r="BE651" s="233"/>
      <c r="BF651" s="233"/>
      <c r="BG651" s="233"/>
      <c r="BH651" s="233"/>
      <c r="BI651" s="293" t="str">
        <f>HYPERLINK("#일위대가목록!A120","II102100 →")</f>
        <v>II102100 →</v>
      </c>
    </row>
    <row r="652" spans="1:61" ht="20.100000000000001" customHeight="1">
      <c r="A652" s="237" t="s">
        <v>9833</v>
      </c>
      <c r="B652" s="238" t="s">
        <v>9850</v>
      </c>
      <c r="C652" s="238">
        <v>1</v>
      </c>
      <c r="D652" s="238" t="s">
        <v>7942</v>
      </c>
      <c r="E652" s="239">
        <f t="shared" si="41"/>
        <v>2839</v>
      </c>
      <c r="F652" s="239">
        <f t="shared" si="41"/>
        <v>2839</v>
      </c>
      <c r="G652" s="239">
        <f>[183]일위대가목록!F121</f>
        <v>589</v>
      </c>
      <c r="H652" s="239">
        <f t="shared" si="42"/>
        <v>589</v>
      </c>
      <c r="I652" s="239">
        <f>[183]일위대가목록!G121</f>
        <v>1486</v>
      </c>
      <c r="J652" s="239">
        <f t="shared" si="43"/>
        <v>1486</v>
      </c>
      <c r="K652" s="239">
        <f>[183]일위대가목록!H121</f>
        <v>764</v>
      </c>
      <c r="L652" s="239">
        <f t="shared" si="44"/>
        <v>764</v>
      </c>
      <c r="M652" s="240" t="s">
        <v>8128</v>
      </c>
      <c r="N652" s="233" t="s">
        <v>227</v>
      </c>
      <c r="O652" s="233"/>
      <c r="P652" s="233" t="s">
        <v>9851</v>
      </c>
      <c r="Q652" s="233" t="s">
        <v>227</v>
      </c>
      <c r="R652" s="233" t="s">
        <v>9852</v>
      </c>
      <c r="S652" s="233"/>
      <c r="T652" s="233" t="s">
        <v>7861</v>
      </c>
      <c r="U652" s="233"/>
      <c r="V652" s="233"/>
      <c r="W652" s="233"/>
      <c r="X652" s="233"/>
      <c r="Y652" s="233"/>
      <c r="Z652" s="233"/>
      <c r="AA652" s="233"/>
      <c r="AB652" s="233"/>
      <c r="AC652" s="233"/>
      <c r="AD652" s="233"/>
      <c r="AE652" s="233"/>
      <c r="AF652" s="233"/>
      <c r="AG652" s="233"/>
      <c r="AH652" s="233"/>
      <c r="AI652" s="233"/>
      <c r="AJ652" s="233"/>
      <c r="AK652" s="233"/>
      <c r="AL652" s="233"/>
      <c r="AM652" s="233"/>
      <c r="AN652" s="233"/>
      <c r="AO652" s="233"/>
      <c r="AP652" s="233"/>
      <c r="AQ652" s="233"/>
      <c r="AR652" s="233"/>
      <c r="AS652" s="233"/>
      <c r="AT652" s="233"/>
      <c r="AU652" s="233"/>
      <c r="AV652" s="233"/>
      <c r="AW652" s="233"/>
      <c r="AX652" s="233"/>
      <c r="AY652" s="233"/>
      <c r="AZ652" s="233"/>
      <c r="BA652" s="233"/>
      <c r="BB652" s="233"/>
      <c r="BC652" s="233"/>
      <c r="BD652" s="233"/>
      <c r="BE652" s="233"/>
      <c r="BF652" s="233"/>
      <c r="BG652" s="233"/>
      <c r="BH652" s="233"/>
      <c r="BI652" s="293" t="str">
        <f>HYPERLINK("#일위대가목록!A121","II103100 →")</f>
        <v>II103100 →</v>
      </c>
    </row>
    <row r="653" spans="1:61" ht="20.100000000000001" customHeight="1">
      <c r="A653" s="237" t="s">
        <v>9837</v>
      </c>
      <c r="B653" s="238" t="s">
        <v>9853</v>
      </c>
      <c r="C653" s="238">
        <v>1</v>
      </c>
      <c r="D653" s="238" t="s">
        <v>7942</v>
      </c>
      <c r="E653" s="239">
        <f t="shared" si="41"/>
        <v>5233</v>
      </c>
      <c r="F653" s="239">
        <f t="shared" si="41"/>
        <v>5233</v>
      </c>
      <c r="G653" s="239">
        <f>[183]일위대가목록!F122</f>
        <v>598</v>
      </c>
      <c r="H653" s="239">
        <f t="shared" si="42"/>
        <v>598</v>
      </c>
      <c r="I653" s="239">
        <f>[183]일위대가목록!G122</f>
        <v>4076</v>
      </c>
      <c r="J653" s="239">
        <f t="shared" si="43"/>
        <v>4076</v>
      </c>
      <c r="K653" s="239">
        <f>[183]일위대가목록!H122</f>
        <v>559</v>
      </c>
      <c r="L653" s="239">
        <f t="shared" si="44"/>
        <v>559</v>
      </c>
      <c r="M653" s="240" t="s">
        <v>8128</v>
      </c>
      <c r="N653" s="233" t="s">
        <v>227</v>
      </c>
      <c r="O653" s="233"/>
      <c r="P653" s="233" t="s">
        <v>9854</v>
      </c>
      <c r="Q653" s="233" t="s">
        <v>227</v>
      </c>
      <c r="R653" s="233" t="s">
        <v>9855</v>
      </c>
      <c r="S653" s="233"/>
      <c r="T653" s="233" t="s">
        <v>7861</v>
      </c>
      <c r="U653" s="233"/>
      <c r="V653" s="233"/>
      <c r="W653" s="233"/>
      <c r="X653" s="233"/>
      <c r="Y653" s="233"/>
      <c r="Z653" s="233"/>
      <c r="AA653" s="233"/>
      <c r="AB653" s="233"/>
      <c r="AC653" s="233"/>
      <c r="AD653" s="233"/>
      <c r="AE653" s="233"/>
      <c r="AF653" s="233"/>
      <c r="AG653" s="233"/>
      <c r="AH653" s="233"/>
      <c r="AI653" s="233"/>
      <c r="AJ653" s="233"/>
      <c r="AK653" s="233"/>
      <c r="AL653" s="233"/>
      <c r="AM653" s="233"/>
      <c r="AN653" s="233"/>
      <c r="AO653" s="233"/>
      <c r="AP653" s="233"/>
      <c r="AQ653" s="233"/>
      <c r="AR653" s="233"/>
      <c r="AS653" s="233"/>
      <c r="AT653" s="233"/>
      <c r="AU653" s="233"/>
      <c r="AV653" s="233"/>
      <c r="AW653" s="233"/>
      <c r="AX653" s="233"/>
      <c r="AY653" s="233"/>
      <c r="AZ653" s="233"/>
      <c r="BA653" s="233"/>
      <c r="BB653" s="233"/>
      <c r="BC653" s="233"/>
      <c r="BD653" s="233"/>
      <c r="BE653" s="233"/>
      <c r="BF653" s="233"/>
      <c r="BG653" s="233"/>
      <c r="BH653" s="233"/>
      <c r="BI653" s="293" t="str">
        <f>HYPERLINK("#일위대가목록!A122","II103200 →")</f>
        <v>II103200 →</v>
      </c>
    </row>
    <row r="654" spans="1:61" ht="20.100000000000001" customHeight="1">
      <c r="A654" s="237" t="s">
        <v>9856</v>
      </c>
      <c r="B654" s="238" t="s">
        <v>9857</v>
      </c>
      <c r="C654" s="238">
        <v>1</v>
      </c>
      <c r="D654" s="238" t="s">
        <v>7942</v>
      </c>
      <c r="E654" s="239">
        <f t="shared" si="41"/>
        <v>33960</v>
      </c>
      <c r="F654" s="239">
        <f t="shared" si="41"/>
        <v>33960</v>
      </c>
      <c r="G654" s="239">
        <f>[183]일위대가목록!F825</f>
        <v>0</v>
      </c>
      <c r="H654" s="239">
        <f t="shared" si="42"/>
        <v>0</v>
      </c>
      <c r="I654" s="239">
        <f>[183]일위대가목록!G825</f>
        <v>33960</v>
      </c>
      <c r="J654" s="239">
        <f t="shared" si="43"/>
        <v>33960</v>
      </c>
      <c r="K654" s="239">
        <f>[183]일위대가목록!H825</f>
        <v>0</v>
      </c>
      <c r="L654" s="239">
        <f t="shared" si="44"/>
        <v>0</v>
      </c>
      <c r="M654" s="240" t="s">
        <v>9858</v>
      </c>
      <c r="N654" s="233" t="s">
        <v>227</v>
      </c>
      <c r="O654" s="233"/>
      <c r="P654" s="233" t="s">
        <v>9859</v>
      </c>
      <c r="Q654" s="233" t="s">
        <v>227</v>
      </c>
      <c r="R654" s="233" t="s">
        <v>9860</v>
      </c>
      <c r="S654" s="233"/>
      <c r="T654" s="233" t="s">
        <v>7729</v>
      </c>
      <c r="U654" s="233"/>
      <c r="V654" s="233"/>
      <c r="W654" s="233"/>
      <c r="X654" s="233"/>
      <c r="Y654" s="233"/>
      <c r="Z654" s="233"/>
      <c r="AA654" s="233"/>
      <c r="AB654" s="233"/>
      <c r="AC654" s="233"/>
      <c r="AD654" s="233"/>
      <c r="AE654" s="233"/>
      <c r="AF654" s="233"/>
      <c r="AG654" s="233"/>
      <c r="AH654" s="233"/>
      <c r="AI654" s="233"/>
      <c r="AJ654" s="233"/>
      <c r="AK654" s="233"/>
      <c r="AL654" s="233"/>
      <c r="AM654" s="233"/>
      <c r="AN654" s="233"/>
      <c r="AO654" s="233"/>
      <c r="AP654" s="233"/>
      <c r="AQ654" s="233"/>
      <c r="AR654" s="233"/>
      <c r="AS654" s="233"/>
      <c r="AT654" s="233"/>
      <c r="AU654" s="233"/>
      <c r="AV654" s="233"/>
      <c r="AW654" s="233"/>
      <c r="AX654" s="233"/>
      <c r="AY654" s="233"/>
      <c r="AZ654" s="233"/>
      <c r="BA654" s="233"/>
      <c r="BB654" s="233"/>
      <c r="BC654" s="233"/>
      <c r="BD654" s="233"/>
      <c r="BE654" s="233"/>
      <c r="BF654" s="233"/>
      <c r="BG654" s="233"/>
      <c r="BH654" s="233"/>
      <c r="BI654" s="293" t="str">
        <f>HYPERLINK("#일위대가목록!A825","II104100 →")</f>
        <v>II104100 →</v>
      </c>
    </row>
    <row r="655" spans="1:61" ht="20.100000000000001" customHeight="1">
      <c r="A655" s="237" t="s">
        <v>9861</v>
      </c>
      <c r="B655" s="238" t="s">
        <v>9857</v>
      </c>
      <c r="C655" s="238">
        <v>1</v>
      </c>
      <c r="D655" s="238" t="s">
        <v>7942</v>
      </c>
      <c r="E655" s="239">
        <f t="shared" si="41"/>
        <v>8490</v>
      </c>
      <c r="F655" s="239">
        <f t="shared" si="41"/>
        <v>8490</v>
      </c>
      <c r="G655" s="239">
        <f>[183]일위대가목록!F826</f>
        <v>0</v>
      </c>
      <c r="H655" s="239">
        <f t="shared" si="42"/>
        <v>0</v>
      </c>
      <c r="I655" s="239">
        <f>[183]일위대가목록!G826</f>
        <v>8490</v>
      </c>
      <c r="J655" s="239">
        <f t="shared" si="43"/>
        <v>8490</v>
      </c>
      <c r="K655" s="239">
        <f>[183]일위대가목록!H826</f>
        <v>0</v>
      </c>
      <c r="L655" s="239">
        <f t="shared" si="44"/>
        <v>0</v>
      </c>
      <c r="M655" s="240" t="s">
        <v>9862</v>
      </c>
      <c r="N655" s="233" t="s">
        <v>227</v>
      </c>
      <c r="O655" s="233"/>
      <c r="P655" s="233" t="s">
        <v>9863</v>
      </c>
      <c r="Q655" s="233" t="s">
        <v>227</v>
      </c>
      <c r="R655" s="233" t="s">
        <v>9864</v>
      </c>
      <c r="S655" s="233"/>
      <c r="T655" s="233" t="s">
        <v>7729</v>
      </c>
      <c r="U655" s="233"/>
      <c r="V655" s="233"/>
      <c r="W655" s="233"/>
      <c r="X655" s="233"/>
      <c r="Y655" s="233"/>
      <c r="Z655" s="233"/>
      <c r="AA655" s="233"/>
      <c r="AB655" s="233"/>
      <c r="AC655" s="233"/>
      <c r="AD655" s="233"/>
      <c r="AE655" s="233"/>
      <c r="AF655" s="233"/>
      <c r="AG655" s="233"/>
      <c r="AH655" s="233"/>
      <c r="AI655" s="233"/>
      <c r="AJ655" s="233"/>
      <c r="AK655" s="233"/>
      <c r="AL655" s="233"/>
      <c r="AM655" s="233"/>
      <c r="AN655" s="233"/>
      <c r="AO655" s="233"/>
      <c r="AP655" s="233"/>
      <c r="AQ655" s="233"/>
      <c r="AR655" s="233"/>
      <c r="AS655" s="233"/>
      <c r="AT655" s="233"/>
      <c r="AU655" s="233"/>
      <c r="AV655" s="233"/>
      <c r="AW655" s="233"/>
      <c r="AX655" s="233"/>
      <c r="AY655" s="233"/>
      <c r="AZ655" s="233"/>
      <c r="BA655" s="233"/>
      <c r="BB655" s="233"/>
      <c r="BC655" s="233"/>
      <c r="BD655" s="233"/>
      <c r="BE655" s="233"/>
      <c r="BF655" s="233"/>
      <c r="BG655" s="233"/>
      <c r="BH655" s="233"/>
      <c r="BI655" s="293" t="str">
        <f>HYPERLINK("#일위대가목록!A826","II202100 →")</f>
        <v>II202100 →</v>
      </c>
    </row>
    <row r="656" spans="1:61" ht="20.100000000000001" customHeight="1">
      <c r="A656" s="237" t="s">
        <v>9865</v>
      </c>
      <c r="B656" s="238" t="s">
        <v>9847</v>
      </c>
      <c r="C656" s="238">
        <v>1</v>
      </c>
      <c r="D656" s="238" t="s">
        <v>7942</v>
      </c>
      <c r="E656" s="239">
        <f t="shared" si="41"/>
        <v>3126</v>
      </c>
      <c r="F656" s="239">
        <f t="shared" si="41"/>
        <v>3126</v>
      </c>
      <c r="G656" s="239">
        <f>[183]일위대가목록!F123</f>
        <v>893</v>
      </c>
      <c r="H656" s="239">
        <f t="shared" si="42"/>
        <v>893</v>
      </c>
      <c r="I656" s="239">
        <f>[183]일위대가목록!G123</f>
        <v>1395</v>
      </c>
      <c r="J656" s="239">
        <f t="shared" si="43"/>
        <v>1395</v>
      </c>
      <c r="K656" s="239">
        <f>[183]일위대가목록!H123</f>
        <v>838</v>
      </c>
      <c r="L656" s="239">
        <f t="shared" si="44"/>
        <v>838</v>
      </c>
      <c r="M656" s="240" t="s">
        <v>8128</v>
      </c>
      <c r="N656" s="233" t="s">
        <v>227</v>
      </c>
      <c r="O656" s="233"/>
      <c r="P656" s="233" t="s">
        <v>9866</v>
      </c>
      <c r="Q656" s="233" t="s">
        <v>227</v>
      </c>
      <c r="R656" s="233" t="s">
        <v>9867</v>
      </c>
      <c r="S656" s="233"/>
      <c r="T656" s="233" t="s">
        <v>7861</v>
      </c>
      <c r="U656" s="233"/>
      <c r="V656" s="233"/>
      <c r="W656" s="233"/>
      <c r="X656" s="233"/>
      <c r="Y656" s="233"/>
      <c r="Z656" s="233"/>
      <c r="AA656" s="233"/>
      <c r="AB656" s="233"/>
      <c r="AC656" s="233"/>
      <c r="AD656" s="233"/>
      <c r="AE656" s="233"/>
      <c r="AF656" s="233"/>
      <c r="AG656" s="233"/>
      <c r="AH656" s="233"/>
      <c r="AI656" s="233"/>
      <c r="AJ656" s="233"/>
      <c r="AK656" s="233"/>
      <c r="AL656" s="233"/>
      <c r="AM656" s="233"/>
      <c r="AN656" s="233"/>
      <c r="AO656" s="233"/>
      <c r="AP656" s="233"/>
      <c r="AQ656" s="233"/>
      <c r="AR656" s="233"/>
      <c r="AS656" s="233"/>
      <c r="AT656" s="233"/>
      <c r="AU656" s="233"/>
      <c r="AV656" s="233"/>
      <c r="AW656" s="233"/>
      <c r="AX656" s="233"/>
      <c r="AY656" s="233"/>
      <c r="AZ656" s="233"/>
      <c r="BA656" s="233"/>
      <c r="BB656" s="233"/>
      <c r="BC656" s="233"/>
      <c r="BD656" s="233"/>
      <c r="BE656" s="233"/>
      <c r="BF656" s="233"/>
      <c r="BG656" s="233"/>
      <c r="BH656" s="233"/>
      <c r="BI656" s="293" t="str">
        <f>HYPERLINK("#일위대가목록!A123","II305000 →")</f>
        <v>II305000 →</v>
      </c>
    </row>
    <row r="657" spans="1:61" ht="20.100000000000001" customHeight="1">
      <c r="A657" s="237" t="s">
        <v>9868</v>
      </c>
      <c r="B657" s="238" t="s">
        <v>9850</v>
      </c>
      <c r="C657" s="238">
        <v>1</v>
      </c>
      <c r="D657" s="238" t="s">
        <v>7942</v>
      </c>
      <c r="E657" s="239">
        <f t="shared" si="41"/>
        <v>5694</v>
      </c>
      <c r="F657" s="239">
        <f t="shared" si="41"/>
        <v>5694</v>
      </c>
      <c r="G657" s="239">
        <f>[183]일위대가목록!F124</f>
        <v>1182</v>
      </c>
      <c r="H657" s="239">
        <f t="shared" si="42"/>
        <v>1182</v>
      </c>
      <c r="I657" s="239">
        <f>[183]일위대가목록!G124</f>
        <v>2980</v>
      </c>
      <c r="J657" s="239">
        <f t="shared" si="43"/>
        <v>2980</v>
      </c>
      <c r="K657" s="239">
        <f>[183]일위대가목록!H124</f>
        <v>1532</v>
      </c>
      <c r="L657" s="239">
        <f t="shared" si="44"/>
        <v>1532</v>
      </c>
      <c r="M657" s="240" t="s">
        <v>8128</v>
      </c>
      <c r="N657" s="233" t="s">
        <v>227</v>
      </c>
      <c r="O657" s="233"/>
      <c r="P657" s="233" t="s">
        <v>9869</v>
      </c>
      <c r="Q657" s="233" t="s">
        <v>227</v>
      </c>
      <c r="R657" s="233" t="s">
        <v>9870</v>
      </c>
      <c r="S657" s="233"/>
      <c r="T657" s="233" t="s">
        <v>7861</v>
      </c>
      <c r="U657" s="233"/>
      <c r="V657" s="233"/>
      <c r="W657" s="233"/>
      <c r="X657" s="233"/>
      <c r="Y657" s="233"/>
      <c r="Z657" s="233"/>
      <c r="AA657" s="233"/>
      <c r="AB657" s="233"/>
      <c r="AC657" s="233"/>
      <c r="AD657" s="233"/>
      <c r="AE657" s="233"/>
      <c r="AF657" s="233"/>
      <c r="AG657" s="233"/>
      <c r="AH657" s="233"/>
      <c r="AI657" s="233"/>
      <c r="AJ657" s="233"/>
      <c r="AK657" s="233"/>
      <c r="AL657" s="233"/>
      <c r="AM657" s="233"/>
      <c r="AN657" s="233"/>
      <c r="AO657" s="233"/>
      <c r="AP657" s="233"/>
      <c r="AQ657" s="233"/>
      <c r="AR657" s="233"/>
      <c r="AS657" s="233"/>
      <c r="AT657" s="233"/>
      <c r="AU657" s="233"/>
      <c r="AV657" s="233"/>
      <c r="AW657" s="233"/>
      <c r="AX657" s="233"/>
      <c r="AY657" s="233"/>
      <c r="AZ657" s="233"/>
      <c r="BA657" s="233"/>
      <c r="BB657" s="233"/>
      <c r="BC657" s="233"/>
      <c r="BD657" s="233"/>
      <c r="BE657" s="233"/>
      <c r="BF657" s="233"/>
      <c r="BG657" s="233"/>
      <c r="BH657" s="233"/>
      <c r="BI657" s="293" t="str">
        <f>HYPERLINK("#일위대가목록!A124","II310000 →")</f>
        <v>II310000 →</v>
      </c>
    </row>
    <row r="658" spans="1:61" ht="20.100000000000001" customHeight="1">
      <c r="A658" s="237" t="s">
        <v>9871</v>
      </c>
      <c r="B658" s="238" t="s">
        <v>9853</v>
      </c>
      <c r="C658" s="238">
        <v>1</v>
      </c>
      <c r="D658" s="238" t="s">
        <v>7942</v>
      </c>
      <c r="E658" s="239">
        <f t="shared" si="41"/>
        <v>10855</v>
      </c>
      <c r="F658" s="239">
        <f t="shared" si="41"/>
        <v>10855</v>
      </c>
      <c r="G658" s="239">
        <f>[183]일위대가목록!F125</f>
        <v>1240</v>
      </c>
      <c r="H658" s="239">
        <f t="shared" si="42"/>
        <v>1240</v>
      </c>
      <c r="I658" s="239">
        <f>[183]일위대가목록!G125</f>
        <v>8455</v>
      </c>
      <c r="J658" s="239">
        <f t="shared" si="43"/>
        <v>8455</v>
      </c>
      <c r="K658" s="239">
        <f>[183]일위대가목록!H125</f>
        <v>1160</v>
      </c>
      <c r="L658" s="239">
        <f t="shared" si="44"/>
        <v>1160</v>
      </c>
      <c r="M658" s="240" t="s">
        <v>8128</v>
      </c>
      <c r="N658" s="233" t="s">
        <v>227</v>
      </c>
      <c r="O658" s="233"/>
      <c r="P658" s="233" t="s">
        <v>9872</v>
      </c>
      <c r="Q658" s="233" t="s">
        <v>227</v>
      </c>
      <c r="R658" s="233" t="s">
        <v>9873</v>
      </c>
      <c r="S658" s="233"/>
      <c r="T658" s="233" t="s">
        <v>7861</v>
      </c>
      <c r="U658" s="233"/>
      <c r="V658" s="233"/>
      <c r="W658" s="233"/>
      <c r="X658" s="233"/>
      <c r="Y658" s="233"/>
      <c r="Z658" s="233"/>
      <c r="AA658" s="233"/>
      <c r="AB658" s="233"/>
      <c r="AC658" s="233"/>
      <c r="AD658" s="233"/>
      <c r="AE658" s="233"/>
      <c r="AF658" s="233"/>
      <c r="AG658" s="233"/>
      <c r="AH658" s="233"/>
      <c r="AI658" s="233"/>
      <c r="AJ658" s="233"/>
      <c r="AK658" s="233"/>
      <c r="AL658" s="233"/>
      <c r="AM658" s="233"/>
      <c r="AN658" s="233"/>
      <c r="AO658" s="233"/>
      <c r="AP658" s="233"/>
      <c r="AQ658" s="233"/>
      <c r="AR658" s="233"/>
      <c r="AS658" s="233"/>
      <c r="AT658" s="233"/>
      <c r="AU658" s="233"/>
      <c r="AV658" s="233"/>
      <c r="AW658" s="233"/>
      <c r="AX658" s="233"/>
      <c r="AY658" s="233"/>
      <c r="AZ658" s="233"/>
      <c r="BA658" s="233"/>
      <c r="BB658" s="233"/>
      <c r="BC658" s="233"/>
      <c r="BD658" s="233"/>
      <c r="BE658" s="233"/>
      <c r="BF658" s="233"/>
      <c r="BG658" s="233"/>
      <c r="BH658" s="233"/>
      <c r="BI658" s="293" t="str">
        <f>HYPERLINK("#일위대가목록!A125","II310100 →")</f>
        <v>II310100 →</v>
      </c>
    </row>
    <row r="659" spans="1:61" ht="20.100000000000001" customHeight="1">
      <c r="A659" s="237" t="s">
        <v>9874</v>
      </c>
      <c r="B659" s="238" t="s">
        <v>9875</v>
      </c>
      <c r="C659" s="238">
        <v>1</v>
      </c>
      <c r="D659" s="238" t="s">
        <v>7942</v>
      </c>
      <c r="E659" s="239">
        <f t="shared" si="41"/>
        <v>3205</v>
      </c>
      <c r="F659" s="239">
        <f t="shared" si="41"/>
        <v>3205</v>
      </c>
      <c r="G659" s="239">
        <f>[183]일위대가목록!F126</f>
        <v>916</v>
      </c>
      <c r="H659" s="239">
        <f t="shared" si="42"/>
        <v>916</v>
      </c>
      <c r="I659" s="239">
        <f>[183]일위대가목록!G126</f>
        <v>1430</v>
      </c>
      <c r="J659" s="239">
        <f t="shared" si="43"/>
        <v>1430</v>
      </c>
      <c r="K659" s="239">
        <f>[183]일위대가목록!H126</f>
        <v>859</v>
      </c>
      <c r="L659" s="239">
        <f t="shared" si="44"/>
        <v>859</v>
      </c>
      <c r="M659" s="240" t="s">
        <v>8128</v>
      </c>
      <c r="N659" s="233" t="s">
        <v>227</v>
      </c>
      <c r="O659" s="233"/>
      <c r="P659" s="233" t="s">
        <v>9876</v>
      </c>
      <c r="Q659" s="233" t="s">
        <v>227</v>
      </c>
      <c r="R659" s="233" t="s">
        <v>9877</v>
      </c>
      <c r="S659" s="233"/>
      <c r="T659" s="233" t="s">
        <v>7861</v>
      </c>
      <c r="U659" s="233"/>
      <c r="V659" s="233"/>
      <c r="W659" s="233"/>
      <c r="X659" s="233"/>
      <c r="Y659" s="233"/>
      <c r="Z659" s="233"/>
      <c r="AA659" s="233"/>
      <c r="AB659" s="233"/>
      <c r="AC659" s="233"/>
      <c r="AD659" s="233"/>
      <c r="AE659" s="233"/>
      <c r="AF659" s="233"/>
      <c r="AG659" s="233"/>
      <c r="AH659" s="233"/>
      <c r="AI659" s="233"/>
      <c r="AJ659" s="233"/>
      <c r="AK659" s="233"/>
      <c r="AL659" s="233"/>
      <c r="AM659" s="233"/>
      <c r="AN659" s="233"/>
      <c r="AO659" s="233"/>
      <c r="AP659" s="233"/>
      <c r="AQ659" s="233"/>
      <c r="AR659" s="233"/>
      <c r="AS659" s="233"/>
      <c r="AT659" s="233"/>
      <c r="AU659" s="233"/>
      <c r="AV659" s="233"/>
      <c r="AW659" s="233"/>
      <c r="AX659" s="233"/>
      <c r="AY659" s="233"/>
      <c r="AZ659" s="233"/>
      <c r="BA659" s="233"/>
      <c r="BB659" s="233"/>
      <c r="BC659" s="233"/>
      <c r="BD659" s="233"/>
      <c r="BE659" s="233"/>
      <c r="BF659" s="233"/>
      <c r="BG659" s="233"/>
      <c r="BH659" s="233"/>
      <c r="BI659" s="293" t="str">
        <f>HYPERLINK("#일위대가목록!A126","II400100 →")</f>
        <v>II400100 →</v>
      </c>
    </row>
    <row r="660" spans="1:61" ht="20.100000000000001" customHeight="1">
      <c r="A660" s="237" t="s">
        <v>9878</v>
      </c>
      <c r="B660" s="238" t="s">
        <v>9879</v>
      </c>
      <c r="C660" s="238">
        <v>1</v>
      </c>
      <c r="D660" s="238" t="s">
        <v>7942</v>
      </c>
      <c r="E660" s="239">
        <f t="shared" si="41"/>
        <v>5829</v>
      </c>
      <c r="F660" s="239">
        <f t="shared" si="41"/>
        <v>5829</v>
      </c>
      <c r="G660" s="239">
        <f>[183]일위대가목록!F127</f>
        <v>1210</v>
      </c>
      <c r="H660" s="239">
        <f t="shared" si="42"/>
        <v>1210</v>
      </c>
      <c r="I660" s="239">
        <f>[183]일위대가목록!G127</f>
        <v>3051</v>
      </c>
      <c r="J660" s="239">
        <f t="shared" si="43"/>
        <v>3051</v>
      </c>
      <c r="K660" s="239">
        <f>[183]일위대가목록!H127</f>
        <v>1568</v>
      </c>
      <c r="L660" s="239">
        <f t="shared" si="44"/>
        <v>1568</v>
      </c>
      <c r="M660" s="240" t="s">
        <v>8128</v>
      </c>
      <c r="N660" s="233" t="s">
        <v>227</v>
      </c>
      <c r="O660" s="233"/>
      <c r="P660" s="233" t="s">
        <v>9880</v>
      </c>
      <c r="Q660" s="233" t="s">
        <v>227</v>
      </c>
      <c r="R660" s="233" t="s">
        <v>9881</v>
      </c>
      <c r="S660" s="233"/>
      <c r="T660" s="233" t="s">
        <v>7861</v>
      </c>
      <c r="U660" s="233"/>
      <c r="V660" s="233"/>
      <c r="W660" s="233"/>
      <c r="X660" s="233"/>
      <c r="Y660" s="233"/>
      <c r="Z660" s="233"/>
      <c r="AA660" s="233"/>
      <c r="AB660" s="233"/>
      <c r="AC660" s="233"/>
      <c r="AD660" s="233"/>
      <c r="AE660" s="233"/>
      <c r="AF660" s="233"/>
      <c r="AG660" s="233"/>
      <c r="AH660" s="233"/>
      <c r="AI660" s="233"/>
      <c r="AJ660" s="233"/>
      <c r="AK660" s="233"/>
      <c r="AL660" s="233"/>
      <c r="AM660" s="233"/>
      <c r="AN660" s="233"/>
      <c r="AO660" s="233"/>
      <c r="AP660" s="233"/>
      <c r="AQ660" s="233"/>
      <c r="AR660" s="233"/>
      <c r="AS660" s="233"/>
      <c r="AT660" s="233"/>
      <c r="AU660" s="233"/>
      <c r="AV660" s="233"/>
      <c r="AW660" s="233"/>
      <c r="AX660" s="233"/>
      <c r="AY660" s="233"/>
      <c r="AZ660" s="233"/>
      <c r="BA660" s="233"/>
      <c r="BB660" s="233"/>
      <c r="BC660" s="233"/>
      <c r="BD660" s="233"/>
      <c r="BE660" s="233"/>
      <c r="BF660" s="233"/>
      <c r="BG660" s="233"/>
      <c r="BH660" s="233"/>
      <c r="BI660" s="293" t="str">
        <f>HYPERLINK("#일위대가목록!A127","II410100 →")</f>
        <v>II410100 →</v>
      </c>
    </row>
    <row r="661" spans="1:61" ht="20.100000000000001" customHeight="1">
      <c r="A661" s="237" t="s">
        <v>9882</v>
      </c>
      <c r="B661" s="238" t="s">
        <v>9853</v>
      </c>
      <c r="C661" s="238">
        <v>1</v>
      </c>
      <c r="D661" s="238" t="s">
        <v>7942</v>
      </c>
      <c r="E661" s="239">
        <f t="shared" si="41"/>
        <v>11031</v>
      </c>
      <c r="F661" s="239">
        <f t="shared" si="41"/>
        <v>11031</v>
      </c>
      <c r="G661" s="239">
        <f>[183]일위대가목록!F128</f>
        <v>1260</v>
      </c>
      <c r="H661" s="239">
        <f t="shared" si="42"/>
        <v>1260</v>
      </c>
      <c r="I661" s="239">
        <f>[183]일위대가목록!G128</f>
        <v>8592</v>
      </c>
      <c r="J661" s="239">
        <f t="shared" si="43"/>
        <v>8592</v>
      </c>
      <c r="K661" s="239">
        <f>[183]일위대가목록!H128</f>
        <v>1179</v>
      </c>
      <c r="L661" s="239">
        <f t="shared" si="44"/>
        <v>1179</v>
      </c>
      <c r="M661" s="240" t="s">
        <v>8128</v>
      </c>
      <c r="N661" s="233" t="s">
        <v>227</v>
      </c>
      <c r="O661" s="233"/>
      <c r="P661" s="233" t="s">
        <v>9883</v>
      </c>
      <c r="Q661" s="233" t="s">
        <v>227</v>
      </c>
      <c r="R661" s="233" t="s">
        <v>9884</v>
      </c>
      <c r="S661" s="233"/>
      <c r="T661" s="233" t="s">
        <v>7861</v>
      </c>
      <c r="U661" s="233"/>
      <c r="V661" s="233"/>
      <c r="W661" s="233"/>
      <c r="X661" s="233"/>
      <c r="Y661" s="233"/>
      <c r="Z661" s="233"/>
      <c r="AA661" s="233"/>
      <c r="AB661" s="233"/>
      <c r="AC661" s="233"/>
      <c r="AD661" s="233"/>
      <c r="AE661" s="233"/>
      <c r="AF661" s="233"/>
      <c r="AG661" s="233"/>
      <c r="AH661" s="233"/>
      <c r="AI661" s="233"/>
      <c r="AJ661" s="233"/>
      <c r="AK661" s="233"/>
      <c r="AL661" s="233"/>
      <c r="AM661" s="233"/>
      <c r="AN661" s="233"/>
      <c r="AO661" s="233"/>
      <c r="AP661" s="233"/>
      <c r="AQ661" s="233"/>
      <c r="AR661" s="233"/>
      <c r="AS661" s="233"/>
      <c r="AT661" s="233"/>
      <c r="AU661" s="233"/>
      <c r="AV661" s="233"/>
      <c r="AW661" s="233"/>
      <c r="AX661" s="233"/>
      <c r="AY661" s="233"/>
      <c r="AZ661" s="233"/>
      <c r="BA661" s="233"/>
      <c r="BB661" s="233"/>
      <c r="BC661" s="233"/>
      <c r="BD661" s="233"/>
      <c r="BE661" s="233"/>
      <c r="BF661" s="233"/>
      <c r="BG661" s="233"/>
      <c r="BH661" s="233"/>
      <c r="BI661" s="293" t="str">
        <f>HYPERLINK("#일위대가목록!A128","II410200 →")</f>
        <v>II410200 →</v>
      </c>
    </row>
    <row r="662" spans="1:61" ht="20.100000000000001" customHeight="1">
      <c r="A662" s="237" t="s">
        <v>9885</v>
      </c>
      <c r="B662" s="238" t="s">
        <v>9886</v>
      </c>
      <c r="C662" s="238">
        <v>1</v>
      </c>
      <c r="D662" s="238" t="s">
        <v>7942</v>
      </c>
      <c r="E662" s="239">
        <f t="shared" si="41"/>
        <v>32272</v>
      </c>
      <c r="F662" s="239">
        <f t="shared" si="41"/>
        <v>32272</v>
      </c>
      <c r="G662" s="239">
        <f>[183]일위대가목록!F129</f>
        <v>97</v>
      </c>
      <c r="H662" s="239">
        <f t="shared" si="42"/>
        <v>97</v>
      </c>
      <c r="I662" s="239">
        <f>[183]일위대가목록!G129</f>
        <v>31879</v>
      </c>
      <c r="J662" s="239">
        <f t="shared" si="43"/>
        <v>31879</v>
      </c>
      <c r="K662" s="239">
        <f>[183]일위대가목록!H129</f>
        <v>296</v>
      </c>
      <c r="L662" s="239">
        <f t="shared" si="44"/>
        <v>296</v>
      </c>
      <c r="M662" s="240" t="s">
        <v>9862</v>
      </c>
      <c r="N662" s="233" t="s">
        <v>227</v>
      </c>
      <c r="O662" s="233"/>
      <c r="P662" s="233" t="s">
        <v>9887</v>
      </c>
      <c r="Q662" s="233" t="s">
        <v>227</v>
      </c>
      <c r="R662" s="233" t="s">
        <v>9888</v>
      </c>
      <c r="S662" s="233"/>
      <c r="T662" s="233" t="s">
        <v>7861</v>
      </c>
      <c r="U662" s="233"/>
      <c r="V662" s="233"/>
      <c r="W662" s="233"/>
      <c r="X662" s="233"/>
      <c r="Y662" s="233"/>
      <c r="Z662" s="233"/>
      <c r="AA662" s="233"/>
      <c r="AB662" s="233"/>
      <c r="AC662" s="233"/>
      <c r="AD662" s="233"/>
      <c r="AE662" s="233"/>
      <c r="AF662" s="233"/>
      <c r="AG662" s="233"/>
      <c r="AH662" s="233"/>
      <c r="AI662" s="233"/>
      <c r="AJ662" s="233"/>
      <c r="AK662" s="233"/>
      <c r="AL662" s="233"/>
      <c r="AM662" s="233"/>
      <c r="AN662" s="233"/>
      <c r="AO662" s="233"/>
      <c r="AP662" s="233"/>
      <c r="AQ662" s="233"/>
      <c r="AR662" s="233"/>
      <c r="AS662" s="233"/>
      <c r="AT662" s="233"/>
      <c r="AU662" s="233"/>
      <c r="AV662" s="233"/>
      <c r="AW662" s="233"/>
      <c r="AX662" s="233"/>
      <c r="AY662" s="233"/>
      <c r="AZ662" s="233"/>
      <c r="BA662" s="233"/>
      <c r="BB662" s="233"/>
      <c r="BC662" s="233"/>
      <c r="BD662" s="233"/>
      <c r="BE662" s="233"/>
      <c r="BF662" s="233"/>
      <c r="BG662" s="233"/>
      <c r="BH662" s="233"/>
      <c r="BI662" s="293" t="str">
        <f>HYPERLINK("#일위대가목록!A129","II420100 →")</f>
        <v>II420100 →</v>
      </c>
    </row>
    <row r="663" spans="1:61" ht="20.100000000000001" customHeight="1">
      <c r="A663" s="237" t="s">
        <v>9885</v>
      </c>
      <c r="B663" s="238" t="s">
        <v>9889</v>
      </c>
      <c r="C663" s="238">
        <v>1</v>
      </c>
      <c r="D663" s="238" t="s">
        <v>7942</v>
      </c>
      <c r="E663" s="239">
        <f t="shared" si="41"/>
        <v>33344</v>
      </c>
      <c r="F663" s="239">
        <f t="shared" si="41"/>
        <v>33344</v>
      </c>
      <c r="G663" s="239">
        <f>[183]일위대가목록!F130</f>
        <v>152</v>
      </c>
      <c r="H663" s="239">
        <f t="shared" si="42"/>
        <v>152</v>
      </c>
      <c r="I663" s="239">
        <f>[183]일위대가목록!G130</f>
        <v>32876</v>
      </c>
      <c r="J663" s="239">
        <f t="shared" si="43"/>
        <v>32876</v>
      </c>
      <c r="K663" s="239">
        <f>[183]일위대가목록!H130</f>
        <v>316</v>
      </c>
      <c r="L663" s="239">
        <f t="shared" si="44"/>
        <v>316</v>
      </c>
      <c r="M663" s="240" t="s">
        <v>9862</v>
      </c>
      <c r="N663" s="233" t="s">
        <v>227</v>
      </c>
      <c r="O663" s="233"/>
      <c r="P663" s="233" t="s">
        <v>9890</v>
      </c>
      <c r="Q663" s="233" t="s">
        <v>227</v>
      </c>
      <c r="R663" s="233" t="s">
        <v>9891</v>
      </c>
      <c r="S663" s="233"/>
      <c r="T663" s="233" t="s">
        <v>7861</v>
      </c>
      <c r="U663" s="233"/>
      <c r="V663" s="233"/>
      <c r="W663" s="233"/>
      <c r="X663" s="233"/>
      <c r="Y663" s="233"/>
      <c r="Z663" s="233"/>
      <c r="AA663" s="233"/>
      <c r="AB663" s="233"/>
      <c r="AC663" s="233"/>
      <c r="AD663" s="233"/>
      <c r="AE663" s="233"/>
      <c r="AF663" s="233"/>
      <c r="AG663" s="233"/>
      <c r="AH663" s="233"/>
      <c r="AI663" s="233"/>
      <c r="AJ663" s="233"/>
      <c r="AK663" s="233"/>
      <c r="AL663" s="233"/>
      <c r="AM663" s="233"/>
      <c r="AN663" s="233"/>
      <c r="AO663" s="233"/>
      <c r="AP663" s="233"/>
      <c r="AQ663" s="233"/>
      <c r="AR663" s="233"/>
      <c r="AS663" s="233"/>
      <c r="AT663" s="233"/>
      <c r="AU663" s="233"/>
      <c r="AV663" s="233"/>
      <c r="AW663" s="233"/>
      <c r="AX663" s="233"/>
      <c r="AY663" s="233"/>
      <c r="AZ663" s="233"/>
      <c r="BA663" s="233"/>
      <c r="BB663" s="233"/>
      <c r="BC663" s="233"/>
      <c r="BD663" s="233"/>
      <c r="BE663" s="233"/>
      <c r="BF663" s="233"/>
      <c r="BG663" s="233"/>
      <c r="BH663" s="233"/>
      <c r="BI663" s="293" t="str">
        <f>HYPERLINK("#일위대가목록!A130","II420300 →")</f>
        <v>II420300 →</v>
      </c>
    </row>
    <row r="664" spans="1:61" ht="20.100000000000001" customHeight="1">
      <c r="A664" s="237" t="s">
        <v>9885</v>
      </c>
      <c r="B664" s="238" t="s">
        <v>9892</v>
      </c>
      <c r="C664" s="238">
        <v>1</v>
      </c>
      <c r="D664" s="238" t="s">
        <v>7942</v>
      </c>
      <c r="E664" s="239">
        <f t="shared" si="41"/>
        <v>33344</v>
      </c>
      <c r="F664" s="239">
        <f t="shared" si="41"/>
        <v>33344</v>
      </c>
      <c r="G664" s="239">
        <f>[183]일위대가목록!F131</f>
        <v>152</v>
      </c>
      <c r="H664" s="239">
        <f t="shared" si="42"/>
        <v>152</v>
      </c>
      <c r="I664" s="239">
        <f>[183]일위대가목록!G131</f>
        <v>32876</v>
      </c>
      <c r="J664" s="239">
        <f t="shared" si="43"/>
        <v>32876</v>
      </c>
      <c r="K664" s="239">
        <f>[183]일위대가목록!H131</f>
        <v>316</v>
      </c>
      <c r="L664" s="239">
        <f t="shared" si="44"/>
        <v>316</v>
      </c>
      <c r="M664" s="240" t="s">
        <v>9862</v>
      </c>
      <c r="N664" s="233" t="s">
        <v>227</v>
      </c>
      <c r="O664" s="233"/>
      <c r="P664" s="233" t="s">
        <v>9893</v>
      </c>
      <c r="Q664" s="233" t="s">
        <v>227</v>
      </c>
      <c r="R664" s="233" t="s">
        <v>9894</v>
      </c>
      <c r="S664" s="233"/>
      <c r="T664" s="233" t="s">
        <v>7861</v>
      </c>
      <c r="U664" s="233"/>
      <c r="V664" s="233"/>
      <c r="W664" s="233"/>
      <c r="X664" s="233"/>
      <c r="Y664" s="233"/>
      <c r="Z664" s="233"/>
      <c r="AA664" s="233"/>
      <c r="AB664" s="233"/>
      <c r="AC664" s="233"/>
      <c r="AD664" s="233"/>
      <c r="AE664" s="233"/>
      <c r="AF664" s="233"/>
      <c r="AG664" s="233"/>
      <c r="AH664" s="233"/>
      <c r="AI664" s="233"/>
      <c r="AJ664" s="233"/>
      <c r="AK664" s="233"/>
      <c r="AL664" s="233"/>
      <c r="AM664" s="233"/>
      <c r="AN664" s="233"/>
      <c r="AO664" s="233"/>
      <c r="AP664" s="233"/>
      <c r="AQ664" s="233"/>
      <c r="AR664" s="233"/>
      <c r="AS664" s="233"/>
      <c r="AT664" s="233"/>
      <c r="AU664" s="233"/>
      <c r="AV664" s="233"/>
      <c r="AW664" s="233"/>
      <c r="AX664" s="233"/>
      <c r="AY664" s="233"/>
      <c r="AZ664" s="233"/>
      <c r="BA664" s="233"/>
      <c r="BB664" s="233"/>
      <c r="BC664" s="233"/>
      <c r="BD664" s="233"/>
      <c r="BE664" s="233"/>
      <c r="BF664" s="233"/>
      <c r="BG664" s="233"/>
      <c r="BH664" s="233"/>
      <c r="BI664" s="293" t="str">
        <f>HYPERLINK("#일위대가목록!A131","II420400 →")</f>
        <v>II420400 →</v>
      </c>
    </row>
    <row r="665" spans="1:61" ht="20.100000000000001" customHeight="1">
      <c r="A665" s="237" t="s">
        <v>9895</v>
      </c>
      <c r="B665" s="238" t="s">
        <v>9886</v>
      </c>
      <c r="C665" s="238">
        <v>1</v>
      </c>
      <c r="D665" s="238" t="s">
        <v>7942</v>
      </c>
      <c r="E665" s="239">
        <f t="shared" si="41"/>
        <v>5115</v>
      </c>
      <c r="F665" s="239">
        <f t="shared" si="41"/>
        <v>5115</v>
      </c>
      <c r="G665" s="239">
        <f>[183]일위대가목록!F132</f>
        <v>1338</v>
      </c>
      <c r="H665" s="239">
        <f t="shared" si="42"/>
        <v>1338</v>
      </c>
      <c r="I665" s="239">
        <f>[183]일위대가목록!G132</f>
        <v>2548</v>
      </c>
      <c r="J665" s="239">
        <f t="shared" si="43"/>
        <v>2548</v>
      </c>
      <c r="K665" s="239">
        <f>[183]일위대가목록!H132</f>
        <v>1229</v>
      </c>
      <c r="L665" s="239">
        <f t="shared" si="44"/>
        <v>1229</v>
      </c>
      <c r="M665" s="240" t="s">
        <v>8128</v>
      </c>
      <c r="N665" s="233" t="s">
        <v>227</v>
      </c>
      <c r="O665" s="233"/>
      <c r="P665" s="233" t="s">
        <v>9896</v>
      </c>
      <c r="Q665" s="233" t="s">
        <v>227</v>
      </c>
      <c r="R665" s="233" t="s">
        <v>9897</v>
      </c>
      <c r="S665" s="233"/>
      <c r="T665" s="233" t="s">
        <v>7861</v>
      </c>
      <c r="U665" s="233"/>
      <c r="V665" s="233"/>
      <c r="W665" s="233"/>
      <c r="X665" s="233"/>
      <c r="Y665" s="233"/>
      <c r="Z665" s="233"/>
      <c r="AA665" s="233"/>
      <c r="AB665" s="233"/>
      <c r="AC665" s="233"/>
      <c r="AD665" s="233"/>
      <c r="AE665" s="233"/>
      <c r="AF665" s="233"/>
      <c r="AG665" s="233"/>
      <c r="AH665" s="233"/>
      <c r="AI665" s="233"/>
      <c r="AJ665" s="233"/>
      <c r="AK665" s="233"/>
      <c r="AL665" s="233"/>
      <c r="AM665" s="233"/>
      <c r="AN665" s="233"/>
      <c r="AO665" s="233"/>
      <c r="AP665" s="233"/>
      <c r="AQ665" s="233"/>
      <c r="AR665" s="233"/>
      <c r="AS665" s="233"/>
      <c r="AT665" s="233"/>
      <c r="AU665" s="233"/>
      <c r="AV665" s="233"/>
      <c r="AW665" s="233"/>
      <c r="AX665" s="233"/>
      <c r="AY665" s="233"/>
      <c r="AZ665" s="233"/>
      <c r="BA665" s="233"/>
      <c r="BB665" s="233"/>
      <c r="BC665" s="233"/>
      <c r="BD665" s="233"/>
      <c r="BE665" s="233"/>
      <c r="BF665" s="233"/>
      <c r="BG665" s="233"/>
      <c r="BH665" s="233"/>
      <c r="BI665" s="293" t="str">
        <f>HYPERLINK("#일위대가목록!A132","II435100 →")</f>
        <v>II435100 →</v>
      </c>
    </row>
    <row r="666" spans="1:61" ht="20.100000000000001" customHeight="1">
      <c r="A666" s="237" t="s">
        <v>9898</v>
      </c>
      <c r="B666" s="238" t="s">
        <v>9899</v>
      </c>
      <c r="C666" s="238">
        <v>1</v>
      </c>
      <c r="D666" s="238" t="s">
        <v>7942</v>
      </c>
      <c r="E666" s="239">
        <f t="shared" si="41"/>
        <v>3578</v>
      </c>
      <c r="F666" s="239">
        <f t="shared" si="41"/>
        <v>3578</v>
      </c>
      <c r="G666" s="239">
        <f>[183]일위대가목록!F133</f>
        <v>1023</v>
      </c>
      <c r="H666" s="239">
        <f t="shared" si="42"/>
        <v>1023</v>
      </c>
      <c r="I666" s="239">
        <f>[183]일위대가목록!G133</f>
        <v>1596</v>
      </c>
      <c r="J666" s="239">
        <f t="shared" si="43"/>
        <v>1596</v>
      </c>
      <c r="K666" s="239">
        <f>[183]일위대가목록!H133</f>
        <v>959</v>
      </c>
      <c r="L666" s="239">
        <f t="shared" si="44"/>
        <v>959</v>
      </c>
      <c r="M666" s="240" t="s">
        <v>8128</v>
      </c>
      <c r="N666" s="233" t="s">
        <v>227</v>
      </c>
      <c r="O666" s="233"/>
      <c r="P666" s="233" t="s">
        <v>9900</v>
      </c>
      <c r="Q666" s="233" t="s">
        <v>227</v>
      </c>
      <c r="R666" s="233" t="s">
        <v>9901</v>
      </c>
      <c r="S666" s="233"/>
      <c r="T666" s="233" t="s">
        <v>7861</v>
      </c>
      <c r="U666" s="233"/>
      <c r="V666" s="233"/>
      <c r="W666" s="233"/>
      <c r="X666" s="233"/>
      <c r="Y666" s="233"/>
      <c r="Z666" s="233"/>
      <c r="AA666" s="233"/>
      <c r="AB666" s="233"/>
      <c r="AC666" s="233"/>
      <c r="AD666" s="233"/>
      <c r="AE666" s="233"/>
      <c r="AF666" s="233"/>
      <c r="AG666" s="233"/>
      <c r="AH666" s="233"/>
      <c r="AI666" s="233"/>
      <c r="AJ666" s="233"/>
      <c r="AK666" s="233"/>
      <c r="AL666" s="233"/>
      <c r="AM666" s="233"/>
      <c r="AN666" s="233"/>
      <c r="AO666" s="233"/>
      <c r="AP666" s="233"/>
      <c r="AQ666" s="233"/>
      <c r="AR666" s="233"/>
      <c r="AS666" s="233"/>
      <c r="AT666" s="233"/>
      <c r="AU666" s="233"/>
      <c r="AV666" s="233"/>
      <c r="AW666" s="233"/>
      <c r="AX666" s="233"/>
      <c r="AY666" s="233"/>
      <c r="AZ666" s="233"/>
      <c r="BA666" s="233"/>
      <c r="BB666" s="233"/>
      <c r="BC666" s="233"/>
      <c r="BD666" s="233"/>
      <c r="BE666" s="233"/>
      <c r="BF666" s="233"/>
      <c r="BG666" s="233"/>
      <c r="BH666" s="233"/>
      <c r="BI666" s="293" t="str">
        <f>HYPERLINK("#일위대가목록!A133","II440900 →")</f>
        <v>II440900 →</v>
      </c>
    </row>
    <row r="667" spans="1:61" ht="20.100000000000001" customHeight="1">
      <c r="A667" s="237" t="s">
        <v>9898</v>
      </c>
      <c r="B667" s="238" t="s">
        <v>9902</v>
      </c>
      <c r="C667" s="238">
        <v>1</v>
      </c>
      <c r="D667" s="238" t="s">
        <v>7942</v>
      </c>
      <c r="E667" s="239">
        <f t="shared" si="41"/>
        <v>6502</v>
      </c>
      <c r="F667" s="239">
        <f t="shared" si="41"/>
        <v>6502</v>
      </c>
      <c r="G667" s="239">
        <f>[183]일위대가목록!F134</f>
        <v>1350</v>
      </c>
      <c r="H667" s="239">
        <f t="shared" si="42"/>
        <v>1350</v>
      </c>
      <c r="I667" s="239">
        <f>[183]일위대가목록!G134</f>
        <v>3403</v>
      </c>
      <c r="J667" s="239">
        <f t="shared" si="43"/>
        <v>3403</v>
      </c>
      <c r="K667" s="239">
        <f>[183]일위대가목록!H134</f>
        <v>1749</v>
      </c>
      <c r="L667" s="239">
        <f t="shared" si="44"/>
        <v>1749</v>
      </c>
      <c r="M667" s="240" t="s">
        <v>8128</v>
      </c>
      <c r="N667" s="233" t="s">
        <v>227</v>
      </c>
      <c r="O667" s="233"/>
      <c r="P667" s="233" t="s">
        <v>9903</v>
      </c>
      <c r="Q667" s="233" t="s">
        <v>227</v>
      </c>
      <c r="R667" s="233" t="s">
        <v>9904</v>
      </c>
      <c r="S667" s="233"/>
      <c r="T667" s="233" t="s">
        <v>7861</v>
      </c>
      <c r="U667" s="233"/>
      <c r="V667" s="233"/>
      <c r="W667" s="233"/>
      <c r="X667" s="233"/>
      <c r="Y667" s="233"/>
      <c r="Z667" s="233"/>
      <c r="AA667" s="233"/>
      <c r="AB667" s="233"/>
      <c r="AC667" s="233"/>
      <c r="AD667" s="233"/>
      <c r="AE667" s="233"/>
      <c r="AF667" s="233"/>
      <c r="AG667" s="233"/>
      <c r="AH667" s="233"/>
      <c r="AI667" s="233"/>
      <c r="AJ667" s="233"/>
      <c r="AK667" s="233"/>
      <c r="AL667" s="233"/>
      <c r="AM667" s="233"/>
      <c r="AN667" s="233"/>
      <c r="AO667" s="233"/>
      <c r="AP667" s="233"/>
      <c r="AQ667" s="233"/>
      <c r="AR667" s="233"/>
      <c r="AS667" s="233"/>
      <c r="AT667" s="233"/>
      <c r="AU667" s="233"/>
      <c r="AV667" s="233"/>
      <c r="AW667" s="233"/>
      <c r="AX667" s="233"/>
      <c r="AY667" s="233"/>
      <c r="AZ667" s="233"/>
      <c r="BA667" s="233"/>
      <c r="BB667" s="233"/>
      <c r="BC667" s="233"/>
      <c r="BD667" s="233"/>
      <c r="BE667" s="233"/>
      <c r="BF667" s="233"/>
      <c r="BG667" s="233"/>
      <c r="BH667" s="233"/>
      <c r="BI667" s="293" t="str">
        <f>HYPERLINK("#일위대가목록!A134","II441000 →")</f>
        <v>II441000 →</v>
      </c>
    </row>
    <row r="668" spans="1:61" ht="20.100000000000001" customHeight="1">
      <c r="A668" s="237" t="s">
        <v>9898</v>
      </c>
      <c r="B668" s="238" t="s">
        <v>9905</v>
      </c>
      <c r="C668" s="238">
        <v>1</v>
      </c>
      <c r="D668" s="238" t="s">
        <v>7942</v>
      </c>
      <c r="E668" s="239">
        <f t="shared" si="41"/>
        <v>12314</v>
      </c>
      <c r="F668" s="239">
        <f t="shared" si="41"/>
        <v>12314</v>
      </c>
      <c r="G668" s="239">
        <f>[183]일위대가목록!F135</f>
        <v>1407</v>
      </c>
      <c r="H668" s="239">
        <f t="shared" si="42"/>
        <v>1407</v>
      </c>
      <c r="I668" s="239">
        <f>[183]일위대가목록!G135</f>
        <v>9591</v>
      </c>
      <c r="J668" s="239">
        <f t="shared" si="43"/>
        <v>9591</v>
      </c>
      <c r="K668" s="239">
        <f>[183]일위대가목록!H135</f>
        <v>1316</v>
      </c>
      <c r="L668" s="239">
        <f t="shared" si="44"/>
        <v>1316</v>
      </c>
      <c r="M668" s="240" t="s">
        <v>8128</v>
      </c>
      <c r="N668" s="233" t="s">
        <v>227</v>
      </c>
      <c r="O668" s="233"/>
      <c r="P668" s="233" t="s">
        <v>9906</v>
      </c>
      <c r="Q668" s="233" t="s">
        <v>227</v>
      </c>
      <c r="R668" s="233" t="s">
        <v>9907</v>
      </c>
      <c r="S668" s="233"/>
      <c r="T668" s="233" t="s">
        <v>7861</v>
      </c>
      <c r="U668" s="233"/>
      <c r="V668" s="233"/>
      <c r="W668" s="233"/>
      <c r="X668" s="233"/>
      <c r="Y668" s="233"/>
      <c r="Z668" s="233"/>
      <c r="AA668" s="233"/>
      <c r="AB668" s="233"/>
      <c r="AC668" s="233"/>
      <c r="AD668" s="233"/>
      <c r="AE668" s="233"/>
      <c r="AF668" s="233"/>
      <c r="AG668" s="233"/>
      <c r="AH668" s="233"/>
      <c r="AI668" s="233"/>
      <c r="AJ668" s="233"/>
      <c r="AK668" s="233"/>
      <c r="AL668" s="233"/>
      <c r="AM668" s="233"/>
      <c r="AN668" s="233"/>
      <c r="AO668" s="233"/>
      <c r="AP668" s="233"/>
      <c r="AQ668" s="233"/>
      <c r="AR668" s="233"/>
      <c r="AS668" s="233"/>
      <c r="AT668" s="233"/>
      <c r="AU668" s="233"/>
      <c r="AV668" s="233"/>
      <c r="AW668" s="233"/>
      <c r="AX668" s="233"/>
      <c r="AY668" s="233"/>
      <c r="AZ668" s="233"/>
      <c r="BA668" s="233"/>
      <c r="BB668" s="233"/>
      <c r="BC668" s="233"/>
      <c r="BD668" s="233"/>
      <c r="BE668" s="233"/>
      <c r="BF668" s="233"/>
      <c r="BG668" s="233"/>
      <c r="BH668" s="233"/>
      <c r="BI668" s="293" t="str">
        <f>HYPERLINK("#일위대가목록!A135","II441200 →")</f>
        <v>II441200 →</v>
      </c>
    </row>
    <row r="669" spans="1:61" ht="20.100000000000001" customHeight="1">
      <c r="A669" s="237" t="s">
        <v>9908</v>
      </c>
      <c r="B669" s="238" t="s">
        <v>9899</v>
      </c>
      <c r="C669" s="238">
        <v>1</v>
      </c>
      <c r="D669" s="238" t="s">
        <v>7942</v>
      </c>
      <c r="E669" s="239">
        <f t="shared" si="41"/>
        <v>33979</v>
      </c>
      <c r="F669" s="239">
        <f t="shared" si="41"/>
        <v>33979</v>
      </c>
      <c r="G669" s="239">
        <f>[183]일위대가목록!F136</f>
        <v>108</v>
      </c>
      <c r="H669" s="239">
        <f t="shared" si="42"/>
        <v>108</v>
      </c>
      <c r="I669" s="239">
        <f>[183]일위대가목록!G136</f>
        <v>33542</v>
      </c>
      <c r="J669" s="239">
        <f t="shared" si="43"/>
        <v>33542</v>
      </c>
      <c r="K669" s="239">
        <f>[183]일위대가목록!H136</f>
        <v>329</v>
      </c>
      <c r="L669" s="239">
        <f t="shared" si="44"/>
        <v>329</v>
      </c>
      <c r="M669" s="240" t="s">
        <v>9862</v>
      </c>
      <c r="N669" s="233" t="s">
        <v>227</v>
      </c>
      <c r="O669" s="233"/>
      <c r="P669" s="233" t="s">
        <v>9909</v>
      </c>
      <c r="Q669" s="233" t="s">
        <v>227</v>
      </c>
      <c r="R669" s="233" t="s">
        <v>9910</v>
      </c>
      <c r="S669" s="233"/>
      <c r="T669" s="233" t="s">
        <v>7861</v>
      </c>
      <c r="U669" s="233"/>
      <c r="V669" s="233"/>
      <c r="W669" s="233"/>
      <c r="X669" s="233"/>
      <c r="Y669" s="233"/>
      <c r="Z669" s="233"/>
      <c r="AA669" s="233"/>
      <c r="AB669" s="233"/>
      <c r="AC669" s="233"/>
      <c r="AD669" s="233"/>
      <c r="AE669" s="233"/>
      <c r="AF669" s="233"/>
      <c r="AG669" s="233"/>
      <c r="AH669" s="233"/>
      <c r="AI669" s="233"/>
      <c r="AJ669" s="233"/>
      <c r="AK669" s="233"/>
      <c r="AL669" s="233"/>
      <c r="AM669" s="233"/>
      <c r="AN669" s="233"/>
      <c r="AO669" s="233"/>
      <c r="AP669" s="233"/>
      <c r="AQ669" s="233"/>
      <c r="AR669" s="233"/>
      <c r="AS669" s="233"/>
      <c r="AT669" s="233"/>
      <c r="AU669" s="233"/>
      <c r="AV669" s="233"/>
      <c r="AW669" s="233"/>
      <c r="AX669" s="233"/>
      <c r="AY669" s="233"/>
      <c r="AZ669" s="233"/>
      <c r="BA669" s="233"/>
      <c r="BB669" s="233"/>
      <c r="BC669" s="233"/>
      <c r="BD669" s="233"/>
      <c r="BE669" s="233"/>
      <c r="BF669" s="233"/>
      <c r="BG669" s="233"/>
      <c r="BH669" s="233"/>
      <c r="BI669" s="293" t="str">
        <f>HYPERLINK("#일위대가목록!A136","II445000 →")</f>
        <v>II445000 →</v>
      </c>
    </row>
    <row r="670" spans="1:61" ht="20.100000000000001" customHeight="1">
      <c r="A670" s="237" t="s">
        <v>9908</v>
      </c>
      <c r="B670" s="238" t="s">
        <v>9902</v>
      </c>
      <c r="C670" s="238">
        <v>1</v>
      </c>
      <c r="D670" s="238" t="s">
        <v>7942</v>
      </c>
      <c r="E670" s="239">
        <f t="shared" si="41"/>
        <v>35127</v>
      </c>
      <c r="F670" s="239">
        <f t="shared" si="41"/>
        <v>35127</v>
      </c>
      <c r="G670" s="239">
        <f>[183]일위대가목록!F137</f>
        <v>169</v>
      </c>
      <c r="H670" s="239">
        <f t="shared" si="42"/>
        <v>169</v>
      </c>
      <c r="I670" s="239">
        <f>[183]일위대가목록!G137</f>
        <v>34608</v>
      </c>
      <c r="J670" s="239">
        <f t="shared" si="43"/>
        <v>34608</v>
      </c>
      <c r="K670" s="239">
        <f>[183]일위대가목록!H137</f>
        <v>350</v>
      </c>
      <c r="L670" s="239">
        <f t="shared" si="44"/>
        <v>350</v>
      </c>
      <c r="M670" s="240" t="s">
        <v>9862</v>
      </c>
      <c r="N670" s="233" t="s">
        <v>227</v>
      </c>
      <c r="O670" s="233"/>
      <c r="P670" s="233" t="s">
        <v>9911</v>
      </c>
      <c r="Q670" s="233" t="s">
        <v>227</v>
      </c>
      <c r="R670" s="233" t="s">
        <v>9912</v>
      </c>
      <c r="S670" s="233"/>
      <c r="T670" s="233" t="s">
        <v>7861</v>
      </c>
      <c r="U670" s="233"/>
      <c r="V670" s="233"/>
      <c r="W670" s="233"/>
      <c r="X670" s="233"/>
      <c r="Y670" s="233"/>
      <c r="Z670" s="233"/>
      <c r="AA670" s="233"/>
      <c r="AB670" s="233"/>
      <c r="AC670" s="233"/>
      <c r="AD670" s="233"/>
      <c r="AE670" s="233"/>
      <c r="AF670" s="233"/>
      <c r="AG670" s="233"/>
      <c r="AH670" s="233"/>
      <c r="AI670" s="233"/>
      <c r="AJ670" s="233"/>
      <c r="AK670" s="233"/>
      <c r="AL670" s="233"/>
      <c r="AM670" s="233"/>
      <c r="AN670" s="233"/>
      <c r="AO670" s="233"/>
      <c r="AP670" s="233"/>
      <c r="AQ670" s="233"/>
      <c r="AR670" s="233"/>
      <c r="AS670" s="233"/>
      <c r="AT670" s="233"/>
      <c r="AU670" s="233"/>
      <c r="AV670" s="233"/>
      <c r="AW670" s="233"/>
      <c r="AX670" s="233"/>
      <c r="AY670" s="233"/>
      <c r="AZ670" s="233"/>
      <c r="BA670" s="233"/>
      <c r="BB670" s="233"/>
      <c r="BC670" s="233"/>
      <c r="BD670" s="233"/>
      <c r="BE670" s="233"/>
      <c r="BF670" s="233"/>
      <c r="BG670" s="233"/>
      <c r="BH670" s="233"/>
      <c r="BI670" s="293" t="str">
        <f>HYPERLINK("#일위대가목록!A137","II445200 →")</f>
        <v>II445200 →</v>
      </c>
    </row>
    <row r="671" spans="1:61" ht="20.100000000000001" customHeight="1">
      <c r="A671" s="237" t="s">
        <v>9908</v>
      </c>
      <c r="B671" s="238" t="s">
        <v>9905</v>
      </c>
      <c r="C671" s="238">
        <v>1</v>
      </c>
      <c r="D671" s="238" t="s">
        <v>7942</v>
      </c>
      <c r="E671" s="239">
        <f t="shared" si="41"/>
        <v>35127</v>
      </c>
      <c r="F671" s="239">
        <f t="shared" si="41"/>
        <v>35127</v>
      </c>
      <c r="G671" s="239">
        <f>[183]일위대가목록!F138</f>
        <v>169</v>
      </c>
      <c r="H671" s="239">
        <f t="shared" si="42"/>
        <v>169</v>
      </c>
      <c r="I671" s="239">
        <f>[183]일위대가목록!G138</f>
        <v>34608</v>
      </c>
      <c r="J671" s="239">
        <f t="shared" si="43"/>
        <v>34608</v>
      </c>
      <c r="K671" s="239">
        <f>[183]일위대가목록!H138</f>
        <v>350</v>
      </c>
      <c r="L671" s="239">
        <f t="shared" si="44"/>
        <v>350</v>
      </c>
      <c r="M671" s="240" t="s">
        <v>9862</v>
      </c>
      <c r="N671" s="233" t="s">
        <v>227</v>
      </c>
      <c r="O671" s="233"/>
      <c r="P671" s="233" t="s">
        <v>9913</v>
      </c>
      <c r="Q671" s="233" t="s">
        <v>227</v>
      </c>
      <c r="R671" s="233" t="s">
        <v>9914</v>
      </c>
      <c r="S671" s="233"/>
      <c r="T671" s="233" t="s">
        <v>7861</v>
      </c>
      <c r="U671" s="233"/>
      <c r="V671" s="233"/>
      <c r="W671" s="233"/>
      <c r="X671" s="233"/>
      <c r="Y671" s="233"/>
      <c r="Z671" s="233"/>
      <c r="AA671" s="233"/>
      <c r="AB671" s="233"/>
      <c r="AC671" s="233"/>
      <c r="AD671" s="233"/>
      <c r="AE671" s="233"/>
      <c r="AF671" s="233"/>
      <c r="AG671" s="233"/>
      <c r="AH671" s="233"/>
      <c r="AI671" s="233"/>
      <c r="AJ671" s="233"/>
      <c r="AK671" s="233"/>
      <c r="AL671" s="233"/>
      <c r="AM671" s="233"/>
      <c r="AN671" s="233"/>
      <c r="AO671" s="233"/>
      <c r="AP671" s="233"/>
      <c r="AQ671" s="233"/>
      <c r="AR671" s="233"/>
      <c r="AS671" s="233"/>
      <c r="AT671" s="233"/>
      <c r="AU671" s="233"/>
      <c r="AV671" s="233"/>
      <c r="AW671" s="233"/>
      <c r="AX671" s="233"/>
      <c r="AY671" s="233"/>
      <c r="AZ671" s="233"/>
      <c r="BA671" s="233"/>
      <c r="BB671" s="233"/>
      <c r="BC671" s="233"/>
      <c r="BD671" s="233"/>
      <c r="BE671" s="233"/>
      <c r="BF671" s="233"/>
      <c r="BG671" s="233"/>
      <c r="BH671" s="233"/>
      <c r="BI671" s="293" t="str">
        <f>HYPERLINK("#일위대가목록!A138","II445300 →")</f>
        <v>II445300 →</v>
      </c>
    </row>
    <row r="672" spans="1:61" ht="20.100000000000001" customHeight="1">
      <c r="A672" s="237" t="s">
        <v>9915</v>
      </c>
      <c r="B672" s="238" t="s">
        <v>9899</v>
      </c>
      <c r="C672" s="238">
        <v>1</v>
      </c>
      <c r="D672" s="238" t="s">
        <v>7942</v>
      </c>
      <c r="E672" s="239">
        <f t="shared" si="41"/>
        <v>6730</v>
      </c>
      <c r="F672" s="239">
        <f t="shared" si="41"/>
        <v>6730</v>
      </c>
      <c r="G672" s="239">
        <f>[183]일위대가목록!F139</f>
        <v>1737</v>
      </c>
      <c r="H672" s="239">
        <f t="shared" si="42"/>
        <v>1737</v>
      </c>
      <c r="I672" s="239">
        <f>[183]일위대가목록!G139</f>
        <v>3512</v>
      </c>
      <c r="J672" s="239">
        <f t="shared" si="43"/>
        <v>3512</v>
      </c>
      <c r="K672" s="239">
        <f>[183]일위대가목록!H139</f>
        <v>1481</v>
      </c>
      <c r="L672" s="239">
        <f t="shared" si="44"/>
        <v>1481</v>
      </c>
      <c r="M672" s="240" t="s">
        <v>8128</v>
      </c>
      <c r="N672" s="233" t="s">
        <v>227</v>
      </c>
      <c r="O672" s="233"/>
      <c r="P672" s="233" t="s">
        <v>9916</v>
      </c>
      <c r="Q672" s="233" t="s">
        <v>227</v>
      </c>
      <c r="R672" s="233" t="s">
        <v>9917</v>
      </c>
      <c r="S672" s="233"/>
      <c r="T672" s="233" t="s">
        <v>7861</v>
      </c>
      <c r="U672" s="233"/>
      <c r="V672" s="233"/>
      <c r="W672" s="233"/>
      <c r="X672" s="233"/>
      <c r="Y672" s="233"/>
      <c r="Z672" s="233"/>
      <c r="AA672" s="233"/>
      <c r="AB672" s="233"/>
      <c r="AC672" s="233"/>
      <c r="AD672" s="233"/>
      <c r="AE672" s="233"/>
      <c r="AF672" s="233"/>
      <c r="AG672" s="233"/>
      <c r="AH672" s="233"/>
      <c r="AI672" s="233"/>
      <c r="AJ672" s="233"/>
      <c r="AK672" s="233"/>
      <c r="AL672" s="233"/>
      <c r="AM672" s="233"/>
      <c r="AN672" s="233"/>
      <c r="AO672" s="233"/>
      <c r="AP672" s="233"/>
      <c r="AQ672" s="233"/>
      <c r="AR672" s="233"/>
      <c r="AS672" s="233"/>
      <c r="AT672" s="233"/>
      <c r="AU672" s="233"/>
      <c r="AV672" s="233"/>
      <c r="AW672" s="233"/>
      <c r="AX672" s="233"/>
      <c r="AY672" s="233"/>
      <c r="AZ672" s="233"/>
      <c r="BA672" s="233"/>
      <c r="BB672" s="233"/>
      <c r="BC672" s="233"/>
      <c r="BD672" s="233"/>
      <c r="BE672" s="233"/>
      <c r="BF672" s="233"/>
      <c r="BG672" s="233"/>
      <c r="BH672" s="233"/>
      <c r="BI672" s="293" t="str">
        <f>HYPERLINK("#일위대가목록!A139","II447100 →")</f>
        <v>II447100 →</v>
      </c>
    </row>
    <row r="673" spans="1:61" ht="20.100000000000001" customHeight="1">
      <c r="A673" s="237" t="s">
        <v>9918</v>
      </c>
      <c r="B673" s="238" t="s">
        <v>9919</v>
      </c>
      <c r="C673" s="238">
        <v>1</v>
      </c>
      <c r="D673" s="238" t="s">
        <v>7942</v>
      </c>
      <c r="E673" s="239">
        <f t="shared" si="41"/>
        <v>2324</v>
      </c>
      <c r="F673" s="239">
        <f t="shared" si="41"/>
        <v>2324</v>
      </c>
      <c r="G673" s="239">
        <f>[183]일위대가목록!F140</f>
        <v>664</v>
      </c>
      <c r="H673" s="239">
        <f t="shared" si="42"/>
        <v>664</v>
      </c>
      <c r="I673" s="239">
        <f>[183]일위대가목록!G140</f>
        <v>1037</v>
      </c>
      <c r="J673" s="239">
        <f t="shared" si="43"/>
        <v>1037</v>
      </c>
      <c r="K673" s="239">
        <f>[183]일위대가목록!H140</f>
        <v>623</v>
      </c>
      <c r="L673" s="239">
        <f t="shared" si="44"/>
        <v>623</v>
      </c>
      <c r="M673" s="240" t="s">
        <v>8128</v>
      </c>
      <c r="N673" s="233" t="s">
        <v>227</v>
      </c>
      <c r="O673" s="233"/>
      <c r="P673" s="233" t="s">
        <v>9920</v>
      </c>
      <c r="Q673" s="233" t="s">
        <v>227</v>
      </c>
      <c r="R673" s="233" t="s">
        <v>9921</v>
      </c>
      <c r="S673" s="233"/>
      <c r="T673" s="233" t="s">
        <v>7861</v>
      </c>
      <c r="U673" s="233"/>
      <c r="V673" s="233"/>
      <c r="W673" s="233"/>
      <c r="X673" s="233"/>
      <c r="Y673" s="233"/>
      <c r="Z673" s="233"/>
      <c r="AA673" s="233"/>
      <c r="AB673" s="233"/>
      <c r="AC673" s="233"/>
      <c r="AD673" s="233"/>
      <c r="AE673" s="233"/>
      <c r="AF673" s="233"/>
      <c r="AG673" s="233"/>
      <c r="AH673" s="233"/>
      <c r="AI673" s="233"/>
      <c r="AJ673" s="233"/>
      <c r="AK673" s="233"/>
      <c r="AL673" s="233"/>
      <c r="AM673" s="233"/>
      <c r="AN673" s="233"/>
      <c r="AO673" s="233"/>
      <c r="AP673" s="233"/>
      <c r="AQ673" s="233"/>
      <c r="AR673" s="233"/>
      <c r="AS673" s="233"/>
      <c r="AT673" s="233"/>
      <c r="AU673" s="233"/>
      <c r="AV673" s="233"/>
      <c r="AW673" s="233"/>
      <c r="AX673" s="233"/>
      <c r="AY673" s="233"/>
      <c r="AZ673" s="233"/>
      <c r="BA673" s="233"/>
      <c r="BB673" s="233"/>
      <c r="BC673" s="233"/>
      <c r="BD673" s="233"/>
      <c r="BE673" s="233"/>
      <c r="BF673" s="233"/>
      <c r="BG673" s="233"/>
      <c r="BH673" s="233"/>
      <c r="BI673" s="293" t="str">
        <f>HYPERLINK("#일위대가목록!A140","II450100 →")</f>
        <v>II450100 →</v>
      </c>
    </row>
    <row r="674" spans="1:61" ht="20.100000000000001" customHeight="1">
      <c r="A674" s="237" t="s">
        <v>9918</v>
      </c>
      <c r="B674" s="238" t="s">
        <v>9922</v>
      </c>
      <c r="C674" s="238">
        <v>1</v>
      </c>
      <c r="D674" s="238" t="s">
        <v>7942</v>
      </c>
      <c r="E674" s="239">
        <f t="shared" si="41"/>
        <v>4234</v>
      </c>
      <c r="F674" s="239">
        <f t="shared" si="41"/>
        <v>4234</v>
      </c>
      <c r="G674" s="239">
        <f>[183]일위대가목록!F141</f>
        <v>879</v>
      </c>
      <c r="H674" s="239">
        <f t="shared" si="42"/>
        <v>879</v>
      </c>
      <c r="I674" s="239">
        <f>[183]일위대가목록!G141</f>
        <v>2216</v>
      </c>
      <c r="J674" s="239">
        <f t="shared" si="43"/>
        <v>2216</v>
      </c>
      <c r="K674" s="239">
        <f>[183]일위대가목록!H141</f>
        <v>1139</v>
      </c>
      <c r="L674" s="239">
        <f t="shared" si="44"/>
        <v>1139</v>
      </c>
      <c r="M674" s="240" t="s">
        <v>8128</v>
      </c>
      <c r="N674" s="233" t="s">
        <v>227</v>
      </c>
      <c r="O674" s="233"/>
      <c r="P674" s="233" t="s">
        <v>9923</v>
      </c>
      <c r="Q674" s="233" t="s">
        <v>227</v>
      </c>
      <c r="R674" s="233" t="s">
        <v>9924</v>
      </c>
      <c r="S674" s="233"/>
      <c r="T674" s="233" t="s">
        <v>7861</v>
      </c>
      <c r="U674" s="233"/>
      <c r="V674" s="233"/>
      <c r="W674" s="233"/>
      <c r="X674" s="233"/>
      <c r="Y674" s="233"/>
      <c r="Z674" s="233"/>
      <c r="AA674" s="233"/>
      <c r="AB674" s="233"/>
      <c r="AC674" s="233"/>
      <c r="AD674" s="233"/>
      <c r="AE674" s="233"/>
      <c r="AF674" s="233"/>
      <c r="AG674" s="233"/>
      <c r="AH674" s="233"/>
      <c r="AI674" s="233"/>
      <c r="AJ674" s="233"/>
      <c r="AK674" s="233"/>
      <c r="AL674" s="233"/>
      <c r="AM674" s="233"/>
      <c r="AN674" s="233"/>
      <c r="AO674" s="233"/>
      <c r="AP674" s="233"/>
      <c r="AQ674" s="233"/>
      <c r="AR674" s="233"/>
      <c r="AS674" s="233"/>
      <c r="AT674" s="233"/>
      <c r="AU674" s="233"/>
      <c r="AV674" s="233"/>
      <c r="AW674" s="233"/>
      <c r="AX674" s="233"/>
      <c r="AY674" s="233"/>
      <c r="AZ674" s="233"/>
      <c r="BA674" s="233"/>
      <c r="BB674" s="233"/>
      <c r="BC674" s="233"/>
      <c r="BD674" s="233"/>
      <c r="BE674" s="233"/>
      <c r="BF674" s="233"/>
      <c r="BG674" s="233"/>
      <c r="BH674" s="233"/>
      <c r="BI674" s="293" t="str">
        <f>HYPERLINK("#일위대가목록!A141","II450300 →")</f>
        <v>II450300 →</v>
      </c>
    </row>
    <row r="675" spans="1:61" ht="20.100000000000001" customHeight="1">
      <c r="A675" s="237" t="s">
        <v>9918</v>
      </c>
      <c r="B675" s="238" t="s">
        <v>9925</v>
      </c>
      <c r="C675" s="238">
        <v>1</v>
      </c>
      <c r="D675" s="238" t="s">
        <v>7942</v>
      </c>
      <c r="E675" s="239">
        <f t="shared" si="41"/>
        <v>7820</v>
      </c>
      <c r="F675" s="239">
        <f t="shared" si="41"/>
        <v>7820</v>
      </c>
      <c r="G675" s="239">
        <f>[183]일위대가목록!F142</f>
        <v>893</v>
      </c>
      <c r="H675" s="239">
        <f t="shared" si="42"/>
        <v>893</v>
      </c>
      <c r="I675" s="239">
        <f>[183]일위대가목록!G142</f>
        <v>6091</v>
      </c>
      <c r="J675" s="239">
        <f t="shared" si="43"/>
        <v>6091</v>
      </c>
      <c r="K675" s="239">
        <f>[183]일위대가목록!H142</f>
        <v>836</v>
      </c>
      <c r="L675" s="239">
        <f t="shared" si="44"/>
        <v>836</v>
      </c>
      <c r="M675" s="240" t="s">
        <v>8128</v>
      </c>
      <c r="N675" s="233" t="s">
        <v>227</v>
      </c>
      <c r="O675" s="233"/>
      <c r="P675" s="233" t="s">
        <v>9926</v>
      </c>
      <c r="Q675" s="233" t="s">
        <v>227</v>
      </c>
      <c r="R675" s="233" t="s">
        <v>9927</v>
      </c>
      <c r="S675" s="233"/>
      <c r="T675" s="233" t="s">
        <v>7861</v>
      </c>
      <c r="U675" s="233"/>
      <c r="V675" s="233"/>
      <c r="W675" s="233"/>
      <c r="X675" s="233"/>
      <c r="Y675" s="233"/>
      <c r="Z675" s="233"/>
      <c r="AA675" s="233"/>
      <c r="AB675" s="233"/>
      <c r="AC675" s="233"/>
      <c r="AD675" s="233"/>
      <c r="AE675" s="233"/>
      <c r="AF675" s="233"/>
      <c r="AG675" s="233"/>
      <c r="AH675" s="233"/>
      <c r="AI675" s="233"/>
      <c r="AJ675" s="233"/>
      <c r="AK675" s="233"/>
      <c r="AL675" s="233"/>
      <c r="AM675" s="233"/>
      <c r="AN675" s="233"/>
      <c r="AO675" s="233"/>
      <c r="AP675" s="233"/>
      <c r="AQ675" s="233"/>
      <c r="AR675" s="233"/>
      <c r="AS675" s="233"/>
      <c r="AT675" s="233"/>
      <c r="AU675" s="233"/>
      <c r="AV675" s="233"/>
      <c r="AW675" s="233"/>
      <c r="AX675" s="233"/>
      <c r="AY675" s="233"/>
      <c r="AZ675" s="233"/>
      <c r="BA675" s="233"/>
      <c r="BB675" s="233"/>
      <c r="BC675" s="233"/>
      <c r="BD675" s="233"/>
      <c r="BE675" s="233"/>
      <c r="BF675" s="233"/>
      <c r="BG675" s="233"/>
      <c r="BH675" s="233"/>
      <c r="BI675" s="293" t="str">
        <f>HYPERLINK("#일위대가목록!A142","II450400 →")</f>
        <v>II450400 →</v>
      </c>
    </row>
    <row r="676" spans="1:61" ht="20.100000000000001" customHeight="1">
      <c r="A676" s="237" t="s">
        <v>9928</v>
      </c>
      <c r="B676" s="238" t="s">
        <v>9919</v>
      </c>
      <c r="C676" s="238">
        <v>1</v>
      </c>
      <c r="D676" s="238" t="s">
        <v>7942</v>
      </c>
      <c r="E676" s="239">
        <f t="shared" si="41"/>
        <v>22092</v>
      </c>
      <c r="F676" s="239">
        <f t="shared" si="41"/>
        <v>22092</v>
      </c>
      <c r="G676" s="239">
        <f>[183]일위대가목록!F143</f>
        <v>108</v>
      </c>
      <c r="H676" s="239">
        <f t="shared" si="42"/>
        <v>108</v>
      </c>
      <c r="I676" s="239">
        <f>[183]일위대가목록!G143</f>
        <v>21655</v>
      </c>
      <c r="J676" s="239">
        <f t="shared" si="43"/>
        <v>21655</v>
      </c>
      <c r="K676" s="239">
        <f>[183]일위대가목록!H143</f>
        <v>329</v>
      </c>
      <c r="L676" s="239">
        <f t="shared" si="44"/>
        <v>329</v>
      </c>
      <c r="M676" s="240" t="s">
        <v>9862</v>
      </c>
      <c r="N676" s="233" t="s">
        <v>227</v>
      </c>
      <c r="O676" s="233"/>
      <c r="P676" s="233" t="s">
        <v>9929</v>
      </c>
      <c r="Q676" s="233" t="s">
        <v>227</v>
      </c>
      <c r="R676" s="233" t="s">
        <v>9930</v>
      </c>
      <c r="S676" s="233"/>
      <c r="T676" s="233" t="s">
        <v>7861</v>
      </c>
      <c r="U676" s="233"/>
      <c r="V676" s="233"/>
      <c r="W676" s="233"/>
      <c r="X676" s="233"/>
      <c r="Y676" s="233"/>
      <c r="Z676" s="233"/>
      <c r="AA676" s="233"/>
      <c r="AB676" s="233"/>
      <c r="AC676" s="233"/>
      <c r="AD676" s="233"/>
      <c r="AE676" s="233"/>
      <c r="AF676" s="233"/>
      <c r="AG676" s="233"/>
      <c r="AH676" s="233"/>
      <c r="AI676" s="233"/>
      <c r="AJ676" s="233"/>
      <c r="AK676" s="233"/>
      <c r="AL676" s="233"/>
      <c r="AM676" s="233"/>
      <c r="AN676" s="233"/>
      <c r="AO676" s="233"/>
      <c r="AP676" s="233"/>
      <c r="AQ676" s="233"/>
      <c r="AR676" s="233"/>
      <c r="AS676" s="233"/>
      <c r="AT676" s="233"/>
      <c r="AU676" s="233"/>
      <c r="AV676" s="233"/>
      <c r="AW676" s="233"/>
      <c r="AX676" s="233"/>
      <c r="AY676" s="233"/>
      <c r="AZ676" s="233"/>
      <c r="BA676" s="233"/>
      <c r="BB676" s="233"/>
      <c r="BC676" s="233"/>
      <c r="BD676" s="233"/>
      <c r="BE676" s="233"/>
      <c r="BF676" s="233"/>
      <c r="BG676" s="233"/>
      <c r="BH676" s="233"/>
      <c r="BI676" s="293" t="str">
        <f>HYPERLINK("#일위대가목록!A143","II456100 →")</f>
        <v>II456100 →</v>
      </c>
    </row>
    <row r="677" spans="1:61" ht="20.100000000000001" customHeight="1">
      <c r="A677" s="237" t="s">
        <v>9928</v>
      </c>
      <c r="B677" s="238" t="s">
        <v>9922</v>
      </c>
      <c r="C677" s="238">
        <v>1</v>
      </c>
      <c r="D677" s="238" t="s">
        <v>7942</v>
      </c>
      <c r="E677" s="239">
        <f t="shared" si="41"/>
        <v>22603</v>
      </c>
      <c r="F677" s="239">
        <f t="shared" si="41"/>
        <v>22603</v>
      </c>
      <c r="G677" s="239">
        <f>[183]일위대가목록!F144</f>
        <v>134</v>
      </c>
      <c r="H677" s="239">
        <f t="shared" si="42"/>
        <v>134</v>
      </c>
      <c r="I677" s="239">
        <f>[183]일위대가목록!G144</f>
        <v>22131</v>
      </c>
      <c r="J677" s="239">
        <f t="shared" si="43"/>
        <v>22131</v>
      </c>
      <c r="K677" s="239">
        <f>[183]일위대가목록!H144</f>
        <v>338</v>
      </c>
      <c r="L677" s="239">
        <f t="shared" si="44"/>
        <v>338</v>
      </c>
      <c r="M677" s="240" t="s">
        <v>9862</v>
      </c>
      <c r="N677" s="233" t="s">
        <v>227</v>
      </c>
      <c r="O677" s="233"/>
      <c r="P677" s="233" t="s">
        <v>9931</v>
      </c>
      <c r="Q677" s="233" t="s">
        <v>227</v>
      </c>
      <c r="R677" s="233" t="s">
        <v>9932</v>
      </c>
      <c r="S677" s="233"/>
      <c r="T677" s="233" t="s">
        <v>7861</v>
      </c>
      <c r="U677" s="233"/>
      <c r="V677" s="233"/>
      <c r="W677" s="233"/>
      <c r="X677" s="233"/>
      <c r="Y677" s="233"/>
      <c r="Z677" s="233"/>
      <c r="AA677" s="233"/>
      <c r="AB677" s="233"/>
      <c r="AC677" s="233"/>
      <c r="AD677" s="233"/>
      <c r="AE677" s="233"/>
      <c r="AF677" s="233"/>
      <c r="AG677" s="233"/>
      <c r="AH677" s="233"/>
      <c r="AI677" s="233"/>
      <c r="AJ677" s="233"/>
      <c r="AK677" s="233"/>
      <c r="AL677" s="233"/>
      <c r="AM677" s="233"/>
      <c r="AN677" s="233"/>
      <c r="AO677" s="233"/>
      <c r="AP677" s="233"/>
      <c r="AQ677" s="233"/>
      <c r="AR677" s="233"/>
      <c r="AS677" s="233"/>
      <c r="AT677" s="233"/>
      <c r="AU677" s="233"/>
      <c r="AV677" s="233"/>
      <c r="AW677" s="233"/>
      <c r="AX677" s="233"/>
      <c r="AY677" s="233"/>
      <c r="AZ677" s="233"/>
      <c r="BA677" s="233"/>
      <c r="BB677" s="233"/>
      <c r="BC677" s="233"/>
      <c r="BD677" s="233"/>
      <c r="BE677" s="233"/>
      <c r="BF677" s="233"/>
      <c r="BG677" s="233"/>
      <c r="BH677" s="233"/>
      <c r="BI677" s="293" t="str">
        <f>HYPERLINK("#일위대가목록!A144","II456300 →")</f>
        <v>II456300 →</v>
      </c>
    </row>
    <row r="678" spans="1:61" ht="20.100000000000001" customHeight="1">
      <c r="A678" s="237" t="s">
        <v>9928</v>
      </c>
      <c r="B678" s="238" t="s">
        <v>9925</v>
      </c>
      <c r="C678" s="238">
        <v>1</v>
      </c>
      <c r="D678" s="238" t="s">
        <v>7942</v>
      </c>
      <c r="E678" s="239">
        <f t="shared" si="41"/>
        <v>21930</v>
      </c>
      <c r="F678" s="239">
        <f t="shared" si="41"/>
        <v>21930</v>
      </c>
      <c r="G678" s="239">
        <f>[183]일위대가목록!F145</f>
        <v>101</v>
      </c>
      <c r="H678" s="239">
        <f t="shared" si="42"/>
        <v>101</v>
      </c>
      <c r="I678" s="239">
        <f>[183]일위대가목록!G145</f>
        <v>21503</v>
      </c>
      <c r="J678" s="239">
        <f t="shared" si="43"/>
        <v>21503</v>
      </c>
      <c r="K678" s="239">
        <f>[183]일위대가목록!H145</f>
        <v>326</v>
      </c>
      <c r="L678" s="239">
        <f t="shared" si="44"/>
        <v>326</v>
      </c>
      <c r="M678" s="240" t="s">
        <v>9862</v>
      </c>
      <c r="N678" s="233" t="s">
        <v>227</v>
      </c>
      <c r="O678" s="233"/>
      <c r="P678" s="233" t="s">
        <v>9933</v>
      </c>
      <c r="Q678" s="233" t="s">
        <v>227</v>
      </c>
      <c r="R678" s="233" t="s">
        <v>9934</v>
      </c>
      <c r="S678" s="233"/>
      <c r="T678" s="233" t="s">
        <v>7861</v>
      </c>
      <c r="U678" s="233"/>
      <c r="V678" s="233"/>
      <c r="W678" s="233"/>
      <c r="X678" s="233"/>
      <c r="Y678" s="233"/>
      <c r="Z678" s="233"/>
      <c r="AA678" s="233"/>
      <c r="AB678" s="233"/>
      <c r="AC678" s="233"/>
      <c r="AD678" s="233"/>
      <c r="AE678" s="233"/>
      <c r="AF678" s="233"/>
      <c r="AG678" s="233"/>
      <c r="AH678" s="233"/>
      <c r="AI678" s="233"/>
      <c r="AJ678" s="233"/>
      <c r="AK678" s="233"/>
      <c r="AL678" s="233"/>
      <c r="AM678" s="233"/>
      <c r="AN678" s="233"/>
      <c r="AO678" s="233"/>
      <c r="AP678" s="233"/>
      <c r="AQ678" s="233"/>
      <c r="AR678" s="233"/>
      <c r="AS678" s="233"/>
      <c r="AT678" s="233"/>
      <c r="AU678" s="233"/>
      <c r="AV678" s="233"/>
      <c r="AW678" s="233"/>
      <c r="AX678" s="233"/>
      <c r="AY678" s="233"/>
      <c r="AZ678" s="233"/>
      <c r="BA678" s="233"/>
      <c r="BB678" s="233"/>
      <c r="BC678" s="233"/>
      <c r="BD678" s="233"/>
      <c r="BE678" s="233"/>
      <c r="BF678" s="233"/>
      <c r="BG678" s="233"/>
      <c r="BH678" s="233"/>
      <c r="BI678" s="293" t="str">
        <f>HYPERLINK("#일위대가목록!A145","II456400 →")</f>
        <v>II456400 →</v>
      </c>
    </row>
    <row r="679" spans="1:61" ht="20.100000000000001" customHeight="1">
      <c r="A679" s="237" t="s">
        <v>9935</v>
      </c>
      <c r="B679" s="238" t="s">
        <v>9919</v>
      </c>
      <c r="C679" s="238">
        <v>1</v>
      </c>
      <c r="D679" s="238" t="s">
        <v>7942</v>
      </c>
      <c r="E679" s="239">
        <f t="shared" si="41"/>
        <v>3610</v>
      </c>
      <c r="F679" s="239">
        <f t="shared" si="41"/>
        <v>3610</v>
      </c>
      <c r="G679" s="239">
        <f>[183]일위대가목록!F146</f>
        <v>874</v>
      </c>
      <c r="H679" s="239">
        <f t="shared" si="42"/>
        <v>874</v>
      </c>
      <c r="I679" s="239">
        <f>[183]일위대가목록!G146</f>
        <v>1994</v>
      </c>
      <c r="J679" s="239">
        <f t="shared" si="43"/>
        <v>1994</v>
      </c>
      <c r="K679" s="239">
        <f>[183]일위대가목록!H146</f>
        <v>742</v>
      </c>
      <c r="L679" s="239">
        <f t="shared" si="44"/>
        <v>742</v>
      </c>
      <c r="M679" s="240" t="s">
        <v>9936</v>
      </c>
      <c r="N679" s="233" t="s">
        <v>227</v>
      </c>
      <c r="O679" s="233"/>
      <c r="P679" s="233" t="s">
        <v>9937</v>
      </c>
      <c r="Q679" s="233" t="s">
        <v>227</v>
      </c>
      <c r="R679" s="233" t="s">
        <v>9938</v>
      </c>
      <c r="S679" s="233"/>
      <c r="T679" s="233" t="s">
        <v>7861</v>
      </c>
      <c r="U679" s="233"/>
      <c r="V679" s="233"/>
      <c r="W679" s="233"/>
      <c r="X679" s="233"/>
      <c r="Y679" s="233"/>
      <c r="Z679" s="233"/>
      <c r="AA679" s="233"/>
      <c r="AB679" s="233"/>
      <c r="AC679" s="233"/>
      <c r="AD679" s="233"/>
      <c r="AE679" s="233"/>
      <c r="AF679" s="233"/>
      <c r="AG679" s="233"/>
      <c r="AH679" s="233"/>
      <c r="AI679" s="233"/>
      <c r="AJ679" s="233"/>
      <c r="AK679" s="233"/>
      <c r="AL679" s="233"/>
      <c r="AM679" s="233"/>
      <c r="AN679" s="233"/>
      <c r="AO679" s="233"/>
      <c r="AP679" s="233"/>
      <c r="AQ679" s="233"/>
      <c r="AR679" s="233"/>
      <c r="AS679" s="233"/>
      <c r="AT679" s="233"/>
      <c r="AU679" s="233"/>
      <c r="AV679" s="233"/>
      <c r="AW679" s="233"/>
      <c r="AX679" s="233"/>
      <c r="AY679" s="233"/>
      <c r="AZ679" s="233"/>
      <c r="BA679" s="233"/>
      <c r="BB679" s="233"/>
      <c r="BC679" s="233"/>
      <c r="BD679" s="233"/>
      <c r="BE679" s="233"/>
      <c r="BF679" s="233"/>
      <c r="BG679" s="233"/>
      <c r="BH679" s="233"/>
      <c r="BI679" s="293" t="str">
        <f>HYPERLINK("#일위대가목록!A146","II458100 →")</f>
        <v>II458100 →</v>
      </c>
    </row>
    <row r="680" spans="1:61" ht="20.100000000000001" customHeight="1">
      <c r="A680" s="237" t="s">
        <v>9939</v>
      </c>
      <c r="B680" s="238" t="s">
        <v>9940</v>
      </c>
      <c r="C680" s="238">
        <v>1</v>
      </c>
      <c r="D680" s="238" t="s">
        <v>7942</v>
      </c>
      <c r="E680" s="239">
        <f t="shared" si="41"/>
        <v>23201</v>
      </c>
      <c r="F680" s="239">
        <f t="shared" si="41"/>
        <v>23201</v>
      </c>
      <c r="G680" s="239">
        <f>[183]일위대가목록!F147</f>
        <v>68</v>
      </c>
      <c r="H680" s="239">
        <f t="shared" si="42"/>
        <v>68</v>
      </c>
      <c r="I680" s="239">
        <f>[183]일위대가목록!G147</f>
        <v>22848</v>
      </c>
      <c r="J680" s="239">
        <f t="shared" si="43"/>
        <v>22848</v>
      </c>
      <c r="K680" s="239">
        <f>[183]일위대가목록!H147</f>
        <v>285</v>
      </c>
      <c r="L680" s="239">
        <f t="shared" si="44"/>
        <v>285</v>
      </c>
      <c r="M680" s="240" t="s">
        <v>9862</v>
      </c>
      <c r="N680" s="233" t="s">
        <v>227</v>
      </c>
      <c r="O680" s="233"/>
      <c r="P680" s="233" t="s">
        <v>9941</v>
      </c>
      <c r="Q680" s="233" t="s">
        <v>227</v>
      </c>
      <c r="R680" s="233" t="s">
        <v>9942</v>
      </c>
      <c r="S680" s="233"/>
      <c r="T680" s="233" t="s">
        <v>7861</v>
      </c>
      <c r="U680" s="233"/>
      <c r="V680" s="233"/>
      <c r="W680" s="233"/>
      <c r="X680" s="233"/>
      <c r="Y680" s="233"/>
      <c r="Z680" s="233"/>
      <c r="AA680" s="233"/>
      <c r="AB680" s="233"/>
      <c r="AC680" s="233"/>
      <c r="AD680" s="233"/>
      <c r="AE680" s="233"/>
      <c r="AF680" s="233"/>
      <c r="AG680" s="233"/>
      <c r="AH680" s="233"/>
      <c r="AI680" s="233"/>
      <c r="AJ680" s="233"/>
      <c r="AK680" s="233"/>
      <c r="AL680" s="233"/>
      <c r="AM680" s="233"/>
      <c r="AN680" s="233"/>
      <c r="AO680" s="233"/>
      <c r="AP680" s="233"/>
      <c r="AQ680" s="233"/>
      <c r="AR680" s="233"/>
      <c r="AS680" s="233"/>
      <c r="AT680" s="233"/>
      <c r="AU680" s="233"/>
      <c r="AV680" s="233"/>
      <c r="AW680" s="233"/>
      <c r="AX680" s="233"/>
      <c r="AY680" s="233"/>
      <c r="AZ680" s="233"/>
      <c r="BA680" s="233"/>
      <c r="BB680" s="233"/>
      <c r="BC680" s="233"/>
      <c r="BD680" s="233"/>
      <c r="BE680" s="233"/>
      <c r="BF680" s="233"/>
      <c r="BG680" s="233"/>
      <c r="BH680" s="233"/>
      <c r="BI680" s="293" t="str">
        <f>HYPERLINK("#일위대가목록!A147","II462200 →")</f>
        <v>II462200 →</v>
      </c>
    </row>
    <row r="681" spans="1:61" ht="20.100000000000001" customHeight="1">
      <c r="A681" s="237" t="s">
        <v>9939</v>
      </c>
      <c r="B681" s="238" t="s">
        <v>9943</v>
      </c>
      <c r="C681" s="238">
        <v>1</v>
      </c>
      <c r="D681" s="238" t="s">
        <v>7942</v>
      </c>
      <c r="E681" s="239">
        <f t="shared" si="41"/>
        <v>24554</v>
      </c>
      <c r="F681" s="239">
        <f t="shared" si="41"/>
        <v>24554</v>
      </c>
      <c r="G681" s="239">
        <f>[183]일위대가목록!F148</f>
        <v>137</v>
      </c>
      <c r="H681" s="239">
        <f t="shared" si="42"/>
        <v>137</v>
      </c>
      <c r="I681" s="239">
        <f>[183]일위대가목록!G148</f>
        <v>24107</v>
      </c>
      <c r="J681" s="239">
        <f t="shared" si="43"/>
        <v>24107</v>
      </c>
      <c r="K681" s="239">
        <f>[183]일위대가목록!H148</f>
        <v>310</v>
      </c>
      <c r="L681" s="239">
        <f t="shared" si="44"/>
        <v>310</v>
      </c>
      <c r="M681" s="240" t="s">
        <v>9862</v>
      </c>
      <c r="N681" s="233" t="s">
        <v>227</v>
      </c>
      <c r="O681" s="233"/>
      <c r="P681" s="233" t="s">
        <v>9944</v>
      </c>
      <c r="Q681" s="233" t="s">
        <v>227</v>
      </c>
      <c r="R681" s="233" t="s">
        <v>9945</v>
      </c>
      <c r="S681" s="233"/>
      <c r="T681" s="233" t="s">
        <v>7861</v>
      </c>
      <c r="U681" s="233"/>
      <c r="V681" s="233"/>
      <c r="W681" s="233"/>
      <c r="X681" s="233"/>
      <c r="Y681" s="233"/>
      <c r="Z681" s="233"/>
      <c r="AA681" s="233"/>
      <c r="AB681" s="233"/>
      <c r="AC681" s="233"/>
      <c r="AD681" s="233"/>
      <c r="AE681" s="233"/>
      <c r="AF681" s="233"/>
      <c r="AG681" s="233"/>
      <c r="AH681" s="233"/>
      <c r="AI681" s="233"/>
      <c r="AJ681" s="233"/>
      <c r="AK681" s="233"/>
      <c r="AL681" s="233"/>
      <c r="AM681" s="233"/>
      <c r="AN681" s="233"/>
      <c r="AO681" s="233"/>
      <c r="AP681" s="233"/>
      <c r="AQ681" s="233"/>
      <c r="AR681" s="233"/>
      <c r="AS681" s="233"/>
      <c r="AT681" s="233"/>
      <c r="AU681" s="233"/>
      <c r="AV681" s="233"/>
      <c r="AW681" s="233"/>
      <c r="AX681" s="233"/>
      <c r="AY681" s="233"/>
      <c r="AZ681" s="233"/>
      <c r="BA681" s="233"/>
      <c r="BB681" s="233"/>
      <c r="BC681" s="233"/>
      <c r="BD681" s="233"/>
      <c r="BE681" s="233"/>
      <c r="BF681" s="233"/>
      <c r="BG681" s="233"/>
      <c r="BH681" s="233"/>
      <c r="BI681" s="293" t="str">
        <f>HYPERLINK("#일위대가목록!A148","II462400 →")</f>
        <v>II462400 →</v>
      </c>
    </row>
    <row r="682" spans="1:61" ht="20.100000000000001" customHeight="1">
      <c r="A682" s="237" t="s">
        <v>9939</v>
      </c>
      <c r="B682" s="238" t="s">
        <v>9946</v>
      </c>
      <c r="C682" s="238">
        <v>1</v>
      </c>
      <c r="D682" s="238" t="s">
        <v>7942</v>
      </c>
      <c r="E682" s="239">
        <f t="shared" si="41"/>
        <v>24408</v>
      </c>
      <c r="F682" s="239">
        <f t="shared" si="41"/>
        <v>24408</v>
      </c>
      <c r="G682" s="239">
        <f>[183]일위대가목록!F149</f>
        <v>130</v>
      </c>
      <c r="H682" s="239">
        <f t="shared" si="42"/>
        <v>130</v>
      </c>
      <c r="I682" s="239">
        <f>[183]일위대가목록!G149</f>
        <v>23971</v>
      </c>
      <c r="J682" s="239">
        <f t="shared" si="43"/>
        <v>23971</v>
      </c>
      <c r="K682" s="239">
        <f>[183]일위대가목록!H149</f>
        <v>307</v>
      </c>
      <c r="L682" s="239">
        <f t="shared" si="44"/>
        <v>307</v>
      </c>
      <c r="M682" s="240" t="s">
        <v>9862</v>
      </c>
      <c r="N682" s="233" t="s">
        <v>227</v>
      </c>
      <c r="O682" s="233"/>
      <c r="P682" s="233" t="s">
        <v>9947</v>
      </c>
      <c r="Q682" s="233" t="s">
        <v>227</v>
      </c>
      <c r="R682" s="233" t="s">
        <v>9948</v>
      </c>
      <c r="S682" s="233"/>
      <c r="T682" s="233" t="s">
        <v>7861</v>
      </c>
      <c r="U682" s="233"/>
      <c r="V682" s="233"/>
      <c r="W682" s="233"/>
      <c r="X682" s="233"/>
      <c r="Y682" s="233"/>
      <c r="Z682" s="233"/>
      <c r="AA682" s="233"/>
      <c r="AB682" s="233"/>
      <c r="AC682" s="233"/>
      <c r="AD682" s="233"/>
      <c r="AE682" s="233"/>
      <c r="AF682" s="233"/>
      <c r="AG682" s="233"/>
      <c r="AH682" s="233"/>
      <c r="AI682" s="233"/>
      <c r="AJ682" s="233"/>
      <c r="AK682" s="233"/>
      <c r="AL682" s="233"/>
      <c r="AM682" s="233"/>
      <c r="AN682" s="233"/>
      <c r="AO682" s="233"/>
      <c r="AP682" s="233"/>
      <c r="AQ682" s="233"/>
      <c r="AR682" s="233"/>
      <c r="AS682" s="233"/>
      <c r="AT682" s="233"/>
      <c r="AU682" s="233"/>
      <c r="AV682" s="233"/>
      <c r="AW682" s="233"/>
      <c r="AX682" s="233"/>
      <c r="AY682" s="233"/>
      <c r="AZ682" s="233"/>
      <c r="BA682" s="233"/>
      <c r="BB682" s="233"/>
      <c r="BC682" s="233"/>
      <c r="BD682" s="233"/>
      <c r="BE682" s="233"/>
      <c r="BF682" s="233"/>
      <c r="BG682" s="233"/>
      <c r="BH682" s="233"/>
      <c r="BI682" s="293" t="str">
        <f>HYPERLINK("#일위대가목록!A149","II462500 →")</f>
        <v>II462500 →</v>
      </c>
    </row>
    <row r="683" spans="1:61" ht="20.100000000000001" customHeight="1">
      <c r="A683" s="237" t="s">
        <v>9949</v>
      </c>
      <c r="B683" s="238" t="s">
        <v>9940</v>
      </c>
      <c r="C683" s="238">
        <v>1</v>
      </c>
      <c r="D683" s="238" t="s">
        <v>7942</v>
      </c>
      <c r="E683" s="239">
        <f t="shared" si="41"/>
        <v>3368</v>
      </c>
      <c r="F683" s="239">
        <f t="shared" si="41"/>
        <v>3368</v>
      </c>
      <c r="G683" s="239">
        <f>[183]일위대가목록!F150</f>
        <v>902</v>
      </c>
      <c r="H683" s="239">
        <f t="shared" si="42"/>
        <v>902</v>
      </c>
      <c r="I683" s="239">
        <f>[183]일위대가목록!G150</f>
        <v>1710</v>
      </c>
      <c r="J683" s="239">
        <f t="shared" si="43"/>
        <v>1710</v>
      </c>
      <c r="K683" s="239">
        <f>[183]일위대가목록!H150</f>
        <v>756</v>
      </c>
      <c r="L683" s="239">
        <f t="shared" si="44"/>
        <v>756</v>
      </c>
      <c r="M683" s="240" t="s">
        <v>8128</v>
      </c>
      <c r="N683" s="233" t="s">
        <v>227</v>
      </c>
      <c r="O683" s="233"/>
      <c r="P683" s="233" t="s">
        <v>9950</v>
      </c>
      <c r="Q683" s="233" t="s">
        <v>227</v>
      </c>
      <c r="R683" s="233" t="s">
        <v>9951</v>
      </c>
      <c r="S683" s="233"/>
      <c r="T683" s="233" t="s">
        <v>7861</v>
      </c>
      <c r="U683" s="233"/>
      <c r="V683" s="233"/>
      <c r="W683" s="233"/>
      <c r="X683" s="233"/>
      <c r="Y683" s="233"/>
      <c r="Z683" s="233"/>
      <c r="AA683" s="233"/>
      <c r="AB683" s="233"/>
      <c r="AC683" s="233"/>
      <c r="AD683" s="233"/>
      <c r="AE683" s="233"/>
      <c r="AF683" s="233"/>
      <c r="AG683" s="233"/>
      <c r="AH683" s="233"/>
      <c r="AI683" s="233"/>
      <c r="AJ683" s="233"/>
      <c r="AK683" s="233"/>
      <c r="AL683" s="233"/>
      <c r="AM683" s="233"/>
      <c r="AN683" s="233"/>
      <c r="AO683" s="233"/>
      <c r="AP683" s="233"/>
      <c r="AQ683" s="233"/>
      <c r="AR683" s="233"/>
      <c r="AS683" s="233"/>
      <c r="AT683" s="233"/>
      <c r="AU683" s="233"/>
      <c r="AV683" s="233"/>
      <c r="AW683" s="233"/>
      <c r="AX683" s="233"/>
      <c r="AY683" s="233"/>
      <c r="AZ683" s="233"/>
      <c r="BA683" s="233"/>
      <c r="BB683" s="233"/>
      <c r="BC683" s="233"/>
      <c r="BD683" s="233"/>
      <c r="BE683" s="233"/>
      <c r="BF683" s="233"/>
      <c r="BG683" s="233"/>
      <c r="BH683" s="233"/>
      <c r="BI683" s="293" t="str">
        <f>HYPERLINK("#일위대가목록!A150","II464100 →")</f>
        <v>II464100 →</v>
      </c>
    </row>
    <row r="684" spans="1:61" ht="20.100000000000001" customHeight="1">
      <c r="A684" s="237" t="s">
        <v>9952</v>
      </c>
      <c r="B684" s="238" t="s">
        <v>9953</v>
      </c>
      <c r="C684" s="238">
        <v>1</v>
      </c>
      <c r="D684" s="238" t="s">
        <v>66</v>
      </c>
      <c r="E684" s="239">
        <f t="shared" si="41"/>
        <v>177</v>
      </c>
      <c r="F684" s="239">
        <f t="shared" si="41"/>
        <v>177</v>
      </c>
      <c r="G684" s="239">
        <f>[183]일위대가목록!F151</f>
        <v>15</v>
      </c>
      <c r="H684" s="239">
        <f t="shared" si="42"/>
        <v>15</v>
      </c>
      <c r="I684" s="239">
        <f>[183]일위대가목록!G151</f>
        <v>148</v>
      </c>
      <c r="J684" s="239">
        <f t="shared" si="43"/>
        <v>148</v>
      </c>
      <c r="K684" s="239">
        <f>[183]일위대가목록!H151</f>
        <v>14</v>
      </c>
      <c r="L684" s="239">
        <f t="shared" si="44"/>
        <v>14</v>
      </c>
      <c r="M684" s="240" t="s">
        <v>9954</v>
      </c>
      <c r="N684" s="233" t="s">
        <v>227</v>
      </c>
      <c r="O684" s="233"/>
      <c r="P684" s="233" t="s">
        <v>9955</v>
      </c>
      <c r="Q684" s="233" t="s">
        <v>227</v>
      </c>
      <c r="R684" s="233" t="s">
        <v>9956</v>
      </c>
      <c r="S684" s="233"/>
      <c r="T684" s="233" t="s">
        <v>7861</v>
      </c>
      <c r="U684" s="233"/>
      <c r="V684" s="233"/>
      <c r="W684" s="233"/>
      <c r="X684" s="233"/>
      <c r="Y684" s="233"/>
      <c r="Z684" s="233"/>
      <c r="AA684" s="233"/>
      <c r="AB684" s="233"/>
      <c r="AC684" s="233"/>
      <c r="AD684" s="233"/>
      <c r="AE684" s="233"/>
      <c r="AF684" s="233"/>
      <c r="AG684" s="233"/>
      <c r="AH684" s="233"/>
      <c r="AI684" s="233"/>
      <c r="AJ684" s="233"/>
      <c r="AK684" s="233"/>
      <c r="AL684" s="233"/>
      <c r="AM684" s="233"/>
      <c r="AN684" s="233"/>
      <c r="AO684" s="233"/>
      <c r="AP684" s="233"/>
      <c r="AQ684" s="233"/>
      <c r="AR684" s="233"/>
      <c r="AS684" s="233"/>
      <c r="AT684" s="233"/>
      <c r="AU684" s="233"/>
      <c r="AV684" s="233"/>
      <c r="AW684" s="233"/>
      <c r="AX684" s="233"/>
      <c r="AY684" s="233"/>
      <c r="AZ684" s="233"/>
      <c r="BA684" s="233"/>
      <c r="BB684" s="233"/>
      <c r="BC684" s="233"/>
      <c r="BD684" s="233"/>
      <c r="BE684" s="233"/>
      <c r="BF684" s="233"/>
      <c r="BG684" s="233"/>
      <c r="BH684" s="233"/>
      <c r="BI684" s="293" t="str">
        <f>HYPERLINK("#일위대가목록!A151","II510300 →")</f>
        <v>II510300 →</v>
      </c>
    </row>
    <row r="685" spans="1:61" ht="20.100000000000001" customHeight="1">
      <c r="A685" s="237" t="s">
        <v>9952</v>
      </c>
      <c r="B685" s="238" t="s">
        <v>9957</v>
      </c>
      <c r="C685" s="238">
        <v>1</v>
      </c>
      <c r="D685" s="238" t="s">
        <v>66</v>
      </c>
      <c r="E685" s="239">
        <f t="shared" si="41"/>
        <v>121</v>
      </c>
      <c r="F685" s="239">
        <f t="shared" si="41"/>
        <v>121</v>
      </c>
      <c r="G685" s="239">
        <f>[183]일위대가목록!F152</f>
        <v>10</v>
      </c>
      <c r="H685" s="239">
        <f t="shared" si="42"/>
        <v>10</v>
      </c>
      <c r="I685" s="239">
        <f>[183]일위대가목록!G152</f>
        <v>101</v>
      </c>
      <c r="J685" s="239">
        <f t="shared" si="43"/>
        <v>101</v>
      </c>
      <c r="K685" s="239">
        <f>[183]일위대가목록!H152</f>
        <v>10</v>
      </c>
      <c r="L685" s="239">
        <f t="shared" si="44"/>
        <v>10</v>
      </c>
      <c r="M685" s="240" t="s">
        <v>9954</v>
      </c>
      <c r="N685" s="233" t="s">
        <v>227</v>
      </c>
      <c r="O685" s="233"/>
      <c r="P685" s="233" t="s">
        <v>9958</v>
      </c>
      <c r="Q685" s="233" t="s">
        <v>227</v>
      </c>
      <c r="R685" s="233" t="s">
        <v>9959</v>
      </c>
      <c r="S685" s="233"/>
      <c r="T685" s="233" t="s">
        <v>7861</v>
      </c>
      <c r="U685" s="233"/>
      <c r="V685" s="233"/>
      <c r="W685" s="233"/>
      <c r="X685" s="233"/>
      <c r="Y685" s="233"/>
      <c r="Z685" s="233"/>
      <c r="AA685" s="233"/>
      <c r="AB685" s="233"/>
      <c r="AC685" s="233"/>
      <c r="AD685" s="233"/>
      <c r="AE685" s="233"/>
      <c r="AF685" s="233"/>
      <c r="AG685" s="233"/>
      <c r="AH685" s="233"/>
      <c r="AI685" s="233"/>
      <c r="AJ685" s="233"/>
      <c r="AK685" s="233"/>
      <c r="AL685" s="233"/>
      <c r="AM685" s="233"/>
      <c r="AN685" s="233"/>
      <c r="AO685" s="233"/>
      <c r="AP685" s="233"/>
      <c r="AQ685" s="233"/>
      <c r="AR685" s="233"/>
      <c r="AS685" s="233"/>
      <c r="AT685" s="233"/>
      <c r="AU685" s="233"/>
      <c r="AV685" s="233"/>
      <c r="AW685" s="233"/>
      <c r="AX685" s="233"/>
      <c r="AY685" s="233"/>
      <c r="AZ685" s="233"/>
      <c r="BA685" s="233"/>
      <c r="BB685" s="233"/>
      <c r="BC685" s="233"/>
      <c r="BD685" s="233"/>
      <c r="BE685" s="233"/>
      <c r="BF685" s="233"/>
      <c r="BG685" s="233"/>
      <c r="BH685" s="233"/>
      <c r="BI685" s="293" t="str">
        <f>HYPERLINK("#일위대가목록!A152","II510500 →")</f>
        <v>II510500 →</v>
      </c>
    </row>
    <row r="686" spans="1:61" ht="20.100000000000001" customHeight="1">
      <c r="A686" s="237" t="s">
        <v>9960</v>
      </c>
      <c r="B686" s="238" t="s">
        <v>9961</v>
      </c>
      <c r="C686" s="238">
        <v>1</v>
      </c>
      <c r="D686" s="238" t="s">
        <v>7942</v>
      </c>
      <c r="E686" s="239">
        <f t="shared" si="41"/>
        <v>2690</v>
      </c>
      <c r="F686" s="239">
        <f t="shared" si="41"/>
        <v>2690</v>
      </c>
      <c r="G686" s="239">
        <f>[183]일위대가목록!F153</f>
        <v>769</v>
      </c>
      <c r="H686" s="239">
        <f t="shared" si="42"/>
        <v>769</v>
      </c>
      <c r="I686" s="239">
        <f>[183]일위대가목록!G153</f>
        <v>1200</v>
      </c>
      <c r="J686" s="239">
        <f t="shared" si="43"/>
        <v>1200</v>
      </c>
      <c r="K686" s="239">
        <f>[183]일위대가목록!H153</f>
        <v>721</v>
      </c>
      <c r="L686" s="239">
        <f t="shared" si="44"/>
        <v>721</v>
      </c>
      <c r="M686" s="240" t="s">
        <v>8128</v>
      </c>
      <c r="N686" s="233" t="s">
        <v>227</v>
      </c>
      <c r="O686" s="233"/>
      <c r="P686" s="233" t="s">
        <v>9962</v>
      </c>
      <c r="Q686" s="233" t="s">
        <v>227</v>
      </c>
      <c r="R686" s="233" t="s">
        <v>9963</v>
      </c>
      <c r="S686" s="233"/>
      <c r="T686" s="233" t="s">
        <v>7861</v>
      </c>
      <c r="U686" s="233"/>
      <c r="V686" s="233"/>
      <c r="W686" s="233"/>
      <c r="X686" s="233"/>
      <c r="Y686" s="233"/>
      <c r="Z686" s="233"/>
      <c r="AA686" s="233"/>
      <c r="AB686" s="233"/>
      <c r="AC686" s="233"/>
      <c r="AD686" s="233"/>
      <c r="AE686" s="233"/>
      <c r="AF686" s="233"/>
      <c r="AG686" s="233"/>
      <c r="AH686" s="233"/>
      <c r="AI686" s="233"/>
      <c r="AJ686" s="233"/>
      <c r="AK686" s="233"/>
      <c r="AL686" s="233"/>
      <c r="AM686" s="233"/>
      <c r="AN686" s="233"/>
      <c r="AO686" s="233"/>
      <c r="AP686" s="233"/>
      <c r="AQ686" s="233"/>
      <c r="AR686" s="233"/>
      <c r="AS686" s="233"/>
      <c r="AT686" s="233"/>
      <c r="AU686" s="233"/>
      <c r="AV686" s="233"/>
      <c r="AW686" s="233"/>
      <c r="AX686" s="233"/>
      <c r="AY686" s="233"/>
      <c r="AZ686" s="233"/>
      <c r="BA686" s="233"/>
      <c r="BB686" s="233"/>
      <c r="BC686" s="233"/>
      <c r="BD686" s="233"/>
      <c r="BE686" s="233"/>
      <c r="BF686" s="233"/>
      <c r="BG686" s="233"/>
      <c r="BH686" s="233"/>
      <c r="BI686" s="293" t="str">
        <f>HYPERLINK("#일위대가목록!A153","II600100 →")</f>
        <v>II600100 →</v>
      </c>
    </row>
    <row r="687" spans="1:61" ht="20.100000000000001" customHeight="1">
      <c r="A687" s="237" t="s">
        <v>9964</v>
      </c>
      <c r="B687" s="238" t="s">
        <v>9961</v>
      </c>
      <c r="C687" s="238">
        <v>1</v>
      </c>
      <c r="D687" s="238" t="s">
        <v>7942</v>
      </c>
      <c r="E687" s="239">
        <f t="shared" si="41"/>
        <v>6675</v>
      </c>
      <c r="F687" s="239">
        <f t="shared" si="41"/>
        <v>6675</v>
      </c>
      <c r="G687" s="239">
        <f>[183]일위대가목록!F154</f>
        <v>1887</v>
      </c>
      <c r="H687" s="239">
        <f t="shared" si="42"/>
        <v>1887</v>
      </c>
      <c r="I687" s="239">
        <f>[183]일위대가목록!G154</f>
        <v>3163</v>
      </c>
      <c r="J687" s="239">
        <f t="shared" si="43"/>
        <v>3163</v>
      </c>
      <c r="K687" s="239">
        <f>[183]일위대가목록!H154</f>
        <v>1625</v>
      </c>
      <c r="L687" s="239">
        <f t="shared" si="44"/>
        <v>1625</v>
      </c>
      <c r="M687" s="240" t="s">
        <v>8128</v>
      </c>
      <c r="N687" s="233" t="s">
        <v>227</v>
      </c>
      <c r="O687" s="233"/>
      <c r="P687" s="233" t="s">
        <v>9965</v>
      </c>
      <c r="Q687" s="233" t="s">
        <v>227</v>
      </c>
      <c r="R687" s="233" t="s">
        <v>9966</v>
      </c>
      <c r="S687" s="233"/>
      <c r="T687" s="233" t="s">
        <v>7861</v>
      </c>
      <c r="U687" s="233"/>
      <c r="V687" s="233"/>
      <c r="W687" s="233"/>
      <c r="X687" s="233"/>
      <c r="Y687" s="233"/>
      <c r="Z687" s="233"/>
      <c r="AA687" s="233"/>
      <c r="AB687" s="233"/>
      <c r="AC687" s="233"/>
      <c r="AD687" s="233"/>
      <c r="AE687" s="233"/>
      <c r="AF687" s="233"/>
      <c r="AG687" s="233"/>
      <c r="AH687" s="233"/>
      <c r="AI687" s="233"/>
      <c r="AJ687" s="233"/>
      <c r="AK687" s="233"/>
      <c r="AL687" s="233"/>
      <c r="AM687" s="233"/>
      <c r="AN687" s="233"/>
      <c r="AO687" s="233"/>
      <c r="AP687" s="233"/>
      <c r="AQ687" s="233"/>
      <c r="AR687" s="233"/>
      <c r="AS687" s="233"/>
      <c r="AT687" s="233"/>
      <c r="AU687" s="233"/>
      <c r="AV687" s="233"/>
      <c r="AW687" s="233"/>
      <c r="AX687" s="233"/>
      <c r="AY687" s="233"/>
      <c r="AZ687" s="233"/>
      <c r="BA687" s="233"/>
      <c r="BB687" s="233"/>
      <c r="BC687" s="233"/>
      <c r="BD687" s="233"/>
      <c r="BE687" s="233"/>
      <c r="BF687" s="233"/>
      <c r="BG687" s="233"/>
      <c r="BH687" s="233"/>
      <c r="BI687" s="293" t="str">
        <f>HYPERLINK("#일위대가목록!A154","II604200 →")</f>
        <v>II604200 →</v>
      </c>
    </row>
    <row r="688" spans="1:61" ht="20.100000000000001" customHeight="1">
      <c r="A688" s="237" t="s">
        <v>9967</v>
      </c>
      <c r="B688" s="238" t="s">
        <v>9968</v>
      </c>
      <c r="C688" s="238">
        <v>1</v>
      </c>
      <c r="D688" s="238" t="s">
        <v>66</v>
      </c>
      <c r="E688" s="239">
        <f t="shared" si="41"/>
        <v>900</v>
      </c>
      <c r="F688" s="239">
        <f t="shared" si="41"/>
        <v>900</v>
      </c>
      <c r="G688" s="239">
        <f>[183]일위대가목록!F827</f>
        <v>81</v>
      </c>
      <c r="H688" s="239">
        <f t="shared" si="42"/>
        <v>81</v>
      </c>
      <c r="I688" s="239">
        <f>[183]일위대가목록!G827</f>
        <v>773</v>
      </c>
      <c r="J688" s="239">
        <f t="shared" si="43"/>
        <v>773</v>
      </c>
      <c r="K688" s="239">
        <f>[183]일위대가목록!H827</f>
        <v>46</v>
      </c>
      <c r="L688" s="239">
        <f t="shared" si="44"/>
        <v>46</v>
      </c>
      <c r="M688" s="240" t="s">
        <v>9969</v>
      </c>
      <c r="N688" s="233" t="s">
        <v>227</v>
      </c>
      <c r="O688" s="233"/>
      <c r="P688" s="233" t="s">
        <v>9970</v>
      </c>
      <c r="Q688" s="233" t="s">
        <v>227</v>
      </c>
      <c r="R688" s="233" t="s">
        <v>9971</v>
      </c>
      <c r="S688" s="233"/>
      <c r="T688" s="233" t="s">
        <v>7729</v>
      </c>
      <c r="U688" s="233"/>
      <c r="V688" s="233"/>
      <c r="W688" s="233"/>
      <c r="X688" s="233"/>
      <c r="Y688" s="233"/>
      <c r="Z688" s="233"/>
      <c r="AA688" s="233"/>
      <c r="AB688" s="233"/>
      <c r="AC688" s="233"/>
      <c r="AD688" s="233"/>
      <c r="AE688" s="233"/>
      <c r="AF688" s="233"/>
      <c r="AG688" s="233"/>
      <c r="AH688" s="233"/>
      <c r="AI688" s="233"/>
      <c r="AJ688" s="233"/>
      <c r="AK688" s="233"/>
      <c r="AL688" s="233"/>
      <c r="AM688" s="233"/>
      <c r="AN688" s="233"/>
      <c r="AO688" s="233"/>
      <c r="AP688" s="233"/>
      <c r="AQ688" s="233"/>
      <c r="AR688" s="233"/>
      <c r="AS688" s="233"/>
      <c r="AT688" s="233"/>
      <c r="AU688" s="233"/>
      <c r="AV688" s="233"/>
      <c r="AW688" s="233"/>
      <c r="AX688" s="233"/>
      <c r="AY688" s="233"/>
      <c r="AZ688" s="233"/>
      <c r="BA688" s="233"/>
      <c r="BB688" s="233"/>
      <c r="BC688" s="233"/>
      <c r="BD688" s="233"/>
      <c r="BE688" s="233"/>
      <c r="BF688" s="233"/>
      <c r="BG688" s="233"/>
      <c r="BH688" s="233"/>
      <c r="BI688" s="293" t="str">
        <f>HYPERLINK("#일위대가목록!A827","II701000 →")</f>
        <v>II701000 →</v>
      </c>
    </row>
    <row r="689" spans="1:61" ht="20.100000000000001" customHeight="1">
      <c r="A689" s="237" t="s">
        <v>9967</v>
      </c>
      <c r="B689" s="238" t="s">
        <v>9972</v>
      </c>
      <c r="C689" s="238">
        <v>1</v>
      </c>
      <c r="D689" s="238" t="s">
        <v>66</v>
      </c>
      <c r="E689" s="239">
        <f t="shared" si="41"/>
        <v>1176</v>
      </c>
      <c r="F689" s="239">
        <f t="shared" si="41"/>
        <v>1176</v>
      </c>
      <c r="G689" s="239">
        <f>[183]일위대가목록!F828</f>
        <v>106</v>
      </c>
      <c r="H689" s="239">
        <f t="shared" si="42"/>
        <v>106</v>
      </c>
      <c r="I689" s="239">
        <f>[183]일위대가목록!G828</f>
        <v>1010</v>
      </c>
      <c r="J689" s="239">
        <f t="shared" si="43"/>
        <v>1010</v>
      </c>
      <c r="K689" s="239">
        <f>[183]일위대가목록!H828</f>
        <v>60</v>
      </c>
      <c r="L689" s="239">
        <f t="shared" si="44"/>
        <v>60</v>
      </c>
      <c r="M689" s="240" t="s">
        <v>9969</v>
      </c>
      <c r="N689" s="233" t="s">
        <v>227</v>
      </c>
      <c r="O689" s="233"/>
      <c r="P689" s="233" t="s">
        <v>9973</v>
      </c>
      <c r="Q689" s="233" t="s">
        <v>227</v>
      </c>
      <c r="R689" s="233" t="s">
        <v>9974</v>
      </c>
      <c r="S689" s="233"/>
      <c r="T689" s="233" t="s">
        <v>7729</v>
      </c>
      <c r="U689" s="233"/>
      <c r="V689" s="233"/>
      <c r="W689" s="233"/>
      <c r="X689" s="233"/>
      <c r="Y689" s="233"/>
      <c r="Z689" s="233"/>
      <c r="AA689" s="233"/>
      <c r="AB689" s="233"/>
      <c r="AC689" s="233"/>
      <c r="AD689" s="233"/>
      <c r="AE689" s="233"/>
      <c r="AF689" s="233"/>
      <c r="AG689" s="233"/>
      <c r="AH689" s="233"/>
      <c r="AI689" s="233"/>
      <c r="AJ689" s="233"/>
      <c r="AK689" s="233"/>
      <c r="AL689" s="233"/>
      <c r="AM689" s="233"/>
      <c r="AN689" s="233"/>
      <c r="AO689" s="233"/>
      <c r="AP689" s="233"/>
      <c r="AQ689" s="233"/>
      <c r="AR689" s="233"/>
      <c r="AS689" s="233"/>
      <c r="AT689" s="233"/>
      <c r="AU689" s="233"/>
      <c r="AV689" s="233"/>
      <c r="AW689" s="233"/>
      <c r="AX689" s="233"/>
      <c r="AY689" s="233"/>
      <c r="AZ689" s="233"/>
      <c r="BA689" s="233"/>
      <c r="BB689" s="233"/>
      <c r="BC689" s="233"/>
      <c r="BD689" s="233"/>
      <c r="BE689" s="233"/>
      <c r="BF689" s="233"/>
      <c r="BG689" s="233"/>
      <c r="BH689" s="233"/>
      <c r="BI689" s="293" t="str">
        <f>HYPERLINK("#일위대가목록!A828","II701100 →")</f>
        <v>II701100 →</v>
      </c>
    </row>
    <row r="690" spans="1:61" ht="20.100000000000001" customHeight="1">
      <c r="A690" s="237" t="s">
        <v>9967</v>
      </c>
      <c r="B690" s="238" t="s">
        <v>9975</v>
      </c>
      <c r="C690" s="238">
        <v>1</v>
      </c>
      <c r="D690" s="238" t="s">
        <v>66</v>
      </c>
      <c r="E690" s="239">
        <f t="shared" si="41"/>
        <v>1535</v>
      </c>
      <c r="F690" s="239">
        <f t="shared" si="41"/>
        <v>1535</v>
      </c>
      <c r="G690" s="239">
        <f>[183]일위대가목록!F829</f>
        <v>139</v>
      </c>
      <c r="H690" s="239">
        <f t="shared" si="42"/>
        <v>139</v>
      </c>
      <c r="I690" s="239">
        <f>[183]일위대가목록!G829</f>
        <v>1318</v>
      </c>
      <c r="J690" s="239">
        <f t="shared" si="43"/>
        <v>1318</v>
      </c>
      <c r="K690" s="239">
        <f>[183]일위대가목록!H829</f>
        <v>78</v>
      </c>
      <c r="L690" s="239">
        <f t="shared" si="44"/>
        <v>78</v>
      </c>
      <c r="M690" s="240" t="s">
        <v>9969</v>
      </c>
      <c r="N690" s="233" t="s">
        <v>227</v>
      </c>
      <c r="O690" s="233"/>
      <c r="P690" s="233" t="s">
        <v>9976</v>
      </c>
      <c r="Q690" s="233" t="s">
        <v>227</v>
      </c>
      <c r="R690" s="233" t="s">
        <v>9977</v>
      </c>
      <c r="S690" s="233"/>
      <c r="T690" s="233" t="s">
        <v>7729</v>
      </c>
      <c r="U690" s="233"/>
      <c r="V690" s="233"/>
      <c r="W690" s="233"/>
      <c r="X690" s="233"/>
      <c r="Y690" s="233"/>
      <c r="Z690" s="233"/>
      <c r="AA690" s="233"/>
      <c r="AB690" s="233"/>
      <c r="AC690" s="233"/>
      <c r="AD690" s="233"/>
      <c r="AE690" s="233"/>
      <c r="AF690" s="233"/>
      <c r="AG690" s="233"/>
      <c r="AH690" s="233"/>
      <c r="AI690" s="233"/>
      <c r="AJ690" s="233"/>
      <c r="AK690" s="233"/>
      <c r="AL690" s="233"/>
      <c r="AM690" s="233"/>
      <c r="AN690" s="233"/>
      <c r="AO690" s="233"/>
      <c r="AP690" s="233"/>
      <c r="AQ690" s="233"/>
      <c r="AR690" s="233"/>
      <c r="AS690" s="233"/>
      <c r="AT690" s="233"/>
      <c r="AU690" s="233"/>
      <c r="AV690" s="233"/>
      <c r="AW690" s="233"/>
      <c r="AX690" s="233"/>
      <c r="AY690" s="233"/>
      <c r="AZ690" s="233"/>
      <c r="BA690" s="233"/>
      <c r="BB690" s="233"/>
      <c r="BC690" s="233"/>
      <c r="BD690" s="233"/>
      <c r="BE690" s="233"/>
      <c r="BF690" s="233"/>
      <c r="BG690" s="233"/>
      <c r="BH690" s="233"/>
      <c r="BI690" s="293" t="str">
        <f>HYPERLINK("#일위대가목록!A829","II701200 →")</f>
        <v>II701200 →</v>
      </c>
    </row>
    <row r="691" spans="1:61" ht="20.100000000000001" customHeight="1">
      <c r="A691" s="237" t="s">
        <v>9978</v>
      </c>
      <c r="B691" s="238" t="s">
        <v>9979</v>
      </c>
      <c r="C691" s="238">
        <v>1</v>
      </c>
      <c r="D691" s="238" t="s">
        <v>66</v>
      </c>
      <c r="E691" s="239">
        <f t="shared" si="41"/>
        <v>320</v>
      </c>
      <c r="F691" s="239">
        <f t="shared" si="41"/>
        <v>320</v>
      </c>
      <c r="G691" s="239">
        <f>[183]일위대가목록!F830</f>
        <v>18</v>
      </c>
      <c r="H691" s="239">
        <f t="shared" si="42"/>
        <v>18</v>
      </c>
      <c r="I691" s="239">
        <f>[183]일위대가목록!G830</f>
        <v>260</v>
      </c>
      <c r="J691" s="239">
        <f t="shared" si="43"/>
        <v>260</v>
      </c>
      <c r="K691" s="239">
        <f>[183]일위대가목록!H830</f>
        <v>42</v>
      </c>
      <c r="L691" s="239">
        <f t="shared" si="44"/>
        <v>42</v>
      </c>
      <c r="M691" s="240" t="s">
        <v>9980</v>
      </c>
      <c r="N691" s="233" t="s">
        <v>227</v>
      </c>
      <c r="O691" s="233"/>
      <c r="P691" s="233" t="s">
        <v>9981</v>
      </c>
      <c r="Q691" s="233" t="s">
        <v>227</v>
      </c>
      <c r="R691" s="233" t="s">
        <v>9982</v>
      </c>
      <c r="S691" s="233"/>
      <c r="T691" s="233" t="s">
        <v>7729</v>
      </c>
      <c r="U691" s="233"/>
      <c r="V691" s="233"/>
      <c r="W691" s="233"/>
      <c r="X691" s="233"/>
      <c r="Y691" s="233"/>
      <c r="Z691" s="233"/>
      <c r="AA691" s="233"/>
      <c r="AB691" s="233"/>
      <c r="AC691" s="233"/>
      <c r="AD691" s="233"/>
      <c r="AE691" s="233"/>
      <c r="AF691" s="233"/>
      <c r="AG691" s="233"/>
      <c r="AH691" s="233"/>
      <c r="AI691" s="233"/>
      <c r="AJ691" s="233"/>
      <c r="AK691" s="233"/>
      <c r="AL691" s="233"/>
      <c r="AM691" s="233"/>
      <c r="AN691" s="233"/>
      <c r="AO691" s="233"/>
      <c r="AP691" s="233"/>
      <c r="AQ691" s="233"/>
      <c r="AR691" s="233"/>
      <c r="AS691" s="233"/>
      <c r="AT691" s="233"/>
      <c r="AU691" s="233"/>
      <c r="AV691" s="233"/>
      <c r="AW691" s="233"/>
      <c r="AX691" s="233"/>
      <c r="AY691" s="233"/>
      <c r="AZ691" s="233"/>
      <c r="BA691" s="233"/>
      <c r="BB691" s="233"/>
      <c r="BC691" s="233"/>
      <c r="BD691" s="233"/>
      <c r="BE691" s="233"/>
      <c r="BF691" s="233"/>
      <c r="BG691" s="233"/>
      <c r="BH691" s="233"/>
      <c r="BI691" s="293" t="str">
        <f>HYPERLINK("#일위대가목록!A830","II702040 →")</f>
        <v>II702040 →</v>
      </c>
    </row>
    <row r="692" spans="1:61" ht="20.100000000000001" customHeight="1">
      <c r="A692" s="237" t="s">
        <v>9983</v>
      </c>
      <c r="B692" s="238" t="s">
        <v>9979</v>
      </c>
      <c r="C692" s="238">
        <v>1</v>
      </c>
      <c r="D692" s="238" t="s">
        <v>66</v>
      </c>
      <c r="E692" s="239">
        <f t="shared" si="41"/>
        <v>398</v>
      </c>
      <c r="F692" s="239">
        <f t="shared" si="41"/>
        <v>398</v>
      </c>
      <c r="G692" s="239">
        <f>[183]일위대가목록!F831</f>
        <v>22</v>
      </c>
      <c r="H692" s="239">
        <f t="shared" si="42"/>
        <v>22</v>
      </c>
      <c r="I692" s="239">
        <f>[183]일위대가목록!G831</f>
        <v>324</v>
      </c>
      <c r="J692" s="239">
        <f t="shared" si="43"/>
        <v>324</v>
      </c>
      <c r="K692" s="239">
        <f>[183]일위대가목록!H831</f>
        <v>52</v>
      </c>
      <c r="L692" s="239">
        <f t="shared" si="44"/>
        <v>52</v>
      </c>
      <c r="M692" s="240" t="s">
        <v>9980</v>
      </c>
      <c r="N692" s="233" t="s">
        <v>227</v>
      </c>
      <c r="O692" s="233"/>
      <c r="P692" s="233" t="s">
        <v>9984</v>
      </c>
      <c r="Q692" s="233" t="s">
        <v>227</v>
      </c>
      <c r="R692" s="233" t="s">
        <v>9985</v>
      </c>
      <c r="S692" s="233"/>
      <c r="T692" s="233" t="s">
        <v>7729</v>
      </c>
      <c r="U692" s="233"/>
      <c r="V692" s="233"/>
      <c r="W692" s="233"/>
      <c r="X692" s="233"/>
      <c r="Y692" s="233"/>
      <c r="Z692" s="233"/>
      <c r="AA692" s="233"/>
      <c r="AB692" s="233"/>
      <c r="AC692" s="233"/>
      <c r="AD692" s="233"/>
      <c r="AE692" s="233"/>
      <c r="AF692" s="233"/>
      <c r="AG692" s="233"/>
      <c r="AH692" s="233"/>
      <c r="AI692" s="233"/>
      <c r="AJ692" s="233"/>
      <c r="AK692" s="233"/>
      <c r="AL692" s="233"/>
      <c r="AM692" s="233"/>
      <c r="AN692" s="233"/>
      <c r="AO692" s="233"/>
      <c r="AP692" s="233"/>
      <c r="AQ692" s="233"/>
      <c r="AR692" s="233"/>
      <c r="AS692" s="233"/>
      <c r="AT692" s="233"/>
      <c r="AU692" s="233"/>
      <c r="AV692" s="233"/>
      <c r="AW692" s="233"/>
      <c r="AX692" s="233"/>
      <c r="AY692" s="233"/>
      <c r="AZ692" s="233"/>
      <c r="BA692" s="233"/>
      <c r="BB692" s="233"/>
      <c r="BC692" s="233"/>
      <c r="BD692" s="233"/>
      <c r="BE692" s="233"/>
      <c r="BF692" s="233"/>
      <c r="BG692" s="233"/>
      <c r="BH692" s="233"/>
      <c r="BI692" s="293" t="str">
        <f>HYPERLINK("#일위대가목록!A831","II702050 →")</f>
        <v>II702050 →</v>
      </c>
    </row>
    <row r="693" spans="1:61" ht="20.100000000000001" customHeight="1">
      <c r="A693" s="237" t="s">
        <v>9986</v>
      </c>
      <c r="B693" s="238" t="s">
        <v>9979</v>
      </c>
      <c r="C693" s="238">
        <v>1</v>
      </c>
      <c r="D693" s="238" t="s">
        <v>66</v>
      </c>
      <c r="E693" s="239">
        <f t="shared" si="41"/>
        <v>540</v>
      </c>
      <c r="F693" s="239">
        <f t="shared" si="41"/>
        <v>540</v>
      </c>
      <c r="G693" s="239">
        <f>[183]일위대가목록!F832</f>
        <v>30</v>
      </c>
      <c r="H693" s="239">
        <f t="shared" si="42"/>
        <v>30</v>
      </c>
      <c r="I693" s="239">
        <f>[183]일위대가목록!G832</f>
        <v>439</v>
      </c>
      <c r="J693" s="239">
        <f t="shared" si="43"/>
        <v>439</v>
      </c>
      <c r="K693" s="239">
        <f>[183]일위대가목록!H832</f>
        <v>71</v>
      </c>
      <c r="L693" s="239">
        <f t="shared" si="44"/>
        <v>71</v>
      </c>
      <c r="M693" s="240" t="s">
        <v>9980</v>
      </c>
      <c r="N693" s="233" t="s">
        <v>227</v>
      </c>
      <c r="O693" s="233"/>
      <c r="P693" s="233" t="s">
        <v>9987</v>
      </c>
      <c r="Q693" s="233" t="s">
        <v>227</v>
      </c>
      <c r="R693" s="233" t="s">
        <v>9988</v>
      </c>
      <c r="S693" s="233"/>
      <c r="T693" s="233" t="s">
        <v>7729</v>
      </c>
      <c r="U693" s="233"/>
      <c r="V693" s="233"/>
      <c r="W693" s="233"/>
      <c r="X693" s="233"/>
      <c r="Y693" s="233"/>
      <c r="Z693" s="233"/>
      <c r="AA693" s="233"/>
      <c r="AB693" s="233"/>
      <c r="AC693" s="233"/>
      <c r="AD693" s="233"/>
      <c r="AE693" s="233"/>
      <c r="AF693" s="233"/>
      <c r="AG693" s="233"/>
      <c r="AH693" s="233"/>
      <c r="AI693" s="233"/>
      <c r="AJ693" s="233"/>
      <c r="AK693" s="233"/>
      <c r="AL693" s="233"/>
      <c r="AM693" s="233"/>
      <c r="AN693" s="233"/>
      <c r="AO693" s="233"/>
      <c r="AP693" s="233"/>
      <c r="AQ693" s="233"/>
      <c r="AR693" s="233"/>
      <c r="AS693" s="233"/>
      <c r="AT693" s="233"/>
      <c r="AU693" s="233"/>
      <c r="AV693" s="233"/>
      <c r="AW693" s="233"/>
      <c r="AX693" s="233"/>
      <c r="AY693" s="233"/>
      <c r="AZ693" s="233"/>
      <c r="BA693" s="233"/>
      <c r="BB693" s="233"/>
      <c r="BC693" s="233"/>
      <c r="BD693" s="233"/>
      <c r="BE693" s="233"/>
      <c r="BF693" s="233"/>
      <c r="BG693" s="233"/>
      <c r="BH693" s="233"/>
      <c r="BI693" s="293" t="str">
        <f>HYPERLINK("#일위대가목록!A832","II702060 →")</f>
        <v>II702060 →</v>
      </c>
    </row>
    <row r="694" spans="1:61" ht="20.100000000000001" customHeight="1">
      <c r="A694" s="237" t="s">
        <v>9978</v>
      </c>
      <c r="B694" s="238" t="s">
        <v>9989</v>
      </c>
      <c r="C694" s="238">
        <v>1</v>
      </c>
      <c r="D694" s="238" t="s">
        <v>66</v>
      </c>
      <c r="E694" s="239">
        <f t="shared" si="41"/>
        <v>389</v>
      </c>
      <c r="F694" s="239">
        <f t="shared" si="41"/>
        <v>389</v>
      </c>
      <c r="G694" s="239">
        <f>[183]일위대가목록!F833</f>
        <v>22</v>
      </c>
      <c r="H694" s="239">
        <f t="shared" si="42"/>
        <v>22</v>
      </c>
      <c r="I694" s="239">
        <f>[183]일위대가목록!G833</f>
        <v>316</v>
      </c>
      <c r="J694" s="239">
        <f t="shared" si="43"/>
        <v>316</v>
      </c>
      <c r="K694" s="239">
        <f>[183]일위대가목록!H833</f>
        <v>51</v>
      </c>
      <c r="L694" s="239">
        <f t="shared" si="44"/>
        <v>51</v>
      </c>
      <c r="M694" s="240" t="s">
        <v>9980</v>
      </c>
      <c r="N694" s="233" t="s">
        <v>227</v>
      </c>
      <c r="O694" s="233"/>
      <c r="P694" s="233" t="s">
        <v>9990</v>
      </c>
      <c r="Q694" s="233" t="s">
        <v>227</v>
      </c>
      <c r="R694" s="233" t="s">
        <v>9991</v>
      </c>
      <c r="S694" s="233"/>
      <c r="T694" s="233" t="s">
        <v>7729</v>
      </c>
      <c r="U694" s="233"/>
      <c r="V694" s="233"/>
      <c r="W694" s="233"/>
      <c r="X694" s="233"/>
      <c r="Y694" s="233"/>
      <c r="Z694" s="233"/>
      <c r="AA694" s="233"/>
      <c r="AB694" s="233"/>
      <c r="AC694" s="233"/>
      <c r="AD694" s="233"/>
      <c r="AE694" s="233"/>
      <c r="AF694" s="233"/>
      <c r="AG694" s="233"/>
      <c r="AH694" s="233"/>
      <c r="AI694" s="233"/>
      <c r="AJ694" s="233"/>
      <c r="AK694" s="233"/>
      <c r="AL694" s="233"/>
      <c r="AM694" s="233"/>
      <c r="AN694" s="233"/>
      <c r="AO694" s="233"/>
      <c r="AP694" s="233"/>
      <c r="AQ694" s="233"/>
      <c r="AR694" s="233"/>
      <c r="AS694" s="233"/>
      <c r="AT694" s="233"/>
      <c r="AU694" s="233"/>
      <c r="AV694" s="233"/>
      <c r="AW694" s="233"/>
      <c r="AX694" s="233"/>
      <c r="AY694" s="233"/>
      <c r="AZ694" s="233"/>
      <c r="BA694" s="233"/>
      <c r="BB694" s="233"/>
      <c r="BC694" s="233"/>
      <c r="BD694" s="233"/>
      <c r="BE694" s="233"/>
      <c r="BF694" s="233"/>
      <c r="BG694" s="233"/>
      <c r="BH694" s="233"/>
      <c r="BI694" s="293" t="str">
        <f>HYPERLINK("#일위대가목록!A833","II702090 →")</f>
        <v>II702090 →</v>
      </c>
    </row>
    <row r="695" spans="1:61" ht="20.100000000000001" customHeight="1">
      <c r="A695" s="237" t="s">
        <v>9983</v>
      </c>
      <c r="B695" s="238" t="s">
        <v>9989</v>
      </c>
      <c r="C695" s="238">
        <v>1</v>
      </c>
      <c r="D695" s="238" t="s">
        <v>66</v>
      </c>
      <c r="E695" s="239">
        <f t="shared" si="41"/>
        <v>484</v>
      </c>
      <c r="F695" s="239">
        <f t="shared" si="41"/>
        <v>484</v>
      </c>
      <c r="G695" s="239">
        <f>[183]일위대가목록!F834</f>
        <v>27</v>
      </c>
      <c r="H695" s="239">
        <f t="shared" si="42"/>
        <v>27</v>
      </c>
      <c r="I695" s="239">
        <f>[183]일위대가목록!G834</f>
        <v>394</v>
      </c>
      <c r="J695" s="239">
        <f t="shared" si="43"/>
        <v>394</v>
      </c>
      <c r="K695" s="239">
        <f>[183]일위대가목록!H834</f>
        <v>63</v>
      </c>
      <c r="L695" s="239">
        <f t="shared" si="44"/>
        <v>63</v>
      </c>
      <c r="M695" s="240" t="s">
        <v>9992</v>
      </c>
      <c r="N695" s="233" t="s">
        <v>227</v>
      </c>
      <c r="O695" s="233"/>
      <c r="P695" s="233" t="s">
        <v>9993</v>
      </c>
      <c r="Q695" s="233" t="s">
        <v>227</v>
      </c>
      <c r="R695" s="233" t="s">
        <v>9994</v>
      </c>
      <c r="S695" s="233"/>
      <c r="T695" s="233" t="s">
        <v>7729</v>
      </c>
      <c r="U695" s="233"/>
      <c r="V695" s="233"/>
      <c r="W695" s="233"/>
      <c r="X695" s="233"/>
      <c r="Y695" s="233"/>
      <c r="Z695" s="233"/>
      <c r="AA695" s="233"/>
      <c r="AB695" s="233"/>
      <c r="AC695" s="233"/>
      <c r="AD695" s="233"/>
      <c r="AE695" s="233"/>
      <c r="AF695" s="233"/>
      <c r="AG695" s="233"/>
      <c r="AH695" s="233"/>
      <c r="AI695" s="233"/>
      <c r="AJ695" s="233"/>
      <c r="AK695" s="233"/>
      <c r="AL695" s="233"/>
      <c r="AM695" s="233"/>
      <c r="AN695" s="233"/>
      <c r="AO695" s="233"/>
      <c r="AP695" s="233"/>
      <c r="AQ695" s="233"/>
      <c r="AR695" s="233"/>
      <c r="AS695" s="233"/>
      <c r="AT695" s="233"/>
      <c r="AU695" s="233"/>
      <c r="AV695" s="233"/>
      <c r="AW695" s="233"/>
      <c r="AX695" s="233"/>
      <c r="AY695" s="233"/>
      <c r="AZ695" s="233"/>
      <c r="BA695" s="233"/>
      <c r="BB695" s="233"/>
      <c r="BC695" s="233"/>
      <c r="BD695" s="233"/>
      <c r="BE695" s="233"/>
      <c r="BF695" s="233"/>
      <c r="BG695" s="233"/>
      <c r="BH695" s="233"/>
      <c r="BI695" s="293" t="str">
        <f>HYPERLINK("#일위대가목록!A834","II702100 →")</f>
        <v>II702100 →</v>
      </c>
    </row>
    <row r="696" spans="1:61" ht="20.100000000000001" customHeight="1">
      <c r="A696" s="237" t="s">
        <v>9986</v>
      </c>
      <c r="B696" s="238" t="s">
        <v>9989</v>
      </c>
      <c r="C696" s="238">
        <v>1</v>
      </c>
      <c r="D696" s="238" t="s">
        <v>66</v>
      </c>
      <c r="E696" s="239">
        <f t="shared" si="41"/>
        <v>659</v>
      </c>
      <c r="F696" s="239">
        <f t="shared" si="41"/>
        <v>659</v>
      </c>
      <c r="G696" s="239">
        <f>[183]일위대가목록!F835</f>
        <v>37</v>
      </c>
      <c r="H696" s="239">
        <f t="shared" si="42"/>
        <v>37</v>
      </c>
      <c r="I696" s="239">
        <f>[183]일위대가목록!G835</f>
        <v>536</v>
      </c>
      <c r="J696" s="239">
        <f t="shared" si="43"/>
        <v>536</v>
      </c>
      <c r="K696" s="239">
        <f>[183]일위대가목록!H835</f>
        <v>86</v>
      </c>
      <c r="L696" s="239">
        <f t="shared" si="44"/>
        <v>86</v>
      </c>
      <c r="M696" s="240" t="s">
        <v>9980</v>
      </c>
      <c r="N696" s="233" t="s">
        <v>227</v>
      </c>
      <c r="O696" s="233"/>
      <c r="P696" s="233" t="s">
        <v>9995</v>
      </c>
      <c r="Q696" s="233" t="s">
        <v>227</v>
      </c>
      <c r="R696" s="233" t="s">
        <v>9996</v>
      </c>
      <c r="S696" s="233"/>
      <c r="T696" s="233" t="s">
        <v>7729</v>
      </c>
      <c r="U696" s="233"/>
      <c r="V696" s="233"/>
      <c r="W696" s="233"/>
      <c r="X696" s="233"/>
      <c r="Y696" s="233"/>
      <c r="Z696" s="233"/>
      <c r="AA696" s="233"/>
      <c r="AB696" s="233"/>
      <c r="AC696" s="233"/>
      <c r="AD696" s="233"/>
      <c r="AE696" s="233"/>
      <c r="AF696" s="233"/>
      <c r="AG696" s="233"/>
      <c r="AH696" s="233"/>
      <c r="AI696" s="233"/>
      <c r="AJ696" s="233"/>
      <c r="AK696" s="233"/>
      <c r="AL696" s="233"/>
      <c r="AM696" s="233"/>
      <c r="AN696" s="233"/>
      <c r="AO696" s="233"/>
      <c r="AP696" s="233"/>
      <c r="AQ696" s="233"/>
      <c r="AR696" s="233"/>
      <c r="AS696" s="233"/>
      <c r="AT696" s="233"/>
      <c r="AU696" s="233"/>
      <c r="AV696" s="233"/>
      <c r="AW696" s="233"/>
      <c r="AX696" s="233"/>
      <c r="AY696" s="233"/>
      <c r="AZ696" s="233"/>
      <c r="BA696" s="233"/>
      <c r="BB696" s="233"/>
      <c r="BC696" s="233"/>
      <c r="BD696" s="233"/>
      <c r="BE696" s="233"/>
      <c r="BF696" s="233"/>
      <c r="BG696" s="233"/>
      <c r="BH696" s="233"/>
      <c r="BI696" s="293" t="str">
        <f>HYPERLINK("#일위대가목록!A835","II702110 →")</f>
        <v>II702110 →</v>
      </c>
    </row>
    <row r="697" spans="1:61" ht="20.100000000000001" customHeight="1">
      <c r="A697" s="237" t="s">
        <v>9997</v>
      </c>
      <c r="B697" s="238" t="s">
        <v>9998</v>
      </c>
      <c r="C697" s="238">
        <v>1</v>
      </c>
      <c r="D697" s="238" t="s">
        <v>8702</v>
      </c>
      <c r="E697" s="239">
        <f t="shared" si="41"/>
        <v>182612</v>
      </c>
      <c r="F697" s="239">
        <f t="shared" si="41"/>
        <v>182612</v>
      </c>
      <c r="G697" s="239">
        <f>[183]일위대가목록!F836</f>
        <v>86503</v>
      </c>
      <c r="H697" s="239">
        <f t="shared" si="42"/>
        <v>86503</v>
      </c>
      <c r="I697" s="239">
        <f>[183]일위대가목록!G836</f>
        <v>79151</v>
      </c>
      <c r="J697" s="239">
        <f t="shared" si="43"/>
        <v>79151</v>
      </c>
      <c r="K697" s="239">
        <f>[183]일위대가목록!H836</f>
        <v>16958</v>
      </c>
      <c r="L697" s="239">
        <f t="shared" si="44"/>
        <v>16958</v>
      </c>
      <c r="M697" s="240" t="s">
        <v>9999</v>
      </c>
      <c r="N697" s="233" t="s">
        <v>227</v>
      </c>
      <c r="O697" s="233"/>
      <c r="P697" s="233" t="s">
        <v>10000</v>
      </c>
      <c r="Q697" s="233" t="s">
        <v>227</v>
      </c>
      <c r="R697" s="233" t="s">
        <v>10001</v>
      </c>
      <c r="S697" s="233"/>
      <c r="T697" s="233" t="s">
        <v>7729</v>
      </c>
      <c r="U697" s="233"/>
      <c r="V697" s="233"/>
      <c r="W697" s="233"/>
      <c r="X697" s="233"/>
      <c r="Y697" s="233"/>
      <c r="Z697" s="233"/>
      <c r="AA697" s="233"/>
      <c r="AB697" s="233"/>
      <c r="AC697" s="233"/>
      <c r="AD697" s="233"/>
      <c r="AE697" s="233"/>
      <c r="AF697" s="233"/>
      <c r="AG697" s="233"/>
      <c r="AH697" s="233"/>
      <c r="AI697" s="233"/>
      <c r="AJ697" s="233"/>
      <c r="AK697" s="233"/>
      <c r="AL697" s="233"/>
      <c r="AM697" s="233"/>
      <c r="AN697" s="233"/>
      <c r="AO697" s="233"/>
      <c r="AP697" s="233"/>
      <c r="AQ697" s="233"/>
      <c r="AR697" s="233"/>
      <c r="AS697" s="233"/>
      <c r="AT697" s="233"/>
      <c r="AU697" s="233"/>
      <c r="AV697" s="233"/>
      <c r="AW697" s="233"/>
      <c r="AX697" s="233"/>
      <c r="AY697" s="233"/>
      <c r="AZ697" s="233"/>
      <c r="BA697" s="233"/>
      <c r="BB697" s="233"/>
      <c r="BC697" s="233"/>
      <c r="BD697" s="233"/>
      <c r="BE697" s="233"/>
      <c r="BF697" s="233"/>
      <c r="BG697" s="233"/>
      <c r="BH697" s="233"/>
      <c r="BI697" s="293" t="str">
        <f>HYPERLINK("#일위대가목록!A836","IK113200 →")</f>
        <v>IK113200 →</v>
      </c>
    </row>
    <row r="698" spans="1:61" ht="20.100000000000001" customHeight="1">
      <c r="A698" s="237" t="s">
        <v>9997</v>
      </c>
      <c r="B698" s="238" t="s">
        <v>10002</v>
      </c>
      <c r="C698" s="238">
        <v>1</v>
      </c>
      <c r="D698" s="238" t="s">
        <v>8702</v>
      </c>
      <c r="E698" s="239">
        <f t="shared" si="41"/>
        <v>236986</v>
      </c>
      <c r="F698" s="239">
        <f t="shared" si="41"/>
        <v>236986</v>
      </c>
      <c r="G698" s="239">
        <f>[183]일위대가목록!F837</f>
        <v>119843</v>
      </c>
      <c r="H698" s="239">
        <f t="shared" si="42"/>
        <v>119843</v>
      </c>
      <c r="I698" s="239">
        <f>[183]일위대가목록!G837</f>
        <v>95675</v>
      </c>
      <c r="J698" s="239">
        <f t="shared" si="43"/>
        <v>95675</v>
      </c>
      <c r="K698" s="239">
        <f>[183]일위대가목록!H837</f>
        <v>21468</v>
      </c>
      <c r="L698" s="239">
        <f t="shared" si="44"/>
        <v>21468</v>
      </c>
      <c r="M698" s="240" t="s">
        <v>9999</v>
      </c>
      <c r="N698" s="233" t="s">
        <v>227</v>
      </c>
      <c r="O698" s="233"/>
      <c r="P698" s="233" t="s">
        <v>10003</v>
      </c>
      <c r="Q698" s="233" t="s">
        <v>227</v>
      </c>
      <c r="R698" s="233" t="s">
        <v>10004</v>
      </c>
      <c r="S698" s="233"/>
      <c r="T698" s="233" t="s">
        <v>7729</v>
      </c>
      <c r="U698" s="233"/>
      <c r="V698" s="233"/>
      <c r="W698" s="233"/>
      <c r="X698" s="233"/>
      <c r="Y698" s="233"/>
      <c r="Z698" s="233"/>
      <c r="AA698" s="233"/>
      <c r="AB698" s="233"/>
      <c r="AC698" s="233"/>
      <c r="AD698" s="233"/>
      <c r="AE698" s="233"/>
      <c r="AF698" s="233"/>
      <c r="AG698" s="233"/>
      <c r="AH698" s="233"/>
      <c r="AI698" s="233"/>
      <c r="AJ698" s="233"/>
      <c r="AK698" s="233"/>
      <c r="AL698" s="233"/>
      <c r="AM698" s="233"/>
      <c r="AN698" s="233"/>
      <c r="AO698" s="233"/>
      <c r="AP698" s="233"/>
      <c r="AQ698" s="233"/>
      <c r="AR698" s="233"/>
      <c r="AS698" s="233"/>
      <c r="AT698" s="233"/>
      <c r="AU698" s="233"/>
      <c r="AV698" s="233"/>
      <c r="AW698" s="233"/>
      <c r="AX698" s="233"/>
      <c r="AY698" s="233"/>
      <c r="AZ698" s="233"/>
      <c r="BA698" s="233"/>
      <c r="BB698" s="233"/>
      <c r="BC698" s="233"/>
      <c r="BD698" s="233"/>
      <c r="BE698" s="233"/>
      <c r="BF698" s="233"/>
      <c r="BG698" s="233"/>
      <c r="BH698" s="233"/>
      <c r="BI698" s="293" t="str">
        <f>HYPERLINK("#일위대가목록!A837","IK113300 →")</f>
        <v>IK113300 →</v>
      </c>
    </row>
    <row r="699" spans="1:61" ht="20.100000000000001" customHeight="1">
      <c r="A699" s="237" t="s">
        <v>9997</v>
      </c>
      <c r="B699" s="238" t="s">
        <v>10005</v>
      </c>
      <c r="C699" s="238">
        <v>1</v>
      </c>
      <c r="D699" s="238" t="s">
        <v>8702</v>
      </c>
      <c r="E699" s="239">
        <f t="shared" si="41"/>
        <v>298503</v>
      </c>
      <c r="F699" s="239">
        <f t="shared" si="41"/>
        <v>298503</v>
      </c>
      <c r="G699" s="239">
        <f>[183]일위대가목록!F838</f>
        <v>156279</v>
      </c>
      <c r="H699" s="239">
        <f t="shared" si="42"/>
        <v>156279</v>
      </c>
      <c r="I699" s="239">
        <f>[183]일위대가목록!G838</f>
        <v>113326</v>
      </c>
      <c r="J699" s="239">
        <f t="shared" si="43"/>
        <v>113326</v>
      </c>
      <c r="K699" s="239">
        <f>[183]일위대가목록!H838</f>
        <v>28898</v>
      </c>
      <c r="L699" s="239">
        <f t="shared" si="44"/>
        <v>28898</v>
      </c>
      <c r="M699" s="240" t="s">
        <v>9999</v>
      </c>
      <c r="N699" s="233" t="s">
        <v>227</v>
      </c>
      <c r="O699" s="233"/>
      <c r="P699" s="233" t="s">
        <v>10006</v>
      </c>
      <c r="Q699" s="233" t="s">
        <v>227</v>
      </c>
      <c r="R699" s="233" t="s">
        <v>10007</v>
      </c>
      <c r="S699" s="233"/>
      <c r="T699" s="233" t="s">
        <v>7729</v>
      </c>
      <c r="U699" s="233"/>
      <c r="V699" s="233"/>
      <c r="W699" s="233"/>
      <c r="X699" s="233"/>
      <c r="Y699" s="233"/>
      <c r="Z699" s="233"/>
      <c r="AA699" s="233"/>
      <c r="AB699" s="233"/>
      <c r="AC699" s="233"/>
      <c r="AD699" s="233"/>
      <c r="AE699" s="233"/>
      <c r="AF699" s="233"/>
      <c r="AG699" s="233"/>
      <c r="AH699" s="233"/>
      <c r="AI699" s="233"/>
      <c r="AJ699" s="233"/>
      <c r="AK699" s="233"/>
      <c r="AL699" s="233"/>
      <c r="AM699" s="233"/>
      <c r="AN699" s="233"/>
      <c r="AO699" s="233"/>
      <c r="AP699" s="233"/>
      <c r="AQ699" s="233"/>
      <c r="AR699" s="233"/>
      <c r="AS699" s="233"/>
      <c r="AT699" s="233"/>
      <c r="AU699" s="233"/>
      <c r="AV699" s="233"/>
      <c r="AW699" s="233"/>
      <c r="AX699" s="233"/>
      <c r="AY699" s="233"/>
      <c r="AZ699" s="233"/>
      <c r="BA699" s="233"/>
      <c r="BB699" s="233"/>
      <c r="BC699" s="233"/>
      <c r="BD699" s="233"/>
      <c r="BE699" s="233"/>
      <c r="BF699" s="233"/>
      <c r="BG699" s="233"/>
      <c r="BH699" s="233"/>
      <c r="BI699" s="293" t="str">
        <f>HYPERLINK("#일위대가목록!A838","IK113400 →")</f>
        <v>IK113400 →</v>
      </c>
    </row>
    <row r="700" spans="1:61" ht="20.100000000000001" customHeight="1">
      <c r="A700" s="237" t="s">
        <v>9997</v>
      </c>
      <c r="B700" s="238" t="s">
        <v>10008</v>
      </c>
      <c r="C700" s="238">
        <v>1</v>
      </c>
      <c r="D700" s="238" t="s">
        <v>8702</v>
      </c>
      <c r="E700" s="239">
        <f t="shared" si="41"/>
        <v>357347</v>
      </c>
      <c r="F700" s="239">
        <f t="shared" si="41"/>
        <v>357347</v>
      </c>
      <c r="G700" s="239">
        <f>[183]일위대가목록!F839</f>
        <v>201080</v>
      </c>
      <c r="H700" s="239">
        <f t="shared" si="42"/>
        <v>201080</v>
      </c>
      <c r="I700" s="239">
        <f>[183]일위대가목록!G839</f>
        <v>125284</v>
      </c>
      <c r="J700" s="239">
        <f t="shared" si="43"/>
        <v>125284</v>
      </c>
      <c r="K700" s="239">
        <f>[183]일위대가목록!H839</f>
        <v>30983</v>
      </c>
      <c r="L700" s="239">
        <f t="shared" si="44"/>
        <v>30983</v>
      </c>
      <c r="M700" s="240" t="s">
        <v>9999</v>
      </c>
      <c r="N700" s="233" t="s">
        <v>227</v>
      </c>
      <c r="O700" s="233"/>
      <c r="P700" s="233" t="s">
        <v>10009</v>
      </c>
      <c r="Q700" s="233" t="s">
        <v>227</v>
      </c>
      <c r="R700" s="233" t="s">
        <v>10010</v>
      </c>
      <c r="S700" s="233"/>
      <c r="T700" s="233" t="s">
        <v>7729</v>
      </c>
      <c r="U700" s="233"/>
      <c r="V700" s="233"/>
      <c r="W700" s="233"/>
      <c r="X700" s="233"/>
      <c r="Y700" s="233"/>
      <c r="Z700" s="233"/>
      <c r="AA700" s="233"/>
      <c r="AB700" s="233"/>
      <c r="AC700" s="233"/>
      <c r="AD700" s="233"/>
      <c r="AE700" s="233"/>
      <c r="AF700" s="233"/>
      <c r="AG700" s="233"/>
      <c r="AH700" s="233"/>
      <c r="AI700" s="233"/>
      <c r="AJ700" s="233"/>
      <c r="AK700" s="233"/>
      <c r="AL700" s="233"/>
      <c r="AM700" s="233"/>
      <c r="AN700" s="233"/>
      <c r="AO700" s="233"/>
      <c r="AP700" s="233"/>
      <c r="AQ700" s="233"/>
      <c r="AR700" s="233"/>
      <c r="AS700" s="233"/>
      <c r="AT700" s="233"/>
      <c r="AU700" s="233"/>
      <c r="AV700" s="233"/>
      <c r="AW700" s="233"/>
      <c r="AX700" s="233"/>
      <c r="AY700" s="233"/>
      <c r="AZ700" s="233"/>
      <c r="BA700" s="233"/>
      <c r="BB700" s="233"/>
      <c r="BC700" s="233"/>
      <c r="BD700" s="233"/>
      <c r="BE700" s="233"/>
      <c r="BF700" s="233"/>
      <c r="BG700" s="233"/>
      <c r="BH700" s="233"/>
      <c r="BI700" s="293" t="str">
        <f>HYPERLINK("#일위대가목록!A839","IK113500 →")</f>
        <v>IK113500 →</v>
      </c>
    </row>
    <row r="701" spans="1:61" ht="20.100000000000001" customHeight="1">
      <c r="A701" s="237" t="s">
        <v>9997</v>
      </c>
      <c r="B701" s="238" t="s">
        <v>10011</v>
      </c>
      <c r="C701" s="238">
        <v>1</v>
      </c>
      <c r="D701" s="238" t="s">
        <v>8702</v>
      </c>
      <c r="E701" s="239">
        <f t="shared" si="41"/>
        <v>431543</v>
      </c>
      <c r="F701" s="239">
        <f t="shared" si="41"/>
        <v>431543</v>
      </c>
      <c r="G701" s="239">
        <f>[183]일위대가목록!F840</f>
        <v>264472</v>
      </c>
      <c r="H701" s="239">
        <f t="shared" si="42"/>
        <v>264472</v>
      </c>
      <c r="I701" s="239">
        <f>[183]일위대가목록!G840</f>
        <v>125284</v>
      </c>
      <c r="J701" s="239">
        <f t="shared" si="43"/>
        <v>125284</v>
      </c>
      <c r="K701" s="239">
        <f>[183]일위대가목록!H840</f>
        <v>41787</v>
      </c>
      <c r="L701" s="239">
        <f t="shared" si="44"/>
        <v>41787</v>
      </c>
      <c r="M701" s="240" t="s">
        <v>9999</v>
      </c>
      <c r="N701" s="233" t="s">
        <v>227</v>
      </c>
      <c r="O701" s="233"/>
      <c r="P701" s="233" t="s">
        <v>10012</v>
      </c>
      <c r="Q701" s="233" t="s">
        <v>227</v>
      </c>
      <c r="R701" s="233" t="s">
        <v>10013</v>
      </c>
      <c r="S701" s="233"/>
      <c r="T701" s="233" t="s">
        <v>7729</v>
      </c>
      <c r="U701" s="233"/>
      <c r="V701" s="233"/>
      <c r="W701" s="233"/>
      <c r="X701" s="233"/>
      <c r="Y701" s="233"/>
      <c r="Z701" s="233"/>
      <c r="AA701" s="233"/>
      <c r="AB701" s="233"/>
      <c r="AC701" s="233"/>
      <c r="AD701" s="233"/>
      <c r="AE701" s="233"/>
      <c r="AF701" s="233"/>
      <c r="AG701" s="233"/>
      <c r="AH701" s="233"/>
      <c r="AI701" s="233"/>
      <c r="AJ701" s="233"/>
      <c r="AK701" s="233"/>
      <c r="AL701" s="233"/>
      <c r="AM701" s="233"/>
      <c r="AN701" s="233"/>
      <c r="AO701" s="233"/>
      <c r="AP701" s="233"/>
      <c r="AQ701" s="233"/>
      <c r="AR701" s="233"/>
      <c r="AS701" s="233"/>
      <c r="AT701" s="233"/>
      <c r="AU701" s="233"/>
      <c r="AV701" s="233"/>
      <c r="AW701" s="233"/>
      <c r="AX701" s="233"/>
      <c r="AY701" s="233"/>
      <c r="AZ701" s="233"/>
      <c r="BA701" s="233"/>
      <c r="BB701" s="233"/>
      <c r="BC701" s="233"/>
      <c r="BD701" s="233"/>
      <c r="BE701" s="233"/>
      <c r="BF701" s="233"/>
      <c r="BG701" s="233"/>
      <c r="BH701" s="233"/>
      <c r="BI701" s="293" t="str">
        <f>HYPERLINK("#일위대가목록!A840","IK113600 →")</f>
        <v>IK113600 →</v>
      </c>
    </row>
    <row r="702" spans="1:61" ht="20.100000000000001" customHeight="1">
      <c r="A702" s="237" t="s">
        <v>10014</v>
      </c>
      <c r="B702" s="238" t="s">
        <v>10015</v>
      </c>
      <c r="C702" s="238">
        <v>1</v>
      </c>
      <c r="D702" s="238" t="s">
        <v>8702</v>
      </c>
      <c r="E702" s="239">
        <f t="shared" si="41"/>
        <v>319783</v>
      </c>
      <c r="F702" s="239">
        <f t="shared" si="41"/>
        <v>319783</v>
      </c>
      <c r="G702" s="239">
        <f>[183]일위대가목록!F841</f>
        <v>152256</v>
      </c>
      <c r="H702" s="239">
        <f t="shared" si="42"/>
        <v>152256</v>
      </c>
      <c r="I702" s="239">
        <f>[183]일위대가목록!G841</f>
        <v>141794</v>
      </c>
      <c r="J702" s="239">
        <f t="shared" si="43"/>
        <v>141794</v>
      </c>
      <c r="K702" s="239">
        <f>[183]일위대가목록!H841</f>
        <v>25733</v>
      </c>
      <c r="L702" s="239">
        <f t="shared" si="44"/>
        <v>25733</v>
      </c>
      <c r="M702" s="240" t="s">
        <v>10016</v>
      </c>
      <c r="N702" s="233" t="s">
        <v>227</v>
      </c>
      <c r="O702" s="233"/>
      <c r="P702" s="233" t="s">
        <v>10017</v>
      </c>
      <c r="Q702" s="233" t="s">
        <v>227</v>
      </c>
      <c r="R702" s="233" t="s">
        <v>10018</v>
      </c>
      <c r="S702" s="233"/>
      <c r="T702" s="233" t="s">
        <v>7729</v>
      </c>
      <c r="U702" s="233"/>
      <c r="V702" s="233"/>
      <c r="W702" s="233"/>
      <c r="X702" s="233"/>
      <c r="Y702" s="233"/>
      <c r="Z702" s="233"/>
      <c r="AA702" s="233"/>
      <c r="AB702" s="233"/>
      <c r="AC702" s="233"/>
      <c r="AD702" s="233"/>
      <c r="AE702" s="233"/>
      <c r="AF702" s="233"/>
      <c r="AG702" s="233"/>
      <c r="AH702" s="233"/>
      <c r="AI702" s="233"/>
      <c r="AJ702" s="233"/>
      <c r="AK702" s="233"/>
      <c r="AL702" s="233"/>
      <c r="AM702" s="233"/>
      <c r="AN702" s="233"/>
      <c r="AO702" s="233"/>
      <c r="AP702" s="233"/>
      <c r="AQ702" s="233"/>
      <c r="AR702" s="233"/>
      <c r="AS702" s="233"/>
      <c r="AT702" s="233"/>
      <c r="AU702" s="233"/>
      <c r="AV702" s="233"/>
      <c r="AW702" s="233"/>
      <c r="AX702" s="233"/>
      <c r="AY702" s="233"/>
      <c r="AZ702" s="233"/>
      <c r="BA702" s="233"/>
      <c r="BB702" s="233"/>
      <c r="BC702" s="233"/>
      <c r="BD702" s="233"/>
      <c r="BE702" s="233"/>
      <c r="BF702" s="233"/>
      <c r="BG702" s="233"/>
      <c r="BH702" s="233"/>
      <c r="BI702" s="293" t="str">
        <f>HYPERLINK("#일위대가목록!A841","IK133200 →")</f>
        <v>IK133200 →</v>
      </c>
    </row>
    <row r="703" spans="1:61" ht="20.100000000000001" customHeight="1">
      <c r="A703" s="237" t="s">
        <v>10014</v>
      </c>
      <c r="B703" s="238" t="s">
        <v>10019</v>
      </c>
      <c r="C703" s="238">
        <v>1</v>
      </c>
      <c r="D703" s="238" t="s">
        <v>8702</v>
      </c>
      <c r="E703" s="239">
        <f t="shared" si="41"/>
        <v>412332</v>
      </c>
      <c r="F703" s="239">
        <f t="shared" si="41"/>
        <v>412332</v>
      </c>
      <c r="G703" s="239">
        <f>[183]일위대가목록!F842</f>
        <v>204352</v>
      </c>
      <c r="H703" s="239">
        <f t="shared" si="42"/>
        <v>204352</v>
      </c>
      <c r="I703" s="239">
        <f>[183]일위대가목록!G842</f>
        <v>173352</v>
      </c>
      <c r="J703" s="239">
        <f t="shared" si="43"/>
        <v>173352</v>
      </c>
      <c r="K703" s="239">
        <f>[183]일위대가목록!H842</f>
        <v>34628</v>
      </c>
      <c r="L703" s="239">
        <f t="shared" si="44"/>
        <v>34628</v>
      </c>
      <c r="M703" s="240" t="s">
        <v>10016</v>
      </c>
      <c r="N703" s="233" t="s">
        <v>227</v>
      </c>
      <c r="O703" s="233"/>
      <c r="P703" s="233" t="s">
        <v>10020</v>
      </c>
      <c r="Q703" s="233" t="s">
        <v>227</v>
      </c>
      <c r="R703" s="233" t="s">
        <v>10021</v>
      </c>
      <c r="S703" s="233"/>
      <c r="T703" s="233" t="s">
        <v>7729</v>
      </c>
      <c r="U703" s="233"/>
      <c r="V703" s="233"/>
      <c r="W703" s="233"/>
      <c r="X703" s="233"/>
      <c r="Y703" s="233"/>
      <c r="Z703" s="233"/>
      <c r="AA703" s="233"/>
      <c r="AB703" s="233"/>
      <c r="AC703" s="233"/>
      <c r="AD703" s="233"/>
      <c r="AE703" s="233"/>
      <c r="AF703" s="233"/>
      <c r="AG703" s="233"/>
      <c r="AH703" s="233"/>
      <c r="AI703" s="233"/>
      <c r="AJ703" s="233"/>
      <c r="AK703" s="233"/>
      <c r="AL703" s="233"/>
      <c r="AM703" s="233"/>
      <c r="AN703" s="233"/>
      <c r="AO703" s="233"/>
      <c r="AP703" s="233"/>
      <c r="AQ703" s="233"/>
      <c r="AR703" s="233"/>
      <c r="AS703" s="233"/>
      <c r="AT703" s="233"/>
      <c r="AU703" s="233"/>
      <c r="AV703" s="233"/>
      <c r="AW703" s="233"/>
      <c r="AX703" s="233"/>
      <c r="AY703" s="233"/>
      <c r="AZ703" s="233"/>
      <c r="BA703" s="233"/>
      <c r="BB703" s="233"/>
      <c r="BC703" s="233"/>
      <c r="BD703" s="233"/>
      <c r="BE703" s="233"/>
      <c r="BF703" s="233"/>
      <c r="BG703" s="233"/>
      <c r="BH703" s="233"/>
      <c r="BI703" s="293" t="str">
        <f>HYPERLINK("#일위대가목록!A842","IK133300 →")</f>
        <v>IK133300 →</v>
      </c>
    </row>
    <row r="704" spans="1:61" ht="20.100000000000001" customHeight="1">
      <c r="A704" s="237" t="s">
        <v>10014</v>
      </c>
      <c r="B704" s="238" t="s">
        <v>10022</v>
      </c>
      <c r="C704" s="238">
        <v>1</v>
      </c>
      <c r="D704" s="238" t="s">
        <v>8702</v>
      </c>
      <c r="E704" s="239">
        <f t="shared" si="41"/>
        <v>534168</v>
      </c>
      <c r="F704" s="239">
        <f t="shared" si="41"/>
        <v>534168</v>
      </c>
      <c r="G704" s="239">
        <f>[183]일위대가목록!F843</f>
        <v>275417</v>
      </c>
      <c r="H704" s="239">
        <f t="shared" si="42"/>
        <v>275417</v>
      </c>
      <c r="I704" s="239">
        <f>[183]일위대가목록!G843</f>
        <v>203532</v>
      </c>
      <c r="J704" s="239">
        <f t="shared" si="43"/>
        <v>203532</v>
      </c>
      <c r="K704" s="239">
        <f>[183]일위대가목록!H843</f>
        <v>55219</v>
      </c>
      <c r="L704" s="239">
        <f t="shared" si="44"/>
        <v>55219</v>
      </c>
      <c r="M704" s="240" t="s">
        <v>10016</v>
      </c>
      <c r="N704" s="233" t="s">
        <v>227</v>
      </c>
      <c r="O704" s="233"/>
      <c r="P704" s="233" t="s">
        <v>10023</v>
      </c>
      <c r="Q704" s="233" t="s">
        <v>227</v>
      </c>
      <c r="R704" s="233" t="s">
        <v>10024</v>
      </c>
      <c r="S704" s="233"/>
      <c r="T704" s="233" t="s">
        <v>7729</v>
      </c>
      <c r="U704" s="233"/>
      <c r="V704" s="233"/>
      <c r="W704" s="233"/>
      <c r="X704" s="233"/>
      <c r="Y704" s="233"/>
      <c r="Z704" s="233"/>
      <c r="AA704" s="233"/>
      <c r="AB704" s="233"/>
      <c r="AC704" s="233"/>
      <c r="AD704" s="233"/>
      <c r="AE704" s="233"/>
      <c r="AF704" s="233"/>
      <c r="AG704" s="233"/>
      <c r="AH704" s="233"/>
      <c r="AI704" s="233"/>
      <c r="AJ704" s="233"/>
      <c r="AK704" s="233"/>
      <c r="AL704" s="233"/>
      <c r="AM704" s="233"/>
      <c r="AN704" s="233"/>
      <c r="AO704" s="233"/>
      <c r="AP704" s="233"/>
      <c r="AQ704" s="233"/>
      <c r="AR704" s="233"/>
      <c r="AS704" s="233"/>
      <c r="AT704" s="233"/>
      <c r="AU704" s="233"/>
      <c r="AV704" s="233"/>
      <c r="AW704" s="233"/>
      <c r="AX704" s="233"/>
      <c r="AY704" s="233"/>
      <c r="AZ704" s="233"/>
      <c r="BA704" s="233"/>
      <c r="BB704" s="233"/>
      <c r="BC704" s="233"/>
      <c r="BD704" s="233"/>
      <c r="BE704" s="233"/>
      <c r="BF704" s="233"/>
      <c r="BG704" s="233"/>
      <c r="BH704" s="233"/>
      <c r="BI704" s="293" t="str">
        <f>HYPERLINK("#일위대가목록!A843","IK133400 →")</f>
        <v>IK133400 →</v>
      </c>
    </row>
    <row r="705" spans="1:61" ht="20.100000000000001" customHeight="1">
      <c r="A705" s="237" t="s">
        <v>10014</v>
      </c>
      <c r="B705" s="238" t="s">
        <v>10025</v>
      </c>
      <c r="C705" s="238">
        <v>1</v>
      </c>
      <c r="D705" s="238" t="s">
        <v>8702</v>
      </c>
      <c r="E705" s="239">
        <f t="shared" si="41"/>
        <v>635837</v>
      </c>
      <c r="F705" s="239">
        <f t="shared" si="41"/>
        <v>635837</v>
      </c>
      <c r="G705" s="239">
        <f>[183]일위대가목록!F844</f>
        <v>353021</v>
      </c>
      <c r="H705" s="239">
        <f t="shared" si="42"/>
        <v>353021</v>
      </c>
      <c r="I705" s="239">
        <f>[183]일위대가목록!G844</f>
        <v>225512</v>
      </c>
      <c r="J705" s="239">
        <f t="shared" si="43"/>
        <v>225512</v>
      </c>
      <c r="K705" s="239">
        <f>[183]일위대가목록!H844</f>
        <v>57304</v>
      </c>
      <c r="L705" s="239">
        <f t="shared" si="44"/>
        <v>57304</v>
      </c>
      <c r="M705" s="240" t="s">
        <v>10016</v>
      </c>
      <c r="N705" s="233" t="s">
        <v>227</v>
      </c>
      <c r="O705" s="233"/>
      <c r="P705" s="233" t="s">
        <v>10026</v>
      </c>
      <c r="Q705" s="233" t="s">
        <v>227</v>
      </c>
      <c r="R705" s="233" t="s">
        <v>10027</v>
      </c>
      <c r="S705" s="233"/>
      <c r="T705" s="233" t="s">
        <v>7729</v>
      </c>
      <c r="U705" s="233"/>
      <c r="V705" s="233"/>
      <c r="W705" s="233"/>
      <c r="X705" s="233"/>
      <c r="Y705" s="233"/>
      <c r="Z705" s="233"/>
      <c r="AA705" s="233"/>
      <c r="AB705" s="233"/>
      <c r="AC705" s="233"/>
      <c r="AD705" s="233"/>
      <c r="AE705" s="233"/>
      <c r="AF705" s="233"/>
      <c r="AG705" s="233"/>
      <c r="AH705" s="233"/>
      <c r="AI705" s="233"/>
      <c r="AJ705" s="233"/>
      <c r="AK705" s="233"/>
      <c r="AL705" s="233"/>
      <c r="AM705" s="233"/>
      <c r="AN705" s="233"/>
      <c r="AO705" s="233"/>
      <c r="AP705" s="233"/>
      <c r="AQ705" s="233"/>
      <c r="AR705" s="233"/>
      <c r="AS705" s="233"/>
      <c r="AT705" s="233"/>
      <c r="AU705" s="233"/>
      <c r="AV705" s="233"/>
      <c r="AW705" s="233"/>
      <c r="AX705" s="233"/>
      <c r="AY705" s="233"/>
      <c r="AZ705" s="233"/>
      <c r="BA705" s="233"/>
      <c r="BB705" s="233"/>
      <c r="BC705" s="233"/>
      <c r="BD705" s="233"/>
      <c r="BE705" s="233"/>
      <c r="BF705" s="233"/>
      <c r="BG705" s="233"/>
      <c r="BH705" s="233"/>
      <c r="BI705" s="293" t="str">
        <f>HYPERLINK("#일위대가목록!A844","IK133500 →")</f>
        <v>IK133500 →</v>
      </c>
    </row>
    <row r="706" spans="1:61" ht="20.100000000000001" customHeight="1">
      <c r="A706" s="237" t="s">
        <v>10014</v>
      </c>
      <c r="B706" s="238" t="s">
        <v>10028</v>
      </c>
      <c r="C706" s="238">
        <v>1</v>
      </c>
      <c r="D706" s="238" t="s">
        <v>8702</v>
      </c>
      <c r="E706" s="239">
        <f t="shared" si="41"/>
        <v>800323</v>
      </c>
      <c r="F706" s="239">
        <f t="shared" si="41"/>
        <v>800323</v>
      </c>
      <c r="G706" s="239">
        <f>[183]일위대가목록!F845</f>
        <v>451324</v>
      </c>
      <c r="H706" s="239">
        <f t="shared" si="42"/>
        <v>451324</v>
      </c>
      <c r="I706" s="239">
        <f>[183]일위대가목록!G845</f>
        <v>275627</v>
      </c>
      <c r="J706" s="239">
        <f t="shared" si="43"/>
        <v>275627</v>
      </c>
      <c r="K706" s="239">
        <f>[183]일위대가목록!H845</f>
        <v>73372</v>
      </c>
      <c r="L706" s="239">
        <f t="shared" si="44"/>
        <v>73372</v>
      </c>
      <c r="M706" s="240" t="s">
        <v>10016</v>
      </c>
      <c r="N706" s="233" t="s">
        <v>227</v>
      </c>
      <c r="O706" s="233"/>
      <c r="P706" s="233" t="s">
        <v>10029</v>
      </c>
      <c r="Q706" s="233" t="s">
        <v>227</v>
      </c>
      <c r="R706" s="233" t="s">
        <v>10030</v>
      </c>
      <c r="S706" s="233"/>
      <c r="T706" s="233" t="s">
        <v>7729</v>
      </c>
      <c r="U706" s="233"/>
      <c r="V706" s="233"/>
      <c r="W706" s="233"/>
      <c r="X706" s="233"/>
      <c r="Y706" s="233"/>
      <c r="Z706" s="233"/>
      <c r="AA706" s="233"/>
      <c r="AB706" s="233"/>
      <c r="AC706" s="233"/>
      <c r="AD706" s="233"/>
      <c r="AE706" s="233"/>
      <c r="AF706" s="233"/>
      <c r="AG706" s="233"/>
      <c r="AH706" s="233"/>
      <c r="AI706" s="233"/>
      <c r="AJ706" s="233"/>
      <c r="AK706" s="233"/>
      <c r="AL706" s="233"/>
      <c r="AM706" s="233"/>
      <c r="AN706" s="233"/>
      <c r="AO706" s="233"/>
      <c r="AP706" s="233"/>
      <c r="AQ706" s="233"/>
      <c r="AR706" s="233"/>
      <c r="AS706" s="233"/>
      <c r="AT706" s="233"/>
      <c r="AU706" s="233"/>
      <c r="AV706" s="233"/>
      <c r="AW706" s="233"/>
      <c r="AX706" s="233"/>
      <c r="AY706" s="233"/>
      <c r="AZ706" s="233"/>
      <c r="BA706" s="233"/>
      <c r="BB706" s="233"/>
      <c r="BC706" s="233"/>
      <c r="BD706" s="233"/>
      <c r="BE706" s="233"/>
      <c r="BF706" s="233"/>
      <c r="BG706" s="233"/>
      <c r="BH706" s="233"/>
      <c r="BI706" s="293" t="str">
        <f>HYPERLINK("#일위대가목록!A845","IK133600 →")</f>
        <v>IK133600 →</v>
      </c>
    </row>
    <row r="707" spans="1:61" ht="20.100000000000001" customHeight="1">
      <c r="A707" s="237" t="s">
        <v>10031</v>
      </c>
      <c r="B707" s="238" t="s">
        <v>10032</v>
      </c>
      <c r="C707" s="238">
        <v>1</v>
      </c>
      <c r="D707" s="238" t="s">
        <v>8702</v>
      </c>
      <c r="E707" s="239">
        <f t="shared" si="41"/>
        <v>1092508</v>
      </c>
      <c r="F707" s="239">
        <f t="shared" si="41"/>
        <v>1092508</v>
      </c>
      <c r="G707" s="239">
        <f>[183]일위대가목록!F846</f>
        <v>686159</v>
      </c>
      <c r="H707" s="239">
        <f t="shared" si="42"/>
        <v>686159</v>
      </c>
      <c r="I707" s="239">
        <f>[183]일위대가목록!G846</f>
        <v>338889</v>
      </c>
      <c r="J707" s="239">
        <f t="shared" si="43"/>
        <v>338889</v>
      </c>
      <c r="K707" s="239">
        <f>[183]일위대가목록!H846</f>
        <v>67460</v>
      </c>
      <c r="L707" s="239">
        <f t="shared" si="44"/>
        <v>67460</v>
      </c>
      <c r="M707" s="240" t="s">
        <v>10033</v>
      </c>
      <c r="N707" s="233" t="s">
        <v>227</v>
      </c>
      <c r="O707" s="233"/>
      <c r="P707" s="233" t="s">
        <v>10034</v>
      </c>
      <c r="Q707" s="233" t="s">
        <v>227</v>
      </c>
      <c r="R707" s="233" t="s">
        <v>10035</v>
      </c>
      <c r="S707" s="233"/>
      <c r="T707" s="233" t="s">
        <v>7729</v>
      </c>
      <c r="U707" s="233"/>
      <c r="V707" s="233"/>
      <c r="W707" s="233"/>
      <c r="X707" s="233"/>
      <c r="Y707" s="233"/>
      <c r="Z707" s="233"/>
      <c r="AA707" s="233"/>
      <c r="AB707" s="233"/>
      <c r="AC707" s="233"/>
      <c r="AD707" s="233"/>
      <c r="AE707" s="233"/>
      <c r="AF707" s="233"/>
      <c r="AG707" s="233"/>
      <c r="AH707" s="233"/>
      <c r="AI707" s="233"/>
      <c r="AJ707" s="233"/>
      <c r="AK707" s="233"/>
      <c r="AL707" s="233"/>
      <c r="AM707" s="233"/>
      <c r="AN707" s="233"/>
      <c r="AO707" s="233"/>
      <c r="AP707" s="233"/>
      <c r="AQ707" s="233"/>
      <c r="AR707" s="233"/>
      <c r="AS707" s="233"/>
      <c r="AT707" s="233"/>
      <c r="AU707" s="233"/>
      <c r="AV707" s="233"/>
      <c r="AW707" s="233"/>
      <c r="AX707" s="233"/>
      <c r="AY707" s="233"/>
      <c r="AZ707" s="233"/>
      <c r="BA707" s="233"/>
      <c r="BB707" s="233"/>
      <c r="BC707" s="233"/>
      <c r="BD707" s="233"/>
      <c r="BE707" s="233"/>
      <c r="BF707" s="233"/>
      <c r="BG707" s="233"/>
      <c r="BH707" s="233"/>
      <c r="BI707" s="293" t="str">
        <f>HYPERLINK("#일위대가목록!A846","IK230200 →")</f>
        <v>IK230200 →</v>
      </c>
    </row>
    <row r="708" spans="1:61" ht="20.100000000000001" customHeight="1">
      <c r="A708" s="237" t="s">
        <v>10031</v>
      </c>
      <c r="B708" s="238" t="s">
        <v>10036</v>
      </c>
      <c r="C708" s="238">
        <v>1</v>
      </c>
      <c r="D708" s="238" t="s">
        <v>8702</v>
      </c>
      <c r="E708" s="239">
        <f t="shared" si="41"/>
        <v>1408005</v>
      </c>
      <c r="F708" s="239">
        <f t="shared" si="41"/>
        <v>1408005</v>
      </c>
      <c r="G708" s="239">
        <f>[183]일위대가목록!F847</f>
        <v>887822</v>
      </c>
      <c r="H708" s="239">
        <f t="shared" si="42"/>
        <v>887822</v>
      </c>
      <c r="I708" s="239">
        <f>[183]일위대가목록!G847</f>
        <v>420350</v>
      </c>
      <c r="J708" s="239">
        <f t="shared" si="43"/>
        <v>420350</v>
      </c>
      <c r="K708" s="239">
        <f>[183]일위대가목록!H847</f>
        <v>99833</v>
      </c>
      <c r="L708" s="239">
        <f t="shared" si="44"/>
        <v>99833</v>
      </c>
      <c r="M708" s="240" t="s">
        <v>10033</v>
      </c>
      <c r="N708" s="233" t="s">
        <v>227</v>
      </c>
      <c r="O708" s="233"/>
      <c r="P708" s="233" t="s">
        <v>10037</v>
      </c>
      <c r="Q708" s="233" t="s">
        <v>227</v>
      </c>
      <c r="R708" s="233" t="s">
        <v>10038</v>
      </c>
      <c r="S708" s="233"/>
      <c r="T708" s="233" t="s">
        <v>7729</v>
      </c>
      <c r="U708" s="233"/>
      <c r="V708" s="233"/>
      <c r="W708" s="233"/>
      <c r="X708" s="233"/>
      <c r="Y708" s="233"/>
      <c r="Z708" s="233"/>
      <c r="AA708" s="233"/>
      <c r="AB708" s="233"/>
      <c r="AC708" s="233"/>
      <c r="AD708" s="233"/>
      <c r="AE708" s="233"/>
      <c r="AF708" s="233"/>
      <c r="AG708" s="233"/>
      <c r="AH708" s="233"/>
      <c r="AI708" s="233"/>
      <c r="AJ708" s="233"/>
      <c r="AK708" s="233"/>
      <c r="AL708" s="233"/>
      <c r="AM708" s="233"/>
      <c r="AN708" s="233"/>
      <c r="AO708" s="233"/>
      <c r="AP708" s="233"/>
      <c r="AQ708" s="233"/>
      <c r="AR708" s="233"/>
      <c r="AS708" s="233"/>
      <c r="AT708" s="233"/>
      <c r="AU708" s="233"/>
      <c r="AV708" s="233"/>
      <c r="AW708" s="233"/>
      <c r="AX708" s="233"/>
      <c r="AY708" s="233"/>
      <c r="AZ708" s="233"/>
      <c r="BA708" s="233"/>
      <c r="BB708" s="233"/>
      <c r="BC708" s="233"/>
      <c r="BD708" s="233"/>
      <c r="BE708" s="233"/>
      <c r="BF708" s="233"/>
      <c r="BG708" s="233"/>
      <c r="BH708" s="233"/>
      <c r="BI708" s="293" t="str">
        <f>HYPERLINK("#일위대가목록!A847","IK230300 →")</f>
        <v>IK230300 →</v>
      </c>
    </row>
    <row r="709" spans="1:61" ht="20.100000000000001" customHeight="1">
      <c r="A709" s="237" t="s">
        <v>10031</v>
      </c>
      <c r="B709" s="238" t="s">
        <v>10039</v>
      </c>
      <c r="C709" s="238">
        <v>1</v>
      </c>
      <c r="D709" s="238" t="s">
        <v>8702</v>
      </c>
      <c r="E709" s="239">
        <f t="shared" ref="E709:F772" si="45">G709+I709+K709</f>
        <v>1589863</v>
      </c>
      <c r="F709" s="239">
        <f t="shared" si="45"/>
        <v>1589863</v>
      </c>
      <c r="G709" s="239">
        <f>[183]일위대가목록!F848</f>
        <v>1014910</v>
      </c>
      <c r="H709" s="239">
        <f t="shared" ref="H709:H772" si="46">TRUNC(G709*C709,0)</f>
        <v>1014910</v>
      </c>
      <c r="I709" s="239">
        <f>[183]일위대가목록!G848</f>
        <v>473261</v>
      </c>
      <c r="J709" s="239">
        <f t="shared" ref="J709:J772" si="47">TRUNC(I709*C709,0)</f>
        <v>473261</v>
      </c>
      <c r="K709" s="239">
        <f>[183]일위대가목록!H848</f>
        <v>101692</v>
      </c>
      <c r="L709" s="239">
        <f t="shared" ref="L709:L772" si="48">TRUNC(K709*C709,0)</f>
        <v>101692</v>
      </c>
      <c r="M709" s="240" t="s">
        <v>10033</v>
      </c>
      <c r="N709" s="233" t="s">
        <v>227</v>
      </c>
      <c r="O709" s="233"/>
      <c r="P709" s="233" t="s">
        <v>10040</v>
      </c>
      <c r="Q709" s="233" t="s">
        <v>227</v>
      </c>
      <c r="R709" s="233" t="s">
        <v>10041</v>
      </c>
      <c r="S709" s="233"/>
      <c r="T709" s="233" t="s">
        <v>7729</v>
      </c>
      <c r="U709" s="233"/>
      <c r="V709" s="233"/>
      <c r="W709" s="233"/>
      <c r="X709" s="233"/>
      <c r="Y709" s="233"/>
      <c r="Z709" s="233"/>
      <c r="AA709" s="233"/>
      <c r="AB709" s="233"/>
      <c r="AC709" s="233"/>
      <c r="AD709" s="233"/>
      <c r="AE709" s="233"/>
      <c r="AF709" s="233"/>
      <c r="AG709" s="233"/>
      <c r="AH709" s="233"/>
      <c r="AI709" s="233"/>
      <c r="AJ709" s="233"/>
      <c r="AK709" s="233"/>
      <c r="AL709" s="233"/>
      <c r="AM709" s="233"/>
      <c r="AN709" s="233"/>
      <c r="AO709" s="233"/>
      <c r="AP709" s="233"/>
      <c r="AQ709" s="233"/>
      <c r="AR709" s="233"/>
      <c r="AS709" s="233"/>
      <c r="AT709" s="233"/>
      <c r="AU709" s="233"/>
      <c r="AV709" s="233"/>
      <c r="AW709" s="233"/>
      <c r="AX709" s="233"/>
      <c r="AY709" s="233"/>
      <c r="AZ709" s="233"/>
      <c r="BA709" s="233"/>
      <c r="BB709" s="233"/>
      <c r="BC709" s="233"/>
      <c r="BD709" s="233"/>
      <c r="BE709" s="233"/>
      <c r="BF709" s="233"/>
      <c r="BG709" s="233"/>
      <c r="BH709" s="233"/>
      <c r="BI709" s="293" t="str">
        <f>HYPERLINK("#일위대가목록!A848","IK232300 →")</f>
        <v>IK232300 →</v>
      </c>
    </row>
    <row r="710" spans="1:61" ht="20.100000000000001" customHeight="1">
      <c r="A710" s="237" t="s">
        <v>10031</v>
      </c>
      <c r="B710" s="238" t="s">
        <v>10042</v>
      </c>
      <c r="C710" s="238">
        <v>1</v>
      </c>
      <c r="D710" s="238" t="s">
        <v>8702</v>
      </c>
      <c r="E710" s="239">
        <f t="shared" si="45"/>
        <v>1852829</v>
      </c>
      <c r="F710" s="239">
        <f t="shared" si="45"/>
        <v>1852829</v>
      </c>
      <c r="G710" s="239">
        <f>[183]일위대가목록!F849</f>
        <v>1198475</v>
      </c>
      <c r="H710" s="239">
        <f t="shared" si="46"/>
        <v>1198475</v>
      </c>
      <c r="I710" s="239">
        <f>[183]일위대가목록!G849</f>
        <v>528107</v>
      </c>
      <c r="J710" s="239">
        <f t="shared" si="47"/>
        <v>528107</v>
      </c>
      <c r="K710" s="239">
        <f>[183]일위대가목록!H849</f>
        <v>126247</v>
      </c>
      <c r="L710" s="239">
        <f t="shared" si="48"/>
        <v>126247</v>
      </c>
      <c r="M710" s="240" t="s">
        <v>10033</v>
      </c>
      <c r="N710" s="233" t="s">
        <v>227</v>
      </c>
      <c r="O710" s="233"/>
      <c r="P710" s="233" t="s">
        <v>10043</v>
      </c>
      <c r="Q710" s="233" t="s">
        <v>227</v>
      </c>
      <c r="R710" s="233" t="s">
        <v>10044</v>
      </c>
      <c r="S710" s="233"/>
      <c r="T710" s="233" t="s">
        <v>7729</v>
      </c>
      <c r="U710" s="233"/>
      <c r="V710" s="233"/>
      <c r="W710" s="233"/>
      <c r="X710" s="233"/>
      <c r="Y710" s="233"/>
      <c r="Z710" s="233"/>
      <c r="AA710" s="233"/>
      <c r="AB710" s="233"/>
      <c r="AC710" s="233"/>
      <c r="AD710" s="233"/>
      <c r="AE710" s="233"/>
      <c r="AF710" s="233"/>
      <c r="AG710" s="233"/>
      <c r="AH710" s="233"/>
      <c r="AI710" s="233"/>
      <c r="AJ710" s="233"/>
      <c r="AK710" s="233"/>
      <c r="AL710" s="233"/>
      <c r="AM710" s="233"/>
      <c r="AN710" s="233"/>
      <c r="AO710" s="233"/>
      <c r="AP710" s="233"/>
      <c r="AQ710" s="233"/>
      <c r="AR710" s="233"/>
      <c r="AS710" s="233"/>
      <c r="AT710" s="233"/>
      <c r="AU710" s="233"/>
      <c r="AV710" s="233"/>
      <c r="AW710" s="233"/>
      <c r="AX710" s="233"/>
      <c r="AY710" s="233"/>
      <c r="AZ710" s="233"/>
      <c r="BA710" s="233"/>
      <c r="BB710" s="233"/>
      <c r="BC710" s="233"/>
      <c r="BD710" s="233"/>
      <c r="BE710" s="233"/>
      <c r="BF710" s="233"/>
      <c r="BG710" s="233"/>
      <c r="BH710" s="233"/>
      <c r="BI710" s="293" t="str">
        <f>HYPERLINK("#일위대가목록!A849","IK234300 →")</f>
        <v>IK234300 →</v>
      </c>
    </row>
    <row r="711" spans="1:61" ht="20.100000000000001" customHeight="1">
      <c r="A711" s="237" t="s">
        <v>10031</v>
      </c>
      <c r="B711" s="238" t="s">
        <v>10045</v>
      </c>
      <c r="C711" s="238">
        <v>1</v>
      </c>
      <c r="D711" s="238" t="s">
        <v>8702</v>
      </c>
      <c r="E711" s="239">
        <f t="shared" si="45"/>
        <v>2222080</v>
      </c>
      <c r="F711" s="239">
        <f t="shared" si="45"/>
        <v>2222080</v>
      </c>
      <c r="G711" s="239">
        <f>[183]일위대가목록!F850</f>
        <v>1453163</v>
      </c>
      <c r="H711" s="239">
        <f t="shared" si="46"/>
        <v>1453163</v>
      </c>
      <c r="I711" s="239">
        <f>[183]일위대가목록!G850</f>
        <v>581018</v>
      </c>
      <c r="J711" s="239">
        <f t="shared" si="47"/>
        <v>581018</v>
      </c>
      <c r="K711" s="239">
        <f>[183]일위대가목록!H850</f>
        <v>187899</v>
      </c>
      <c r="L711" s="239">
        <f t="shared" si="48"/>
        <v>187899</v>
      </c>
      <c r="M711" s="240" t="s">
        <v>10033</v>
      </c>
      <c r="N711" s="233" t="s">
        <v>227</v>
      </c>
      <c r="O711" s="233"/>
      <c r="P711" s="233" t="s">
        <v>10046</v>
      </c>
      <c r="Q711" s="233" t="s">
        <v>227</v>
      </c>
      <c r="R711" s="233" t="s">
        <v>10047</v>
      </c>
      <c r="S711" s="233"/>
      <c r="T711" s="233" t="s">
        <v>7729</v>
      </c>
      <c r="U711" s="233"/>
      <c r="V711" s="233"/>
      <c r="W711" s="233"/>
      <c r="X711" s="233"/>
      <c r="Y711" s="233"/>
      <c r="Z711" s="233"/>
      <c r="AA711" s="233"/>
      <c r="AB711" s="233"/>
      <c r="AC711" s="233"/>
      <c r="AD711" s="233"/>
      <c r="AE711" s="233"/>
      <c r="AF711" s="233"/>
      <c r="AG711" s="233"/>
      <c r="AH711" s="233"/>
      <c r="AI711" s="233"/>
      <c r="AJ711" s="233"/>
      <c r="AK711" s="233"/>
      <c r="AL711" s="233"/>
      <c r="AM711" s="233"/>
      <c r="AN711" s="233"/>
      <c r="AO711" s="233"/>
      <c r="AP711" s="233"/>
      <c r="AQ711" s="233"/>
      <c r="AR711" s="233"/>
      <c r="AS711" s="233"/>
      <c r="AT711" s="233"/>
      <c r="AU711" s="233"/>
      <c r="AV711" s="233"/>
      <c r="AW711" s="233"/>
      <c r="AX711" s="233"/>
      <c r="AY711" s="233"/>
      <c r="AZ711" s="233"/>
      <c r="BA711" s="233"/>
      <c r="BB711" s="233"/>
      <c r="BC711" s="233"/>
      <c r="BD711" s="233"/>
      <c r="BE711" s="233"/>
      <c r="BF711" s="233"/>
      <c r="BG711" s="233"/>
      <c r="BH711" s="233"/>
      <c r="BI711" s="293" t="str">
        <f>HYPERLINK("#일위대가목록!A850","IK236300 →")</f>
        <v>IK236300 →</v>
      </c>
    </row>
    <row r="712" spans="1:61" ht="20.100000000000001" customHeight="1">
      <c r="A712" s="237" t="s">
        <v>10048</v>
      </c>
      <c r="B712" s="238" t="s">
        <v>10049</v>
      </c>
      <c r="C712" s="238">
        <v>1</v>
      </c>
      <c r="D712" s="238" t="s">
        <v>8702</v>
      </c>
      <c r="E712" s="239">
        <f t="shared" si="45"/>
        <v>1618419</v>
      </c>
      <c r="F712" s="239">
        <f t="shared" si="45"/>
        <v>1618419</v>
      </c>
      <c r="G712" s="239">
        <f>[183]일위대가목록!F851</f>
        <v>1237141</v>
      </c>
      <c r="H712" s="239">
        <f t="shared" si="46"/>
        <v>1237141</v>
      </c>
      <c r="I712" s="239">
        <f>[183]일위대가목록!G851</f>
        <v>333659</v>
      </c>
      <c r="J712" s="239">
        <f t="shared" si="47"/>
        <v>333659</v>
      </c>
      <c r="K712" s="239">
        <f>[183]일위대가목록!H851</f>
        <v>47619</v>
      </c>
      <c r="L712" s="239">
        <f t="shared" si="48"/>
        <v>47619</v>
      </c>
      <c r="M712" s="240" t="s">
        <v>10050</v>
      </c>
      <c r="N712" s="233" t="s">
        <v>227</v>
      </c>
      <c r="O712" s="233"/>
      <c r="P712" s="233" t="s">
        <v>10051</v>
      </c>
      <c r="Q712" s="233" t="s">
        <v>227</v>
      </c>
      <c r="R712" s="233" t="s">
        <v>10052</v>
      </c>
      <c r="S712" s="233"/>
      <c r="T712" s="233" t="s">
        <v>7729</v>
      </c>
      <c r="U712" s="233"/>
      <c r="V712" s="233"/>
      <c r="W712" s="233"/>
      <c r="X712" s="233"/>
      <c r="Y712" s="233"/>
      <c r="Z712" s="233"/>
      <c r="AA712" s="233"/>
      <c r="AB712" s="233"/>
      <c r="AC712" s="233"/>
      <c r="AD712" s="233"/>
      <c r="AE712" s="233"/>
      <c r="AF712" s="233"/>
      <c r="AG712" s="233"/>
      <c r="AH712" s="233"/>
      <c r="AI712" s="233"/>
      <c r="AJ712" s="233"/>
      <c r="AK712" s="233"/>
      <c r="AL712" s="233"/>
      <c r="AM712" s="233"/>
      <c r="AN712" s="233"/>
      <c r="AO712" s="233"/>
      <c r="AP712" s="233"/>
      <c r="AQ712" s="233"/>
      <c r="AR712" s="233"/>
      <c r="AS712" s="233"/>
      <c r="AT712" s="233"/>
      <c r="AU712" s="233"/>
      <c r="AV712" s="233"/>
      <c r="AW712" s="233"/>
      <c r="AX712" s="233"/>
      <c r="AY712" s="233"/>
      <c r="AZ712" s="233"/>
      <c r="BA712" s="233"/>
      <c r="BB712" s="233"/>
      <c r="BC712" s="233"/>
      <c r="BD712" s="233"/>
      <c r="BE712" s="233"/>
      <c r="BF712" s="233"/>
      <c r="BG712" s="233"/>
      <c r="BH712" s="233"/>
      <c r="BI712" s="293" t="str">
        <f>HYPERLINK("#일위대가목록!A851","IK305400 →")</f>
        <v>IK305400 →</v>
      </c>
    </row>
    <row r="713" spans="1:61" ht="20.100000000000001" customHeight="1">
      <c r="A713" s="237" t="s">
        <v>10048</v>
      </c>
      <c r="B713" s="238" t="s">
        <v>10053</v>
      </c>
      <c r="C713" s="238">
        <v>1</v>
      </c>
      <c r="D713" s="238" t="s">
        <v>8702</v>
      </c>
      <c r="E713" s="239">
        <f t="shared" si="45"/>
        <v>1948179</v>
      </c>
      <c r="F713" s="239">
        <f t="shared" si="45"/>
        <v>1948179</v>
      </c>
      <c r="G713" s="239">
        <f>[183]일위대가목록!F852</f>
        <v>1491713</v>
      </c>
      <c r="H713" s="239">
        <f t="shared" si="46"/>
        <v>1491713</v>
      </c>
      <c r="I713" s="239">
        <f>[183]일위대가목록!G852</f>
        <v>397838</v>
      </c>
      <c r="J713" s="239">
        <f t="shared" si="47"/>
        <v>397838</v>
      </c>
      <c r="K713" s="239">
        <f>[183]일위대가목록!H852</f>
        <v>58628</v>
      </c>
      <c r="L713" s="239">
        <f t="shared" si="48"/>
        <v>58628</v>
      </c>
      <c r="M713" s="240" t="s">
        <v>10050</v>
      </c>
      <c r="N713" s="233" t="s">
        <v>227</v>
      </c>
      <c r="O713" s="233"/>
      <c r="P713" s="233" t="s">
        <v>10054</v>
      </c>
      <c r="Q713" s="233" t="s">
        <v>227</v>
      </c>
      <c r="R713" s="233" t="s">
        <v>10055</v>
      </c>
      <c r="S713" s="233"/>
      <c r="T713" s="233" t="s">
        <v>7729</v>
      </c>
      <c r="U713" s="233"/>
      <c r="V713" s="233"/>
      <c r="W713" s="233"/>
      <c r="X713" s="233"/>
      <c r="Y713" s="233"/>
      <c r="Z713" s="233"/>
      <c r="AA713" s="233"/>
      <c r="AB713" s="233"/>
      <c r="AC713" s="233"/>
      <c r="AD713" s="233"/>
      <c r="AE713" s="233"/>
      <c r="AF713" s="233"/>
      <c r="AG713" s="233"/>
      <c r="AH713" s="233"/>
      <c r="AI713" s="233"/>
      <c r="AJ713" s="233"/>
      <c r="AK713" s="233"/>
      <c r="AL713" s="233"/>
      <c r="AM713" s="233"/>
      <c r="AN713" s="233"/>
      <c r="AO713" s="233"/>
      <c r="AP713" s="233"/>
      <c r="AQ713" s="233"/>
      <c r="AR713" s="233"/>
      <c r="AS713" s="233"/>
      <c r="AT713" s="233"/>
      <c r="AU713" s="233"/>
      <c r="AV713" s="233"/>
      <c r="AW713" s="233"/>
      <c r="AX713" s="233"/>
      <c r="AY713" s="233"/>
      <c r="AZ713" s="233"/>
      <c r="BA713" s="233"/>
      <c r="BB713" s="233"/>
      <c r="BC713" s="233"/>
      <c r="BD713" s="233"/>
      <c r="BE713" s="233"/>
      <c r="BF713" s="233"/>
      <c r="BG713" s="233"/>
      <c r="BH713" s="233"/>
      <c r="BI713" s="293" t="str">
        <f>HYPERLINK("#일위대가목록!A852","IK305500 →")</f>
        <v>IK305500 →</v>
      </c>
    </row>
    <row r="714" spans="1:61" ht="20.100000000000001" customHeight="1">
      <c r="A714" s="237" t="s">
        <v>10048</v>
      </c>
      <c r="B714" s="238" t="s">
        <v>10056</v>
      </c>
      <c r="C714" s="238">
        <v>1</v>
      </c>
      <c r="D714" s="238" t="s">
        <v>8702</v>
      </c>
      <c r="E714" s="239">
        <f t="shared" si="45"/>
        <v>2437178</v>
      </c>
      <c r="F714" s="239">
        <f t="shared" si="45"/>
        <v>2437178</v>
      </c>
      <c r="G714" s="239">
        <f>[183]일위대가목록!F853</f>
        <v>1855316</v>
      </c>
      <c r="H714" s="239">
        <f t="shared" si="46"/>
        <v>1855316</v>
      </c>
      <c r="I714" s="239">
        <f>[183]일위대가목록!G853</f>
        <v>506665</v>
      </c>
      <c r="J714" s="239">
        <f t="shared" si="47"/>
        <v>506665</v>
      </c>
      <c r="K714" s="239">
        <f>[183]일위대가목록!H853</f>
        <v>75197</v>
      </c>
      <c r="L714" s="239">
        <f t="shared" si="48"/>
        <v>75197</v>
      </c>
      <c r="M714" s="240" t="s">
        <v>10050</v>
      </c>
      <c r="N714" s="233" t="s">
        <v>227</v>
      </c>
      <c r="O714" s="233"/>
      <c r="P714" s="233" t="s">
        <v>10057</v>
      </c>
      <c r="Q714" s="233" t="s">
        <v>227</v>
      </c>
      <c r="R714" s="233" t="s">
        <v>10058</v>
      </c>
      <c r="S714" s="233"/>
      <c r="T714" s="233" t="s">
        <v>7729</v>
      </c>
      <c r="U714" s="233"/>
      <c r="V714" s="233"/>
      <c r="W714" s="233"/>
      <c r="X714" s="233"/>
      <c r="Y714" s="233"/>
      <c r="Z714" s="233"/>
      <c r="AA714" s="233"/>
      <c r="AB714" s="233"/>
      <c r="AC714" s="233"/>
      <c r="AD714" s="233"/>
      <c r="AE714" s="233"/>
      <c r="AF714" s="233"/>
      <c r="AG714" s="233"/>
      <c r="AH714" s="233"/>
      <c r="AI714" s="233"/>
      <c r="AJ714" s="233"/>
      <c r="AK714" s="233"/>
      <c r="AL714" s="233"/>
      <c r="AM714" s="233"/>
      <c r="AN714" s="233"/>
      <c r="AO714" s="233"/>
      <c r="AP714" s="233"/>
      <c r="AQ714" s="233"/>
      <c r="AR714" s="233"/>
      <c r="AS714" s="233"/>
      <c r="AT714" s="233"/>
      <c r="AU714" s="233"/>
      <c r="AV714" s="233"/>
      <c r="AW714" s="233"/>
      <c r="AX714" s="233"/>
      <c r="AY714" s="233"/>
      <c r="AZ714" s="233"/>
      <c r="BA714" s="233"/>
      <c r="BB714" s="233"/>
      <c r="BC714" s="233"/>
      <c r="BD714" s="233"/>
      <c r="BE714" s="233"/>
      <c r="BF714" s="233"/>
      <c r="BG714" s="233"/>
      <c r="BH714" s="233"/>
      <c r="BI714" s="293" t="str">
        <f>HYPERLINK("#일위대가목록!A853","IK305600 →")</f>
        <v>IK305600 →</v>
      </c>
    </row>
    <row r="715" spans="1:61" ht="20.100000000000001" customHeight="1">
      <c r="A715" s="237" t="s">
        <v>10048</v>
      </c>
      <c r="B715" s="238" t="s">
        <v>10059</v>
      </c>
      <c r="C715" s="238">
        <v>1</v>
      </c>
      <c r="D715" s="238" t="s">
        <v>8702</v>
      </c>
      <c r="E715" s="239">
        <f t="shared" si="45"/>
        <v>3238038</v>
      </c>
      <c r="F715" s="239">
        <f t="shared" si="45"/>
        <v>3238038</v>
      </c>
      <c r="G715" s="239">
        <f>[183]일위대가목록!F854</f>
        <v>2345089</v>
      </c>
      <c r="H715" s="239">
        <f t="shared" si="46"/>
        <v>2345089</v>
      </c>
      <c r="I715" s="239">
        <f>[183]일위대가목록!G854</f>
        <v>765180</v>
      </c>
      <c r="J715" s="239">
        <f t="shared" si="47"/>
        <v>765180</v>
      </c>
      <c r="K715" s="239">
        <f>[183]일위대가목록!H854</f>
        <v>127769</v>
      </c>
      <c r="L715" s="239">
        <f t="shared" si="48"/>
        <v>127769</v>
      </c>
      <c r="M715" s="240" t="s">
        <v>10050</v>
      </c>
      <c r="N715" s="233" t="s">
        <v>227</v>
      </c>
      <c r="O715" s="233"/>
      <c r="P715" s="233" t="s">
        <v>10060</v>
      </c>
      <c r="Q715" s="233" t="s">
        <v>227</v>
      </c>
      <c r="R715" s="233" t="s">
        <v>10061</v>
      </c>
      <c r="S715" s="233"/>
      <c r="T715" s="233" t="s">
        <v>7729</v>
      </c>
      <c r="U715" s="233"/>
      <c r="V715" s="233"/>
      <c r="W715" s="233"/>
      <c r="X715" s="233"/>
      <c r="Y715" s="233"/>
      <c r="Z715" s="233"/>
      <c r="AA715" s="233"/>
      <c r="AB715" s="233"/>
      <c r="AC715" s="233"/>
      <c r="AD715" s="233"/>
      <c r="AE715" s="233"/>
      <c r="AF715" s="233"/>
      <c r="AG715" s="233"/>
      <c r="AH715" s="233"/>
      <c r="AI715" s="233"/>
      <c r="AJ715" s="233"/>
      <c r="AK715" s="233"/>
      <c r="AL715" s="233"/>
      <c r="AM715" s="233"/>
      <c r="AN715" s="233"/>
      <c r="AO715" s="233"/>
      <c r="AP715" s="233"/>
      <c r="AQ715" s="233"/>
      <c r="AR715" s="233"/>
      <c r="AS715" s="233"/>
      <c r="AT715" s="233"/>
      <c r="AU715" s="233"/>
      <c r="AV715" s="233"/>
      <c r="AW715" s="233"/>
      <c r="AX715" s="233"/>
      <c r="AY715" s="233"/>
      <c r="AZ715" s="233"/>
      <c r="BA715" s="233"/>
      <c r="BB715" s="233"/>
      <c r="BC715" s="233"/>
      <c r="BD715" s="233"/>
      <c r="BE715" s="233"/>
      <c r="BF715" s="233"/>
      <c r="BG715" s="233"/>
      <c r="BH715" s="233"/>
      <c r="BI715" s="293" t="str">
        <f>HYPERLINK("#일위대가목록!A854","IK305700 →")</f>
        <v>IK305700 →</v>
      </c>
    </row>
    <row r="716" spans="1:61" ht="20.100000000000001" customHeight="1">
      <c r="A716" s="237" t="s">
        <v>10048</v>
      </c>
      <c r="B716" s="238" t="s">
        <v>10062</v>
      </c>
      <c r="C716" s="238">
        <v>1</v>
      </c>
      <c r="D716" s="238" t="s">
        <v>8702</v>
      </c>
      <c r="E716" s="239">
        <f t="shared" si="45"/>
        <v>3686860</v>
      </c>
      <c r="F716" s="239">
        <f t="shared" si="45"/>
        <v>3686860</v>
      </c>
      <c r="G716" s="239">
        <f>[183]일위대가목록!F855</f>
        <v>2640828</v>
      </c>
      <c r="H716" s="239">
        <f t="shared" si="46"/>
        <v>2640828</v>
      </c>
      <c r="I716" s="239">
        <f>[183]일위대가목록!G855</f>
        <v>913676</v>
      </c>
      <c r="J716" s="239">
        <f t="shared" si="47"/>
        <v>913676</v>
      </c>
      <c r="K716" s="239">
        <f>[183]일위대가목록!H855</f>
        <v>132356</v>
      </c>
      <c r="L716" s="239">
        <f t="shared" si="48"/>
        <v>132356</v>
      </c>
      <c r="M716" s="240" t="s">
        <v>10050</v>
      </c>
      <c r="N716" s="233" t="s">
        <v>227</v>
      </c>
      <c r="O716" s="233"/>
      <c r="P716" s="233" t="s">
        <v>10063</v>
      </c>
      <c r="Q716" s="233" t="s">
        <v>227</v>
      </c>
      <c r="R716" s="233" t="s">
        <v>10064</v>
      </c>
      <c r="S716" s="233"/>
      <c r="T716" s="233" t="s">
        <v>7729</v>
      </c>
      <c r="U716" s="233"/>
      <c r="V716" s="233"/>
      <c r="W716" s="233"/>
      <c r="X716" s="233"/>
      <c r="Y716" s="233"/>
      <c r="Z716" s="233"/>
      <c r="AA716" s="233"/>
      <c r="AB716" s="233"/>
      <c r="AC716" s="233"/>
      <c r="AD716" s="233"/>
      <c r="AE716" s="233"/>
      <c r="AF716" s="233"/>
      <c r="AG716" s="233"/>
      <c r="AH716" s="233"/>
      <c r="AI716" s="233"/>
      <c r="AJ716" s="233"/>
      <c r="AK716" s="233"/>
      <c r="AL716" s="233"/>
      <c r="AM716" s="233"/>
      <c r="AN716" s="233"/>
      <c r="AO716" s="233"/>
      <c r="AP716" s="233"/>
      <c r="AQ716" s="233"/>
      <c r="AR716" s="233"/>
      <c r="AS716" s="233"/>
      <c r="AT716" s="233"/>
      <c r="AU716" s="233"/>
      <c r="AV716" s="233"/>
      <c r="AW716" s="233"/>
      <c r="AX716" s="233"/>
      <c r="AY716" s="233"/>
      <c r="AZ716" s="233"/>
      <c r="BA716" s="233"/>
      <c r="BB716" s="233"/>
      <c r="BC716" s="233"/>
      <c r="BD716" s="233"/>
      <c r="BE716" s="233"/>
      <c r="BF716" s="233"/>
      <c r="BG716" s="233"/>
      <c r="BH716" s="233"/>
      <c r="BI716" s="293" t="str">
        <f>HYPERLINK("#일위대가목록!A855","IK305800 →")</f>
        <v>IK305800 →</v>
      </c>
    </row>
    <row r="717" spans="1:61" ht="20.100000000000001" customHeight="1">
      <c r="A717" s="237" t="s">
        <v>10065</v>
      </c>
      <c r="B717" s="238" t="s">
        <v>6880</v>
      </c>
      <c r="C717" s="238">
        <v>1</v>
      </c>
      <c r="D717" s="238" t="s">
        <v>8702</v>
      </c>
      <c r="E717" s="239">
        <f t="shared" si="45"/>
        <v>120545</v>
      </c>
      <c r="F717" s="239">
        <f t="shared" si="45"/>
        <v>120545</v>
      </c>
      <c r="G717" s="239">
        <f>[183]일위대가목록!F856</f>
        <v>6432</v>
      </c>
      <c r="H717" s="239">
        <f t="shared" si="46"/>
        <v>6432</v>
      </c>
      <c r="I717" s="239">
        <f>[183]일위대가목록!G856</f>
        <v>114113</v>
      </c>
      <c r="J717" s="239">
        <f t="shared" si="47"/>
        <v>114113</v>
      </c>
      <c r="K717" s="239">
        <f>[183]일위대가목록!H856</f>
        <v>0</v>
      </c>
      <c r="L717" s="239">
        <f t="shared" si="48"/>
        <v>0</v>
      </c>
      <c r="M717" s="240" t="s">
        <v>10066</v>
      </c>
      <c r="N717" s="233" t="s">
        <v>227</v>
      </c>
      <c r="O717" s="233"/>
      <c r="P717" s="233" t="s">
        <v>10067</v>
      </c>
      <c r="Q717" s="233" t="s">
        <v>227</v>
      </c>
      <c r="R717" s="233" t="s">
        <v>10068</v>
      </c>
      <c r="S717" s="233"/>
      <c r="T717" s="233" t="s">
        <v>7729</v>
      </c>
      <c r="U717" s="233"/>
      <c r="V717" s="233"/>
      <c r="W717" s="233"/>
      <c r="X717" s="233"/>
      <c r="Y717" s="233"/>
      <c r="Z717" s="233"/>
      <c r="AA717" s="233"/>
      <c r="AB717" s="233"/>
      <c r="AC717" s="233"/>
      <c r="AD717" s="233"/>
      <c r="AE717" s="233"/>
      <c r="AF717" s="233"/>
      <c r="AG717" s="233"/>
      <c r="AH717" s="233"/>
      <c r="AI717" s="233"/>
      <c r="AJ717" s="233"/>
      <c r="AK717" s="233"/>
      <c r="AL717" s="233"/>
      <c r="AM717" s="233"/>
      <c r="AN717" s="233"/>
      <c r="AO717" s="233"/>
      <c r="AP717" s="233"/>
      <c r="AQ717" s="233"/>
      <c r="AR717" s="233"/>
      <c r="AS717" s="233"/>
      <c r="AT717" s="233"/>
      <c r="AU717" s="233"/>
      <c r="AV717" s="233"/>
      <c r="AW717" s="233"/>
      <c r="AX717" s="233"/>
      <c r="AY717" s="233"/>
      <c r="AZ717" s="233"/>
      <c r="BA717" s="233"/>
      <c r="BB717" s="233"/>
      <c r="BC717" s="233"/>
      <c r="BD717" s="233"/>
      <c r="BE717" s="233"/>
      <c r="BF717" s="233"/>
      <c r="BG717" s="233"/>
      <c r="BH717" s="233"/>
      <c r="BI717" s="293" t="str">
        <f>HYPERLINK("#일위대가목록!A856","IK308050 →")</f>
        <v>IK308050 →</v>
      </c>
    </row>
    <row r="718" spans="1:61" ht="20.100000000000001" customHeight="1">
      <c r="A718" s="237" t="s">
        <v>10065</v>
      </c>
      <c r="B718" s="238" t="s">
        <v>6881</v>
      </c>
      <c r="C718" s="238">
        <v>1</v>
      </c>
      <c r="D718" s="238" t="s">
        <v>8702</v>
      </c>
      <c r="E718" s="239">
        <f t="shared" si="45"/>
        <v>135351</v>
      </c>
      <c r="F718" s="239">
        <f t="shared" si="45"/>
        <v>135351</v>
      </c>
      <c r="G718" s="239">
        <f>[183]일위대가목록!F857</f>
        <v>7322</v>
      </c>
      <c r="H718" s="239">
        <f t="shared" si="46"/>
        <v>7322</v>
      </c>
      <c r="I718" s="239">
        <f>[183]일위대가목록!G857</f>
        <v>128029</v>
      </c>
      <c r="J718" s="239">
        <f t="shared" si="47"/>
        <v>128029</v>
      </c>
      <c r="K718" s="239">
        <f>[183]일위대가목록!H857</f>
        <v>0</v>
      </c>
      <c r="L718" s="239">
        <f t="shared" si="48"/>
        <v>0</v>
      </c>
      <c r="M718" s="240" t="s">
        <v>10066</v>
      </c>
      <c r="N718" s="233" t="s">
        <v>227</v>
      </c>
      <c r="O718" s="233"/>
      <c r="P718" s="233" t="s">
        <v>10069</v>
      </c>
      <c r="Q718" s="233" t="s">
        <v>227</v>
      </c>
      <c r="R718" s="233" t="s">
        <v>10070</v>
      </c>
      <c r="S718" s="233"/>
      <c r="T718" s="233" t="s">
        <v>7729</v>
      </c>
      <c r="U718" s="233"/>
      <c r="V718" s="233"/>
      <c r="W718" s="233"/>
      <c r="X718" s="233"/>
      <c r="Y718" s="233"/>
      <c r="Z718" s="233"/>
      <c r="AA718" s="233"/>
      <c r="AB718" s="233"/>
      <c r="AC718" s="233"/>
      <c r="AD718" s="233"/>
      <c r="AE718" s="233"/>
      <c r="AF718" s="233"/>
      <c r="AG718" s="233"/>
      <c r="AH718" s="233"/>
      <c r="AI718" s="233"/>
      <c r="AJ718" s="233"/>
      <c r="AK718" s="233"/>
      <c r="AL718" s="233"/>
      <c r="AM718" s="233"/>
      <c r="AN718" s="233"/>
      <c r="AO718" s="233"/>
      <c r="AP718" s="233"/>
      <c r="AQ718" s="233"/>
      <c r="AR718" s="233"/>
      <c r="AS718" s="233"/>
      <c r="AT718" s="233"/>
      <c r="AU718" s="233"/>
      <c r="AV718" s="233"/>
      <c r="AW718" s="233"/>
      <c r="AX718" s="233"/>
      <c r="AY718" s="233"/>
      <c r="AZ718" s="233"/>
      <c r="BA718" s="233"/>
      <c r="BB718" s="233"/>
      <c r="BC718" s="233"/>
      <c r="BD718" s="233"/>
      <c r="BE718" s="233"/>
      <c r="BF718" s="233"/>
      <c r="BG718" s="233"/>
      <c r="BH718" s="233"/>
      <c r="BI718" s="293" t="str">
        <f>HYPERLINK("#일위대가목록!A857","IK308060 →")</f>
        <v>IK308060 →</v>
      </c>
    </row>
    <row r="719" spans="1:61" ht="20.100000000000001" customHeight="1">
      <c r="A719" s="237" t="s">
        <v>10065</v>
      </c>
      <c r="B719" s="238" t="s">
        <v>6882</v>
      </c>
      <c r="C719" s="238">
        <v>1</v>
      </c>
      <c r="D719" s="238" t="s">
        <v>8702</v>
      </c>
      <c r="E719" s="239">
        <f t="shared" si="45"/>
        <v>182167</v>
      </c>
      <c r="F719" s="239">
        <f t="shared" si="45"/>
        <v>182167</v>
      </c>
      <c r="G719" s="239">
        <f>[183]일위대가목록!F858</f>
        <v>9605</v>
      </c>
      <c r="H719" s="239">
        <f t="shared" si="46"/>
        <v>9605</v>
      </c>
      <c r="I719" s="239">
        <f>[183]일위대가목록!G858</f>
        <v>172562</v>
      </c>
      <c r="J719" s="239">
        <f t="shared" si="47"/>
        <v>172562</v>
      </c>
      <c r="K719" s="239">
        <f>[183]일위대가목록!H858</f>
        <v>0</v>
      </c>
      <c r="L719" s="239">
        <f t="shared" si="48"/>
        <v>0</v>
      </c>
      <c r="M719" s="240" t="s">
        <v>10066</v>
      </c>
      <c r="N719" s="233" t="s">
        <v>227</v>
      </c>
      <c r="O719" s="233"/>
      <c r="P719" s="233" t="s">
        <v>10071</v>
      </c>
      <c r="Q719" s="233" t="s">
        <v>227</v>
      </c>
      <c r="R719" s="233" t="s">
        <v>10072</v>
      </c>
      <c r="S719" s="233"/>
      <c r="T719" s="233" t="s">
        <v>7729</v>
      </c>
      <c r="U719" s="233"/>
      <c r="V719" s="233"/>
      <c r="W719" s="233"/>
      <c r="X719" s="233"/>
      <c r="Y719" s="233"/>
      <c r="Z719" s="233"/>
      <c r="AA719" s="233"/>
      <c r="AB719" s="233"/>
      <c r="AC719" s="233"/>
      <c r="AD719" s="233"/>
      <c r="AE719" s="233"/>
      <c r="AF719" s="233"/>
      <c r="AG719" s="233"/>
      <c r="AH719" s="233"/>
      <c r="AI719" s="233"/>
      <c r="AJ719" s="233"/>
      <c r="AK719" s="233"/>
      <c r="AL719" s="233"/>
      <c r="AM719" s="233"/>
      <c r="AN719" s="233"/>
      <c r="AO719" s="233"/>
      <c r="AP719" s="233"/>
      <c r="AQ719" s="233"/>
      <c r="AR719" s="233"/>
      <c r="AS719" s="233"/>
      <c r="AT719" s="233"/>
      <c r="AU719" s="233"/>
      <c r="AV719" s="233"/>
      <c r="AW719" s="233"/>
      <c r="AX719" s="233"/>
      <c r="AY719" s="233"/>
      <c r="AZ719" s="233"/>
      <c r="BA719" s="233"/>
      <c r="BB719" s="233"/>
      <c r="BC719" s="233"/>
      <c r="BD719" s="233"/>
      <c r="BE719" s="233"/>
      <c r="BF719" s="233"/>
      <c r="BG719" s="233"/>
      <c r="BH719" s="233"/>
      <c r="BI719" s="293" t="str">
        <f>HYPERLINK("#일위대가목록!A858","IK308070 →")</f>
        <v>IK308070 →</v>
      </c>
    </row>
    <row r="720" spans="1:61" ht="20.100000000000001" customHeight="1">
      <c r="A720" s="237" t="s">
        <v>10065</v>
      </c>
      <c r="B720" s="238" t="s">
        <v>6883</v>
      </c>
      <c r="C720" s="238">
        <v>1</v>
      </c>
      <c r="D720" s="238" t="s">
        <v>8702</v>
      </c>
      <c r="E720" s="239">
        <f t="shared" si="45"/>
        <v>208864</v>
      </c>
      <c r="F720" s="239">
        <f t="shared" si="45"/>
        <v>208864</v>
      </c>
      <c r="G720" s="239">
        <f>[183]일위대가목록!F859</f>
        <v>11253</v>
      </c>
      <c r="H720" s="239">
        <f t="shared" si="46"/>
        <v>11253</v>
      </c>
      <c r="I720" s="239">
        <f>[183]일위대가목록!G859</f>
        <v>197611</v>
      </c>
      <c r="J720" s="239">
        <f t="shared" si="47"/>
        <v>197611</v>
      </c>
      <c r="K720" s="239">
        <f>[183]일위대가목록!H859</f>
        <v>0</v>
      </c>
      <c r="L720" s="239">
        <f t="shared" si="48"/>
        <v>0</v>
      </c>
      <c r="M720" s="240" t="s">
        <v>10066</v>
      </c>
      <c r="N720" s="233" t="s">
        <v>227</v>
      </c>
      <c r="O720" s="233"/>
      <c r="P720" s="233" t="s">
        <v>10073</v>
      </c>
      <c r="Q720" s="233" t="s">
        <v>227</v>
      </c>
      <c r="R720" s="233" t="s">
        <v>10074</v>
      </c>
      <c r="S720" s="233"/>
      <c r="T720" s="233" t="s">
        <v>7729</v>
      </c>
      <c r="U720" s="233"/>
      <c r="V720" s="233"/>
      <c r="W720" s="233"/>
      <c r="X720" s="233"/>
      <c r="Y720" s="233"/>
      <c r="Z720" s="233"/>
      <c r="AA720" s="233"/>
      <c r="AB720" s="233"/>
      <c r="AC720" s="233"/>
      <c r="AD720" s="233"/>
      <c r="AE720" s="233"/>
      <c r="AF720" s="233"/>
      <c r="AG720" s="233"/>
      <c r="AH720" s="233"/>
      <c r="AI720" s="233"/>
      <c r="AJ720" s="233"/>
      <c r="AK720" s="233"/>
      <c r="AL720" s="233"/>
      <c r="AM720" s="233"/>
      <c r="AN720" s="233"/>
      <c r="AO720" s="233"/>
      <c r="AP720" s="233"/>
      <c r="AQ720" s="233"/>
      <c r="AR720" s="233"/>
      <c r="AS720" s="233"/>
      <c r="AT720" s="233"/>
      <c r="AU720" s="233"/>
      <c r="AV720" s="233"/>
      <c r="AW720" s="233"/>
      <c r="AX720" s="233"/>
      <c r="AY720" s="233"/>
      <c r="AZ720" s="233"/>
      <c r="BA720" s="233"/>
      <c r="BB720" s="233"/>
      <c r="BC720" s="233"/>
      <c r="BD720" s="233"/>
      <c r="BE720" s="233"/>
      <c r="BF720" s="233"/>
      <c r="BG720" s="233"/>
      <c r="BH720" s="233"/>
      <c r="BI720" s="293" t="str">
        <f>HYPERLINK("#일위대가목록!A859","IK308080 →")</f>
        <v>IK308080 →</v>
      </c>
    </row>
    <row r="721" spans="1:61" ht="20.100000000000001" customHeight="1">
      <c r="A721" s="237" t="s">
        <v>10065</v>
      </c>
      <c r="B721" s="238" t="s">
        <v>7238</v>
      </c>
      <c r="C721" s="238">
        <v>1</v>
      </c>
      <c r="D721" s="238" t="s">
        <v>8702</v>
      </c>
      <c r="E721" s="239">
        <f t="shared" si="45"/>
        <v>232152</v>
      </c>
      <c r="F721" s="239">
        <f t="shared" si="45"/>
        <v>232152</v>
      </c>
      <c r="G721" s="239">
        <f>[183]일위대가목록!F860</f>
        <v>12275</v>
      </c>
      <c r="H721" s="239">
        <f t="shared" si="46"/>
        <v>12275</v>
      </c>
      <c r="I721" s="239">
        <f>[183]일위대가목록!G860</f>
        <v>219877</v>
      </c>
      <c r="J721" s="239">
        <f t="shared" si="47"/>
        <v>219877</v>
      </c>
      <c r="K721" s="239">
        <f>[183]일위대가목록!H860</f>
        <v>0</v>
      </c>
      <c r="L721" s="239">
        <f t="shared" si="48"/>
        <v>0</v>
      </c>
      <c r="M721" s="240" t="s">
        <v>10066</v>
      </c>
      <c r="N721" s="233" t="s">
        <v>227</v>
      </c>
      <c r="O721" s="233"/>
      <c r="P721" s="233" t="s">
        <v>10075</v>
      </c>
      <c r="Q721" s="233" t="s">
        <v>227</v>
      </c>
      <c r="R721" s="233" t="s">
        <v>10076</v>
      </c>
      <c r="S721" s="233"/>
      <c r="T721" s="233" t="s">
        <v>7729</v>
      </c>
      <c r="U721" s="233"/>
      <c r="V721" s="233"/>
      <c r="W721" s="233"/>
      <c r="X721" s="233"/>
      <c r="Y721" s="233"/>
      <c r="Z721" s="233"/>
      <c r="AA721" s="233"/>
      <c r="AB721" s="233"/>
      <c r="AC721" s="233"/>
      <c r="AD721" s="233"/>
      <c r="AE721" s="233"/>
      <c r="AF721" s="233"/>
      <c r="AG721" s="233"/>
      <c r="AH721" s="233"/>
      <c r="AI721" s="233"/>
      <c r="AJ721" s="233"/>
      <c r="AK721" s="233"/>
      <c r="AL721" s="233"/>
      <c r="AM721" s="233"/>
      <c r="AN721" s="233"/>
      <c r="AO721" s="233"/>
      <c r="AP721" s="233"/>
      <c r="AQ721" s="233"/>
      <c r="AR721" s="233"/>
      <c r="AS721" s="233"/>
      <c r="AT721" s="233"/>
      <c r="AU721" s="233"/>
      <c r="AV721" s="233"/>
      <c r="AW721" s="233"/>
      <c r="AX721" s="233"/>
      <c r="AY721" s="233"/>
      <c r="AZ721" s="233"/>
      <c r="BA721" s="233"/>
      <c r="BB721" s="233"/>
      <c r="BC721" s="233"/>
      <c r="BD721" s="233"/>
      <c r="BE721" s="233"/>
      <c r="BF721" s="233"/>
      <c r="BG721" s="233"/>
      <c r="BH721" s="233"/>
      <c r="BI721" s="293" t="str">
        <f>HYPERLINK("#일위대가목록!A860","IK308090 →")</f>
        <v>IK308090 →</v>
      </c>
    </row>
    <row r="722" spans="1:61" ht="20.100000000000001" customHeight="1">
      <c r="A722" s="237" t="s">
        <v>10077</v>
      </c>
      <c r="B722" s="238" t="s">
        <v>10078</v>
      </c>
      <c r="C722" s="238">
        <v>1</v>
      </c>
      <c r="D722" s="238" t="s">
        <v>64</v>
      </c>
      <c r="E722" s="239">
        <f t="shared" si="45"/>
        <v>4020</v>
      </c>
      <c r="F722" s="239">
        <f t="shared" si="45"/>
        <v>4020</v>
      </c>
      <c r="G722" s="239">
        <f>[183]일위대가목록!F861</f>
        <v>3081</v>
      </c>
      <c r="H722" s="239">
        <f t="shared" si="46"/>
        <v>3081</v>
      </c>
      <c r="I722" s="239">
        <f>[183]일위대가목록!G861</f>
        <v>840</v>
      </c>
      <c r="J722" s="239">
        <f t="shared" si="47"/>
        <v>840</v>
      </c>
      <c r="K722" s="239">
        <f>[183]일위대가목록!H861</f>
        <v>99</v>
      </c>
      <c r="L722" s="239">
        <f t="shared" si="48"/>
        <v>99</v>
      </c>
      <c r="M722" s="240" t="s">
        <v>10079</v>
      </c>
      <c r="N722" s="233" t="s">
        <v>227</v>
      </c>
      <c r="O722" s="233"/>
      <c r="P722" s="233" t="s">
        <v>10080</v>
      </c>
      <c r="Q722" s="233" t="s">
        <v>227</v>
      </c>
      <c r="R722" s="233" t="s">
        <v>10081</v>
      </c>
      <c r="S722" s="233"/>
      <c r="T722" s="233" t="s">
        <v>7729</v>
      </c>
      <c r="U722" s="233"/>
      <c r="V722" s="233"/>
      <c r="W722" s="233"/>
      <c r="X722" s="233"/>
      <c r="Y722" s="233"/>
      <c r="Z722" s="233"/>
      <c r="AA722" s="233"/>
      <c r="AB722" s="233"/>
      <c r="AC722" s="233"/>
      <c r="AD722" s="233"/>
      <c r="AE722" s="233"/>
      <c r="AF722" s="233"/>
      <c r="AG722" s="233"/>
      <c r="AH722" s="233"/>
      <c r="AI722" s="233"/>
      <c r="AJ722" s="233"/>
      <c r="AK722" s="233"/>
      <c r="AL722" s="233"/>
      <c r="AM722" s="233"/>
      <c r="AN722" s="233"/>
      <c r="AO722" s="233"/>
      <c r="AP722" s="233"/>
      <c r="AQ722" s="233"/>
      <c r="AR722" s="233"/>
      <c r="AS722" s="233"/>
      <c r="AT722" s="233"/>
      <c r="AU722" s="233"/>
      <c r="AV722" s="233"/>
      <c r="AW722" s="233"/>
      <c r="AX722" s="233"/>
      <c r="AY722" s="233"/>
      <c r="AZ722" s="233"/>
      <c r="BA722" s="233"/>
      <c r="BB722" s="233"/>
      <c r="BC722" s="233"/>
      <c r="BD722" s="233"/>
      <c r="BE722" s="233"/>
      <c r="BF722" s="233"/>
      <c r="BG722" s="233"/>
      <c r="BH722" s="233"/>
      <c r="BI722" s="293" t="str">
        <f>HYPERLINK("#일위대가목록!A861","IK408100 →")</f>
        <v>IK408100 →</v>
      </c>
    </row>
    <row r="723" spans="1:61" ht="20.100000000000001" customHeight="1">
      <c r="A723" s="237" t="s">
        <v>10077</v>
      </c>
      <c r="B723" s="238" t="s">
        <v>10082</v>
      </c>
      <c r="C723" s="238">
        <v>1</v>
      </c>
      <c r="D723" s="238" t="s">
        <v>64</v>
      </c>
      <c r="E723" s="239">
        <f t="shared" si="45"/>
        <v>5064</v>
      </c>
      <c r="F723" s="239">
        <f t="shared" si="45"/>
        <v>5064</v>
      </c>
      <c r="G723" s="239">
        <f>[183]일위대가목록!F862</f>
        <v>3652</v>
      </c>
      <c r="H723" s="239">
        <f t="shared" si="46"/>
        <v>3652</v>
      </c>
      <c r="I723" s="239">
        <f>[183]일위대가목록!G862</f>
        <v>1261</v>
      </c>
      <c r="J723" s="239">
        <f t="shared" si="47"/>
        <v>1261</v>
      </c>
      <c r="K723" s="239">
        <f>[183]일위대가목록!H862</f>
        <v>151</v>
      </c>
      <c r="L723" s="239">
        <f t="shared" si="48"/>
        <v>151</v>
      </c>
      <c r="M723" s="240" t="s">
        <v>10079</v>
      </c>
      <c r="N723" s="233" t="s">
        <v>227</v>
      </c>
      <c r="O723" s="233"/>
      <c r="P723" s="233" t="s">
        <v>10083</v>
      </c>
      <c r="Q723" s="233" t="s">
        <v>227</v>
      </c>
      <c r="R723" s="233" t="s">
        <v>10084</v>
      </c>
      <c r="S723" s="233"/>
      <c r="T723" s="233" t="s">
        <v>7729</v>
      </c>
      <c r="U723" s="233"/>
      <c r="V723" s="233"/>
      <c r="W723" s="233"/>
      <c r="X723" s="233"/>
      <c r="Y723" s="233"/>
      <c r="Z723" s="233"/>
      <c r="AA723" s="233"/>
      <c r="AB723" s="233"/>
      <c r="AC723" s="233"/>
      <c r="AD723" s="233"/>
      <c r="AE723" s="233"/>
      <c r="AF723" s="233"/>
      <c r="AG723" s="233"/>
      <c r="AH723" s="233"/>
      <c r="AI723" s="233"/>
      <c r="AJ723" s="233"/>
      <c r="AK723" s="233"/>
      <c r="AL723" s="233"/>
      <c r="AM723" s="233"/>
      <c r="AN723" s="233"/>
      <c r="AO723" s="233"/>
      <c r="AP723" s="233"/>
      <c r="AQ723" s="233"/>
      <c r="AR723" s="233"/>
      <c r="AS723" s="233"/>
      <c r="AT723" s="233"/>
      <c r="AU723" s="233"/>
      <c r="AV723" s="233"/>
      <c r="AW723" s="233"/>
      <c r="AX723" s="233"/>
      <c r="AY723" s="233"/>
      <c r="AZ723" s="233"/>
      <c r="BA723" s="233"/>
      <c r="BB723" s="233"/>
      <c r="BC723" s="233"/>
      <c r="BD723" s="233"/>
      <c r="BE723" s="233"/>
      <c r="BF723" s="233"/>
      <c r="BG723" s="233"/>
      <c r="BH723" s="233"/>
      <c r="BI723" s="293" t="str">
        <f>HYPERLINK("#일위대가목록!A862","IK408200 →")</f>
        <v>IK408200 →</v>
      </c>
    </row>
    <row r="724" spans="1:61" ht="20.100000000000001" customHeight="1">
      <c r="A724" s="237" t="s">
        <v>10077</v>
      </c>
      <c r="B724" s="238" t="s">
        <v>10085</v>
      </c>
      <c r="C724" s="238">
        <v>1</v>
      </c>
      <c r="D724" s="238" t="s">
        <v>64</v>
      </c>
      <c r="E724" s="239">
        <f t="shared" si="45"/>
        <v>7919</v>
      </c>
      <c r="F724" s="239">
        <f t="shared" si="45"/>
        <v>7919</v>
      </c>
      <c r="G724" s="239">
        <f>[183]일위대가목록!F863</f>
        <v>5969</v>
      </c>
      <c r="H724" s="239">
        <f t="shared" si="46"/>
        <v>5969</v>
      </c>
      <c r="I724" s="239">
        <f>[183]일위대가목록!G863</f>
        <v>1681</v>
      </c>
      <c r="J724" s="239">
        <f t="shared" si="47"/>
        <v>1681</v>
      </c>
      <c r="K724" s="239">
        <f>[183]일위대가목록!H863</f>
        <v>269</v>
      </c>
      <c r="L724" s="239">
        <f t="shared" si="48"/>
        <v>269</v>
      </c>
      <c r="M724" s="240" t="s">
        <v>10079</v>
      </c>
      <c r="N724" s="233" t="s">
        <v>227</v>
      </c>
      <c r="O724" s="233"/>
      <c r="P724" s="233" t="s">
        <v>10086</v>
      </c>
      <c r="Q724" s="233" t="s">
        <v>227</v>
      </c>
      <c r="R724" s="233" t="s">
        <v>10087</v>
      </c>
      <c r="S724" s="233"/>
      <c r="T724" s="233" t="s">
        <v>7729</v>
      </c>
      <c r="U724" s="233"/>
      <c r="V724" s="233"/>
      <c r="W724" s="233"/>
      <c r="X724" s="233"/>
      <c r="Y724" s="233"/>
      <c r="Z724" s="233"/>
      <c r="AA724" s="233"/>
      <c r="AB724" s="233"/>
      <c r="AC724" s="233"/>
      <c r="AD724" s="233"/>
      <c r="AE724" s="233"/>
      <c r="AF724" s="233"/>
      <c r="AG724" s="233"/>
      <c r="AH724" s="233"/>
      <c r="AI724" s="233"/>
      <c r="AJ724" s="233"/>
      <c r="AK724" s="233"/>
      <c r="AL724" s="233"/>
      <c r="AM724" s="233"/>
      <c r="AN724" s="233"/>
      <c r="AO724" s="233"/>
      <c r="AP724" s="233"/>
      <c r="AQ724" s="233"/>
      <c r="AR724" s="233"/>
      <c r="AS724" s="233"/>
      <c r="AT724" s="233"/>
      <c r="AU724" s="233"/>
      <c r="AV724" s="233"/>
      <c r="AW724" s="233"/>
      <c r="AX724" s="233"/>
      <c r="AY724" s="233"/>
      <c r="AZ724" s="233"/>
      <c r="BA724" s="233"/>
      <c r="BB724" s="233"/>
      <c r="BC724" s="233"/>
      <c r="BD724" s="233"/>
      <c r="BE724" s="233"/>
      <c r="BF724" s="233"/>
      <c r="BG724" s="233"/>
      <c r="BH724" s="233"/>
      <c r="BI724" s="293" t="str">
        <f>HYPERLINK("#일위대가목록!A863","IK408300 →")</f>
        <v>IK408300 →</v>
      </c>
    </row>
    <row r="725" spans="1:61" ht="20.100000000000001" customHeight="1">
      <c r="A725" s="237" t="s">
        <v>10077</v>
      </c>
      <c r="B725" s="238" t="s">
        <v>235</v>
      </c>
      <c r="C725" s="238">
        <v>1</v>
      </c>
      <c r="D725" s="238" t="s">
        <v>64</v>
      </c>
      <c r="E725" s="239">
        <f t="shared" si="45"/>
        <v>12232</v>
      </c>
      <c r="F725" s="239">
        <f t="shared" si="45"/>
        <v>12232</v>
      </c>
      <c r="G725" s="239">
        <f>[183]일위대가목록!F864</f>
        <v>9101</v>
      </c>
      <c r="H725" s="239">
        <f t="shared" si="46"/>
        <v>9101</v>
      </c>
      <c r="I725" s="239">
        <f>[183]일위대가목록!G864</f>
        <v>2522</v>
      </c>
      <c r="J725" s="239">
        <f t="shared" si="47"/>
        <v>2522</v>
      </c>
      <c r="K725" s="239">
        <f>[183]일위대가목록!H864</f>
        <v>609</v>
      </c>
      <c r="L725" s="239">
        <f t="shared" si="48"/>
        <v>609</v>
      </c>
      <c r="M725" s="240" t="s">
        <v>10079</v>
      </c>
      <c r="N725" s="233" t="s">
        <v>227</v>
      </c>
      <c r="O725" s="233"/>
      <c r="P725" s="233" t="s">
        <v>10088</v>
      </c>
      <c r="Q725" s="233" t="s">
        <v>227</v>
      </c>
      <c r="R725" s="233" t="s">
        <v>10089</v>
      </c>
      <c r="S725" s="233"/>
      <c r="T725" s="233" t="s">
        <v>7729</v>
      </c>
      <c r="U725" s="233"/>
      <c r="V725" s="233"/>
      <c r="W725" s="233"/>
      <c r="X725" s="233"/>
      <c r="Y725" s="233"/>
      <c r="Z725" s="233"/>
      <c r="AA725" s="233"/>
      <c r="AB725" s="233"/>
      <c r="AC725" s="233"/>
      <c r="AD725" s="233"/>
      <c r="AE725" s="233"/>
      <c r="AF725" s="233"/>
      <c r="AG725" s="233"/>
      <c r="AH725" s="233"/>
      <c r="AI725" s="233"/>
      <c r="AJ725" s="233"/>
      <c r="AK725" s="233"/>
      <c r="AL725" s="233"/>
      <c r="AM725" s="233"/>
      <c r="AN725" s="233"/>
      <c r="AO725" s="233"/>
      <c r="AP725" s="233"/>
      <c r="AQ725" s="233"/>
      <c r="AR725" s="233"/>
      <c r="AS725" s="233"/>
      <c r="AT725" s="233"/>
      <c r="AU725" s="233"/>
      <c r="AV725" s="233"/>
      <c r="AW725" s="233"/>
      <c r="AX725" s="233"/>
      <c r="AY725" s="233"/>
      <c r="AZ725" s="233"/>
      <c r="BA725" s="233"/>
      <c r="BB725" s="233"/>
      <c r="BC725" s="233"/>
      <c r="BD725" s="233"/>
      <c r="BE725" s="233"/>
      <c r="BF725" s="233"/>
      <c r="BG725" s="233"/>
      <c r="BH725" s="233"/>
      <c r="BI725" s="293" t="str">
        <f>HYPERLINK("#일위대가목록!A864","IK408500 →")</f>
        <v>IK408500 →</v>
      </c>
    </row>
    <row r="726" spans="1:61" ht="20.100000000000001" customHeight="1">
      <c r="A726" s="237" t="s">
        <v>10090</v>
      </c>
      <c r="B726" s="238" t="s">
        <v>10085</v>
      </c>
      <c r="C726" s="238">
        <v>1</v>
      </c>
      <c r="D726" s="238" t="s">
        <v>7876</v>
      </c>
      <c r="E726" s="239">
        <f t="shared" si="45"/>
        <v>107345</v>
      </c>
      <c r="F726" s="239">
        <f t="shared" si="45"/>
        <v>107345</v>
      </c>
      <c r="G726" s="239">
        <f>[183]일위대가목록!F865</f>
        <v>57873</v>
      </c>
      <c r="H726" s="239">
        <f t="shared" si="46"/>
        <v>57873</v>
      </c>
      <c r="I726" s="239">
        <f>[183]일위대가목록!G865</f>
        <v>49472</v>
      </c>
      <c r="J726" s="239">
        <f t="shared" si="47"/>
        <v>49472</v>
      </c>
      <c r="K726" s="239">
        <f>[183]일위대가목록!H865</f>
        <v>0</v>
      </c>
      <c r="L726" s="239">
        <f t="shared" si="48"/>
        <v>0</v>
      </c>
      <c r="M726" s="240" t="s">
        <v>10091</v>
      </c>
      <c r="N726" s="233" t="s">
        <v>227</v>
      </c>
      <c r="O726" s="233"/>
      <c r="P726" s="233" t="s">
        <v>10092</v>
      </c>
      <c r="Q726" s="233" t="s">
        <v>227</v>
      </c>
      <c r="R726" s="233" t="s">
        <v>10093</v>
      </c>
      <c r="S726" s="233"/>
      <c r="T726" s="233" t="s">
        <v>7729</v>
      </c>
      <c r="U726" s="233"/>
      <c r="V726" s="233"/>
      <c r="W726" s="233"/>
      <c r="X726" s="233"/>
      <c r="Y726" s="233"/>
      <c r="Z726" s="233"/>
      <c r="AA726" s="233"/>
      <c r="AB726" s="233"/>
      <c r="AC726" s="233"/>
      <c r="AD726" s="233"/>
      <c r="AE726" s="233"/>
      <c r="AF726" s="233"/>
      <c r="AG726" s="233"/>
      <c r="AH726" s="233"/>
      <c r="AI726" s="233"/>
      <c r="AJ726" s="233"/>
      <c r="AK726" s="233"/>
      <c r="AL726" s="233"/>
      <c r="AM726" s="233"/>
      <c r="AN726" s="233"/>
      <c r="AO726" s="233"/>
      <c r="AP726" s="233"/>
      <c r="AQ726" s="233"/>
      <c r="AR726" s="233"/>
      <c r="AS726" s="233"/>
      <c r="AT726" s="233"/>
      <c r="AU726" s="233"/>
      <c r="AV726" s="233"/>
      <c r="AW726" s="233"/>
      <c r="AX726" s="233"/>
      <c r="AY726" s="233"/>
      <c r="AZ726" s="233"/>
      <c r="BA726" s="233"/>
      <c r="BB726" s="233"/>
      <c r="BC726" s="233"/>
      <c r="BD726" s="233"/>
      <c r="BE726" s="233"/>
      <c r="BF726" s="233"/>
      <c r="BG726" s="233"/>
      <c r="BH726" s="233"/>
      <c r="BI726" s="293" t="str">
        <f>HYPERLINK("#일위대가목록!A865","IK413300 →")</f>
        <v>IK413300 →</v>
      </c>
    </row>
    <row r="727" spans="1:61" ht="20.100000000000001" customHeight="1">
      <c r="A727" s="237" t="s">
        <v>10090</v>
      </c>
      <c r="B727" s="238" t="s">
        <v>235</v>
      </c>
      <c r="C727" s="238">
        <v>1</v>
      </c>
      <c r="D727" s="238" t="s">
        <v>7876</v>
      </c>
      <c r="E727" s="239">
        <f t="shared" si="45"/>
        <v>147848</v>
      </c>
      <c r="F727" s="239">
        <f t="shared" si="45"/>
        <v>147848</v>
      </c>
      <c r="G727" s="239">
        <f>[183]일위대가목록!F866</f>
        <v>80754</v>
      </c>
      <c r="H727" s="239">
        <f t="shared" si="46"/>
        <v>80754</v>
      </c>
      <c r="I727" s="239">
        <f>[183]일위대가목록!G866</f>
        <v>67094</v>
      </c>
      <c r="J727" s="239">
        <f t="shared" si="47"/>
        <v>67094</v>
      </c>
      <c r="K727" s="239">
        <f>[183]일위대가목록!H866</f>
        <v>0</v>
      </c>
      <c r="L727" s="239">
        <f t="shared" si="48"/>
        <v>0</v>
      </c>
      <c r="M727" s="240" t="s">
        <v>10091</v>
      </c>
      <c r="N727" s="233" t="s">
        <v>227</v>
      </c>
      <c r="O727" s="233"/>
      <c r="P727" s="233" t="s">
        <v>10094</v>
      </c>
      <c r="Q727" s="233" t="s">
        <v>227</v>
      </c>
      <c r="R727" s="233" t="s">
        <v>10095</v>
      </c>
      <c r="S727" s="233"/>
      <c r="T727" s="233" t="s">
        <v>7729</v>
      </c>
      <c r="U727" s="233"/>
      <c r="V727" s="233"/>
      <c r="W727" s="233"/>
      <c r="X727" s="233"/>
      <c r="Y727" s="233"/>
      <c r="Z727" s="233"/>
      <c r="AA727" s="233"/>
      <c r="AB727" s="233"/>
      <c r="AC727" s="233"/>
      <c r="AD727" s="233"/>
      <c r="AE727" s="233"/>
      <c r="AF727" s="233"/>
      <c r="AG727" s="233"/>
      <c r="AH727" s="233"/>
      <c r="AI727" s="233"/>
      <c r="AJ727" s="233"/>
      <c r="AK727" s="233"/>
      <c r="AL727" s="233"/>
      <c r="AM727" s="233"/>
      <c r="AN727" s="233"/>
      <c r="AO727" s="233"/>
      <c r="AP727" s="233"/>
      <c r="AQ727" s="233"/>
      <c r="AR727" s="233"/>
      <c r="AS727" s="233"/>
      <c r="AT727" s="233"/>
      <c r="AU727" s="233"/>
      <c r="AV727" s="233"/>
      <c r="AW727" s="233"/>
      <c r="AX727" s="233"/>
      <c r="AY727" s="233"/>
      <c r="AZ727" s="233"/>
      <c r="BA727" s="233"/>
      <c r="BB727" s="233"/>
      <c r="BC727" s="233"/>
      <c r="BD727" s="233"/>
      <c r="BE727" s="233"/>
      <c r="BF727" s="233"/>
      <c r="BG727" s="233"/>
      <c r="BH727" s="233"/>
      <c r="BI727" s="293" t="str">
        <f>HYPERLINK("#일위대가목록!A866","IK413500 →")</f>
        <v>IK413500 →</v>
      </c>
    </row>
    <row r="728" spans="1:61" ht="20.100000000000001" customHeight="1">
      <c r="A728" s="237" t="s">
        <v>10096</v>
      </c>
      <c r="B728" s="238" t="s">
        <v>10085</v>
      </c>
      <c r="C728" s="238">
        <v>1</v>
      </c>
      <c r="D728" s="238" t="s">
        <v>8702</v>
      </c>
      <c r="E728" s="239">
        <f t="shared" si="45"/>
        <v>149472</v>
      </c>
      <c r="F728" s="239">
        <f t="shared" si="45"/>
        <v>149472</v>
      </c>
      <c r="G728" s="239">
        <f>[183]일위대가목록!F867</f>
        <v>79872</v>
      </c>
      <c r="H728" s="239">
        <f t="shared" si="46"/>
        <v>79872</v>
      </c>
      <c r="I728" s="239">
        <f>[183]일위대가목록!G867</f>
        <v>69600</v>
      </c>
      <c r="J728" s="239">
        <f t="shared" si="47"/>
        <v>69600</v>
      </c>
      <c r="K728" s="239">
        <f>[183]일위대가목록!H867</f>
        <v>0</v>
      </c>
      <c r="L728" s="239">
        <f t="shared" si="48"/>
        <v>0</v>
      </c>
      <c r="M728" s="240" t="s">
        <v>10097</v>
      </c>
      <c r="N728" s="233" t="s">
        <v>227</v>
      </c>
      <c r="O728" s="233"/>
      <c r="P728" s="233" t="s">
        <v>10098</v>
      </c>
      <c r="Q728" s="233" t="s">
        <v>227</v>
      </c>
      <c r="R728" s="233" t="s">
        <v>10099</v>
      </c>
      <c r="S728" s="233"/>
      <c r="T728" s="233" t="s">
        <v>7729</v>
      </c>
      <c r="U728" s="233"/>
      <c r="V728" s="233"/>
      <c r="W728" s="233"/>
      <c r="X728" s="233"/>
      <c r="Y728" s="233"/>
      <c r="Z728" s="233"/>
      <c r="AA728" s="233"/>
      <c r="AB728" s="233"/>
      <c r="AC728" s="233"/>
      <c r="AD728" s="233"/>
      <c r="AE728" s="233"/>
      <c r="AF728" s="233"/>
      <c r="AG728" s="233"/>
      <c r="AH728" s="233"/>
      <c r="AI728" s="233"/>
      <c r="AJ728" s="233"/>
      <c r="AK728" s="233"/>
      <c r="AL728" s="233"/>
      <c r="AM728" s="233"/>
      <c r="AN728" s="233"/>
      <c r="AO728" s="233"/>
      <c r="AP728" s="233"/>
      <c r="AQ728" s="233"/>
      <c r="AR728" s="233"/>
      <c r="AS728" s="233"/>
      <c r="AT728" s="233"/>
      <c r="AU728" s="233"/>
      <c r="AV728" s="233"/>
      <c r="AW728" s="233"/>
      <c r="AX728" s="233"/>
      <c r="AY728" s="233"/>
      <c r="AZ728" s="233"/>
      <c r="BA728" s="233"/>
      <c r="BB728" s="233"/>
      <c r="BC728" s="233"/>
      <c r="BD728" s="233"/>
      <c r="BE728" s="233"/>
      <c r="BF728" s="233"/>
      <c r="BG728" s="233"/>
      <c r="BH728" s="233"/>
      <c r="BI728" s="293" t="str">
        <f>HYPERLINK("#일위대가목록!A867","IK437000 →")</f>
        <v>IK437000 →</v>
      </c>
    </row>
    <row r="729" spans="1:61" ht="20.100000000000001" customHeight="1">
      <c r="A729" s="237" t="s">
        <v>10096</v>
      </c>
      <c r="B729" s="238" t="s">
        <v>235</v>
      </c>
      <c r="C729" s="238">
        <v>1</v>
      </c>
      <c r="D729" s="238" t="s">
        <v>8702</v>
      </c>
      <c r="E729" s="239">
        <f t="shared" si="45"/>
        <v>210448</v>
      </c>
      <c r="F729" s="239">
        <f t="shared" si="45"/>
        <v>210448</v>
      </c>
      <c r="G729" s="239">
        <f>[183]일위대가목록!F868</f>
        <v>123225</v>
      </c>
      <c r="H729" s="239">
        <f t="shared" si="46"/>
        <v>123225</v>
      </c>
      <c r="I729" s="239">
        <f>[183]일위대가목록!G868</f>
        <v>87223</v>
      </c>
      <c r="J729" s="239">
        <f t="shared" si="47"/>
        <v>87223</v>
      </c>
      <c r="K729" s="239">
        <f>[183]일위대가목록!H868</f>
        <v>0</v>
      </c>
      <c r="L729" s="239">
        <f t="shared" si="48"/>
        <v>0</v>
      </c>
      <c r="M729" s="240" t="s">
        <v>10097</v>
      </c>
      <c r="N729" s="233" t="s">
        <v>227</v>
      </c>
      <c r="O729" s="233"/>
      <c r="P729" s="233" t="s">
        <v>10100</v>
      </c>
      <c r="Q729" s="233" t="s">
        <v>227</v>
      </c>
      <c r="R729" s="233" t="s">
        <v>10101</v>
      </c>
      <c r="S729" s="233"/>
      <c r="T729" s="233" t="s">
        <v>7729</v>
      </c>
      <c r="U729" s="233"/>
      <c r="V729" s="233"/>
      <c r="W729" s="233"/>
      <c r="X729" s="233"/>
      <c r="Y729" s="233"/>
      <c r="Z729" s="233"/>
      <c r="AA729" s="233"/>
      <c r="AB729" s="233"/>
      <c r="AC729" s="233"/>
      <c r="AD729" s="233"/>
      <c r="AE729" s="233"/>
      <c r="AF729" s="233"/>
      <c r="AG729" s="233"/>
      <c r="AH729" s="233"/>
      <c r="AI729" s="233"/>
      <c r="AJ729" s="233"/>
      <c r="AK729" s="233"/>
      <c r="AL729" s="233"/>
      <c r="AM729" s="233"/>
      <c r="AN729" s="233"/>
      <c r="AO729" s="233"/>
      <c r="AP729" s="233"/>
      <c r="AQ729" s="233"/>
      <c r="AR729" s="233"/>
      <c r="AS729" s="233"/>
      <c r="AT729" s="233"/>
      <c r="AU729" s="233"/>
      <c r="AV729" s="233"/>
      <c r="AW729" s="233"/>
      <c r="AX729" s="233"/>
      <c r="AY729" s="233"/>
      <c r="AZ729" s="233"/>
      <c r="BA729" s="233"/>
      <c r="BB729" s="233"/>
      <c r="BC729" s="233"/>
      <c r="BD729" s="233"/>
      <c r="BE729" s="233"/>
      <c r="BF729" s="233"/>
      <c r="BG729" s="233"/>
      <c r="BH729" s="233"/>
      <c r="BI729" s="293" t="str">
        <f>HYPERLINK("#일위대가목록!A868","IK437200 →")</f>
        <v>IK437200 →</v>
      </c>
    </row>
    <row r="730" spans="1:61" ht="20.100000000000001" customHeight="1">
      <c r="A730" s="237" t="s">
        <v>10102</v>
      </c>
      <c r="B730" s="238" t="s">
        <v>10103</v>
      </c>
      <c r="C730" s="238">
        <v>1</v>
      </c>
      <c r="D730" s="238" t="s">
        <v>8702</v>
      </c>
      <c r="E730" s="239">
        <f t="shared" si="45"/>
        <v>331619</v>
      </c>
      <c r="F730" s="239">
        <f t="shared" si="45"/>
        <v>331619</v>
      </c>
      <c r="G730" s="239">
        <f>[183]일위대가목록!F869</f>
        <v>226454</v>
      </c>
      <c r="H730" s="239">
        <f t="shared" si="46"/>
        <v>226454</v>
      </c>
      <c r="I730" s="239">
        <f>[183]일위대가목록!G869</f>
        <v>104763</v>
      </c>
      <c r="J730" s="239">
        <f t="shared" si="47"/>
        <v>104763</v>
      </c>
      <c r="K730" s="239">
        <f>[183]일위대가목록!H869</f>
        <v>402</v>
      </c>
      <c r="L730" s="239">
        <f t="shared" si="48"/>
        <v>402</v>
      </c>
      <c r="M730" s="240" t="s">
        <v>10104</v>
      </c>
      <c r="N730" s="233" t="s">
        <v>227</v>
      </c>
      <c r="O730" s="233"/>
      <c r="P730" s="233" t="s">
        <v>10105</v>
      </c>
      <c r="Q730" s="233" t="s">
        <v>227</v>
      </c>
      <c r="R730" s="233" t="s">
        <v>10106</v>
      </c>
      <c r="S730" s="233"/>
      <c r="T730" s="233" t="s">
        <v>7729</v>
      </c>
      <c r="U730" s="233"/>
      <c r="V730" s="233"/>
      <c r="W730" s="233"/>
      <c r="X730" s="233"/>
      <c r="Y730" s="233"/>
      <c r="Z730" s="233"/>
      <c r="AA730" s="233"/>
      <c r="AB730" s="233"/>
      <c r="AC730" s="233"/>
      <c r="AD730" s="233"/>
      <c r="AE730" s="233"/>
      <c r="AF730" s="233"/>
      <c r="AG730" s="233"/>
      <c r="AH730" s="233"/>
      <c r="AI730" s="233"/>
      <c r="AJ730" s="233"/>
      <c r="AK730" s="233"/>
      <c r="AL730" s="233"/>
      <c r="AM730" s="233"/>
      <c r="AN730" s="233"/>
      <c r="AO730" s="233"/>
      <c r="AP730" s="233"/>
      <c r="AQ730" s="233"/>
      <c r="AR730" s="233"/>
      <c r="AS730" s="233"/>
      <c r="AT730" s="233"/>
      <c r="AU730" s="233"/>
      <c r="AV730" s="233"/>
      <c r="AW730" s="233"/>
      <c r="AX730" s="233"/>
      <c r="AY730" s="233"/>
      <c r="AZ730" s="233"/>
      <c r="BA730" s="233"/>
      <c r="BB730" s="233"/>
      <c r="BC730" s="233"/>
      <c r="BD730" s="233"/>
      <c r="BE730" s="233"/>
      <c r="BF730" s="233"/>
      <c r="BG730" s="233"/>
      <c r="BH730" s="233"/>
      <c r="BI730" s="293" t="str">
        <f>HYPERLINK("#일위대가목록!A869","IK453000 →")</f>
        <v>IK453000 →</v>
      </c>
    </row>
    <row r="731" spans="1:61" ht="20.100000000000001" customHeight="1">
      <c r="A731" s="237" t="s">
        <v>10102</v>
      </c>
      <c r="B731" s="238" t="s">
        <v>10107</v>
      </c>
      <c r="C731" s="238">
        <v>1</v>
      </c>
      <c r="D731" s="238" t="s">
        <v>8702</v>
      </c>
      <c r="E731" s="239">
        <f t="shared" si="45"/>
        <v>433891</v>
      </c>
      <c r="F731" s="239">
        <f t="shared" si="45"/>
        <v>433891</v>
      </c>
      <c r="G731" s="239">
        <f>[183]일위대가목록!F870</f>
        <v>356459</v>
      </c>
      <c r="H731" s="239">
        <f t="shared" si="46"/>
        <v>356459</v>
      </c>
      <c r="I731" s="239">
        <f>[183]일위대가목록!G870</f>
        <v>73317</v>
      </c>
      <c r="J731" s="239">
        <f t="shared" si="47"/>
        <v>73317</v>
      </c>
      <c r="K731" s="239">
        <f>[183]일위대가목록!H870</f>
        <v>4115</v>
      </c>
      <c r="L731" s="239">
        <f t="shared" si="48"/>
        <v>4115</v>
      </c>
      <c r="M731" s="240" t="s">
        <v>10104</v>
      </c>
      <c r="N731" s="233" t="s">
        <v>227</v>
      </c>
      <c r="O731" s="233"/>
      <c r="P731" s="233" t="s">
        <v>10108</v>
      </c>
      <c r="Q731" s="233" t="s">
        <v>227</v>
      </c>
      <c r="R731" s="233" t="s">
        <v>10109</v>
      </c>
      <c r="S731" s="233"/>
      <c r="T731" s="233" t="s">
        <v>7729</v>
      </c>
      <c r="U731" s="233"/>
      <c r="V731" s="233"/>
      <c r="W731" s="233"/>
      <c r="X731" s="233"/>
      <c r="Y731" s="233"/>
      <c r="Z731" s="233"/>
      <c r="AA731" s="233"/>
      <c r="AB731" s="233"/>
      <c r="AC731" s="233"/>
      <c r="AD731" s="233"/>
      <c r="AE731" s="233"/>
      <c r="AF731" s="233"/>
      <c r="AG731" s="233"/>
      <c r="AH731" s="233"/>
      <c r="AI731" s="233"/>
      <c r="AJ731" s="233"/>
      <c r="AK731" s="233"/>
      <c r="AL731" s="233"/>
      <c r="AM731" s="233"/>
      <c r="AN731" s="233"/>
      <c r="AO731" s="233"/>
      <c r="AP731" s="233"/>
      <c r="AQ731" s="233"/>
      <c r="AR731" s="233"/>
      <c r="AS731" s="233"/>
      <c r="AT731" s="233"/>
      <c r="AU731" s="233"/>
      <c r="AV731" s="233"/>
      <c r="AW731" s="233"/>
      <c r="AX731" s="233"/>
      <c r="AY731" s="233"/>
      <c r="AZ731" s="233"/>
      <c r="BA731" s="233"/>
      <c r="BB731" s="233"/>
      <c r="BC731" s="233"/>
      <c r="BD731" s="233"/>
      <c r="BE731" s="233"/>
      <c r="BF731" s="233"/>
      <c r="BG731" s="233"/>
      <c r="BH731" s="233"/>
      <c r="BI731" s="293" t="str">
        <f>HYPERLINK("#일위대가목록!A870","IK453100 →")</f>
        <v>IK453100 →</v>
      </c>
    </row>
    <row r="732" spans="1:61" ht="20.100000000000001" customHeight="1">
      <c r="A732" s="237" t="s">
        <v>10102</v>
      </c>
      <c r="B732" s="238" t="s">
        <v>10110</v>
      </c>
      <c r="C732" s="238">
        <v>1</v>
      </c>
      <c r="D732" s="238" t="s">
        <v>8702</v>
      </c>
      <c r="E732" s="239">
        <f t="shared" si="45"/>
        <v>834063</v>
      </c>
      <c r="F732" s="239">
        <f t="shared" si="45"/>
        <v>834063</v>
      </c>
      <c r="G732" s="239">
        <f>[183]일위대가목록!F871</f>
        <v>694867</v>
      </c>
      <c r="H732" s="239">
        <f t="shared" si="46"/>
        <v>694867</v>
      </c>
      <c r="I732" s="239">
        <f>[183]일위대가목록!G871</f>
        <v>132716</v>
      </c>
      <c r="J732" s="239">
        <f t="shared" si="47"/>
        <v>132716</v>
      </c>
      <c r="K732" s="239">
        <f>[183]일위대가목록!H871</f>
        <v>6480</v>
      </c>
      <c r="L732" s="239">
        <f t="shared" si="48"/>
        <v>6480</v>
      </c>
      <c r="M732" s="240" t="s">
        <v>10104</v>
      </c>
      <c r="N732" s="233" t="s">
        <v>227</v>
      </c>
      <c r="O732" s="233"/>
      <c r="P732" s="233" t="s">
        <v>10111</v>
      </c>
      <c r="Q732" s="233" t="s">
        <v>227</v>
      </c>
      <c r="R732" s="233" t="s">
        <v>10112</v>
      </c>
      <c r="S732" s="233"/>
      <c r="T732" s="233" t="s">
        <v>7729</v>
      </c>
      <c r="U732" s="233"/>
      <c r="V732" s="233"/>
      <c r="W732" s="233"/>
      <c r="X732" s="233"/>
      <c r="Y732" s="233"/>
      <c r="Z732" s="233"/>
      <c r="AA732" s="233"/>
      <c r="AB732" s="233"/>
      <c r="AC732" s="233"/>
      <c r="AD732" s="233"/>
      <c r="AE732" s="233"/>
      <c r="AF732" s="233"/>
      <c r="AG732" s="233"/>
      <c r="AH732" s="233"/>
      <c r="AI732" s="233"/>
      <c r="AJ732" s="233"/>
      <c r="AK732" s="233"/>
      <c r="AL732" s="233"/>
      <c r="AM732" s="233"/>
      <c r="AN732" s="233"/>
      <c r="AO732" s="233"/>
      <c r="AP732" s="233"/>
      <c r="AQ732" s="233"/>
      <c r="AR732" s="233"/>
      <c r="AS732" s="233"/>
      <c r="AT732" s="233"/>
      <c r="AU732" s="233"/>
      <c r="AV732" s="233"/>
      <c r="AW732" s="233"/>
      <c r="AX732" s="233"/>
      <c r="AY732" s="233"/>
      <c r="AZ732" s="233"/>
      <c r="BA732" s="233"/>
      <c r="BB732" s="233"/>
      <c r="BC732" s="233"/>
      <c r="BD732" s="233"/>
      <c r="BE732" s="233"/>
      <c r="BF732" s="233"/>
      <c r="BG732" s="233"/>
      <c r="BH732" s="233"/>
      <c r="BI732" s="293" t="str">
        <f>HYPERLINK("#일위대가목록!A871","IK453200 →")</f>
        <v>IK453200 →</v>
      </c>
    </row>
    <row r="733" spans="1:61" ht="20.100000000000001" customHeight="1">
      <c r="A733" s="237" t="s">
        <v>10102</v>
      </c>
      <c r="B733" s="238" t="s">
        <v>10113</v>
      </c>
      <c r="C733" s="238">
        <v>1</v>
      </c>
      <c r="D733" s="238" t="s">
        <v>8702</v>
      </c>
      <c r="E733" s="239">
        <f t="shared" si="45"/>
        <v>1600209</v>
      </c>
      <c r="F733" s="239">
        <f t="shared" si="45"/>
        <v>1600209</v>
      </c>
      <c r="G733" s="239">
        <f>[183]일위대가목록!F872</f>
        <v>1353070</v>
      </c>
      <c r="H733" s="239">
        <f t="shared" si="46"/>
        <v>1353070</v>
      </c>
      <c r="I733" s="239">
        <f>[183]일위대가목록!G872</f>
        <v>235936</v>
      </c>
      <c r="J733" s="239">
        <f t="shared" si="47"/>
        <v>235936</v>
      </c>
      <c r="K733" s="239">
        <f>[183]일위대가목록!H872</f>
        <v>11203</v>
      </c>
      <c r="L733" s="239">
        <f t="shared" si="48"/>
        <v>11203</v>
      </c>
      <c r="M733" s="240" t="s">
        <v>10104</v>
      </c>
      <c r="N733" s="233" t="s">
        <v>227</v>
      </c>
      <c r="O733" s="233"/>
      <c r="P733" s="233" t="s">
        <v>10114</v>
      </c>
      <c r="Q733" s="233" t="s">
        <v>227</v>
      </c>
      <c r="R733" s="233" t="s">
        <v>10115</v>
      </c>
      <c r="S733" s="233"/>
      <c r="T733" s="233" t="s">
        <v>7729</v>
      </c>
      <c r="U733" s="233"/>
      <c r="V733" s="233"/>
      <c r="W733" s="233"/>
      <c r="X733" s="233"/>
      <c r="Y733" s="233"/>
      <c r="Z733" s="233"/>
      <c r="AA733" s="233"/>
      <c r="AB733" s="233"/>
      <c r="AC733" s="233"/>
      <c r="AD733" s="233"/>
      <c r="AE733" s="233"/>
      <c r="AF733" s="233"/>
      <c r="AG733" s="233"/>
      <c r="AH733" s="233"/>
      <c r="AI733" s="233"/>
      <c r="AJ733" s="233"/>
      <c r="AK733" s="233"/>
      <c r="AL733" s="233"/>
      <c r="AM733" s="233"/>
      <c r="AN733" s="233"/>
      <c r="AO733" s="233"/>
      <c r="AP733" s="233"/>
      <c r="AQ733" s="233"/>
      <c r="AR733" s="233"/>
      <c r="AS733" s="233"/>
      <c r="AT733" s="233"/>
      <c r="AU733" s="233"/>
      <c r="AV733" s="233"/>
      <c r="AW733" s="233"/>
      <c r="AX733" s="233"/>
      <c r="AY733" s="233"/>
      <c r="AZ733" s="233"/>
      <c r="BA733" s="233"/>
      <c r="BB733" s="233"/>
      <c r="BC733" s="233"/>
      <c r="BD733" s="233"/>
      <c r="BE733" s="233"/>
      <c r="BF733" s="233"/>
      <c r="BG733" s="233"/>
      <c r="BH733" s="233"/>
      <c r="BI733" s="293" t="str">
        <f>HYPERLINK("#일위대가목록!A872","IK453300 →")</f>
        <v>IK453300 →</v>
      </c>
    </row>
    <row r="734" spans="1:61" ht="20.100000000000001" customHeight="1">
      <c r="A734" s="237" t="s">
        <v>10102</v>
      </c>
      <c r="B734" s="238" t="s">
        <v>10116</v>
      </c>
      <c r="C734" s="238">
        <v>1</v>
      </c>
      <c r="D734" s="238" t="s">
        <v>8702</v>
      </c>
      <c r="E734" s="239">
        <f t="shared" si="45"/>
        <v>3796928</v>
      </c>
      <c r="F734" s="239">
        <f t="shared" si="45"/>
        <v>3796928</v>
      </c>
      <c r="G734" s="239">
        <f>[183]일위대가목록!F873</f>
        <v>3465572</v>
      </c>
      <c r="H734" s="239">
        <f t="shared" si="46"/>
        <v>3465572</v>
      </c>
      <c r="I734" s="239">
        <f>[183]일위대가목록!G873</f>
        <v>313666</v>
      </c>
      <c r="J734" s="239">
        <f t="shared" si="47"/>
        <v>313666</v>
      </c>
      <c r="K734" s="239">
        <f>[183]일위대가목록!H873</f>
        <v>17690</v>
      </c>
      <c r="L734" s="239">
        <f t="shared" si="48"/>
        <v>17690</v>
      </c>
      <c r="M734" s="240" t="s">
        <v>10104</v>
      </c>
      <c r="N734" s="233" t="s">
        <v>227</v>
      </c>
      <c r="O734" s="233"/>
      <c r="P734" s="233" t="s">
        <v>10117</v>
      </c>
      <c r="Q734" s="233" t="s">
        <v>227</v>
      </c>
      <c r="R734" s="233" t="s">
        <v>10118</v>
      </c>
      <c r="S734" s="233"/>
      <c r="T734" s="233" t="s">
        <v>7729</v>
      </c>
      <c r="U734" s="233"/>
      <c r="V734" s="233"/>
      <c r="W734" s="233"/>
      <c r="X734" s="233"/>
      <c r="Y734" s="233"/>
      <c r="Z734" s="233"/>
      <c r="AA734" s="233"/>
      <c r="AB734" s="233"/>
      <c r="AC734" s="233"/>
      <c r="AD734" s="233"/>
      <c r="AE734" s="233"/>
      <c r="AF734" s="233"/>
      <c r="AG734" s="233"/>
      <c r="AH734" s="233"/>
      <c r="AI734" s="233"/>
      <c r="AJ734" s="233"/>
      <c r="AK734" s="233"/>
      <c r="AL734" s="233"/>
      <c r="AM734" s="233"/>
      <c r="AN734" s="233"/>
      <c r="AO734" s="233"/>
      <c r="AP734" s="233"/>
      <c r="AQ734" s="233"/>
      <c r="AR734" s="233"/>
      <c r="AS734" s="233"/>
      <c r="AT734" s="233"/>
      <c r="AU734" s="233"/>
      <c r="AV734" s="233"/>
      <c r="AW734" s="233"/>
      <c r="AX734" s="233"/>
      <c r="AY734" s="233"/>
      <c r="AZ734" s="233"/>
      <c r="BA734" s="233"/>
      <c r="BB734" s="233"/>
      <c r="BC734" s="233"/>
      <c r="BD734" s="233"/>
      <c r="BE734" s="233"/>
      <c r="BF734" s="233"/>
      <c r="BG734" s="233"/>
      <c r="BH734" s="233"/>
      <c r="BI734" s="293" t="str">
        <f>HYPERLINK("#일위대가목록!A873","IK453400 →")</f>
        <v>IK453400 →</v>
      </c>
    </row>
    <row r="735" spans="1:61" ht="20.100000000000001" customHeight="1">
      <c r="A735" s="237" t="s">
        <v>10102</v>
      </c>
      <c r="B735" s="238" t="s">
        <v>10119</v>
      </c>
      <c r="C735" s="238">
        <v>1</v>
      </c>
      <c r="D735" s="238" t="s">
        <v>8702</v>
      </c>
      <c r="E735" s="239">
        <f t="shared" si="45"/>
        <v>5140272</v>
      </c>
      <c r="F735" s="239">
        <f t="shared" si="45"/>
        <v>5140272</v>
      </c>
      <c r="G735" s="239">
        <f>[183]일위대가목록!F874</f>
        <v>4725234</v>
      </c>
      <c r="H735" s="239">
        <f t="shared" si="46"/>
        <v>4725234</v>
      </c>
      <c r="I735" s="239">
        <f>[183]일위대가목록!G874</f>
        <v>385927</v>
      </c>
      <c r="J735" s="239">
        <f t="shared" si="47"/>
        <v>385927</v>
      </c>
      <c r="K735" s="239">
        <f>[183]일위대가목록!H874</f>
        <v>29111</v>
      </c>
      <c r="L735" s="239">
        <f t="shared" si="48"/>
        <v>29111</v>
      </c>
      <c r="M735" s="240" t="s">
        <v>10104</v>
      </c>
      <c r="N735" s="233" t="s">
        <v>227</v>
      </c>
      <c r="O735" s="233"/>
      <c r="P735" s="233" t="s">
        <v>10120</v>
      </c>
      <c r="Q735" s="233" t="s">
        <v>227</v>
      </c>
      <c r="R735" s="233" t="s">
        <v>10121</v>
      </c>
      <c r="S735" s="233"/>
      <c r="T735" s="233" t="s">
        <v>7729</v>
      </c>
      <c r="U735" s="233"/>
      <c r="V735" s="233"/>
      <c r="W735" s="233"/>
      <c r="X735" s="233"/>
      <c r="Y735" s="233"/>
      <c r="Z735" s="233"/>
      <c r="AA735" s="233"/>
      <c r="AB735" s="233"/>
      <c r="AC735" s="233"/>
      <c r="AD735" s="233"/>
      <c r="AE735" s="233"/>
      <c r="AF735" s="233"/>
      <c r="AG735" s="233"/>
      <c r="AH735" s="233"/>
      <c r="AI735" s="233"/>
      <c r="AJ735" s="233"/>
      <c r="AK735" s="233"/>
      <c r="AL735" s="233"/>
      <c r="AM735" s="233"/>
      <c r="AN735" s="233"/>
      <c r="AO735" s="233"/>
      <c r="AP735" s="233"/>
      <c r="AQ735" s="233"/>
      <c r="AR735" s="233"/>
      <c r="AS735" s="233"/>
      <c r="AT735" s="233"/>
      <c r="AU735" s="233"/>
      <c r="AV735" s="233"/>
      <c r="AW735" s="233"/>
      <c r="AX735" s="233"/>
      <c r="AY735" s="233"/>
      <c r="AZ735" s="233"/>
      <c r="BA735" s="233"/>
      <c r="BB735" s="233"/>
      <c r="BC735" s="233"/>
      <c r="BD735" s="233"/>
      <c r="BE735" s="233"/>
      <c r="BF735" s="233"/>
      <c r="BG735" s="233"/>
      <c r="BH735" s="233"/>
      <c r="BI735" s="293" t="str">
        <f>HYPERLINK("#일위대가목록!A874","IK453500 →")</f>
        <v>IK453500 →</v>
      </c>
    </row>
    <row r="736" spans="1:61" ht="20.100000000000001" customHeight="1">
      <c r="A736" s="237" t="s">
        <v>10122</v>
      </c>
      <c r="B736" s="238" t="s">
        <v>10123</v>
      </c>
      <c r="C736" s="238">
        <v>1</v>
      </c>
      <c r="D736" s="238" t="s">
        <v>8702</v>
      </c>
      <c r="E736" s="239">
        <f t="shared" si="45"/>
        <v>210825</v>
      </c>
      <c r="F736" s="239">
        <f t="shared" si="45"/>
        <v>210825</v>
      </c>
      <c r="G736" s="239">
        <f>[183]일위대가목록!F875</f>
        <v>182923</v>
      </c>
      <c r="H736" s="239">
        <f t="shared" si="46"/>
        <v>182923</v>
      </c>
      <c r="I736" s="239">
        <f>[183]일위대가목록!G875</f>
        <v>26560</v>
      </c>
      <c r="J736" s="239">
        <f t="shared" si="47"/>
        <v>26560</v>
      </c>
      <c r="K736" s="239">
        <f>[183]일위대가목록!H875</f>
        <v>1342</v>
      </c>
      <c r="L736" s="239">
        <f t="shared" si="48"/>
        <v>1342</v>
      </c>
      <c r="M736" s="240" t="s">
        <v>10124</v>
      </c>
      <c r="N736" s="233" t="s">
        <v>227</v>
      </c>
      <c r="O736" s="233"/>
      <c r="P736" s="233" t="s">
        <v>10125</v>
      </c>
      <c r="Q736" s="233" t="s">
        <v>227</v>
      </c>
      <c r="R736" s="233" t="s">
        <v>10126</v>
      </c>
      <c r="S736" s="233"/>
      <c r="T736" s="233" t="s">
        <v>7729</v>
      </c>
      <c r="U736" s="233"/>
      <c r="V736" s="233"/>
      <c r="W736" s="233"/>
      <c r="X736" s="233"/>
      <c r="Y736" s="233"/>
      <c r="Z736" s="233"/>
      <c r="AA736" s="233"/>
      <c r="AB736" s="233"/>
      <c r="AC736" s="233"/>
      <c r="AD736" s="233"/>
      <c r="AE736" s="233"/>
      <c r="AF736" s="233"/>
      <c r="AG736" s="233"/>
      <c r="AH736" s="233"/>
      <c r="AI736" s="233"/>
      <c r="AJ736" s="233"/>
      <c r="AK736" s="233"/>
      <c r="AL736" s="233"/>
      <c r="AM736" s="233"/>
      <c r="AN736" s="233"/>
      <c r="AO736" s="233"/>
      <c r="AP736" s="233"/>
      <c r="AQ736" s="233"/>
      <c r="AR736" s="233"/>
      <c r="AS736" s="233"/>
      <c r="AT736" s="233"/>
      <c r="AU736" s="233"/>
      <c r="AV736" s="233"/>
      <c r="AW736" s="233"/>
      <c r="AX736" s="233"/>
      <c r="AY736" s="233"/>
      <c r="AZ736" s="233"/>
      <c r="BA736" s="233"/>
      <c r="BB736" s="233"/>
      <c r="BC736" s="233"/>
      <c r="BD736" s="233"/>
      <c r="BE736" s="233"/>
      <c r="BF736" s="233"/>
      <c r="BG736" s="233"/>
      <c r="BH736" s="233"/>
      <c r="BI736" s="293" t="str">
        <f>HYPERLINK("#일위대가목록!A875","IK480100 →")</f>
        <v>IK480100 →</v>
      </c>
    </row>
    <row r="737" spans="1:61" ht="20.100000000000001" customHeight="1">
      <c r="A737" s="237" t="s">
        <v>10122</v>
      </c>
      <c r="B737" s="238" t="s">
        <v>10127</v>
      </c>
      <c r="C737" s="238">
        <v>1</v>
      </c>
      <c r="D737" s="238" t="s">
        <v>8702</v>
      </c>
      <c r="E737" s="239">
        <f t="shared" si="45"/>
        <v>262330</v>
      </c>
      <c r="F737" s="239">
        <f t="shared" si="45"/>
        <v>262330</v>
      </c>
      <c r="G737" s="239">
        <f>[183]일위대가목록!F876</f>
        <v>219214</v>
      </c>
      <c r="H737" s="239">
        <f t="shared" si="46"/>
        <v>219214</v>
      </c>
      <c r="I737" s="239">
        <f>[183]일위대가목록!G876</f>
        <v>41464</v>
      </c>
      <c r="J737" s="239">
        <f t="shared" si="47"/>
        <v>41464</v>
      </c>
      <c r="K737" s="239">
        <f>[183]일위대가목록!H876</f>
        <v>1652</v>
      </c>
      <c r="L737" s="239">
        <f t="shared" si="48"/>
        <v>1652</v>
      </c>
      <c r="M737" s="240" t="s">
        <v>10124</v>
      </c>
      <c r="N737" s="233" t="s">
        <v>227</v>
      </c>
      <c r="O737" s="233"/>
      <c r="P737" s="233" t="s">
        <v>10128</v>
      </c>
      <c r="Q737" s="233" t="s">
        <v>227</v>
      </c>
      <c r="R737" s="233" t="s">
        <v>10129</v>
      </c>
      <c r="S737" s="233"/>
      <c r="T737" s="233" t="s">
        <v>7729</v>
      </c>
      <c r="U737" s="233"/>
      <c r="V737" s="233"/>
      <c r="W737" s="233"/>
      <c r="X737" s="233"/>
      <c r="Y737" s="233"/>
      <c r="Z737" s="233"/>
      <c r="AA737" s="233"/>
      <c r="AB737" s="233"/>
      <c r="AC737" s="233"/>
      <c r="AD737" s="233"/>
      <c r="AE737" s="233"/>
      <c r="AF737" s="233"/>
      <c r="AG737" s="233"/>
      <c r="AH737" s="233"/>
      <c r="AI737" s="233"/>
      <c r="AJ737" s="233"/>
      <c r="AK737" s="233"/>
      <c r="AL737" s="233"/>
      <c r="AM737" s="233"/>
      <c r="AN737" s="233"/>
      <c r="AO737" s="233"/>
      <c r="AP737" s="233"/>
      <c r="AQ737" s="233"/>
      <c r="AR737" s="233"/>
      <c r="AS737" s="233"/>
      <c r="AT737" s="233"/>
      <c r="AU737" s="233"/>
      <c r="AV737" s="233"/>
      <c r="AW737" s="233"/>
      <c r="AX737" s="233"/>
      <c r="AY737" s="233"/>
      <c r="AZ737" s="233"/>
      <c r="BA737" s="233"/>
      <c r="BB737" s="233"/>
      <c r="BC737" s="233"/>
      <c r="BD737" s="233"/>
      <c r="BE737" s="233"/>
      <c r="BF737" s="233"/>
      <c r="BG737" s="233"/>
      <c r="BH737" s="233"/>
      <c r="BI737" s="293" t="str">
        <f>HYPERLINK("#일위대가목록!A876","IK480200 →")</f>
        <v>IK480200 →</v>
      </c>
    </row>
    <row r="738" spans="1:61" ht="20.100000000000001" customHeight="1">
      <c r="A738" s="237" t="s">
        <v>10122</v>
      </c>
      <c r="B738" s="238" t="s">
        <v>10130</v>
      </c>
      <c r="C738" s="238">
        <v>1</v>
      </c>
      <c r="D738" s="238" t="s">
        <v>8702</v>
      </c>
      <c r="E738" s="239">
        <f t="shared" si="45"/>
        <v>295775</v>
      </c>
      <c r="F738" s="239">
        <f t="shared" si="45"/>
        <v>295775</v>
      </c>
      <c r="G738" s="239">
        <f>[183]일위대가목록!F877</f>
        <v>245352</v>
      </c>
      <c r="H738" s="239">
        <f t="shared" si="46"/>
        <v>245352</v>
      </c>
      <c r="I738" s="239">
        <f>[183]일위대가목록!G877</f>
        <v>48668</v>
      </c>
      <c r="J738" s="239">
        <f t="shared" si="47"/>
        <v>48668</v>
      </c>
      <c r="K738" s="239">
        <f>[183]일위대가목록!H877</f>
        <v>1755</v>
      </c>
      <c r="L738" s="239">
        <f t="shared" si="48"/>
        <v>1755</v>
      </c>
      <c r="M738" s="240" t="s">
        <v>10624</v>
      </c>
      <c r="N738" s="233" t="s">
        <v>227</v>
      </c>
      <c r="O738" s="233"/>
      <c r="P738" s="233" t="s">
        <v>10131</v>
      </c>
      <c r="Q738" s="233" t="s">
        <v>227</v>
      </c>
      <c r="R738" s="233" t="s">
        <v>10132</v>
      </c>
      <c r="S738" s="233"/>
      <c r="T738" s="233" t="s">
        <v>7729</v>
      </c>
      <c r="U738" s="233"/>
      <c r="V738" s="233"/>
      <c r="W738" s="233"/>
      <c r="X738" s="233"/>
      <c r="Y738" s="233"/>
      <c r="Z738" s="233"/>
      <c r="AA738" s="233"/>
      <c r="AB738" s="233"/>
      <c r="AC738" s="233"/>
      <c r="AD738" s="233"/>
      <c r="AE738" s="233"/>
      <c r="AF738" s="233"/>
      <c r="AG738" s="233"/>
      <c r="AH738" s="233"/>
      <c r="AI738" s="233"/>
      <c r="AJ738" s="233"/>
      <c r="AK738" s="233"/>
      <c r="AL738" s="233"/>
      <c r="AM738" s="233"/>
      <c r="AN738" s="233"/>
      <c r="AO738" s="233"/>
      <c r="AP738" s="233"/>
      <c r="AQ738" s="233"/>
      <c r="AR738" s="233"/>
      <c r="AS738" s="233"/>
      <c r="AT738" s="233"/>
      <c r="AU738" s="233"/>
      <c r="AV738" s="233"/>
      <c r="AW738" s="233"/>
      <c r="AX738" s="233"/>
      <c r="AY738" s="233"/>
      <c r="AZ738" s="233"/>
      <c r="BA738" s="233"/>
      <c r="BB738" s="233"/>
      <c r="BC738" s="233"/>
      <c r="BD738" s="233"/>
      <c r="BE738" s="233"/>
      <c r="BF738" s="233"/>
      <c r="BG738" s="233"/>
      <c r="BH738" s="233"/>
      <c r="BI738" s="293" t="str">
        <f>HYPERLINK("#일위대가목록!A877","IK480300 →")</f>
        <v>IK480300 →</v>
      </c>
    </row>
    <row r="739" spans="1:61" ht="20.100000000000001" customHeight="1">
      <c r="A739" s="237" t="s">
        <v>10133</v>
      </c>
      <c r="B739" s="238" t="s">
        <v>10134</v>
      </c>
      <c r="C739" s="238">
        <v>1</v>
      </c>
      <c r="D739" s="238" t="s">
        <v>8702</v>
      </c>
      <c r="E739" s="239">
        <f t="shared" si="45"/>
        <v>46919</v>
      </c>
      <c r="F739" s="239">
        <f t="shared" si="45"/>
        <v>46919</v>
      </c>
      <c r="G739" s="239">
        <f>[183]일위대가목록!F878</f>
        <v>29488</v>
      </c>
      <c r="H739" s="239">
        <f t="shared" si="46"/>
        <v>29488</v>
      </c>
      <c r="I739" s="239">
        <f>[183]일위대가목록!G878</f>
        <v>14295</v>
      </c>
      <c r="J739" s="239">
        <f t="shared" si="47"/>
        <v>14295</v>
      </c>
      <c r="K739" s="239">
        <f>[183]일위대가목록!H878</f>
        <v>3136</v>
      </c>
      <c r="L739" s="239">
        <f t="shared" si="48"/>
        <v>3136</v>
      </c>
      <c r="M739" s="240" t="s">
        <v>10135</v>
      </c>
      <c r="N739" s="233" t="s">
        <v>227</v>
      </c>
      <c r="O739" s="233"/>
      <c r="P739" s="233" t="s">
        <v>10136</v>
      </c>
      <c r="Q739" s="233" t="s">
        <v>227</v>
      </c>
      <c r="R739" s="233" t="s">
        <v>10137</v>
      </c>
      <c r="S739" s="233"/>
      <c r="T739" s="233" t="s">
        <v>7729</v>
      </c>
      <c r="U739" s="233"/>
      <c r="V739" s="233"/>
      <c r="W739" s="233"/>
      <c r="X739" s="233"/>
      <c r="Y739" s="233"/>
      <c r="Z739" s="233"/>
      <c r="AA739" s="233"/>
      <c r="AB739" s="233"/>
      <c r="AC739" s="233"/>
      <c r="AD739" s="233"/>
      <c r="AE739" s="233"/>
      <c r="AF739" s="233"/>
      <c r="AG739" s="233"/>
      <c r="AH739" s="233"/>
      <c r="AI739" s="233"/>
      <c r="AJ739" s="233"/>
      <c r="AK739" s="233"/>
      <c r="AL739" s="233"/>
      <c r="AM739" s="233"/>
      <c r="AN739" s="233"/>
      <c r="AO739" s="233"/>
      <c r="AP739" s="233"/>
      <c r="AQ739" s="233"/>
      <c r="AR739" s="233"/>
      <c r="AS739" s="233"/>
      <c r="AT739" s="233"/>
      <c r="AU739" s="233"/>
      <c r="AV739" s="233"/>
      <c r="AW739" s="233"/>
      <c r="AX739" s="233"/>
      <c r="AY739" s="233"/>
      <c r="AZ739" s="233"/>
      <c r="BA739" s="233"/>
      <c r="BB739" s="233"/>
      <c r="BC739" s="233"/>
      <c r="BD739" s="233"/>
      <c r="BE739" s="233"/>
      <c r="BF739" s="233"/>
      <c r="BG739" s="233"/>
      <c r="BH739" s="233"/>
      <c r="BI739" s="293" t="str">
        <f>HYPERLINK("#일위대가목록!A878","IK500300 →")</f>
        <v>IK500300 →</v>
      </c>
    </row>
    <row r="740" spans="1:61" ht="20.100000000000001" customHeight="1">
      <c r="A740" s="237" t="s">
        <v>10133</v>
      </c>
      <c r="B740" s="238" t="s">
        <v>10138</v>
      </c>
      <c r="C740" s="238">
        <v>1</v>
      </c>
      <c r="D740" s="238" t="s">
        <v>8702</v>
      </c>
      <c r="E740" s="239">
        <f t="shared" si="45"/>
        <v>61576</v>
      </c>
      <c r="F740" s="239">
        <f t="shared" si="45"/>
        <v>61576</v>
      </c>
      <c r="G740" s="239">
        <f>[183]일위대가목록!F879</f>
        <v>40231</v>
      </c>
      <c r="H740" s="239">
        <f t="shared" si="46"/>
        <v>40231</v>
      </c>
      <c r="I740" s="239">
        <f>[183]일위대가목록!G879</f>
        <v>17053</v>
      </c>
      <c r="J740" s="239">
        <f t="shared" si="47"/>
        <v>17053</v>
      </c>
      <c r="K740" s="239">
        <f>[183]일위대가목록!H879</f>
        <v>4292</v>
      </c>
      <c r="L740" s="239">
        <f t="shared" si="48"/>
        <v>4292</v>
      </c>
      <c r="M740" s="240" t="s">
        <v>10135</v>
      </c>
      <c r="N740" s="233" t="s">
        <v>227</v>
      </c>
      <c r="O740" s="233"/>
      <c r="P740" s="233" t="s">
        <v>10139</v>
      </c>
      <c r="Q740" s="233" t="s">
        <v>227</v>
      </c>
      <c r="R740" s="233" t="s">
        <v>10140</v>
      </c>
      <c r="S740" s="233"/>
      <c r="T740" s="233" t="s">
        <v>7729</v>
      </c>
      <c r="U740" s="233"/>
      <c r="V740" s="233"/>
      <c r="W740" s="233"/>
      <c r="X740" s="233"/>
      <c r="Y740" s="233"/>
      <c r="Z740" s="233"/>
      <c r="AA740" s="233"/>
      <c r="AB740" s="233"/>
      <c r="AC740" s="233"/>
      <c r="AD740" s="233"/>
      <c r="AE740" s="233"/>
      <c r="AF740" s="233"/>
      <c r="AG740" s="233"/>
      <c r="AH740" s="233"/>
      <c r="AI740" s="233"/>
      <c r="AJ740" s="233"/>
      <c r="AK740" s="233"/>
      <c r="AL740" s="233"/>
      <c r="AM740" s="233"/>
      <c r="AN740" s="233"/>
      <c r="AO740" s="233"/>
      <c r="AP740" s="233"/>
      <c r="AQ740" s="233"/>
      <c r="AR740" s="233"/>
      <c r="AS740" s="233"/>
      <c r="AT740" s="233"/>
      <c r="AU740" s="233"/>
      <c r="AV740" s="233"/>
      <c r="AW740" s="233"/>
      <c r="AX740" s="233"/>
      <c r="AY740" s="233"/>
      <c r="AZ740" s="233"/>
      <c r="BA740" s="233"/>
      <c r="BB740" s="233"/>
      <c r="BC740" s="233"/>
      <c r="BD740" s="233"/>
      <c r="BE740" s="233"/>
      <c r="BF740" s="233"/>
      <c r="BG740" s="233"/>
      <c r="BH740" s="233"/>
      <c r="BI740" s="293" t="str">
        <f>HYPERLINK("#일위대가목록!A879","IK500500 →")</f>
        <v>IK500500 →</v>
      </c>
    </row>
    <row r="741" spans="1:61" ht="20.100000000000001" customHeight="1">
      <c r="A741" s="237" t="s">
        <v>10133</v>
      </c>
      <c r="B741" s="238" t="s">
        <v>10141</v>
      </c>
      <c r="C741" s="238">
        <v>1</v>
      </c>
      <c r="D741" s="238" t="s">
        <v>8702</v>
      </c>
      <c r="E741" s="239">
        <f t="shared" si="45"/>
        <v>83564</v>
      </c>
      <c r="F741" s="239">
        <f t="shared" si="45"/>
        <v>83564</v>
      </c>
      <c r="G741" s="239">
        <f>[183]일위대가목록!F880</f>
        <v>57525</v>
      </c>
      <c r="H741" s="239">
        <f t="shared" si="46"/>
        <v>57525</v>
      </c>
      <c r="I741" s="239">
        <f>[183]일위대가목록!G880</f>
        <v>20433</v>
      </c>
      <c r="J741" s="239">
        <f t="shared" si="47"/>
        <v>20433</v>
      </c>
      <c r="K741" s="239">
        <f>[183]일위대가목록!H880</f>
        <v>5606</v>
      </c>
      <c r="L741" s="239">
        <f t="shared" si="48"/>
        <v>5606</v>
      </c>
      <c r="M741" s="240" t="s">
        <v>10135</v>
      </c>
      <c r="N741" s="233" t="s">
        <v>227</v>
      </c>
      <c r="O741" s="233"/>
      <c r="P741" s="233" t="s">
        <v>10142</v>
      </c>
      <c r="Q741" s="233" t="s">
        <v>227</v>
      </c>
      <c r="R741" s="233" t="s">
        <v>10143</v>
      </c>
      <c r="S741" s="233"/>
      <c r="T741" s="233" t="s">
        <v>7729</v>
      </c>
      <c r="U741" s="233"/>
      <c r="V741" s="233"/>
      <c r="W741" s="233"/>
      <c r="X741" s="233"/>
      <c r="Y741" s="233"/>
      <c r="Z741" s="233"/>
      <c r="AA741" s="233"/>
      <c r="AB741" s="233"/>
      <c r="AC741" s="233"/>
      <c r="AD741" s="233"/>
      <c r="AE741" s="233"/>
      <c r="AF741" s="233"/>
      <c r="AG741" s="233"/>
      <c r="AH741" s="233"/>
      <c r="AI741" s="233"/>
      <c r="AJ741" s="233"/>
      <c r="AK741" s="233"/>
      <c r="AL741" s="233"/>
      <c r="AM741" s="233"/>
      <c r="AN741" s="233"/>
      <c r="AO741" s="233"/>
      <c r="AP741" s="233"/>
      <c r="AQ741" s="233"/>
      <c r="AR741" s="233"/>
      <c r="AS741" s="233"/>
      <c r="AT741" s="233"/>
      <c r="AU741" s="233"/>
      <c r="AV741" s="233"/>
      <c r="AW741" s="233"/>
      <c r="AX741" s="233"/>
      <c r="AY741" s="233"/>
      <c r="AZ741" s="233"/>
      <c r="BA741" s="233"/>
      <c r="BB741" s="233"/>
      <c r="BC741" s="233"/>
      <c r="BD741" s="233"/>
      <c r="BE741" s="233"/>
      <c r="BF741" s="233"/>
      <c r="BG741" s="233"/>
      <c r="BH741" s="233"/>
      <c r="BI741" s="293" t="str">
        <f>HYPERLINK("#일위대가목록!A880","IK500700 →")</f>
        <v>IK500700 →</v>
      </c>
    </row>
    <row r="742" spans="1:61" ht="20.100000000000001" customHeight="1">
      <c r="A742" s="237" t="s">
        <v>10133</v>
      </c>
      <c r="B742" s="238" t="s">
        <v>10144</v>
      </c>
      <c r="C742" s="238">
        <v>1</v>
      </c>
      <c r="D742" s="238" t="s">
        <v>8702</v>
      </c>
      <c r="E742" s="239">
        <f t="shared" si="45"/>
        <v>94696</v>
      </c>
      <c r="F742" s="239">
        <f t="shared" si="45"/>
        <v>94696</v>
      </c>
      <c r="G742" s="239">
        <f>[183]일위대가목록!F881</f>
        <v>67957</v>
      </c>
      <c r="H742" s="239">
        <f t="shared" si="46"/>
        <v>67957</v>
      </c>
      <c r="I742" s="239">
        <f>[183]일위대가목록!G881</f>
        <v>20433</v>
      </c>
      <c r="J742" s="239">
        <f t="shared" si="47"/>
        <v>20433</v>
      </c>
      <c r="K742" s="239">
        <f>[183]일위대가목록!H881</f>
        <v>6306</v>
      </c>
      <c r="L742" s="239">
        <f t="shared" si="48"/>
        <v>6306</v>
      </c>
      <c r="M742" s="240" t="s">
        <v>10135</v>
      </c>
      <c r="N742" s="233" t="s">
        <v>227</v>
      </c>
      <c r="O742" s="233"/>
      <c r="P742" s="233" t="s">
        <v>10145</v>
      </c>
      <c r="Q742" s="233" t="s">
        <v>227</v>
      </c>
      <c r="R742" s="233" t="s">
        <v>10146</v>
      </c>
      <c r="S742" s="233"/>
      <c r="T742" s="233" t="s">
        <v>7729</v>
      </c>
      <c r="U742" s="233"/>
      <c r="V742" s="233"/>
      <c r="W742" s="233"/>
      <c r="X742" s="233"/>
      <c r="Y742" s="233"/>
      <c r="Z742" s="233"/>
      <c r="AA742" s="233"/>
      <c r="AB742" s="233"/>
      <c r="AC742" s="233"/>
      <c r="AD742" s="233"/>
      <c r="AE742" s="233"/>
      <c r="AF742" s="233"/>
      <c r="AG742" s="233"/>
      <c r="AH742" s="233"/>
      <c r="AI742" s="233"/>
      <c r="AJ742" s="233"/>
      <c r="AK742" s="233"/>
      <c r="AL742" s="233"/>
      <c r="AM742" s="233"/>
      <c r="AN742" s="233"/>
      <c r="AO742" s="233"/>
      <c r="AP742" s="233"/>
      <c r="AQ742" s="233"/>
      <c r="AR742" s="233"/>
      <c r="AS742" s="233"/>
      <c r="AT742" s="233"/>
      <c r="AU742" s="233"/>
      <c r="AV742" s="233"/>
      <c r="AW742" s="233"/>
      <c r="AX742" s="233"/>
      <c r="AY742" s="233"/>
      <c r="AZ742" s="233"/>
      <c r="BA742" s="233"/>
      <c r="BB742" s="233"/>
      <c r="BC742" s="233"/>
      <c r="BD742" s="233"/>
      <c r="BE742" s="233"/>
      <c r="BF742" s="233"/>
      <c r="BG742" s="233"/>
      <c r="BH742" s="233"/>
      <c r="BI742" s="293" t="str">
        <f>HYPERLINK("#일위대가목록!A881","IK500900 →")</f>
        <v>IK500900 →</v>
      </c>
    </row>
    <row r="743" spans="1:61" ht="20.100000000000001" customHeight="1">
      <c r="A743" s="237" t="s">
        <v>10133</v>
      </c>
      <c r="B743" s="238" t="s">
        <v>10147</v>
      </c>
      <c r="C743" s="238">
        <v>1</v>
      </c>
      <c r="D743" s="238" t="s">
        <v>8702</v>
      </c>
      <c r="E743" s="239">
        <f t="shared" si="45"/>
        <v>124030</v>
      </c>
      <c r="F743" s="239">
        <f t="shared" si="45"/>
        <v>124030</v>
      </c>
      <c r="G743" s="239">
        <f>[183]일위대가목록!F882</f>
        <v>90302</v>
      </c>
      <c r="H743" s="239">
        <f t="shared" si="46"/>
        <v>90302</v>
      </c>
      <c r="I743" s="239">
        <f>[183]일위대가목록!G882</f>
        <v>25552</v>
      </c>
      <c r="J743" s="239">
        <f t="shared" si="47"/>
        <v>25552</v>
      </c>
      <c r="K743" s="239">
        <f>[183]일위대가목록!H882</f>
        <v>8176</v>
      </c>
      <c r="L743" s="239">
        <f t="shared" si="48"/>
        <v>8176</v>
      </c>
      <c r="M743" s="240" t="s">
        <v>10135</v>
      </c>
      <c r="N743" s="233" t="s">
        <v>227</v>
      </c>
      <c r="O743" s="233"/>
      <c r="P743" s="233" t="s">
        <v>10148</v>
      </c>
      <c r="Q743" s="233" t="s">
        <v>227</v>
      </c>
      <c r="R743" s="233" t="s">
        <v>10149</v>
      </c>
      <c r="S743" s="233"/>
      <c r="T743" s="233" t="s">
        <v>7729</v>
      </c>
      <c r="U743" s="233"/>
      <c r="V743" s="233"/>
      <c r="W743" s="233"/>
      <c r="X743" s="233"/>
      <c r="Y743" s="233"/>
      <c r="Z743" s="233"/>
      <c r="AA743" s="233"/>
      <c r="AB743" s="233"/>
      <c r="AC743" s="233"/>
      <c r="AD743" s="233"/>
      <c r="AE743" s="233"/>
      <c r="AF743" s="233"/>
      <c r="AG743" s="233"/>
      <c r="AH743" s="233"/>
      <c r="AI743" s="233"/>
      <c r="AJ743" s="233"/>
      <c r="AK743" s="233"/>
      <c r="AL743" s="233"/>
      <c r="AM743" s="233"/>
      <c r="AN743" s="233"/>
      <c r="AO743" s="233"/>
      <c r="AP743" s="233"/>
      <c r="AQ743" s="233"/>
      <c r="AR743" s="233"/>
      <c r="AS743" s="233"/>
      <c r="AT743" s="233"/>
      <c r="AU743" s="233"/>
      <c r="AV743" s="233"/>
      <c r="AW743" s="233"/>
      <c r="AX743" s="233"/>
      <c r="AY743" s="233"/>
      <c r="AZ743" s="233"/>
      <c r="BA743" s="233"/>
      <c r="BB743" s="233"/>
      <c r="BC743" s="233"/>
      <c r="BD743" s="233"/>
      <c r="BE743" s="233"/>
      <c r="BF743" s="233"/>
      <c r="BG743" s="233"/>
      <c r="BH743" s="233"/>
      <c r="BI743" s="293" t="str">
        <f>HYPERLINK("#일위대가목록!A882","IK501100 →")</f>
        <v>IK501100 →</v>
      </c>
    </row>
    <row r="744" spans="1:61" ht="20.100000000000001" customHeight="1">
      <c r="A744" s="237" t="s">
        <v>10150</v>
      </c>
      <c r="B744" s="238" t="s">
        <v>10151</v>
      </c>
      <c r="C744" s="238">
        <v>1</v>
      </c>
      <c r="D744" s="238" t="s">
        <v>8702</v>
      </c>
      <c r="E744" s="239">
        <f t="shared" si="45"/>
        <v>69136</v>
      </c>
      <c r="F744" s="239">
        <f t="shared" si="45"/>
        <v>69136</v>
      </c>
      <c r="G744" s="239">
        <f>[183]일위대가목록!F883</f>
        <v>47441</v>
      </c>
      <c r="H744" s="239">
        <f t="shared" si="46"/>
        <v>47441</v>
      </c>
      <c r="I744" s="239">
        <f>[183]일위대가목록!G883</f>
        <v>17053</v>
      </c>
      <c r="J744" s="239">
        <f t="shared" si="47"/>
        <v>17053</v>
      </c>
      <c r="K744" s="239">
        <f>[183]일위대가목록!H883</f>
        <v>4642</v>
      </c>
      <c r="L744" s="239">
        <f t="shared" si="48"/>
        <v>4642</v>
      </c>
      <c r="M744" s="240" t="s">
        <v>10135</v>
      </c>
      <c r="N744" s="233" t="s">
        <v>227</v>
      </c>
      <c r="O744" s="233"/>
      <c r="P744" s="233" t="s">
        <v>10152</v>
      </c>
      <c r="Q744" s="233" t="s">
        <v>227</v>
      </c>
      <c r="R744" s="233" t="s">
        <v>10153</v>
      </c>
      <c r="S744" s="233"/>
      <c r="T744" s="233" t="s">
        <v>7729</v>
      </c>
      <c r="U744" s="233"/>
      <c r="V744" s="233"/>
      <c r="W744" s="233"/>
      <c r="X744" s="233"/>
      <c r="Y744" s="233"/>
      <c r="Z744" s="233"/>
      <c r="AA744" s="233"/>
      <c r="AB744" s="233"/>
      <c r="AC744" s="233"/>
      <c r="AD744" s="233"/>
      <c r="AE744" s="233"/>
      <c r="AF744" s="233"/>
      <c r="AG744" s="233"/>
      <c r="AH744" s="233"/>
      <c r="AI744" s="233"/>
      <c r="AJ744" s="233"/>
      <c r="AK744" s="233"/>
      <c r="AL744" s="233"/>
      <c r="AM744" s="233"/>
      <c r="AN744" s="233"/>
      <c r="AO744" s="233"/>
      <c r="AP744" s="233"/>
      <c r="AQ744" s="233"/>
      <c r="AR744" s="233"/>
      <c r="AS744" s="233"/>
      <c r="AT744" s="233"/>
      <c r="AU744" s="233"/>
      <c r="AV744" s="233"/>
      <c r="AW744" s="233"/>
      <c r="AX744" s="233"/>
      <c r="AY744" s="233"/>
      <c r="AZ744" s="233"/>
      <c r="BA744" s="233"/>
      <c r="BB744" s="233"/>
      <c r="BC744" s="233"/>
      <c r="BD744" s="233"/>
      <c r="BE744" s="233"/>
      <c r="BF744" s="233"/>
      <c r="BG744" s="233"/>
      <c r="BH744" s="233"/>
      <c r="BI744" s="293" t="str">
        <f>HYPERLINK("#일위대가목록!A883","IK509300 →")</f>
        <v>IK509300 →</v>
      </c>
    </row>
    <row r="745" spans="1:61" ht="20.100000000000001" customHeight="1">
      <c r="A745" s="237" t="s">
        <v>10150</v>
      </c>
      <c r="B745" s="238" t="s">
        <v>10154</v>
      </c>
      <c r="C745" s="238">
        <v>1</v>
      </c>
      <c r="D745" s="238" t="s">
        <v>8702</v>
      </c>
      <c r="E745" s="239">
        <f t="shared" si="45"/>
        <v>94134</v>
      </c>
      <c r="F745" s="239">
        <f t="shared" si="45"/>
        <v>94134</v>
      </c>
      <c r="G745" s="239">
        <f>[183]일위대가목록!F884</f>
        <v>67395</v>
      </c>
      <c r="H745" s="239">
        <f t="shared" si="46"/>
        <v>67395</v>
      </c>
      <c r="I745" s="239">
        <f>[183]일위대가목록!G884</f>
        <v>20433</v>
      </c>
      <c r="J745" s="239">
        <f t="shared" si="47"/>
        <v>20433</v>
      </c>
      <c r="K745" s="239">
        <f>[183]일위대가목록!H884</f>
        <v>6306</v>
      </c>
      <c r="L745" s="239">
        <f t="shared" si="48"/>
        <v>6306</v>
      </c>
      <c r="M745" s="240" t="s">
        <v>10135</v>
      </c>
      <c r="N745" s="233" t="s">
        <v>227</v>
      </c>
      <c r="O745" s="233"/>
      <c r="P745" s="233" t="s">
        <v>10155</v>
      </c>
      <c r="Q745" s="233" t="s">
        <v>227</v>
      </c>
      <c r="R745" s="233" t="s">
        <v>10156</v>
      </c>
      <c r="S745" s="233"/>
      <c r="T745" s="233" t="s">
        <v>7729</v>
      </c>
      <c r="U745" s="233"/>
      <c r="V745" s="233"/>
      <c r="W745" s="233"/>
      <c r="X745" s="233"/>
      <c r="Y745" s="233"/>
      <c r="Z745" s="233"/>
      <c r="AA745" s="233"/>
      <c r="AB745" s="233"/>
      <c r="AC745" s="233"/>
      <c r="AD745" s="233"/>
      <c r="AE745" s="233"/>
      <c r="AF745" s="233"/>
      <c r="AG745" s="233"/>
      <c r="AH745" s="233"/>
      <c r="AI745" s="233"/>
      <c r="AJ745" s="233"/>
      <c r="AK745" s="233"/>
      <c r="AL745" s="233"/>
      <c r="AM745" s="233"/>
      <c r="AN745" s="233"/>
      <c r="AO745" s="233"/>
      <c r="AP745" s="233"/>
      <c r="AQ745" s="233"/>
      <c r="AR745" s="233"/>
      <c r="AS745" s="233"/>
      <c r="AT745" s="233"/>
      <c r="AU745" s="233"/>
      <c r="AV745" s="233"/>
      <c r="AW745" s="233"/>
      <c r="AX745" s="233"/>
      <c r="AY745" s="233"/>
      <c r="AZ745" s="233"/>
      <c r="BA745" s="233"/>
      <c r="BB745" s="233"/>
      <c r="BC745" s="233"/>
      <c r="BD745" s="233"/>
      <c r="BE745" s="233"/>
      <c r="BF745" s="233"/>
      <c r="BG745" s="233"/>
      <c r="BH745" s="233"/>
      <c r="BI745" s="293" t="str">
        <f>HYPERLINK("#일위대가목록!A884","IK509400 →")</f>
        <v>IK509400 →</v>
      </c>
    </row>
    <row r="746" spans="1:61" ht="20.100000000000001" customHeight="1">
      <c r="A746" s="237" t="s">
        <v>10150</v>
      </c>
      <c r="B746" s="238" t="s">
        <v>10157</v>
      </c>
      <c r="C746" s="238">
        <v>1</v>
      </c>
      <c r="D746" s="238" t="s">
        <v>8702</v>
      </c>
      <c r="E746" s="239">
        <f t="shared" si="45"/>
        <v>128713</v>
      </c>
      <c r="F746" s="239">
        <f t="shared" si="45"/>
        <v>128713</v>
      </c>
      <c r="G746" s="239">
        <f>[183]일위대가목록!F885</f>
        <v>94985</v>
      </c>
      <c r="H746" s="239">
        <f t="shared" si="46"/>
        <v>94985</v>
      </c>
      <c r="I746" s="239">
        <f>[183]일위대가목록!G885</f>
        <v>25552</v>
      </c>
      <c r="J746" s="239">
        <f t="shared" si="47"/>
        <v>25552</v>
      </c>
      <c r="K746" s="239">
        <f>[183]일위대가목록!H885</f>
        <v>8176</v>
      </c>
      <c r="L746" s="239">
        <f t="shared" si="48"/>
        <v>8176</v>
      </c>
      <c r="M746" s="240" t="s">
        <v>10135</v>
      </c>
      <c r="N746" s="233" t="s">
        <v>227</v>
      </c>
      <c r="O746" s="233"/>
      <c r="P746" s="233" t="s">
        <v>10158</v>
      </c>
      <c r="Q746" s="233" t="s">
        <v>227</v>
      </c>
      <c r="R746" s="233" t="s">
        <v>10159</v>
      </c>
      <c r="S746" s="233"/>
      <c r="T746" s="233" t="s">
        <v>7729</v>
      </c>
      <c r="U746" s="233"/>
      <c r="V746" s="233"/>
      <c r="W746" s="233"/>
      <c r="X746" s="233"/>
      <c r="Y746" s="233"/>
      <c r="Z746" s="233"/>
      <c r="AA746" s="233"/>
      <c r="AB746" s="233"/>
      <c r="AC746" s="233"/>
      <c r="AD746" s="233"/>
      <c r="AE746" s="233"/>
      <c r="AF746" s="233"/>
      <c r="AG746" s="233"/>
      <c r="AH746" s="233"/>
      <c r="AI746" s="233"/>
      <c r="AJ746" s="233"/>
      <c r="AK746" s="233"/>
      <c r="AL746" s="233"/>
      <c r="AM746" s="233"/>
      <c r="AN746" s="233"/>
      <c r="AO746" s="233"/>
      <c r="AP746" s="233"/>
      <c r="AQ746" s="233"/>
      <c r="AR746" s="233"/>
      <c r="AS746" s="233"/>
      <c r="AT746" s="233"/>
      <c r="AU746" s="233"/>
      <c r="AV746" s="233"/>
      <c r="AW746" s="233"/>
      <c r="AX746" s="233"/>
      <c r="AY746" s="233"/>
      <c r="AZ746" s="233"/>
      <c r="BA746" s="233"/>
      <c r="BB746" s="233"/>
      <c r="BC746" s="233"/>
      <c r="BD746" s="233"/>
      <c r="BE746" s="233"/>
      <c r="BF746" s="233"/>
      <c r="BG746" s="233"/>
      <c r="BH746" s="233"/>
      <c r="BI746" s="293" t="str">
        <f>HYPERLINK("#일위대가목록!A885","IK509500 →")</f>
        <v>IK509500 →</v>
      </c>
    </row>
    <row r="747" spans="1:61" ht="20.100000000000001" customHeight="1">
      <c r="A747" s="237" t="s">
        <v>10150</v>
      </c>
      <c r="B747" s="238" t="s">
        <v>10160</v>
      </c>
      <c r="C747" s="238">
        <v>1</v>
      </c>
      <c r="D747" s="238" t="s">
        <v>8702</v>
      </c>
      <c r="E747" s="239">
        <f t="shared" si="45"/>
        <v>150398</v>
      </c>
      <c r="F747" s="239">
        <f t="shared" si="45"/>
        <v>150398</v>
      </c>
      <c r="G747" s="239">
        <f>[183]일위대가목록!F886</f>
        <v>109916</v>
      </c>
      <c r="H747" s="239">
        <f t="shared" si="46"/>
        <v>109916</v>
      </c>
      <c r="I747" s="239">
        <f>[183]일위대가목록!G886</f>
        <v>29829</v>
      </c>
      <c r="J747" s="239">
        <f t="shared" si="47"/>
        <v>29829</v>
      </c>
      <c r="K747" s="239">
        <f>[183]일위대가목록!H886</f>
        <v>10653</v>
      </c>
      <c r="L747" s="239">
        <f t="shared" si="48"/>
        <v>10653</v>
      </c>
      <c r="M747" s="240" t="s">
        <v>10135</v>
      </c>
      <c r="N747" s="233" t="s">
        <v>227</v>
      </c>
      <c r="O747" s="233"/>
      <c r="P747" s="233" t="s">
        <v>10161</v>
      </c>
      <c r="Q747" s="233" t="s">
        <v>227</v>
      </c>
      <c r="R747" s="233" t="s">
        <v>10162</v>
      </c>
      <c r="S747" s="233"/>
      <c r="T747" s="233" t="s">
        <v>7729</v>
      </c>
      <c r="U747" s="233"/>
      <c r="V747" s="233"/>
      <c r="W747" s="233"/>
      <c r="X747" s="233"/>
      <c r="Y747" s="233"/>
      <c r="Z747" s="233"/>
      <c r="AA747" s="233"/>
      <c r="AB747" s="233"/>
      <c r="AC747" s="233"/>
      <c r="AD747" s="233"/>
      <c r="AE747" s="233"/>
      <c r="AF747" s="233"/>
      <c r="AG747" s="233"/>
      <c r="AH747" s="233"/>
      <c r="AI747" s="233"/>
      <c r="AJ747" s="233"/>
      <c r="AK747" s="233"/>
      <c r="AL747" s="233"/>
      <c r="AM747" s="233"/>
      <c r="AN747" s="233"/>
      <c r="AO747" s="233"/>
      <c r="AP747" s="233"/>
      <c r="AQ747" s="233"/>
      <c r="AR747" s="233"/>
      <c r="AS747" s="233"/>
      <c r="AT747" s="233"/>
      <c r="AU747" s="233"/>
      <c r="AV747" s="233"/>
      <c r="AW747" s="233"/>
      <c r="AX747" s="233"/>
      <c r="AY747" s="233"/>
      <c r="AZ747" s="233"/>
      <c r="BA747" s="233"/>
      <c r="BB747" s="233"/>
      <c r="BC747" s="233"/>
      <c r="BD747" s="233"/>
      <c r="BE747" s="233"/>
      <c r="BF747" s="233"/>
      <c r="BG747" s="233"/>
      <c r="BH747" s="233"/>
      <c r="BI747" s="293" t="str">
        <f>HYPERLINK("#일위대가목록!A886","IK509600 →")</f>
        <v>IK509600 →</v>
      </c>
    </row>
    <row r="748" spans="1:61" ht="20.100000000000001" customHeight="1">
      <c r="A748" s="237" t="s">
        <v>10150</v>
      </c>
      <c r="B748" s="238" t="s">
        <v>10163</v>
      </c>
      <c r="C748" s="238">
        <v>1</v>
      </c>
      <c r="D748" s="238" t="s">
        <v>8702</v>
      </c>
      <c r="E748" s="239">
        <f t="shared" si="45"/>
        <v>163507</v>
      </c>
      <c r="F748" s="239">
        <f t="shared" si="45"/>
        <v>163507</v>
      </c>
      <c r="G748" s="239">
        <f>[183]일위대가목록!F887</f>
        <v>123025</v>
      </c>
      <c r="H748" s="239">
        <f t="shared" si="46"/>
        <v>123025</v>
      </c>
      <c r="I748" s="239">
        <f>[183]일위대가목록!G887</f>
        <v>29829</v>
      </c>
      <c r="J748" s="239">
        <f t="shared" si="47"/>
        <v>29829</v>
      </c>
      <c r="K748" s="239">
        <f>[183]일위대가목록!H887</f>
        <v>10653</v>
      </c>
      <c r="L748" s="239">
        <f t="shared" si="48"/>
        <v>10653</v>
      </c>
      <c r="M748" s="240" t="s">
        <v>10135</v>
      </c>
      <c r="N748" s="233" t="s">
        <v>227</v>
      </c>
      <c r="O748" s="233"/>
      <c r="P748" s="233" t="s">
        <v>10164</v>
      </c>
      <c r="Q748" s="233" t="s">
        <v>227</v>
      </c>
      <c r="R748" s="233" t="s">
        <v>10165</v>
      </c>
      <c r="S748" s="233"/>
      <c r="T748" s="233" t="s">
        <v>7729</v>
      </c>
      <c r="U748" s="233"/>
      <c r="V748" s="233"/>
      <c r="W748" s="233"/>
      <c r="X748" s="233"/>
      <c r="Y748" s="233"/>
      <c r="Z748" s="233"/>
      <c r="AA748" s="233"/>
      <c r="AB748" s="233"/>
      <c r="AC748" s="233"/>
      <c r="AD748" s="233"/>
      <c r="AE748" s="233"/>
      <c r="AF748" s="233"/>
      <c r="AG748" s="233"/>
      <c r="AH748" s="233"/>
      <c r="AI748" s="233"/>
      <c r="AJ748" s="233"/>
      <c r="AK748" s="233"/>
      <c r="AL748" s="233"/>
      <c r="AM748" s="233"/>
      <c r="AN748" s="233"/>
      <c r="AO748" s="233"/>
      <c r="AP748" s="233"/>
      <c r="AQ748" s="233"/>
      <c r="AR748" s="233"/>
      <c r="AS748" s="233"/>
      <c r="AT748" s="233"/>
      <c r="AU748" s="233"/>
      <c r="AV748" s="233"/>
      <c r="AW748" s="233"/>
      <c r="AX748" s="233"/>
      <c r="AY748" s="233"/>
      <c r="AZ748" s="233"/>
      <c r="BA748" s="233"/>
      <c r="BB748" s="233"/>
      <c r="BC748" s="233"/>
      <c r="BD748" s="233"/>
      <c r="BE748" s="233"/>
      <c r="BF748" s="233"/>
      <c r="BG748" s="233"/>
      <c r="BH748" s="233"/>
      <c r="BI748" s="293" t="str">
        <f>HYPERLINK("#일위대가목록!A887","IK509700 →")</f>
        <v>IK509700 →</v>
      </c>
    </row>
    <row r="749" spans="1:61" ht="20.100000000000001" customHeight="1">
      <c r="A749" s="237" t="s">
        <v>10150</v>
      </c>
      <c r="B749" s="238" t="s">
        <v>10166</v>
      </c>
      <c r="C749" s="238">
        <v>1</v>
      </c>
      <c r="D749" s="238" t="s">
        <v>8702</v>
      </c>
      <c r="E749" s="239">
        <f t="shared" si="45"/>
        <v>199158</v>
      </c>
      <c r="F749" s="239">
        <f t="shared" si="45"/>
        <v>199158</v>
      </c>
      <c r="G749" s="239">
        <f>[183]일위대가목록!F888</f>
        <v>150677</v>
      </c>
      <c r="H749" s="239">
        <f t="shared" si="46"/>
        <v>150677</v>
      </c>
      <c r="I749" s="239">
        <f>[183]일위대가목록!G888</f>
        <v>34557</v>
      </c>
      <c r="J749" s="239">
        <f t="shared" si="47"/>
        <v>34557</v>
      </c>
      <c r="K749" s="239">
        <f>[183]일위대가목록!H888</f>
        <v>13924</v>
      </c>
      <c r="L749" s="239">
        <f t="shared" si="48"/>
        <v>13924</v>
      </c>
      <c r="M749" s="240" t="s">
        <v>10135</v>
      </c>
      <c r="N749" s="233" t="s">
        <v>227</v>
      </c>
      <c r="O749" s="233"/>
      <c r="P749" s="233" t="s">
        <v>10167</v>
      </c>
      <c r="Q749" s="233" t="s">
        <v>227</v>
      </c>
      <c r="R749" s="233" t="s">
        <v>10168</v>
      </c>
      <c r="S749" s="233"/>
      <c r="T749" s="233" t="s">
        <v>7729</v>
      </c>
      <c r="U749" s="233"/>
      <c r="V749" s="233"/>
      <c r="W749" s="233"/>
      <c r="X749" s="233"/>
      <c r="Y749" s="233"/>
      <c r="Z749" s="233"/>
      <c r="AA749" s="233"/>
      <c r="AB749" s="233"/>
      <c r="AC749" s="233"/>
      <c r="AD749" s="233"/>
      <c r="AE749" s="233"/>
      <c r="AF749" s="233"/>
      <c r="AG749" s="233"/>
      <c r="AH749" s="233"/>
      <c r="AI749" s="233"/>
      <c r="AJ749" s="233"/>
      <c r="AK749" s="233"/>
      <c r="AL749" s="233"/>
      <c r="AM749" s="233"/>
      <c r="AN749" s="233"/>
      <c r="AO749" s="233"/>
      <c r="AP749" s="233"/>
      <c r="AQ749" s="233"/>
      <c r="AR749" s="233"/>
      <c r="AS749" s="233"/>
      <c r="AT749" s="233"/>
      <c r="AU749" s="233"/>
      <c r="AV749" s="233"/>
      <c r="AW749" s="233"/>
      <c r="AX749" s="233"/>
      <c r="AY749" s="233"/>
      <c r="AZ749" s="233"/>
      <c r="BA749" s="233"/>
      <c r="BB749" s="233"/>
      <c r="BC749" s="233"/>
      <c r="BD749" s="233"/>
      <c r="BE749" s="233"/>
      <c r="BF749" s="233"/>
      <c r="BG749" s="233"/>
      <c r="BH749" s="233"/>
      <c r="BI749" s="293" t="str">
        <f>HYPERLINK("#일위대가목록!A888","IK509800 →")</f>
        <v>IK509800 →</v>
      </c>
    </row>
    <row r="750" spans="1:61" ht="20.100000000000001" customHeight="1">
      <c r="A750" s="237" t="s">
        <v>10150</v>
      </c>
      <c r="B750" s="238" t="s">
        <v>10169</v>
      </c>
      <c r="C750" s="238">
        <v>1</v>
      </c>
      <c r="D750" s="238" t="s">
        <v>8702</v>
      </c>
      <c r="E750" s="239">
        <f t="shared" si="45"/>
        <v>225330</v>
      </c>
      <c r="F750" s="239">
        <f t="shared" si="45"/>
        <v>225330</v>
      </c>
      <c r="G750" s="239">
        <f>[183]일위대가목록!F889</f>
        <v>169573</v>
      </c>
      <c r="H750" s="239">
        <f t="shared" si="46"/>
        <v>169573</v>
      </c>
      <c r="I750" s="239">
        <f>[183]일위대가목록!G889</f>
        <v>39568</v>
      </c>
      <c r="J750" s="239">
        <f t="shared" si="47"/>
        <v>39568</v>
      </c>
      <c r="K750" s="239">
        <f>[183]일위대가목록!H889</f>
        <v>16189</v>
      </c>
      <c r="L750" s="239">
        <f t="shared" si="48"/>
        <v>16189</v>
      </c>
      <c r="M750" s="240" t="s">
        <v>10135</v>
      </c>
      <c r="N750" s="233" t="s">
        <v>227</v>
      </c>
      <c r="O750" s="233"/>
      <c r="P750" s="233" t="s">
        <v>10170</v>
      </c>
      <c r="Q750" s="233" t="s">
        <v>227</v>
      </c>
      <c r="R750" s="233" t="s">
        <v>10171</v>
      </c>
      <c r="S750" s="233"/>
      <c r="T750" s="233" t="s">
        <v>7729</v>
      </c>
      <c r="U750" s="233"/>
      <c r="V750" s="233"/>
      <c r="W750" s="233"/>
      <c r="X750" s="233"/>
      <c r="Y750" s="233"/>
      <c r="Z750" s="233"/>
      <c r="AA750" s="233"/>
      <c r="AB750" s="233"/>
      <c r="AC750" s="233"/>
      <c r="AD750" s="233"/>
      <c r="AE750" s="233"/>
      <c r="AF750" s="233"/>
      <c r="AG750" s="233"/>
      <c r="AH750" s="233"/>
      <c r="AI750" s="233"/>
      <c r="AJ750" s="233"/>
      <c r="AK750" s="233"/>
      <c r="AL750" s="233"/>
      <c r="AM750" s="233"/>
      <c r="AN750" s="233"/>
      <c r="AO750" s="233"/>
      <c r="AP750" s="233"/>
      <c r="AQ750" s="233"/>
      <c r="AR750" s="233"/>
      <c r="AS750" s="233"/>
      <c r="AT750" s="233"/>
      <c r="AU750" s="233"/>
      <c r="AV750" s="233"/>
      <c r="AW750" s="233"/>
      <c r="AX750" s="233"/>
      <c r="AY750" s="233"/>
      <c r="AZ750" s="233"/>
      <c r="BA750" s="233"/>
      <c r="BB750" s="233"/>
      <c r="BC750" s="233"/>
      <c r="BD750" s="233"/>
      <c r="BE750" s="233"/>
      <c r="BF750" s="233"/>
      <c r="BG750" s="233"/>
      <c r="BH750" s="233"/>
      <c r="BI750" s="293" t="str">
        <f>HYPERLINK("#일위대가목록!A889","IK509900 →")</f>
        <v>IK509900 →</v>
      </c>
    </row>
    <row r="751" spans="1:61" ht="20.100000000000001" customHeight="1">
      <c r="A751" s="237" t="s">
        <v>10172</v>
      </c>
      <c r="B751" s="238" t="s">
        <v>10173</v>
      </c>
      <c r="C751" s="238">
        <v>1</v>
      </c>
      <c r="D751" s="238" t="s">
        <v>64</v>
      </c>
      <c r="E751" s="239">
        <f t="shared" si="45"/>
        <v>5392</v>
      </c>
      <c r="F751" s="239">
        <f t="shared" si="45"/>
        <v>5392</v>
      </c>
      <c r="G751" s="239">
        <f>[183]일위대가목록!F890</f>
        <v>2941</v>
      </c>
      <c r="H751" s="239">
        <f t="shared" si="46"/>
        <v>2941</v>
      </c>
      <c r="I751" s="239">
        <f>[183]일위대가목록!G890</f>
        <v>2451</v>
      </c>
      <c r="J751" s="239">
        <f t="shared" si="47"/>
        <v>2451</v>
      </c>
      <c r="K751" s="239">
        <f>[183]일위대가목록!H890</f>
        <v>0</v>
      </c>
      <c r="L751" s="239">
        <f t="shared" si="48"/>
        <v>0</v>
      </c>
      <c r="M751" s="240" t="s">
        <v>10174</v>
      </c>
      <c r="N751" s="233" t="s">
        <v>227</v>
      </c>
      <c r="O751" s="233"/>
      <c r="P751" s="233" t="s">
        <v>10175</v>
      </c>
      <c r="Q751" s="233" t="s">
        <v>227</v>
      </c>
      <c r="R751" s="233" t="s">
        <v>10176</v>
      </c>
      <c r="S751" s="233"/>
      <c r="T751" s="233" t="s">
        <v>7729</v>
      </c>
      <c r="U751" s="233"/>
      <c r="V751" s="233"/>
      <c r="W751" s="233"/>
      <c r="X751" s="233"/>
      <c r="Y751" s="233"/>
      <c r="Z751" s="233"/>
      <c r="AA751" s="233"/>
      <c r="AB751" s="233"/>
      <c r="AC751" s="233"/>
      <c r="AD751" s="233"/>
      <c r="AE751" s="233"/>
      <c r="AF751" s="233"/>
      <c r="AG751" s="233"/>
      <c r="AH751" s="233"/>
      <c r="AI751" s="233"/>
      <c r="AJ751" s="233"/>
      <c r="AK751" s="233"/>
      <c r="AL751" s="233"/>
      <c r="AM751" s="233"/>
      <c r="AN751" s="233"/>
      <c r="AO751" s="233"/>
      <c r="AP751" s="233"/>
      <c r="AQ751" s="233"/>
      <c r="AR751" s="233"/>
      <c r="AS751" s="233"/>
      <c r="AT751" s="233"/>
      <c r="AU751" s="233"/>
      <c r="AV751" s="233"/>
      <c r="AW751" s="233"/>
      <c r="AX751" s="233"/>
      <c r="AY751" s="233"/>
      <c r="AZ751" s="233"/>
      <c r="BA751" s="233"/>
      <c r="BB751" s="233"/>
      <c r="BC751" s="233"/>
      <c r="BD751" s="233"/>
      <c r="BE751" s="233"/>
      <c r="BF751" s="233"/>
      <c r="BG751" s="233"/>
      <c r="BH751" s="233"/>
      <c r="BI751" s="293" t="str">
        <f>HYPERLINK("#일위대가목록!A890","IK511000 →")</f>
        <v>IK511000 →</v>
      </c>
    </row>
    <row r="752" spans="1:61" ht="20.100000000000001" customHeight="1">
      <c r="A752" s="237" t="s">
        <v>10177</v>
      </c>
      <c r="B752" s="238" t="s">
        <v>10173</v>
      </c>
      <c r="C752" s="238">
        <v>1</v>
      </c>
      <c r="D752" s="238" t="s">
        <v>64</v>
      </c>
      <c r="E752" s="239">
        <f t="shared" si="45"/>
        <v>22740</v>
      </c>
      <c r="F752" s="239">
        <f t="shared" si="45"/>
        <v>22740</v>
      </c>
      <c r="G752" s="239">
        <f>[183]일위대가목록!F891</f>
        <v>2141</v>
      </c>
      <c r="H752" s="239">
        <f t="shared" si="46"/>
        <v>2141</v>
      </c>
      <c r="I752" s="239">
        <f>[183]일위대가목록!G891</f>
        <v>20599</v>
      </c>
      <c r="J752" s="239">
        <f t="shared" si="47"/>
        <v>20599</v>
      </c>
      <c r="K752" s="239">
        <f>[183]일위대가목록!H891</f>
        <v>0</v>
      </c>
      <c r="L752" s="239">
        <f t="shared" si="48"/>
        <v>0</v>
      </c>
      <c r="M752" s="240" t="s">
        <v>10178</v>
      </c>
      <c r="N752" s="233" t="s">
        <v>227</v>
      </c>
      <c r="O752" s="233"/>
      <c r="P752" s="233" t="s">
        <v>10179</v>
      </c>
      <c r="Q752" s="233" t="s">
        <v>227</v>
      </c>
      <c r="R752" s="233" t="s">
        <v>10180</v>
      </c>
      <c r="S752" s="233"/>
      <c r="T752" s="233" t="s">
        <v>7729</v>
      </c>
      <c r="U752" s="233"/>
      <c r="V752" s="233"/>
      <c r="W752" s="233"/>
      <c r="X752" s="233"/>
      <c r="Y752" s="233"/>
      <c r="Z752" s="233"/>
      <c r="AA752" s="233"/>
      <c r="AB752" s="233"/>
      <c r="AC752" s="233"/>
      <c r="AD752" s="233"/>
      <c r="AE752" s="233"/>
      <c r="AF752" s="233"/>
      <c r="AG752" s="233"/>
      <c r="AH752" s="233"/>
      <c r="AI752" s="233"/>
      <c r="AJ752" s="233"/>
      <c r="AK752" s="233"/>
      <c r="AL752" s="233"/>
      <c r="AM752" s="233"/>
      <c r="AN752" s="233"/>
      <c r="AO752" s="233"/>
      <c r="AP752" s="233"/>
      <c r="AQ752" s="233"/>
      <c r="AR752" s="233"/>
      <c r="AS752" s="233"/>
      <c r="AT752" s="233"/>
      <c r="AU752" s="233"/>
      <c r="AV752" s="233"/>
      <c r="AW752" s="233"/>
      <c r="AX752" s="233"/>
      <c r="AY752" s="233"/>
      <c r="AZ752" s="233"/>
      <c r="BA752" s="233"/>
      <c r="BB752" s="233"/>
      <c r="BC752" s="233"/>
      <c r="BD752" s="233"/>
      <c r="BE752" s="233"/>
      <c r="BF752" s="233"/>
      <c r="BG752" s="233"/>
      <c r="BH752" s="233"/>
      <c r="BI752" s="293" t="str">
        <f>HYPERLINK("#일위대가목록!A891","IK511100 →")</f>
        <v>IK511100 →</v>
      </c>
    </row>
    <row r="753" spans="1:61" ht="20.100000000000001" customHeight="1">
      <c r="A753" s="237" t="s">
        <v>10181</v>
      </c>
      <c r="B753" s="238" t="s">
        <v>10173</v>
      </c>
      <c r="C753" s="238">
        <v>1</v>
      </c>
      <c r="D753" s="238" t="s">
        <v>64</v>
      </c>
      <c r="E753" s="239">
        <f t="shared" si="45"/>
        <v>35654</v>
      </c>
      <c r="F753" s="239">
        <f t="shared" si="45"/>
        <v>35654</v>
      </c>
      <c r="G753" s="239">
        <f>[183]일위대가목록!F892</f>
        <v>2282</v>
      </c>
      <c r="H753" s="239">
        <f t="shared" si="46"/>
        <v>2282</v>
      </c>
      <c r="I753" s="239">
        <f>[183]일위대가목록!G892</f>
        <v>33372</v>
      </c>
      <c r="J753" s="239">
        <f t="shared" si="47"/>
        <v>33372</v>
      </c>
      <c r="K753" s="239">
        <f>[183]일위대가목록!H892</f>
        <v>0</v>
      </c>
      <c r="L753" s="239">
        <f t="shared" si="48"/>
        <v>0</v>
      </c>
      <c r="M753" s="240" t="s">
        <v>10182</v>
      </c>
      <c r="N753" s="233" t="s">
        <v>227</v>
      </c>
      <c r="O753" s="233"/>
      <c r="P753" s="233" t="s">
        <v>10183</v>
      </c>
      <c r="Q753" s="233" t="s">
        <v>227</v>
      </c>
      <c r="R753" s="233" t="s">
        <v>10184</v>
      </c>
      <c r="S753" s="233"/>
      <c r="T753" s="233" t="s">
        <v>7729</v>
      </c>
      <c r="U753" s="233"/>
      <c r="V753" s="233"/>
      <c r="W753" s="233"/>
      <c r="X753" s="233"/>
      <c r="Y753" s="233"/>
      <c r="Z753" s="233"/>
      <c r="AA753" s="233"/>
      <c r="AB753" s="233"/>
      <c r="AC753" s="233"/>
      <c r="AD753" s="233"/>
      <c r="AE753" s="233"/>
      <c r="AF753" s="233"/>
      <c r="AG753" s="233"/>
      <c r="AH753" s="233"/>
      <c r="AI753" s="233"/>
      <c r="AJ753" s="233"/>
      <c r="AK753" s="233"/>
      <c r="AL753" s="233"/>
      <c r="AM753" s="233"/>
      <c r="AN753" s="233"/>
      <c r="AO753" s="233"/>
      <c r="AP753" s="233"/>
      <c r="AQ753" s="233"/>
      <c r="AR753" s="233"/>
      <c r="AS753" s="233"/>
      <c r="AT753" s="233"/>
      <c r="AU753" s="233"/>
      <c r="AV753" s="233"/>
      <c r="AW753" s="233"/>
      <c r="AX753" s="233"/>
      <c r="AY753" s="233"/>
      <c r="AZ753" s="233"/>
      <c r="BA753" s="233"/>
      <c r="BB753" s="233"/>
      <c r="BC753" s="233"/>
      <c r="BD753" s="233"/>
      <c r="BE753" s="233"/>
      <c r="BF753" s="233"/>
      <c r="BG753" s="233"/>
      <c r="BH753" s="233"/>
      <c r="BI753" s="293" t="str">
        <f>HYPERLINK("#일위대가목록!A892","IK511200 →")</f>
        <v>IK511200 →</v>
      </c>
    </row>
    <row r="754" spans="1:61" ht="20.100000000000001" customHeight="1">
      <c r="A754" s="237" t="s">
        <v>10185</v>
      </c>
      <c r="B754" s="238" t="s">
        <v>10173</v>
      </c>
      <c r="C754" s="238">
        <v>1</v>
      </c>
      <c r="D754" s="238" t="s">
        <v>64</v>
      </c>
      <c r="E754" s="239">
        <f t="shared" si="45"/>
        <v>20237</v>
      </c>
      <c r="F754" s="239">
        <f t="shared" si="45"/>
        <v>20237</v>
      </c>
      <c r="G754" s="239">
        <f>[183]일위대가목록!F893</f>
        <v>4585</v>
      </c>
      <c r="H754" s="239">
        <f t="shared" si="46"/>
        <v>4585</v>
      </c>
      <c r="I754" s="239">
        <f>[183]일위대가목록!G893</f>
        <v>15652</v>
      </c>
      <c r="J754" s="239">
        <f t="shared" si="47"/>
        <v>15652</v>
      </c>
      <c r="K754" s="239">
        <f>[183]일위대가목록!H893</f>
        <v>0</v>
      </c>
      <c r="L754" s="239">
        <f t="shared" si="48"/>
        <v>0</v>
      </c>
      <c r="M754" s="240" t="s">
        <v>10186</v>
      </c>
      <c r="N754" s="233" t="s">
        <v>227</v>
      </c>
      <c r="O754" s="233"/>
      <c r="P754" s="233" t="s">
        <v>10187</v>
      </c>
      <c r="Q754" s="233" t="s">
        <v>227</v>
      </c>
      <c r="R754" s="233" t="s">
        <v>10188</v>
      </c>
      <c r="S754" s="233"/>
      <c r="T754" s="233" t="s">
        <v>7729</v>
      </c>
      <c r="U754" s="233"/>
      <c r="V754" s="233"/>
      <c r="W754" s="233"/>
      <c r="X754" s="233"/>
      <c r="Y754" s="233"/>
      <c r="Z754" s="233"/>
      <c r="AA754" s="233"/>
      <c r="AB754" s="233"/>
      <c r="AC754" s="233"/>
      <c r="AD754" s="233"/>
      <c r="AE754" s="233"/>
      <c r="AF754" s="233"/>
      <c r="AG754" s="233"/>
      <c r="AH754" s="233"/>
      <c r="AI754" s="233"/>
      <c r="AJ754" s="233"/>
      <c r="AK754" s="233"/>
      <c r="AL754" s="233"/>
      <c r="AM754" s="233"/>
      <c r="AN754" s="233"/>
      <c r="AO754" s="233"/>
      <c r="AP754" s="233"/>
      <c r="AQ754" s="233"/>
      <c r="AR754" s="233"/>
      <c r="AS754" s="233"/>
      <c r="AT754" s="233"/>
      <c r="AU754" s="233"/>
      <c r="AV754" s="233"/>
      <c r="AW754" s="233"/>
      <c r="AX754" s="233"/>
      <c r="AY754" s="233"/>
      <c r="AZ754" s="233"/>
      <c r="BA754" s="233"/>
      <c r="BB754" s="233"/>
      <c r="BC754" s="233"/>
      <c r="BD754" s="233"/>
      <c r="BE754" s="233"/>
      <c r="BF754" s="233"/>
      <c r="BG754" s="233"/>
      <c r="BH754" s="233"/>
      <c r="BI754" s="293" t="str">
        <f>HYPERLINK("#일위대가목록!A893","IK511300 →")</f>
        <v>IK511300 →</v>
      </c>
    </row>
    <row r="755" spans="1:61" ht="20.100000000000001" customHeight="1">
      <c r="A755" s="237" t="s">
        <v>10189</v>
      </c>
      <c r="B755" s="238" t="s">
        <v>10190</v>
      </c>
      <c r="C755" s="238">
        <v>1</v>
      </c>
      <c r="D755" s="238" t="s">
        <v>10191</v>
      </c>
      <c r="E755" s="239">
        <f t="shared" si="45"/>
        <v>42343</v>
      </c>
      <c r="F755" s="239">
        <f t="shared" si="45"/>
        <v>42343</v>
      </c>
      <c r="G755" s="239">
        <f>[183]일위대가목록!F894</f>
        <v>34000</v>
      </c>
      <c r="H755" s="239">
        <f t="shared" si="46"/>
        <v>34000</v>
      </c>
      <c r="I755" s="239">
        <f>[183]일위대가목록!G894</f>
        <v>8343</v>
      </c>
      <c r="J755" s="239">
        <f t="shared" si="47"/>
        <v>8343</v>
      </c>
      <c r="K755" s="239">
        <f>[183]일위대가목록!H894</f>
        <v>0</v>
      </c>
      <c r="L755" s="239">
        <f t="shared" si="48"/>
        <v>0</v>
      </c>
      <c r="M755" s="240" t="s">
        <v>10192</v>
      </c>
      <c r="N755" s="233" t="s">
        <v>227</v>
      </c>
      <c r="O755" s="233"/>
      <c r="P755" s="233" t="s">
        <v>10193</v>
      </c>
      <c r="Q755" s="233" t="s">
        <v>227</v>
      </c>
      <c r="R755" s="233" t="s">
        <v>10194</v>
      </c>
      <c r="S755" s="233"/>
      <c r="T755" s="233" t="s">
        <v>7729</v>
      </c>
      <c r="U755" s="233"/>
      <c r="V755" s="233"/>
      <c r="W755" s="233"/>
      <c r="X755" s="233"/>
      <c r="Y755" s="233"/>
      <c r="Z755" s="233"/>
      <c r="AA755" s="233"/>
      <c r="AB755" s="233"/>
      <c r="AC755" s="233"/>
      <c r="AD755" s="233"/>
      <c r="AE755" s="233"/>
      <c r="AF755" s="233"/>
      <c r="AG755" s="233"/>
      <c r="AH755" s="233"/>
      <c r="AI755" s="233"/>
      <c r="AJ755" s="233"/>
      <c r="AK755" s="233"/>
      <c r="AL755" s="233"/>
      <c r="AM755" s="233"/>
      <c r="AN755" s="233"/>
      <c r="AO755" s="233"/>
      <c r="AP755" s="233"/>
      <c r="AQ755" s="233"/>
      <c r="AR755" s="233"/>
      <c r="AS755" s="233"/>
      <c r="AT755" s="233"/>
      <c r="AU755" s="233"/>
      <c r="AV755" s="233"/>
      <c r="AW755" s="233"/>
      <c r="AX755" s="233"/>
      <c r="AY755" s="233"/>
      <c r="AZ755" s="233"/>
      <c r="BA755" s="233"/>
      <c r="BB755" s="233"/>
      <c r="BC755" s="233"/>
      <c r="BD755" s="233"/>
      <c r="BE755" s="233"/>
      <c r="BF755" s="233"/>
      <c r="BG755" s="233"/>
      <c r="BH755" s="233"/>
      <c r="BI755" s="293" t="str">
        <f>HYPERLINK("#일위대가목록!A894","IK512000 →")</f>
        <v>IK512000 →</v>
      </c>
    </row>
    <row r="756" spans="1:61" ht="20.100000000000001" customHeight="1">
      <c r="A756" s="237" t="s">
        <v>10195</v>
      </c>
      <c r="B756" s="238" t="s">
        <v>10196</v>
      </c>
      <c r="C756" s="238">
        <v>1</v>
      </c>
      <c r="D756" s="238" t="s">
        <v>10191</v>
      </c>
      <c r="E756" s="239">
        <f t="shared" si="45"/>
        <v>140798</v>
      </c>
      <c r="F756" s="239">
        <f t="shared" si="45"/>
        <v>140798</v>
      </c>
      <c r="G756" s="239">
        <f>[183]일위대가목록!F895</f>
        <v>48159</v>
      </c>
      <c r="H756" s="239">
        <f t="shared" si="46"/>
        <v>48159</v>
      </c>
      <c r="I756" s="239">
        <f>[183]일위대가목록!G895</f>
        <v>92634</v>
      </c>
      <c r="J756" s="239">
        <f t="shared" si="47"/>
        <v>92634</v>
      </c>
      <c r="K756" s="239">
        <f>[183]일위대가목록!H895</f>
        <v>5</v>
      </c>
      <c r="L756" s="239">
        <f t="shared" si="48"/>
        <v>5</v>
      </c>
      <c r="M756" s="240" t="s">
        <v>10197</v>
      </c>
      <c r="N756" s="233" t="s">
        <v>227</v>
      </c>
      <c r="O756" s="233"/>
      <c r="P756" s="233" t="s">
        <v>10198</v>
      </c>
      <c r="Q756" s="233" t="s">
        <v>227</v>
      </c>
      <c r="R756" s="233" t="s">
        <v>10199</v>
      </c>
      <c r="S756" s="233"/>
      <c r="T756" s="233" t="s">
        <v>7729</v>
      </c>
      <c r="U756" s="233"/>
      <c r="V756" s="233"/>
      <c r="W756" s="233"/>
      <c r="X756" s="233"/>
      <c r="Y756" s="233"/>
      <c r="Z756" s="233"/>
      <c r="AA756" s="233"/>
      <c r="AB756" s="233"/>
      <c r="AC756" s="233"/>
      <c r="AD756" s="233"/>
      <c r="AE756" s="233"/>
      <c r="AF756" s="233"/>
      <c r="AG756" s="233"/>
      <c r="AH756" s="233"/>
      <c r="AI756" s="233"/>
      <c r="AJ756" s="233"/>
      <c r="AK756" s="233"/>
      <c r="AL756" s="233"/>
      <c r="AM756" s="233"/>
      <c r="AN756" s="233"/>
      <c r="AO756" s="233"/>
      <c r="AP756" s="233"/>
      <c r="AQ756" s="233"/>
      <c r="AR756" s="233"/>
      <c r="AS756" s="233"/>
      <c r="AT756" s="233"/>
      <c r="AU756" s="233"/>
      <c r="AV756" s="233"/>
      <c r="AW756" s="233"/>
      <c r="AX756" s="233"/>
      <c r="AY756" s="233"/>
      <c r="AZ756" s="233"/>
      <c r="BA756" s="233"/>
      <c r="BB756" s="233"/>
      <c r="BC756" s="233"/>
      <c r="BD756" s="233"/>
      <c r="BE756" s="233"/>
      <c r="BF756" s="233"/>
      <c r="BG756" s="233"/>
      <c r="BH756" s="233"/>
      <c r="BI756" s="293" t="str">
        <f>HYPERLINK("#일위대가목록!A895","IK513000 →")</f>
        <v>IK513000 →</v>
      </c>
    </row>
    <row r="757" spans="1:61" ht="20.100000000000001" customHeight="1">
      <c r="A757" s="237" t="s">
        <v>10200</v>
      </c>
      <c r="B757" s="238" t="s">
        <v>10201</v>
      </c>
      <c r="C757" s="238">
        <v>1</v>
      </c>
      <c r="D757" s="238" t="s">
        <v>10191</v>
      </c>
      <c r="E757" s="239">
        <f t="shared" si="45"/>
        <v>71355</v>
      </c>
      <c r="F757" s="239">
        <f t="shared" si="45"/>
        <v>71355</v>
      </c>
      <c r="G757" s="239">
        <f>[183]일위대가목록!F896</f>
        <v>15053</v>
      </c>
      <c r="H757" s="239">
        <f t="shared" si="46"/>
        <v>15053</v>
      </c>
      <c r="I757" s="239">
        <f>[183]일위대가목록!G896</f>
        <v>35849</v>
      </c>
      <c r="J757" s="239">
        <f t="shared" si="47"/>
        <v>35849</v>
      </c>
      <c r="K757" s="239">
        <f>[183]일위대가목록!H896</f>
        <v>20453</v>
      </c>
      <c r="L757" s="239">
        <f t="shared" si="48"/>
        <v>20453</v>
      </c>
      <c r="M757" s="240" t="s">
        <v>10202</v>
      </c>
      <c r="N757" s="233" t="s">
        <v>227</v>
      </c>
      <c r="O757" s="233"/>
      <c r="P757" s="233" t="s">
        <v>10203</v>
      </c>
      <c r="Q757" s="233" t="s">
        <v>227</v>
      </c>
      <c r="R757" s="233" t="s">
        <v>10204</v>
      </c>
      <c r="S757" s="233"/>
      <c r="T757" s="233" t="s">
        <v>7729</v>
      </c>
      <c r="U757" s="233"/>
      <c r="V757" s="233"/>
      <c r="W757" s="233"/>
      <c r="X757" s="233"/>
      <c r="Y757" s="233"/>
      <c r="Z757" s="233"/>
      <c r="AA757" s="233"/>
      <c r="AB757" s="233"/>
      <c r="AC757" s="233"/>
      <c r="AD757" s="233"/>
      <c r="AE757" s="233"/>
      <c r="AF757" s="233"/>
      <c r="AG757" s="233"/>
      <c r="AH757" s="233"/>
      <c r="AI757" s="233"/>
      <c r="AJ757" s="233"/>
      <c r="AK757" s="233"/>
      <c r="AL757" s="233"/>
      <c r="AM757" s="233"/>
      <c r="AN757" s="233"/>
      <c r="AO757" s="233"/>
      <c r="AP757" s="233"/>
      <c r="AQ757" s="233"/>
      <c r="AR757" s="233"/>
      <c r="AS757" s="233"/>
      <c r="AT757" s="233"/>
      <c r="AU757" s="233"/>
      <c r="AV757" s="233"/>
      <c r="AW757" s="233"/>
      <c r="AX757" s="233"/>
      <c r="AY757" s="233"/>
      <c r="AZ757" s="233"/>
      <c r="BA757" s="233"/>
      <c r="BB757" s="233"/>
      <c r="BC757" s="233"/>
      <c r="BD757" s="233"/>
      <c r="BE757" s="233"/>
      <c r="BF757" s="233"/>
      <c r="BG757" s="233"/>
      <c r="BH757" s="233"/>
      <c r="BI757" s="293" t="str">
        <f>HYPERLINK("#일위대가목록!A896","IK514000 →")</f>
        <v>IK514000 →</v>
      </c>
    </row>
    <row r="758" spans="1:61" ht="20.100000000000001" customHeight="1">
      <c r="A758" s="237" t="s">
        <v>10205</v>
      </c>
      <c r="B758" s="238" t="s">
        <v>10206</v>
      </c>
      <c r="C758" s="238">
        <v>1</v>
      </c>
      <c r="D758" s="238" t="s">
        <v>8702</v>
      </c>
      <c r="E758" s="239">
        <f t="shared" si="45"/>
        <v>14929</v>
      </c>
      <c r="F758" s="239">
        <f t="shared" si="45"/>
        <v>14929</v>
      </c>
      <c r="G758" s="239">
        <f>[183]일위대가목록!F1148</f>
        <v>833</v>
      </c>
      <c r="H758" s="239">
        <f t="shared" si="46"/>
        <v>833</v>
      </c>
      <c r="I758" s="239">
        <f>[183]일위대가목록!G1148</f>
        <v>12776</v>
      </c>
      <c r="J758" s="239">
        <f t="shared" si="47"/>
        <v>12776</v>
      </c>
      <c r="K758" s="239">
        <f>[183]일위대가목록!H1148</f>
        <v>1320</v>
      </c>
      <c r="L758" s="239">
        <f t="shared" si="48"/>
        <v>1320</v>
      </c>
      <c r="M758" s="240" t="s">
        <v>10207</v>
      </c>
      <c r="N758" s="233" t="s">
        <v>227</v>
      </c>
      <c r="O758" s="233"/>
      <c r="P758" s="233" t="s">
        <v>10208</v>
      </c>
      <c r="Q758" s="233" t="s">
        <v>227</v>
      </c>
      <c r="R758" s="233" t="s">
        <v>10209</v>
      </c>
      <c r="S758" s="233"/>
      <c r="T758" s="233" t="s">
        <v>7729</v>
      </c>
      <c r="U758" s="233"/>
      <c r="V758" s="233"/>
      <c r="W758" s="233"/>
      <c r="X758" s="233"/>
      <c r="Y758" s="233"/>
      <c r="Z758" s="233"/>
      <c r="AA758" s="233"/>
      <c r="AB758" s="233"/>
      <c r="AC758" s="233"/>
      <c r="AD758" s="233"/>
      <c r="AE758" s="233"/>
      <c r="AF758" s="233"/>
      <c r="AG758" s="233"/>
      <c r="AH758" s="233"/>
      <c r="AI758" s="233"/>
      <c r="AJ758" s="233"/>
      <c r="AK758" s="233"/>
      <c r="AL758" s="233"/>
      <c r="AM758" s="233"/>
      <c r="AN758" s="233"/>
      <c r="AO758" s="233"/>
      <c r="AP758" s="233"/>
      <c r="AQ758" s="233"/>
      <c r="AR758" s="233"/>
      <c r="AS758" s="233"/>
      <c r="AT758" s="233"/>
      <c r="AU758" s="233"/>
      <c r="AV758" s="233"/>
      <c r="AW758" s="233"/>
      <c r="AX758" s="233"/>
      <c r="AY758" s="233"/>
      <c r="AZ758" s="233"/>
      <c r="BA758" s="233"/>
      <c r="BB758" s="233"/>
      <c r="BC758" s="233"/>
      <c r="BD758" s="233"/>
      <c r="BE758" s="233"/>
      <c r="BF758" s="233"/>
      <c r="BG758" s="233"/>
      <c r="BH758" s="233"/>
      <c r="BI758" s="293" t="str">
        <f>HYPERLINK("#일위대가목록!A1148","IK515000 →")</f>
        <v>IK515000 →</v>
      </c>
    </row>
    <row r="759" spans="1:61" ht="20.100000000000001" customHeight="1">
      <c r="A759" s="237" t="s">
        <v>10205</v>
      </c>
      <c r="B759" s="238" t="s">
        <v>10210</v>
      </c>
      <c r="C759" s="238">
        <v>1</v>
      </c>
      <c r="D759" s="238" t="s">
        <v>8702</v>
      </c>
      <c r="E759" s="239">
        <f t="shared" si="45"/>
        <v>18840</v>
      </c>
      <c r="F759" s="239">
        <f t="shared" si="45"/>
        <v>18840</v>
      </c>
      <c r="G759" s="239">
        <f>[183]일위대가목록!F1149</f>
        <v>1061</v>
      </c>
      <c r="H759" s="239">
        <f t="shared" si="46"/>
        <v>1061</v>
      </c>
      <c r="I759" s="239">
        <f>[183]일위대가목록!G1149</f>
        <v>16098</v>
      </c>
      <c r="J759" s="239">
        <f t="shared" si="47"/>
        <v>16098</v>
      </c>
      <c r="K759" s="239">
        <f>[183]일위대가목록!H1149</f>
        <v>1681</v>
      </c>
      <c r="L759" s="239">
        <f t="shared" si="48"/>
        <v>1681</v>
      </c>
      <c r="M759" s="240" t="s">
        <v>10207</v>
      </c>
      <c r="N759" s="233" t="s">
        <v>227</v>
      </c>
      <c r="O759" s="233"/>
      <c r="P759" s="233" t="s">
        <v>10211</v>
      </c>
      <c r="Q759" s="233" t="s">
        <v>227</v>
      </c>
      <c r="R759" s="233" t="s">
        <v>10212</v>
      </c>
      <c r="S759" s="233"/>
      <c r="T759" s="233" t="s">
        <v>7729</v>
      </c>
      <c r="U759" s="233"/>
      <c r="V759" s="233"/>
      <c r="W759" s="233"/>
      <c r="X759" s="233"/>
      <c r="Y759" s="233"/>
      <c r="Z759" s="233"/>
      <c r="AA759" s="233"/>
      <c r="AB759" s="233"/>
      <c r="AC759" s="233"/>
      <c r="AD759" s="233"/>
      <c r="AE759" s="233"/>
      <c r="AF759" s="233"/>
      <c r="AG759" s="233"/>
      <c r="AH759" s="233"/>
      <c r="AI759" s="233"/>
      <c r="AJ759" s="233"/>
      <c r="AK759" s="233"/>
      <c r="AL759" s="233"/>
      <c r="AM759" s="233"/>
      <c r="AN759" s="233"/>
      <c r="AO759" s="233"/>
      <c r="AP759" s="233"/>
      <c r="AQ759" s="233"/>
      <c r="AR759" s="233"/>
      <c r="AS759" s="233"/>
      <c r="AT759" s="233"/>
      <c r="AU759" s="233"/>
      <c r="AV759" s="233"/>
      <c r="AW759" s="233"/>
      <c r="AX759" s="233"/>
      <c r="AY759" s="233"/>
      <c r="AZ759" s="233"/>
      <c r="BA759" s="233"/>
      <c r="BB759" s="233"/>
      <c r="BC759" s="233"/>
      <c r="BD759" s="233"/>
      <c r="BE759" s="233"/>
      <c r="BF759" s="233"/>
      <c r="BG759" s="233"/>
      <c r="BH759" s="233"/>
      <c r="BI759" s="293" t="str">
        <f>HYPERLINK("#일위대가목록!A1149","IK515100 →")</f>
        <v>IK515100 →</v>
      </c>
    </row>
    <row r="760" spans="1:61" ht="20.100000000000001" customHeight="1">
      <c r="A760" s="237" t="s">
        <v>10205</v>
      </c>
      <c r="B760" s="238" t="s">
        <v>10213</v>
      </c>
      <c r="C760" s="238">
        <v>1</v>
      </c>
      <c r="D760" s="238" t="s">
        <v>8702</v>
      </c>
      <c r="E760" s="239">
        <f t="shared" si="45"/>
        <v>21972</v>
      </c>
      <c r="F760" s="239">
        <f t="shared" si="45"/>
        <v>21972</v>
      </c>
      <c r="G760" s="239">
        <f>[183]일위대가목록!F1150</f>
        <v>1228</v>
      </c>
      <c r="H760" s="239">
        <f t="shared" si="46"/>
        <v>1228</v>
      </c>
      <c r="I760" s="239">
        <f>[183]일위대가목록!G1150</f>
        <v>18799</v>
      </c>
      <c r="J760" s="239">
        <f t="shared" si="47"/>
        <v>18799</v>
      </c>
      <c r="K760" s="239">
        <f>[183]일위대가목록!H1150</f>
        <v>1945</v>
      </c>
      <c r="L760" s="239">
        <f t="shared" si="48"/>
        <v>1945</v>
      </c>
      <c r="M760" s="240" t="s">
        <v>10207</v>
      </c>
      <c r="N760" s="233" t="s">
        <v>227</v>
      </c>
      <c r="O760" s="233"/>
      <c r="P760" s="233" t="s">
        <v>10214</v>
      </c>
      <c r="Q760" s="233" t="s">
        <v>227</v>
      </c>
      <c r="R760" s="233" t="s">
        <v>10215</v>
      </c>
      <c r="S760" s="233"/>
      <c r="T760" s="233" t="s">
        <v>7729</v>
      </c>
      <c r="U760" s="233"/>
      <c r="V760" s="233"/>
      <c r="W760" s="233"/>
      <c r="X760" s="233"/>
      <c r="Y760" s="233"/>
      <c r="Z760" s="233"/>
      <c r="AA760" s="233"/>
      <c r="AB760" s="233"/>
      <c r="AC760" s="233"/>
      <c r="AD760" s="233"/>
      <c r="AE760" s="233"/>
      <c r="AF760" s="233"/>
      <c r="AG760" s="233"/>
      <c r="AH760" s="233"/>
      <c r="AI760" s="233"/>
      <c r="AJ760" s="233"/>
      <c r="AK760" s="233"/>
      <c r="AL760" s="233"/>
      <c r="AM760" s="233"/>
      <c r="AN760" s="233"/>
      <c r="AO760" s="233"/>
      <c r="AP760" s="233"/>
      <c r="AQ760" s="233"/>
      <c r="AR760" s="233"/>
      <c r="AS760" s="233"/>
      <c r="AT760" s="233"/>
      <c r="AU760" s="233"/>
      <c r="AV760" s="233"/>
      <c r="AW760" s="233"/>
      <c r="AX760" s="233"/>
      <c r="AY760" s="233"/>
      <c r="AZ760" s="233"/>
      <c r="BA760" s="233"/>
      <c r="BB760" s="233"/>
      <c r="BC760" s="233"/>
      <c r="BD760" s="233"/>
      <c r="BE760" s="233"/>
      <c r="BF760" s="233"/>
      <c r="BG760" s="233"/>
      <c r="BH760" s="233"/>
      <c r="BI760" s="293" t="str">
        <f>HYPERLINK("#일위대가목록!A1150","IK515200 →")</f>
        <v>IK515200 →</v>
      </c>
    </row>
    <row r="761" spans="1:61" ht="20.100000000000001" customHeight="1">
      <c r="A761" s="237" t="s">
        <v>10205</v>
      </c>
      <c r="B761" s="238" t="s">
        <v>10216</v>
      </c>
      <c r="C761" s="238">
        <v>1</v>
      </c>
      <c r="D761" s="238" t="s">
        <v>8702</v>
      </c>
      <c r="E761" s="239">
        <f t="shared" si="45"/>
        <v>36734</v>
      </c>
      <c r="F761" s="239">
        <f t="shared" si="45"/>
        <v>36734</v>
      </c>
      <c r="G761" s="239">
        <f>[183]일위대가목록!F1151</f>
        <v>2062</v>
      </c>
      <c r="H761" s="239">
        <f t="shared" si="46"/>
        <v>2062</v>
      </c>
      <c r="I761" s="239">
        <f>[183]일위대가목록!G1151</f>
        <v>31406</v>
      </c>
      <c r="J761" s="239">
        <f t="shared" si="47"/>
        <v>31406</v>
      </c>
      <c r="K761" s="239">
        <f>[183]일위대가목록!H1151</f>
        <v>3266</v>
      </c>
      <c r="L761" s="239">
        <f t="shared" si="48"/>
        <v>3266</v>
      </c>
      <c r="M761" s="240" t="s">
        <v>10207</v>
      </c>
      <c r="N761" s="233" t="s">
        <v>227</v>
      </c>
      <c r="O761" s="233"/>
      <c r="P761" s="233" t="s">
        <v>10217</v>
      </c>
      <c r="Q761" s="233" t="s">
        <v>227</v>
      </c>
      <c r="R761" s="233" t="s">
        <v>10218</v>
      </c>
      <c r="S761" s="233"/>
      <c r="T761" s="233" t="s">
        <v>7729</v>
      </c>
      <c r="U761" s="233"/>
      <c r="V761" s="233"/>
      <c r="W761" s="233"/>
      <c r="X761" s="233"/>
      <c r="Y761" s="233"/>
      <c r="Z761" s="233"/>
      <c r="AA761" s="233"/>
      <c r="AB761" s="233"/>
      <c r="AC761" s="233"/>
      <c r="AD761" s="233"/>
      <c r="AE761" s="233"/>
      <c r="AF761" s="233"/>
      <c r="AG761" s="233"/>
      <c r="AH761" s="233"/>
      <c r="AI761" s="233"/>
      <c r="AJ761" s="233"/>
      <c r="AK761" s="233"/>
      <c r="AL761" s="233"/>
      <c r="AM761" s="233"/>
      <c r="AN761" s="233"/>
      <c r="AO761" s="233"/>
      <c r="AP761" s="233"/>
      <c r="AQ761" s="233"/>
      <c r="AR761" s="233"/>
      <c r="AS761" s="233"/>
      <c r="AT761" s="233"/>
      <c r="AU761" s="233"/>
      <c r="AV761" s="233"/>
      <c r="AW761" s="233"/>
      <c r="AX761" s="233"/>
      <c r="AY761" s="233"/>
      <c r="AZ761" s="233"/>
      <c r="BA761" s="233"/>
      <c r="BB761" s="233"/>
      <c r="BC761" s="233"/>
      <c r="BD761" s="233"/>
      <c r="BE761" s="233"/>
      <c r="BF761" s="233"/>
      <c r="BG761" s="233"/>
      <c r="BH761" s="233"/>
      <c r="BI761" s="293" t="str">
        <f>HYPERLINK("#일위대가목록!A1151","IK515400 →")</f>
        <v>IK515400 →</v>
      </c>
    </row>
    <row r="762" spans="1:61" ht="20.100000000000001" customHeight="1">
      <c r="A762" s="237" t="s">
        <v>10219</v>
      </c>
      <c r="B762" s="238" t="s">
        <v>10220</v>
      </c>
      <c r="C762" s="238">
        <v>1</v>
      </c>
      <c r="D762" s="238" t="s">
        <v>7876</v>
      </c>
      <c r="E762" s="239">
        <f t="shared" si="45"/>
        <v>33340</v>
      </c>
      <c r="F762" s="239">
        <f t="shared" si="45"/>
        <v>33340</v>
      </c>
      <c r="G762" s="239">
        <f>[183]일위대가목록!F897</f>
        <v>2338</v>
      </c>
      <c r="H762" s="239">
        <f t="shared" si="46"/>
        <v>2338</v>
      </c>
      <c r="I762" s="239">
        <f>[183]일위대가목록!G897</f>
        <v>30419</v>
      </c>
      <c r="J762" s="239">
        <f t="shared" si="47"/>
        <v>30419</v>
      </c>
      <c r="K762" s="239">
        <f>[183]일위대가목록!H897</f>
        <v>583</v>
      </c>
      <c r="L762" s="239">
        <f t="shared" si="48"/>
        <v>583</v>
      </c>
      <c r="M762" s="240" t="s">
        <v>10221</v>
      </c>
      <c r="N762" s="233" t="s">
        <v>227</v>
      </c>
      <c r="O762" s="233"/>
      <c r="P762" s="233" t="s">
        <v>10222</v>
      </c>
      <c r="Q762" s="233" t="s">
        <v>227</v>
      </c>
      <c r="R762" s="233" t="s">
        <v>10223</v>
      </c>
      <c r="S762" s="233"/>
      <c r="T762" s="233" t="s">
        <v>7729</v>
      </c>
      <c r="U762" s="233"/>
      <c r="V762" s="233"/>
      <c r="W762" s="233"/>
      <c r="X762" s="233"/>
      <c r="Y762" s="233"/>
      <c r="Z762" s="233"/>
      <c r="AA762" s="233"/>
      <c r="AB762" s="233"/>
      <c r="AC762" s="233"/>
      <c r="AD762" s="233"/>
      <c r="AE762" s="233"/>
      <c r="AF762" s="233"/>
      <c r="AG762" s="233"/>
      <c r="AH762" s="233"/>
      <c r="AI762" s="233"/>
      <c r="AJ762" s="233"/>
      <c r="AK762" s="233"/>
      <c r="AL762" s="233"/>
      <c r="AM762" s="233"/>
      <c r="AN762" s="233"/>
      <c r="AO762" s="233"/>
      <c r="AP762" s="233"/>
      <c r="AQ762" s="233"/>
      <c r="AR762" s="233"/>
      <c r="AS762" s="233"/>
      <c r="AT762" s="233"/>
      <c r="AU762" s="233"/>
      <c r="AV762" s="233"/>
      <c r="AW762" s="233"/>
      <c r="AX762" s="233"/>
      <c r="AY762" s="233"/>
      <c r="AZ762" s="233"/>
      <c r="BA762" s="233"/>
      <c r="BB762" s="233"/>
      <c r="BC762" s="233"/>
      <c r="BD762" s="233"/>
      <c r="BE762" s="233"/>
      <c r="BF762" s="233"/>
      <c r="BG762" s="233"/>
      <c r="BH762" s="233"/>
      <c r="BI762" s="293" t="str">
        <f>HYPERLINK("#일위대가목록!A897","IK530100 →")</f>
        <v>IK530100 →</v>
      </c>
    </row>
    <row r="763" spans="1:61" ht="20.100000000000001" customHeight="1">
      <c r="A763" s="237" t="s">
        <v>10219</v>
      </c>
      <c r="B763" s="238" t="s">
        <v>10224</v>
      </c>
      <c r="C763" s="238">
        <v>1</v>
      </c>
      <c r="D763" s="238" t="s">
        <v>7876</v>
      </c>
      <c r="E763" s="239">
        <f t="shared" si="45"/>
        <v>23901</v>
      </c>
      <c r="F763" s="239">
        <f t="shared" si="45"/>
        <v>23901</v>
      </c>
      <c r="G763" s="239">
        <f>[183]일위대가목록!F898</f>
        <v>1701</v>
      </c>
      <c r="H763" s="239">
        <f t="shared" si="46"/>
        <v>1701</v>
      </c>
      <c r="I763" s="239">
        <f>[183]일위대가목록!G898</f>
        <v>21763</v>
      </c>
      <c r="J763" s="239">
        <f t="shared" si="47"/>
        <v>21763</v>
      </c>
      <c r="K763" s="239">
        <f>[183]일위대가목록!H898</f>
        <v>437</v>
      </c>
      <c r="L763" s="239">
        <f t="shared" si="48"/>
        <v>437</v>
      </c>
      <c r="M763" s="240" t="s">
        <v>10221</v>
      </c>
      <c r="N763" s="233" t="s">
        <v>227</v>
      </c>
      <c r="O763" s="233"/>
      <c r="P763" s="233" t="s">
        <v>10225</v>
      </c>
      <c r="Q763" s="233" t="s">
        <v>227</v>
      </c>
      <c r="R763" s="233" t="s">
        <v>10226</v>
      </c>
      <c r="S763" s="233"/>
      <c r="T763" s="233" t="s">
        <v>7729</v>
      </c>
      <c r="U763" s="233"/>
      <c r="V763" s="233"/>
      <c r="W763" s="233"/>
      <c r="X763" s="233"/>
      <c r="Y763" s="233"/>
      <c r="Z763" s="233"/>
      <c r="AA763" s="233"/>
      <c r="AB763" s="233"/>
      <c r="AC763" s="233"/>
      <c r="AD763" s="233"/>
      <c r="AE763" s="233"/>
      <c r="AF763" s="233"/>
      <c r="AG763" s="233"/>
      <c r="AH763" s="233"/>
      <c r="AI763" s="233"/>
      <c r="AJ763" s="233"/>
      <c r="AK763" s="233"/>
      <c r="AL763" s="233"/>
      <c r="AM763" s="233"/>
      <c r="AN763" s="233"/>
      <c r="AO763" s="233"/>
      <c r="AP763" s="233"/>
      <c r="AQ763" s="233"/>
      <c r="AR763" s="233"/>
      <c r="AS763" s="233"/>
      <c r="AT763" s="233"/>
      <c r="AU763" s="233"/>
      <c r="AV763" s="233"/>
      <c r="AW763" s="233"/>
      <c r="AX763" s="233"/>
      <c r="AY763" s="233"/>
      <c r="AZ763" s="233"/>
      <c r="BA763" s="233"/>
      <c r="BB763" s="233"/>
      <c r="BC763" s="233"/>
      <c r="BD763" s="233"/>
      <c r="BE763" s="233"/>
      <c r="BF763" s="233"/>
      <c r="BG763" s="233"/>
      <c r="BH763" s="233"/>
      <c r="BI763" s="293" t="str">
        <f>HYPERLINK("#일위대가목록!A898","IK530200 →")</f>
        <v>IK530200 →</v>
      </c>
    </row>
    <row r="764" spans="1:61" ht="20.100000000000001" customHeight="1">
      <c r="A764" s="237" t="s">
        <v>10219</v>
      </c>
      <c r="B764" s="238" t="s">
        <v>10227</v>
      </c>
      <c r="C764" s="238">
        <v>1</v>
      </c>
      <c r="D764" s="238" t="s">
        <v>7876</v>
      </c>
      <c r="E764" s="239">
        <f t="shared" si="45"/>
        <v>42168</v>
      </c>
      <c r="F764" s="239">
        <f t="shared" si="45"/>
        <v>42168</v>
      </c>
      <c r="G764" s="239">
        <f>[183]일위대가목록!F899</f>
        <v>2759</v>
      </c>
      <c r="H764" s="239">
        <f t="shared" si="46"/>
        <v>2759</v>
      </c>
      <c r="I764" s="239">
        <f>[183]일위대가목록!G899</f>
        <v>38826</v>
      </c>
      <c r="J764" s="239">
        <f t="shared" si="47"/>
        <v>38826</v>
      </c>
      <c r="K764" s="239">
        <f>[183]일위대가목록!H899</f>
        <v>583</v>
      </c>
      <c r="L764" s="239">
        <f t="shared" si="48"/>
        <v>583</v>
      </c>
      <c r="M764" s="240" t="s">
        <v>10221</v>
      </c>
      <c r="N764" s="233" t="s">
        <v>227</v>
      </c>
      <c r="O764" s="233"/>
      <c r="P764" s="233" t="s">
        <v>10228</v>
      </c>
      <c r="Q764" s="233" t="s">
        <v>227</v>
      </c>
      <c r="R764" s="233" t="s">
        <v>10229</v>
      </c>
      <c r="S764" s="233"/>
      <c r="T764" s="233" t="s">
        <v>7729</v>
      </c>
      <c r="U764" s="233"/>
      <c r="V764" s="233"/>
      <c r="W764" s="233"/>
      <c r="X764" s="233"/>
      <c r="Y764" s="233"/>
      <c r="Z764" s="233"/>
      <c r="AA764" s="233"/>
      <c r="AB764" s="233"/>
      <c r="AC764" s="233"/>
      <c r="AD764" s="233"/>
      <c r="AE764" s="233"/>
      <c r="AF764" s="233"/>
      <c r="AG764" s="233"/>
      <c r="AH764" s="233"/>
      <c r="AI764" s="233"/>
      <c r="AJ764" s="233"/>
      <c r="AK764" s="233"/>
      <c r="AL764" s="233"/>
      <c r="AM764" s="233"/>
      <c r="AN764" s="233"/>
      <c r="AO764" s="233"/>
      <c r="AP764" s="233"/>
      <c r="AQ764" s="233"/>
      <c r="AR764" s="233"/>
      <c r="AS764" s="233"/>
      <c r="AT764" s="233"/>
      <c r="AU764" s="233"/>
      <c r="AV764" s="233"/>
      <c r="AW764" s="233"/>
      <c r="AX764" s="233"/>
      <c r="AY764" s="233"/>
      <c r="AZ764" s="233"/>
      <c r="BA764" s="233"/>
      <c r="BB764" s="233"/>
      <c r="BC764" s="233"/>
      <c r="BD764" s="233"/>
      <c r="BE764" s="233"/>
      <c r="BF764" s="233"/>
      <c r="BG764" s="233"/>
      <c r="BH764" s="233"/>
      <c r="BI764" s="293" t="str">
        <f>HYPERLINK("#일위대가목록!A899","IK540100 →")</f>
        <v>IK540100 →</v>
      </c>
    </row>
    <row r="765" spans="1:61" ht="20.100000000000001" customHeight="1">
      <c r="A765" s="237" t="s">
        <v>10219</v>
      </c>
      <c r="B765" s="238" t="s">
        <v>10230</v>
      </c>
      <c r="C765" s="238">
        <v>1</v>
      </c>
      <c r="D765" s="238" t="s">
        <v>7876</v>
      </c>
      <c r="E765" s="239">
        <f t="shared" si="45"/>
        <v>32729</v>
      </c>
      <c r="F765" s="239">
        <f t="shared" si="45"/>
        <v>32729</v>
      </c>
      <c r="G765" s="239">
        <f>[183]일위대가목록!F900</f>
        <v>2121</v>
      </c>
      <c r="H765" s="239">
        <f t="shared" si="46"/>
        <v>2121</v>
      </c>
      <c r="I765" s="239">
        <f>[183]일위대가목록!G900</f>
        <v>30171</v>
      </c>
      <c r="J765" s="239">
        <f t="shared" si="47"/>
        <v>30171</v>
      </c>
      <c r="K765" s="239">
        <f>[183]일위대가목록!H900</f>
        <v>437</v>
      </c>
      <c r="L765" s="239">
        <f t="shared" si="48"/>
        <v>437</v>
      </c>
      <c r="M765" s="240" t="s">
        <v>10221</v>
      </c>
      <c r="N765" s="233" t="s">
        <v>227</v>
      </c>
      <c r="O765" s="233"/>
      <c r="P765" s="233" t="s">
        <v>10231</v>
      </c>
      <c r="Q765" s="233" t="s">
        <v>227</v>
      </c>
      <c r="R765" s="233" t="s">
        <v>10232</v>
      </c>
      <c r="S765" s="233"/>
      <c r="T765" s="233" t="s">
        <v>7729</v>
      </c>
      <c r="U765" s="233"/>
      <c r="V765" s="233"/>
      <c r="W765" s="233"/>
      <c r="X765" s="233"/>
      <c r="Y765" s="233"/>
      <c r="Z765" s="233"/>
      <c r="AA765" s="233"/>
      <c r="AB765" s="233"/>
      <c r="AC765" s="233"/>
      <c r="AD765" s="233"/>
      <c r="AE765" s="233"/>
      <c r="AF765" s="233"/>
      <c r="AG765" s="233"/>
      <c r="AH765" s="233"/>
      <c r="AI765" s="233"/>
      <c r="AJ765" s="233"/>
      <c r="AK765" s="233"/>
      <c r="AL765" s="233"/>
      <c r="AM765" s="233"/>
      <c r="AN765" s="233"/>
      <c r="AO765" s="233"/>
      <c r="AP765" s="233"/>
      <c r="AQ765" s="233"/>
      <c r="AR765" s="233"/>
      <c r="AS765" s="233"/>
      <c r="AT765" s="233"/>
      <c r="AU765" s="233"/>
      <c r="AV765" s="233"/>
      <c r="AW765" s="233"/>
      <c r="AX765" s="233"/>
      <c r="AY765" s="233"/>
      <c r="AZ765" s="233"/>
      <c r="BA765" s="233"/>
      <c r="BB765" s="233"/>
      <c r="BC765" s="233"/>
      <c r="BD765" s="233"/>
      <c r="BE765" s="233"/>
      <c r="BF765" s="233"/>
      <c r="BG765" s="233"/>
      <c r="BH765" s="233"/>
      <c r="BI765" s="293" t="str">
        <f>HYPERLINK("#일위대가목록!A900","IK540200 →")</f>
        <v>IK540200 →</v>
      </c>
    </row>
    <row r="766" spans="1:61" ht="20.100000000000001" customHeight="1">
      <c r="A766" s="237" t="s">
        <v>10233</v>
      </c>
      <c r="B766" s="238" t="s">
        <v>10234</v>
      </c>
      <c r="C766" s="238">
        <v>1</v>
      </c>
      <c r="D766" s="238" t="s">
        <v>7876</v>
      </c>
      <c r="E766" s="239">
        <f t="shared" si="45"/>
        <v>42168</v>
      </c>
      <c r="F766" s="239">
        <f t="shared" si="45"/>
        <v>42168</v>
      </c>
      <c r="G766" s="239">
        <f>[183]일위대가목록!F901</f>
        <v>2759</v>
      </c>
      <c r="H766" s="239">
        <f t="shared" si="46"/>
        <v>2759</v>
      </c>
      <c r="I766" s="239">
        <f>[183]일위대가목록!G901</f>
        <v>38826</v>
      </c>
      <c r="J766" s="239">
        <f t="shared" si="47"/>
        <v>38826</v>
      </c>
      <c r="K766" s="239">
        <f>[183]일위대가목록!H901</f>
        <v>583</v>
      </c>
      <c r="L766" s="239">
        <f t="shared" si="48"/>
        <v>583</v>
      </c>
      <c r="M766" s="240" t="s">
        <v>10221</v>
      </c>
      <c r="N766" s="233" t="s">
        <v>227</v>
      </c>
      <c r="O766" s="233"/>
      <c r="P766" s="233" t="s">
        <v>10235</v>
      </c>
      <c r="Q766" s="233" t="s">
        <v>227</v>
      </c>
      <c r="R766" s="233" t="s">
        <v>10236</v>
      </c>
      <c r="S766" s="233"/>
      <c r="T766" s="233" t="s">
        <v>7729</v>
      </c>
      <c r="U766" s="233"/>
      <c r="V766" s="233"/>
      <c r="W766" s="233"/>
      <c r="X766" s="233"/>
      <c r="Y766" s="233"/>
      <c r="Z766" s="233"/>
      <c r="AA766" s="233"/>
      <c r="AB766" s="233"/>
      <c r="AC766" s="233"/>
      <c r="AD766" s="233"/>
      <c r="AE766" s="233"/>
      <c r="AF766" s="233"/>
      <c r="AG766" s="233"/>
      <c r="AH766" s="233"/>
      <c r="AI766" s="233"/>
      <c r="AJ766" s="233"/>
      <c r="AK766" s="233"/>
      <c r="AL766" s="233"/>
      <c r="AM766" s="233"/>
      <c r="AN766" s="233"/>
      <c r="AO766" s="233"/>
      <c r="AP766" s="233"/>
      <c r="AQ766" s="233"/>
      <c r="AR766" s="233"/>
      <c r="AS766" s="233"/>
      <c r="AT766" s="233"/>
      <c r="AU766" s="233"/>
      <c r="AV766" s="233"/>
      <c r="AW766" s="233"/>
      <c r="AX766" s="233"/>
      <c r="AY766" s="233"/>
      <c r="AZ766" s="233"/>
      <c r="BA766" s="233"/>
      <c r="BB766" s="233"/>
      <c r="BC766" s="233"/>
      <c r="BD766" s="233"/>
      <c r="BE766" s="233"/>
      <c r="BF766" s="233"/>
      <c r="BG766" s="233"/>
      <c r="BH766" s="233"/>
      <c r="BI766" s="293" t="str">
        <f>HYPERLINK("#일위대가목록!A901","IK541100 →")</f>
        <v>IK541100 →</v>
      </c>
    </row>
    <row r="767" spans="1:61" ht="20.100000000000001" customHeight="1">
      <c r="A767" s="237" t="s">
        <v>10233</v>
      </c>
      <c r="B767" s="238" t="s">
        <v>10237</v>
      </c>
      <c r="C767" s="238">
        <v>1</v>
      </c>
      <c r="D767" s="238" t="s">
        <v>7876</v>
      </c>
      <c r="E767" s="239">
        <f t="shared" si="45"/>
        <v>32729</v>
      </c>
      <c r="F767" s="239">
        <f t="shared" si="45"/>
        <v>32729</v>
      </c>
      <c r="G767" s="239">
        <f>[183]일위대가목록!F902</f>
        <v>2121</v>
      </c>
      <c r="H767" s="239">
        <f t="shared" si="46"/>
        <v>2121</v>
      </c>
      <c r="I767" s="239">
        <f>[183]일위대가목록!G902</f>
        <v>30171</v>
      </c>
      <c r="J767" s="239">
        <f t="shared" si="47"/>
        <v>30171</v>
      </c>
      <c r="K767" s="239">
        <f>[183]일위대가목록!H902</f>
        <v>437</v>
      </c>
      <c r="L767" s="239">
        <f t="shared" si="48"/>
        <v>437</v>
      </c>
      <c r="M767" s="240" t="s">
        <v>10221</v>
      </c>
      <c r="N767" s="233" t="s">
        <v>227</v>
      </c>
      <c r="O767" s="233"/>
      <c r="P767" s="233" t="s">
        <v>10238</v>
      </c>
      <c r="Q767" s="233" t="s">
        <v>227</v>
      </c>
      <c r="R767" s="233" t="s">
        <v>10239</v>
      </c>
      <c r="S767" s="233"/>
      <c r="T767" s="233" t="s">
        <v>7729</v>
      </c>
      <c r="U767" s="233"/>
      <c r="V767" s="233"/>
      <c r="W767" s="233"/>
      <c r="X767" s="233"/>
      <c r="Y767" s="233"/>
      <c r="Z767" s="233"/>
      <c r="AA767" s="233"/>
      <c r="AB767" s="233"/>
      <c r="AC767" s="233"/>
      <c r="AD767" s="233"/>
      <c r="AE767" s="233"/>
      <c r="AF767" s="233"/>
      <c r="AG767" s="233"/>
      <c r="AH767" s="233"/>
      <c r="AI767" s="233"/>
      <c r="AJ767" s="233"/>
      <c r="AK767" s="233"/>
      <c r="AL767" s="233"/>
      <c r="AM767" s="233"/>
      <c r="AN767" s="233"/>
      <c r="AO767" s="233"/>
      <c r="AP767" s="233"/>
      <c r="AQ767" s="233"/>
      <c r="AR767" s="233"/>
      <c r="AS767" s="233"/>
      <c r="AT767" s="233"/>
      <c r="AU767" s="233"/>
      <c r="AV767" s="233"/>
      <c r="AW767" s="233"/>
      <c r="AX767" s="233"/>
      <c r="AY767" s="233"/>
      <c r="AZ767" s="233"/>
      <c r="BA767" s="233"/>
      <c r="BB767" s="233"/>
      <c r="BC767" s="233"/>
      <c r="BD767" s="233"/>
      <c r="BE767" s="233"/>
      <c r="BF767" s="233"/>
      <c r="BG767" s="233"/>
      <c r="BH767" s="233"/>
      <c r="BI767" s="293" t="str">
        <f>HYPERLINK("#일위대가목록!A902","IK541200 →")</f>
        <v>IK541200 →</v>
      </c>
    </row>
    <row r="768" spans="1:61" ht="20.100000000000001" customHeight="1">
      <c r="A768" s="237" t="s">
        <v>10233</v>
      </c>
      <c r="B768" s="238" t="s">
        <v>10240</v>
      </c>
      <c r="C768" s="238">
        <v>1</v>
      </c>
      <c r="D768" s="238" t="s">
        <v>7876</v>
      </c>
      <c r="E768" s="239">
        <f t="shared" si="45"/>
        <v>50996</v>
      </c>
      <c r="F768" s="239">
        <f t="shared" si="45"/>
        <v>50996</v>
      </c>
      <c r="G768" s="239">
        <f>[183]일위대가목록!F903</f>
        <v>3179</v>
      </c>
      <c r="H768" s="239">
        <f t="shared" si="46"/>
        <v>3179</v>
      </c>
      <c r="I768" s="239">
        <f>[183]일위대가목록!G903</f>
        <v>47234</v>
      </c>
      <c r="J768" s="239">
        <f t="shared" si="47"/>
        <v>47234</v>
      </c>
      <c r="K768" s="239">
        <f>[183]일위대가목록!H903</f>
        <v>583</v>
      </c>
      <c r="L768" s="239">
        <f t="shared" si="48"/>
        <v>583</v>
      </c>
      <c r="M768" s="240" t="s">
        <v>10221</v>
      </c>
      <c r="N768" s="233" t="s">
        <v>227</v>
      </c>
      <c r="O768" s="233"/>
      <c r="P768" s="233" t="s">
        <v>10241</v>
      </c>
      <c r="Q768" s="233" t="s">
        <v>227</v>
      </c>
      <c r="R768" s="233" t="s">
        <v>10242</v>
      </c>
      <c r="S768" s="233"/>
      <c r="T768" s="233" t="s">
        <v>7729</v>
      </c>
      <c r="U768" s="233"/>
      <c r="V768" s="233"/>
      <c r="W768" s="233"/>
      <c r="X768" s="233"/>
      <c r="Y768" s="233"/>
      <c r="Z768" s="233"/>
      <c r="AA768" s="233"/>
      <c r="AB768" s="233"/>
      <c r="AC768" s="233"/>
      <c r="AD768" s="233"/>
      <c r="AE768" s="233"/>
      <c r="AF768" s="233"/>
      <c r="AG768" s="233"/>
      <c r="AH768" s="233"/>
      <c r="AI768" s="233"/>
      <c r="AJ768" s="233"/>
      <c r="AK768" s="233"/>
      <c r="AL768" s="233"/>
      <c r="AM768" s="233"/>
      <c r="AN768" s="233"/>
      <c r="AO768" s="233"/>
      <c r="AP768" s="233"/>
      <c r="AQ768" s="233"/>
      <c r="AR768" s="233"/>
      <c r="AS768" s="233"/>
      <c r="AT768" s="233"/>
      <c r="AU768" s="233"/>
      <c r="AV768" s="233"/>
      <c r="AW768" s="233"/>
      <c r="AX768" s="233"/>
      <c r="AY768" s="233"/>
      <c r="AZ768" s="233"/>
      <c r="BA768" s="233"/>
      <c r="BB768" s="233"/>
      <c r="BC768" s="233"/>
      <c r="BD768" s="233"/>
      <c r="BE768" s="233"/>
      <c r="BF768" s="233"/>
      <c r="BG768" s="233"/>
      <c r="BH768" s="233"/>
      <c r="BI768" s="293" t="str">
        <f>HYPERLINK("#일위대가목록!A903","IK541300 →")</f>
        <v>IK541300 →</v>
      </c>
    </row>
    <row r="769" spans="1:61" ht="20.100000000000001" customHeight="1">
      <c r="A769" s="237" t="s">
        <v>10233</v>
      </c>
      <c r="B769" s="238" t="s">
        <v>10243</v>
      </c>
      <c r="C769" s="238">
        <v>1</v>
      </c>
      <c r="D769" s="238" t="s">
        <v>7876</v>
      </c>
      <c r="E769" s="239">
        <f t="shared" si="45"/>
        <v>37143</v>
      </c>
      <c r="F769" s="239">
        <f t="shared" si="45"/>
        <v>37143</v>
      </c>
      <c r="G769" s="239">
        <f>[183]일위대가목록!F904</f>
        <v>2332</v>
      </c>
      <c r="H769" s="239">
        <f t="shared" si="46"/>
        <v>2332</v>
      </c>
      <c r="I769" s="239">
        <f>[183]일위대가목록!G904</f>
        <v>34374</v>
      </c>
      <c r="J769" s="239">
        <f t="shared" si="47"/>
        <v>34374</v>
      </c>
      <c r="K769" s="239">
        <f>[183]일위대가목록!H904</f>
        <v>437</v>
      </c>
      <c r="L769" s="239">
        <f t="shared" si="48"/>
        <v>437</v>
      </c>
      <c r="M769" s="240" t="s">
        <v>10221</v>
      </c>
      <c r="N769" s="233" t="s">
        <v>227</v>
      </c>
      <c r="O769" s="233"/>
      <c r="P769" s="233" t="s">
        <v>10244</v>
      </c>
      <c r="Q769" s="233" t="s">
        <v>227</v>
      </c>
      <c r="R769" s="233" t="s">
        <v>10245</v>
      </c>
      <c r="S769" s="233"/>
      <c r="T769" s="233" t="s">
        <v>7729</v>
      </c>
      <c r="U769" s="233"/>
      <c r="V769" s="233"/>
      <c r="W769" s="233"/>
      <c r="X769" s="233"/>
      <c r="Y769" s="233"/>
      <c r="Z769" s="233"/>
      <c r="AA769" s="233"/>
      <c r="AB769" s="233"/>
      <c r="AC769" s="233"/>
      <c r="AD769" s="233"/>
      <c r="AE769" s="233"/>
      <c r="AF769" s="233"/>
      <c r="AG769" s="233"/>
      <c r="AH769" s="233"/>
      <c r="AI769" s="233"/>
      <c r="AJ769" s="233"/>
      <c r="AK769" s="233"/>
      <c r="AL769" s="233"/>
      <c r="AM769" s="233"/>
      <c r="AN769" s="233"/>
      <c r="AO769" s="233"/>
      <c r="AP769" s="233"/>
      <c r="AQ769" s="233"/>
      <c r="AR769" s="233"/>
      <c r="AS769" s="233"/>
      <c r="AT769" s="233"/>
      <c r="AU769" s="233"/>
      <c r="AV769" s="233"/>
      <c r="AW769" s="233"/>
      <c r="AX769" s="233"/>
      <c r="AY769" s="233"/>
      <c r="AZ769" s="233"/>
      <c r="BA769" s="233"/>
      <c r="BB769" s="233"/>
      <c r="BC769" s="233"/>
      <c r="BD769" s="233"/>
      <c r="BE769" s="233"/>
      <c r="BF769" s="233"/>
      <c r="BG769" s="233"/>
      <c r="BH769" s="233"/>
      <c r="BI769" s="293" t="str">
        <f>HYPERLINK("#일위대가목록!A904","IK541400 →")</f>
        <v>IK541400 →</v>
      </c>
    </row>
    <row r="770" spans="1:61" ht="20.100000000000001" customHeight="1">
      <c r="A770" s="237" t="s">
        <v>10246</v>
      </c>
      <c r="B770" s="238" t="s">
        <v>10247</v>
      </c>
      <c r="C770" s="238">
        <v>1</v>
      </c>
      <c r="D770" s="238" t="s">
        <v>66</v>
      </c>
      <c r="E770" s="239">
        <f t="shared" si="45"/>
        <v>25007</v>
      </c>
      <c r="F770" s="239">
        <f t="shared" si="45"/>
        <v>25007</v>
      </c>
      <c r="G770" s="239">
        <f>[183]일위대가목록!F905</f>
        <v>2021</v>
      </c>
      <c r="H770" s="239">
        <f t="shared" si="46"/>
        <v>2021</v>
      </c>
      <c r="I770" s="239">
        <f>[183]일위대가목록!G905</f>
        <v>22986</v>
      </c>
      <c r="J770" s="239">
        <f t="shared" si="47"/>
        <v>22986</v>
      </c>
      <c r="K770" s="239">
        <f>[183]일위대가목록!H905</f>
        <v>0</v>
      </c>
      <c r="L770" s="239">
        <f t="shared" si="48"/>
        <v>0</v>
      </c>
      <c r="M770" s="240" t="s">
        <v>10248</v>
      </c>
      <c r="N770" s="233" t="s">
        <v>227</v>
      </c>
      <c r="O770" s="233"/>
      <c r="P770" s="233" t="s">
        <v>10249</v>
      </c>
      <c r="Q770" s="233" t="s">
        <v>227</v>
      </c>
      <c r="R770" s="233" t="s">
        <v>10250</v>
      </c>
      <c r="S770" s="233"/>
      <c r="T770" s="233" t="s">
        <v>7729</v>
      </c>
      <c r="U770" s="233"/>
      <c r="V770" s="233"/>
      <c r="W770" s="233"/>
      <c r="X770" s="233"/>
      <c r="Y770" s="233"/>
      <c r="Z770" s="233"/>
      <c r="AA770" s="233"/>
      <c r="AB770" s="233"/>
      <c r="AC770" s="233"/>
      <c r="AD770" s="233"/>
      <c r="AE770" s="233"/>
      <c r="AF770" s="233"/>
      <c r="AG770" s="233"/>
      <c r="AH770" s="233"/>
      <c r="AI770" s="233"/>
      <c r="AJ770" s="233"/>
      <c r="AK770" s="233"/>
      <c r="AL770" s="233"/>
      <c r="AM770" s="233"/>
      <c r="AN770" s="233"/>
      <c r="AO770" s="233"/>
      <c r="AP770" s="233"/>
      <c r="AQ770" s="233"/>
      <c r="AR770" s="233"/>
      <c r="AS770" s="233"/>
      <c r="AT770" s="233"/>
      <c r="AU770" s="233"/>
      <c r="AV770" s="233"/>
      <c r="AW770" s="233"/>
      <c r="AX770" s="233"/>
      <c r="AY770" s="233"/>
      <c r="AZ770" s="233"/>
      <c r="BA770" s="233"/>
      <c r="BB770" s="233"/>
      <c r="BC770" s="233"/>
      <c r="BD770" s="233"/>
      <c r="BE770" s="233"/>
      <c r="BF770" s="233"/>
      <c r="BG770" s="233"/>
      <c r="BH770" s="233"/>
      <c r="BI770" s="293" t="str">
        <f>HYPERLINK("#일위대가목록!A905","IK603300 →")</f>
        <v>IK603300 →</v>
      </c>
    </row>
    <row r="771" spans="1:61" ht="20.100000000000001" customHeight="1">
      <c r="A771" s="237" t="s">
        <v>10251</v>
      </c>
      <c r="B771" s="238" t="s">
        <v>10252</v>
      </c>
      <c r="C771" s="238">
        <v>1</v>
      </c>
      <c r="D771" s="238" t="s">
        <v>66</v>
      </c>
      <c r="E771" s="239">
        <f t="shared" si="45"/>
        <v>19502</v>
      </c>
      <c r="F771" s="239">
        <f t="shared" si="45"/>
        <v>19502</v>
      </c>
      <c r="G771" s="239">
        <f>[183]일위대가목록!F906</f>
        <v>3277</v>
      </c>
      <c r="H771" s="239">
        <f t="shared" si="46"/>
        <v>3277</v>
      </c>
      <c r="I771" s="239">
        <f>[183]일위대가목록!G906</f>
        <v>16225</v>
      </c>
      <c r="J771" s="239">
        <f t="shared" si="47"/>
        <v>16225</v>
      </c>
      <c r="K771" s="239">
        <f>[183]일위대가목록!H906</f>
        <v>0</v>
      </c>
      <c r="L771" s="239">
        <f t="shared" si="48"/>
        <v>0</v>
      </c>
      <c r="M771" s="240" t="s">
        <v>10248</v>
      </c>
      <c r="N771" s="233" t="s">
        <v>227</v>
      </c>
      <c r="O771" s="233"/>
      <c r="P771" s="233" t="s">
        <v>10253</v>
      </c>
      <c r="Q771" s="233" t="s">
        <v>227</v>
      </c>
      <c r="R771" s="233" t="s">
        <v>10254</v>
      </c>
      <c r="S771" s="233"/>
      <c r="T771" s="233" t="s">
        <v>7729</v>
      </c>
      <c r="U771" s="233"/>
      <c r="V771" s="233"/>
      <c r="W771" s="233"/>
      <c r="X771" s="233"/>
      <c r="Y771" s="233"/>
      <c r="Z771" s="233"/>
      <c r="AA771" s="233"/>
      <c r="AB771" s="233"/>
      <c r="AC771" s="233"/>
      <c r="AD771" s="233"/>
      <c r="AE771" s="233"/>
      <c r="AF771" s="233"/>
      <c r="AG771" s="233"/>
      <c r="AH771" s="233"/>
      <c r="AI771" s="233"/>
      <c r="AJ771" s="233"/>
      <c r="AK771" s="233"/>
      <c r="AL771" s="233"/>
      <c r="AM771" s="233"/>
      <c r="AN771" s="233"/>
      <c r="AO771" s="233"/>
      <c r="AP771" s="233"/>
      <c r="AQ771" s="233"/>
      <c r="AR771" s="233"/>
      <c r="AS771" s="233"/>
      <c r="AT771" s="233"/>
      <c r="AU771" s="233"/>
      <c r="AV771" s="233"/>
      <c r="AW771" s="233"/>
      <c r="AX771" s="233"/>
      <c r="AY771" s="233"/>
      <c r="AZ771" s="233"/>
      <c r="BA771" s="233"/>
      <c r="BB771" s="233"/>
      <c r="BC771" s="233"/>
      <c r="BD771" s="233"/>
      <c r="BE771" s="233"/>
      <c r="BF771" s="233"/>
      <c r="BG771" s="233"/>
      <c r="BH771" s="233"/>
      <c r="BI771" s="293" t="str">
        <f>HYPERLINK("#일위대가목록!A906","IK603600 →")</f>
        <v>IK603600 →</v>
      </c>
    </row>
    <row r="772" spans="1:61" ht="20.100000000000001" customHeight="1">
      <c r="A772" s="308" t="s">
        <v>10246</v>
      </c>
      <c r="B772" s="309" t="s">
        <v>10255</v>
      </c>
      <c r="C772" s="309">
        <v>1</v>
      </c>
      <c r="D772" s="309" t="s">
        <v>66</v>
      </c>
      <c r="E772" s="310">
        <f t="shared" si="45"/>
        <v>17832</v>
      </c>
      <c r="F772" s="310">
        <f t="shared" si="45"/>
        <v>17832</v>
      </c>
      <c r="G772" s="310">
        <f>[183]일위대가목록!F907</f>
        <v>2027</v>
      </c>
      <c r="H772" s="310">
        <f t="shared" si="46"/>
        <v>2027</v>
      </c>
      <c r="I772" s="310">
        <f>[183]일위대가목록!G907</f>
        <v>15805</v>
      </c>
      <c r="J772" s="310">
        <f t="shared" si="47"/>
        <v>15805</v>
      </c>
      <c r="K772" s="310">
        <f>[183]일위대가목록!H907</f>
        <v>0</v>
      </c>
      <c r="L772" s="310">
        <f t="shared" si="48"/>
        <v>0</v>
      </c>
      <c r="M772" s="311" t="s">
        <v>10256</v>
      </c>
      <c r="N772" s="233" t="s">
        <v>227</v>
      </c>
      <c r="O772" s="233"/>
      <c r="P772" s="233" t="s">
        <v>10257</v>
      </c>
      <c r="Q772" s="233" t="s">
        <v>227</v>
      </c>
      <c r="R772" s="233" t="s">
        <v>10258</v>
      </c>
      <c r="S772" s="233"/>
      <c r="T772" s="233" t="s">
        <v>7729</v>
      </c>
      <c r="U772" s="233"/>
      <c r="V772" s="233"/>
      <c r="W772" s="233"/>
      <c r="X772" s="233"/>
      <c r="Y772" s="233"/>
      <c r="Z772" s="233"/>
      <c r="AA772" s="233"/>
      <c r="AB772" s="233"/>
      <c r="AC772" s="233"/>
      <c r="AD772" s="233"/>
      <c r="AE772" s="233"/>
      <c r="AF772" s="233"/>
      <c r="AG772" s="233"/>
      <c r="AH772" s="233"/>
      <c r="AI772" s="233"/>
      <c r="AJ772" s="233"/>
      <c r="AK772" s="233"/>
      <c r="AL772" s="233"/>
      <c r="AM772" s="233"/>
      <c r="AN772" s="233"/>
      <c r="AO772" s="233"/>
      <c r="AP772" s="233"/>
      <c r="AQ772" s="233"/>
      <c r="AR772" s="233"/>
      <c r="AS772" s="233"/>
      <c r="AT772" s="233"/>
      <c r="AU772" s="233"/>
      <c r="AV772" s="233"/>
      <c r="AW772" s="233"/>
      <c r="AX772" s="233"/>
      <c r="AY772" s="233"/>
      <c r="AZ772" s="233"/>
      <c r="BA772" s="233"/>
      <c r="BB772" s="233"/>
      <c r="BC772" s="233"/>
      <c r="BD772" s="233"/>
      <c r="BE772" s="233"/>
      <c r="BF772" s="233"/>
      <c r="BG772" s="233"/>
      <c r="BH772" s="233"/>
      <c r="BI772" s="293" t="str">
        <f>HYPERLINK("#일위대가목록!A907","IK605500 →")</f>
        <v>IK605500 →</v>
      </c>
    </row>
    <row r="773" spans="1:61" ht="20.100000000000001" customHeight="1">
      <c r="A773" s="237" t="s">
        <v>10259</v>
      </c>
      <c r="B773" s="238" t="s">
        <v>10260</v>
      </c>
      <c r="C773" s="238">
        <v>1</v>
      </c>
      <c r="D773" s="238" t="s">
        <v>66</v>
      </c>
      <c r="E773" s="239">
        <f t="shared" ref="E773:F792" si="49">G773+I773+K773</f>
        <v>10390</v>
      </c>
      <c r="F773" s="239">
        <f t="shared" si="49"/>
        <v>10390</v>
      </c>
      <c r="G773" s="239">
        <f>[183]일위대가목록!F908</f>
        <v>926</v>
      </c>
      <c r="H773" s="239">
        <f t="shared" ref="H773:H792" si="50">TRUNC(G773*C773,0)</f>
        <v>926</v>
      </c>
      <c r="I773" s="239">
        <f>[183]일위대가목록!G908</f>
        <v>9464</v>
      </c>
      <c r="J773" s="239">
        <f t="shared" ref="J773:J792" si="51">TRUNC(I773*C773,0)</f>
        <v>9464</v>
      </c>
      <c r="K773" s="239">
        <f>[183]일위대가목록!H908</f>
        <v>0</v>
      </c>
      <c r="L773" s="239">
        <f t="shared" ref="L773:L792" si="52">TRUNC(K773*C773,0)</f>
        <v>0</v>
      </c>
      <c r="M773" s="240" t="s">
        <v>10261</v>
      </c>
      <c r="N773" s="233" t="s">
        <v>227</v>
      </c>
      <c r="O773" s="233"/>
      <c r="P773" s="233" t="s">
        <v>10262</v>
      </c>
      <c r="Q773" s="233" t="s">
        <v>227</v>
      </c>
      <c r="R773" s="233" t="s">
        <v>10263</v>
      </c>
      <c r="S773" s="233"/>
      <c r="T773" s="233" t="s">
        <v>7729</v>
      </c>
      <c r="U773" s="233"/>
      <c r="V773" s="233"/>
      <c r="W773" s="233"/>
      <c r="X773" s="233"/>
      <c r="Y773" s="233"/>
      <c r="Z773" s="233"/>
      <c r="AA773" s="233"/>
      <c r="AB773" s="233"/>
      <c r="AC773" s="233"/>
      <c r="AD773" s="233"/>
      <c r="AE773" s="233"/>
      <c r="AF773" s="233"/>
      <c r="AG773" s="233"/>
      <c r="AH773" s="233"/>
      <c r="AI773" s="233"/>
      <c r="AJ773" s="233"/>
      <c r="AK773" s="233"/>
      <c r="AL773" s="233"/>
      <c r="AM773" s="233"/>
      <c r="AN773" s="233"/>
      <c r="AO773" s="233"/>
      <c r="AP773" s="233"/>
      <c r="AQ773" s="233"/>
      <c r="AR773" s="233"/>
      <c r="AS773" s="233"/>
      <c r="AT773" s="233"/>
      <c r="AU773" s="233"/>
      <c r="AV773" s="233"/>
      <c r="AW773" s="233"/>
      <c r="AX773" s="233"/>
      <c r="AY773" s="233"/>
      <c r="AZ773" s="233"/>
      <c r="BA773" s="233"/>
      <c r="BB773" s="233"/>
      <c r="BC773" s="233"/>
      <c r="BD773" s="233"/>
      <c r="BE773" s="233"/>
      <c r="BF773" s="233"/>
      <c r="BG773" s="233"/>
      <c r="BH773" s="233"/>
      <c r="BI773" s="293" t="str">
        <f>HYPERLINK("#일위대가목록!A908","IK611200 →")</f>
        <v>IK611200 →</v>
      </c>
    </row>
    <row r="774" spans="1:61" ht="20.100000000000001" customHeight="1">
      <c r="A774" s="237" t="s">
        <v>10264</v>
      </c>
      <c r="B774" s="238" t="s">
        <v>10265</v>
      </c>
      <c r="C774" s="238">
        <v>1</v>
      </c>
      <c r="D774" s="238" t="s">
        <v>64</v>
      </c>
      <c r="E774" s="239">
        <f t="shared" si="49"/>
        <v>2871</v>
      </c>
      <c r="F774" s="239">
        <f t="shared" si="49"/>
        <v>2871</v>
      </c>
      <c r="G774" s="239">
        <f>[183]일위대가목록!F909</f>
        <v>313</v>
      </c>
      <c r="H774" s="239">
        <f t="shared" si="50"/>
        <v>313</v>
      </c>
      <c r="I774" s="239">
        <f>[183]일위대가목록!G909</f>
        <v>1926</v>
      </c>
      <c r="J774" s="239">
        <f t="shared" si="51"/>
        <v>1926</v>
      </c>
      <c r="K774" s="239">
        <f>[183]일위대가목록!H909</f>
        <v>632</v>
      </c>
      <c r="L774" s="239">
        <f t="shared" si="52"/>
        <v>632</v>
      </c>
      <c r="M774" s="240" t="s">
        <v>10266</v>
      </c>
      <c r="N774" s="233" t="s">
        <v>227</v>
      </c>
      <c r="O774" s="233"/>
      <c r="P774" s="233" t="s">
        <v>10267</v>
      </c>
      <c r="Q774" s="233" t="s">
        <v>227</v>
      </c>
      <c r="R774" s="233" t="s">
        <v>10268</v>
      </c>
      <c r="S774" s="233"/>
      <c r="T774" s="233" t="s">
        <v>7729</v>
      </c>
      <c r="U774" s="233"/>
      <c r="V774" s="233"/>
      <c r="W774" s="233"/>
      <c r="X774" s="233"/>
      <c r="Y774" s="233"/>
      <c r="Z774" s="233"/>
      <c r="AA774" s="233"/>
      <c r="AB774" s="233"/>
      <c r="AC774" s="233"/>
      <c r="AD774" s="233"/>
      <c r="AE774" s="233"/>
      <c r="AF774" s="233"/>
      <c r="AG774" s="233"/>
      <c r="AH774" s="233"/>
      <c r="AI774" s="233"/>
      <c r="AJ774" s="233"/>
      <c r="AK774" s="233"/>
      <c r="AL774" s="233"/>
      <c r="AM774" s="233"/>
      <c r="AN774" s="233"/>
      <c r="AO774" s="233"/>
      <c r="AP774" s="233"/>
      <c r="AQ774" s="233"/>
      <c r="AR774" s="233"/>
      <c r="AS774" s="233"/>
      <c r="AT774" s="233"/>
      <c r="AU774" s="233"/>
      <c r="AV774" s="233"/>
      <c r="AW774" s="233"/>
      <c r="AX774" s="233"/>
      <c r="AY774" s="233"/>
      <c r="AZ774" s="233"/>
      <c r="BA774" s="233"/>
      <c r="BB774" s="233"/>
      <c r="BC774" s="233"/>
      <c r="BD774" s="233"/>
      <c r="BE774" s="233"/>
      <c r="BF774" s="233"/>
      <c r="BG774" s="233"/>
      <c r="BH774" s="233"/>
      <c r="BI774" s="293" t="str">
        <f>HYPERLINK("#일위대가목록!A909","IK890100 →")</f>
        <v>IK890100 →</v>
      </c>
    </row>
    <row r="775" spans="1:61" ht="20.100000000000001" customHeight="1">
      <c r="A775" s="237" t="s">
        <v>10264</v>
      </c>
      <c r="B775" s="238" t="s">
        <v>10269</v>
      </c>
      <c r="C775" s="238">
        <v>1</v>
      </c>
      <c r="D775" s="238" t="s">
        <v>64</v>
      </c>
      <c r="E775" s="239">
        <f t="shared" si="49"/>
        <v>4692</v>
      </c>
      <c r="F775" s="239">
        <f t="shared" si="49"/>
        <v>4692</v>
      </c>
      <c r="G775" s="239">
        <f>[183]일위대가목록!F910</f>
        <v>508</v>
      </c>
      <c r="H775" s="239">
        <f t="shared" si="50"/>
        <v>508</v>
      </c>
      <c r="I775" s="239">
        <f>[183]일위대가목록!G910</f>
        <v>3158</v>
      </c>
      <c r="J775" s="239">
        <f t="shared" si="51"/>
        <v>3158</v>
      </c>
      <c r="K775" s="239">
        <f>[183]일위대가목록!H910</f>
        <v>1026</v>
      </c>
      <c r="L775" s="239">
        <f t="shared" si="52"/>
        <v>1026</v>
      </c>
      <c r="M775" s="240" t="s">
        <v>10266</v>
      </c>
      <c r="N775" s="233" t="s">
        <v>227</v>
      </c>
      <c r="O775" s="233"/>
      <c r="P775" s="233" t="s">
        <v>10270</v>
      </c>
      <c r="Q775" s="233" t="s">
        <v>227</v>
      </c>
      <c r="R775" s="233" t="s">
        <v>10271</v>
      </c>
      <c r="S775" s="233"/>
      <c r="T775" s="233" t="s">
        <v>7729</v>
      </c>
      <c r="U775" s="233"/>
      <c r="V775" s="233"/>
      <c r="W775" s="233"/>
      <c r="X775" s="233"/>
      <c r="Y775" s="233"/>
      <c r="Z775" s="233"/>
      <c r="AA775" s="233"/>
      <c r="AB775" s="233"/>
      <c r="AC775" s="233"/>
      <c r="AD775" s="233"/>
      <c r="AE775" s="233"/>
      <c r="AF775" s="233"/>
      <c r="AG775" s="233"/>
      <c r="AH775" s="233"/>
      <c r="AI775" s="233"/>
      <c r="AJ775" s="233"/>
      <c r="AK775" s="233"/>
      <c r="AL775" s="233"/>
      <c r="AM775" s="233"/>
      <c r="AN775" s="233"/>
      <c r="AO775" s="233"/>
      <c r="AP775" s="233"/>
      <c r="AQ775" s="233"/>
      <c r="AR775" s="233"/>
      <c r="AS775" s="233"/>
      <c r="AT775" s="233"/>
      <c r="AU775" s="233"/>
      <c r="AV775" s="233"/>
      <c r="AW775" s="233"/>
      <c r="AX775" s="233"/>
      <c r="AY775" s="233"/>
      <c r="AZ775" s="233"/>
      <c r="BA775" s="233"/>
      <c r="BB775" s="233"/>
      <c r="BC775" s="233"/>
      <c r="BD775" s="233"/>
      <c r="BE775" s="233"/>
      <c r="BF775" s="233"/>
      <c r="BG775" s="233"/>
      <c r="BH775" s="233"/>
      <c r="BI775" s="293" t="str">
        <f>HYPERLINK("#일위대가목록!A910","IK890200 →")</f>
        <v>IK890200 →</v>
      </c>
    </row>
    <row r="776" spans="1:61" ht="20.100000000000001" customHeight="1">
      <c r="A776" s="237" t="s">
        <v>10272</v>
      </c>
      <c r="B776" s="238" t="s">
        <v>10273</v>
      </c>
      <c r="C776" s="238">
        <v>1</v>
      </c>
      <c r="D776" s="238" t="s">
        <v>7722</v>
      </c>
      <c r="E776" s="239">
        <f t="shared" si="49"/>
        <v>47747283</v>
      </c>
      <c r="F776" s="239">
        <f t="shared" si="49"/>
        <v>47747283</v>
      </c>
      <c r="G776" s="239">
        <f>[183]일위대가목록!F911</f>
        <v>5439483</v>
      </c>
      <c r="H776" s="239">
        <f t="shared" si="50"/>
        <v>5439483</v>
      </c>
      <c r="I776" s="239">
        <f>[183]일위대가목록!G911</f>
        <v>33144865</v>
      </c>
      <c r="J776" s="239">
        <f t="shared" si="51"/>
        <v>33144865</v>
      </c>
      <c r="K776" s="239">
        <f>[183]일위대가목록!H911</f>
        <v>9162935</v>
      </c>
      <c r="L776" s="239">
        <f t="shared" si="52"/>
        <v>9162935</v>
      </c>
      <c r="M776" s="240" t="s">
        <v>10274</v>
      </c>
      <c r="N776" s="233" t="s">
        <v>227</v>
      </c>
      <c r="O776" s="233"/>
      <c r="P776" s="233" t="s">
        <v>10275</v>
      </c>
      <c r="Q776" s="233" t="s">
        <v>227</v>
      </c>
      <c r="R776" s="233" t="s">
        <v>10276</v>
      </c>
      <c r="S776" s="233"/>
      <c r="T776" s="233" t="s">
        <v>7729</v>
      </c>
      <c r="U776" s="233"/>
      <c r="V776" s="233"/>
      <c r="W776" s="233"/>
      <c r="X776" s="233"/>
      <c r="Y776" s="233"/>
      <c r="Z776" s="233"/>
      <c r="AA776" s="233"/>
      <c r="AB776" s="233"/>
      <c r="AC776" s="233"/>
      <c r="AD776" s="233"/>
      <c r="AE776" s="233"/>
      <c r="AF776" s="233"/>
      <c r="AG776" s="233"/>
      <c r="AH776" s="233"/>
      <c r="AI776" s="233"/>
      <c r="AJ776" s="233"/>
      <c r="AK776" s="233"/>
      <c r="AL776" s="233"/>
      <c r="AM776" s="233"/>
      <c r="AN776" s="233"/>
      <c r="AO776" s="233"/>
      <c r="AP776" s="233"/>
      <c r="AQ776" s="233"/>
      <c r="AR776" s="233"/>
      <c r="AS776" s="233"/>
      <c r="AT776" s="233"/>
      <c r="AU776" s="233"/>
      <c r="AV776" s="233"/>
      <c r="AW776" s="233"/>
      <c r="AX776" s="233"/>
      <c r="AY776" s="233"/>
      <c r="AZ776" s="233"/>
      <c r="BA776" s="233"/>
      <c r="BB776" s="233"/>
      <c r="BC776" s="233"/>
      <c r="BD776" s="233"/>
      <c r="BE776" s="233"/>
      <c r="BF776" s="233"/>
      <c r="BG776" s="233"/>
      <c r="BH776" s="233"/>
      <c r="BI776" s="293" t="str">
        <f>HYPERLINK("#일위대가목록!A911","IK991000 →")</f>
        <v>IK991000 →</v>
      </c>
    </row>
    <row r="777" spans="1:61" ht="20.100000000000001" customHeight="1">
      <c r="A777" s="237" t="s">
        <v>10277</v>
      </c>
      <c r="B777" s="238" t="s">
        <v>10273</v>
      </c>
      <c r="C777" s="238">
        <v>1</v>
      </c>
      <c r="D777" s="238" t="s">
        <v>7722</v>
      </c>
      <c r="E777" s="239">
        <f t="shared" si="49"/>
        <v>49852263</v>
      </c>
      <c r="F777" s="239">
        <f t="shared" si="49"/>
        <v>49852263</v>
      </c>
      <c r="G777" s="239">
        <f>[183]일위대가목록!F912</f>
        <v>5688864</v>
      </c>
      <c r="H777" s="239">
        <f t="shared" si="50"/>
        <v>5688864</v>
      </c>
      <c r="I777" s="239">
        <f>[183]일위대가목록!G912</f>
        <v>34581672</v>
      </c>
      <c r="J777" s="239">
        <f t="shared" si="51"/>
        <v>34581672</v>
      </c>
      <c r="K777" s="239">
        <f>[183]일위대가목록!H912</f>
        <v>9581727</v>
      </c>
      <c r="L777" s="239">
        <f t="shared" si="52"/>
        <v>9581727</v>
      </c>
      <c r="M777" s="240" t="s">
        <v>10274</v>
      </c>
      <c r="N777" s="233" t="s">
        <v>227</v>
      </c>
      <c r="O777" s="233"/>
      <c r="P777" s="233" t="s">
        <v>10278</v>
      </c>
      <c r="Q777" s="233" t="s">
        <v>227</v>
      </c>
      <c r="R777" s="233" t="s">
        <v>10279</v>
      </c>
      <c r="S777" s="233"/>
      <c r="T777" s="233" t="s">
        <v>7729</v>
      </c>
      <c r="U777" s="233"/>
      <c r="V777" s="233"/>
      <c r="W777" s="233"/>
      <c r="X777" s="233"/>
      <c r="Y777" s="233"/>
      <c r="Z777" s="233"/>
      <c r="AA777" s="233"/>
      <c r="AB777" s="233"/>
      <c r="AC777" s="233"/>
      <c r="AD777" s="233"/>
      <c r="AE777" s="233"/>
      <c r="AF777" s="233"/>
      <c r="AG777" s="233"/>
      <c r="AH777" s="233"/>
      <c r="AI777" s="233"/>
      <c r="AJ777" s="233"/>
      <c r="AK777" s="233"/>
      <c r="AL777" s="233"/>
      <c r="AM777" s="233"/>
      <c r="AN777" s="233"/>
      <c r="AO777" s="233"/>
      <c r="AP777" s="233"/>
      <c r="AQ777" s="233"/>
      <c r="AR777" s="233"/>
      <c r="AS777" s="233"/>
      <c r="AT777" s="233"/>
      <c r="AU777" s="233"/>
      <c r="AV777" s="233"/>
      <c r="AW777" s="233"/>
      <c r="AX777" s="233"/>
      <c r="AY777" s="233"/>
      <c r="AZ777" s="233"/>
      <c r="BA777" s="233"/>
      <c r="BB777" s="233"/>
      <c r="BC777" s="233"/>
      <c r="BD777" s="233"/>
      <c r="BE777" s="233"/>
      <c r="BF777" s="233"/>
      <c r="BG777" s="233"/>
      <c r="BH777" s="233"/>
      <c r="BI777" s="293" t="str">
        <f>HYPERLINK("#일위대가목록!A912","IK991100 →")</f>
        <v>IK991100 →</v>
      </c>
    </row>
    <row r="778" spans="1:61" ht="20.100000000000001" customHeight="1">
      <c r="A778" s="237" t="s">
        <v>10280</v>
      </c>
      <c r="B778" s="238" t="s">
        <v>10273</v>
      </c>
      <c r="C778" s="238">
        <v>1</v>
      </c>
      <c r="D778" s="238" t="s">
        <v>7722</v>
      </c>
      <c r="E778" s="239">
        <f t="shared" si="49"/>
        <v>52780087</v>
      </c>
      <c r="F778" s="239">
        <f t="shared" si="49"/>
        <v>52780087</v>
      </c>
      <c r="G778" s="239">
        <f>[183]일위대가목록!F913</f>
        <v>5986072</v>
      </c>
      <c r="H778" s="239">
        <f t="shared" si="50"/>
        <v>5986072</v>
      </c>
      <c r="I778" s="239">
        <f>[183]일위대가목록!G913</f>
        <v>36713179</v>
      </c>
      <c r="J778" s="239">
        <f t="shared" si="51"/>
        <v>36713179</v>
      </c>
      <c r="K778" s="239">
        <f>[183]일위대가목록!H913</f>
        <v>10080836</v>
      </c>
      <c r="L778" s="239">
        <f t="shared" si="52"/>
        <v>10080836</v>
      </c>
      <c r="M778" s="240" t="s">
        <v>10274</v>
      </c>
      <c r="N778" s="233" t="s">
        <v>227</v>
      </c>
      <c r="O778" s="233"/>
      <c r="P778" s="233" t="s">
        <v>10281</v>
      </c>
      <c r="Q778" s="233" t="s">
        <v>227</v>
      </c>
      <c r="R778" s="233" t="s">
        <v>10282</v>
      </c>
      <c r="S778" s="233"/>
      <c r="T778" s="233" t="s">
        <v>7729</v>
      </c>
      <c r="U778" s="233"/>
      <c r="V778" s="233"/>
      <c r="W778" s="233"/>
      <c r="X778" s="233"/>
      <c r="Y778" s="233"/>
      <c r="Z778" s="233"/>
      <c r="AA778" s="233"/>
      <c r="AB778" s="233"/>
      <c r="AC778" s="233"/>
      <c r="AD778" s="233"/>
      <c r="AE778" s="233"/>
      <c r="AF778" s="233"/>
      <c r="AG778" s="233"/>
      <c r="AH778" s="233"/>
      <c r="AI778" s="233"/>
      <c r="AJ778" s="233"/>
      <c r="AK778" s="233"/>
      <c r="AL778" s="233"/>
      <c r="AM778" s="233"/>
      <c r="AN778" s="233"/>
      <c r="AO778" s="233"/>
      <c r="AP778" s="233"/>
      <c r="AQ778" s="233"/>
      <c r="AR778" s="233"/>
      <c r="AS778" s="233"/>
      <c r="AT778" s="233"/>
      <c r="AU778" s="233"/>
      <c r="AV778" s="233"/>
      <c r="AW778" s="233"/>
      <c r="AX778" s="233"/>
      <c r="AY778" s="233"/>
      <c r="AZ778" s="233"/>
      <c r="BA778" s="233"/>
      <c r="BB778" s="233"/>
      <c r="BC778" s="233"/>
      <c r="BD778" s="233"/>
      <c r="BE778" s="233"/>
      <c r="BF778" s="233"/>
      <c r="BG778" s="233"/>
      <c r="BH778" s="233"/>
      <c r="BI778" s="293" t="str">
        <f>HYPERLINK("#일위대가목록!A913","IK991200 →")</f>
        <v>IK991200 →</v>
      </c>
    </row>
    <row r="779" spans="1:61" ht="20.100000000000001" customHeight="1">
      <c r="A779" s="237" t="s">
        <v>10283</v>
      </c>
      <c r="B779" s="238" t="s">
        <v>10273</v>
      </c>
      <c r="C779" s="238">
        <v>1</v>
      </c>
      <c r="D779" s="238" t="s">
        <v>7722</v>
      </c>
      <c r="E779" s="239">
        <f t="shared" si="49"/>
        <v>55201048</v>
      </c>
      <c r="F779" s="239">
        <f t="shared" si="49"/>
        <v>55201048</v>
      </c>
      <c r="G779" s="239">
        <f>[183]일위대가목록!F914</f>
        <v>6194459</v>
      </c>
      <c r="H779" s="239">
        <f t="shared" si="50"/>
        <v>6194459</v>
      </c>
      <c r="I779" s="239">
        <f>[183]일위대가목록!G914</f>
        <v>37913799</v>
      </c>
      <c r="J779" s="239">
        <f t="shared" si="51"/>
        <v>37913799</v>
      </c>
      <c r="K779" s="239">
        <f>[183]일위대가목록!H914</f>
        <v>11092790</v>
      </c>
      <c r="L779" s="239">
        <f t="shared" si="52"/>
        <v>11092790</v>
      </c>
      <c r="M779" s="240" t="s">
        <v>10274</v>
      </c>
      <c r="N779" s="233" t="s">
        <v>227</v>
      </c>
      <c r="O779" s="233"/>
      <c r="P779" s="233" t="s">
        <v>10284</v>
      </c>
      <c r="Q779" s="233" t="s">
        <v>227</v>
      </c>
      <c r="R779" s="233" t="s">
        <v>10285</v>
      </c>
      <c r="S779" s="233"/>
      <c r="T779" s="233" t="s">
        <v>7729</v>
      </c>
      <c r="U779" s="233"/>
      <c r="V779" s="233"/>
      <c r="W779" s="233"/>
      <c r="X779" s="233"/>
      <c r="Y779" s="233"/>
      <c r="Z779" s="233"/>
      <c r="AA779" s="233"/>
      <c r="AB779" s="233"/>
      <c r="AC779" s="233"/>
      <c r="AD779" s="233"/>
      <c r="AE779" s="233"/>
      <c r="AF779" s="233"/>
      <c r="AG779" s="233"/>
      <c r="AH779" s="233"/>
      <c r="AI779" s="233"/>
      <c r="AJ779" s="233"/>
      <c r="AK779" s="233"/>
      <c r="AL779" s="233"/>
      <c r="AM779" s="233"/>
      <c r="AN779" s="233"/>
      <c r="AO779" s="233"/>
      <c r="AP779" s="233"/>
      <c r="AQ779" s="233"/>
      <c r="AR779" s="233"/>
      <c r="AS779" s="233"/>
      <c r="AT779" s="233"/>
      <c r="AU779" s="233"/>
      <c r="AV779" s="233"/>
      <c r="AW779" s="233"/>
      <c r="AX779" s="233"/>
      <c r="AY779" s="233"/>
      <c r="AZ779" s="233"/>
      <c r="BA779" s="233"/>
      <c r="BB779" s="233"/>
      <c r="BC779" s="233"/>
      <c r="BD779" s="233"/>
      <c r="BE779" s="233"/>
      <c r="BF779" s="233"/>
      <c r="BG779" s="233"/>
      <c r="BH779" s="233"/>
      <c r="BI779" s="293" t="str">
        <f>HYPERLINK("#일위대가목록!A914","IK991300 →")</f>
        <v>IK991300 →</v>
      </c>
    </row>
    <row r="780" spans="1:61" ht="20.100000000000001" customHeight="1">
      <c r="A780" s="237" t="s">
        <v>10286</v>
      </c>
      <c r="B780" s="238" t="s">
        <v>10273</v>
      </c>
      <c r="C780" s="238">
        <v>1</v>
      </c>
      <c r="D780" s="238" t="s">
        <v>7722</v>
      </c>
      <c r="E780" s="239">
        <f t="shared" si="49"/>
        <v>57128795</v>
      </c>
      <c r="F780" s="239">
        <f t="shared" si="49"/>
        <v>57128795</v>
      </c>
      <c r="G780" s="239">
        <f>[183]일위대가목록!F915</f>
        <v>6419927</v>
      </c>
      <c r="H780" s="239">
        <f t="shared" si="50"/>
        <v>6419927</v>
      </c>
      <c r="I780" s="239">
        <f>[183]일위대가목록!G915</f>
        <v>39212829</v>
      </c>
      <c r="J780" s="239">
        <f t="shared" si="51"/>
        <v>39212829</v>
      </c>
      <c r="K780" s="239">
        <f>[183]일위대가목록!H915</f>
        <v>11496039</v>
      </c>
      <c r="L780" s="239">
        <f t="shared" si="52"/>
        <v>11496039</v>
      </c>
      <c r="M780" s="240" t="s">
        <v>10274</v>
      </c>
      <c r="N780" s="233" t="s">
        <v>227</v>
      </c>
      <c r="O780" s="233"/>
      <c r="P780" s="233" t="s">
        <v>10287</v>
      </c>
      <c r="Q780" s="233" t="s">
        <v>227</v>
      </c>
      <c r="R780" s="233" t="s">
        <v>10288</v>
      </c>
      <c r="S780" s="233"/>
      <c r="T780" s="233" t="s">
        <v>7729</v>
      </c>
      <c r="U780" s="233"/>
      <c r="V780" s="233"/>
      <c r="W780" s="233"/>
      <c r="X780" s="233"/>
      <c r="Y780" s="233"/>
      <c r="Z780" s="233"/>
      <c r="AA780" s="233"/>
      <c r="AB780" s="233"/>
      <c r="AC780" s="233"/>
      <c r="AD780" s="233"/>
      <c r="AE780" s="233"/>
      <c r="AF780" s="233"/>
      <c r="AG780" s="233"/>
      <c r="AH780" s="233"/>
      <c r="AI780" s="233"/>
      <c r="AJ780" s="233"/>
      <c r="AK780" s="233"/>
      <c r="AL780" s="233"/>
      <c r="AM780" s="233"/>
      <c r="AN780" s="233"/>
      <c r="AO780" s="233"/>
      <c r="AP780" s="233"/>
      <c r="AQ780" s="233"/>
      <c r="AR780" s="233"/>
      <c r="AS780" s="233"/>
      <c r="AT780" s="233"/>
      <c r="AU780" s="233"/>
      <c r="AV780" s="233"/>
      <c r="AW780" s="233"/>
      <c r="AX780" s="233"/>
      <c r="AY780" s="233"/>
      <c r="AZ780" s="233"/>
      <c r="BA780" s="233"/>
      <c r="BB780" s="233"/>
      <c r="BC780" s="233"/>
      <c r="BD780" s="233"/>
      <c r="BE780" s="233"/>
      <c r="BF780" s="233"/>
      <c r="BG780" s="233"/>
      <c r="BH780" s="233"/>
      <c r="BI780" s="293" t="str">
        <f>HYPERLINK("#일위대가목록!A915","IK991400 →")</f>
        <v>IK991400 →</v>
      </c>
    </row>
    <row r="781" spans="1:61" ht="20.100000000000001" customHeight="1">
      <c r="A781" s="237" t="s">
        <v>10289</v>
      </c>
      <c r="B781" s="238" t="s">
        <v>10273</v>
      </c>
      <c r="C781" s="238">
        <v>1</v>
      </c>
      <c r="D781" s="238" t="s">
        <v>7722</v>
      </c>
      <c r="E781" s="239">
        <f t="shared" si="49"/>
        <v>64003035</v>
      </c>
      <c r="F781" s="239">
        <f t="shared" si="49"/>
        <v>64003035</v>
      </c>
      <c r="G781" s="239">
        <f>[183]일위대가목록!F916</f>
        <v>7085252</v>
      </c>
      <c r="H781" s="239">
        <f t="shared" si="50"/>
        <v>7085252</v>
      </c>
      <c r="I781" s="239">
        <f>[183]일위대가목록!G916</f>
        <v>43787588</v>
      </c>
      <c r="J781" s="239">
        <f t="shared" si="51"/>
        <v>43787588</v>
      </c>
      <c r="K781" s="239">
        <f>[183]일위대가목록!H916</f>
        <v>13130195</v>
      </c>
      <c r="L781" s="239">
        <f t="shared" si="52"/>
        <v>13130195</v>
      </c>
      <c r="M781" s="240" t="s">
        <v>10274</v>
      </c>
      <c r="N781" s="233" t="s">
        <v>227</v>
      </c>
      <c r="O781" s="233"/>
      <c r="P781" s="233" t="s">
        <v>10290</v>
      </c>
      <c r="Q781" s="233" t="s">
        <v>227</v>
      </c>
      <c r="R781" s="233" t="s">
        <v>10291</v>
      </c>
      <c r="S781" s="233"/>
      <c r="T781" s="233" t="s">
        <v>7729</v>
      </c>
      <c r="U781" s="233"/>
      <c r="V781" s="233"/>
      <c r="W781" s="233"/>
      <c r="X781" s="233"/>
      <c r="Y781" s="233"/>
      <c r="Z781" s="233"/>
      <c r="AA781" s="233"/>
      <c r="AB781" s="233"/>
      <c r="AC781" s="233"/>
      <c r="AD781" s="233"/>
      <c r="AE781" s="233"/>
      <c r="AF781" s="233"/>
      <c r="AG781" s="233"/>
      <c r="AH781" s="233"/>
      <c r="AI781" s="233"/>
      <c r="AJ781" s="233"/>
      <c r="AK781" s="233"/>
      <c r="AL781" s="233"/>
      <c r="AM781" s="233"/>
      <c r="AN781" s="233"/>
      <c r="AO781" s="233"/>
      <c r="AP781" s="233"/>
      <c r="AQ781" s="233"/>
      <c r="AR781" s="233"/>
      <c r="AS781" s="233"/>
      <c r="AT781" s="233"/>
      <c r="AU781" s="233"/>
      <c r="AV781" s="233"/>
      <c r="AW781" s="233"/>
      <c r="AX781" s="233"/>
      <c r="AY781" s="233"/>
      <c r="AZ781" s="233"/>
      <c r="BA781" s="233"/>
      <c r="BB781" s="233"/>
      <c r="BC781" s="233"/>
      <c r="BD781" s="233"/>
      <c r="BE781" s="233"/>
      <c r="BF781" s="233"/>
      <c r="BG781" s="233"/>
      <c r="BH781" s="233"/>
      <c r="BI781" s="293" t="str">
        <f>HYPERLINK("#일위대가목록!A916","IK991500 →")</f>
        <v>IK991500 →</v>
      </c>
    </row>
    <row r="782" spans="1:61" ht="20.100000000000001" customHeight="1">
      <c r="A782" s="237" t="s">
        <v>10292</v>
      </c>
      <c r="B782" s="238" t="s">
        <v>10273</v>
      </c>
      <c r="C782" s="238">
        <v>1</v>
      </c>
      <c r="D782" s="238" t="s">
        <v>7722</v>
      </c>
      <c r="E782" s="239">
        <f t="shared" si="49"/>
        <v>68004914</v>
      </c>
      <c r="F782" s="239">
        <f t="shared" si="49"/>
        <v>68004914</v>
      </c>
      <c r="G782" s="239">
        <f>[183]일위대가목록!F917</f>
        <v>7549852</v>
      </c>
      <c r="H782" s="239">
        <f t="shared" si="50"/>
        <v>7549852</v>
      </c>
      <c r="I782" s="239">
        <f>[183]일위대가목록!G917</f>
        <v>46464378</v>
      </c>
      <c r="J782" s="239">
        <f t="shared" si="51"/>
        <v>46464378</v>
      </c>
      <c r="K782" s="239">
        <f>[183]일위대가목록!H917</f>
        <v>13990684</v>
      </c>
      <c r="L782" s="239">
        <f t="shared" si="52"/>
        <v>13990684</v>
      </c>
      <c r="M782" s="240" t="s">
        <v>10274</v>
      </c>
      <c r="N782" s="233" t="s">
        <v>227</v>
      </c>
      <c r="O782" s="233"/>
      <c r="P782" s="233" t="s">
        <v>10293</v>
      </c>
      <c r="Q782" s="233" t="s">
        <v>227</v>
      </c>
      <c r="R782" s="233" t="s">
        <v>10294</v>
      </c>
      <c r="S782" s="233"/>
      <c r="T782" s="233" t="s">
        <v>7729</v>
      </c>
      <c r="U782" s="233"/>
      <c r="V782" s="233"/>
      <c r="W782" s="233"/>
      <c r="X782" s="233"/>
      <c r="Y782" s="233"/>
      <c r="Z782" s="233"/>
      <c r="AA782" s="233"/>
      <c r="AB782" s="233"/>
      <c r="AC782" s="233"/>
      <c r="AD782" s="233"/>
      <c r="AE782" s="233"/>
      <c r="AF782" s="233"/>
      <c r="AG782" s="233"/>
      <c r="AH782" s="233"/>
      <c r="AI782" s="233"/>
      <c r="AJ782" s="233"/>
      <c r="AK782" s="233"/>
      <c r="AL782" s="233"/>
      <c r="AM782" s="233"/>
      <c r="AN782" s="233"/>
      <c r="AO782" s="233"/>
      <c r="AP782" s="233"/>
      <c r="AQ782" s="233"/>
      <c r="AR782" s="233"/>
      <c r="AS782" s="233"/>
      <c r="AT782" s="233"/>
      <c r="AU782" s="233"/>
      <c r="AV782" s="233"/>
      <c r="AW782" s="233"/>
      <c r="AX782" s="233"/>
      <c r="AY782" s="233"/>
      <c r="AZ782" s="233"/>
      <c r="BA782" s="233"/>
      <c r="BB782" s="233"/>
      <c r="BC782" s="233"/>
      <c r="BD782" s="233"/>
      <c r="BE782" s="233"/>
      <c r="BF782" s="233"/>
      <c r="BG782" s="233"/>
      <c r="BH782" s="233"/>
      <c r="BI782" s="293" t="str">
        <f>HYPERLINK("#일위대가목록!A917","IK991600 →")</f>
        <v>IK991600 →</v>
      </c>
    </row>
    <row r="783" spans="1:61" ht="20.100000000000001" customHeight="1">
      <c r="A783" s="237" t="s">
        <v>10295</v>
      </c>
      <c r="B783" s="238" t="s">
        <v>10273</v>
      </c>
      <c r="C783" s="238">
        <v>1</v>
      </c>
      <c r="D783" s="238" t="s">
        <v>7722</v>
      </c>
      <c r="E783" s="239">
        <f t="shared" si="49"/>
        <v>75289132</v>
      </c>
      <c r="F783" s="239">
        <f t="shared" si="49"/>
        <v>75289132</v>
      </c>
      <c r="G783" s="239">
        <f>[183]일위대가목록!F918</f>
        <v>8250169</v>
      </c>
      <c r="H783" s="239">
        <f t="shared" si="50"/>
        <v>8250169</v>
      </c>
      <c r="I783" s="239">
        <f>[183]일위대가목록!G918</f>
        <v>50499245</v>
      </c>
      <c r="J783" s="239">
        <f t="shared" si="51"/>
        <v>50499245</v>
      </c>
      <c r="K783" s="239">
        <f>[183]일위대가목록!H918</f>
        <v>16539718</v>
      </c>
      <c r="L783" s="239">
        <f t="shared" si="52"/>
        <v>16539718</v>
      </c>
      <c r="M783" s="240" t="s">
        <v>10274</v>
      </c>
      <c r="N783" s="233" t="s">
        <v>227</v>
      </c>
      <c r="O783" s="233"/>
      <c r="P783" s="233" t="s">
        <v>10296</v>
      </c>
      <c r="Q783" s="233" t="s">
        <v>227</v>
      </c>
      <c r="R783" s="233" t="s">
        <v>10297</v>
      </c>
      <c r="S783" s="233"/>
      <c r="T783" s="233" t="s">
        <v>7729</v>
      </c>
      <c r="U783" s="233"/>
      <c r="V783" s="233"/>
      <c r="W783" s="233"/>
      <c r="X783" s="233"/>
      <c r="Y783" s="233"/>
      <c r="Z783" s="233"/>
      <c r="AA783" s="233"/>
      <c r="AB783" s="233"/>
      <c r="AC783" s="233"/>
      <c r="AD783" s="233"/>
      <c r="AE783" s="233"/>
      <c r="AF783" s="233"/>
      <c r="AG783" s="233"/>
      <c r="AH783" s="233"/>
      <c r="AI783" s="233"/>
      <c r="AJ783" s="233"/>
      <c r="AK783" s="233"/>
      <c r="AL783" s="233"/>
      <c r="AM783" s="233"/>
      <c r="AN783" s="233"/>
      <c r="AO783" s="233"/>
      <c r="AP783" s="233"/>
      <c r="AQ783" s="233"/>
      <c r="AR783" s="233"/>
      <c r="AS783" s="233"/>
      <c r="AT783" s="233"/>
      <c r="AU783" s="233"/>
      <c r="AV783" s="233"/>
      <c r="AW783" s="233"/>
      <c r="AX783" s="233"/>
      <c r="AY783" s="233"/>
      <c r="AZ783" s="233"/>
      <c r="BA783" s="233"/>
      <c r="BB783" s="233"/>
      <c r="BC783" s="233"/>
      <c r="BD783" s="233"/>
      <c r="BE783" s="233"/>
      <c r="BF783" s="233"/>
      <c r="BG783" s="233"/>
      <c r="BH783" s="233"/>
      <c r="BI783" s="293" t="str">
        <f>HYPERLINK("#일위대가목록!A918","IK991700 →")</f>
        <v>IK991700 →</v>
      </c>
    </row>
    <row r="784" spans="1:61" ht="20.100000000000001" customHeight="1">
      <c r="A784" s="237" t="s">
        <v>10298</v>
      </c>
      <c r="B784" s="238" t="s">
        <v>10273</v>
      </c>
      <c r="C784" s="238">
        <v>1</v>
      </c>
      <c r="D784" s="238" t="s">
        <v>7722</v>
      </c>
      <c r="E784" s="239">
        <f t="shared" si="49"/>
        <v>82688061</v>
      </c>
      <c r="F784" s="239">
        <f t="shared" si="49"/>
        <v>82688061</v>
      </c>
      <c r="G784" s="239">
        <f>[183]일위대가목록!F919</f>
        <v>9093965</v>
      </c>
      <c r="H784" s="239">
        <f t="shared" si="50"/>
        <v>9093965</v>
      </c>
      <c r="I784" s="239">
        <f>[183]일위대가목록!G919</f>
        <v>55360769</v>
      </c>
      <c r="J784" s="239">
        <f t="shared" si="51"/>
        <v>55360769</v>
      </c>
      <c r="K784" s="239">
        <f>[183]일위대가목록!H919</f>
        <v>18233327</v>
      </c>
      <c r="L784" s="239">
        <f t="shared" si="52"/>
        <v>18233327</v>
      </c>
      <c r="M784" s="240" t="s">
        <v>10274</v>
      </c>
      <c r="N784" s="233" t="s">
        <v>227</v>
      </c>
      <c r="O784" s="233"/>
      <c r="P784" s="233" t="s">
        <v>10299</v>
      </c>
      <c r="Q784" s="233" t="s">
        <v>227</v>
      </c>
      <c r="R784" s="233" t="s">
        <v>10300</v>
      </c>
      <c r="S784" s="233"/>
      <c r="T784" s="233" t="s">
        <v>7729</v>
      </c>
      <c r="U784" s="233"/>
      <c r="V784" s="233"/>
      <c r="W784" s="233"/>
      <c r="X784" s="233"/>
      <c r="Y784" s="233"/>
      <c r="Z784" s="233"/>
      <c r="AA784" s="233"/>
      <c r="AB784" s="233"/>
      <c r="AC784" s="233"/>
      <c r="AD784" s="233"/>
      <c r="AE784" s="233"/>
      <c r="AF784" s="233"/>
      <c r="AG784" s="233"/>
      <c r="AH784" s="233"/>
      <c r="AI784" s="233"/>
      <c r="AJ784" s="233"/>
      <c r="AK784" s="233"/>
      <c r="AL784" s="233"/>
      <c r="AM784" s="233"/>
      <c r="AN784" s="233"/>
      <c r="AO784" s="233"/>
      <c r="AP784" s="233"/>
      <c r="AQ784" s="233"/>
      <c r="AR784" s="233"/>
      <c r="AS784" s="233"/>
      <c r="AT784" s="233"/>
      <c r="AU784" s="233"/>
      <c r="AV784" s="233"/>
      <c r="AW784" s="233"/>
      <c r="AX784" s="233"/>
      <c r="AY784" s="233"/>
      <c r="AZ784" s="233"/>
      <c r="BA784" s="233"/>
      <c r="BB784" s="233"/>
      <c r="BC784" s="233"/>
      <c r="BD784" s="233"/>
      <c r="BE784" s="233"/>
      <c r="BF784" s="233"/>
      <c r="BG784" s="233"/>
      <c r="BH784" s="233"/>
      <c r="BI784" s="293" t="str">
        <f>HYPERLINK("#일위대가목록!A919","IK991800 →")</f>
        <v>IK991800 →</v>
      </c>
    </row>
    <row r="785" spans="1:61" ht="20.100000000000001" customHeight="1">
      <c r="A785" s="237" t="s">
        <v>10301</v>
      </c>
      <c r="B785" s="238" t="s">
        <v>10273</v>
      </c>
      <c r="C785" s="238">
        <v>1</v>
      </c>
      <c r="D785" s="238" t="s">
        <v>7722</v>
      </c>
      <c r="E785" s="239">
        <f t="shared" si="49"/>
        <v>103134664</v>
      </c>
      <c r="F785" s="239">
        <f t="shared" si="49"/>
        <v>103134664</v>
      </c>
      <c r="G785" s="239">
        <f>[183]일위대가목록!F920</f>
        <v>10220259</v>
      </c>
      <c r="H785" s="239">
        <f t="shared" si="50"/>
        <v>10220259</v>
      </c>
      <c r="I785" s="239">
        <f>[183]일위대가목록!G920</f>
        <v>71052001</v>
      </c>
      <c r="J785" s="239">
        <f t="shared" si="51"/>
        <v>71052001</v>
      </c>
      <c r="K785" s="239">
        <f>[183]일위대가목록!H920</f>
        <v>21862404</v>
      </c>
      <c r="L785" s="239">
        <f t="shared" si="52"/>
        <v>21862404</v>
      </c>
      <c r="M785" s="240" t="s">
        <v>10274</v>
      </c>
      <c r="N785" s="233" t="s">
        <v>227</v>
      </c>
      <c r="O785" s="233"/>
      <c r="P785" s="233" t="s">
        <v>10302</v>
      </c>
      <c r="Q785" s="233" t="s">
        <v>227</v>
      </c>
      <c r="R785" s="233" t="s">
        <v>10303</v>
      </c>
      <c r="S785" s="233"/>
      <c r="T785" s="233" t="s">
        <v>7729</v>
      </c>
      <c r="U785" s="233"/>
      <c r="V785" s="233"/>
      <c r="W785" s="233"/>
      <c r="X785" s="233"/>
      <c r="Y785" s="233"/>
      <c r="Z785" s="233"/>
      <c r="AA785" s="233"/>
      <c r="AB785" s="233"/>
      <c r="AC785" s="233"/>
      <c r="AD785" s="233"/>
      <c r="AE785" s="233"/>
      <c r="AF785" s="233"/>
      <c r="AG785" s="233"/>
      <c r="AH785" s="233"/>
      <c r="AI785" s="233"/>
      <c r="AJ785" s="233"/>
      <c r="AK785" s="233"/>
      <c r="AL785" s="233"/>
      <c r="AM785" s="233"/>
      <c r="AN785" s="233"/>
      <c r="AO785" s="233"/>
      <c r="AP785" s="233"/>
      <c r="AQ785" s="233"/>
      <c r="AR785" s="233"/>
      <c r="AS785" s="233"/>
      <c r="AT785" s="233"/>
      <c r="AU785" s="233"/>
      <c r="AV785" s="233"/>
      <c r="AW785" s="233"/>
      <c r="AX785" s="233"/>
      <c r="AY785" s="233"/>
      <c r="AZ785" s="233"/>
      <c r="BA785" s="233"/>
      <c r="BB785" s="233"/>
      <c r="BC785" s="233"/>
      <c r="BD785" s="233"/>
      <c r="BE785" s="233"/>
      <c r="BF785" s="233"/>
      <c r="BG785" s="233"/>
      <c r="BH785" s="233"/>
      <c r="BI785" s="293" t="str">
        <f>HYPERLINK("#일위대가목록!A920","IK991900 →")</f>
        <v>IK991900 →</v>
      </c>
    </row>
    <row r="786" spans="1:61" ht="20.100000000000001" customHeight="1">
      <c r="A786" s="237" t="s">
        <v>10304</v>
      </c>
      <c r="B786" s="238" t="s">
        <v>10273</v>
      </c>
      <c r="C786" s="238">
        <v>1</v>
      </c>
      <c r="D786" s="238" t="s">
        <v>7722</v>
      </c>
      <c r="E786" s="239">
        <f t="shared" si="49"/>
        <v>109103516</v>
      </c>
      <c r="F786" s="239">
        <f t="shared" si="49"/>
        <v>109103516</v>
      </c>
      <c r="G786" s="239">
        <f>[183]일위대가목록!F921</f>
        <v>10828033</v>
      </c>
      <c r="H786" s="239">
        <f t="shared" si="50"/>
        <v>10828033</v>
      </c>
      <c r="I786" s="239">
        <f>[183]일위대가목록!G921</f>
        <v>75110406</v>
      </c>
      <c r="J786" s="239">
        <f t="shared" si="51"/>
        <v>75110406</v>
      </c>
      <c r="K786" s="239">
        <f>[183]일위대가목록!H921</f>
        <v>23165077</v>
      </c>
      <c r="L786" s="239">
        <f t="shared" si="52"/>
        <v>23165077</v>
      </c>
      <c r="M786" s="240" t="s">
        <v>10274</v>
      </c>
      <c r="N786" s="233" t="s">
        <v>227</v>
      </c>
      <c r="O786" s="233"/>
      <c r="P786" s="233" t="s">
        <v>10305</v>
      </c>
      <c r="Q786" s="233" t="s">
        <v>227</v>
      </c>
      <c r="R786" s="233" t="s">
        <v>10306</v>
      </c>
      <c r="S786" s="233"/>
      <c r="T786" s="233" t="s">
        <v>7729</v>
      </c>
      <c r="U786" s="233"/>
      <c r="V786" s="233"/>
      <c r="W786" s="233"/>
      <c r="X786" s="233"/>
      <c r="Y786" s="233"/>
      <c r="Z786" s="233"/>
      <c r="AA786" s="233"/>
      <c r="AB786" s="233"/>
      <c r="AC786" s="233"/>
      <c r="AD786" s="233"/>
      <c r="AE786" s="233"/>
      <c r="AF786" s="233"/>
      <c r="AG786" s="233"/>
      <c r="AH786" s="233"/>
      <c r="AI786" s="233"/>
      <c r="AJ786" s="233"/>
      <c r="AK786" s="233"/>
      <c r="AL786" s="233"/>
      <c r="AM786" s="233"/>
      <c r="AN786" s="233"/>
      <c r="AO786" s="233"/>
      <c r="AP786" s="233"/>
      <c r="AQ786" s="233"/>
      <c r="AR786" s="233"/>
      <c r="AS786" s="233"/>
      <c r="AT786" s="233"/>
      <c r="AU786" s="233"/>
      <c r="AV786" s="233"/>
      <c r="AW786" s="233"/>
      <c r="AX786" s="233"/>
      <c r="AY786" s="233"/>
      <c r="AZ786" s="233"/>
      <c r="BA786" s="233"/>
      <c r="BB786" s="233"/>
      <c r="BC786" s="233"/>
      <c r="BD786" s="233"/>
      <c r="BE786" s="233"/>
      <c r="BF786" s="233"/>
      <c r="BG786" s="233"/>
      <c r="BH786" s="233"/>
      <c r="BI786" s="293" t="str">
        <f>HYPERLINK("#일위대가목록!A921","IK992000 →")</f>
        <v>IK992000 →</v>
      </c>
    </row>
    <row r="787" spans="1:61" ht="20.100000000000001" customHeight="1">
      <c r="A787" s="237" t="s">
        <v>10307</v>
      </c>
      <c r="B787" s="238" t="s">
        <v>10273</v>
      </c>
      <c r="C787" s="238">
        <v>1</v>
      </c>
      <c r="D787" s="238" t="s">
        <v>7722</v>
      </c>
      <c r="E787" s="239">
        <f t="shared" si="49"/>
        <v>122861052</v>
      </c>
      <c r="F787" s="239">
        <f t="shared" si="49"/>
        <v>122861052</v>
      </c>
      <c r="G787" s="239">
        <f>[183]일위대가목록!F922</f>
        <v>11228757</v>
      </c>
      <c r="H787" s="239">
        <f t="shared" si="50"/>
        <v>11228757</v>
      </c>
      <c r="I787" s="239">
        <f>[183]일위대가목록!G922</f>
        <v>88467218</v>
      </c>
      <c r="J787" s="239">
        <f t="shared" si="51"/>
        <v>88467218</v>
      </c>
      <c r="K787" s="239">
        <f>[183]일위대가목록!H922</f>
        <v>23165077</v>
      </c>
      <c r="L787" s="239">
        <f t="shared" si="52"/>
        <v>23165077</v>
      </c>
      <c r="M787" s="240" t="s">
        <v>10274</v>
      </c>
      <c r="N787" s="233" t="s">
        <v>227</v>
      </c>
      <c r="O787" s="233"/>
      <c r="P787" s="233" t="s">
        <v>10308</v>
      </c>
      <c r="Q787" s="233" t="s">
        <v>227</v>
      </c>
      <c r="R787" s="233" t="s">
        <v>10309</v>
      </c>
      <c r="S787" s="233"/>
      <c r="T787" s="233" t="s">
        <v>7729</v>
      </c>
      <c r="U787" s="233"/>
      <c r="V787" s="233"/>
      <c r="W787" s="233"/>
      <c r="X787" s="233"/>
      <c r="Y787" s="233"/>
      <c r="Z787" s="233"/>
      <c r="AA787" s="233"/>
      <c r="AB787" s="233"/>
      <c r="AC787" s="233"/>
      <c r="AD787" s="233"/>
      <c r="AE787" s="233"/>
      <c r="AF787" s="233"/>
      <c r="AG787" s="233"/>
      <c r="AH787" s="233"/>
      <c r="AI787" s="233"/>
      <c r="AJ787" s="233"/>
      <c r="AK787" s="233"/>
      <c r="AL787" s="233"/>
      <c r="AM787" s="233"/>
      <c r="AN787" s="233"/>
      <c r="AO787" s="233"/>
      <c r="AP787" s="233"/>
      <c r="AQ787" s="233"/>
      <c r="AR787" s="233"/>
      <c r="AS787" s="233"/>
      <c r="AT787" s="233"/>
      <c r="AU787" s="233"/>
      <c r="AV787" s="233"/>
      <c r="AW787" s="233"/>
      <c r="AX787" s="233"/>
      <c r="AY787" s="233"/>
      <c r="AZ787" s="233"/>
      <c r="BA787" s="233"/>
      <c r="BB787" s="233"/>
      <c r="BC787" s="233"/>
      <c r="BD787" s="233"/>
      <c r="BE787" s="233"/>
      <c r="BF787" s="233"/>
      <c r="BG787" s="233"/>
      <c r="BH787" s="233"/>
      <c r="BI787" s="293" t="str">
        <f>HYPERLINK("#일위대가목록!A922","IK992100 →")</f>
        <v>IK992100 →</v>
      </c>
    </row>
    <row r="788" spans="1:61" ht="20.100000000000001" customHeight="1">
      <c r="A788" s="237" t="s">
        <v>10310</v>
      </c>
      <c r="B788" s="238" t="s">
        <v>10273</v>
      </c>
      <c r="C788" s="238">
        <v>1</v>
      </c>
      <c r="D788" s="238" t="s">
        <v>7722</v>
      </c>
      <c r="E788" s="239">
        <f t="shared" si="49"/>
        <v>135327599</v>
      </c>
      <c r="F788" s="239">
        <f t="shared" si="49"/>
        <v>135327599</v>
      </c>
      <c r="G788" s="239">
        <f>[183]일위대가목록!F923</f>
        <v>12331949</v>
      </c>
      <c r="H788" s="239">
        <f t="shared" si="50"/>
        <v>12331949</v>
      </c>
      <c r="I788" s="239">
        <f>[183]일위대가목록!G923</f>
        <v>97559172</v>
      </c>
      <c r="J788" s="239">
        <f t="shared" si="51"/>
        <v>97559172</v>
      </c>
      <c r="K788" s="239">
        <f>[183]일위대가목록!H923</f>
        <v>25436478</v>
      </c>
      <c r="L788" s="239">
        <f t="shared" si="52"/>
        <v>25436478</v>
      </c>
      <c r="M788" s="240" t="s">
        <v>10274</v>
      </c>
      <c r="N788" s="233" t="s">
        <v>227</v>
      </c>
      <c r="O788" s="233"/>
      <c r="P788" s="233" t="s">
        <v>10311</v>
      </c>
      <c r="Q788" s="233" t="s">
        <v>227</v>
      </c>
      <c r="R788" s="233" t="s">
        <v>10312</v>
      </c>
      <c r="S788" s="233"/>
      <c r="T788" s="233" t="s">
        <v>7729</v>
      </c>
      <c r="U788" s="233"/>
      <c r="V788" s="233"/>
      <c r="W788" s="233"/>
      <c r="X788" s="233"/>
      <c r="Y788" s="233"/>
      <c r="Z788" s="233"/>
      <c r="AA788" s="233"/>
      <c r="AB788" s="233"/>
      <c r="AC788" s="233"/>
      <c r="AD788" s="233"/>
      <c r="AE788" s="233"/>
      <c r="AF788" s="233"/>
      <c r="AG788" s="233"/>
      <c r="AH788" s="233"/>
      <c r="AI788" s="233"/>
      <c r="AJ788" s="233"/>
      <c r="AK788" s="233"/>
      <c r="AL788" s="233"/>
      <c r="AM788" s="233"/>
      <c r="AN788" s="233"/>
      <c r="AO788" s="233"/>
      <c r="AP788" s="233"/>
      <c r="AQ788" s="233"/>
      <c r="AR788" s="233"/>
      <c r="AS788" s="233"/>
      <c r="AT788" s="233"/>
      <c r="AU788" s="233"/>
      <c r="AV788" s="233"/>
      <c r="AW788" s="233"/>
      <c r="AX788" s="233"/>
      <c r="AY788" s="233"/>
      <c r="AZ788" s="233"/>
      <c r="BA788" s="233"/>
      <c r="BB788" s="233"/>
      <c r="BC788" s="233"/>
      <c r="BD788" s="233"/>
      <c r="BE788" s="233"/>
      <c r="BF788" s="233"/>
      <c r="BG788" s="233"/>
      <c r="BH788" s="233"/>
      <c r="BI788" s="293" t="str">
        <f>HYPERLINK("#일위대가목록!A923","IK992200 →")</f>
        <v>IK992200 →</v>
      </c>
    </row>
    <row r="789" spans="1:61" ht="20.100000000000001" customHeight="1">
      <c r="A789" s="237" t="s">
        <v>10313</v>
      </c>
      <c r="B789" s="238" t="s">
        <v>10273</v>
      </c>
      <c r="C789" s="238">
        <v>1</v>
      </c>
      <c r="D789" s="238" t="s">
        <v>7722</v>
      </c>
      <c r="E789" s="239">
        <f t="shared" si="49"/>
        <v>150130753</v>
      </c>
      <c r="F789" s="239">
        <f t="shared" si="49"/>
        <v>150130753</v>
      </c>
      <c r="G789" s="239">
        <f>[183]일위대가목록!F924</f>
        <v>13714212</v>
      </c>
      <c r="H789" s="239">
        <f t="shared" si="50"/>
        <v>13714212</v>
      </c>
      <c r="I789" s="239">
        <f>[183]일위대가목록!G924</f>
        <v>108124785</v>
      </c>
      <c r="J789" s="239">
        <f t="shared" si="51"/>
        <v>108124785</v>
      </c>
      <c r="K789" s="239">
        <f>[183]일위대가목록!H924</f>
        <v>28291756</v>
      </c>
      <c r="L789" s="239">
        <f t="shared" si="52"/>
        <v>28291756</v>
      </c>
      <c r="M789" s="240" t="s">
        <v>10274</v>
      </c>
      <c r="N789" s="233" t="s">
        <v>227</v>
      </c>
      <c r="O789" s="233"/>
      <c r="P789" s="233" t="s">
        <v>10314</v>
      </c>
      <c r="Q789" s="233" t="s">
        <v>227</v>
      </c>
      <c r="R789" s="233" t="s">
        <v>10315</v>
      </c>
      <c r="S789" s="233"/>
      <c r="T789" s="233" t="s">
        <v>7729</v>
      </c>
      <c r="U789" s="233"/>
      <c r="V789" s="233"/>
      <c r="W789" s="233"/>
      <c r="X789" s="233"/>
      <c r="Y789" s="233"/>
      <c r="Z789" s="233"/>
      <c r="AA789" s="233"/>
      <c r="AB789" s="233"/>
      <c r="AC789" s="233"/>
      <c r="AD789" s="233"/>
      <c r="AE789" s="233"/>
      <c r="AF789" s="233"/>
      <c r="AG789" s="233"/>
      <c r="AH789" s="233"/>
      <c r="AI789" s="233"/>
      <c r="AJ789" s="233"/>
      <c r="AK789" s="233"/>
      <c r="AL789" s="233"/>
      <c r="AM789" s="233"/>
      <c r="AN789" s="233"/>
      <c r="AO789" s="233"/>
      <c r="AP789" s="233"/>
      <c r="AQ789" s="233"/>
      <c r="AR789" s="233"/>
      <c r="AS789" s="233"/>
      <c r="AT789" s="233"/>
      <c r="AU789" s="233"/>
      <c r="AV789" s="233"/>
      <c r="AW789" s="233"/>
      <c r="AX789" s="233"/>
      <c r="AY789" s="233"/>
      <c r="AZ789" s="233"/>
      <c r="BA789" s="233"/>
      <c r="BB789" s="233"/>
      <c r="BC789" s="233"/>
      <c r="BD789" s="233"/>
      <c r="BE789" s="233"/>
      <c r="BF789" s="233"/>
      <c r="BG789" s="233"/>
      <c r="BH789" s="233"/>
      <c r="BI789" s="293" t="str">
        <f>HYPERLINK("#일위대가목록!A924","IK992300 →")</f>
        <v>IK992300 →</v>
      </c>
    </row>
    <row r="790" spans="1:61" ht="20.100000000000001" customHeight="1">
      <c r="A790" s="237" t="s">
        <v>10316</v>
      </c>
      <c r="B790" s="238" t="s">
        <v>10273</v>
      </c>
      <c r="C790" s="238">
        <v>1</v>
      </c>
      <c r="D790" s="238" t="s">
        <v>7722</v>
      </c>
      <c r="E790" s="239">
        <f t="shared" si="49"/>
        <v>150130753</v>
      </c>
      <c r="F790" s="239">
        <f t="shared" si="49"/>
        <v>150130753</v>
      </c>
      <c r="G790" s="239">
        <f>[183]일위대가목록!F925</f>
        <v>13714212</v>
      </c>
      <c r="H790" s="239">
        <f t="shared" si="50"/>
        <v>13714212</v>
      </c>
      <c r="I790" s="239">
        <f>[183]일위대가목록!G925</f>
        <v>108124785</v>
      </c>
      <c r="J790" s="239">
        <f t="shared" si="51"/>
        <v>108124785</v>
      </c>
      <c r="K790" s="239">
        <f>[183]일위대가목록!H925</f>
        <v>28291756</v>
      </c>
      <c r="L790" s="239">
        <f t="shared" si="52"/>
        <v>28291756</v>
      </c>
      <c r="M790" s="240" t="s">
        <v>10274</v>
      </c>
      <c r="N790" s="233" t="s">
        <v>227</v>
      </c>
      <c r="O790" s="233"/>
      <c r="P790" s="233" t="s">
        <v>10317</v>
      </c>
      <c r="Q790" s="233" t="s">
        <v>227</v>
      </c>
      <c r="R790" s="233" t="s">
        <v>10318</v>
      </c>
      <c r="S790" s="233"/>
      <c r="T790" s="233" t="s">
        <v>7729</v>
      </c>
      <c r="U790" s="233"/>
      <c r="V790" s="233"/>
      <c r="W790" s="233"/>
      <c r="X790" s="233"/>
      <c r="Y790" s="233"/>
      <c r="Z790" s="233"/>
      <c r="AA790" s="233"/>
      <c r="AB790" s="233"/>
      <c r="AC790" s="233"/>
      <c r="AD790" s="233"/>
      <c r="AE790" s="233"/>
      <c r="AF790" s="233"/>
      <c r="AG790" s="233"/>
      <c r="AH790" s="233"/>
      <c r="AI790" s="233"/>
      <c r="AJ790" s="233"/>
      <c r="AK790" s="233"/>
      <c r="AL790" s="233"/>
      <c r="AM790" s="233"/>
      <c r="AN790" s="233"/>
      <c r="AO790" s="233"/>
      <c r="AP790" s="233"/>
      <c r="AQ790" s="233"/>
      <c r="AR790" s="233"/>
      <c r="AS790" s="233"/>
      <c r="AT790" s="233"/>
      <c r="AU790" s="233"/>
      <c r="AV790" s="233"/>
      <c r="AW790" s="233"/>
      <c r="AX790" s="233"/>
      <c r="AY790" s="233"/>
      <c r="AZ790" s="233"/>
      <c r="BA790" s="233"/>
      <c r="BB790" s="233"/>
      <c r="BC790" s="233"/>
      <c r="BD790" s="233"/>
      <c r="BE790" s="233"/>
      <c r="BF790" s="233"/>
      <c r="BG790" s="233"/>
      <c r="BH790" s="233"/>
      <c r="BI790" s="293" t="str">
        <f>HYPERLINK("#일위대가목록!A925","IK992400 →")</f>
        <v>IK992400 →</v>
      </c>
    </row>
    <row r="791" spans="1:61" ht="20.100000000000001" customHeight="1">
      <c r="A791" s="237" t="s">
        <v>10319</v>
      </c>
      <c r="B791" s="238" t="s">
        <v>10320</v>
      </c>
      <c r="C791" s="238">
        <v>1</v>
      </c>
      <c r="D791" s="238" t="s">
        <v>7942</v>
      </c>
      <c r="E791" s="239">
        <f t="shared" si="49"/>
        <v>3930</v>
      </c>
      <c r="F791" s="239">
        <f t="shared" si="49"/>
        <v>3930</v>
      </c>
      <c r="G791" s="239">
        <f>[183]일위대가목록!F1146</f>
        <v>809</v>
      </c>
      <c r="H791" s="239">
        <f t="shared" si="50"/>
        <v>809</v>
      </c>
      <c r="I791" s="239">
        <f>[183]일위대가목록!G1146</f>
        <v>2220</v>
      </c>
      <c r="J791" s="239">
        <f t="shared" si="51"/>
        <v>2220</v>
      </c>
      <c r="K791" s="239">
        <f>[183]일위대가목록!H1146</f>
        <v>901</v>
      </c>
      <c r="L791" s="239">
        <f t="shared" si="52"/>
        <v>901</v>
      </c>
      <c r="M791" s="240" t="s">
        <v>10321</v>
      </c>
      <c r="N791" s="233" t="s">
        <v>227</v>
      </c>
      <c r="O791" s="233"/>
      <c r="P791" s="233" t="s">
        <v>10322</v>
      </c>
      <c r="Q791" s="233" t="s">
        <v>227</v>
      </c>
      <c r="R791" s="233" t="s">
        <v>10323</v>
      </c>
      <c r="S791" s="233"/>
      <c r="T791" s="233" t="s">
        <v>7729</v>
      </c>
      <c r="U791" s="233"/>
      <c r="V791" s="233"/>
      <c r="W791" s="233"/>
      <c r="X791" s="233"/>
      <c r="Y791" s="233"/>
      <c r="Z791" s="233"/>
      <c r="AA791" s="233"/>
      <c r="AB791" s="233"/>
      <c r="AC791" s="233"/>
      <c r="AD791" s="233"/>
      <c r="AE791" s="233"/>
      <c r="AF791" s="233"/>
      <c r="AG791" s="233"/>
      <c r="AH791" s="233"/>
      <c r="AI791" s="233"/>
      <c r="AJ791" s="233"/>
      <c r="AK791" s="233"/>
      <c r="AL791" s="233"/>
      <c r="AM791" s="233"/>
      <c r="AN791" s="233"/>
      <c r="AO791" s="233"/>
      <c r="AP791" s="233"/>
      <c r="AQ791" s="233"/>
      <c r="AR791" s="233"/>
      <c r="AS791" s="233"/>
      <c r="AT791" s="233"/>
      <c r="AU791" s="233"/>
      <c r="AV791" s="233"/>
      <c r="AW791" s="233"/>
      <c r="AX791" s="233"/>
      <c r="AY791" s="233"/>
      <c r="AZ791" s="233"/>
      <c r="BA791" s="233"/>
      <c r="BB791" s="233"/>
      <c r="BC791" s="233"/>
      <c r="BD791" s="233"/>
      <c r="BE791" s="233"/>
      <c r="BF791" s="233"/>
      <c r="BG791" s="233"/>
      <c r="BH791" s="233"/>
      <c r="BI791" s="293" t="str">
        <f>HYPERLINK("#일위대가목록!A1146","IK993100 →")</f>
        <v>IK993100 →</v>
      </c>
    </row>
    <row r="792" spans="1:61" ht="20.100000000000001" customHeight="1">
      <c r="A792" s="237" t="s">
        <v>10319</v>
      </c>
      <c r="B792" s="238" t="s">
        <v>10324</v>
      </c>
      <c r="C792" s="238">
        <v>1</v>
      </c>
      <c r="D792" s="238" t="s">
        <v>7942</v>
      </c>
      <c r="E792" s="239">
        <f t="shared" si="49"/>
        <v>3810</v>
      </c>
      <c r="F792" s="239">
        <f t="shared" si="49"/>
        <v>3810</v>
      </c>
      <c r="G792" s="239">
        <f>[183]일위대가목록!F1147</f>
        <v>809</v>
      </c>
      <c r="H792" s="239">
        <f t="shared" si="50"/>
        <v>809</v>
      </c>
      <c r="I792" s="239">
        <f>[183]일위대가목록!G1147</f>
        <v>2220</v>
      </c>
      <c r="J792" s="239">
        <f t="shared" si="51"/>
        <v>2220</v>
      </c>
      <c r="K792" s="239">
        <f>[183]일위대가목록!H1147</f>
        <v>781</v>
      </c>
      <c r="L792" s="239">
        <f t="shared" si="52"/>
        <v>781</v>
      </c>
      <c r="M792" s="240" t="s">
        <v>10321</v>
      </c>
      <c r="N792" s="233" t="s">
        <v>227</v>
      </c>
      <c r="O792" s="233"/>
      <c r="P792" s="233" t="s">
        <v>10325</v>
      </c>
      <c r="Q792" s="233" t="s">
        <v>227</v>
      </c>
      <c r="R792" s="233" t="s">
        <v>10326</v>
      </c>
      <c r="S792" s="233"/>
      <c r="T792" s="233" t="s">
        <v>7729</v>
      </c>
      <c r="U792" s="233"/>
      <c r="V792" s="233"/>
      <c r="W792" s="233"/>
      <c r="X792" s="233"/>
      <c r="Y792" s="233"/>
      <c r="Z792" s="233"/>
      <c r="AA792" s="233"/>
      <c r="AB792" s="233"/>
      <c r="AC792" s="233"/>
      <c r="AD792" s="233"/>
      <c r="AE792" s="233"/>
      <c r="AF792" s="233"/>
      <c r="AG792" s="233"/>
      <c r="AH792" s="233"/>
      <c r="AI792" s="233"/>
      <c r="AJ792" s="233"/>
      <c r="AK792" s="233"/>
      <c r="AL792" s="233"/>
      <c r="AM792" s="233"/>
      <c r="AN792" s="233"/>
      <c r="AO792" s="233"/>
      <c r="AP792" s="233"/>
      <c r="AQ792" s="233"/>
      <c r="AR792" s="233"/>
      <c r="AS792" s="233"/>
      <c r="AT792" s="233"/>
      <c r="AU792" s="233"/>
      <c r="AV792" s="233"/>
      <c r="AW792" s="233"/>
      <c r="AX792" s="233"/>
      <c r="AY792" s="233"/>
      <c r="AZ792" s="233"/>
      <c r="BA792" s="233"/>
      <c r="BB792" s="233"/>
      <c r="BC792" s="233"/>
      <c r="BD792" s="233"/>
      <c r="BE792" s="233"/>
      <c r="BF792" s="233"/>
      <c r="BG792" s="233"/>
      <c r="BH792" s="233"/>
      <c r="BI792" s="293" t="str">
        <f>HYPERLINK("#일위대가목록!A1147","IK993200 →")</f>
        <v>IK993200 →</v>
      </c>
    </row>
    <row r="793" spans="1:61" ht="14.25" thickBot="1">
      <c r="A793" s="294"/>
      <c r="B793" s="295"/>
      <c r="C793" s="295"/>
      <c r="D793" s="295"/>
      <c r="E793" s="295"/>
      <c r="F793" s="295"/>
      <c r="G793" s="295"/>
      <c r="H793" s="295"/>
      <c r="I793" s="295"/>
      <c r="J793" s="295"/>
      <c r="K793" s="295"/>
      <c r="L793" s="295"/>
      <c r="M793" s="296"/>
      <c r="N793" s="233"/>
      <c r="O793" s="233"/>
      <c r="P793" s="233"/>
      <c r="Q793" s="233"/>
      <c r="R793" s="233"/>
      <c r="S793" s="233"/>
      <c r="T793" s="233"/>
      <c r="U793" s="233"/>
      <c r="V793" s="233"/>
      <c r="W793" s="233"/>
      <c r="X793" s="233"/>
      <c r="Y793" s="233"/>
      <c r="Z793" s="233"/>
      <c r="AA793" s="233"/>
      <c r="AB793" s="233"/>
      <c r="AC793" s="233"/>
      <c r="AD793" s="233"/>
      <c r="AE793" s="233"/>
      <c r="AF793" s="233"/>
      <c r="AG793" s="233"/>
      <c r="AH793" s="233"/>
      <c r="AI793" s="233"/>
      <c r="AJ793" s="233"/>
      <c r="AK793" s="233"/>
      <c r="AL793" s="233"/>
      <c r="AM793" s="233"/>
      <c r="AN793" s="233"/>
      <c r="AO793" s="233"/>
      <c r="AP793" s="233"/>
      <c r="AQ793" s="233"/>
      <c r="AR793" s="233"/>
      <c r="AS793" s="233"/>
      <c r="AT793" s="233"/>
      <c r="AU793" s="233"/>
      <c r="AV793" s="233"/>
      <c r="AW793" s="233"/>
      <c r="AX793" s="233"/>
      <c r="AY793" s="233"/>
      <c r="AZ793" s="233"/>
      <c r="BA793" s="233"/>
      <c r="BB793" s="233"/>
      <c r="BC793" s="233"/>
      <c r="BD793" s="233"/>
      <c r="BE793" s="233"/>
      <c r="BF793" s="233"/>
      <c r="BG793" s="233"/>
      <c r="BH793" s="233"/>
      <c r="BI793" s="233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13"/>
  <sheetViews>
    <sheetView topLeftCell="C1" workbookViewId="0">
      <selection activeCell="H7" sqref="H7"/>
    </sheetView>
  </sheetViews>
  <sheetFormatPr defaultRowHeight="13.5"/>
  <cols>
    <col min="1" max="1" width="15.6640625" style="71" customWidth="1"/>
    <col min="2" max="2" width="13.6640625" style="72" customWidth="1"/>
    <col min="3" max="3" width="15.6640625" style="71" customWidth="1"/>
    <col min="4" max="4" width="13.6640625" style="72" customWidth="1"/>
    <col min="5" max="5" width="15.6640625" style="71" customWidth="1"/>
    <col min="6" max="6" width="13.6640625" style="72" customWidth="1"/>
    <col min="7" max="7" width="18.88671875" style="71" customWidth="1"/>
    <col min="8" max="8" width="8.6640625" style="48" customWidth="1"/>
    <col min="9" max="256" width="8.88671875" style="48"/>
    <col min="257" max="257" width="15.6640625" style="48" customWidth="1"/>
    <col min="258" max="258" width="13.6640625" style="48" customWidth="1"/>
    <col min="259" max="259" width="15.6640625" style="48" customWidth="1"/>
    <col min="260" max="260" width="13.6640625" style="48" customWidth="1"/>
    <col min="261" max="261" width="15.6640625" style="48" customWidth="1"/>
    <col min="262" max="262" width="13.6640625" style="48" customWidth="1"/>
    <col min="263" max="264" width="8.6640625" style="48" customWidth="1"/>
    <col min="265" max="512" width="8.88671875" style="48"/>
    <col min="513" max="513" width="15.6640625" style="48" customWidth="1"/>
    <col min="514" max="514" width="13.6640625" style="48" customWidth="1"/>
    <col min="515" max="515" width="15.6640625" style="48" customWidth="1"/>
    <col min="516" max="516" width="13.6640625" style="48" customWidth="1"/>
    <col min="517" max="517" width="15.6640625" style="48" customWidth="1"/>
    <col min="518" max="518" width="13.6640625" style="48" customWidth="1"/>
    <col min="519" max="520" width="8.6640625" style="48" customWidth="1"/>
    <col min="521" max="768" width="8.88671875" style="48"/>
    <col min="769" max="769" width="15.6640625" style="48" customWidth="1"/>
    <col min="770" max="770" width="13.6640625" style="48" customWidth="1"/>
    <col min="771" max="771" width="15.6640625" style="48" customWidth="1"/>
    <col min="772" max="772" width="13.6640625" style="48" customWidth="1"/>
    <col min="773" max="773" width="15.6640625" style="48" customWidth="1"/>
    <col min="774" max="774" width="13.6640625" style="48" customWidth="1"/>
    <col min="775" max="776" width="8.6640625" style="48" customWidth="1"/>
    <col min="777" max="1024" width="8.88671875" style="48"/>
    <col min="1025" max="1025" width="15.6640625" style="48" customWidth="1"/>
    <col min="1026" max="1026" width="13.6640625" style="48" customWidth="1"/>
    <col min="1027" max="1027" width="15.6640625" style="48" customWidth="1"/>
    <col min="1028" max="1028" width="13.6640625" style="48" customWidth="1"/>
    <col min="1029" max="1029" width="15.6640625" style="48" customWidth="1"/>
    <col min="1030" max="1030" width="13.6640625" style="48" customWidth="1"/>
    <col min="1031" max="1032" width="8.6640625" style="48" customWidth="1"/>
    <col min="1033" max="1280" width="8.88671875" style="48"/>
    <col min="1281" max="1281" width="15.6640625" style="48" customWidth="1"/>
    <col min="1282" max="1282" width="13.6640625" style="48" customWidth="1"/>
    <col min="1283" max="1283" width="15.6640625" style="48" customWidth="1"/>
    <col min="1284" max="1284" width="13.6640625" style="48" customWidth="1"/>
    <col min="1285" max="1285" width="15.6640625" style="48" customWidth="1"/>
    <col min="1286" max="1286" width="13.6640625" style="48" customWidth="1"/>
    <col min="1287" max="1288" width="8.6640625" style="48" customWidth="1"/>
    <col min="1289" max="1536" width="8.88671875" style="48"/>
    <col min="1537" max="1537" width="15.6640625" style="48" customWidth="1"/>
    <col min="1538" max="1538" width="13.6640625" style="48" customWidth="1"/>
    <col min="1539" max="1539" width="15.6640625" style="48" customWidth="1"/>
    <col min="1540" max="1540" width="13.6640625" style="48" customWidth="1"/>
    <col min="1541" max="1541" width="15.6640625" style="48" customWidth="1"/>
    <col min="1542" max="1542" width="13.6640625" style="48" customWidth="1"/>
    <col min="1543" max="1544" width="8.6640625" style="48" customWidth="1"/>
    <col min="1545" max="1792" width="8.88671875" style="48"/>
    <col min="1793" max="1793" width="15.6640625" style="48" customWidth="1"/>
    <col min="1794" max="1794" width="13.6640625" style="48" customWidth="1"/>
    <col min="1795" max="1795" width="15.6640625" style="48" customWidth="1"/>
    <col min="1796" max="1796" width="13.6640625" style="48" customWidth="1"/>
    <col min="1797" max="1797" width="15.6640625" style="48" customWidth="1"/>
    <col min="1798" max="1798" width="13.6640625" style="48" customWidth="1"/>
    <col min="1799" max="1800" width="8.6640625" style="48" customWidth="1"/>
    <col min="1801" max="2048" width="8.88671875" style="48"/>
    <col min="2049" max="2049" width="15.6640625" style="48" customWidth="1"/>
    <col min="2050" max="2050" width="13.6640625" style="48" customWidth="1"/>
    <col min="2051" max="2051" width="15.6640625" style="48" customWidth="1"/>
    <col min="2052" max="2052" width="13.6640625" style="48" customWidth="1"/>
    <col min="2053" max="2053" width="15.6640625" style="48" customWidth="1"/>
    <col min="2054" max="2054" width="13.6640625" style="48" customWidth="1"/>
    <col min="2055" max="2056" width="8.6640625" style="48" customWidth="1"/>
    <col min="2057" max="2304" width="8.88671875" style="48"/>
    <col min="2305" max="2305" width="15.6640625" style="48" customWidth="1"/>
    <col min="2306" max="2306" width="13.6640625" style="48" customWidth="1"/>
    <col min="2307" max="2307" width="15.6640625" style="48" customWidth="1"/>
    <col min="2308" max="2308" width="13.6640625" style="48" customWidth="1"/>
    <col min="2309" max="2309" width="15.6640625" style="48" customWidth="1"/>
    <col min="2310" max="2310" width="13.6640625" style="48" customWidth="1"/>
    <col min="2311" max="2312" width="8.6640625" style="48" customWidth="1"/>
    <col min="2313" max="2560" width="8.88671875" style="48"/>
    <col min="2561" max="2561" width="15.6640625" style="48" customWidth="1"/>
    <col min="2562" max="2562" width="13.6640625" style="48" customWidth="1"/>
    <col min="2563" max="2563" width="15.6640625" style="48" customWidth="1"/>
    <col min="2564" max="2564" width="13.6640625" style="48" customWidth="1"/>
    <col min="2565" max="2565" width="15.6640625" style="48" customWidth="1"/>
    <col min="2566" max="2566" width="13.6640625" style="48" customWidth="1"/>
    <col min="2567" max="2568" width="8.6640625" style="48" customWidth="1"/>
    <col min="2569" max="2816" width="8.88671875" style="48"/>
    <col min="2817" max="2817" width="15.6640625" style="48" customWidth="1"/>
    <col min="2818" max="2818" width="13.6640625" style="48" customWidth="1"/>
    <col min="2819" max="2819" width="15.6640625" style="48" customWidth="1"/>
    <col min="2820" max="2820" width="13.6640625" style="48" customWidth="1"/>
    <col min="2821" max="2821" width="15.6640625" style="48" customWidth="1"/>
    <col min="2822" max="2822" width="13.6640625" style="48" customWidth="1"/>
    <col min="2823" max="2824" width="8.6640625" style="48" customWidth="1"/>
    <col min="2825" max="3072" width="8.88671875" style="48"/>
    <col min="3073" max="3073" width="15.6640625" style="48" customWidth="1"/>
    <col min="3074" max="3074" width="13.6640625" style="48" customWidth="1"/>
    <col min="3075" max="3075" width="15.6640625" style="48" customWidth="1"/>
    <col min="3076" max="3076" width="13.6640625" style="48" customWidth="1"/>
    <col min="3077" max="3077" width="15.6640625" style="48" customWidth="1"/>
    <col min="3078" max="3078" width="13.6640625" style="48" customWidth="1"/>
    <col min="3079" max="3080" width="8.6640625" style="48" customWidth="1"/>
    <col min="3081" max="3328" width="8.88671875" style="48"/>
    <col min="3329" max="3329" width="15.6640625" style="48" customWidth="1"/>
    <col min="3330" max="3330" width="13.6640625" style="48" customWidth="1"/>
    <col min="3331" max="3331" width="15.6640625" style="48" customWidth="1"/>
    <col min="3332" max="3332" width="13.6640625" style="48" customWidth="1"/>
    <col min="3333" max="3333" width="15.6640625" style="48" customWidth="1"/>
    <col min="3334" max="3334" width="13.6640625" style="48" customWidth="1"/>
    <col min="3335" max="3336" width="8.6640625" style="48" customWidth="1"/>
    <col min="3337" max="3584" width="8.88671875" style="48"/>
    <col min="3585" max="3585" width="15.6640625" style="48" customWidth="1"/>
    <col min="3586" max="3586" width="13.6640625" style="48" customWidth="1"/>
    <col min="3587" max="3587" width="15.6640625" style="48" customWidth="1"/>
    <col min="3588" max="3588" width="13.6640625" style="48" customWidth="1"/>
    <col min="3589" max="3589" width="15.6640625" style="48" customWidth="1"/>
    <col min="3590" max="3590" width="13.6640625" style="48" customWidth="1"/>
    <col min="3591" max="3592" width="8.6640625" style="48" customWidth="1"/>
    <col min="3593" max="3840" width="8.88671875" style="48"/>
    <col min="3841" max="3841" width="15.6640625" style="48" customWidth="1"/>
    <col min="3842" max="3842" width="13.6640625" style="48" customWidth="1"/>
    <col min="3843" max="3843" width="15.6640625" style="48" customWidth="1"/>
    <col min="3844" max="3844" width="13.6640625" style="48" customWidth="1"/>
    <col min="3845" max="3845" width="15.6640625" style="48" customWidth="1"/>
    <col min="3846" max="3846" width="13.6640625" style="48" customWidth="1"/>
    <col min="3847" max="3848" width="8.6640625" style="48" customWidth="1"/>
    <col min="3849" max="4096" width="8.88671875" style="48"/>
    <col min="4097" max="4097" width="15.6640625" style="48" customWidth="1"/>
    <col min="4098" max="4098" width="13.6640625" style="48" customWidth="1"/>
    <col min="4099" max="4099" width="15.6640625" style="48" customWidth="1"/>
    <col min="4100" max="4100" width="13.6640625" style="48" customWidth="1"/>
    <col min="4101" max="4101" width="15.6640625" style="48" customWidth="1"/>
    <col min="4102" max="4102" width="13.6640625" style="48" customWidth="1"/>
    <col min="4103" max="4104" width="8.6640625" style="48" customWidth="1"/>
    <col min="4105" max="4352" width="8.88671875" style="48"/>
    <col min="4353" max="4353" width="15.6640625" style="48" customWidth="1"/>
    <col min="4354" max="4354" width="13.6640625" style="48" customWidth="1"/>
    <col min="4355" max="4355" width="15.6640625" style="48" customWidth="1"/>
    <col min="4356" max="4356" width="13.6640625" style="48" customWidth="1"/>
    <col min="4357" max="4357" width="15.6640625" style="48" customWidth="1"/>
    <col min="4358" max="4358" width="13.6640625" style="48" customWidth="1"/>
    <col min="4359" max="4360" width="8.6640625" style="48" customWidth="1"/>
    <col min="4361" max="4608" width="8.88671875" style="48"/>
    <col min="4609" max="4609" width="15.6640625" style="48" customWidth="1"/>
    <col min="4610" max="4610" width="13.6640625" style="48" customWidth="1"/>
    <col min="4611" max="4611" width="15.6640625" style="48" customWidth="1"/>
    <col min="4612" max="4612" width="13.6640625" style="48" customWidth="1"/>
    <col min="4613" max="4613" width="15.6640625" style="48" customWidth="1"/>
    <col min="4614" max="4614" width="13.6640625" style="48" customWidth="1"/>
    <col min="4615" max="4616" width="8.6640625" style="48" customWidth="1"/>
    <col min="4617" max="4864" width="8.88671875" style="48"/>
    <col min="4865" max="4865" width="15.6640625" style="48" customWidth="1"/>
    <col min="4866" max="4866" width="13.6640625" style="48" customWidth="1"/>
    <col min="4867" max="4867" width="15.6640625" style="48" customWidth="1"/>
    <col min="4868" max="4868" width="13.6640625" style="48" customWidth="1"/>
    <col min="4869" max="4869" width="15.6640625" style="48" customWidth="1"/>
    <col min="4870" max="4870" width="13.6640625" style="48" customWidth="1"/>
    <col min="4871" max="4872" width="8.6640625" style="48" customWidth="1"/>
    <col min="4873" max="5120" width="8.88671875" style="48"/>
    <col min="5121" max="5121" width="15.6640625" style="48" customWidth="1"/>
    <col min="5122" max="5122" width="13.6640625" style="48" customWidth="1"/>
    <col min="5123" max="5123" width="15.6640625" style="48" customWidth="1"/>
    <col min="5124" max="5124" width="13.6640625" style="48" customWidth="1"/>
    <col min="5125" max="5125" width="15.6640625" style="48" customWidth="1"/>
    <col min="5126" max="5126" width="13.6640625" style="48" customWidth="1"/>
    <col min="5127" max="5128" width="8.6640625" style="48" customWidth="1"/>
    <col min="5129" max="5376" width="8.88671875" style="48"/>
    <col min="5377" max="5377" width="15.6640625" style="48" customWidth="1"/>
    <col min="5378" max="5378" width="13.6640625" style="48" customWidth="1"/>
    <col min="5379" max="5379" width="15.6640625" style="48" customWidth="1"/>
    <col min="5380" max="5380" width="13.6640625" style="48" customWidth="1"/>
    <col min="5381" max="5381" width="15.6640625" style="48" customWidth="1"/>
    <col min="5382" max="5382" width="13.6640625" style="48" customWidth="1"/>
    <col min="5383" max="5384" width="8.6640625" style="48" customWidth="1"/>
    <col min="5385" max="5632" width="8.88671875" style="48"/>
    <col min="5633" max="5633" width="15.6640625" style="48" customWidth="1"/>
    <col min="5634" max="5634" width="13.6640625" style="48" customWidth="1"/>
    <col min="5635" max="5635" width="15.6640625" style="48" customWidth="1"/>
    <col min="5636" max="5636" width="13.6640625" style="48" customWidth="1"/>
    <col min="5637" max="5637" width="15.6640625" style="48" customWidth="1"/>
    <col min="5638" max="5638" width="13.6640625" style="48" customWidth="1"/>
    <col min="5639" max="5640" width="8.6640625" style="48" customWidth="1"/>
    <col min="5641" max="5888" width="8.88671875" style="48"/>
    <col min="5889" max="5889" width="15.6640625" style="48" customWidth="1"/>
    <col min="5890" max="5890" width="13.6640625" style="48" customWidth="1"/>
    <col min="5891" max="5891" width="15.6640625" style="48" customWidth="1"/>
    <col min="5892" max="5892" width="13.6640625" style="48" customWidth="1"/>
    <col min="5893" max="5893" width="15.6640625" style="48" customWidth="1"/>
    <col min="5894" max="5894" width="13.6640625" style="48" customWidth="1"/>
    <col min="5895" max="5896" width="8.6640625" style="48" customWidth="1"/>
    <col min="5897" max="6144" width="8.88671875" style="48"/>
    <col min="6145" max="6145" width="15.6640625" style="48" customWidth="1"/>
    <col min="6146" max="6146" width="13.6640625" style="48" customWidth="1"/>
    <col min="6147" max="6147" width="15.6640625" style="48" customWidth="1"/>
    <col min="6148" max="6148" width="13.6640625" style="48" customWidth="1"/>
    <col min="6149" max="6149" width="15.6640625" style="48" customWidth="1"/>
    <col min="6150" max="6150" width="13.6640625" style="48" customWidth="1"/>
    <col min="6151" max="6152" width="8.6640625" style="48" customWidth="1"/>
    <col min="6153" max="6400" width="8.88671875" style="48"/>
    <col min="6401" max="6401" width="15.6640625" style="48" customWidth="1"/>
    <col min="6402" max="6402" width="13.6640625" style="48" customWidth="1"/>
    <col min="6403" max="6403" width="15.6640625" style="48" customWidth="1"/>
    <col min="6404" max="6404" width="13.6640625" style="48" customWidth="1"/>
    <col min="6405" max="6405" width="15.6640625" style="48" customWidth="1"/>
    <col min="6406" max="6406" width="13.6640625" style="48" customWidth="1"/>
    <col min="6407" max="6408" width="8.6640625" style="48" customWidth="1"/>
    <col min="6409" max="6656" width="8.88671875" style="48"/>
    <col min="6657" max="6657" width="15.6640625" style="48" customWidth="1"/>
    <col min="6658" max="6658" width="13.6640625" style="48" customWidth="1"/>
    <col min="6659" max="6659" width="15.6640625" style="48" customWidth="1"/>
    <col min="6660" max="6660" width="13.6640625" style="48" customWidth="1"/>
    <col min="6661" max="6661" width="15.6640625" style="48" customWidth="1"/>
    <col min="6662" max="6662" width="13.6640625" style="48" customWidth="1"/>
    <col min="6663" max="6664" width="8.6640625" style="48" customWidth="1"/>
    <col min="6665" max="6912" width="8.88671875" style="48"/>
    <col min="6913" max="6913" width="15.6640625" style="48" customWidth="1"/>
    <col min="6914" max="6914" width="13.6640625" style="48" customWidth="1"/>
    <col min="6915" max="6915" width="15.6640625" style="48" customWidth="1"/>
    <col min="6916" max="6916" width="13.6640625" style="48" customWidth="1"/>
    <col min="6917" max="6917" width="15.6640625" style="48" customWidth="1"/>
    <col min="6918" max="6918" width="13.6640625" style="48" customWidth="1"/>
    <col min="6919" max="6920" width="8.6640625" style="48" customWidth="1"/>
    <col min="6921" max="7168" width="8.88671875" style="48"/>
    <col min="7169" max="7169" width="15.6640625" style="48" customWidth="1"/>
    <col min="7170" max="7170" width="13.6640625" style="48" customWidth="1"/>
    <col min="7171" max="7171" width="15.6640625" style="48" customWidth="1"/>
    <col min="7172" max="7172" width="13.6640625" style="48" customWidth="1"/>
    <col min="7173" max="7173" width="15.6640625" style="48" customWidth="1"/>
    <col min="7174" max="7174" width="13.6640625" style="48" customWidth="1"/>
    <col min="7175" max="7176" width="8.6640625" style="48" customWidth="1"/>
    <col min="7177" max="7424" width="8.88671875" style="48"/>
    <col min="7425" max="7425" width="15.6640625" style="48" customWidth="1"/>
    <col min="7426" max="7426" width="13.6640625" style="48" customWidth="1"/>
    <col min="7427" max="7427" width="15.6640625" style="48" customWidth="1"/>
    <col min="7428" max="7428" width="13.6640625" style="48" customWidth="1"/>
    <col min="7429" max="7429" width="15.6640625" style="48" customWidth="1"/>
    <col min="7430" max="7430" width="13.6640625" style="48" customWidth="1"/>
    <col min="7431" max="7432" width="8.6640625" style="48" customWidth="1"/>
    <col min="7433" max="7680" width="8.88671875" style="48"/>
    <col min="7681" max="7681" width="15.6640625" style="48" customWidth="1"/>
    <col min="7682" max="7682" width="13.6640625" style="48" customWidth="1"/>
    <col min="7683" max="7683" width="15.6640625" style="48" customWidth="1"/>
    <col min="7684" max="7684" width="13.6640625" style="48" customWidth="1"/>
    <col min="7685" max="7685" width="15.6640625" style="48" customWidth="1"/>
    <col min="7686" max="7686" width="13.6640625" style="48" customWidth="1"/>
    <col min="7687" max="7688" width="8.6640625" style="48" customWidth="1"/>
    <col min="7689" max="7936" width="8.88671875" style="48"/>
    <col min="7937" max="7937" width="15.6640625" style="48" customWidth="1"/>
    <col min="7938" max="7938" width="13.6640625" style="48" customWidth="1"/>
    <col min="7939" max="7939" width="15.6640625" style="48" customWidth="1"/>
    <col min="7940" max="7940" width="13.6640625" style="48" customWidth="1"/>
    <col min="7941" max="7941" width="15.6640625" style="48" customWidth="1"/>
    <col min="7942" max="7942" width="13.6640625" style="48" customWidth="1"/>
    <col min="7943" max="7944" width="8.6640625" style="48" customWidth="1"/>
    <col min="7945" max="8192" width="8.88671875" style="48"/>
    <col min="8193" max="8193" width="15.6640625" style="48" customWidth="1"/>
    <col min="8194" max="8194" width="13.6640625" style="48" customWidth="1"/>
    <col min="8195" max="8195" width="15.6640625" style="48" customWidth="1"/>
    <col min="8196" max="8196" width="13.6640625" style="48" customWidth="1"/>
    <col min="8197" max="8197" width="15.6640625" style="48" customWidth="1"/>
    <col min="8198" max="8198" width="13.6640625" style="48" customWidth="1"/>
    <col min="8199" max="8200" width="8.6640625" style="48" customWidth="1"/>
    <col min="8201" max="8448" width="8.88671875" style="48"/>
    <col min="8449" max="8449" width="15.6640625" style="48" customWidth="1"/>
    <col min="8450" max="8450" width="13.6640625" style="48" customWidth="1"/>
    <col min="8451" max="8451" width="15.6640625" style="48" customWidth="1"/>
    <col min="8452" max="8452" width="13.6640625" style="48" customWidth="1"/>
    <col min="8453" max="8453" width="15.6640625" style="48" customWidth="1"/>
    <col min="8454" max="8454" width="13.6640625" style="48" customWidth="1"/>
    <col min="8455" max="8456" width="8.6640625" style="48" customWidth="1"/>
    <col min="8457" max="8704" width="8.88671875" style="48"/>
    <col min="8705" max="8705" width="15.6640625" style="48" customWidth="1"/>
    <col min="8706" max="8706" width="13.6640625" style="48" customWidth="1"/>
    <col min="8707" max="8707" width="15.6640625" style="48" customWidth="1"/>
    <col min="8708" max="8708" width="13.6640625" style="48" customWidth="1"/>
    <col min="8709" max="8709" width="15.6640625" style="48" customWidth="1"/>
    <col min="8710" max="8710" width="13.6640625" style="48" customWidth="1"/>
    <col min="8711" max="8712" width="8.6640625" style="48" customWidth="1"/>
    <col min="8713" max="8960" width="8.88671875" style="48"/>
    <col min="8961" max="8961" width="15.6640625" style="48" customWidth="1"/>
    <col min="8962" max="8962" width="13.6640625" style="48" customWidth="1"/>
    <col min="8963" max="8963" width="15.6640625" style="48" customWidth="1"/>
    <col min="8964" max="8964" width="13.6640625" style="48" customWidth="1"/>
    <col min="8965" max="8965" width="15.6640625" style="48" customWidth="1"/>
    <col min="8966" max="8966" width="13.6640625" style="48" customWidth="1"/>
    <col min="8967" max="8968" width="8.6640625" style="48" customWidth="1"/>
    <col min="8969" max="9216" width="8.88671875" style="48"/>
    <col min="9217" max="9217" width="15.6640625" style="48" customWidth="1"/>
    <col min="9218" max="9218" width="13.6640625" style="48" customWidth="1"/>
    <col min="9219" max="9219" width="15.6640625" style="48" customWidth="1"/>
    <col min="9220" max="9220" width="13.6640625" style="48" customWidth="1"/>
    <col min="9221" max="9221" width="15.6640625" style="48" customWidth="1"/>
    <col min="9222" max="9222" width="13.6640625" style="48" customWidth="1"/>
    <col min="9223" max="9224" width="8.6640625" style="48" customWidth="1"/>
    <col min="9225" max="9472" width="8.88671875" style="48"/>
    <col min="9473" max="9473" width="15.6640625" style="48" customWidth="1"/>
    <col min="9474" max="9474" width="13.6640625" style="48" customWidth="1"/>
    <col min="9475" max="9475" width="15.6640625" style="48" customWidth="1"/>
    <col min="9476" max="9476" width="13.6640625" style="48" customWidth="1"/>
    <col min="9477" max="9477" width="15.6640625" style="48" customWidth="1"/>
    <col min="9478" max="9478" width="13.6640625" style="48" customWidth="1"/>
    <col min="9479" max="9480" width="8.6640625" style="48" customWidth="1"/>
    <col min="9481" max="9728" width="8.88671875" style="48"/>
    <col min="9729" max="9729" width="15.6640625" style="48" customWidth="1"/>
    <col min="9730" max="9730" width="13.6640625" style="48" customWidth="1"/>
    <col min="9731" max="9731" width="15.6640625" style="48" customWidth="1"/>
    <col min="9732" max="9732" width="13.6640625" style="48" customWidth="1"/>
    <col min="9733" max="9733" width="15.6640625" style="48" customWidth="1"/>
    <col min="9734" max="9734" width="13.6640625" style="48" customWidth="1"/>
    <col min="9735" max="9736" width="8.6640625" style="48" customWidth="1"/>
    <col min="9737" max="9984" width="8.88671875" style="48"/>
    <col min="9985" max="9985" width="15.6640625" style="48" customWidth="1"/>
    <col min="9986" max="9986" width="13.6640625" style="48" customWidth="1"/>
    <col min="9987" max="9987" width="15.6640625" style="48" customWidth="1"/>
    <col min="9988" max="9988" width="13.6640625" style="48" customWidth="1"/>
    <col min="9989" max="9989" width="15.6640625" style="48" customWidth="1"/>
    <col min="9990" max="9990" width="13.6640625" style="48" customWidth="1"/>
    <col min="9991" max="9992" width="8.6640625" style="48" customWidth="1"/>
    <col min="9993" max="10240" width="8.88671875" style="48"/>
    <col min="10241" max="10241" width="15.6640625" style="48" customWidth="1"/>
    <col min="10242" max="10242" width="13.6640625" style="48" customWidth="1"/>
    <col min="10243" max="10243" width="15.6640625" style="48" customWidth="1"/>
    <col min="10244" max="10244" width="13.6640625" style="48" customWidth="1"/>
    <col min="10245" max="10245" width="15.6640625" style="48" customWidth="1"/>
    <col min="10246" max="10246" width="13.6640625" style="48" customWidth="1"/>
    <col min="10247" max="10248" width="8.6640625" style="48" customWidth="1"/>
    <col min="10249" max="10496" width="8.88671875" style="48"/>
    <col min="10497" max="10497" width="15.6640625" style="48" customWidth="1"/>
    <col min="10498" max="10498" width="13.6640625" style="48" customWidth="1"/>
    <col min="10499" max="10499" width="15.6640625" style="48" customWidth="1"/>
    <col min="10500" max="10500" width="13.6640625" style="48" customWidth="1"/>
    <col min="10501" max="10501" width="15.6640625" style="48" customWidth="1"/>
    <col min="10502" max="10502" width="13.6640625" style="48" customWidth="1"/>
    <col min="10503" max="10504" width="8.6640625" style="48" customWidth="1"/>
    <col min="10505" max="10752" width="8.88671875" style="48"/>
    <col min="10753" max="10753" width="15.6640625" style="48" customWidth="1"/>
    <col min="10754" max="10754" width="13.6640625" style="48" customWidth="1"/>
    <col min="10755" max="10755" width="15.6640625" style="48" customWidth="1"/>
    <col min="10756" max="10756" width="13.6640625" style="48" customWidth="1"/>
    <col min="10757" max="10757" width="15.6640625" style="48" customWidth="1"/>
    <col min="10758" max="10758" width="13.6640625" style="48" customWidth="1"/>
    <col min="10759" max="10760" width="8.6640625" style="48" customWidth="1"/>
    <col min="10761" max="11008" width="8.88671875" style="48"/>
    <col min="11009" max="11009" width="15.6640625" style="48" customWidth="1"/>
    <col min="11010" max="11010" width="13.6640625" style="48" customWidth="1"/>
    <col min="11011" max="11011" width="15.6640625" style="48" customWidth="1"/>
    <col min="11012" max="11012" width="13.6640625" style="48" customWidth="1"/>
    <col min="11013" max="11013" width="15.6640625" style="48" customWidth="1"/>
    <col min="11014" max="11014" width="13.6640625" style="48" customWidth="1"/>
    <col min="11015" max="11016" width="8.6640625" style="48" customWidth="1"/>
    <col min="11017" max="11264" width="8.88671875" style="48"/>
    <col min="11265" max="11265" width="15.6640625" style="48" customWidth="1"/>
    <col min="11266" max="11266" width="13.6640625" style="48" customWidth="1"/>
    <col min="11267" max="11267" width="15.6640625" style="48" customWidth="1"/>
    <col min="11268" max="11268" width="13.6640625" style="48" customWidth="1"/>
    <col min="11269" max="11269" width="15.6640625" style="48" customWidth="1"/>
    <col min="11270" max="11270" width="13.6640625" style="48" customWidth="1"/>
    <col min="11271" max="11272" width="8.6640625" style="48" customWidth="1"/>
    <col min="11273" max="11520" width="8.88671875" style="48"/>
    <col min="11521" max="11521" width="15.6640625" style="48" customWidth="1"/>
    <col min="11522" max="11522" width="13.6640625" style="48" customWidth="1"/>
    <col min="11523" max="11523" width="15.6640625" style="48" customWidth="1"/>
    <col min="11524" max="11524" width="13.6640625" style="48" customWidth="1"/>
    <col min="11525" max="11525" width="15.6640625" style="48" customWidth="1"/>
    <col min="11526" max="11526" width="13.6640625" style="48" customWidth="1"/>
    <col min="11527" max="11528" width="8.6640625" style="48" customWidth="1"/>
    <col min="11529" max="11776" width="8.88671875" style="48"/>
    <col min="11777" max="11777" width="15.6640625" style="48" customWidth="1"/>
    <col min="11778" max="11778" width="13.6640625" style="48" customWidth="1"/>
    <col min="11779" max="11779" width="15.6640625" style="48" customWidth="1"/>
    <col min="11780" max="11780" width="13.6640625" style="48" customWidth="1"/>
    <col min="11781" max="11781" width="15.6640625" style="48" customWidth="1"/>
    <col min="11782" max="11782" width="13.6640625" style="48" customWidth="1"/>
    <col min="11783" max="11784" width="8.6640625" style="48" customWidth="1"/>
    <col min="11785" max="12032" width="8.88671875" style="48"/>
    <col min="12033" max="12033" width="15.6640625" style="48" customWidth="1"/>
    <col min="12034" max="12034" width="13.6640625" style="48" customWidth="1"/>
    <col min="12035" max="12035" width="15.6640625" style="48" customWidth="1"/>
    <col min="12036" max="12036" width="13.6640625" style="48" customWidth="1"/>
    <col min="12037" max="12037" width="15.6640625" style="48" customWidth="1"/>
    <col min="12038" max="12038" width="13.6640625" style="48" customWidth="1"/>
    <col min="12039" max="12040" width="8.6640625" style="48" customWidth="1"/>
    <col min="12041" max="12288" width="8.88671875" style="48"/>
    <col min="12289" max="12289" width="15.6640625" style="48" customWidth="1"/>
    <col min="12290" max="12290" width="13.6640625" style="48" customWidth="1"/>
    <col min="12291" max="12291" width="15.6640625" style="48" customWidth="1"/>
    <col min="12292" max="12292" width="13.6640625" style="48" customWidth="1"/>
    <col min="12293" max="12293" width="15.6640625" style="48" customWidth="1"/>
    <col min="12294" max="12294" width="13.6640625" style="48" customWidth="1"/>
    <col min="12295" max="12296" width="8.6640625" style="48" customWidth="1"/>
    <col min="12297" max="12544" width="8.88671875" style="48"/>
    <col min="12545" max="12545" width="15.6640625" style="48" customWidth="1"/>
    <col min="12546" max="12546" width="13.6640625" style="48" customWidth="1"/>
    <col min="12547" max="12547" width="15.6640625" style="48" customWidth="1"/>
    <col min="12548" max="12548" width="13.6640625" style="48" customWidth="1"/>
    <col min="12549" max="12549" width="15.6640625" style="48" customWidth="1"/>
    <col min="12550" max="12550" width="13.6640625" style="48" customWidth="1"/>
    <col min="12551" max="12552" width="8.6640625" style="48" customWidth="1"/>
    <col min="12553" max="12800" width="8.88671875" style="48"/>
    <col min="12801" max="12801" width="15.6640625" style="48" customWidth="1"/>
    <col min="12802" max="12802" width="13.6640625" style="48" customWidth="1"/>
    <col min="12803" max="12803" width="15.6640625" style="48" customWidth="1"/>
    <col min="12804" max="12804" width="13.6640625" style="48" customWidth="1"/>
    <col min="12805" max="12805" width="15.6640625" style="48" customWidth="1"/>
    <col min="12806" max="12806" width="13.6640625" style="48" customWidth="1"/>
    <col min="12807" max="12808" width="8.6640625" style="48" customWidth="1"/>
    <col min="12809" max="13056" width="8.88671875" style="48"/>
    <col min="13057" max="13057" width="15.6640625" style="48" customWidth="1"/>
    <col min="13058" max="13058" width="13.6640625" style="48" customWidth="1"/>
    <col min="13059" max="13059" width="15.6640625" style="48" customWidth="1"/>
    <col min="13060" max="13060" width="13.6640625" style="48" customWidth="1"/>
    <col min="13061" max="13061" width="15.6640625" style="48" customWidth="1"/>
    <col min="13062" max="13062" width="13.6640625" style="48" customWidth="1"/>
    <col min="13063" max="13064" width="8.6640625" style="48" customWidth="1"/>
    <col min="13065" max="13312" width="8.88671875" style="48"/>
    <col min="13313" max="13313" width="15.6640625" style="48" customWidth="1"/>
    <col min="13314" max="13314" width="13.6640625" style="48" customWidth="1"/>
    <col min="13315" max="13315" width="15.6640625" style="48" customWidth="1"/>
    <col min="13316" max="13316" width="13.6640625" style="48" customWidth="1"/>
    <col min="13317" max="13317" width="15.6640625" style="48" customWidth="1"/>
    <col min="13318" max="13318" width="13.6640625" style="48" customWidth="1"/>
    <col min="13319" max="13320" width="8.6640625" style="48" customWidth="1"/>
    <col min="13321" max="13568" width="8.88671875" style="48"/>
    <col min="13569" max="13569" width="15.6640625" style="48" customWidth="1"/>
    <col min="13570" max="13570" width="13.6640625" style="48" customWidth="1"/>
    <col min="13571" max="13571" width="15.6640625" style="48" customWidth="1"/>
    <col min="13572" max="13572" width="13.6640625" style="48" customWidth="1"/>
    <col min="13573" max="13573" width="15.6640625" style="48" customWidth="1"/>
    <col min="13574" max="13574" width="13.6640625" style="48" customWidth="1"/>
    <col min="13575" max="13576" width="8.6640625" style="48" customWidth="1"/>
    <col min="13577" max="13824" width="8.88671875" style="48"/>
    <col min="13825" max="13825" width="15.6640625" style="48" customWidth="1"/>
    <col min="13826" max="13826" width="13.6640625" style="48" customWidth="1"/>
    <col min="13827" max="13827" width="15.6640625" style="48" customWidth="1"/>
    <col min="13828" max="13828" width="13.6640625" style="48" customWidth="1"/>
    <col min="13829" max="13829" width="15.6640625" style="48" customWidth="1"/>
    <col min="13830" max="13830" width="13.6640625" style="48" customWidth="1"/>
    <col min="13831" max="13832" width="8.6640625" style="48" customWidth="1"/>
    <col min="13833" max="14080" width="8.88671875" style="48"/>
    <col min="14081" max="14081" width="15.6640625" style="48" customWidth="1"/>
    <col min="14082" max="14082" width="13.6640625" style="48" customWidth="1"/>
    <col min="14083" max="14083" width="15.6640625" style="48" customWidth="1"/>
    <col min="14084" max="14084" width="13.6640625" style="48" customWidth="1"/>
    <col min="14085" max="14085" width="15.6640625" style="48" customWidth="1"/>
    <col min="14086" max="14086" width="13.6640625" style="48" customWidth="1"/>
    <col min="14087" max="14088" width="8.6640625" style="48" customWidth="1"/>
    <col min="14089" max="14336" width="8.88671875" style="48"/>
    <col min="14337" max="14337" width="15.6640625" style="48" customWidth="1"/>
    <col min="14338" max="14338" width="13.6640625" style="48" customWidth="1"/>
    <col min="14339" max="14339" width="15.6640625" style="48" customWidth="1"/>
    <col min="14340" max="14340" width="13.6640625" style="48" customWidth="1"/>
    <col min="14341" max="14341" width="15.6640625" style="48" customWidth="1"/>
    <col min="14342" max="14342" width="13.6640625" style="48" customWidth="1"/>
    <col min="14343" max="14344" width="8.6640625" style="48" customWidth="1"/>
    <col min="14345" max="14592" width="8.88671875" style="48"/>
    <col min="14593" max="14593" width="15.6640625" style="48" customWidth="1"/>
    <col min="14594" max="14594" width="13.6640625" style="48" customWidth="1"/>
    <col min="14595" max="14595" width="15.6640625" style="48" customWidth="1"/>
    <col min="14596" max="14596" width="13.6640625" style="48" customWidth="1"/>
    <col min="14597" max="14597" width="15.6640625" style="48" customWidth="1"/>
    <col min="14598" max="14598" width="13.6640625" style="48" customWidth="1"/>
    <col min="14599" max="14600" width="8.6640625" style="48" customWidth="1"/>
    <col min="14601" max="14848" width="8.88671875" style="48"/>
    <col min="14849" max="14849" width="15.6640625" style="48" customWidth="1"/>
    <col min="14850" max="14850" width="13.6640625" style="48" customWidth="1"/>
    <col min="14851" max="14851" width="15.6640625" style="48" customWidth="1"/>
    <col min="14852" max="14852" width="13.6640625" style="48" customWidth="1"/>
    <col min="14853" max="14853" width="15.6640625" style="48" customWidth="1"/>
    <col min="14854" max="14854" width="13.6640625" style="48" customWidth="1"/>
    <col min="14855" max="14856" width="8.6640625" style="48" customWidth="1"/>
    <col min="14857" max="15104" width="8.88671875" style="48"/>
    <col min="15105" max="15105" width="15.6640625" style="48" customWidth="1"/>
    <col min="15106" max="15106" width="13.6640625" style="48" customWidth="1"/>
    <col min="15107" max="15107" width="15.6640625" style="48" customWidth="1"/>
    <col min="15108" max="15108" width="13.6640625" style="48" customWidth="1"/>
    <col min="15109" max="15109" width="15.6640625" style="48" customWidth="1"/>
    <col min="15110" max="15110" width="13.6640625" style="48" customWidth="1"/>
    <col min="15111" max="15112" width="8.6640625" style="48" customWidth="1"/>
    <col min="15113" max="15360" width="8.88671875" style="48"/>
    <col min="15361" max="15361" width="15.6640625" style="48" customWidth="1"/>
    <col min="15362" max="15362" width="13.6640625" style="48" customWidth="1"/>
    <col min="15363" max="15363" width="15.6640625" style="48" customWidth="1"/>
    <col min="15364" max="15364" width="13.6640625" style="48" customWidth="1"/>
    <col min="15365" max="15365" width="15.6640625" style="48" customWidth="1"/>
    <col min="15366" max="15366" width="13.6640625" style="48" customWidth="1"/>
    <col min="15367" max="15368" width="8.6640625" style="48" customWidth="1"/>
    <col min="15369" max="15616" width="8.88671875" style="48"/>
    <col min="15617" max="15617" width="15.6640625" style="48" customWidth="1"/>
    <col min="15618" max="15618" width="13.6640625" style="48" customWidth="1"/>
    <col min="15619" max="15619" width="15.6640625" style="48" customWidth="1"/>
    <col min="15620" max="15620" width="13.6640625" style="48" customWidth="1"/>
    <col min="15621" max="15621" width="15.6640625" style="48" customWidth="1"/>
    <col min="15622" max="15622" width="13.6640625" style="48" customWidth="1"/>
    <col min="15623" max="15624" width="8.6640625" style="48" customWidth="1"/>
    <col min="15625" max="15872" width="8.88671875" style="48"/>
    <col min="15873" max="15873" width="15.6640625" style="48" customWidth="1"/>
    <col min="15874" max="15874" width="13.6640625" style="48" customWidth="1"/>
    <col min="15875" max="15875" width="15.6640625" style="48" customWidth="1"/>
    <col min="15876" max="15876" width="13.6640625" style="48" customWidth="1"/>
    <col min="15877" max="15877" width="15.6640625" style="48" customWidth="1"/>
    <col min="15878" max="15878" width="13.6640625" style="48" customWidth="1"/>
    <col min="15879" max="15880" width="8.6640625" style="48" customWidth="1"/>
    <col min="15881" max="16128" width="8.88671875" style="48"/>
    <col min="16129" max="16129" width="15.6640625" style="48" customWidth="1"/>
    <col min="16130" max="16130" width="13.6640625" style="48" customWidth="1"/>
    <col min="16131" max="16131" width="15.6640625" style="48" customWidth="1"/>
    <col min="16132" max="16132" width="13.6640625" style="48" customWidth="1"/>
    <col min="16133" max="16133" width="15.6640625" style="48" customWidth="1"/>
    <col min="16134" max="16134" width="13.6640625" style="48" customWidth="1"/>
    <col min="16135" max="16136" width="8.6640625" style="48" customWidth="1"/>
    <col min="16137" max="16384" width="8.88671875" style="48"/>
  </cols>
  <sheetData>
    <row r="1" spans="1:8" s="70" customFormat="1" ht="30.6" customHeight="1">
      <c r="A1" s="526" t="s">
        <v>10596</v>
      </c>
      <c r="B1" s="527"/>
      <c r="C1" s="527"/>
      <c r="D1" s="527"/>
      <c r="E1" s="527"/>
      <c r="F1" s="527"/>
      <c r="G1" s="527"/>
      <c r="H1" s="528"/>
    </row>
    <row r="2" spans="1:8" s="69" customFormat="1" ht="33.6" customHeight="1">
      <c r="A2" s="1" t="s">
        <v>38</v>
      </c>
      <c r="B2" s="1" t="s">
        <v>39</v>
      </c>
      <c r="C2" s="1" t="s">
        <v>38</v>
      </c>
      <c r="D2" s="1" t="s">
        <v>39</v>
      </c>
      <c r="E2" s="1" t="s">
        <v>38</v>
      </c>
      <c r="F2" s="1" t="s">
        <v>39</v>
      </c>
      <c r="G2" s="1" t="s">
        <v>38</v>
      </c>
      <c r="H2" s="1" t="s">
        <v>39</v>
      </c>
    </row>
    <row r="3" spans="1:8" s="70" customFormat="1" ht="20.100000000000001" customHeight="1">
      <c r="A3" s="2" t="s">
        <v>183</v>
      </c>
      <c r="B3" s="312">
        <v>273676</v>
      </c>
      <c r="C3" s="2" t="s">
        <v>184</v>
      </c>
      <c r="D3" s="312">
        <v>277276</v>
      </c>
      <c r="E3" s="2" t="s">
        <v>185</v>
      </c>
      <c r="F3" s="312">
        <v>268187</v>
      </c>
      <c r="G3" s="3" t="s">
        <v>186</v>
      </c>
      <c r="H3" s="314">
        <v>238936</v>
      </c>
    </row>
    <row r="4" spans="1:8" s="70" customFormat="1" ht="20.100000000000001" customHeight="1">
      <c r="A4" s="2" t="s">
        <v>187</v>
      </c>
      <c r="B4" s="312">
        <v>180193</v>
      </c>
      <c r="C4" s="2" t="s">
        <v>188</v>
      </c>
      <c r="D4" s="312">
        <v>281939</v>
      </c>
      <c r="E4" s="2" t="s">
        <v>189</v>
      </c>
      <c r="F4" s="312">
        <v>239808</v>
      </c>
      <c r="G4" s="3" t="s">
        <v>7685</v>
      </c>
      <c r="H4" s="314">
        <v>47139</v>
      </c>
    </row>
    <row r="5" spans="1:8" s="70" customFormat="1" ht="20.100000000000001" customHeight="1">
      <c r="A5" s="2" t="s">
        <v>190</v>
      </c>
      <c r="B5" s="312">
        <v>273540</v>
      </c>
      <c r="C5" s="2" t="s">
        <v>191</v>
      </c>
      <c r="D5" s="312">
        <v>247897</v>
      </c>
      <c r="E5" s="2" t="s">
        <v>192</v>
      </c>
      <c r="F5" s="312">
        <v>263017</v>
      </c>
      <c r="G5" s="3" t="s">
        <v>7700</v>
      </c>
      <c r="H5" s="314">
        <v>3127</v>
      </c>
    </row>
    <row r="6" spans="1:8" s="70" customFormat="1" ht="20.100000000000001" customHeight="1">
      <c r="A6" s="2" t="s">
        <v>193</v>
      </c>
      <c r="B6" s="312">
        <v>319449</v>
      </c>
      <c r="C6" s="2" t="s">
        <v>194</v>
      </c>
      <c r="D6" s="312">
        <v>226122</v>
      </c>
      <c r="E6" s="2" t="s">
        <v>195</v>
      </c>
      <c r="F6" s="312">
        <v>172068</v>
      </c>
      <c r="G6" s="3" t="s">
        <v>10599</v>
      </c>
      <c r="H6" s="3">
        <v>282536</v>
      </c>
    </row>
    <row r="7" spans="1:8" s="70" customFormat="1" ht="20.100000000000001" customHeight="1">
      <c r="A7" s="2" t="s">
        <v>196</v>
      </c>
      <c r="B7" s="312">
        <v>283297</v>
      </c>
      <c r="C7" s="2" t="s">
        <v>197</v>
      </c>
      <c r="D7" s="312">
        <v>266029</v>
      </c>
      <c r="E7" s="2" t="s">
        <v>198</v>
      </c>
      <c r="F7" s="312">
        <v>292640</v>
      </c>
      <c r="G7" s="3" t="s">
        <v>10607</v>
      </c>
      <c r="H7" s="3">
        <v>319449</v>
      </c>
    </row>
    <row r="8" spans="1:8" s="70" customFormat="1" ht="20.100000000000001" customHeight="1">
      <c r="A8" s="2" t="s">
        <v>199</v>
      </c>
      <c r="B8" s="312">
        <v>173995</v>
      </c>
      <c r="C8" s="2" t="s">
        <v>130</v>
      </c>
      <c r="D8" s="312">
        <v>241698</v>
      </c>
      <c r="E8" s="2" t="s">
        <v>200</v>
      </c>
      <c r="F8" s="312">
        <v>262580</v>
      </c>
      <c r="G8" s="3"/>
      <c r="H8" s="3"/>
    </row>
    <row r="9" spans="1:8" s="70" customFormat="1" ht="20.100000000000001" customHeight="1">
      <c r="A9" s="4" t="s">
        <v>201</v>
      </c>
      <c r="B9" s="313">
        <v>282536</v>
      </c>
      <c r="C9" s="4" t="s">
        <v>202</v>
      </c>
      <c r="D9" s="313">
        <v>241932</v>
      </c>
      <c r="E9" s="4" t="s">
        <v>203</v>
      </c>
      <c r="F9" s="313">
        <v>269759</v>
      </c>
      <c r="G9" s="5"/>
      <c r="H9" s="5"/>
    </row>
    <row r="10" spans="1:8" ht="20.100000000000001" customHeight="1"/>
    <row r="13" spans="1:8">
      <c r="D13" s="72" t="s">
        <v>102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4093"/>
  <sheetViews>
    <sheetView topLeftCell="A2014" workbookViewId="0">
      <selection activeCell="A2016" sqref="A2016"/>
    </sheetView>
  </sheetViews>
  <sheetFormatPr defaultRowHeight="18.399999999999999" customHeight="1"/>
  <cols>
    <col min="1" max="1" width="36.5546875" style="233" bestFit="1" customWidth="1"/>
    <col min="2" max="2" width="55.77734375" style="233" bestFit="1" customWidth="1"/>
    <col min="3" max="3" width="6.6640625" style="233" customWidth="1"/>
    <col min="4" max="4" width="13.33203125" style="233" customWidth="1"/>
    <col min="5" max="5" width="20" style="233" customWidth="1"/>
    <col min="6" max="13" width="8.88671875" style="233" customWidth="1"/>
    <col min="14" max="14" width="8.88671875" style="233"/>
    <col min="15" max="16384" width="8.88671875" style="205"/>
  </cols>
  <sheetData>
    <row r="1" spans="1:8" ht="18.399999999999999" customHeight="1" thickBot="1">
      <c r="A1" s="233" t="s">
        <v>238</v>
      </c>
    </row>
    <row r="2" spans="1:8" ht="18.399999999999999" customHeight="1" thickBot="1">
      <c r="A2" s="234" t="s">
        <v>239</v>
      </c>
      <c r="B2" s="235" t="s">
        <v>240</v>
      </c>
      <c r="C2" s="235" t="s">
        <v>236</v>
      </c>
      <c r="D2" s="235" t="s">
        <v>39</v>
      </c>
      <c r="E2" s="236" t="s">
        <v>14</v>
      </c>
    </row>
    <row r="3" spans="1:8" ht="18.399999999999999" customHeight="1">
      <c r="A3" s="237" t="s">
        <v>241</v>
      </c>
      <c r="B3" s="238" t="s">
        <v>6884</v>
      </c>
      <c r="C3" s="238" t="s">
        <v>6885</v>
      </c>
      <c r="D3" s="239">
        <v>241916</v>
      </c>
      <c r="E3" s="240" t="s">
        <v>6886</v>
      </c>
      <c r="F3" s="233" t="s">
        <v>227</v>
      </c>
      <c r="G3" s="233" t="s">
        <v>242</v>
      </c>
      <c r="H3" s="233" t="s">
        <v>227</v>
      </c>
    </row>
    <row r="4" spans="1:8" ht="18.399999999999999" customHeight="1">
      <c r="A4" s="237" t="s">
        <v>243</v>
      </c>
      <c r="B4" s="238" t="s">
        <v>6887</v>
      </c>
      <c r="C4" s="238" t="s">
        <v>6885</v>
      </c>
      <c r="D4" s="239">
        <v>618506</v>
      </c>
      <c r="E4" s="240" t="s">
        <v>6886</v>
      </c>
      <c r="F4" s="233" t="s">
        <v>227</v>
      </c>
      <c r="G4" s="233" t="s">
        <v>244</v>
      </c>
      <c r="H4" s="233" t="s">
        <v>227</v>
      </c>
    </row>
    <row r="5" spans="1:8" ht="18.399999999999999" customHeight="1">
      <c r="A5" s="237" t="s">
        <v>243</v>
      </c>
      <c r="B5" s="238" t="s">
        <v>6888</v>
      </c>
      <c r="C5" s="238" t="s">
        <v>6885</v>
      </c>
      <c r="D5" s="239">
        <v>669562</v>
      </c>
      <c r="E5" s="240" t="s">
        <v>6886</v>
      </c>
      <c r="F5" s="233" t="s">
        <v>227</v>
      </c>
      <c r="G5" s="233" t="s">
        <v>245</v>
      </c>
      <c r="H5" s="233" t="s">
        <v>227</v>
      </c>
    </row>
    <row r="6" spans="1:8" ht="18.399999999999999" customHeight="1">
      <c r="A6" s="237" t="s">
        <v>243</v>
      </c>
      <c r="B6" s="238" t="s">
        <v>6889</v>
      </c>
      <c r="C6" s="238" t="s">
        <v>6885</v>
      </c>
      <c r="D6" s="239">
        <v>1769984</v>
      </c>
      <c r="E6" s="240" t="s">
        <v>6886</v>
      </c>
      <c r="F6" s="233" t="s">
        <v>227</v>
      </c>
      <c r="G6" s="233" t="s">
        <v>246</v>
      </c>
      <c r="H6" s="233" t="s">
        <v>227</v>
      </c>
    </row>
    <row r="7" spans="1:8" ht="18.399999999999999" customHeight="1">
      <c r="A7" s="237" t="s">
        <v>247</v>
      </c>
      <c r="B7" s="238" t="s">
        <v>6890</v>
      </c>
      <c r="C7" s="238" t="s">
        <v>6885</v>
      </c>
      <c r="D7" s="239">
        <v>688623</v>
      </c>
      <c r="E7" s="240" t="s">
        <v>6886</v>
      </c>
      <c r="F7" s="233" t="s">
        <v>227</v>
      </c>
      <c r="G7" s="233" t="s">
        <v>248</v>
      </c>
      <c r="H7" s="233" t="s">
        <v>227</v>
      </c>
    </row>
    <row r="8" spans="1:8" ht="18.399999999999999" customHeight="1">
      <c r="A8" s="237" t="s">
        <v>247</v>
      </c>
      <c r="B8" s="238" t="s">
        <v>6891</v>
      </c>
      <c r="C8" s="238" t="s">
        <v>6885</v>
      </c>
      <c r="D8" s="239">
        <v>723653</v>
      </c>
      <c r="E8" s="240" t="s">
        <v>6886</v>
      </c>
      <c r="F8" s="233" t="s">
        <v>227</v>
      </c>
      <c r="G8" s="233" t="s">
        <v>249</v>
      </c>
      <c r="H8" s="233" t="s">
        <v>227</v>
      </c>
    </row>
    <row r="9" spans="1:8" ht="18.399999999999999" customHeight="1">
      <c r="A9" s="237" t="s">
        <v>247</v>
      </c>
      <c r="B9" s="238" t="s">
        <v>6892</v>
      </c>
      <c r="C9" s="238" t="s">
        <v>6885</v>
      </c>
      <c r="D9" s="239">
        <v>1799139</v>
      </c>
      <c r="E9" s="240" t="s">
        <v>6886</v>
      </c>
      <c r="F9" s="233" t="s">
        <v>227</v>
      </c>
      <c r="G9" s="233" t="s">
        <v>250</v>
      </c>
      <c r="H9" s="233" t="s">
        <v>227</v>
      </c>
    </row>
    <row r="10" spans="1:8" ht="18.399999999999999" customHeight="1">
      <c r="A10" s="237" t="s">
        <v>251</v>
      </c>
      <c r="B10" s="238" t="s">
        <v>2439</v>
      </c>
      <c r="C10" s="238" t="s">
        <v>6893</v>
      </c>
      <c r="D10" s="239">
        <v>98307</v>
      </c>
      <c r="E10" s="240" t="s">
        <v>6886</v>
      </c>
      <c r="F10" s="233" t="s">
        <v>227</v>
      </c>
      <c r="G10" s="233" t="s">
        <v>252</v>
      </c>
      <c r="H10" s="233" t="s">
        <v>227</v>
      </c>
    </row>
    <row r="11" spans="1:8" ht="18.399999999999999" customHeight="1">
      <c r="A11" s="237" t="s">
        <v>253</v>
      </c>
      <c r="B11" s="238" t="s">
        <v>227</v>
      </c>
      <c r="C11" s="238" t="s">
        <v>6894</v>
      </c>
      <c r="D11" s="239">
        <v>24</v>
      </c>
      <c r="E11" s="240" t="s">
        <v>6886</v>
      </c>
      <c r="F11" s="233" t="s">
        <v>227</v>
      </c>
      <c r="G11" s="233" t="s">
        <v>254</v>
      </c>
      <c r="H11" s="233" t="s">
        <v>227</v>
      </c>
    </row>
    <row r="12" spans="1:8" ht="18.399999999999999" customHeight="1">
      <c r="A12" s="237" t="s">
        <v>255</v>
      </c>
      <c r="B12" s="238" t="s">
        <v>6895</v>
      </c>
      <c r="C12" s="238" t="s">
        <v>6896</v>
      </c>
      <c r="D12" s="239">
        <v>3695</v>
      </c>
      <c r="E12" s="240" t="s">
        <v>6886</v>
      </c>
      <c r="F12" s="233" t="s">
        <v>227</v>
      </c>
      <c r="G12" s="233" t="s">
        <v>256</v>
      </c>
      <c r="H12" s="233" t="s">
        <v>227</v>
      </c>
    </row>
    <row r="13" spans="1:8" ht="18.399999999999999" customHeight="1">
      <c r="A13" s="237" t="s">
        <v>257</v>
      </c>
      <c r="B13" s="238" t="s">
        <v>6897</v>
      </c>
      <c r="C13" s="238" t="s">
        <v>6898</v>
      </c>
      <c r="D13" s="239">
        <v>20720</v>
      </c>
      <c r="E13" s="240" t="s">
        <v>6886</v>
      </c>
      <c r="F13" s="233" t="s">
        <v>227</v>
      </c>
      <c r="G13" s="233" t="s">
        <v>258</v>
      </c>
      <c r="H13" s="233" t="s">
        <v>227</v>
      </c>
    </row>
    <row r="14" spans="1:8" ht="18.399999999999999" customHeight="1">
      <c r="A14" s="237" t="s">
        <v>257</v>
      </c>
      <c r="B14" s="238" t="s">
        <v>6899</v>
      </c>
      <c r="C14" s="238" t="s">
        <v>6898</v>
      </c>
      <c r="D14" s="239">
        <v>33376</v>
      </c>
      <c r="E14" s="240" t="s">
        <v>6886</v>
      </c>
      <c r="F14" s="233" t="s">
        <v>227</v>
      </c>
      <c r="G14" s="233" t="s">
        <v>259</v>
      </c>
      <c r="H14" s="233" t="s">
        <v>227</v>
      </c>
    </row>
    <row r="15" spans="1:8" ht="18.399999999999999" customHeight="1">
      <c r="A15" s="237" t="s">
        <v>257</v>
      </c>
      <c r="B15" s="238" t="s">
        <v>6899</v>
      </c>
      <c r="C15" s="238" t="s">
        <v>6896</v>
      </c>
      <c r="D15" s="239">
        <v>11212</v>
      </c>
      <c r="E15" s="240" t="s">
        <v>6886</v>
      </c>
      <c r="F15" s="233" t="s">
        <v>227</v>
      </c>
      <c r="G15" s="233" t="s">
        <v>260</v>
      </c>
      <c r="H15" s="233" t="s">
        <v>227</v>
      </c>
    </row>
    <row r="16" spans="1:8" ht="18.399999999999999" customHeight="1">
      <c r="A16" s="237" t="s">
        <v>261</v>
      </c>
      <c r="B16" s="238" t="s">
        <v>6900</v>
      </c>
      <c r="C16" s="238" t="s">
        <v>6898</v>
      </c>
      <c r="D16" s="239">
        <v>14401</v>
      </c>
      <c r="E16" s="240" t="s">
        <v>6886</v>
      </c>
      <c r="F16" s="233" t="s">
        <v>227</v>
      </c>
      <c r="G16" s="233" t="s">
        <v>262</v>
      </c>
      <c r="H16" s="233" t="s">
        <v>227</v>
      </c>
    </row>
    <row r="17" spans="1:8" ht="18.399999999999999" customHeight="1">
      <c r="A17" s="237" t="s">
        <v>263</v>
      </c>
      <c r="B17" s="238" t="s">
        <v>6901</v>
      </c>
      <c r="C17" s="238" t="s">
        <v>6902</v>
      </c>
      <c r="D17" s="239">
        <v>12712</v>
      </c>
      <c r="E17" s="240" t="s">
        <v>6886</v>
      </c>
      <c r="F17" s="233" t="s">
        <v>227</v>
      </c>
      <c r="G17" s="233" t="s">
        <v>264</v>
      </c>
      <c r="H17" s="233" t="s">
        <v>227</v>
      </c>
    </row>
    <row r="18" spans="1:8" ht="18.399999999999999" customHeight="1">
      <c r="A18" s="237" t="s">
        <v>263</v>
      </c>
      <c r="B18" s="238" t="s">
        <v>6903</v>
      </c>
      <c r="C18" s="238" t="s">
        <v>6902</v>
      </c>
      <c r="D18" s="239">
        <v>5231</v>
      </c>
      <c r="E18" s="240" t="s">
        <v>6886</v>
      </c>
      <c r="F18" s="233" t="s">
        <v>227</v>
      </c>
      <c r="G18" s="233" t="s">
        <v>265</v>
      </c>
      <c r="H18" s="233" t="s">
        <v>227</v>
      </c>
    </row>
    <row r="19" spans="1:8" ht="18.399999999999999" customHeight="1">
      <c r="A19" s="237" t="s">
        <v>266</v>
      </c>
      <c r="B19" s="238" t="s">
        <v>6904</v>
      </c>
      <c r="C19" s="238" t="s">
        <v>6902</v>
      </c>
      <c r="D19" s="239">
        <v>11747</v>
      </c>
      <c r="E19" s="240" t="s">
        <v>6886</v>
      </c>
      <c r="F19" s="233" t="s">
        <v>227</v>
      </c>
      <c r="G19" s="233" t="s">
        <v>267</v>
      </c>
      <c r="H19" s="233" t="s">
        <v>227</v>
      </c>
    </row>
    <row r="20" spans="1:8" ht="18.399999999999999" customHeight="1">
      <c r="A20" s="237" t="s">
        <v>268</v>
      </c>
      <c r="B20" s="238" t="s">
        <v>6905</v>
      </c>
      <c r="C20" s="238" t="s">
        <v>6902</v>
      </c>
      <c r="D20" s="239">
        <v>6862</v>
      </c>
      <c r="E20" s="240" t="s">
        <v>6886</v>
      </c>
      <c r="F20" s="233" t="s">
        <v>227</v>
      </c>
      <c r="G20" s="233" t="s">
        <v>269</v>
      </c>
      <c r="H20" s="233" t="s">
        <v>227</v>
      </c>
    </row>
    <row r="21" spans="1:8" ht="18.399999999999999" customHeight="1">
      <c r="A21" s="237" t="s">
        <v>270</v>
      </c>
      <c r="B21" s="238" t="s">
        <v>6906</v>
      </c>
      <c r="C21" s="238" t="s">
        <v>6907</v>
      </c>
      <c r="D21" s="239">
        <v>10750</v>
      </c>
      <c r="E21" s="240" t="s">
        <v>6886</v>
      </c>
      <c r="F21" s="233" t="s">
        <v>227</v>
      </c>
      <c r="G21" s="233" t="s">
        <v>271</v>
      </c>
      <c r="H21" s="233" t="s">
        <v>227</v>
      </c>
    </row>
    <row r="22" spans="1:8" ht="18.399999999999999" customHeight="1">
      <c r="A22" s="237" t="s">
        <v>272</v>
      </c>
      <c r="B22" s="238" t="s">
        <v>273</v>
      </c>
      <c r="C22" s="238" t="s">
        <v>6893</v>
      </c>
      <c r="D22" s="239">
        <v>2886</v>
      </c>
      <c r="E22" s="240" t="s">
        <v>6886</v>
      </c>
      <c r="F22" s="233" t="s">
        <v>227</v>
      </c>
      <c r="G22" s="233" t="s">
        <v>274</v>
      </c>
      <c r="H22" s="233" t="s">
        <v>227</v>
      </c>
    </row>
    <row r="23" spans="1:8" ht="18.399999999999999" customHeight="1">
      <c r="A23" s="237" t="s">
        <v>272</v>
      </c>
      <c r="B23" s="238" t="s">
        <v>6908</v>
      </c>
      <c r="C23" s="238" t="s">
        <v>6893</v>
      </c>
      <c r="D23" s="239">
        <v>3600</v>
      </c>
      <c r="E23" s="240" t="s">
        <v>6886</v>
      </c>
      <c r="F23" s="233" t="s">
        <v>227</v>
      </c>
      <c r="G23" s="233" t="s">
        <v>275</v>
      </c>
      <c r="H23" s="233" t="s">
        <v>227</v>
      </c>
    </row>
    <row r="24" spans="1:8" ht="18.399999999999999" customHeight="1">
      <c r="A24" s="237" t="s">
        <v>276</v>
      </c>
      <c r="B24" s="238" t="s">
        <v>6909</v>
      </c>
      <c r="C24" s="238" t="s">
        <v>6907</v>
      </c>
      <c r="D24" s="239">
        <v>5210</v>
      </c>
      <c r="E24" s="240" t="s">
        <v>6886</v>
      </c>
      <c r="F24" s="233" t="s">
        <v>227</v>
      </c>
      <c r="G24" s="233" t="s">
        <v>277</v>
      </c>
      <c r="H24" s="233" t="s">
        <v>227</v>
      </c>
    </row>
    <row r="25" spans="1:8" ht="18.399999999999999" customHeight="1">
      <c r="A25" s="237" t="s">
        <v>276</v>
      </c>
      <c r="B25" s="238" t="s">
        <v>6910</v>
      </c>
      <c r="C25" s="238" t="s">
        <v>6907</v>
      </c>
      <c r="D25" s="239">
        <v>4812</v>
      </c>
      <c r="E25" s="240" t="s">
        <v>6886</v>
      </c>
      <c r="F25" s="233" t="s">
        <v>227</v>
      </c>
      <c r="G25" s="233" t="s">
        <v>278</v>
      </c>
      <c r="H25" s="233" t="s">
        <v>227</v>
      </c>
    </row>
    <row r="26" spans="1:8" ht="18.399999999999999" customHeight="1">
      <c r="A26" s="237" t="s">
        <v>276</v>
      </c>
      <c r="B26" s="238" t="s">
        <v>6911</v>
      </c>
      <c r="C26" s="238" t="s">
        <v>6907</v>
      </c>
      <c r="D26" s="239">
        <v>5056</v>
      </c>
      <c r="E26" s="240" t="s">
        <v>6886</v>
      </c>
      <c r="F26" s="233" t="s">
        <v>227</v>
      </c>
      <c r="G26" s="233" t="s">
        <v>279</v>
      </c>
      <c r="H26" s="233" t="s">
        <v>227</v>
      </c>
    </row>
    <row r="27" spans="1:8" ht="18.399999999999999" customHeight="1">
      <c r="A27" s="237" t="s">
        <v>276</v>
      </c>
      <c r="B27" s="238" t="s">
        <v>6912</v>
      </c>
      <c r="C27" s="238" t="s">
        <v>6907</v>
      </c>
      <c r="D27" s="239">
        <v>5056</v>
      </c>
      <c r="E27" s="240" t="s">
        <v>6886</v>
      </c>
      <c r="F27" s="233" t="s">
        <v>227</v>
      </c>
      <c r="G27" s="233" t="s">
        <v>280</v>
      </c>
      <c r="H27" s="233" t="s">
        <v>227</v>
      </c>
    </row>
    <row r="28" spans="1:8" ht="18.399999999999999" customHeight="1">
      <c r="A28" s="237" t="s">
        <v>276</v>
      </c>
      <c r="B28" s="238" t="s">
        <v>6913</v>
      </c>
      <c r="C28" s="238" t="s">
        <v>6907</v>
      </c>
      <c r="D28" s="239">
        <v>5205</v>
      </c>
      <c r="E28" s="240" t="s">
        <v>6886</v>
      </c>
      <c r="F28" s="233" t="s">
        <v>227</v>
      </c>
      <c r="G28" s="233" t="s">
        <v>281</v>
      </c>
      <c r="H28" s="233" t="s">
        <v>227</v>
      </c>
    </row>
    <row r="29" spans="1:8" ht="18.399999999999999" customHeight="1">
      <c r="A29" s="237" t="s">
        <v>282</v>
      </c>
      <c r="B29" s="238" t="s">
        <v>283</v>
      </c>
      <c r="C29" s="238" t="s">
        <v>6893</v>
      </c>
      <c r="D29" s="239">
        <v>1017</v>
      </c>
      <c r="E29" s="240" t="s">
        <v>6886</v>
      </c>
      <c r="F29" s="233" t="s">
        <v>227</v>
      </c>
      <c r="G29" s="233" t="s">
        <v>284</v>
      </c>
      <c r="H29" s="233" t="s">
        <v>227</v>
      </c>
    </row>
    <row r="30" spans="1:8" ht="18.399999999999999" customHeight="1">
      <c r="A30" s="237" t="s">
        <v>285</v>
      </c>
      <c r="B30" s="238" t="s">
        <v>286</v>
      </c>
      <c r="C30" s="238" t="s">
        <v>6893</v>
      </c>
      <c r="D30" s="239">
        <v>1837</v>
      </c>
      <c r="E30" s="240" t="s">
        <v>6886</v>
      </c>
      <c r="F30" s="233" t="s">
        <v>227</v>
      </c>
      <c r="G30" s="233" t="s">
        <v>287</v>
      </c>
      <c r="H30" s="233" t="s">
        <v>227</v>
      </c>
    </row>
    <row r="31" spans="1:8" ht="18.399999999999999" customHeight="1">
      <c r="A31" s="237" t="s">
        <v>288</v>
      </c>
      <c r="B31" s="238" t="s">
        <v>289</v>
      </c>
      <c r="C31" s="238" t="s">
        <v>6914</v>
      </c>
      <c r="D31" s="239">
        <v>1293</v>
      </c>
      <c r="E31" s="240" t="s">
        <v>6886</v>
      </c>
      <c r="F31" s="233" t="s">
        <v>227</v>
      </c>
      <c r="G31" s="233" t="s">
        <v>290</v>
      </c>
      <c r="H31" s="233" t="s">
        <v>227</v>
      </c>
    </row>
    <row r="32" spans="1:8" ht="18.399999999999999" customHeight="1">
      <c r="A32" s="237" t="s">
        <v>291</v>
      </c>
      <c r="B32" s="238" t="s">
        <v>292</v>
      </c>
      <c r="C32" s="238" t="s">
        <v>6914</v>
      </c>
      <c r="D32" s="239">
        <v>329</v>
      </c>
      <c r="E32" s="240" t="s">
        <v>6886</v>
      </c>
      <c r="F32" s="233" t="s">
        <v>227</v>
      </c>
      <c r="G32" s="233" t="s">
        <v>293</v>
      </c>
      <c r="H32" s="233" t="s">
        <v>227</v>
      </c>
    </row>
    <row r="33" spans="1:8" ht="18.399999999999999" customHeight="1">
      <c r="A33" s="237" t="s">
        <v>294</v>
      </c>
      <c r="B33" s="238" t="s">
        <v>295</v>
      </c>
      <c r="C33" s="238" t="s">
        <v>6893</v>
      </c>
      <c r="D33" s="239">
        <v>3478</v>
      </c>
      <c r="E33" s="240" t="s">
        <v>6886</v>
      </c>
      <c r="F33" s="233" t="s">
        <v>227</v>
      </c>
      <c r="G33" s="233" t="s">
        <v>296</v>
      </c>
      <c r="H33" s="233" t="s">
        <v>227</v>
      </c>
    </row>
    <row r="34" spans="1:8" ht="18.399999999999999" customHeight="1">
      <c r="A34" s="237" t="s">
        <v>297</v>
      </c>
      <c r="B34" s="238" t="s">
        <v>295</v>
      </c>
      <c r="C34" s="238" t="s">
        <v>6893</v>
      </c>
      <c r="D34" s="239">
        <v>3900</v>
      </c>
      <c r="E34" s="240" t="s">
        <v>6886</v>
      </c>
      <c r="F34" s="233" t="s">
        <v>227</v>
      </c>
      <c r="G34" s="233" t="s">
        <v>298</v>
      </c>
      <c r="H34" s="233" t="s">
        <v>227</v>
      </c>
    </row>
    <row r="35" spans="1:8" ht="18.399999999999999" customHeight="1">
      <c r="A35" s="237" t="s">
        <v>299</v>
      </c>
      <c r="B35" s="238" t="s">
        <v>295</v>
      </c>
      <c r="C35" s="238" t="s">
        <v>6893</v>
      </c>
      <c r="D35" s="239">
        <v>4100</v>
      </c>
      <c r="E35" s="240" t="s">
        <v>6886</v>
      </c>
      <c r="F35" s="233" t="s">
        <v>227</v>
      </c>
      <c r="G35" s="233" t="s">
        <v>300</v>
      </c>
      <c r="H35" s="233" t="s">
        <v>227</v>
      </c>
    </row>
    <row r="36" spans="1:8" ht="18.399999999999999" customHeight="1">
      <c r="A36" s="237" t="s">
        <v>301</v>
      </c>
      <c r="B36" s="238" t="s">
        <v>295</v>
      </c>
      <c r="C36" s="238" t="s">
        <v>6893</v>
      </c>
      <c r="D36" s="239">
        <v>4100</v>
      </c>
      <c r="E36" s="240" t="s">
        <v>6886</v>
      </c>
      <c r="F36" s="233" t="s">
        <v>227</v>
      </c>
      <c r="G36" s="233" t="s">
        <v>302</v>
      </c>
      <c r="H36" s="233" t="s">
        <v>227</v>
      </c>
    </row>
    <row r="37" spans="1:8" ht="18.399999999999999" customHeight="1">
      <c r="A37" s="237" t="s">
        <v>303</v>
      </c>
      <c r="B37" s="238" t="s">
        <v>227</v>
      </c>
      <c r="C37" s="238" t="s">
        <v>6902</v>
      </c>
      <c r="D37" s="239">
        <v>14724</v>
      </c>
      <c r="E37" s="240" t="s">
        <v>6886</v>
      </c>
      <c r="F37" s="233" t="s">
        <v>227</v>
      </c>
      <c r="G37" s="233" t="s">
        <v>304</v>
      </c>
      <c r="H37" s="233" t="s">
        <v>227</v>
      </c>
    </row>
    <row r="38" spans="1:8" ht="18.399999999999999" customHeight="1">
      <c r="A38" s="237" t="s">
        <v>6915</v>
      </c>
      <c r="B38" s="238" t="s">
        <v>6916</v>
      </c>
      <c r="C38" s="238" t="s">
        <v>6893</v>
      </c>
      <c r="D38" s="239">
        <v>4990</v>
      </c>
      <c r="E38" s="240" t="s">
        <v>6886</v>
      </c>
      <c r="F38" s="233" t="s">
        <v>227</v>
      </c>
      <c r="G38" s="233" t="s">
        <v>6917</v>
      </c>
      <c r="H38" s="233" t="s">
        <v>227</v>
      </c>
    </row>
    <row r="39" spans="1:8" ht="18.399999999999999" customHeight="1">
      <c r="A39" s="237" t="s">
        <v>6918</v>
      </c>
      <c r="B39" s="238" t="s">
        <v>6919</v>
      </c>
      <c r="C39" s="238" t="s">
        <v>6893</v>
      </c>
      <c r="D39" s="239">
        <v>6060</v>
      </c>
      <c r="E39" s="240" t="s">
        <v>6886</v>
      </c>
      <c r="F39" s="233" t="s">
        <v>227</v>
      </c>
      <c r="G39" s="233" t="s">
        <v>6920</v>
      </c>
      <c r="H39" s="233" t="s">
        <v>227</v>
      </c>
    </row>
    <row r="40" spans="1:8" ht="18.399999999999999" customHeight="1">
      <c r="A40" s="237" t="s">
        <v>26</v>
      </c>
      <c r="B40" s="238" t="s">
        <v>305</v>
      </c>
      <c r="C40" s="238" t="s">
        <v>6921</v>
      </c>
      <c r="D40" s="239">
        <v>12000</v>
      </c>
      <c r="E40" s="240" t="s">
        <v>6886</v>
      </c>
      <c r="F40" s="233" t="s">
        <v>227</v>
      </c>
      <c r="G40" s="233" t="s">
        <v>306</v>
      </c>
      <c r="H40" s="233" t="s">
        <v>227</v>
      </c>
    </row>
    <row r="41" spans="1:8" ht="18.399999999999999" customHeight="1">
      <c r="A41" s="237" t="s">
        <v>307</v>
      </c>
      <c r="B41" s="238" t="s">
        <v>308</v>
      </c>
      <c r="C41" s="238" t="s">
        <v>6902</v>
      </c>
      <c r="D41" s="239">
        <v>1923</v>
      </c>
      <c r="E41" s="240" t="s">
        <v>6886</v>
      </c>
      <c r="F41" s="233" t="s">
        <v>227</v>
      </c>
      <c r="G41" s="233" t="s">
        <v>309</v>
      </c>
      <c r="H41" s="233" t="s">
        <v>227</v>
      </c>
    </row>
    <row r="42" spans="1:8" ht="18.399999999999999" customHeight="1">
      <c r="A42" s="237" t="s">
        <v>310</v>
      </c>
      <c r="B42" s="238" t="s">
        <v>6922</v>
      </c>
      <c r="C42" s="238" t="s">
        <v>6902</v>
      </c>
      <c r="D42" s="239">
        <v>323</v>
      </c>
      <c r="E42" s="240" t="s">
        <v>6886</v>
      </c>
      <c r="F42" s="233" t="s">
        <v>227</v>
      </c>
      <c r="G42" s="233" t="s">
        <v>311</v>
      </c>
      <c r="H42" s="233" t="s">
        <v>227</v>
      </c>
    </row>
    <row r="43" spans="1:8" ht="18.399999999999999" customHeight="1">
      <c r="A43" s="237" t="s">
        <v>6923</v>
      </c>
      <c r="B43" s="238" t="s">
        <v>312</v>
      </c>
      <c r="C43" s="238" t="s">
        <v>6924</v>
      </c>
      <c r="D43" s="239">
        <v>2314</v>
      </c>
      <c r="E43" s="240" t="s">
        <v>6886</v>
      </c>
      <c r="F43" s="233" t="s">
        <v>227</v>
      </c>
      <c r="G43" s="233" t="s">
        <v>313</v>
      </c>
      <c r="H43" s="233" t="s">
        <v>227</v>
      </c>
    </row>
    <row r="44" spans="1:8" ht="18.399999999999999" customHeight="1">
      <c r="A44" s="237" t="s">
        <v>314</v>
      </c>
      <c r="B44" s="238" t="s">
        <v>227</v>
      </c>
      <c r="C44" s="238" t="s">
        <v>6902</v>
      </c>
      <c r="D44" s="239">
        <v>3740</v>
      </c>
      <c r="E44" s="240" t="s">
        <v>6886</v>
      </c>
      <c r="F44" s="233" t="s">
        <v>227</v>
      </c>
      <c r="G44" s="233" t="s">
        <v>315</v>
      </c>
      <c r="H44" s="233" t="s">
        <v>227</v>
      </c>
    </row>
    <row r="45" spans="1:8" ht="18.399999999999999" customHeight="1">
      <c r="A45" s="237" t="s">
        <v>6925</v>
      </c>
      <c r="B45" s="238" t="s">
        <v>316</v>
      </c>
      <c r="C45" s="238" t="s">
        <v>6924</v>
      </c>
      <c r="D45" s="239">
        <v>5856</v>
      </c>
      <c r="E45" s="240" t="s">
        <v>6886</v>
      </c>
      <c r="F45" s="233" t="s">
        <v>227</v>
      </c>
      <c r="G45" s="233" t="s">
        <v>317</v>
      </c>
      <c r="H45" s="233" t="s">
        <v>227</v>
      </c>
    </row>
    <row r="46" spans="1:8" ht="18.399999999999999" customHeight="1">
      <c r="A46" s="237" t="s">
        <v>6925</v>
      </c>
      <c r="B46" s="238" t="s">
        <v>318</v>
      </c>
      <c r="C46" s="238" t="s">
        <v>6924</v>
      </c>
      <c r="D46" s="239">
        <v>4211</v>
      </c>
      <c r="E46" s="240" t="s">
        <v>6886</v>
      </c>
      <c r="F46" s="233" t="s">
        <v>227</v>
      </c>
      <c r="G46" s="233" t="s">
        <v>319</v>
      </c>
      <c r="H46" s="233" t="s">
        <v>227</v>
      </c>
    </row>
    <row r="47" spans="1:8" ht="18.399999999999999" customHeight="1">
      <c r="A47" s="237" t="s">
        <v>320</v>
      </c>
      <c r="B47" s="238" t="s">
        <v>321</v>
      </c>
      <c r="C47" s="238" t="s">
        <v>6924</v>
      </c>
      <c r="D47" s="239">
        <v>6955</v>
      </c>
      <c r="E47" s="240" t="s">
        <v>6886</v>
      </c>
      <c r="F47" s="233" t="s">
        <v>227</v>
      </c>
      <c r="G47" s="233" t="s">
        <v>322</v>
      </c>
      <c r="H47" s="233" t="s">
        <v>227</v>
      </c>
    </row>
    <row r="48" spans="1:8" ht="18.399999999999999" customHeight="1">
      <c r="A48" s="237" t="s">
        <v>323</v>
      </c>
      <c r="B48" s="238" t="s">
        <v>6926</v>
      </c>
      <c r="C48" s="238" t="s">
        <v>6924</v>
      </c>
      <c r="D48" s="239">
        <v>5233</v>
      </c>
      <c r="E48" s="240" t="s">
        <v>6886</v>
      </c>
      <c r="F48" s="233" t="s">
        <v>227</v>
      </c>
      <c r="G48" s="233" t="s">
        <v>324</v>
      </c>
      <c r="H48" s="233" t="s">
        <v>227</v>
      </c>
    </row>
    <row r="49" spans="1:8" ht="18.399999999999999" customHeight="1">
      <c r="A49" s="237" t="s">
        <v>325</v>
      </c>
      <c r="B49" s="238" t="s">
        <v>326</v>
      </c>
      <c r="C49" s="238" t="s">
        <v>6924</v>
      </c>
      <c r="D49" s="239">
        <v>11250</v>
      </c>
      <c r="E49" s="240" t="s">
        <v>6886</v>
      </c>
      <c r="F49" s="233" t="s">
        <v>227</v>
      </c>
      <c r="G49" s="233" t="s">
        <v>327</v>
      </c>
      <c r="H49" s="233" t="s">
        <v>227</v>
      </c>
    </row>
    <row r="50" spans="1:8" ht="18.399999999999999" customHeight="1">
      <c r="A50" s="237" t="s">
        <v>328</v>
      </c>
      <c r="B50" s="238" t="s">
        <v>329</v>
      </c>
      <c r="C50" s="238" t="s">
        <v>6902</v>
      </c>
      <c r="D50" s="239">
        <v>7500</v>
      </c>
      <c r="E50" s="240" t="s">
        <v>6886</v>
      </c>
      <c r="F50" s="233" t="s">
        <v>227</v>
      </c>
      <c r="G50" s="233" t="s">
        <v>330</v>
      </c>
      <c r="H50" s="233" t="s">
        <v>227</v>
      </c>
    </row>
    <row r="51" spans="1:8" ht="18.399999999999999" customHeight="1">
      <c r="A51" s="237" t="s">
        <v>331</v>
      </c>
      <c r="B51" s="238" t="s">
        <v>332</v>
      </c>
      <c r="C51" s="238" t="s">
        <v>6924</v>
      </c>
      <c r="D51" s="239">
        <v>13125</v>
      </c>
      <c r="E51" s="240" t="s">
        <v>6886</v>
      </c>
      <c r="F51" s="233" t="s">
        <v>227</v>
      </c>
      <c r="G51" s="233" t="s">
        <v>333</v>
      </c>
      <c r="H51" s="233" t="s">
        <v>227</v>
      </c>
    </row>
    <row r="52" spans="1:8" ht="18.399999999999999" customHeight="1">
      <c r="A52" s="237" t="s">
        <v>334</v>
      </c>
      <c r="B52" s="238" t="s">
        <v>335</v>
      </c>
      <c r="C52" s="238" t="s">
        <v>6902</v>
      </c>
      <c r="D52" s="239">
        <v>14692</v>
      </c>
      <c r="E52" s="240" t="s">
        <v>6886</v>
      </c>
      <c r="F52" s="233" t="s">
        <v>227</v>
      </c>
      <c r="G52" s="233" t="s">
        <v>336</v>
      </c>
      <c r="H52" s="233" t="s">
        <v>227</v>
      </c>
    </row>
    <row r="53" spans="1:8" ht="18.399999999999999" customHeight="1">
      <c r="A53" s="237" t="s">
        <v>337</v>
      </c>
      <c r="B53" s="238" t="s">
        <v>338</v>
      </c>
      <c r="C53" s="238" t="s">
        <v>6896</v>
      </c>
      <c r="D53" s="239">
        <v>10333</v>
      </c>
      <c r="E53" s="240" t="s">
        <v>6886</v>
      </c>
      <c r="F53" s="233" t="s">
        <v>227</v>
      </c>
      <c r="G53" s="233" t="s">
        <v>339</v>
      </c>
      <c r="H53" s="233" t="s">
        <v>227</v>
      </c>
    </row>
    <row r="54" spans="1:8" ht="18.399999999999999" customHeight="1">
      <c r="A54" s="237" t="s">
        <v>340</v>
      </c>
      <c r="B54" s="238" t="s">
        <v>6927</v>
      </c>
      <c r="C54" s="238" t="s">
        <v>6914</v>
      </c>
      <c r="D54" s="239">
        <v>3500</v>
      </c>
      <c r="E54" s="240" t="s">
        <v>6886</v>
      </c>
      <c r="F54" s="233" t="s">
        <v>227</v>
      </c>
      <c r="G54" s="233" t="s">
        <v>341</v>
      </c>
      <c r="H54" s="233" t="s">
        <v>227</v>
      </c>
    </row>
    <row r="55" spans="1:8" ht="18.399999999999999" customHeight="1">
      <c r="A55" s="237" t="s">
        <v>342</v>
      </c>
      <c r="B55" s="238" t="s">
        <v>6928</v>
      </c>
      <c r="C55" s="238" t="s">
        <v>6896</v>
      </c>
      <c r="D55" s="239">
        <v>7733</v>
      </c>
      <c r="E55" s="240" t="s">
        <v>6886</v>
      </c>
      <c r="F55" s="233" t="s">
        <v>227</v>
      </c>
      <c r="G55" s="233" t="s">
        <v>343</v>
      </c>
      <c r="H55" s="233" t="s">
        <v>227</v>
      </c>
    </row>
    <row r="56" spans="1:8" ht="18.399999999999999" customHeight="1">
      <c r="A56" s="237" t="s">
        <v>344</v>
      </c>
      <c r="B56" s="238" t="s">
        <v>345</v>
      </c>
      <c r="C56" s="238" t="s">
        <v>6896</v>
      </c>
      <c r="D56" s="239">
        <v>7400</v>
      </c>
      <c r="E56" s="240" t="s">
        <v>6886</v>
      </c>
      <c r="F56" s="233" t="s">
        <v>227</v>
      </c>
      <c r="G56" s="233" t="s">
        <v>346</v>
      </c>
      <c r="H56" s="233" t="s">
        <v>227</v>
      </c>
    </row>
    <row r="57" spans="1:8" ht="18.399999999999999" customHeight="1">
      <c r="A57" s="237" t="s">
        <v>347</v>
      </c>
      <c r="B57" s="238" t="s">
        <v>348</v>
      </c>
      <c r="C57" s="238" t="s">
        <v>6902</v>
      </c>
      <c r="D57" s="239">
        <v>20746</v>
      </c>
      <c r="E57" s="240" t="s">
        <v>6886</v>
      </c>
      <c r="F57" s="233" t="s">
        <v>227</v>
      </c>
      <c r="G57" s="233" t="s">
        <v>349</v>
      </c>
      <c r="H57" s="233" t="s">
        <v>227</v>
      </c>
    </row>
    <row r="58" spans="1:8" ht="18.399999999999999" customHeight="1">
      <c r="A58" s="237" t="s">
        <v>350</v>
      </c>
      <c r="B58" s="238" t="s">
        <v>6929</v>
      </c>
      <c r="C58" s="238" t="s">
        <v>6924</v>
      </c>
      <c r="D58" s="239">
        <v>416</v>
      </c>
      <c r="E58" s="240" t="s">
        <v>6886</v>
      </c>
      <c r="F58" s="233" t="s">
        <v>227</v>
      </c>
      <c r="G58" s="233" t="s">
        <v>351</v>
      </c>
      <c r="H58" s="233" t="s">
        <v>227</v>
      </c>
    </row>
    <row r="59" spans="1:8" ht="18.399999999999999" customHeight="1">
      <c r="A59" s="237" t="s">
        <v>352</v>
      </c>
      <c r="B59" s="238" t="s">
        <v>353</v>
      </c>
      <c r="C59" s="238" t="s">
        <v>6902</v>
      </c>
      <c r="D59" s="239">
        <v>1310</v>
      </c>
      <c r="E59" s="240" t="s">
        <v>6886</v>
      </c>
      <c r="F59" s="233" t="s">
        <v>227</v>
      </c>
      <c r="G59" s="233" t="s">
        <v>354</v>
      </c>
      <c r="H59" s="233" t="s">
        <v>227</v>
      </c>
    </row>
    <row r="60" spans="1:8" ht="18.399999999999999" customHeight="1">
      <c r="A60" s="237" t="s">
        <v>355</v>
      </c>
      <c r="B60" s="238" t="s">
        <v>6930</v>
      </c>
      <c r="C60" s="238" t="s">
        <v>6924</v>
      </c>
      <c r="D60" s="239">
        <v>2000</v>
      </c>
      <c r="E60" s="240" t="s">
        <v>6886</v>
      </c>
      <c r="F60" s="233" t="s">
        <v>227</v>
      </c>
      <c r="G60" s="233" t="s">
        <v>356</v>
      </c>
      <c r="H60" s="233" t="s">
        <v>227</v>
      </c>
    </row>
    <row r="61" spans="1:8" ht="18.399999999999999" customHeight="1">
      <c r="A61" s="237" t="s">
        <v>357</v>
      </c>
      <c r="B61" s="238" t="s">
        <v>227</v>
      </c>
      <c r="C61" s="238" t="s">
        <v>6907</v>
      </c>
      <c r="D61" s="239">
        <v>5600</v>
      </c>
      <c r="E61" s="240" t="s">
        <v>6886</v>
      </c>
      <c r="F61" s="233" t="s">
        <v>227</v>
      </c>
      <c r="G61" s="233" t="s">
        <v>358</v>
      </c>
      <c r="H61" s="233" t="s">
        <v>227</v>
      </c>
    </row>
    <row r="62" spans="1:8" ht="18.399999999999999" customHeight="1">
      <c r="A62" s="237" t="s">
        <v>359</v>
      </c>
      <c r="B62" s="238" t="s">
        <v>360</v>
      </c>
      <c r="C62" s="238" t="s">
        <v>6924</v>
      </c>
      <c r="D62" s="239">
        <v>2730</v>
      </c>
      <c r="E62" s="240" t="s">
        <v>6886</v>
      </c>
      <c r="F62" s="233" t="s">
        <v>227</v>
      </c>
      <c r="G62" s="233" t="s">
        <v>361</v>
      </c>
      <c r="H62" s="233" t="s">
        <v>227</v>
      </c>
    </row>
    <row r="63" spans="1:8" ht="18.399999999999999" customHeight="1">
      <c r="A63" s="237" t="s">
        <v>362</v>
      </c>
      <c r="B63" s="238" t="s">
        <v>363</v>
      </c>
      <c r="C63" s="238" t="s">
        <v>6902</v>
      </c>
      <c r="D63" s="239">
        <v>1308</v>
      </c>
      <c r="E63" s="240" t="s">
        <v>6886</v>
      </c>
      <c r="F63" s="233" t="s">
        <v>227</v>
      </c>
      <c r="G63" s="233" t="s">
        <v>364</v>
      </c>
      <c r="H63" s="233" t="s">
        <v>227</v>
      </c>
    </row>
    <row r="64" spans="1:8" ht="18.399999999999999" customHeight="1">
      <c r="A64" s="237" t="s">
        <v>365</v>
      </c>
      <c r="B64" s="238" t="s">
        <v>227</v>
      </c>
      <c r="C64" s="238" t="s">
        <v>6924</v>
      </c>
      <c r="D64" s="239">
        <v>2000</v>
      </c>
      <c r="E64" s="240" t="s">
        <v>6886</v>
      </c>
      <c r="F64" s="233" t="s">
        <v>227</v>
      </c>
      <c r="G64" s="233" t="s">
        <v>366</v>
      </c>
      <c r="H64" s="233" t="s">
        <v>227</v>
      </c>
    </row>
    <row r="65" spans="1:8" ht="18.399999999999999" customHeight="1">
      <c r="A65" s="237" t="s">
        <v>367</v>
      </c>
      <c r="B65" s="238" t="s">
        <v>368</v>
      </c>
      <c r="C65" s="238" t="s">
        <v>6885</v>
      </c>
      <c r="D65" s="239">
        <v>15740741</v>
      </c>
      <c r="E65" s="240" t="s">
        <v>6886</v>
      </c>
      <c r="F65" s="233" t="s">
        <v>227</v>
      </c>
      <c r="G65" s="233" t="s">
        <v>369</v>
      </c>
      <c r="H65" s="233" t="s">
        <v>227</v>
      </c>
    </row>
    <row r="66" spans="1:8" ht="18.399999999999999" customHeight="1">
      <c r="A66" s="237" t="s">
        <v>370</v>
      </c>
      <c r="B66" s="238" t="s">
        <v>371</v>
      </c>
      <c r="C66" s="238" t="s">
        <v>6902</v>
      </c>
      <c r="D66" s="239">
        <v>750</v>
      </c>
      <c r="E66" s="240" t="s">
        <v>6886</v>
      </c>
      <c r="F66" s="233" t="s">
        <v>227</v>
      </c>
      <c r="G66" s="233" t="s">
        <v>372</v>
      </c>
      <c r="H66" s="233" t="s">
        <v>227</v>
      </c>
    </row>
    <row r="67" spans="1:8" ht="18.399999999999999" customHeight="1">
      <c r="A67" s="237" t="s">
        <v>370</v>
      </c>
      <c r="B67" s="238" t="s">
        <v>4112</v>
      </c>
      <c r="C67" s="238" t="s">
        <v>6902</v>
      </c>
      <c r="D67" s="239">
        <v>300</v>
      </c>
      <c r="E67" s="240" t="s">
        <v>6886</v>
      </c>
      <c r="F67" s="233" t="s">
        <v>227</v>
      </c>
      <c r="G67" s="233" t="s">
        <v>4113</v>
      </c>
      <c r="H67" s="233" t="s">
        <v>227</v>
      </c>
    </row>
    <row r="68" spans="1:8" ht="18.399999999999999" customHeight="1">
      <c r="A68" s="237" t="s">
        <v>4114</v>
      </c>
      <c r="B68" s="238" t="s">
        <v>4115</v>
      </c>
      <c r="C68" s="238" t="s">
        <v>6924</v>
      </c>
      <c r="D68" s="239">
        <v>7679</v>
      </c>
      <c r="E68" s="240" t="s">
        <v>6886</v>
      </c>
      <c r="F68" s="233" t="s">
        <v>227</v>
      </c>
      <c r="G68" s="233" t="s">
        <v>4116</v>
      </c>
      <c r="H68" s="233" t="s">
        <v>227</v>
      </c>
    </row>
    <row r="69" spans="1:8" ht="18.399999999999999" customHeight="1">
      <c r="A69" s="237" t="s">
        <v>373</v>
      </c>
      <c r="B69" s="238" t="s">
        <v>374</v>
      </c>
      <c r="C69" s="238" t="s">
        <v>6924</v>
      </c>
      <c r="D69" s="239">
        <v>4450</v>
      </c>
      <c r="E69" s="240" t="s">
        <v>6886</v>
      </c>
      <c r="F69" s="233" t="s">
        <v>227</v>
      </c>
      <c r="G69" s="233" t="s">
        <v>375</v>
      </c>
      <c r="H69" s="233" t="s">
        <v>227</v>
      </c>
    </row>
    <row r="70" spans="1:8" ht="18.399999999999999" customHeight="1">
      <c r="A70" s="237" t="s">
        <v>373</v>
      </c>
      <c r="B70" s="238" t="s">
        <v>376</v>
      </c>
      <c r="C70" s="238" t="s">
        <v>6924</v>
      </c>
      <c r="D70" s="239">
        <v>5650</v>
      </c>
      <c r="E70" s="240" t="s">
        <v>6886</v>
      </c>
      <c r="F70" s="233" t="s">
        <v>227</v>
      </c>
      <c r="G70" s="233" t="s">
        <v>377</v>
      </c>
      <c r="H70" s="233" t="s">
        <v>227</v>
      </c>
    </row>
    <row r="71" spans="1:8" ht="18.399999999999999" customHeight="1">
      <c r="A71" s="237" t="s">
        <v>373</v>
      </c>
      <c r="B71" s="238" t="s">
        <v>378</v>
      </c>
      <c r="C71" s="238" t="s">
        <v>6924</v>
      </c>
      <c r="D71" s="239">
        <v>5700</v>
      </c>
      <c r="E71" s="240" t="s">
        <v>6886</v>
      </c>
      <c r="F71" s="233" t="s">
        <v>227</v>
      </c>
      <c r="G71" s="233" t="s">
        <v>379</v>
      </c>
      <c r="H71" s="233" t="s">
        <v>227</v>
      </c>
    </row>
    <row r="72" spans="1:8" ht="18.399999999999999" customHeight="1">
      <c r="A72" s="237" t="s">
        <v>380</v>
      </c>
      <c r="B72" s="238" t="s">
        <v>227</v>
      </c>
      <c r="C72" s="238" t="s">
        <v>6902</v>
      </c>
      <c r="D72" s="239">
        <v>4764</v>
      </c>
      <c r="E72" s="240" t="s">
        <v>6886</v>
      </c>
      <c r="F72" s="233" t="s">
        <v>227</v>
      </c>
      <c r="G72" s="233" t="s">
        <v>381</v>
      </c>
      <c r="H72" s="233" t="s">
        <v>227</v>
      </c>
    </row>
    <row r="73" spans="1:8" ht="18.399999999999999" customHeight="1">
      <c r="A73" s="237" t="s">
        <v>382</v>
      </c>
      <c r="B73" s="238" t="s">
        <v>227</v>
      </c>
      <c r="C73" s="238" t="s">
        <v>6902</v>
      </c>
      <c r="D73" s="239">
        <v>7000</v>
      </c>
      <c r="E73" s="240" t="s">
        <v>6886</v>
      </c>
      <c r="F73" s="233" t="s">
        <v>227</v>
      </c>
      <c r="G73" s="233" t="s">
        <v>383</v>
      </c>
      <c r="H73" s="233" t="s">
        <v>227</v>
      </c>
    </row>
    <row r="74" spans="1:8" ht="18.399999999999999" customHeight="1">
      <c r="A74" s="237" t="s">
        <v>384</v>
      </c>
      <c r="B74" s="238" t="s">
        <v>6931</v>
      </c>
      <c r="C74" s="238" t="s">
        <v>6902</v>
      </c>
      <c r="D74" s="239">
        <v>102</v>
      </c>
      <c r="E74" s="240" t="s">
        <v>6886</v>
      </c>
      <c r="F74" s="233" t="s">
        <v>227</v>
      </c>
      <c r="G74" s="233" t="s">
        <v>385</v>
      </c>
      <c r="H74" s="233" t="s">
        <v>227</v>
      </c>
    </row>
    <row r="75" spans="1:8" ht="18.399999999999999" customHeight="1">
      <c r="A75" s="237" t="s">
        <v>386</v>
      </c>
      <c r="B75" s="238" t="s">
        <v>387</v>
      </c>
      <c r="C75" s="238" t="s">
        <v>6902</v>
      </c>
      <c r="D75" s="239">
        <v>70</v>
      </c>
      <c r="E75" s="240" t="s">
        <v>6886</v>
      </c>
      <c r="F75" s="233" t="s">
        <v>227</v>
      </c>
      <c r="G75" s="233" t="s">
        <v>388</v>
      </c>
      <c r="H75" s="233" t="s">
        <v>227</v>
      </c>
    </row>
    <row r="76" spans="1:8" ht="18.399999999999999" customHeight="1">
      <c r="A76" s="237" t="s">
        <v>389</v>
      </c>
      <c r="B76" s="238" t="s">
        <v>390</v>
      </c>
      <c r="C76" s="238" t="s">
        <v>6914</v>
      </c>
      <c r="D76" s="239">
        <v>2400</v>
      </c>
      <c r="E76" s="240" t="s">
        <v>6886</v>
      </c>
      <c r="F76" s="233" t="s">
        <v>227</v>
      </c>
      <c r="G76" s="233" t="s">
        <v>391</v>
      </c>
      <c r="H76" s="233" t="s">
        <v>227</v>
      </c>
    </row>
    <row r="77" spans="1:8" ht="18.399999999999999" customHeight="1">
      <c r="A77" s="237" t="s">
        <v>389</v>
      </c>
      <c r="B77" s="238" t="s">
        <v>392</v>
      </c>
      <c r="C77" s="238" t="s">
        <v>6914</v>
      </c>
      <c r="D77" s="239">
        <v>3600</v>
      </c>
      <c r="E77" s="240" t="s">
        <v>6886</v>
      </c>
      <c r="F77" s="233" t="s">
        <v>227</v>
      </c>
      <c r="G77" s="233" t="s">
        <v>393</v>
      </c>
      <c r="H77" s="233" t="s">
        <v>227</v>
      </c>
    </row>
    <row r="78" spans="1:8" ht="18.399999999999999" customHeight="1">
      <c r="A78" s="237" t="s">
        <v>389</v>
      </c>
      <c r="B78" s="238" t="s">
        <v>394</v>
      </c>
      <c r="C78" s="238" t="s">
        <v>6914</v>
      </c>
      <c r="D78" s="239">
        <v>6700</v>
      </c>
      <c r="E78" s="240" t="s">
        <v>6886</v>
      </c>
      <c r="F78" s="233" t="s">
        <v>227</v>
      </c>
      <c r="G78" s="233" t="s">
        <v>395</v>
      </c>
      <c r="H78" s="233" t="s">
        <v>227</v>
      </c>
    </row>
    <row r="79" spans="1:8" ht="18.399999999999999" customHeight="1">
      <c r="A79" s="237" t="s">
        <v>389</v>
      </c>
      <c r="B79" s="238" t="s">
        <v>396</v>
      </c>
      <c r="C79" s="238" t="s">
        <v>6914</v>
      </c>
      <c r="D79" s="239">
        <v>8000</v>
      </c>
      <c r="E79" s="240" t="s">
        <v>6886</v>
      </c>
      <c r="F79" s="233" t="s">
        <v>227</v>
      </c>
      <c r="G79" s="233" t="s">
        <v>397</v>
      </c>
      <c r="H79" s="233" t="s">
        <v>227</v>
      </c>
    </row>
    <row r="80" spans="1:8" ht="18.399999999999999" customHeight="1">
      <c r="A80" s="237" t="s">
        <v>389</v>
      </c>
      <c r="B80" s="238" t="s">
        <v>6932</v>
      </c>
      <c r="C80" s="238" t="s">
        <v>6914</v>
      </c>
      <c r="D80" s="239">
        <v>2600</v>
      </c>
      <c r="E80" s="240" t="s">
        <v>6886</v>
      </c>
      <c r="F80" s="233" t="s">
        <v>227</v>
      </c>
      <c r="G80" s="233" t="s">
        <v>398</v>
      </c>
      <c r="H80" s="233" t="s">
        <v>227</v>
      </c>
    </row>
    <row r="81" spans="1:8" ht="18.399999999999999" customHeight="1">
      <c r="A81" s="237" t="s">
        <v>399</v>
      </c>
      <c r="B81" s="238" t="s">
        <v>6933</v>
      </c>
      <c r="C81" s="238" t="s">
        <v>6896</v>
      </c>
      <c r="D81" s="239">
        <v>6500</v>
      </c>
      <c r="E81" s="240" t="s">
        <v>6886</v>
      </c>
      <c r="F81" s="233" t="s">
        <v>227</v>
      </c>
      <c r="G81" s="233" t="s">
        <v>400</v>
      </c>
      <c r="H81" s="233" t="s">
        <v>227</v>
      </c>
    </row>
    <row r="82" spans="1:8" ht="18.399999999999999" customHeight="1">
      <c r="A82" s="237" t="s">
        <v>401</v>
      </c>
      <c r="B82" s="238" t="s">
        <v>6934</v>
      </c>
      <c r="C82" s="238" t="s">
        <v>6914</v>
      </c>
      <c r="D82" s="239">
        <v>1900</v>
      </c>
      <c r="E82" s="240" t="s">
        <v>6886</v>
      </c>
      <c r="F82" s="233" t="s">
        <v>227</v>
      </c>
      <c r="G82" s="233" t="s">
        <v>402</v>
      </c>
      <c r="H82" s="233" t="s">
        <v>227</v>
      </c>
    </row>
    <row r="83" spans="1:8" ht="18.399999999999999" customHeight="1">
      <c r="A83" s="237" t="s">
        <v>401</v>
      </c>
      <c r="B83" s="238" t="s">
        <v>403</v>
      </c>
      <c r="C83" s="238" t="s">
        <v>6914</v>
      </c>
      <c r="D83" s="239">
        <v>1700</v>
      </c>
      <c r="E83" s="240" t="s">
        <v>6886</v>
      </c>
      <c r="F83" s="233" t="s">
        <v>227</v>
      </c>
      <c r="G83" s="233" t="s">
        <v>404</v>
      </c>
      <c r="H83" s="233" t="s">
        <v>227</v>
      </c>
    </row>
    <row r="84" spans="1:8" ht="18.399999999999999" customHeight="1">
      <c r="A84" s="237" t="s">
        <v>6935</v>
      </c>
      <c r="B84" s="238" t="s">
        <v>6936</v>
      </c>
      <c r="C84" s="238" t="s">
        <v>6914</v>
      </c>
      <c r="D84" s="239">
        <v>593</v>
      </c>
      <c r="E84" s="240" t="s">
        <v>6886</v>
      </c>
      <c r="F84" s="233" t="s">
        <v>227</v>
      </c>
      <c r="G84" s="233" t="s">
        <v>405</v>
      </c>
      <c r="H84" s="233" t="s">
        <v>227</v>
      </c>
    </row>
    <row r="85" spans="1:8" ht="18.399999999999999" customHeight="1">
      <c r="A85" s="237" t="s">
        <v>6935</v>
      </c>
      <c r="B85" s="238" t="s">
        <v>6937</v>
      </c>
      <c r="C85" s="238" t="s">
        <v>6914</v>
      </c>
      <c r="D85" s="239">
        <v>903</v>
      </c>
      <c r="E85" s="240" t="s">
        <v>6886</v>
      </c>
      <c r="F85" s="233" t="s">
        <v>227</v>
      </c>
      <c r="G85" s="233" t="s">
        <v>406</v>
      </c>
      <c r="H85" s="233" t="s">
        <v>227</v>
      </c>
    </row>
    <row r="86" spans="1:8" ht="18.399999999999999" customHeight="1">
      <c r="A86" s="237" t="s">
        <v>6935</v>
      </c>
      <c r="B86" s="238" t="s">
        <v>6938</v>
      </c>
      <c r="C86" s="238" t="s">
        <v>6914</v>
      </c>
      <c r="D86" s="239">
        <v>1268</v>
      </c>
      <c r="E86" s="240" t="s">
        <v>6886</v>
      </c>
      <c r="F86" s="233" t="s">
        <v>227</v>
      </c>
      <c r="G86" s="233" t="s">
        <v>407</v>
      </c>
      <c r="H86" s="233" t="s">
        <v>227</v>
      </c>
    </row>
    <row r="87" spans="1:8" ht="18.399999999999999" customHeight="1">
      <c r="A87" s="237" t="s">
        <v>6935</v>
      </c>
      <c r="B87" s="238" t="s">
        <v>6939</v>
      </c>
      <c r="C87" s="238" t="s">
        <v>6914</v>
      </c>
      <c r="D87" s="239">
        <v>1245</v>
      </c>
      <c r="E87" s="240" t="s">
        <v>6886</v>
      </c>
      <c r="F87" s="233" t="s">
        <v>227</v>
      </c>
      <c r="G87" s="233" t="s">
        <v>408</v>
      </c>
      <c r="H87" s="233" t="s">
        <v>227</v>
      </c>
    </row>
    <row r="88" spans="1:8" ht="18.399999999999999" customHeight="1">
      <c r="A88" s="237" t="s">
        <v>6935</v>
      </c>
      <c r="B88" s="238" t="s">
        <v>6940</v>
      </c>
      <c r="C88" s="238" t="s">
        <v>6914</v>
      </c>
      <c r="D88" s="239">
        <v>1680</v>
      </c>
      <c r="E88" s="240" t="s">
        <v>6886</v>
      </c>
      <c r="F88" s="233" t="s">
        <v>227</v>
      </c>
      <c r="G88" s="233" t="s">
        <v>409</v>
      </c>
      <c r="H88" s="233" t="s">
        <v>227</v>
      </c>
    </row>
    <row r="89" spans="1:8" ht="18.399999999999999" customHeight="1">
      <c r="A89" s="237" t="s">
        <v>6935</v>
      </c>
      <c r="B89" s="238" t="s">
        <v>6941</v>
      </c>
      <c r="C89" s="238" t="s">
        <v>6914</v>
      </c>
      <c r="D89" s="239">
        <v>2465</v>
      </c>
      <c r="E89" s="240" t="s">
        <v>6886</v>
      </c>
      <c r="F89" s="233" t="s">
        <v>227</v>
      </c>
      <c r="G89" s="233" t="s">
        <v>410</v>
      </c>
      <c r="H89" s="233" t="s">
        <v>227</v>
      </c>
    </row>
    <row r="90" spans="1:8" ht="18.399999999999999" customHeight="1">
      <c r="A90" s="237" t="s">
        <v>6935</v>
      </c>
      <c r="B90" s="238" t="s">
        <v>6942</v>
      </c>
      <c r="C90" s="238" t="s">
        <v>6914</v>
      </c>
      <c r="D90" s="239">
        <v>3502</v>
      </c>
      <c r="E90" s="240" t="s">
        <v>6886</v>
      </c>
      <c r="F90" s="233" t="s">
        <v>227</v>
      </c>
      <c r="G90" s="233" t="s">
        <v>411</v>
      </c>
      <c r="H90" s="233" t="s">
        <v>227</v>
      </c>
    </row>
    <row r="91" spans="1:8" ht="18.399999999999999" customHeight="1">
      <c r="A91" s="237" t="s">
        <v>6935</v>
      </c>
      <c r="B91" s="238" t="s">
        <v>6943</v>
      </c>
      <c r="C91" s="238" t="s">
        <v>6914</v>
      </c>
      <c r="D91" s="239">
        <v>4487</v>
      </c>
      <c r="E91" s="240" t="s">
        <v>6886</v>
      </c>
      <c r="F91" s="233" t="s">
        <v>227</v>
      </c>
      <c r="G91" s="233" t="s">
        <v>412</v>
      </c>
      <c r="H91" s="233" t="s">
        <v>227</v>
      </c>
    </row>
    <row r="92" spans="1:8" ht="18.399999999999999" customHeight="1">
      <c r="A92" s="237" t="s">
        <v>6935</v>
      </c>
      <c r="B92" s="238" t="s">
        <v>6944</v>
      </c>
      <c r="C92" s="238" t="s">
        <v>6914</v>
      </c>
      <c r="D92" s="239">
        <v>6957</v>
      </c>
      <c r="E92" s="240" t="s">
        <v>6886</v>
      </c>
      <c r="F92" s="233" t="s">
        <v>227</v>
      </c>
      <c r="G92" s="233" t="s">
        <v>413</v>
      </c>
      <c r="H92" s="233" t="s">
        <v>227</v>
      </c>
    </row>
    <row r="93" spans="1:8" ht="18.399999999999999" customHeight="1">
      <c r="A93" s="237" t="s">
        <v>6935</v>
      </c>
      <c r="B93" s="238" t="s">
        <v>6945</v>
      </c>
      <c r="C93" s="238" t="s">
        <v>6914</v>
      </c>
      <c r="D93" s="239">
        <v>10605</v>
      </c>
      <c r="E93" s="240" t="s">
        <v>6886</v>
      </c>
      <c r="F93" s="233" t="s">
        <v>227</v>
      </c>
      <c r="G93" s="233" t="s">
        <v>414</v>
      </c>
      <c r="H93" s="233" t="s">
        <v>227</v>
      </c>
    </row>
    <row r="94" spans="1:8" ht="18.399999999999999" customHeight="1">
      <c r="A94" s="237" t="s">
        <v>6935</v>
      </c>
      <c r="B94" s="238" t="s">
        <v>6946</v>
      </c>
      <c r="C94" s="238" t="s">
        <v>6914</v>
      </c>
      <c r="D94" s="239">
        <v>14115</v>
      </c>
      <c r="E94" s="240" t="s">
        <v>6886</v>
      </c>
      <c r="F94" s="233" t="s">
        <v>227</v>
      </c>
      <c r="G94" s="233" t="s">
        <v>415</v>
      </c>
      <c r="H94" s="233" t="s">
        <v>227</v>
      </c>
    </row>
    <row r="95" spans="1:8" ht="18.399999999999999" customHeight="1">
      <c r="A95" s="237" t="s">
        <v>6935</v>
      </c>
      <c r="B95" s="238" t="s">
        <v>6947</v>
      </c>
      <c r="C95" s="238" t="s">
        <v>6914</v>
      </c>
      <c r="D95" s="239">
        <v>21180</v>
      </c>
      <c r="E95" s="240" t="s">
        <v>6886</v>
      </c>
      <c r="F95" s="233" t="s">
        <v>227</v>
      </c>
      <c r="G95" s="233" t="s">
        <v>416</v>
      </c>
      <c r="H95" s="233" t="s">
        <v>227</v>
      </c>
    </row>
    <row r="96" spans="1:8" ht="18.399999999999999" customHeight="1">
      <c r="A96" s="237" t="s">
        <v>6935</v>
      </c>
      <c r="B96" s="238" t="s">
        <v>6948</v>
      </c>
      <c r="C96" s="238" t="s">
        <v>6914</v>
      </c>
      <c r="D96" s="239">
        <v>32105</v>
      </c>
      <c r="E96" s="240" t="s">
        <v>6886</v>
      </c>
      <c r="F96" s="233" t="s">
        <v>227</v>
      </c>
      <c r="G96" s="233" t="s">
        <v>417</v>
      </c>
      <c r="H96" s="233" t="s">
        <v>227</v>
      </c>
    </row>
    <row r="97" spans="1:8" ht="18.399999999999999" customHeight="1">
      <c r="A97" s="237" t="s">
        <v>6935</v>
      </c>
      <c r="B97" s="238" t="s">
        <v>6949</v>
      </c>
      <c r="C97" s="238" t="s">
        <v>6914</v>
      </c>
      <c r="D97" s="239">
        <v>49097</v>
      </c>
      <c r="E97" s="240" t="s">
        <v>6886</v>
      </c>
      <c r="F97" s="233" t="s">
        <v>227</v>
      </c>
      <c r="G97" s="233" t="s">
        <v>418</v>
      </c>
      <c r="H97" s="233" t="s">
        <v>227</v>
      </c>
    </row>
    <row r="98" spans="1:8" ht="18.399999999999999" customHeight="1">
      <c r="A98" s="237" t="s">
        <v>6935</v>
      </c>
      <c r="B98" s="238" t="s">
        <v>6950</v>
      </c>
      <c r="C98" s="238" t="s">
        <v>6914</v>
      </c>
      <c r="D98" s="239">
        <v>1147</v>
      </c>
      <c r="E98" s="240" t="s">
        <v>6886</v>
      </c>
      <c r="F98" s="233" t="s">
        <v>227</v>
      </c>
      <c r="G98" s="233" t="s">
        <v>419</v>
      </c>
      <c r="H98" s="233" t="s">
        <v>227</v>
      </c>
    </row>
    <row r="99" spans="1:8" ht="18.399999999999999" customHeight="1">
      <c r="A99" s="237" t="s">
        <v>6935</v>
      </c>
      <c r="B99" s="238" t="s">
        <v>6951</v>
      </c>
      <c r="C99" s="238" t="s">
        <v>6914</v>
      </c>
      <c r="D99" s="239">
        <v>1302</v>
      </c>
      <c r="E99" s="240" t="s">
        <v>6886</v>
      </c>
      <c r="F99" s="233" t="s">
        <v>227</v>
      </c>
      <c r="G99" s="233" t="s">
        <v>420</v>
      </c>
      <c r="H99" s="233" t="s">
        <v>227</v>
      </c>
    </row>
    <row r="100" spans="1:8" ht="18.399999999999999" customHeight="1">
      <c r="A100" s="237" t="s">
        <v>6935</v>
      </c>
      <c r="B100" s="238" t="s">
        <v>6952</v>
      </c>
      <c r="C100" s="238" t="s">
        <v>6914</v>
      </c>
      <c r="D100" s="239">
        <v>1627</v>
      </c>
      <c r="E100" s="240" t="s">
        <v>6886</v>
      </c>
      <c r="F100" s="233" t="s">
        <v>227</v>
      </c>
      <c r="G100" s="233" t="s">
        <v>421</v>
      </c>
      <c r="H100" s="233" t="s">
        <v>227</v>
      </c>
    </row>
    <row r="101" spans="1:8" ht="18.399999999999999" customHeight="1">
      <c r="A101" s="237" t="s">
        <v>6935</v>
      </c>
      <c r="B101" s="238" t="s">
        <v>6953</v>
      </c>
      <c r="C101" s="238" t="s">
        <v>6914</v>
      </c>
      <c r="D101" s="239">
        <v>2592</v>
      </c>
      <c r="E101" s="240" t="s">
        <v>6886</v>
      </c>
      <c r="F101" s="233" t="s">
        <v>227</v>
      </c>
      <c r="G101" s="233" t="s">
        <v>422</v>
      </c>
      <c r="H101" s="233" t="s">
        <v>227</v>
      </c>
    </row>
    <row r="102" spans="1:8" ht="18.399999999999999" customHeight="1">
      <c r="A102" s="237" t="s">
        <v>6935</v>
      </c>
      <c r="B102" s="238" t="s">
        <v>6954</v>
      </c>
      <c r="C102" s="238" t="s">
        <v>6914</v>
      </c>
      <c r="D102" s="239">
        <v>3682</v>
      </c>
      <c r="E102" s="240" t="s">
        <v>6886</v>
      </c>
      <c r="F102" s="233" t="s">
        <v>227</v>
      </c>
      <c r="G102" s="233" t="s">
        <v>423</v>
      </c>
      <c r="H102" s="233" t="s">
        <v>227</v>
      </c>
    </row>
    <row r="103" spans="1:8" ht="18.399999999999999" customHeight="1">
      <c r="A103" s="237" t="s">
        <v>6935</v>
      </c>
      <c r="B103" s="238" t="s">
        <v>6955</v>
      </c>
      <c r="C103" s="238" t="s">
        <v>6914</v>
      </c>
      <c r="D103" s="239">
        <v>5452</v>
      </c>
      <c r="E103" s="240" t="s">
        <v>6886</v>
      </c>
      <c r="F103" s="233" t="s">
        <v>227</v>
      </c>
      <c r="G103" s="233" t="s">
        <v>424</v>
      </c>
      <c r="H103" s="233" t="s">
        <v>227</v>
      </c>
    </row>
    <row r="104" spans="1:8" ht="18.399999999999999" customHeight="1">
      <c r="A104" s="237" t="s">
        <v>6935</v>
      </c>
      <c r="B104" s="238" t="s">
        <v>6956</v>
      </c>
      <c r="C104" s="238" t="s">
        <v>6914</v>
      </c>
      <c r="D104" s="239">
        <v>8622</v>
      </c>
      <c r="E104" s="240" t="s">
        <v>6886</v>
      </c>
      <c r="F104" s="233" t="s">
        <v>227</v>
      </c>
      <c r="G104" s="233" t="s">
        <v>425</v>
      </c>
      <c r="H104" s="233" t="s">
        <v>227</v>
      </c>
    </row>
    <row r="105" spans="1:8" ht="18.399999999999999" customHeight="1">
      <c r="A105" s="237" t="s">
        <v>6935</v>
      </c>
      <c r="B105" s="238" t="s">
        <v>6957</v>
      </c>
      <c r="C105" s="238" t="s">
        <v>6914</v>
      </c>
      <c r="D105" s="239">
        <v>12497</v>
      </c>
      <c r="E105" s="240" t="s">
        <v>6886</v>
      </c>
      <c r="F105" s="233" t="s">
        <v>227</v>
      </c>
      <c r="G105" s="233" t="s">
        <v>426</v>
      </c>
      <c r="H105" s="233" t="s">
        <v>227</v>
      </c>
    </row>
    <row r="106" spans="1:8" ht="18.399999999999999" customHeight="1">
      <c r="A106" s="237" t="s">
        <v>6935</v>
      </c>
      <c r="B106" s="238" t="s">
        <v>6958</v>
      </c>
      <c r="C106" s="238" t="s">
        <v>6914</v>
      </c>
      <c r="D106" s="239">
        <v>20715</v>
      </c>
      <c r="E106" s="240" t="s">
        <v>6886</v>
      </c>
      <c r="F106" s="233" t="s">
        <v>227</v>
      </c>
      <c r="G106" s="233" t="s">
        <v>427</v>
      </c>
      <c r="H106" s="233" t="s">
        <v>227</v>
      </c>
    </row>
    <row r="107" spans="1:8" ht="18.399999999999999" customHeight="1">
      <c r="A107" s="237" t="s">
        <v>6935</v>
      </c>
      <c r="B107" s="238" t="s">
        <v>6959</v>
      </c>
      <c r="C107" s="238" t="s">
        <v>6914</v>
      </c>
      <c r="D107" s="239">
        <v>30792</v>
      </c>
      <c r="E107" s="240" t="s">
        <v>6886</v>
      </c>
      <c r="F107" s="233" t="s">
        <v>227</v>
      </c>
      <c r="G107" s="233" t="s">
        <v>428</v>
      </c>
      <c r="H107" s="233" t="s">
        <v>227</v>
      </c>
    </row>
    <row r="108" spans="1:8" ht="18.399999999999999" customHeight="1">
      <c r="A108" s="237" t="s">
        <v>6935</v>
      </c>
      <c r="B108" s="238" t="s">
        <v>6960</v>
      </c>
      <c r="C108" s="238" t="s">
        <v>6914</v>
      </c>
      <c r="D108" s="239">
        <v>42657</v>
      </c>
      <c r="E108" s="240" t="s">
        <v>6886</v>
      </c>
      <c r="F108" s="233" t="s">
        <v>227</v>
      </c>
      <c r="G108" s="233" t="s">
        <v>429</v>
      </c>
      <c r="H108" s="233" t="s">
        <v>227</v>
      </c>
    </row>
    <row r="109" spans="1:8" ht="18.399999999999999" customHeight="1">
      <c r="A109" s="237" t="s">
        <v>6961</v>
      </c>
      <c r="B109" s="238" t="s">
        <v>228</v>
      </c>
      <c r="C109" s="238" t="s">
        <v>6914</v>
      </c>
      <c r="D109" s="239">
        <v>9728</v>
      </c>
      <c r="E109" s="240" t="s">
        <v>6886</v>
      </c>
      <c r="F109" s="233" t="s">
        <v>227</v>
      </c>
      <c r="G109" s="233" t="s">
        <v>430</v>
      </c>
      <c r="H109" s="233" t="s">
        <v>227</v>
      </c>
    </row>
    <row r="110" spans="1:8" ht="18.399999999999999" customHeight="1">
      <c r="A110" s="237" t="s">
        <v>6961</v>
      </c>
      <c r="B110" s="238" t="s">
        <v>230</v>
      </c>
      <c r="C110" s="238" t="s">
        <v>6914</v>
      </c>
      <c r="D110" s="239">
        <v>34218</v>
      </c>
      <c r="E110" s="240" t="s">
        <v>6886</v>
      </c>
      <c r="F110" s="233" t="s">
        <v>227</v>
      </c>
      <c r="G110" s="233" t="s">
        <v>431</v>
      </c>
      <c r="H110" s="233" t="s">
        <v>227</v>
      </c>
    </row>
    <row r="111" spans="1:8" ht="18.399999999999999" customHeight="1">
      <c r="A111" s="237" t="s">
        <v>6961</v>
      </c>
      <c r="B111" s="238" t="s">
        <v>432</v>
      </c>
      <c r="C111" s="238" t="s">
        <v>6914</v>
      </c>
      <c r="D111" s="239">
        <v>74300</v>
      </c>
      <c r="E111" s="240" t="s">
        <v>6886</v>
      </c>
      <c r="F111" s="233" t="s">
        <v>227</v>
      </c>
      <c r="G111" s="233" t="s">
        <v>433</v>
      </c>
      <c r="H111" s="233" t="s">
        <v>227</v>
      </c>
    </row>
    <row r="112" spans="1:8" ht="18.399999999999999" customHeight="1">
      <c r="A112" s="237" t="s">
        <v>6961</v>
      </c>
      <c r="B112" s="238" t="s">
        <v>434</v>
      </c>
      <c r="C112" s="238" t="s">
        <v>6914</v>
      </c>
      <c r="D112" s="239">
        <v>117575</v>
      </c>
      <c r="E112" s="240" t="s">
        <v>6886</v>
      </c>
      <c r="F112" s="233" t="s">
        <v>227</v>
      </c>
      <c r="G112" s="233" t="s">
        <v>435</v>
      </c>
      <c r="H112" s="233" t="s">
        <v>227</v>
      </c>
    </row>
    <row r="113" spans="1:8" ht="18.399999999999999" customHeight="1">
      <c r="A113" s="237" t="s">
        <v>6961</v>
      </c>
      <c r="B113" s="238" t="s">
        <v>436</v>
      </c>
      <c r="C113" s="238" t="s">
        <v>6914</v>
      </c>
      <c r="D113" s="239">
        <v>193277</v>
      </c>
      <c r="E113" s="240" t="s">
        <v>6886</v>
      </c>
      <c r="F113" s="233" t="s">
        <v>227</v>
      </c>
      <c r="G113" s="233" t="s">
        <v>437</v>
      </c>
      <c r="H113" s="233" t="s">
        <v>227</v>
      </c>
    </row>
    <row r="114" spans="1:8" ht="18.399999999999999" customHeight="1">
      <c r="A114" s="237" t="s">
        <v>438</v>
      </c>
      <c r="B114" s="238" t="s">
        <v>439</v>
      </c>
      <c r="C114" s="238" t="s">
        <v>6896</v>
      </c>
      <c r="D114" s="239">
        <v>2381</v>
      </c>
      <c r="E114" s="240" t="s">
        <v>6886</v>
      </c>
      <c r="F114" s="233" t="s">
        <v>227</v>
      </c>
      <c r="G114" s="233" t="s">
        <v>440</v>
      </c>
      <c r="H114" s="233" t="s">
        <v>227</v>
      </c>
    </row>
    <row r="115" spans="1:8" ht="18.399999999999999" customHeight="1">
      <c r="A115" s="237" t="s">
        <v>441</v>
      </c>
      <c r="B115" s="238" t="s">
        <v>442</v>
      </c>
      <c r="C115" s="238" t="s">
        <v>6896</v>
      </c>
      <c r="D115" s="239">
        <v>7000</v>
      </c>
      <c r="E115" s="240" t="s">
        <v>6886</v>
      </c>
      <c r="F115" s="233" t="s">
        <v>227</v>
      </c>
      <c r="G115" s="233" t="s">
        <v>443</v>
      </c>
      <c r="H115" s="233" t="s">
        <v>227</v>
      </c>
    </row>
    <row r="116" spans="1:8" ht="18.399999999999999" customHeight="1">
      <c r="A116" s="237" t="s">
        <v>441</v>
      </c>
      <c r="B116" s="238" t="s">
        <v>444</v>
      </c>
      <c r="C116" s="238" t="s">
        <v>6896</v>
      </c>
      <c r="D116" s="239">
        <v>8500</v>
      </c>
      <c r="E116" s="240" t="s">
        <v>6886</v>
      </c>
      <c r="F116" s="233" t="s">
        <v>227</v>
      </c>
      <c r="G116" s="233" t="s">
        <v>445</v>
      </c>
      <c r="H116" s="233" t="s">
        <v>227</v>
      </c>
    </row>
    <row r="117" spans="1:8" ht="18.399999999999999" customHeight="1">
      <c r="A117" s="237" t="s">
        <v>441</v>
      </c>
      <c r="B117" s="238" t="s">
        <v>446</v>
      </c>
      <c r="C117" s="238" t="s">
        <v>6896</v>
      </c>
      <c r="D117" s="239">
        <v>10000</v>
      </c>
      <c r="E117" s="240" t="s">
        <v>6886</v>
      </c>
      <c r="F117" s="233" t="s">
        <v>227</v>
      </c>
      <c r="G117" s="233" t="s">
        <v>447</v>
      </c>
      <c r="H117" s="233" t="s">
        <v>227</v>
      </c>
    </row>
    <row r="118" spans="1:8" ht="18.399999999999999" customHeight="1">
      <c r="A118" s="237" t="s">
        <v>441</v>
      </c>
      <c r="B118" s="238" t="s">
        <v>448</v>
      </c>
      <c r="C118" s="238" t="s">
        <v>6896</v>
      </c>
      <c r="D118" s="239">
        <v>13000</v>
      </c>
      <c r="E118" s="240" t="s">
        <v>6886</v>
      </c>
      <c r="F118" s="233" t="s">
        <v>227</v>
      </c>
      <c r="G118" s="233" t="s">
        <v>449</v>
      </c>
      <c r="H118" s="233" t="s">
        <v>227</v>
      </c>
    </row>
    <row r="119" spans="1:8" ht="18.399999999999999" customHeight="1">
      <c r="A119" s="237" t="s">
        <v>441</v>
      </c>
      <c r="B119" s="238" t="s">
        <v>450</v>
      </c>
      <c r="C119" s="238" t="s">
        <v>6896</v>
      </c>
      <c r="D119" s="239">
        <v>20000</v>
      </c>
      <c r="E119" s="240" t="s">
        <v>6886</v>
      </c>
      <c r="F119" s="233" t="s">
        <v>227</v>
      </c>
      <c r="G119" s="233" t="s">
        <v>451</v>
      </c>
      <c r="H119" s="233" t="s">
        <v>227</v>
      </c>
    </row>
    <row r="120" spans="1:8" ht="18.399999999999999" customHeight="1">
      <c r="A120" s="237" t="s">
        <v>441</v>
      </c>
      <c r="B120" s="238" t="s">
        <v>323</v>
      </c>
      <c r="C120" s="238" t="s">
        <v>6902</v>
      </c>
      <c r="D120" s="239">
        <v>3960</v>
      </c>
      <c r="E120" s="240" t="s">
        <v>6886</v>
      </c>
      <c r="F120" s="233" t="s">
        <v>227</v>
      </c>
      <c r="G120" s="233" t="s">
        <v>452</v>
      </c>
      <c r="H120" s="233" t="s">
        <v>227</v>
      </c>
    </row>
    <row r="121" spans="1:8" ht="18.399999999999999" customHeight="1">
      <c r="A121" s="237" t="s">
        <v>441</v>
      </c>
      <c r="B121" s="238" t="s">
        <v>6962</v>
      </c>
      <c r="C121" s="238" t="s">
        <v>6902</v>
      </c>
      <c r="D121" s="239">
        <v>3800</v>
      </c>
      <c r="E121" s="240" t="s">
        <v>6886</v>
      </c>
      <c r="F121" s="233" t="s">
        <v>227</v>
      </c>
      <c r="G121" s="233" t="s">
        <v>453</v>
      </c>
      <c r="H121" s="233" t="s">
        <v>227</v>
      </c>
    </row>
    <row r="122" spans="1:8" ht="18.399999999999999" customHeight="1">
      <c r="A122" s="237" t="s">
        <v>454</v>
      </c>
      <c r="B122" s="238" t="s">
        <v>455</v>
      </c>
      <c r="C122" s="238" t="s">
        <v>6914</v>
      </c>
      <c r="D122" s="239">
        <v>53</v>
      </c>
      <c r="E122" s="240" t="s">
        <v>6886</v>
      </c>
      <c r="F122" s="233" t="s">
        <v>227</v>
      </c>
      <c r="G122" s="233" t="s">
        <v>456</v>
      </c>
      <c r="H122" s="233" t="s">
        <v>227</v>
      </c>
    </row>
    <row r="123" spans="1:8" ht="18.399999999999999" customHeight="1">
      <c r="A123" s="237" t="s">
        <v>457</v>
      </c>
      <c r="B123" s="238" t="s">
        <v>458</v>
      </c>
      <c r="C123" s="238" t="s">
        <v>6893</v>
      </c>
      <c r="D123" s="239">
        <v>34920</v>
      </c>
      <c r="E123" s="240" t="s">
        <v>6886</v>
      </c>
      <c r="F123" s="233" t="s">
        <v>227</v>
      </c>
      <c r="G123" s="233" t="s">
        <v>459</v>
      </c>
      <c r="H123" s="233" t="s">
        <v>227</v>
      </c>
    </row>
    <row r="124" spans="1:8" ht="18.399999999999999" customHeight="1">
      <c r="A124" s="237" t="s">
        <v>457</v>
      </c>
      <c r="B124" s="238" t="s">
        <v>460</v>
      </c>
      <c r="C124" s="238" t="s">
        <v>6893</v>
      </c>
      <c r="D124" s="239">
        <v>41820</v>
      </c>
      <c r="E124" s="240" t="s">
        <v>6886</v>
      </c>
      <c r="F124" s="233" t="s">
        <v>227</v>
      </c>
      <c r="G124" s="233" t="s">
        <v>461</v>
      </c>
      <c r="H124" s="233" t="s">
        <v>227</v>
      </c>
    </row>
    <row r="125" spans="1:8" ht="18.399999999999999" customHeight="1">
      <c r="A125" s="237" t="s">
        <v>457</v>
      </c>
      <c r="B125" s="238" t="s">
        <v>462</v>
      </c>
      <c r="C125" s="238" t="s">
        <v>6893</v>
      </c>
      <c r="D125" s="239">
        <v>75220</v>
      </c>
      <c r="E125" s="240" t="s">
        <v>6886</v>
      </c>
      <c r="F125" s="233" t="s">
        <v>227</v>
      </c>
      <c r="G125" s="233" t="s">
        <v>463</v>
      </c>
      <c r="H125" s="233" t="s">
        <v>227</v>
      </c>
    </row>
    <row r="126" spans="1:8" ht="18.399999999999999" customHeight="1">
      <c r="A126" s="237" t="s">
        <v>457</v>
      </c>
      <c r="B126" s="238" t="s">
        <v>464</v>
      </c>
      <c r="C126" s="238" t="s">
        <v>6893</v>
      </c>
      <c r="D126" s="239">
        <v>95920</v>
      </c>
      <c r="E126" s="240" t="s">
        <v>6886</v>
      </c>
      <c r="F126" s="233" t="s">
        <v>227</v>
      </c>
      <c r="G126" s="233" t="s">
        <v>465</v>
      </c>
      <c r="H126" s="233" t="s">
        <v>227</v>
      </c>
    </row>
    <row r="127" spans="1:8" ht="18.399999999999999" customHeight="1">
      <c r="A127" s="237" t="s">
        <v>457</v>
      </c>
      <c r="B127" s="238" t="s">
        <v>466</v>
      </c>
      <c r="C127" s="238" t="s">
        <v>6893</v>
      </c>
      <c r="D127" s="239">
        <v>163890</v>
      </c>
      <c r="E127" s="240" t="s">
        <v>6886</v>
      </c>
      <c r="F127" s="233" t="s">
        <v>227</v>
      </c>
      <c r="G127" s="233" t="s">
        <v>467</v>
      </c>
      <c r="H127" s="233" t="s">
        <v>227</v>
      </c>
    </row>
    <row r="128" spans="1:8" ht="18.399999999999999" customHeight="1">
      <c r="A128" s="237" t="s">
        <v>457</v>
      </c>
      <c r="B128" s="238" t="s">
        <v>468</v>
      </c>
      <c r="C128" s="238" t="s">
        <v>6893</v>
      </c>
      <c r="D128" s="239">
        <v>324300</v>
      </c>
      <c r="E128" s="240" t="s">
        <v>6886</v>
      </c>
      <c r="F128" s="233" t="s">
        <v>227</v>
      </c>
      <c r="G128" s="233" t="s">
        <v>469</v>
      </c>
      <c r="H128" s="233" t="s">
        <v>227</v>
      </c>
    </row>
    <row r="129" spans="1:8" ht="18.399999999999999" customHeight="1">
      <c r="A129" s="237" t="s">
        <v>4465</v>
      </c>
      <c r="B129" s="238" t="s">
        <v>4466</v>
      </c>
      <c r="C129" s="238" t="s">
        <v>6914</v>
      </c>
      <c r="D129" s="239">
        <v>332</v>
      </c>
      <c r="E129" s="240" t="s">
        <v>6886</v>
      </c>
      <c r="F129" s="233" t="s">
        <v>227</v>
      </c>
      <c r="G129" s="233" t="s">
        <v>4467</v>
      </c>
      <c r="H129" s="233" t="s">
        <v>227</v>
      </c>
    </row>
    <row r="130" spans="1:8" ht="18.399999999999999" customHeight="1">
      <c r="A130" s="237" t="s">
        <v>4465</v>
      </c>
      <c r="B130" s="238" t="s">
        <v>4468</v>
      </c>
      <c r="C130" s="238" t="s">
        <v>6914</v>
      </c>
      <c r="D130" s="239">
        <v>400</v>
      </c>
      <c r="E130" s="240" t="s">
        <v>6886</v>
      </c>
      <c r="F130" s="233" t="s">
        <v>227</v>
      </c>
      <c r="G130" s="233" t="s">
        <v>4469</v>
      </c>
      <c r="H130" s="233" t="s">
        <v>227</v>
      </c>
    </row>
    <row r="131" spans="1:8" ht="18.399999999999999" customHeight="1">
      <c r="A131" s="237" t="s">
        <v>4465</v>
      </c>
      <c r="B131" s="238" t="s">
        <v>4470</v>
      </c>
      <c r="C131" s="238" t="s">
        <v>6914</v>
      </c>
      <c r="D131" s="239">
        <v>774</v>
      </c>
      <c r="E131" s="240" t="s">
        <v>6886</v>
      </c>
      <c r="F131" s="233" t="s">
        <v>227</v>
      </c>
      <c r="G131" s="233" t="s">
        <v>4471</v>
      </c>
      <c r="H131" s="233" t="s">
        <v>227</v>
      </c>
    </row>
    <row r="132" spans="1:8" ht="18.399999999999999" customHeight="1">
      <c r="A132" s="237" t="s">
        <v>4465</v>
      </c>
      <c r="B132" s="238" t="s">
        <v>4472</v>
      </c>
      <c r="C132" s="238" t="s">
        <v>6914</v>
      </c>
      <c r="D132" s="239">
        <v>1121</v>
      </c>
      <c r="E132" s="240" t="s">
        <v>6886</v>
      </c>
      <c r="F132" s="233" t="s">
        <v>227</v>
      </c>
      <c r="G132" s="233" t="s">
        <v>4473</v>
      </c>
      <c r="H132" s="233" t="s">
        <v>227</v>
      </c>
    </row>
    <row r="133" spans="1:8" ht="18.399999999999999" customHeight="1">
      <c r="A133" s="237" t="s">
        <v>4465</v>
      </c>
      <c r="B133" s="238" t="s">
        <v>4474</v>
      </c>
      <c r="C133" s="238" t="s">
        <v>6914</v>
      </c>
      <c r="D133" s="239">
        <v>1466</v>
      </c>
      <c r="E133" s="240" t="s">
        <v>6886</v>
      </c>
      <c r="F133" s="233" t="s">
        <v>227</v>
      </c>
      <c r="G133" s="233" t="s">
        <v>4475</v>
      </c>
      <c r="H133" s="233" t="s">
        <v>227</v>
      </c>
    </row>
    <row r="134" spans="1:8" ht="18.399999999999999" customHeight="1">
      <c r="A134" s="237" t="s">
        <v>4465</v>
      </c>
      <c r="B134" s="238" t="s">
        <v>4476</v>
      </c>
      <c r="C134" s="238" t="s">
        <v>6914</v>
      </c>
      <c r="D134" s="239">
        <v>2081</v>
      </c>
      <c r="E134" s="240" t="s">
        <v>6886</v>
      </c>
      <c r="F134" s="233" t="s">
        <v>227</v>
      </c>
      <c r="G134" s="233" t="s">
        <v>4477</v>
      </c>
      <c r="H134" s="233" t="s">
        <v>227</v>
      </c>
    </row>
    <row r="135" spans="1:8" ht="18.399999999999999" customHeight="1">
      <c r="A135" s="237" t="s">
        <v>4465</v>
      </c>
      <c r="B135" s="238" t="s">
        <v>4478</v>
      </c>
      <c r="C135" s="238" t="s">
        <v>6914</v>
      </c>
      <c r="D135" s="239">
        <v>2680</v>
      </c>
      <c r="E135" s="240" t="s">
        <v>6886</v>
      </c>
      <c r="F135" s="233" t="s">
        <v>227</v>
      </c>
      <c r="G135" s="233" t="s">
        <v>4479</v>
      </c>
      <c r="H135" s="233" t="s">
        <v>227</v>
      </c>
    </row>
    <row r="136" spans="1:8" ht="18.399999999999999" customHeight="1">
      <c r="A136" s="237" t="s">
        <v>4465</v>
      </c>
      <c r="B136" s="238" t="s">
        <v>4480</v>
      </c>
      <c r="C136" s="238" t="s">
        <v>6914</v>
      </c>
      <c r="D136" s="239">
        <v>4084</v>
      </c>
      <c r="E136" s="240" t="s">
        <v>6886</v>
      </c>
      <c r="F136" s="233" t="s">
        <v>227</v>
      </c>
      <c r="G136" s="233" t="s">
        <v>4481</v>
      </c>
      <c r="H136" s="233" t="s">
        <v>227</v>
      </c>
    </row>
    <row r="137" spans="1:8" ht="18.399999999999999" customHeight="1">
      <c r="A137" s="237" t="s">
        <v>4465</v>
      </c>
      <c r="B137" s="238" t="s">
        <v>4482</v>
      </c>
      <c r="C137" s="238" t="s">
        <v>6914</v>
      </c>
      <c r="D137" s="239">
        <v>4834</v>
      </c>
      <c r="E137" s="240" t="s">
        <v>6886</v>
      </c>
      <c r="F137" s="233" t="s">
        <v>227</v>
      </c>
      <c r="G137" s="233" t="s">
        <v>4483</v>
      </c>
      <c r="H137" s="233" t="s">
        <v>227</v>
      </c>
    </row>
    <row r="138" spans="1:8" ht="18.399999999999999" customHeight="1">
      <c r="A138" s="237" t="s">
        <v>4484</v>
      </c>
      <c r="B138" s="238" t="s">
        <v>4485</v>
      </c>
      <c r="C138" s="238" t="s">
        <v>6914</v>
      </c>
      <c r="D138" s="239">
        <v>360</v>
      </c>
      <c r="E138" s="240" t="s">
        <v>6886</v>
      </c>
      <c r="F138" s="233" t="s">
        <v>227</v>
      </c>
      <c r="G138" s="233" t="s">
        <v>4486</v>
      </c>
      <c r="H138" s="233" t="s">
        <v>227</v>
      </c>
    </row>
    <row r="139" spans="1:8" ht="18.399999999999999" customHeight="1">
      <c r="A139" s="237" t="s">
        <v>4484</v>
      </c>
      <c r="B139" s="238" t="s">
        <v>4487</v>
      </c>
      <c r="C139" s="238" t="s">
        <v>6914</v>
      </c>
      <c r="D139" s="239">
        <v>550</v>
      </c>
      <c r="E139" s="240" t="s">
        <v>6886</v>
      </c>
      <c r="F139" s="233" t="s">
        <v>227</v>
      </c>
      <c r="G139" s="233" t="s">
        <v>4488</v>
      </c>
      <c r="H139" s="233" t="s">
        <v>227</v>
      </c>
    </row>
    <row r="140" spans="1:8" ht="18.399999999999999" customHeight="1">
      <c r="A140" s="237" t="s">
        <v>4484</v>
      </c>
      <c r="B140" s="238" t="s">
        <v>4489</v>
      </c>
      <c r="C140" s="238" t="s">
        <v>6914</v>
      </c>
      <c r="D140" s="239">
        <v>730</v>
      </c>
      <c r="E140" s="240" t="s">
        <v>6886</v>
      </c>
      <c r="F140" s="233" t="s">
        <v>227</v>
      </c>
      <c r="G140" s="233" t="s">
        <v>4490</v>
      </c>
      <c r="H140" s="233" t="s">
        <v>227</v>
      </c>
    </row>
    <row r="141" spans="1:8" ht="18.399999999999999" customHeight="1">
      <c r="A141" s="237" t="s">
        <v>4484</v>
      </c>
      <c r="B141" s="238" t="s">
        <v>4491</v>
      </c>
      <c r="C141" s="238" t="s">
        <v>6914</v>
      </c>
      <c r="D141" s="239">
        <v>1090</v>
      </c>
      <c r="E141" s="240" t="s">
        <v>6886</v>
      </c>
      <c r="F141" s="233" t="s">
        <v>227</v>
      </c>
      <c r="G141" s="233" t="s">
        <v>4492</v>
      </c>
      <c r="H141" s="233" t="s">
        <v>227</v>
      </c>
    </row>
    <row r="142" spans="1:8" ht="18.399999999999999" customHeight="1">
      <c r="A142" s="237" t="s">
        <v>4484</v>
      </c>
      <c r="B142" s="238" t="s">
        <v>4493</v>
      </c>
      <c r="C142" s="238" t="s">
        <v>6914</v>
      </c>
      <c r="D142" s="239">
        <v>1450</v>
      </c>
      <c r="E142" s="240" t="s">
        <v>6886</v>
      </c>
      <c r="F142" s="233" t="s">
        <v>227</v>
      </c>
      <c r="G142" s="233" t="s">
        <v>4494</v>
      </c>
      <c r="H142" s="233" t="s">
        <v>227</v>
      </c>
    </row>
    <row r="143" spans="1:8" ht="18.399999999999999" customHeight="1">
      <c r="A143" s="237" t="s">
        <v>4484</v>
      </c>
      <c r="B143" s="238" t="s">
        <v>4495</v>
      </c>
      <c r="C143" s="238" t="s">
        <v>6914</v>
      </c>
      <c r="D143" s="239">
        <v>1980</v>
      </c>
      <c r="E143" s="240" t="s">
        <v>6886</v>
      </c>
      <c r="F143" s="233" t="s">
        <v>227</v>
      </c>
      <c r="G143" s="233" t="s">
        <v>4496</v>
      </c>
      <c r="H143" s="233" t="s">
        <v>227</v>
      </c>
    </row>
    <row r="144" spans="1:8" ht="18.399999999999999" customHeight="1">
      <c r="A144" s="237" t="s">
        <v>4484</v>
      </c>
      <c r="B144" s="238" t="s">
        <v>4497</v>
      </c>
      <c r="C144" s="238" t="s">
        <v>6914</v>
      </c>
      <c r="D144" s="239">
        <v>3040</v>
      </c>
      <c r="E144" s="240" t="s">
        <v>6886</v>
      </c>
      <c r="F144" s="233" t="s">
        <v>227</v>
      </c>
      <c r="G144" s="233" t="s">
        <v>4498</v>
      </c>
      <c r="H144" s="233" t="s">
        <v>227</v>
      </c>
    </row>
    <row r="145" spans="1:8" ht="18.399999999999999" customHeight="1">
      <c r="A145" s="237" t="s">
        <v>4484</v>
      </c>
      <c r="B145" s="238" t="s">
        <v>4499</v>
      </c>
      <c r="C145" s="238" t="s">
        <v>6914</v>
      </c>
      <c r="D145" s="239">
        <v>3906</v>
      </c>
      <c r="E145" s="240" t="s">
        <v>6886</v>
      </c>
      <c r="F145" s="233" t="s">
        <v>227</v>
      </c>
      <c r="G145" s="233" t="s">
        <v>4500</v>
      </c>
      <c r="H145" s="233" t="s">
        <v>227</v>
      </c>
    </row>
    <row r="146" spans="1:8" ht="18.399999999999999" customHeight="1">
      <c r="A146" s="237" t="s">
        <v>4484</v>
      </c>
      <c r="B146" s="238" t="s">
        <v>4501</v>
      </c>
      <c r="C146" s="238" t="s">
        <v>6914</v>
      </c>
      <c r="D146" s="239">
        <v>7500</v>
      </c>
      <c r="E146" s="240" t="s">
        <v>6886</v>
      </c>
      <c r="F146" s="233" t="s">
        <v>227</v>
      </c>
      <c r="G146" s="233" t="s">
        <v>4502</v>
      </c>
      <c r="H146" s="233" t="s">
        <v>227</v>
      </c>
    </row>
    <row r="147" spans="1:8" ht="18.399999999999999" customHeight="1">
      <c r="A147" s="237" t="s">
        <v>4484</v>
      </c>
      <c r="B147" s="238" t="s">
        <v>4503</v>
      </c>
      <c r="C147" s="238" t="s">
        <v>6914</v>
      </c>
      <c r="D147" s="239">
        <v>8030</v>
      </c>
      <c r="E147" s="240" t="s">
        <v>6886</v>
      </c>
      <c r="F147" s="233" t="s">
        <v>227</v>
      </c>
      <c r="G147" s="233" t="s">
        <v>4504</v>
      </c>
      <c r="H147" s="233" t="s">
        <v>227</v>
      </c>
    </row>
    <row r="148" spans="1:8" ht="18.399999999999999" customHeight="1">
      <c r="A148" s="237" t="s">
        <v>4505</v>
      </c>
      <c r="B148" s="238" t="s">
        <v>4506</v>
      </c>
      <c r="C148" s="238" t="s">
        <v>6893</v>
      </c>
      <c r="D148" s="239">
        <v>1030</v>
      </c>
      <c r="E148" s="240" t="s">
        <v>6886</v>
      </c>
      <c r="F148" s="233" t="s">
        <v>227</v>
      </c>
      <c r="G148" s="233" t="s">
        <v>4507</v>
      </c>
      <c r="H148" s="233" t="s">
        <v>227</v>
      </c>
    </row>
    <row r="149" spans="1:8" ht="18.399999999999999" customHeight="1">
      <c r="A149" s="237" t="s">
        <v>4505</v>
      </c>
      <c r="B149" s="238" t="s">
        <v>4508</v>
      </c>
      <c r="C149" s="238" t="s">
        <v>6893</v>
      </c>
      <c r="D149" s="239">
        <v>1080</v>
      </c>
      <c r="E149" s="240" t="s">
        <v>6886</v>
      </c>
      <c r="F149" s="233" t="s">
        <v>227</v>
      </c>
      <c r="G149" s="233" t="s">
        <v>4509</v>
      </c>
      <c r="H149" s="233" t="s">
        <v>227</v>
      </c>
    </row>
    <row r="150" spans="1:8" ht="18.399999999999999" customHeight="1">
      <c r="A150" s="237" t="s">
        <v>4505</v>
      </c>
      <c r="B150" s="238" t="s">
        <v>4510</v>
      </c>
      <c r="C150" s="238" t="s">
        <v>6893</v>
      </c>
      <c r="D150" s="239">
        <v>1150</v>
      </c>
      <c r="E150" s="240" t="s">
        <v>6886</v>
      </c>
      <c r="F150" s="233" t="s">
        <v>227</v>
      </c>
      <c r="G150" s="233" t="s">
        <v>4511</v>
      </c>
      <c r="H150" s="233" t="s">
        <v>227</v>
      </c>
    </row>
    <row r="151" spans="1:8" ht="18.399999999999999" customHeight="1">
      <c r="A151" s="237" t="s">
        <v>4505</v>
      </c>
      <c r="B151" s="238" t="s">
        <v>4512</v>
      </c>
      <c r="C151" s="238" t="s">
        <v>6893</v>
      </c>
      <c r="D151" s="239">
        <v>1290</v>
      </c>
      <c r="E151" s="240" t="s">
        <v>6886</v>
      </c>
      <c r="F151" s="233" t="s">
        <v>227</v>
      </c>
      <c r="G151" s="233" t="s">
        <v>4513</v>
      </c>
      <c r="H151" s="233" t="s">
        <v>227</v>
      </c>
    </row>
    <row r="152" spans="1:8" ht="18.399999999999999" customHeight="1">
      <c r="A152" s="237" t="s">
        <v>4505</v>
      </c>
      <c r="B152" s="238" t="s">
        <v>4514</v>
      </c>
      <c r="C152" s="238" t="s">
        <v>6893</v>
      </c>
      <c r="D152" s="239">
        <v>1580</v>
      </c>
      <c r="E152" s="240" t="s">
        <v>6886</v>
      </c>
      <c r="F152" s="233" t="s">
        <v>227</v>
      </c>
      <c r="G152" s="233" t="s">
        <v>4515</v>
      </c>
      <c r="H152" s="233" t="s">
        <v>227</v>
      </c>
    </row>
    <row r="153" spans="1:8" ht="18.399999999999999" customHeight="1">
      <c r="A153" s="237" t="s">
        <v>4505</v>
      </c>
      <c r="B153" s="238" t="s">
        <v>4516</v>
      </c>
      <c r="C153" s="238" t="s">
        <v>6893</v>
      </c>
      <c r="D153" s="239">
        <v>2580</v>
      </c>
      <c r="E153" s="240" t="s">
        <v>6886</v>
      </c>
      <c r="F153" s="233" t="s">
        <v>227</v>
      </c>
      <c r="G153" s="233" t="s">
        <v>4517</v>
      </c>
      <c r="H153" s="233" t="s">
        <v>227</v>
      </c>
    </row>
    <row r="154" spans="1:8" ht="18.399999999999999" customHeight="1">
      <c r="A154" s="237" t="s">
        <v>4505</v>
      </c>
      <c r="B154" s="238" t="s">
        <v>4518</v>
      </c>
      <c r="C154" s="238" t="s">
        <v>6893</v>
      </c>
      <c r="D154" s="239">
        <v>5170</v>
      </c>
      <c r="E154" s="240" t="s">
        <v>6886</v>
      </c>
      <c r="F154" s="233" t="s">
        <v>227</v>
      </c>
      <c r="G154" s="233" t="s">
        <v>4519</v>
      </c>
      <c r="H154" s="233" t="s">
        <v>227</v>
      </c>
    </row>
    <row r="155" spans="1:8" ht="18.399999999999999" customHeight="1">
      <c r="A155" s="237" t="s">
        <v>4505</v>
      </c>
      <c r="B155" s="238" t="s">
        <v>4520</v>
      </c>
      <c r="C155" s="238" t="s">
        <v>6893</v>
      </c>
      <c r="D155" s="239">
        <v>5750</v>
      </c>
      <c r="E155" s="240" t="s">
        <v>6886</v>
      </c>
      <c r="F155" s="233" t="s">
        <v>227</v>
      </c>
      <c r="G155" s="233" t="s">
        <v>4521</v>
      </c>
      <c r="H155" s="233" t="s">
        <v>227</v>
      </c>
    </row>
    <row r="156" spans="1:8" ht="18.399999999999999" customHeight="1">
      <c r="A156" s="237" t="s">
        <v>4505</v>
      </c>
      <c r="B156" s="238" t="s">
        <v>4522</v>
      </c>
      <c r="C156" s="238" t="s">
        <v>6893</v>
      </c>
      <c r="D156" s="239">
        <v>10060</v>
      </c>
      <c r="E156" s="240" t="s">
        <v>6886</v>
      </c>
      <c r="F156" s="233" t="s">
        <v>227</v>
      </c>
      <c r="G156" s="233" t="s">
        <v>4523</v>
      </c>
      <c r="H156" s="233" t="s">
        <v>227</v>
      </c>
    </row>
    <row r="157" spans="1:8" ht="18.399999999999999" customHeight="1">
      <c r="A157" s="237" t="s">
        <v>470</v>
      </c>
      <c r="B157" s="238" t="s">
        <v>471</v>
      </c>
      <c r="C157" s="238" t="s">
        <v>6914</v>
      </c>
      <c r="D157" s="239">
        <v>2747</v>
      </c>
      <c r="E157" s="240" t="s">
        <v>6886</v>
      </c>
      <c r="F157" s="233" t="s">
        <v>227</v>
      </c>
      <c r="G157" s="233" t="s">
        <v>472</v>
      </c>
      <c r="H157" s="233" t="s">
        <v>227</v>
      </c>
    </row>
    <row r="158" spans="1:8" ht="18.399999999999999" customHeight="1">
      <c r="A158" s="237" t="s">
        <v>470</v>
      </c>
      <c r="B158" s="238" t="s">
        <v>473</v>
      </c>
      <c r="C158" s="238" t="s">
        <v>6914</v>
      </c>
      <c r="D158" s="239">
        <v>6082</v>
      </c>
      <c r="E158" s="240" t="s">
        <v>6886</v>
      </c>
      <c r="F158" s="233" t="s">
        <v>227</v>
      </c>
      <c r="G158" s="233" t="s">
        <v>474</v>
      </c>
      <c r="H158" s="233" t="s">
        <v>227</v>
      </c>
    </row>
    <row r="159" spans="1:8" ht="18.399999999999999" customHeight="1">
      <c r="A159" s="237" t="s">
        <v>470</v>
      </c>
      <c r="B159" s="238" t="s">
        <v>475</v>
      </c>
      <c r="C159" s="238" t="s">
        <v>6914</v>
      </c>
      <c r="D159" s="239">
        <v>8355</v>
      </c>
      <c r="E159" s="240" t="s">
        <v>6886</v>
      </c>
      <c r="F159" s="233" t="s">
        <v>227</v>
      </c>
      <c r="G159" s="233" t="s">
        <v>476</v>
      </c>
      <c r="H159" s="233" t="s">
        <v>227</v>
      </c>
    </row>
    <row r="160" spans="1:8" ht="18.399999999999999" customHeight="1">
      <c r="A160" s="237" t="s">
        <v>470</v>
      </c>
      <c r="B160" s="238" t="s">
        <v>477</v>
      </c>
      <c r="C160" s="238" t="s">
        <v>6914</v>
      </c>
      <c r="D160" s="239">
        <v>10367</v>
      </c>
      <c r="E160" s="240" t="s">
        <v>6886</v>
      </c>
      <c r="F160" s="233" t="s">
        <v>227</v>
      </c>
      <c r="G160" s="233" t="s">
        <v>478</v>
      </c>
      <c r="H160" s="233" t="s">
        <v>227</v>
      </c>
    </row>
    <row r="161" spans="1:8" ht="18.399999999999999" customHeight="1">
      <c r="A161" s="237" t="s">
        <v>470</v>
      </c>
      <c r="B161" s="238" t="s">
        <v>479</v>
      </c>
      <c r="C161" s="238" t="s">
        <v>6914</v>
      </c>
      <c r="D161" s="239">
        <v>14324</v>
      </c>
      <c r="E161" s="240" t="s">
        <v>6886</v>
      </c>
      <c r="F161" s="233" t="s">
        <v>227</v>
      </c>
      <c r="G161" s="233" t="s">
        <v>480</v>
      </c>
      <c r="H161" s="233" t="s">
        <v>227</v>
      </c>
    </row>
    <row r="162" spans="1:8" ht="18.399999999999999" customHeight="1">
      <c r="A162" s="237" t="s">
        <v>470</v>
      </c>
      <c r="B162" s="238" t="s">
        <v>481</v>
      </c>
      <c r="C162" s="238" t="s">
        <v>6914</v>
      </c>
      <c r="D162" s="239">
        <v>25664</v>
      </c>
      <c r="E162" s="240" t="s">
        <v>6886</v>
      </c>
      <c r="F162" s="233" t="s">
        <v>227</v>
      </c>
      <c r="G162" s="233" t="s">
        <v>482</v>
      </c>
      <c r="H162" s="233" t="s">
        <v>227</v>
      </c>
    </row>
    <row r="163" spans="1:8" ht="18.399999999999999" customHeight="1">
      <c r="A163" s="237" t="s">
        <v>483</v>
      </c>
      <c r="B163" s="238" t="s">
        <v>228</v>
      </c>
      <c r="C163" s="238" t="s">
        <v>6914</v>
      </c>
      <c r="D163" s="239">
        <v>12085</v>
      </c>
      <c r="E163" s="240" t="s">
        <v>6886</v>
      </c>
      <c r="F163" s="233" t="s">
        <v>227</v>
      </c>
      <c r="G163" s="233" t="s">
        <v>484</v>
      </c>
      <c r="H163" s="233" t="s">
        <v>227</v>
      </c>
    </row>
    <row r="164" spans="1:8" ht="18.399999999999999" customHeight="1">
      <c r="A164" s="237" t="s">
        <v>483</v>
      </c>
      <c r="B164" s="238" t="s">
        <v>229</v>
      </c>
      <c r="C164" s="238" t="s">
        <v>6914</v>
      </c>
      <c r="D164" s="239">
        <v>23775</v>
      </c>
      <c r="E164" s="240" t="s">
        <v>6886</v>
      </c>
      <c r="F164" s="233" t="s">
        <v>227</v>
      </c>
      <c r="G164" s="233" t="s">
        <v>485</v>
      </c>
      <c r="H164" s="233" t="s">
        <v>227</v>
      </c>
    </row>
    <row r="165" spans="1:8" ht="18.399999999999999" customHeight="1">
      <c r="A165" s="237" t="s">
        <v>483</v>
      </c>
      <c r="B165" s="238" t="s">
        <v>230</v>
      </c>
      <c r="C165" s="238" t="s">
        <v>6914</v>
      </c>
      <c r="D165" s="239">
        <v>35958</v>
      </c>
      <c r="E165" s="240" t="s">
        <v>6886</v>
      </c>
      <c r="F165" s="233" t="s">
        <v>227</v>
      </c>
      <c r="G165" s="233" t="s">
        <v>486</v>
      </c>
      <c r="H165" s="233" t="s">
        <v>227</v>
      </c>
    </row>
    <row r="166" spans="1:8" ht="18.399999999999999" customHeight="1">
      <c r="A166" s="237" t="s">
        <v>483</v>
      </c>
      <c r="B166" s="238" t="s">
        <v>231</v>
      </c>
      <c r="C166" s="238" t="s">
        <v>6914</v>
      </c>
      <c r="D166" s="239">
        <v>54949</v>
      </c>
      <c r="E166" s="240" t="s">
        <v>6886</v>
      </c>
      <c r="F166" s="233" t="s">
        <v>227</v>
      </c>
      <c r="G166" s="233" t="s">
        <v>487</v>
      </c>
      <c r="H166" s="233" t="s">
        <v>227</v>
      </c>
    </row>
    <row r="167" spans="1:8" ht="18.399999999999999" customHeight="1">
      <c r="A167" s="237" t="s">
        <v>483</v>
      </c>
      <c r="B167" s="238" t="s">
        <v>432</v>
      </c>
      <c r="C167" s="238" t="s">
        <v>6914</v>
      </c>
      <c r="D167" s="239">
        <v>77934</v>
      </c>
      <c r="E167" s="240" t="s">
        <v>6886</v>
      </c>
      <c r="F167" s="233" t="s">
        <v>227</v>
      </c>
      <c r="G167" s="233" t="s">
        <v>488</v>
      </c>
      <c r="H167" s="233" t="s">
        <v>227</v>
      </c>
    </row>
    <row r="168" spans="1:8" ht="18.399999999999999" customHeight="1">
      <c r="A168" s="237" t="s">
        <v>489</v>
      </c>
      <c r="B168" s="238" t="s">
        <v>490</v>
      </c>
      <c r="C168" s="238" t="s">
        <v>6914</v>
      </c>
      <c r="D168" s="239">
        <v>30480</v>
      </c>
      <c r="E168" s="240" t="s">
        <v>6886</v>
      </c>
      <c r="F168" s="233" t="s">
        <v>227</v>
      </c>
      <c r="G168" s="233" t="s">
        <v>491</v>
      </c>
      <c r="H168" s="233" t="s">
        <v>227</v>
      </c>
    </row>
    <row r="169" spans="1:8" ht="18.399999999999999" customHeight="1">
      <c r="A169" s="237" t="s">
        <v>489</v>
      </c>
      <c r="B169" s="238" t="s">
        <v>492</v>
      </c>
      <c r="C169" s="238" t="s">
        <v>6914</v>
      </c>
      <c r="D169" s="239">
        <v>38903</v>
      </c>
      <c r="E169" s="240" t="s">
        <v>6886</v>
      </c>
      <c r="F169" s="233" t="s">
        <v>227</v>
      </c>
      <c r="G169" s="233" t="s">
        <v>493</v>
      </c>
      <c r="H169" s="233" t="s">
        <v>227</v>
      </c>
    </row>
    <row r="170" spans="1:8" ht="18.399999999999999" customHeight="1">
      <c r="A170" s="237" t="s">
        <v>489</v>
      </c>
      <c r="B170" s="238" t="s">
        <v>494</v>
      </c>
      <c r="C170" s="238" t="s">
        <v>6914</v>
      </c>
      <c r="D170" s="239">
        <v>45370</v>
      </c>
      <c r="E170" s="240" t="s">
        <v>6886</v>
      </c>
      <c r="F170" s="233" t="s">
        <v>227</v>
      </c>
      <c r="G170" s="233" t="s">
        <v>495</v>
      </c>
      <c r="H170" s="233" t="s">
        <v>227</v>
      </c>
    </row>
    <row r="171" spans="1:8" ht="18.399999999999999" customHeight="1">
      <c r="A171" s="237" t="s">
        <v>489</v>
      </c>
      <c r="B171" s="238" t="s">
        <v>496</v>
      </c>
      <c r="C171" s="238" t="s">
        <v>6914</v>
      </c>
      <c r="D171" s="239">
        <v>51837</v>
      </c>
      <c r="E171" s="240" t="s">
        <v>6886</v>
      </c>
      <c r="F171" s="233" t="s">
        <v>227</v>
      </c>
      <c r="G171" s="233" t="s">
        <v>497</v>
      </c>
      <c r="H171" s="233" t="s">
        <v>227</v>
      </c>
    </row>
    <row r="172" spans="1:8" ht="18.399999999999999" customHeight="1">
      <c r="A172" s="237" t="s">
        <v>489</v>
      </c>
      <c r="B172" s="238" t="s">
        <v>498</v>
      </c>
      <c r="C172" s="238" t="s">
        <v>6914</v>
      </c>
      <c r="D172" s="239">
        <v>59536</v>
      </c>
      <c r="E172" s="240" t="s">
        <v>6886</v>
      </c>
      <c r="F172" s="233" t="s">
        <v>227</v>
      </c>
      <c r="G172" s="233" t="s">
        <v>499</v>
      </c>
      <c r="H172" s="233" t="s">
        <v>227</v>
      </c>
    </row>
    <row r="173" spans="1:8" ht="18.399999999999999" customHeight="1">
      <c r="A173" s="237" t="s">
        <v>489</v>
      </c>
      <c r="B173" s="238" t="s">
        <v>500</v>
      </c>
      <c r="C173" s="238" t="s">
        <v>6914</v>
      </c>
      <c r="D173" s="239">
        <v>76167</v>
      </c>
      <c r="E173" s="240" t="s">
        <v>6886</v>
      </c>
      <c r="F173" s="233" t="s">
        <v>227</v>
      </c>
      <c r="G173" s="233" t="s">
        <v>501</v>
      </c>
      <c r="H173" s="233" t="s">
        <v>227</v>
      </c>
    </row>
    <row r="174" spans="1:8" ht="18.399999999999999" customHeight="1">
      <c r="A174" s="237" t="s">
        <v>489</v>
      </c>
      <c r="B174" s="238" t="s">
        <v>502</v>
      </c>
      <c r="C174" s="238" t="s">
        <v>6914</v>
      </c>
      <c r="D174" s="239">
        <v>98789</v>
      </c>
      <c r="E174" s="240" t="s">
        <v>6886</v>
      </c>
      <c r="F174" s="233" t="s">
        <v>227</v>
      </c>
      <c r="G174" s="233" t="s">
        <v>503</v>
      </c>
      <c r="H174" s="233" t="s">
        <v>227</v>
      </c>
    </row>
    <row r="175" spans="1:8" ht="18.399999999999999" customHeight="1">
      <c r="A175" s="237" t="s">
        <v>489</v>
      </c>
      <c r="B175" s="238" t="s">
        <v>504</v>
      </c>
      <c r="C175" s="238" t="s">
        <v>6914</v>
      </c>
      <c r="D175" s="239">
        <v>133340</v>
      </c>
      <c r="E175" s="240" t="s">
        <v>6886</v>
      </c>
      <c r="F175" s="233" t="s">
        <v>227</v>
      </c>
      <c r="G175" s="233" t="s">
        <v>505</v>
      </c>
      <c r="H175" s="233" t="s">
        <v>227</v>
      </c>
    </row>
    <row r="176" spans="1:8" ht="18.399999999999999" customHeight="1">
      <c r="A176" s="237" t="s">
        <v>489</v>
      </c>
      <c r="B176" s="238" t="s">
        <v>506</v>
      </c>
      <c r="C176" s="238" t="s">
        <v>6914</v>
      </c>
      <c r="D176" s="239">
        <v>175261</v>
      </c>
      <c r="E176" s="240" t="s">
        <v>6886</v>
      </c>
      <c r="F176" s="233" t="s">
        <v>227</v>
      </c>
      <c r="G176" s="233" t="s">
        <v>507</v>
      </c>
      <c r="H176" s="233" t="s">
        <v>227</v>
      </c>
    </row>
    <row r="177" spans="1:8" ht="18.399999999999999" customHeight="1">
      <c r="A177" s="237" t="s">
        <v>489</v>
      </c>
      <c r="B177" s="238" t="s">
        <v>508</v>
      </c>
      <c r="C177" s="238" t="s">
        <v>6914</v>
      </c>
      <c r="D177" s="239">
        <v>209506</v>
      </c>
      <c r="E177" s="240" t="s">
        <v>6886</v>
      </c>
      <c r="F177" s="233" t="s">
        <v>227</v>
      </c>
      <c r="G177" s="233" t="s">
        <v>509</v>
      </c>
      <c r="H177" s="233" t="s">
        <v>227</v>
      </c>
    </row>
    <row r="178" spans="1:8" ht="18.399999999999999" customHeight="1">
      <c r="A178" s="237" t="s">
        <v>489</v>
      </c>
      <c r="B178" s="238" t="s">
        <v>510</v>
      </c>
      <c r="C178" s="238" t="s">
        <v>6914</v>
      </c>
      <c r="D178" s="239">
        <v>262654</v>
      </c>
      <c r="E178" s="240" t="s">
        <v>6886</v>
      </c>
      <c r="F178" s="233" t="s">
        <v>227</v>
      </c>
      <c r="G178" s="233" t="s">
        <v>511</v>
      </c>
      <c r="H178" s="233" t="s">
        <v>227</v>
      </c>
    </row>
    <row r="179" spans="1:8" ht="18.399999999999999" customHeight="1">
      <c r="A179" s="237" t="s">
        <v>512</v>
      </c>
      <c r="B179" s="238" t="s">
        <v>513</v>
      </c>
      <c r="C179" s="238" t="s">
        <v>6914</v>
      </c>
      <c r="D179" s="239">
        <v>2510</v>
      </c>
      <c r="E179" s="240" t="s">
        <v>6886</v>
      </c>
      <c r="F179" s="233" t="s">
        <v>227</v>
      </c>
      <c r="G179" s="233" t="s">
        <v>514</v>
      </c>
      <c r="H179" s="233" t="s">
        <v>227</v>
      </c>
    </row>
    <row r="180" spans="1:8" ht="18.399999999999999" customHeight="1">
      <c r="A180" s="237" t="s">
        <v>512</v>
      </c>
      <c r="B180" s="238" t="s">
        <v>515</v>
      </c>
      <c r="C180" s="238" t="s">
        <v>6914</v>
      </c>
      <c r="D180" s="239">
        <v>3081</v>
      </c>
      <c r="E180" s="240" t="s">
        <v>6886</v>
      </c>
      <c r="F180" s="233" t="s">
        <v>227</v>
      </c>
      <c r="G180" s="233" t="s">
        <v>516</v>
      </c>
      <c r="H180" s="233" t="s">
        <v>227</v>
      </c>
    </row>
    <row r="181" spans="1:8" ht="18.399999999999999" customHeight="1">
      <c r="A181" s="237" t="s">
        <v>512</v>
      </c>
      <c r="B181" s="238" t="s">
        <v>517</v>
      </c>
      <c r="C181" s="238" t="s">
        <v>6914</v>
      </c>
      <c r="D181" s="239">
        <v>3652</v>
      </c>
      <c r="E181" s="240" t="s">
        <v>6886</v>
      </c>
      <c r="F181" s="233" t="s">
        <v>227</v>
      </c>
      <c r="G181" s="233" t="s">
        <v>518</v>
      </c>
      <c r="H181" s="233" t="s">
        <v>227</v>
      </c>
    </row>
    <row r="182" spans="1:8" ht="18.399999999999999" customHeight="1">
      <c r="A182" s="237" t="s">
        <v>512</v>
      </c>
      <c r="B182" s="238" t="s">
        <v>519</v>
      </c>
      <c r="C182" s="238" t="s">
        <v>6914</v>
      </c>
      <c r="D182" s="239">
        <v>5969</v>
      </c>
      <c r="E182" s="240" t="s">
        <v>6886</v>
      </c>
      <c r="F182" s="233" t="s">
        <v>227</v>
      </c>
      <c r="G182" s="233" t="s">
        <v>520</v>
      </c>
      <c r="H182" s="233" t="s">
        <v>227</v>
      </c>
    </row>
    <row r="183" spans="1:8" ht="18.399999999999999" customHeight="1">
      <c r="A183" s="237" t="s">
        <v>512</v>
      </c>
      <c r="B183" s="238" t="s">
        <v>490</v>
      </c>
      <c r="C183" s="238" t="s">
        <v>6914</v>
      </c>
      <c r="D183" s="239">
        <v>7190</v>
      </c>
      <c r="E183" s="240" t="s">
        <v>6886</v>
      </c>
      <c r="F183" s="233" t="s">
        <v>227</v>
      </c>
      <c r="G183" s="233" t="s">
        <v>521</v>
      </c>
      <c r="H183" s="233" t="s">
        <v>227</v>
      </c>
    </row>
    <row r="184" spans="1:8" ht="18.399999999999999" customHeight="1">
      <c r="A184" s="237" t="s">
        <v>512</v>
      </c>
      <c r="B184" s="238" t="s">
        <v>492</v>
      </c>
      <c r="C184" s="238" t="s">
        <v>6914</v>
      </c>
      <c r="D184" s="239">
        <v>9101</v>
      </c>
      <c r="E184" s="240" t="s">
        <v>6886</v>
      </c>
      <c r="F184" s="233" t="s">
        <v>227</v>
      </c>
      <c r="G184" s="233" t="s">
        <v>522</v>
      </c>
      <c r="H184" s="233" t="s">
        <v>227</v>
      </c>
    </row>
    <row r="185" spans="1:8" ht="18.399999999999999" customHeight="1">
      <c r="A185" s="237" t="s">
        <v>512</v>
      </c>
      <c r="B185" s="238" t="s">
        <v>494</v>
      </c>
      <c r="C185" s="238" t="s">
        <v>6914</v>
      </c>
      <c r="D185" s="239">
        <v>13476</v>
      </c>
      <c r="E185" s="240" t="s">
        <v>6886</v>
      </c>
      <c r="F185" s="233" t="s">
        <v>227</v>
      </c>
      <c r="G185" s="233" t="s">
        <v>523</v>
      </c>
      <c r="H185" s="233" t="s">
        <v>227</v>
      </c>
    </row>
    <row r="186" spans="1:8" ht="18.399999999999999" customHeight="1">
      <c r="A186" s="237" t="s">
        <v>512</v>
      </c>
      <c r="B186" s="238" t="s">
        <v>496</v>
      </c>
      <c r="C186" s="238" t="s">
        <v>6914</v>
      </c>
      <c r="D186" s="239">
        <v>16653</v>
      </c>
      <c r="E186" s="240" t="s">
        <v>6886</v>
      </c>
      <c r="F186" s="233" t="s">
        <v>227</v>
      </c>
      <c r="G186" s="233" t="s">
        <v>524</v>
      </c>
      <c r="H186" s="233" t="s">
        <v>227</v>
      </c>
    </row>
    <row r="187" spans="1:8" ht="18.399999999999999" customHeight="1">
      <c r="A187" s="237" t="s">
        <v>512</v>
      </c>
      <c r="B187" s="238" t="s">
        <v>498</v>
      </c>
      <c r="C187" s="238" t="s">
        <v>6914</v>
      </c>
      <c r="D187" s="239">
        <v>20803</v>
      </c>
      <c r="E187" s="240" t="s">
        <v>6886</v>
      </c>
      <c r="F187" s="233" t="s">
        <v>227</v>
      </c>
      <c r="G187" s="233" t="s">
        <v>525</v>
      </c>
      <c r="H187" s="233" t="s">
        <v>227</v>
      </c>
    </row>
    <row r="188" spans="1:8" ht="18.399999999999999" customHeight="1">
      <c r="A188" s="237" t="s">
        <v>512</v>
      </c>
      <c r="B188" s="238" t="s">
        <v>500</v>
      </c>
      <c r="C188" s="238" t="s">
        <v>6914</v>
      </c>
      <c r="D188" s="239">
        <v>26444</v>
      </c>
      <c r="E188" s="240" t="s">
        <v>6886</v>
      </c>
      <c r="F188" s="233" t="s">
        <v>227</v>
      </c>
      <c r="G188" s="233" t="s">
        <v>526</v>
      </c>
      <c r="H188" s="233" t="s">
        <v>227</v>
      </c>
    </row>
    <row r="189" spans="1:8" ht="18.399999999999999" customHeight="1">
      <c r="A189" s="237" t="s">
        <v>512</v>
      </c>
      <c r="B189" s="238" t="s">
        <v>502</v>
      </c>
      <c r="C189" s="238" t="s">
        <v>6914</v>
      </c>
      <c r="D189" s="239">
        <v>36811</v>
      </c>
      <c r="E189" s="240" t="s">
        <v>6886</v>
      </c>
      <c r="F189" s="233" t="s">
        <v>227</v>
      </c>
      <c r="G189" s="233" t="s">
        <v>527</v>
      </c>
      <c r="H189" s="233" t="s">
        <v>227</v>
      </c>
    </row>
    <row r="190" spans="1:8" ht="18.399999999999999" customHeight="1">
      <c r="A190" s="237" t="s">
        <v>512</v>
      </c>
      <c r="B190" s="238" t="s">
        <v>504</v>
      </c>
      <c r="C190" s="238" t="s">
        <v>6914</v>
      </c>
      <c r="D190" s="239">
        <v>42351</v>
      </c>
      <c r="E190" s="240" t="s">
        <v>6886</v>
      </c>
      <c r="F190" s="233" t="s">
        <v>227</v>
      </c>
      <c r="G190" s="233" t="s">
        <v>528</v>
      </c>
      <c r="H190" s="233" t="s">
        <v>227</v>
      </c>
    </row>
    <row r="191" spans="1:8" ht="18.399999999999999" customHeight="1">
      <c r="A191" s="237" t="s">
        <v>512</v>
      </c>
      <c r="B191" s="238" t="s">
        <v>506</v>
      </c>
      <c r="C191" s="238" t="s">
        <v>6914</v>
      </c>
      <c r="D191" s="239">
        <v>56958</v>
      </c>
      <c r="E191" s="240" t="s">
        <v>6886</v>
      </c>
      <c r="F191" s="233" t="s">
        <v>227</v>
      </c>
      <c r="G191" s="233" t="s">
        <v>529</v>
      </c>
      <c r="H191" s="233" t="s">
        <v>227</v>
      </c>
    </row>
    <row r="192" spans="1:8" ht="18.399999999999999" customHeight="1">
      <c r="A192" s="237" t="s">
        <v>512</v>
      </c>
      <c r="B192" s="238" t="s">
        <v>508</v>
      </c>
      <c r="C192" s="238" t="s">
        <v>6914</v>
      </c>
      <c r="D192" s="239">
        <v>67224</v>
      </c>
      <c r="E192" s="240" t="s">
        <v>6886</v>
      </c>
      <c r="F192" s="233" t="s">
        <v>227</v>
      </c>
      <c r="G192" s="233" t="s">
        <v>530</v>
      </c>
      <c r="H192" s="233" t="s">
        <v>227</v>
      </c>
    </row>
    <row r="193" spans="1:8" ht="18.399999999999999" customHeight="1">
      <c r="A193" s="237" t="s">
        <v>512</v>
      </c>
      <c r="B193" s="238" t="s">
        <v>510</v>
      </c>
      <c r="C193" s="238" t="s">
        <v>6914</v>
      </c>
      <c r="D193" s="239">
        <v>91441</v>
      </c>
      <c r="E193" s="240" t="s">
        <v>6886</v>
      </c>
      <c r="F193" s="233" t="s">
        <v>227</v>
      </c>
      <c r="G193" s="233" t="s">
        <v>531</v>
      </c>
      <c r="H193" s="233" t="s">
        <v>227</v>
      </c>
    </row>
    <row r="194" spans="1:8" ht="18.399999999999999" customHeight="1">
      <c r="A194" s="237" t="s">
        <v>512</v>
      </c>
      <c r="B194" s="238" t="s">
        <v>532</v>
      </c>
      <c r="C194" s="238" t="s">
        <v>6914</v>
      </c>
      <c r="D194" s="239">
        <v>172367</v>
      </c>
      <c r="E194" s="240" t="s">
        <v>6886</v>
      </c>
      <c r="F194" s="233" t="s">
        <v>227</v>
      </c>
      <c r="G194" s="233" t="s">
        <v>533</v>
      </c>
      <c r="H194" s="233" t="s">
        <v>227</v>
      </c>
    </row>
    <row r="195" spans="1:8" ht="18.399999999999999" customHeight="1">
      <c r="A195" s="237" t="s">
        <v>512</v>
      </c>
      <c r="B195" s="238" t="s">
        <v>534</v>
      </c>
      <c r="C195" s="238" t="s">
        <v>6914</v>
      </c>
      <c r="D195" s="239">
        <v>22251</v>
      </c>
      <c r="E195" s="240" t="s">
        <v>6886</v>
      </c>
      <c r="F195" s="233" t="s">
        <v>227</v>
      </c>
      <c r="G195" s="233" t="s">
        <v>535</v>
      </c>
      <c r="H195" s="233" t="s">
        <v>227</v>
      </c>
    </row>
    <row r="196" spans="1:8" ht="18.399999999999999" customHeight="1">
      <c r="A196" s="237" t="s">
        <v>512</v>
      </c>
      <c r="B196" s="238" t="s">
        <v>536</v>
      </c>
      <c r="C196" s="238" t="s">
        <v>6914</v>
      </c>
      <c r="D196" s="239">
        <v>28406</v>
      </c>
      <c r="E196" s="240" t="s">
        <v>6886</v>
      </c>
      <c r="F196" s="233" t="s">
        <v>227</v>
      </c>
      <c r="G196" s="233" t="s">
        <v>537</v>
      </c>
      <c r="H196" s="233" t="s">
        <v>227</v>
      </c>
    </row>
    <row r="197" spans="1:8" ht="18.399999999999999" customHeight="1">
      <c r="A197" s="237" t="s">
        <v>512</v>
      </c>
      <c r="B197" s="238" t="s">
        <v>538</v>
      </c>
      <c r="C197" s="238" t="s">
        <v>6914</v>
      </c>
      <c r="D197" s="239">
        <v>35835</v>
      </c>
      <c r="E197" s="240" t="s">
        <v>6886</v>
      </c>
      <c r="F197" s="233" t="s">
        <v>227</v>
      </c>
      <c r="G197" s="233" t="s">
        <v>539</v>
      </c>
      <c r="H197" s="233" t="s">
        <v>227</v>
      </c>
    </row>
    <row r="198" spans="1:8" ht="18.399999999999999" customHeight="1">
      <c r="A198" s="237" t="s">
        <v>512</v>
      </c>
      <c r="B198" s="238" t="s">
        <v>540</v>
      </c>
      <c r="C198" s="238" t="s">
        <v>6914</v>
      </c>
      <c r="D198" s="239">
        <v>43265</v>
      </c>
      <c r="E198" s="240" t="s">
        <v>6886</v>
      </c>
      <c r="F198" s="233" t="s">
        <v>227</v>
      </c>
      <c r="G198" s="233" t="s">
        <v>541</v>
      </c>
      <c r="H198" s="233" t="s">
        <v>227</v>
      </c>
    </row>
    <row r="199" spans="1:8" ht="18.399999999999999" customHeight="1">
      <c r="A199" s="237" t="s">
        <v>512</v>
      </c>
      <c r="B199" s="238" t="s">
        <v>542</v>
      </c>
      <c r="C199" s="238" t="s">
        <v>6914</v>
      </c>
      <c r="D199" s="239">
        <v>49693</v>
      </c>
      <c r="E199" s="240" t="s">
        <v>6886</v>
      </c>
      <c r="F199" s="233" t="s">
        <v>227</v>
      </c>
      <c r="G199" s="233" t="s">
        <v>543</v>
      </c>
      <c r="H199" s="233" t="s">
        <v>227</v>
      </c>
    </row>
    <row r="200" spans="1:8" ht="18.399999999999999" customHeight="1">
      <c r="A200" s="237" t="s">
        <v>512</v>
      </c>
      <c r="B200" s="238" t="s">
        <v>544</v>
      </c>
      <c r="C200" s="238" t="s">
        <v>6914</v>
      </c>
      <c r="D200" s="239">
        <v>63563</v>
      </c>
      <c r="E200" s="240" t="s">
        <v>6886</v>
      </c>
      <c r="F200" s="233" t="s">
        <v>227</v>
      </c>
      <c r="G200" s="233" t="s">
        <v>545</v>
      </c>
      <c r="H200" s="233" t="s">
        <v>227</v>
      </c>
    </row>
    <row r="201" spans="1:8" ht="18.399999999999999" customHeight="1">
      <c r="A201" s="237" t="s">
        <v>512</v>
      </c>
      <c r="B201" s="238" t="s">
        <v>546</v>
      </c>
      <c r="C201" s="238" t="s">
        <v>6914</v>
      </c>
      <c r="D201" s="239">
        <v>82457</v>
      </c>
      <c r="E201" s="240" t="s">
        <v>6886</v>
      </c>
      <c r="F201" s="233" t="s">
        <v>227</v>
      </c>
      <c r="G201" s="233" t="s">
        <v>547</v>
      </c>
      <c r="H201" s="233" t="s">
        <v>227</v>
      </c>
    </row>
    <row r="202" spans="1:8" ht="18.399999999999999" customHeight="1">
      <c r="A202" s="237" t="s">
        <v>512</v>
      </c>
      <c r="B202" s="238" t="s">
        <v>548</v>
      </c>
      <c r="C202" s="238" t="s">
        <v>6914</v>
      </c>
      <c r="D202" s="239">
        <v>111299</v>
      </c>
      <c r="E202" s="240" t="s">
        <v>6886</v>
      </c>
      <c r="F202" s="233" t="s">
        <v>227</v>
      </c>
      <c r="G202" s="233" t="s">
        <v>549</v>
      </c>
      <c r="H202" s="233" t="s">
        <v>227</v>
      </c>
    </row>
    <row r="203" spans="1:8" ht="18.399999999999999" customHeight="1">
      <c r="A203" s="237" t="s">
        <v>512</v>
      </c>
      <c r="B203" s="238" t="s">
        <v>550</v>
      </c>
      <c r="C203" s="238" t="s">
        <v>6914</v>
      </c>
      <c r="D203" s="239">
        <v>146270</v>
      </c>
      <c r="E203" s="240" t="s">
        <v>6886</v>
      </c>
      <c r="F203" s="233" t="s">
        <v>227</v>
      </c>
      <c r="G203" s="233" t="s">
        <v>551</v>
      </c>
      <c r="H203" s="233" t="s">
        <v>227</v>
      </c>
    </row>
    <row r="204" spans="1:8" ht="18.399999999999999" customHeight="1">
      <c r="A204" s="237" t="s">
        <v>512</v>
      </c>
      <c r="B204" s="238" t="s">
        <v>552</v>
      </c>
      <c r="C204" s="238" t="s">
        <v>6914</v>
      </c>
      <c r="D204" s="239">
        <v>174858</v>
      </c>
      <c r="E204" s="240" t="s">
        <v>6886</v>
      </c>
      <c r="F204" s="233" t="s">
        <v>227</v>
      </c>
      <c r="G204" s="233" t="s">
        <v>553</v>
      </c>
      <c r="H204" s="233" t="s">
        <v>227</v>
      </c>
    </row>
    <row r="205" spans="1:8" ht="18.399999999999999" customHeight="1">
      <c r="A205" s="237" t="s">
        <v>512</v>
      </c>
      <c r="B205" s="238" t="s">
        <v>554</v>
      </c>
      <c r="C205" s="238" t="s">
        <v>6914</v>
      </c>
      <c r="D205" s="239">
        <v>219212</v>
      </c>
      <c r="E205" s="240" t="s">
        <v>6886</v>
      </c>
      <c r="F205" s="233" t="s">
        <v>227</v>
      </c>
      <c r="G205" s="233" t="s">
        <v>555</v>
      </c>
      <c r="H205" s="233" t="s">
        <v>227</v>
      </c>
    </row>
    <row r="206" spans="1:8" ht="18.399999999999999" customHeight="1">
      <c r="A206" s="237" t="s">
        <v>556</v>
      </c>
      <c r="B206" s="238" t="s">
        <v>6963</v>
      </c>
      <c r="C206" s="238" t="s">
        <v>6914</v>
      </c>
      <c r="D206" s="239">
        <v>12500</v>
      </c>
      <c r="E206" s="240" t="s">
        <v>6886</v>
      </c>
      <c r="F206" s="233" t="s">
        <v>227</v>
      </c>
      <c r="G206" s="233" t="s">
        <v>557</v>
      </c>
      <c r="H206" s="233" t="s">
        <v>227</v>
      </c>
    </row>
    <row r="207" spans="1:8" ht="18.399999999999999" customHeight="1">
      <c r="A207" s="237" t="s">
        <v>556</v>
      </c>
      <c r="B207" s="238" t="s">
        <v>6964</v>
      </c>
      <c r="C207" s="238" t="s">
        <v>6914</v>
      </c>
      <c r="D207" s="239">
        <v>16000</v>
      </c>
      <c r="E207" s="240" t="s">
        <v>6886</v>
      </c>
      <c r="F207" s="233" t="s">
        <v>227</v>
      </c>
      <c r="G207" s="233" t="s">
        <v>558</v>
      </c>
      <c r="H207" s="233" t="s">
        <v>227</v>
      </c>
    </row>
    <row r="208" spans="1:8" ht="18.399999999999999" customHeight="1">
      <c r="A208" s="237" t="s">
        <v>556</v>
      </c>
      <c r="B208" s="238" t="s">
        <v>6965</v>
      </c>
      <c r="C208" s="238" t="s">
        <v>6914</v>
      </c>
      <c r="D208" s="239">
        <v>19520</v>
      </c>
      <c r="E208" s="240" t="s">
        <v>6886</v>
      </c>
      <c r="F208" s="233" t="s">
        <v>227</v>
      </c>
      <c r="G208" s="233" t="s">
        <v>559</v>
      </c>
      <c r="H208" s="233" t="s">
        <v>227</v>
      </c>
    </row>
    <row r="209" spans="1:8" ht="18.399999999999999" customHeight="1">
      <c r="A209" s="237" t="s">
        <v>556</v>
      </c>
      <c r="B209" s="238" t="s">
        <v>6966</v>
      </c>
      <c r="C209" s="238" t="s">
        <v>6914</v>
      </c>
      <c r="D209" s="239">
        <v>24000</v>
      </c>
      <c r="E209" s="240" t="s">
        <v>6886</v>
      </c>
      <c r="F209" s="233" t="s">
        <v>227</v>
      </c>
      <c r="G209" s="233" t="s">
        <v>560</v>
      </c>
      <c r="H209" s="233" t="s">
        <v>227</v>
      </c>
    </row>
    <row r="210" spans="1:8" ht="18.399999999999999" customHeight="1">
      <c r="A210" s="237" t="s">
        <v>556</v>
      </c>
      <c r="B210" s="238" t="s">
        <v>6967</v>
      </c>
      <c r="C210" s="238" t="s">
        <v>6914</v>
      </c>
      <c r="D210" s="239">
        <v>31000</v>
      </c>
      <c r="E210" s="240" t="s">
        <v>6886</v>
      </c>
      <c r="F210" s="233" t="s">
        <v>227</v>
      </c>
      <c r="G210" s="233" t="s">
        <v>561</v>
      </c>
      <c r="H210" s="233" t="s">
        <v>227</v>
      </c>
    </row>
    <row r="211" spans="1:8" ht="18.399999999999999" customHeight="1">
      <c r="A211" s="237" t="s">
        <v>556</v>
      </c>
      <c r="B211" s="238" t="s">
        <v>6968</v>
      </c>
      <c r="C211" s="238" t="s">
        <v>6914</v>
      </c>
      <c r="D211" s="239">
        <v>40500</v>
      </c>
      <c r="E211" s="240" t="s">
        <v>6886</v>
      </c>
      <c r="F211" s="233" t="s">
        <v>227</v>
      </c>
      <c r="G211" s="233" t="s">
        <v>562</v>
      </c>
      <c r="H211" s="233" t="s">
        <v>227</v>
      </c>
    </row>
    <row r="212" spans="1:8" ht="18.399999999999999" customHeight="1">
      <c r="A212" s="237" t="s">
        <v>556</v>
      </c>
      <c r="B212" s="238" t="s">
        <v>6969</v>
      </c>
      <c r="C212" s="238" t="s">
        <v>6914</v>
      </c>
      <c r="D212" s="239">
        <v>49000</v>
      </c>
      <c r="E212" s="240" t="s">
        <v>6886</v>
      </c>
      <c r="F212" s="233" t="s">
        <v>227</v>
      </c>
      <c r="G212" s="233" t="s">
        <v>563</v>
      </c>
      <c r="H212" s="233" t="s">
        <v>227</v>
      </c>
    </row>
    <row r="213" spans="1:8" ht="18.399999999999999" customHeight="1">
      <c r="A213" s="237" t="s">
        <v>556</v>
      </c>
      <c r="B213" s="238" t="s">
        <v>6970</v>
      </c>
      <c r="C213" s="238" t="s">
        <v>6914</v>
      </c>
      <c r="D213" s="239">
        <v>71760</v>
      </c>
      <c r="E213" s="240" t="s">
        <v>6886</v>
      </c>
      <c r="F213" s="233" t="s">
        <v>227</v>
      </c>
      <c r="G213" s="233" t="s">
        <v>564</v>
      </c>
      <c r="H213" s="233" t="s">
        <v>227</v>
      </c>
    </row>
    <row r="214" spans="1:8" ht="18.399999999999999" customHeight="1">
      <c r="A214" s="237" t="s">
        <v>556</v>
      </c>
      <c r="B214" s="238" t="s">
        <v>6971</v>
      </c>
      <c r="C214" s="238" t="s">
        <v>6914</v>
      </c>
      <c r="D214" s="239">
        <v>95760</v>
      </c>
      <c r="E214" s="240" t="s">
        <v>6886</v>
      </c>
      <c r="F214" s="233" t="s">
        <v>227</v>
      </c>
      <c r="G214" s="233" t="s">
        <v>565</v>
      </c>
      <c r="H214" s="233" t="s">
        <v>227</v>
      </c>
    </row>
    <row r="215" spans="1:8" ht="18.399999999999999" customHeight="1">
      <c r="A215" s="237" t="s">
        <v>556</v>
      </c>
      <c r="B215" s="238" t="s">
        <v>6972</v>
      </c>
      <c r="C215" s="238" t="s">
        <v>6914</v>
      </c>
      <c r="D215" s="239">
        <v>122400</v>
      </c>
      <c r="E215" s="240" t="s">
        <v>6886</v>
      </c>
      <c r="F215" s="233" t="s">
        <v>227</v>
      </c>
      <c r="G215" s="233" t="s">
        <v>566</v>
      </c>
      <c r="H215" s="233" t="s">
        <v>227</v>
      </c>
    </row>
    <row r="216" spans="1:8" ht="18.399999999999999" customHeight="1">
      <c r="A216" s="237" t="s">
        <v>556</v>
      </c>
      <c r="B216" s="238" t="s">
        <v>6973</v>
      </c>
      <c r="C216" s="238" t="s">
        <v>6914</v>
      </c>
      <c r="D216" s="239">
        <v>153600</v>
      </c>
      <c r="E216" s="240" t="s">
        <v>6886</v>
      </c>
      <c r="F216" s="233" t="s">
        <v>227</v>
      </c>
      <c r="G216" s="233" t="s">
        <v>567</v>
      </c>
      <c r="H216" s="233" t="s">
        <v>227</v>
      </c>
    </row>
    <row r="217" spans="1:8" ht="18.399999999999999" customHeight="1">
      <c r="A217" s="237" t="s">
        <v>556</v>
      </c>
      <c r="B217" s="238" t="s">
        <v>6974</v>
      </c>
      <c r="C217" s="238" t="s">
        <v>6914</v>
      </c>
      <c r="D217" s="239">
        <v>189600</v>
      </c>
      <c r="E217" s="240" t="s">
        <v>6886</v>
      </c>
      <c r="F217" s="233" t="s">
        <v>227</v>
      </c>
      <c r="G217" s="233" t="s">
        <v>568</v>
      </c>
      <c r="H217" s="233" t="s">
        <v>227</v>
      </c>
    </row>
    <row r="218" spans="1:8" ht="18.399999999999999" customHeight="1">
      <c r="A218" s="237" t="s">
        <v>556</v>
      </c>
      <c r="B218" s="238" t="s">
        <v>6975</v>
      </c>
      <c r="C218" s="238" t="s">
        <v>6914</v>
      </c>
      <c r="D218" s="239">
        <v>273600</v>
      </c>
      <c r="E218" s="240" t="s">
        <v>6886</v>
      </c>
      <c r="F218" s="233" t="s">
        <v>227</v>
      </c>
      <c r="G218" s="233" t="s">
        <v>569</v>
      </c>
      <c r="H218" s="233" t="s">
        <v>227</v>
      </c>
    </row>
    <row r="219" spans="1:8" ht="18.399999999999999" customHeight="1">
      <c r="A219" s="237" t="s">
        <v>556</v>
      </c>
      <c r="B219" s="238" t="s">
        <v>6976</v>
      </c>
      <c r="C219" s="238" t="s">
        <v>6914</v>
      </c>
      <c r="D219" s="239">
        <v>498173</v>
      </c>
      <c r="E219" s="240" t="s">
        <v>6886</v>
      </c>
      <c r="F219" s="233" t="s">
        <v>227</v>
      </c>
      <c r="G219" s="233" t="s">
        <v>570</v>
      </c>
      <c r="H219" s="233" t="s">
        <v>227</v>
      </c>
    </row>
    <row r="220" spans="1:8" ht="18.399999999999999" customHeight="1">
      <c r="A220" s="237" t="s">
        <v>571</v>
      </c>
      <c r="B220" s="238" t="s">
        <v>572</v>
      </c>
      <c r="C220" s="238" t="s">
        <v>6893</v>
      </c>
      <c r="D220" s="239">
        <v>75000</v>
      </c>
      <c r="E220" s="240" t="s">
        <v>6886</v>
      </c>
      <c r="F220" s="233" t="s">
        <v>227</v>
      </c>
      <c r="G220" s="233" t="s">
        <v>573</v>
      </c>
      <c r="H220" s="233" t="s">
        <v>227</v>
      </c>
    </row>
    <row r="221" spans="1:8" ht="18.399999999999999" customHeight="1">
      <c r="A221" s="237" t="s">
        <v>571</v>
      </c>
      <c r="B221" s="238" t="s">
        <v>574</v>
      </c>
      <c r="C221" s="238" t="s">
        <v>6893</v>
      </c>
      <c r="D221" s="239">
        <v>91000</v>
      </c>
      <c r="E221" s="240" t="s">
        <v>6886</v>
      </c>
      <c r="F221" s="233" t="s">
        <v>227</v>
      </c>
      <c r="G221" s="233" t="s">
        <v>575</v>
      </c>
      <c r="H221" s="233" t="s">
        <v>227</v>
      </c>
    </row>
    <row r="222" spans="1:8" ht="18.399999999999999" customHeight="1">
      <c r="A222" s="237" t="s">
        <v>571</v>
      </c>
      <c r="B222" s="238" t="s">
        <v>576</v>
      </c>
      <c r="C222" s="238" t="s">
        <v>6893</v>
      </c>
      <c r="D222" s="239">
        <v>124000</v>
      </c>
      <c r="E222" s="240" t="s">
        <v>6886</v>
      </c>
      <c r="F222" s="233" t="s">
        <v>227</v>
      </c>
      <c r="G222" s="233" t="s">
        <v>577</v>
      </c>
      <c r="H222" s="233" t="s">
        <v>227</v>
      </c>
    </row>
    <row r="223" spans="1:8" ht="18.399999999999999" customHeight="1">
      <c r="A223" s="237" t="s">
        <v>571</v>
      </c>
      <c r="B223" s="238" t="s">
        <v>578</v>
      </c>
      <c r="C223" s="238" t="s">
        <v>6893</v>
      </c>
      <c r="D223" s="239">
        <v>152000</v>
      </c>
      <c r="E223" s="240" t="s">
        <v>6886</v>
      </c>
      <c r="F223" s="233" t="s">
        <v>227</v>
      </c>
      <c r="G223" s="233" t="s">
        <v>579</v>
      </c>
      <c r="H223" s="233" t="s">
        <v>227</v>
      </c>
    </row>
    <row r="224" spans="1:8" ht="18.399999999999999" customHeight="1">
      <c r="A224" s="237" t="s">
        <v>571</v>
      </c>
      <c r="B224" s="238" t="s">
        <v>580</v>
      </c>
      <c r="C224" s="238" t="s">
        <v>6893</v>
      </c>
      <c r="D224" s="239">
        <v>181000</v>
      </c>
      <c r="E224" s="240" t="s">
        <v>6886</v>
      </c>
      <c r="F224" s="233" t="s">
        <v>227</v>
      </c>
      <c r="G224" s="233" t="s">
        <v>581</v>
      </c>
      <c r="H224" s="233" t="s">
        <v>227</v>
      </c>
    </row>
    <row r="225" spans="1:8" ht="18.399999999999999" customHeight="1">
      <c r="A225" s="237" t="s">
        <v>571</v>
      </c>
      <c r="B225" s="238" t="s">
        <v>582</v>
      </c>
      <c r="C225" s="238" t="s">
        <v>6893</v>
      </c>
      <c r="D225" s="239">
        <v>221000</v>
      </c>
      <c r="E225" s="240" t="s">
        <v>6886</v>
      </c>
      <c r="F225" s="233" t="s">
        <v>227</v>
      </c>
      <c r="G225" s="233" t="s">
        <v>583</v>
      </c>
      <c r="H225" s="233" t="s">
        <v>227</v>
      </c>
    </row>
    <row r="226" spans="1:8" ht="18.399999999999999" customHeight="1">
      <c r="A226" s="237" t="s">
        <v>571</v>
      </c>
      <c r="B226" s="238" t="s">
        <v>584</v>
      </c>
      <c r="C226" s="238" t="s">
        <v>6893</v>
      </c>
      <c r="D226" s="239">
        <v>272000</v>
      </c>
      <c r="E226" s="240" t="s">
        <v>6886</v>
      </c>
      <c r="F226" s="233" t="s">
        <v>227</v>
      </c>
      <c r="G226" s="233" t="s">
        <v>585</v>
      </c>
      <c r="H226" s="233" t="s">
        <v>227</v>
      </c>
    </row>
    <row r="227" spans="1:8" ht="18.399999999999999" customHeight="1">
      <c r="A227" s="237" t="s">
        <v>571</v>
      </c>
      <c r="B227" s="238" t="s">
        <v>586</v>
      </c>
      <c r="C227" s="238" t="s">
        <v>6893</v>
      </c>
      <c r="D227" s="239">
        <v>328000</v>
      </c>
      <c r="E227" s="240" t="s">
        <v>6886</v>
      </c>
      <c r="F227" s="233" t="s">
        <v>227</v>
      </c>
      <c r="G227" s="233" t="s">
        <v>587</v>
      </c>
      <c r="H227" s="233" t="s">
        <v>227</v>
      </c>
    </row>
    <row r="228" spans="1:8" ht="18.399999999999999" customHeight="1">
      <c r="A228" s="237" t="s">
        <v>571</v>
      </c>
      <c r="B228" s="238" t="s">
        <v>588</v>
      </c>
      <c r="C228" s="238" t="s">
        <v>6893</v>
      </c>
      <c r="D228" s="239">
        <v>394000</v>
      </c>
      <c r="E228" s="240" t="s">
        <v>6886</v>
      </c>
      <c r="F228" s="233" t="s">
        <v>227</v>
      </c>
      <c r="G228" s="233" t="s">
        <v>589</v>
      </c>
      <c r="H228" s="233" t="s">
        <v>227</v>
      </c>
    </row>
    <row r="229" spans="1:8" ht="18.399999999999999" customHeight="1">
      <c r="A229" s="237" t="s">
        <v>571</v>
      </c>
      <c r="B229" s="238" t="s">
        <v>590</v>
      </c>
      <c r="C229" s="238" t="s">
        <v>6893</v>
      </c>
      <c r="D229" s="239">
        <v>490000</v>
      </c>
      <c r="E229" s="240" t="s">
        <v>6886</v>
      </c>
      <c r="F229" s="233" t="s">
        <v>227</v>
      </c>
      <c r="G229" s="233" t="s">
        <v>591</v>
      </c>
      <c r="H229" s="233" t="s">
        <v>227</v>
      </c>
    </row>
    <row r="230" spans="1:8" ht="18.399999999999999" customHeight="1">
      <c r="A230" s="237" t="s">
        <v>607</v>
      </c>
      <c r="B230" s="238" t="s">
        <v>6977</v>
      </c>
      <c r="C230" s="238" t="s">
        <v>6893</v>
      </c>
      <c r="D230" s="239">
        <v>8000</v>
      </c>
      <c r="E230" s="240" t="s">
        <v>6886</v>
      </c>
      <c r="F230" s="233" t="s">
        <v>227</v>
      </c>
      <c r="G230" s="233" t="s">
        <v>592</v>
      </c>
      <c r="H230" s="233" t="s">
        <v>227</v>
      </c>
    </row>
    <row r="231" spans="1:8" ht="18.399999999999999" customHeight="1">
      <c r="A231" s="237" t="s">
        <v>607</v>
      </c>
      <c r="B231" s="238" t="s">
        <v>6978</v>
      </c>
      <c r="C231" s="238" t="s">
        <v>6893</v>
      </c>
      <c r="D231" s="239">
        <v>15000</v>
      </c>
      <c r="E231" s="240" t="s">
        <v>6886</v>
      </c>
      <c r="F231" s="233" t="s">
        <v>227</v>
      </c>
      <c r="G231" s="233" t="s">
        <v>593</v>
      </c>
      <c r="H231" s="233" t="s">
        <v>227</v>
      </c>
    </row>
    <row r="232" spans="1:8" ht="18.399999999999999" customHeight="1">
      <c r="A232" s="237" t="s">
        <v>607</v>
      </c>
      <c r="B232" s="238" t="s">
        <v>6979</v>
      </c>
      <c r="C232" s="238" t="s">
        <v>6893</v>
      </c>
      <c r="D232" s="239">
        <v>16000</v>
      </c>
      <c r="E232" s="240" t="s">
        <v>6886</v>
      </c>
      <c r="F232" s="233" t="s">
        <v>227</v>
      </c>
      <c r="G232" s="233" t="s">
        <v>594</v>
      </c>
      <c r="H232" s="233" t="s">
        <v>227</v>
      </c>
    </row>
    <row r="233" spans="1:8" ht="18.399999999999999" customHeight="1">
      <c r="A233" s="237" t="s">
        <v>607</v>
      </c>
      <c r="B233" s="238" t="s">
        <v>6980</v>
      </c>
      <c r="C233" s="238" t="s">
        <v>6893</v>
      </c>
      <c r="D233" s="239">
        <v>20000</v>
      </c>
      <c r="E233" s="240" t="s">
        <v>6886</v>
      </c>
      <c r="F233" s="233" t="s">
        <v>227</v>
      </c>
      <c r="G233" s="233" t="s">
        <v>595</v>
      </c>
      <c r="H233" s="233" t="s">
        <v>227</v>
      </c>
    </row>
    <row r="234" spans="1:8" ht="18.399999999999999" customHeight="1">
      <c r="A234" s="237" t="s">
        <v>607</v>
      </c>
      <c r="B234" s="238" t="s">
        <v>6981</v>
      </c>
      <c r="C234" s="238" t="s">
        <v>6893</v>
      </c>
      <c r="D234" s="239">
        <v>25000</v>
      </c>
      <c r="E234" s="240" t="s">
        <v>6886</v>
      </c>
      <c r="F234" s="233" t="s">
        <v>227</v>
      </c>
      <c r="G234" s="233" t="s">
        <v>596</v>
      </c>
      <c r="H234" s="233" t="s">
        <v>227</v>
      </c>
    </row>
    <row r="235" spans="1:8" ht="18.399999999999999" customHeight="1">
      <c r="A235" s="237" t="s">
        <v>607</v>
      </c>
      <c r="B235" s="238" t="s">
        <v>6982</v>
      </c>
      <c r="C235" s="238" t="s">
        <v>6893</v>
      </c>
      <c r="D235" s="239">
        <v>32000</v>
      </c>
      <c r="E235" s="240" t="s">
        <v>6886</v>
      </c>
      <c r="F235" s="233" t="s">
        <v>227</v>
      </c>
      <c r="G235" s="233" t="s">
        <v>597</v>
      </c>
      <c r="H235" s="233" t="s">
        <v>227</v>
      </c>
    </row>
    <row r="236" spans="1:8" ht="18.399999999999999" customHeight="1">
      <c r="A236" s="237" t="s">
        <v>607</v>
      </c>
      <c r="B236" s="238" t="s">
        <v>6983</v>
      </c>
      <c r="C236" s="238" t="s">
        <v>6893</v>
      </c>
      <c r="D236" s="239">
        <v>37000</v>
      </c>
      <c r="E236" s="240" t="s">
        <v>6886</v>
      </c>
      <c r="F236" s="233" t="s">
        <v>227</v>
      </c>
      <c r="G236" s="233" t="s">
        <v>598</v>
      </c>
      <c r="H236" s="233" t="s">
        <v>227</v>
      </c>
    </row>
    <row r="237" spans="1:8" ht="18.399999999999999" customHeight="1">
      <c r="A237" s="237" t="s">
        <v>607</v>
      </c>
      <c r="B237" s="238" t="s">
        <v>6984</v>
      </c>
      <c r="C237" s="238" t="s">
        <v>6893</v>
      </c>
      <c r="D237" s="239">
        <v>39000</v>
      </c>
      <c r="E237" s="240" t="s">
        <v>6886</v>
      </c>
      <c r="F237" s="233" t="s">
        <v>227</v>
      </c>
      <c r="G237" s="233" t="s">
        <v>599</v>
      </c>
      <c r="H237" s="233" t="s">
        <v>227</v>
      </c>
    </row>
    <row r="238" spans="1:8" ht="18.399999999999999" customHeight="1">
      <c r="A238" s="237" t="s">
        <v>607</v>
      </c>
      <c r="B238" s="238" t="s">
        <v>6985</v>
      </c>
      <c r="C238" s="238" t="s">
        <v>6893</v>
      </c>
      <c r="D238" s="239">
        <v>41000</v>
      </c>
      <c r="E238" s="240" t="s">
        <v>6886</v>
      </c>
      <c r="F238" s="233" t="s">
        <v>227</v>
      </c>
      <c r="G238" s="233" t="s">
        <v>600</v>
      </c>
      <c r="H238" s="233" t="s">
        <v>227</v>
      </c>
    </row>
    <row r="239" spans="1:8" ht="18.399999999999999" customHeight="1">
      <c r="A239" s="237" t="s">
        <v>607</v>
      </c>
      <c r="B239" s="238" t="s">
        <v>6986</v>
      </c>
      <c r="C239" s="238" t="s">
        <v>6893</v>
      </c>
      <c r="D239" s="239">
        <v>51000</v>
      </c>
      <c r="E239" s="240" t="s">
        <v>6886</v>
      </c>
      <c r="F239" s="233" t="s">
        <v>227</v>
      </c>
      <c r="G239" s="233" t="s">
        <v>601</v>
      </c>
      <c r="H239" s="233" t="s">
        <v>227</v>
      </c>
    </row>
    <row r="240" spans="1:8" ht="18.399999999999999" customHeight="1">
      <c r="A240" s="237" t="s">
        <v>607</v>
      </c>
      <c r="B240" s="238" t="s">
        <v>6987</v>
      </c>
      <c r="C240" s="238" t="s">
        <v>6893</v>
      </c>
      <c r="D240" s="239">
        <v>58000</v>
      </c>
      <c r="E240" s="240" t="s">
        <v>6886</v>
      </c>
      <c r="F240" s="233" t="s">
        <v>227</v>
      </c>
      <c r="G240" s="233" t="s">
        <v>602</v>
      </c>
      <c r="H240" s="233" t="s">
        <v>227</v>
      </c>
    </row>
    <row r="241" spans="1:8" ht="18.399999999999999" customHeight="1">
      <c r="A241" s="237" t="s">
        <v>607</v>
      </c>
      <c r="B241" s="238" t="s">
        <v>6988</v>
      </c>
      <c r="C241" s="238" t="s">
        <v>6893</v>
      </c>
      <c r="D241" s="239">
        <v>83000</v>
      </c>
      <c r="E241" s="240" t="s">
        <v>6886</v>
      </c>
      <c r="F241" s="233" t="s">
        <v>227</v>
      </c>
      <c r="G241" s="233" t="s">
        <v>603</v>
      </c>
      <c r="H241" s="233" t="s">
        <v>227</v>
      </c>
    </row>
    <row r="242" spans="1:8" ht="18.399999999999999" customHeight="1">
      <c r="A242" s="237" t="s">
        <v>607</v>
      </c>
      <c r="B242" s="238" t="s">
        <v>6989</v>
      </c>
      <c r="C242" s="238" t="s">
        <v>6893</v>
      </c>
      <c r="D242" s="239">
        <v>94000</v>
      </c>
      <c r="E242" s="240" t="s">
        <v>6886</v>
      </c>
      <c r="F242" s="233" t="s">
        <v>227</v>
      </c>
      <c r="G242" s="233" t="s">
        <v>604</v>
      </c>
      <c r="H242" s="233" t="s">
        <v>227</v>
      </c>
    </row>
    <row r="243" spans="1:8" ht="18.399999999999999" customHeight="1">
      <c r="A243" s="237" t="s">
        <v>607</v>
      </c>
      <c r="B243" s="238" t="s">
        <v>6990</v>
      </c>
      <c r="C243" s="238" t="s">
        <v>6893</v>
      </c>
      <c r="D243" s="239">
        <v>109000</v>
      </c>
      <c r="E243" s="240" t="s">
        <v>6886</v>
      </c>
      <c r="F243" s="233" t="s">
        <v>227</v>
      </c>
      <c r="G243" s="233" t="s">
        <v>605</v>
      </c>
      <c r="H243" s="233" t="s">
        <v>227</v>
      </c>
    </row>
    <row r="244" spans="1:8" ht="18.399999999999999" customHeight="1">
      <c r="A244" s="237" t="s">
        <v>607</v>
      </c>
      <c r="B244" s="238" t="s">
        <v>6991</v>
      </c>
      <c r="C244" s="238" t="s">
        <v>6893</v>
      </c>
      <c r="D244" s="239">
        <v>126000</v>
      </c>
      <c r="E244" s="240" t="s">
        <v>6886</v>
      </c>
      <c r="F244" s="233" t="s">
        <v>227</v>
      </c>
      <c r="G244" s="233" t="s">
        <v>606</v>
      </c>
      <c r="H244" s="233" t="s">
        <v>227</v>
      </c>
    </row>
    <row r="245" spans="1:8" ht="18.399999999999999" customHeight="1">
      <c r="A245" s="237" t="s">
        <v>607</v>
      </c>
      <c r="B245" s="238" t="s">
        <v>6992</v>
      </c>
      <c r="C245" s="238" t="s">
        <v>6893</v>
      </c>
      <c r="D245" s="239">
        <v>2300</v>
      </c>
      <c r="E245" s="240" t="s">
        <v>6886</v>
      </c>
      <c r="F245" s="233" t="s">
        <v>227</v>
      </c>
      <c r="G245" s="233" t="s">
        <v>608</v>
      </c>
      <c r="H245" s="233" t="s">
        <v>227</v>
      </c>
    </row>
    <row r="246" spans="1:8" ht="18.399999999999999" customHeight="1">
      <c r="A246" s="237" t="s">
        <v>607</v>
      </c>
      <c r="B246" s="238" t="s">
        <v>6993</v>
      </c>
      <c r="C246" s="238" t="s">
        <v>6893</v>
      </c>
      <c r="D246" s="239">
        <v>3300</v>
      </c>
      <c r="E246" s="240" t="s">
        <v>6886</v>
      </c>
      <c r="F246" s="233" t="s">
        <v>227</v>
      </c>
      <c r="G246" s="233" t="s">
        <v>609</v>
      </c>
      <c r="H246" s="233" t="s">
        <v>227</v>
      </c>
    </row>
    <row r="247" spans="1:8" ht="18.399999999999999" customHeight="1">
      <c r="A247" s="237" t="s">
        <v>607</v>
      </c>
      <c r="B247" s="238" t="s">
        <v>6994</v>
      </c>
      <c r="C247" s="238" t="s">
        <v>6893</v>
      </c>
      <c r="D247" s="239">
        <v>3800</v>
      </c>
      <c r="E247" s="240" t="s">
        <v>6886</v>
      </c>
      <c r="F247" s="233" t="s">
        <v>227</v>
      </c>
      <c r="G247" s="233" t="s">
        <v>610</v>
      </c>
      <c r="H247" s="233" t="s">
        <v>227</v>
      </c>
    </row>
    <row r="248" spans="1:8" ht="18.399999999999999" customHeight="1">
      <c r="A248" s="237" t="s">
        <v>607</v>
      </c>
      <c r="B248" s="238" t="s">
        <v>6995</v>
      </c>
      <c r="C248" s="238" t="s">
        <v>6893</v>
      </c>
      <c r="D248" s="239">
        <v>5800</v>
      </c>
      <c r="E248" s="240" t="s">
        <v>6886</v>
      </c>
      <c r="F248" s="233" t="s">
        <v>227</v>
      </c>
      <c r="G248" s="233" t="s">
        <v>611</v>
      </c>
      <c r="H248" s="233" t="s">
        <v>227</v>
      </c>
    </row>
    <row r="249" spans="1:8" ht="18.399999999999999" customHeight="1">
      <c r="A249" s="237" t="s">
        <v>607</v>
      </c>
      <c r="B249" s="238" t="s">
        <v>6996</v>
      </c>
      <c r="C249" s="238" t="s">
        <v>6893</v>
      </c>
      <c r="D249" s="239">
        <v>6600</v>
      </c>
      <c r="E249" s="240" t="s">
        <v>6886</v>
      </c>
      <c r="F249" s="233" t="s">
        <v>227</v>
      </c>
      <c r="G249" s="233" t="s">
        <v>612</v>
      </c>
      <c r="H249" s="233" t="s">
        <v>227</v>
      </c>
    </row>
    <row r="250" spans="1:8" ht="18.399999999999999" customHeight="1">
      <c r="A250" s="237" t="s">
        <v>607</v>
      </c>
      <c r="B250" s="238" t="s">
        <v>6997</v>
      </c>
      <c r="C250" s="238" t="s">
        <v>6893</v>
      </c>
      <c r="D250" s="239">
        <v>7350</v>
      </c>
      <c r="E250" s="240" t="s">
        <v>6886</v>
      </c>
      <c r="F250" s="233" t="s">
        <v>227</v>
      </c>
      <c r="G250" s="233" t="s">
        <v>613</v>
      </c>
      <c r="H250" s="233" t="s">
        <v>227</v>
      </c>
    </row>
    <row r="251" spans="1:8" ht="18.399999999999999" customHeight="1">
      <c r="A251" s="237" t="s">
        <v>607</v>
      </c>
      <c r="B251" s="238" t="s">
        <v>6998</v>
      </c>
      <c r="C251" s="238" t="s">
        <v>6893</v>
      </c>
      <c r="D251" s="239">
        <v>7980</v>
      </c>
      <c r="E251" s="240" t="s">
        <v>6886</v>
      </c>
      <c r="F251" s="233" t="s">
        <v>227</v>
      </c>
      <c r="G251" s="233" t="s">
        <v>614</v>
      </c>
      <c r="H251" s="233" t="s">
        <v>227</v>
      </c>
    </row>
    <row r="252" spans="1:8" ht="18.399999999999999" customHeight="1">
      <c r="A252" s="237" t="s">
        <v>607</v>
      </c>
      <c r="B252" s="238" t="s">
        <v>6999</v>
      </c>
      <c r="C252" s="238" t="s">
        <v>6893</v>
      </c>
      <c r="D252" s="239">
        <v>9200</v>
      </c>
      <c r="E252" s="240" t="s">
        <v>6886</v>
      </c>
      <c r="F252" s="233" t="s">
        <v>227</v>
      </c>
      <c r="G252" s="233" t="s">
        <v>615</v>
      </c>
      <c r="H252" s="233" t="s">
        <v>227</v>
      </c>
    </row>
    <row r="253" spans="1:8" ht="18.399999999999999" customHeight="1">
      <c r="A253" s="237" t="s">
        <v>607</v>
      </c>
      <c r="B253" s="238" t="s">
        <v>7000</v>
      </c>
      <c r="C253" s="238" t="s">
        <v>6893</v>
      </c>
      <c r="D253" s="239">
        <v>10000</v>
      </c>
      <c r="E253" s="240" t="s">
        <v>6886</v>
      </c>
      <c r="F253" s="233" t="s">
        <v>227</v>
      </c>
      <c r="G253" s="233" t="s">
        <v>616</v>
      </c>
      <c r="H253" s="233" t="s">
        <v>227</v>
      </c>
    </row>
    <row r="254" spans="1:8" ht="18.399999999999999" customHeight="1">
      <c r="A254" s="237" t="s">
        <v>607</v>
      </c>
      <c r="B254" s="238" t="s">
        <v>7001</v>
      </c>
      <c r="C254" s="238" t="s">
        <v>6893</v>
      </c>
      <c r="D254" s="239">
        <v>11000</v>
      </c>
      <c r="E254" s="240" t="s">
        <v>6886</v>
      </c>
      <c r="F254" s="233" t="s">
        <v>227</v>
      </c>
      <c r="G254" s="233" t="s">
        <v>617</v>
      </c>
      <c r="H254" s="233" t="s">
        <v>227</v>
      </c>
    </row>
    <row r="255" spans="1:8" ht="18.399999999999999" customHeight="1">
      <c r="A255" s="237" t="s">
        <v>607</v>
      </c>
      <c r="B255" s="238" t="s">
        <v>7002</v>
      </c>
      <c r="C255" s="238" t="s">
        <v>6893</v>
      </c>
      <c r="D255" s="239">
        <v>12000</v>
      </c>
      <c r="E255" s="240" t="s">
        <v>6886</v>
      </c>
      <c r="F255" s="233" t="s">
        <v>227</v>
      </c>
      <c r="G255" s="233" t="s">
        <v>618</v>
      </c>
      <c r="H255" s="233" t="s">
        <v>227</v>
      </c>
    </row>
    <row r="256" spans="1:8" ht="18.399999999999999" customHeight="1">
      <c r="A256" s="237" t="s">
        <v>607</v>
      </c>
      <c r="B256" s="238" t="s">
        <v>7003</v>
      </c>
      <c r="C256" s="238" t="s">
        <v>6893</v>
      </c>
      <c r="D256" s="239">
        <v>16339</v>
      </c>
      <c r="E256" s="240" t="s">
        <v>6886</v>
      </c>
      <c r="F256" s="233" t="s">
        <v>227</v>
      </c>
      <c r="G256" s="233" t="s">
        <v>619</v>
      </c>
      <c r="H256" s="233" t="s">
        <v>227</v>
      </c>
    </row>
    <row r="257" spans="1:8" ht="18.399999999999999" customHeight="1">
      <c r="A257" s="237" t="s">
        <v>607</v>
      </c>
      <c r="B257" s="238" t="s">
        <v>7004</v>
      </c>
      <c r="C257" s="238" t="s">
        <v>6893</v>
      </c>
      <c r="D257" s="239">
        <v>18381</v>
      </c>
      <c r="E257" s="240" t="s">
        <v>6886</v>
      </c>
      <c r="F257" s="233" t="s">
        <v>227</v>
      </c>
      <c r="G257" s="233" t="s">
        <v>620</v>
      </c>
      <c r="H257" s="233" t="s">
        <v>227</v>
      </c>
    </row>
    <row r="258" spans="1:8" ht="18.399999999999999" customHeight="1">
      <c r="A258" s="237" t="s">
        <v>607</v>
      </c>
      <c r="B258" s="238" t="s">
        <v>7005</v>
      </c>
      <c r="C258" s="238" t="s">
        <v>6893</v>
      </c>
      <c r="D258" s="239">
        <v>40747</v>
      </c>
      <c r="E258" s="240" t="s">
        <v>6886</v>
      </c>
      <c r="F258" s="233" t="s">
        <v>227</v>
      </c>
      <c r="G258" s="233" t="s">
        <v>621</v>
      </c>
      <c r="H258" s="233" t="s">
        <v>227</v>
      </c>
    </row>
    <row r="259" spans="1:8" ht="18.399999999999999" customHeight="1">
      <c r="A259" s="237" t="s">
        <v>607</v>
      </c>
      <c r="B259" s="238" t="s">
        <v>7006</v>
      </c>
      <c r="C259" s="238" t="s">
        <v>6893</v>
      </c>
      <c r="D259" s="239">
        <v>45034</v>
      </c>
      <c r="E259" s="240" t="s">
        <v>6886</v>
      </c>
      <c r="F259" s="233" t="s">
        <v>227</v>
      </c>
      <c r="G259" s="233" t="s">
        <v>622</v>
      </c>
      <c r="H259" s="233" t="s">
        <v>227</v>
      </c>
    </row>
    <row r="260" spans="1:8" ht="18.399999999999999" customHeight="1">
      <c r="A260" s="237" t="s">
        <v>4117</v>
      </c>
      <c r="B260" s="238" t="s">
        <v>4118</v>
      </c>
      <c r="C260" s="238" t="s">
        <v>6914</v>
      </c>
      <c r="D260" s="239">
        <v>6698</v>
      </c>
      <c r="E260" s="240" t="s">
        <v>6886</v>
      </c>
      <c r="F260" s="233" t="s">
        <v>227</v>
      </c>
      <c r="G260" s="233" t="s">
        <v>4119</v>
      </c>
      <c r="H260" s="233" t="s">
        <v>227</v>
      </c>
    </row>
    <row r="261" spans="1:8" ht="18.399999999999999" customHeight="1">
      <c r="A261" s="237" t="s">
        <v>4117</v>
      </c>
      <c r="B261" s="238" t="s">
        <v>4120</v>
      </c>
      <c r="C261" s="238" t="s">
        <v>6914</v>
      </c>
      <c r="D261" s="239">
        <v>8900</v>
      </c>
      <c r="E261" s="240" t="s">
        <v>6886</v>
      </c>
      <c r="F261" s="233" t="s">
        <v>227</v>
      </c>
      <c r="G261" s="233" t="s">
        <v>4121</v>
      </c>
      <c r="H261" s="233" t="s">
        <v>227</v>
      </c>
    </row>
    <row r="262" spans="1:8" ht="18.399999999999999" customHeight="1">
      <c r="A262" s="237" t="s">
        <v>4117</v>
      </c>
      <c r="B262" s="238" t="s">
        <v>4122</v>
      </c>
      <c r="C262" s="238" t="s">
        <v>6914</v>
      </c>
      <c r="D262" s="239">
        <v>12000</v>
      </c>
      <c r="E262" s="240" t="s">
        <v>6886</v>
      </c>
      <c r="F262" s="233" t="s">
        <v>227</v>
      </c>
      <c r="G262" s="233" t="s">
        <v>4123</v>
      </c>
      <c r="H262" s="233" t="s">
        <v>227</v>
      </c>
    </row>
    <row r="263" spans="1:8" ht="18.399999999999999" customHeight="1">
      <c r="A263" s="237" t="s">
        <v>4117</v>
      </c>
      <c r="B263" s="238" t="s">
        <v>4124</v>
      </c>
      <c r="C263" s="238" t="s">
        <v>6914</v>
      </c>
      <c r="D263" s="239">
        <v>22543</v>
      </c>
      <c r="E263" s="240" t="s">
        <v>6886</v>
      </c>
      <c r="F263" s="233" t="s">
        <v>227</v>
      </c>
      <c r="G263" s="233" t="s">
        <v>4125</v>
      </c>
      <c r="H263" s="233" t="s">
        <v>227</v>
      </c>
    </row>
    <row r="264" spans="1:8" ht="18.399999999999999" customHeight="1">
      <c r="A264" s="237" t="s">
        <v>4117</v>
      </c>
      <c r="B264" s="238" t="s">
        <v>4126</v>
      </c>
      <c r="C264" s="238" t="s">
        <v>6914</v>
      </c>
      <c r="D264" s="239">
        <v>35493</v>
      </c>
      <c r="E264" s="240" t="s">
        <v>6886</v>
      </c>
      <c r="F264" s="233" t="s">
        <v>227</v>
      </c>
      <c r="G264" s="233" t="s">
        <v>4127</v>
      </c>
      <c r="H264" s="233" t="s">
        <v>227</v>
      </c>
    </row>
    <row r="265" spans="1:8" ht="18.399999999999999" customHeight="1">
      <c r="A265" s="237" t="s">
        <v>4117</v>
      </c>
      <c r="B265" s="238" t="s">
        <v>4128</v>
      </c>
      <c r="C265" s="238" t="s">
        <v>6914</v>
      </c>
      <c r="D265" s="239">
        <v>55886</v>
      </c>
      <c r="E265" s="240" t="s">
        <v>6886</v>
      </c>
      <c r="F265" s="233" t="s">
        <v>227</v>
      </c>
      <c r="G265" s="233" t="s">
        <v>4129</v>
      </c>
      <c r="H265" s="233" t="s">
        <v>227</v>
      </c>
    </row>
    <row r="266" spans="1:8" ht="18.399999999999999" customHeight="1">
      <c r="A266" s="237" t="s">
        <v>2542</v>
      </c>
      <c r="B266" s="238" t="s">
        <v>2543</v>
      </c>
      <c r="C266" s="238" t="s">
        <v>6914</v>
      </c>
      <c r="D266" s="239">
        <v>446</v>
      </c>
      <c r="E266" s="240" t="s">
        <v>6886</v>
      </c>
      <c r="F266" s="233" t="s">
        <v>227</v>
      </c>
      <c r="G266" s="233" t="s">
        <v>2544</v>
      </c>
      <c r="H266" s="233" t="s">
        <v>227</v>
      </c>
    </row>
    <row r="267" spans="1:8" ht="18.399999999999999" customHeight="1">
      <c r="A267" s="237" t="s">
        <v>2542</v>
      </c>
      <c r="B267" s="238" t="s">
        <v>2545</v>
      </c>
      <c r="C267" s="238" t="s">
        <v>6914</v>
      </c>
      <c r="D267" s="239">
        <v>655</v>
      </c>
      <c r="E267" s="240" t="s">
        <v>6886</v>
      </c>
      <c r="F267" s="233" t="s">
        <v>227</v>
      </c>
      <c r="G267" s="233" t="s">
        <v>2546</v>
      </c>
      <c r="H267" s="233" t="s">
        <v>227</v>
      </c>
    </row>
    <row r="268" spans="1:8" ht="18.399999999999999" customHeight="1">
      <c r="A268" s="237" t="s">
        <v>2542</v>
      </c>
      <c r="B268" s="238" t="s">
        <v>2547</v>
      </c>
      <c r="C268" s="238" t="s">
        <v>6914</v>
      </c>
      <c r="D268" s="239">
        <v>1091</v>
      </c>
      <c r="E268" s="240" t="s">
        <v>6886</v>
      </c>
      <c r="F268" s="233" t="s">
        <v>227</v>
      </c>
      <c r="G268" s="233" t="s">
        <v>2548</v>
      </c>
      <c r="H268" s="233" t="s">
        <v>227</v>
      </c>
    </row>
    <row r="269" spans="1:8" ht="18.399999999999999" customHeight="1">
      <c r="A269" s="237" t="s">
        <v>2542</v>
      </c>
      <c r="B269" s="238" t="s">
        <v>2549</v>
      </c>
      <c r="C269" s="238" t="s">
        <v>6914</v>
      </c>
      <c r="D269" s="239">
        <v>1610</v>
      </c>
      <c r="E269" s="240" t="s">
        <v>6886</v>
      </c>
      <c r="F269" s="233" t="s">
        <v>227</v>
      </c>
      <c r="G269" s="233" t="s">
        <v>2550</v>
      </c>
      <c r="H269" s="233" t="s">
        <v>227</v>
      </c>
    </row>
    <row r="270" spans="1:8" ht="18.399999999999999" customHeight="1">
      <c r="A270" s="237" t="s">
        <v>2542</v>
      </c>
      <c r="B270" s="238" t="s">
        <v>2551</v>
      </c>
      <c r="C270" s="238" t="s">
        <v>6914</v>
      </c>
      <c r="D270" s="239">
        <v>2610</v>
      </c>
      <c r="E270" s="240" t="s">
        <v>6886</v>
      </c>
      <c r="F270" s="233" t="s">
        <v>227</v>
      </c>
      <c r="G270" s="233" t="s">
        <v>2552</v>
      </c>
      <c r="H270" s="233" t="s">
        <v>227</v>
      </c>
    </row>
    <row r="271" spans="1:8" ht="18.399999999999999" customHeight="1">
      <c r="A271" s="237" t="s">
        <v>2542</v>
      </c>
      <c r="B271" s="238" t="s">
        <v>2553</v>
      </c>
      <c r="C271" s="238" t="s">
        <v>6914</v>
      </c>
      <c r="D271" s="239">
        <v>3955</v>
      </c>
      <c r="E271" s="240" t="s">
        <v>6886</v>
      </c>
      <c r="F271" s="233" t="s">
        <v>227</v>
      </c>
      <c r="G271" s="233" t="s">
        <v>2554</v>
      </c>
      <c r="H271" s="233" t="s">
        <v>227</v>
      </c>
    </row>
    <row r="272" spans="1:8" ht="18.399999999999999" customHeight="1">
      <c r="A272" s="237" t="s">
        <v>2542</v>
      </c>
      <c r="B272" s="238" t="s">
        <v>2555</v>
      </c>
      <c r="C272" s="238" t="s">
        <v>6914</v>
      </c>
      <c r="D272" s="239">
        <v>7937</v>
      </c>
      <c r="E272" s="240" t="s">
        <v>6886</v>
      </c>
      <c r="F272" s="233" t="s">
        <v>227</v>
      </c>
      <c r="G272" s="233" t="s">
        <v>2556</v>
      </c>
      <c r="H272" s="233" t="s">
        <v>227</v>
      </c>
    </row>
    <row r="273" spans="1:8" ht="18.399999999999999" customHeight="1">
      <c r="A273" s="237" t="s">
        <v>2542</v>
      </c>
      <c r="B273" s="238" t="s">
        <v>2557</v>
      </c>
      <c r="C273" s="238" t="s">
        <v>6914</v>
      </c>
      <c r="D273" s="239">
        <v>10810</v>
      </c>
      <c r="E273" s="240" t="s">
        <v>6886</v>
      </c>
      <c r="F273" s="233" t="s">
        <v>227</v>
      </c>
      <c r="G273" s="233" t="s">
        <v>2558</v>
      </c>
      <c r="H273" s="233" t="s">
        <v>227</v>
      </c>
    </row>
    <row r="274" spans="1:8" ht="18.399999999999999" customHeight="1">
      <c r="A274" s="237" t="s">
        <v>2542</v>
      </c>
      <c r="B274" s="238" t="s">
        <v>2559</v>
      </c>
      <c r="C274" s="238" t="s">
        <v>6914</v>
      </c>
      <c r="D274" s="239">
        <v>23755</v>
      </c>
      <c r="E274" s="240" t="s">
        <v>6886</v>
      </c>
      <c r="F274" s="233" t="s">
        <v>227</v>
      </c>
      <c r="G274" s="233" t="s">
        <v>2560</v>
      </c>
      <c r="H274" s="233" t="s">
        <v>227</v>
      </c>
    </row>
    <row r="275" spans="1:8" ht="18.399999999999999" customHeight="1">
      <c r="A275" s="237" t="s">
        <v>2542</v>
      </c>
      <c r="B275" s="238" t="s">
        <v>2561</v>
      </c>
      <c r="C275" s="238" t="s">
        <v>6914</v>
      </c>
      <c r="D275" s="239">
        <v>39928</v>
      </c>
      <c r="E275" s="240" t="s">
        <v>6886</v>
      </c>
      <c r="F275" s="233" t="s">
        <v>227</v>
      </c>
      <c r="G275" s="233" t="s">
        <v>2562</v>
      </c>
      <c r="H275" s="233" t="s">
        <v>227</v>
      </c>
    </row>
    <row r="276" spans="1:8" ht="18.399999999999999" customHeight="1">
      <c r="A276" s="237" t="s">
        <v>2542</v>
      </c>
      <c r="B276" s="238" t="s">
        <v>2563</v>
      </c>
      <c r="C276" s="238" t="s">
        <v>6914</v>
      </c>
      <c r="D276" s="239">
        <v>74646</v>
      </c>
      <c r="E276" s="240" t="s">
        <v>6886</v>
      </c>
      <c r="F276" s="233" t="s">
        <v>227</v>
      </c>
      <c r="G276" s="233" t="s">
        <v>2564</v>
      </c>
      <c r="H276" s="233" t="s">
        <v>227</v>
      </c>
    </row>
    <row r="277" spans="1:8" ht="18.399999999999999" customHeight="1">
      <c r="A277" s="237" t="s">
        <v>2542</v>
      </c>
      <c r="B277" s="238" t="s">
        <v>2565</v>
      </c>
      <c r="C277" s="238" t="s">
        <v>6914</v>
      </c>
      <c r="D277" s="239">
        <v>94564</v>
      </c>
      <c r="E277" s="240" t="s">
        <v>6886</v>
      </c>
      <c r="F277" s="233" t="s">
        <v>227</v>
      </c>
      <c r="G277" s="233" t="s">
        <v>2566</v>
      </c>
      <c r="H277" s="233" t="s">
        <v>227</v>
      </c>
    </row>
    <row r="278" spans="1:8" ht="18.399999999999999" customHeight="1">
      <c r="A278" s="237" t="s">
        <v>2542</v>
      </c>
      <c r="B278" s="238" t="s">
        <v>2567</v>
      </c>
      <c r="C278" s="238" t="s">
        <v>6914</v>
      </c>
      <c r="D278" s="239">
        <v>128091</v>
      </c>
      <c r="E278" s="240" t="s">
        <v>6886</v>
      </c>
      <c r="F278" s="233" t="s">
        <v>227</v>
      </c>
      <c r="G278" s="233" t="s">
        <v>2568</v>
      </c>
      <c r="H278" s="233" t="s">
        <v>227</v>
      </c>
    </row>
    <row r="279" spans="1:8" ht="18.399999999999999" customHeight="1">
      <c r="A279" s="237" t="s">
        <v>2542</v>
      </c>
      <c r="B279" s="238" t="s">
        <v>2569</v>
      </c>
      <c r="C279" s="238" t="s">
        <v>6914</v>
      </c>
      <c r="D279" s="239">
        <v>152428</v>
      </c>
      <c r="E279" s="240" t="s">
        <v>6886</v>
      </c>
      <c r="F279" s="233" t="s">
        <v>227</v>
      </c>
      <c r="G279" s="233" t="s">
        <v>2570</v>
      </c>
      <c r="H279" s="233" t="s">
        <v>227</v>
      </c>
    </row>
    <row r="280" spans="1:8" ht="18.399999999999999" customHeight="1">
      <c r="A280" s="237" t="s">
        <v>2542</v>
      </c>
      <c r="B280" s="238" t="s">
        <v>2571</v>
      </c>
      <c r="C280" s="238" t="s">
        <v>6914</v>
      </c>
      <c r="D280" s="239">
        <v>187691</v>
      </c>
      <c r="E280" s="240" t="s">
        <v>6886</v>
      </c>
      <c r="F280" s="233" t="s">
        <v>227</v>
      </c>
      <c r="G280" s="233" t="s">
        <v>2572</v>
      </c>
      <c r="H280" s="233" t="s">
        <v>227</v>
      </c>
    </row>
    <row r="281" spans="1:8" ht="18.399999999999999" customHeight="1">
      <c r="A281" s="237" t="s">
        <v>2542</v>
      </c>
      <c r="B281" s="238" t="s">
        <v>2573</v>
      </c>
      <c r="C281" s="238" t="s">
        <v>6914</v>
      </c>
      <c r="D281" s="239">
        <v>238319</v>
      </c>
      <c r="E281" s="240" t="s">
        <v>6886</v>
      </c>
      <c r="F281" s="233" t="s">
        <v>227</v>
      </c>
      <c r="G281" s="233" t="s">
        <v>2574</v>
      </c>
      <c r="H281" s="233" t="s">
        <v>227</v>
      </c>
    </row>
    <row r="282" spans="1:8" ht="18.399999999999999" customHeight="1">
      <c r="A282" s="237" t="s">
        <v>2542</v>
      </c>
      <c r="B282" s="238" t="s">
        <v>2575</v>
      </c>
      <c r="C282" s="238" t="s">
        <v>6914</v>
      </c>
      <c r="D282" s="239">
        <v>248328</v>
      </c>
      <c r="E282" s="240" t="s">
        <v>6886</v>
      </c>
      <c r="F282" s="233" t="s">
        <v>227</v>
      </c>
      <c r="G282" s="233" t="s">
        <v>2576</v>
      </c>
      <c r="H282" s="233" t="s">
        <v>227</v>
      </c>
    </row>
    <row r="283" spans="1:8" ht="18.399999999999999" customHeight="1">
      <c r="A283" s="237" t="s">
        <v>2542</v>
      </c>
      <c r="B283" s="238" t="s">
        <v>2577</v>
      </c>
      <c r="C283" s="238" t="s">
        <v>6914</v>
      </c>
      <c r="D283" s="239">
        <v>351519</v>
      </c>
      <c r="E283" s="240" t="s">
        <v>6886</v>
      </c>
      <c r="F283" s="233" t="s">
        <v>227</v>
      </c>
      <c r="G283" s="233" t="s">
        <v>2578</v>
      </c>
      <c r="H283" s="233" t="s">
        <v>227</v>
      </c>
    </row>
    <row r="284" spans="1:8" ht="18.399999999999999" customHeight="1">
      <c r="A284" s="237" t="s">
        <v>4130</v>
      </c>
      <c r="B284" s="238" t="s">
        <v>4131</v>
      </c>
      <c r="C284" s="238" t="s">
        <v>6893</v>
      </c>
      <c r="D284" s="239">
        <v>841</v>
      </c>
      <c r="E284" s="240" t="s">
        <v>6886</v>
      </c>
      <c r="F284" s="233" t="s">
        <v>227</v>
      </c>
      <c r="G284" s="233" t="s">
        <v>4132</v>
      </c>
      <c r="H284" s="233" t="s">
        <v>227</v>
      </c>
    </row>
    <row r="285" spans="1:8" ht="18.399999999999999" customHeight="1">
      <c r="A285" s="237" t="s">
        <v>4130</v>
      </c>
      <c r="B285" s="238" t="s">
        <v>4133</v>
      </c>
      <c r="C285" s="238" t="s">
        <v>6893</v>
      </c>
      <c r="D285" s="239">
        <v>2200</v>
      </c>
      <c r="E285" s="240" t="s">
        <v>6886</v>
      </c>
      <c r="F285" s="233" t="s">
        <v>227</v>
      </c>
      <c r="G285" s="233" t="s">
        <v>4134</v>
      </c>
      <c r="H285" s="233" t="s">
        <v>227</v>
      </c>
    </row>
    <row r="286" spans="1:8" ht="18.399999999999999" customHeight="1">
      <c r="A286" s="237" t="s">
        <v>4130</v>
      </c>
      <c r="B286" s="238" t="s">
        <v>4135</v>
      </c>
      <c r="C286" s="238" t="s">
        <v>6893</v>
      </c>
      <c r="D286" s="239">
        <v>4664</v>
      </c>
      <c r="E286" s="240" t="s">
        <v>6886</v>
      </c>
      <c r="F286" s="233" t="s">
        <v>227</v>
      </c>
      <c r="G286" s="233" t="s">
        <v>4136</v>
      </c>
      <c r="H286" s="233" t="s">
        <v>227</v>
      </c>
    </row>
    <row r="287" spans="1:8" ht="18.399999999999999" customHeight="1">
      <c r="A287" s="237" t="s">
        <v>4130</v>
      </c>
      <c r="B287" s="238" t="s">
        <v>4124</v>
      </c>
      <c r="C287" s="238" t="s">
        <v>6893</v>
      </c>
      <c r="D287" s="239">
        <v>22304</v>
      </c>
      <c r="E287" s="240" t="s">
        <v>6886</v>
      </c>
      <c r="F287" s="233" t="s">
        <v>227</v>
      </c>
      <c r="G287" s="233" t="s">
        <v>4137</v>
      </c>
      <c r="H287" s="233" t="s">
        <v>227</v>
      </c>
    </row>
    <row r="288" spans="1:8" ht="18.399999999999999" customHeight="1">
      <c r="A288" s="237" t="s">
        <v>4130</v>
      </c>
      <c r="B288" s="238" t="s">
        <v>4126</v>
      </c>
      <c r="C288" s="238" t="s">
        <v>6893</v>
      </c>
      <c r="D288" s="239">
        <v>33456</v>
      </c>
      <c r="E288" s="240" t="s">
        <v>6886</v>
      </c>
      <c r="F288" s="233" t="s">
        <v>227</v>
      </c>
      <c r="G288" s="233" t="s">
        <v>4138</v>
      </c>
      <c r="H288" s="233" t="s">
        <v>227</v>
      </c>
    </row>
    <row r="289" spans="1:8" ht="18.399999999999999" customHeight="1">
      <c r="A289" s="237" t="s">
        <v>4130</v>
      </c>
      <c r="B289" s="238" t="s">
        <v>4128</v>
      </c>
      <c r="C289" s="238" t="s">
        <v>6893</v>
      </c>
      <c r="D289" s="239">
        <v>48727</v>
      </c>
      <c r="E289" s="240" t="s">
        <v>6886</v>
      </c>
      <c r="F289" s="233" t="s">
        <v>227</v>
      </c>
      <c r="G289" s="233" t="s">
        <v>4139</v>
      </c>
      <c r="H289" s="233" t="s">
        <v>227</v>
      </c>
    </row>
    <row r="290" spans="1:8" ht="18.399999999999999" customHeight="1">
      <c r="A290" s="237" t="s">
        <v>623</v>
      </c>
      <c r="B290" s="238" t="s">
        <v>624</v>
      </c>
      <c r="C290" s="238" t="s">
        <v>6893</v>
      </c>
      <c r="D290" s="239">
        <v>1072</v>
      </c>
      <c r="E290" s="240" t="s">
        <v>6886</v>
      </c>
      <c r="F290" s="233" t="s">
        <v>227</v>
      </c>
      <c r="G290" s="233" t="s">
        <v>625</v>
      </c>
      <c r="H290" s="233" t="s">
        <v>227</v>
      </c>
    </row>
    <row r="291" spans="1:8" ht="18.399999999999999" customHeight="1">
      <c r="A291" s="237" t="s">
        <v>623</v>
      </c>
      <c r="B291" s="238" t="s">
        <v>626</v>
      </c>
      <c r="C291" s="238" t="s">
        <v>6893</v>
      </c>
      <c r="D291" s="239">
        <v>1250</v>
      </c>
      <c r="E291" s="240" t="s">
        <v>6886</v>
      </c>
      <c r="F291" s="233" t="s">
        <v>227</v>
      </c>
      <c r="G291" s="233" t="s">
        <v>627</v>
      </c>
      <c r="H291" s="233" t="s">
        <v>227</v>
      </c>
    </row>
    <row r="292" spans="1:8" ht="18.399999999999999" customHeight="1">
      <c r="A292" s="237" t="s">
        <v>623</v>
      </c>
      <c r="B292" s="238" t="s">
        <v>513</v>
      </c>
      <c r="C292" s="238" t="s">
        <v>6893</v>
      </c>
      <c r="D292" s="239">
        <v>1504</v>
      </c>
      <c r="E292" s="240" t="s">
        <v>6886</v>
      </c>
      <c r="F292" s="233" t="s">
        <v>227</v>
      </c>
      <c r="G292" s="233" t="s">
        <v>628</v>
      </c>
      <c r="H292" s="233" t="s">
        <v>227</v>
      </c>
    </row>
    <row r="293" spans="1:8" ht="18.399999999999999" customHeight="1">
      <c r="A293" s="237" t="s">
        <v>623</v>
      </c>
      <c r="B293" s="238" t="s">
        <v>515</v>
      </c>
      <c r="C293" s="238" t="s">
        <v>6893</v>
      </c>
      <c r="D293" s="239">
        <v>1888</v>
      </c>
      <c r="E293" s="240" t="s">
        <v>6886</v>
      </c>
      <c r="F293" s="233" t="s">
        <v>227</v>
      </c>
      <c r="G293" s="233" t="s">
        <v>629</v>
      </c>
      <c r="H293" s="233" t="s">
        <v>227</v>
      </c>
    </row>
    <row r="294" spans="1:8" ht="18.399999999999999" customHeight="1">
      <c r="A294" s="237" t="s">
        <v>623</v>
      </c>
      <c r="B294" s="238" t="s">
        <v>517</v>
      </c>
      <c r="C294" s="238" t="s">
        <v>6893</v>
      </c>
      <c r="D294" s="239">
        <v>2256</v>
      </c>
      <c r="E294" s="240" t="s">
        <v>6886</v>
      </c>
      <c r="F294" s="233" t="s">
        <v>227</v>
      </c>
      <c r="G294" s="233" t="s">
        <v>630</v>
      </c>
      <c r="H294" s="233" t="s">
        <v>227</v>
      </c>
    </row>
    <row r="295" spans="1:8" ht="18.399999999999999" customHeight="1">
      <c r="A295" s="237" t="s">
        <v>623</v>
      </c>
      <c r="B295" s="238" t="s">
        <v>519</v>
      </c>
      <c r="C295" s="238" t="s">
        <v>6893</v>
      </c>
      <c r="D295" s="239">
        <v>2688</v>
      </c>
      <c r="E295" s="240" t="s">
        <v>6886</v>
      </c>
      <c r="F295" s="233" t="s">
        <v>227</v>
      </c>
      <c r="G295" s="233" t="s">
        <v>631</v>
      </c>
      <c r="H295" s="233" t="s">
        <v>227</v>
      </c>
    </row>
    <row r="296" spans="1:8" ht="18.399999999999999" customHeight="1">
      <c r="A296" s="237" t="s">
        <v>623</v>
      </c>
      <c r="B296" s="238" t="s">
        <v>490</v>
      </c>
      <c r="C296" s="238" t="s">
        <v>6893</v>
      </c>
      <c r="D296" s="239">
        <v>3328</v>
      </c>
      <c r="E296" s="240" t="s">
        <v>6886</v>
      </c>
      <c r="F296" s="233" t="s">
        <v>227</v>
      </c>
      <c r="G296" s="233" t="s">
        <v>632</v>
      </c>
      <c r="H296" s="233" t="s">
        <v>227</v>
      </c>
    </row>
    <row r="297" spans="1:8" ht="18.399999999999999" customHeight="1">
      <c r="A297" s="237" t="s">
        <v>623</v>
      </c>
      <c r="B297" s="238" t="s">
        <v>492</v>
      </c>
      <c r="C297" s="238" t="s">
        <v>6893</v>
      </c>
      <c r="D297" s="239">
        <v>4864</v>
      </c>
      <c r="E297" s="240" t="s">
        <v>6886</v>
      </c>
      <c r="F297" s="233" t="s">
        <v>227</v>
      </c>
      <c r="G297" s="233" t="s">
        <v>633</v>
      </c>
      <c r="H297" s="233" t="s">
        <v>227</v>
      </c>
    </row>
    <row r="298" spans="1:8" ht="18.399999999999999" customHeight="1">
      <c r="A298" s="237" t="s">
        <v>623</v>
      </c>
      <c r="B298" s="238" t="s">
        <v>494</v>
      </c>
      <c r="C298" s="238" t="s">
        <v>6893</v>
      </c>
      <c r="D298" s="239">
        <v>6420</v>
      </c>
      <c r="E298" s="240" t="s">
        <v>6886</v>
      </c>
      <c r="F298" s="233" t="s">
        <v>227</v>
      </c>
      <c r="G298" s="233" t="s">
        <v>634</v>
      </c>
      <c r="H298" s="233" t="s">
        <v>227</v>
      </c>
    </row>
    <row r="299" spans="1:8" ht="18.399999999999999" customHeight="1">
      <c r="A299" s="237" t="s">
        <v>623</v>
      </c>
      <c r="B299" s="238" t="s">
        <v>496</v>
      </c>
      <c r="C299" s="238" t="s">
        <v>6893</v>
      </c>
      <c r="D299" s="239">
        <v>7380</v>
      </c>
      <c r="E299" s="240" t="s">
        <v>6886</v>
      </c>
      <c r="F299" s="233" t="s">
        <v>227</v>
      </c>
      <c r="G299" s="233" t="s">
        <v>635</v>
      </c>
      <c r="H299" s="233" t="s">
        <v>227</v>
      </c>
    </row>
    <row r="300" spans="1:8" ht="18.399999999999999" customHeight="1">
      <c r="A300" s="237" t="s">
        <v>623</v>
      </c>
      <c r="B300" s="238" t="s">
        <v>498</v>
      </c>
      <c r="C300" s="238" t="s">
        <v>6893</v>
      </c>
      <c r="D300" s="239">
        <v>9060</v>
      </c>
      <c r="E300" s="240" t="s">
        <v>6886</v>
      </c>
      <c r="F300" s="233" t="s">
        <v>227</v>
      </c>
      <c r="G300" s="233" t="s">
        <v>636</v>
      </c>
      <c r="H300" s="233" t="s">
        <v>227</v>
      </c>
    </row>
    <row r="301" spans="1:8" ht="18.399999999999999" customHeight="1">
      <c r="A301" s="237" t="s">
        <v>623</v>
      </c>
      <c r="B301" s="238" t="s">
        <v>500</v>
      </c>
      <c r="C301" s="238" t="s">
        <v>6893</v>
      </c>
      <c r="D301" s="239">
        <v>10320</v>
      </c>
      <c r="E301" s="240" t="s">
        <v>6886</v>
      </c>
      <c r="F301" s="233" t="s">
        <v>227</v>
      </c>
      <c r="G301" s="233" t="s">
        <v>637</v>
      </c>
      <c r="H301" s="233" t="s">
        <v>227</v>
      </c>
    </row>
    <row r="302" spans="1:8" ht="18.399999999999999" customHeight="1">
      <c r="A302" s="237" t="s">
        <v>623</v>
      </c>
      <c r="B302" s="238" t="s">
        <v>638</v>
      </c>
      <c r="C302" s="238" t="s">
        <v>6893</v>
      </c>
      <c r="D302" s="239">
        <v>13440</v>
      </c>
      <c r="E302" s="240" t="s">
        <v>6886</v>
      </c>
      <c r="F302" s="233" t="s">
        <v>227</v>
      </c>
      <c r="G302" s="233" t="s">
        <v>639</v>
      </c>
      <c r="H302" s="233" t="s">
        <v>227</v>
      </c>
    </row>
    <row r="303" spans="1:8" ht="18.399999999999999" customHeight="1">
      <c r="A303" s="237" t="s">
        <v>623</v>
      </c>
      <c r="B303" s="238" t="s">
        <v>502</v>
      </c>
      <c r="C303" s="238" t="s">
        <v>6893</v>
      </c>
      <c r="D303" s="239">
        <v>16320</v>
      </c>
      <c r="E303" s="240" t="s">
        <v>6886</v>
      </c>
      <c r="F303" s="233" t="s">
        <v>227</v>
      </c>
      <c r="G303" s="233" t="s">
        <v>640</v>
      </c>
      <c r="H303" s="233" t="s">
        <v>227</v>
      </c>
    </row>
    <row r="304" spans="1:8" ht="18.399999999999999" customHeight="1">
      <c r="A304" s="237" t="s">
        <v>623</v>
      </c>
      <c r="B304" s="238" t="s">
        <v>504</v>
      </c>
      <c r="C304" s="238" t="s">
        <v>6893</v>
      </c>
      <c r="D304" s="239">
        <v>24600</v>
      </c>
      <c r="E304" s="240" t="s">
        <v>6886</v>
      </c>
      <c r="F304" s="233" t="s">
        <v>227</v>
      </c>
      <c r="G304" s="233" t="s">
        <v>641</v>
      </c>
      <c r="H304" s="233" t="s">
        <v>227</v>
      </c>
    </row>
    <row r="305" spans="1:8" ht="18.399999999999999" customHeight="1">
      <c r="A305" s="237" t="s">
        <v>623</v>
      </c>
      <c r="B305" s="238" t="s">
        <v>642</v>
      </c>
      <c r="C305" s="238" t="s">
        <v>6893</v>
      </c>
      <c r="D305" s="239">
        <v>28800</v>
      </c>
      <c r="E305" s="240" t="s">
        <v>6886</v>
      </c>
      <c r="F305" s="233" t="s">
        <v>227</v>
      </c>
      <c r="G305" s="233" t="s">
        <v>643</v>
      </c>
      <c r="H305" s="233" t="s">
        <v>227</v>
      </c>
    </row>
    <row r="306" spans="1:8" ht="18.399999999999999" customHeight="1">
      <c r="A306" s="237" t="s">
        <v>623</v>
      </c>
      <c r="B306" s="238" t="s">
        <v>506</v>
      </c>
      <c r="C306" s="238" t="s">
        <v>6893</v>
      </c>
      <c r="D306" s="239">
        <v>33000</v>
      </c>
      <c r="E306" s="240" t="s">
        <v>6886</v>
      </c>
      <c r="F306" s="233" t="s">
        <v>227</v>
      </c>
      <c r="G306" s="233" t="s">
        <v>644</v>
      </c>
      <c r="H306" s="233" t="s">
        <v>227</v>
      </c>
    </row>
    <row r="307" spans="1:8" ht="18.399999999999999" customHeight="1">
      <c r="A307" s="237" t="s">
        <v>623</v>
      </c>
      <c r="B307" s="238" t="s">
        <v>508</v>
      </c>
      <c r="C307" s="238" t="s">
        <v>6893</v>
      </c>
      <c r="D307" s="239">
        <v>38880</v>
      </c>
      <c r="E307" s="240" t="s">
        <v>6886</v>
      </c>
      <c r="F307" s="233" t="s">
        <v>227</v>
      </c>
      <c r="G307" s="233" t="s">
        <v>645</v>
      </c>
      <c r="H307" s="233" t="s">
        <v>227</v>
      </c>
    </row>
    <row r="308" spans="1:8" ht="18.399999999999999" customHeight="1">
      <c r="A308" s="237" t="s">
        <v>623</v>
      </c>
      <c r="B308" s="238" t="s">
        <v>510</v>
      </c>
      <c r="C308" s="238" t="s">
        <v>6893</v>
      </c>
      <c r="D308" s="239">
        <v>46080</v>
      </c>
      <c r="E308" s="240" t="s">
        <v>6886</v>
      </c>
      <c r="F308" s="233" t="s">
        <v>227</v>
      </c>
      <c r="G308" s="233" t="s">
        <v>646</v>
      </c>
      <c r="H308" s="233" t="s">
        <v>227</v>
      </c>
    </row>
    <row r="309" spans="1:8" ht="18.399999999999999" customHeight="1">
      <c r="A309" s="237" t="s">
        <v>623</v>
      </c>
      <c r="B309" s="238" t="s">
        <v>647</v>
      </c>
      <c r="C309" s="238" t="s">
        <v>6893</v>
      </c>
      <c r="D309" s="239">
        <v>56700</v>
      </c>
      <c r="E309" s="240" t="s">
        <v>6886</v>
      </c>
      <c r="F309" s="233" t="s">
        <v>227</v>
      </c>
      <c r="G309" s="233" t="s">
        <v>648</v>
      </c>
      <c r="H309" s="233" t="s">
        <v>227</v>
      </c>
    </row>
    <row r="310" spans="1:8" ht="18.399999999999999" customHeight="1">
      <c r="A310" s="237" t="s">
        <v>623</v>
      </c>
      <c r="B310" s="238" t="s">
        <v>532</v>
      </c>
      <c r="C310" s="238" t="s">
        <v>6893</v>
      </c>
      <c r="D310" s="239">
        <v>76200</v>
      </c>
      <c r="E310" s="240" t="s">
        <v>6886</v>
      </c>
      <c r="F310" s="233" t="s">
        <v>227</v>
      </c>
      <c r="G310" s="233" t="s">
        <v>649</v>
      </c>
      <c r="H310" s="233" t="s">
        <v>227</v>
      </c>
    </row>
    <row r="311" spans="1:8" ht="18.399999999999999" customHeight="1">
      <c r="A311" s="237" t="s">
        <v>623</v>
      </c>
      <c r="B311" s="238" t="s">
        <v>650</v>
      </c>
      <c r="C311" s="238" t="s">
        <v>6893</v>
      </c>
      <c r="D311" s="239">
        <v>121360</v>
      </c>
      <c r="E311" s="240" t="s">
        <v>6886</v>
      </c>
      <c r="F311" s="233" t="s">
        <v>227</v>
      </c>
      <c r="G311" s="233" t="s">
        <v>651</v>
      </c>
      <c r="H311" s="233" t="s">
        <v>227</v>
      </c>
    </row>
    <row r="312" spans="1:8" ht="18.399999999999999" customHeight="1">
      <c r="A312" s="237" t="s">
        <v>623</v>
      </c>
      <c r="B312" s="238" t="s">
        <v>652</v>
      </c>
      <c r="C312" s="238" t="s">
        <v>6893</v>
      </c>
      <c r="D312" s="239">
        <v>145840</v>
      </c>
      <c r="E312" s="240" t="s">
        <v>6886</v>
      </c>
      <c r="F312" s="233" t="s">
        <v>227</v>
      </c>
      <c r="G312" s="233" t="s">
        <v>653</v>
      </c>
      <c r="H312" s="233" t="s">
        <v>227</v>
      </c>
    </row>
    <row r="313" spans="1:8" ht="18.399999999999999" customHeight="1">
      <c r="A313" s="237" t="s">
        <v>623</v>
      </c>
      <c r="B313" s="238" t="s">
        <v>654</v>
      </c>
      <c r="C313" s="238" t="s">
        <v>6893</v>
      </c>
      <c r="D313" s="239">
        <v>168420</v>
      </c>
      <c r="E313" s="240" t="s">
        <v>6886</v>
      </c>
      <c r="F313" s="233" t="s">
        <v>227</v>
      </c>
      <c r="G313" s="233" t="s">
        <v>655</v>
      </c>
      <c r="H313" s="233" t="s">
        <v>227</v>
      </c>
    </row>
    <row r="314" spans="1:8" ht="18.399999999999999" customHeight="1">
      <c r="A314" s="237" t="s">
        <v>623</v>
      </c>
      <c r="B314" s="238" t="s">
        <v>656</v>
      </c>
      <c r="C314" s="238" t="s">
        <v>6893</v>
      </c>
      <c r="D314" s="239">
        <v>170368</v>
      </c>
      <c r="E314" s="240" t="s">
        <v>6886</v>
      </c>
      <c r="F314" s="233" t="s">
        <v>227</v>
      </c>
      <c r="G314" s="233" t="s">
        <v>657</v>
      </c>
      <c r="H314" s="233" t="s">
        <v>227</v>
      </c>
    </row>
    <row r="315" spans="1:8" ht="18.399999999999999" customHeight="1">
      <c r="A315" s="237" t="s">
        <v>623</v>
      </c>
      <c r="B315" s="238" t="s">
        <v>658</v>
      </c>
      <c r="C315" s="238" t="s">
        <v>6893</v>
      </c>
      <c r="D315" s="239">
        <v>219360</v>
      </c>
      <c r="E315" s="240" t="s">
        <v>6886</v>
      </c>
      <c r="F315" s="233" t="s">
        <v>227</v>
      </c>
      <c r="G315" s="233" t="s">
        <v>659</v>
      </c>
      <c r="H315" s="233" t="s">
        <v>227</v>
      </c>
    </row>
    <row r="316" spans="1:8" ht="18.399999999999999" customHeight="1">
      <c r="A316" s="237" t="s">
        <v>623</v>
      </c>
      <c r="B316" s="238" t="s">
        <v>660</v>
      </c>
      <c r="C316" s="238" t="s">
        <v>6893</v>
      </c>
      <c r="D316" s="239">
        <v>267168</v>
      </c>
      <c r="E316" s="240" t="s">
        <v>6886</v>
      </c>
      <c r="F316" s="233" t="s">
        <v>227</v>
      </c>
      <c r="G316" s="233" t="s">
        <v>661</v>
      </c>
      <c r="H316" s="233" t="s">
        <v>227</v>
      </c>
    </row>
    <row r="317" spans="1:8" ht="18.399999999999999" customHeight="1">
      <c r="A317" s="237" t="s">
        <v>623</v>
      </c>
      <c r="B317" s="238" t="s">
        <v>662</v>
      </c>
      <c r="C317" s="238" t="s">
        <v>6893</v>
      </c>
      <c r="D317" s="239">
        <v>330672</v>
      </c>
      <c r="E317" s="240" t="s">
        <v>6886</v>
      </c>
      <c r="F317" s="233" t="s">
        <v>227</v>
      </c>
      <c r="G317" s="233" t="s">
        <v>663</v>
      </c>
      <c r="H317" s="233" t="s">
        <v>227</v>
      </c>
    </row>
    <row r="318" spans="1:8" ht="18.399999999999999" customHeight="1">
      <c r="A318" s="237" t="s">
        <v>623</v>
      </c>
      <c r="B318" s="238" t="s">
        <v>664</v>
      </c>
      <c r="C318" s="238" t="s">
        <v>6893</v>
      </c>
      <c r="D318" s="239">
        <v>387200</v>
      </c>
      <c r="E318" s="240" t="s">
        <v>6886</v>
      </c>
      <c r="F318" s="233" t="s">
        <v>227</v>
      </c>
      <c r="G318" s="233" t="s">
        <v>665</v>
      </c>
      <c r="H318" s="233" t="s">
        <v>227</v>
      </c>
    </row>
    <row r="319" spans="1:8" ht="18.399999999999999" customHeight="1">
      <c r="A319" s="237" t="s">
        <v>623</v>
      </c>
      <c r="B319" s="238" t="s">
        <v>666</v>
      </c>
      <c r="C319" s="238" t="s">
        <v>6893</v>
      </c>
      <c r="D319" s="239">
        <v>459600</v>
      </c>
      <c r="E319" s="240" t="s">
        <v>6886</v>
      </c>
      <c r="F319" s="233" t="s">
        <v>227</v>
      </c>
      <c r="G319" s="233" t="s">
        <v>667</v>
      </c>
      <c r="H319" s="233" t="s">
        <v>227</v>
      </c>
    </row>
    <row r="320" spans="1:8" ht="18.399999999999999" customHeight="1">
      <c r="A320" s="237" t="s">
        <v>623</v>
      </c>
      <c r="B320" s="238" t="s">
        <v>668</v>
      </c>
      <c r="C320" s="238" t="s">
        <v>6893</v>
      </c>
      <c r="D320" s="239">
        <v>498000</v>
      </c>
      <c r="E320" s="240" t="s">
        <v>6886</v>
      </c>
      <c r="F320" s="233" t="s">
        <v>227</v>
      </c>
      <c r="G320" s="233" t="s">
        <v>669</v>
      </c>
      <c r="H320" s="233" t="s">
        <v>227</v>
      </c>
    </row>
    <row r="321" spans="1:8" ht="18.399999999999999" customHeight="1">
      <c r="A321" s="237" t="s">
        <v>623</v>
      </c>
      <c r="B321" s="238" t="s">
        <v>670</v>
      </c>
      <c r="C321" s="238" t="s">
        <v>6893</v>
      </c>
      <c r="D321" s="239">
        <v>546000</v>
      </c>
      <c r="E321" s="240" t="s">
        <v>6886</v>
      </c>
      <c r="F321" s="233" t="s">
        <v>227</v>
      </c>
      <c r="G321" s="233" t="s">
        <v>671</v>
      </c>
      <c r="H321" s="233" t="s">
        <v>227</v>
      </c>
    </row>
    <row r="322" spans="1:8" ht="18.399999999999999" customHeight="1">
      <c r="A322" s="237" t="s">
        <v>623</v>
      </c>
      <c r="B322" s="238" t="s">
        <v>672</v>
      </c>
      <c r="C322" s="238" t="s">
        <v>6893</v>
      </c>
      <c r="D322" s="239">
        <v>594000</v>
      </c>
      <c r="E322" s="240" t="s">
        <v>6886</v>
      </c>
      <c r="F322" s="233" t="s">
        <v>227</v>
      </c>
      <c r="G322" s="233" t="s">
        <v>673</v>
      </c>
      <c r="H322" s="233" t="s">
        <v>227</v>
      </c>
    </row>
    <row r="323" spans="1:8" ht="18.399999999999999" customHeight="1">
      <c r="A323" s="237" t="s">
        <v>623</v>
      </c>
      <c r="B323" s="238" t="s">
        <v>674</v>
      </c>
      <c r="C323" s="238" t="s">
        <v>6893</v>
      </c>
      <c r="D323" s="239">
        <v>712800</v>
      </c>
      <c r="E323" s="240" t="s">
        <v>6886</v>
      </c>
      <c r="F323" s="233" t="s">
        <v>227</v>
      </c>
      <c r="G323" s="233" t="s">
        <v>675</v>
      </c>
      <c r="H323" s="233" t="s">
        <v>227</v>
      </c>
    </row>
    <row r="324" spans="1:8" ht="18.399999999999999" customHeight="1">
      <c r="A324" s="237" t="s">
        <v>4140</v>
      </c>
      <c r="B324" s="238" t="s">
        <v>4128</v>
      </c>
      <c r="C324" s="238" t="s">
        <v>6914</v>
      </c>
      <c r="D324" s="239">
        <v>49925</v>
      </c>
      <c r="E324" s="240" t="s">
        <v>6886</v>
      </c>
      <c r="F324" s="233" t="s">
        <v>227</v>
      </c>
      <c r="G324" s="233" t="s">
        <v>7007</v>
      </c>
      <c r="H324" s="233" t="s">
        <v>227</v>
      </c>
    </row>
    <row r="325" spans="1:8" ht="18.399999999999999" customHeight="1">
      <c r="A325" s="237" t="s">
        <v>4140</v>
      </c>
      <c r="B325" s="238" t="s">
        <v>4126</v>
      </c>
      <c r="C325" s="238" t="s">
        <v>6914</v>
      </c>
      <c r="D325" s="239">
        <v>33438</v>
      </c>
      <c r="E325" s="240" t="s">
        <v>6886</v>
      </c>
      <c r="F325" s="233" t="s">
        <v>227</v>
      </c>
      <c r="G325" s="233" t="s">
        <v>7008</v>
      </c>
      <c r="H325" s="233" t="s">
        <v>227</v>
      </c>
    </row>
    <row r="326" spans="1:8" ht="18.399999999999999" customHeight="1">
      <c r="A326" s="237" t="s">
        <v>4140</v>
      </c>
      <c r="B326" s="238" t="s">
        <v>4124</v>
      </c>
      <c r="C326" s="238" t="s">
        <v>6914</v>
      </c>
      <c r="D326" s="239">
        <v>21820</v>
      </c>
      <c r="E326" s="240" t="s">
        <v>6886</v>
      </c>
      <c r="F326" s="233" t="s">
        <v>227</v>
      </c>
      <c r="G326" s="233" t="s">
        <v>7009</v>
      </c>
      <c r="H326" s="233" t="s">
        <v>227</v>
      </c>
    </row>
    <row r="327" spans="1:8" ht="18.399999999999999" customHeight="1">
      <c r="A327" s="237" t="s">
        <v>4140</v>
      </c>
      <c r="B327" s="238" t="s">
        <v>4122</v>
      </c>
      <c r="C327" s="238" t="s">
        <v>6914</v>
      </c>
      <c r="D327" s="239">
        <v>11173</v>
      </c>
      <c r="E327" s="240" t="s">
        <v>6886</v>
      </c>
      <c r="F327" s="233" t="s">
        <v>227</v>
      </c>
      <c r="G327" s="233" t="s">
        <v>7010</v>
      </c>
      <c r="H327" s="233" t="s">
        <v>227</v>
      </c>
    </row>
    <row r="328" spans="1:8" ht="18.399999999999999" customHeight="1">
      <c r="A328" s="237" t="s">
        <v>4140</v>
      </c>
      <c r="B328" s="238" t="s">
        <v>4120</v>
      </c>
      <c r="C328" s="238" t="s">
        <v>6914</v>
      </c>
      <c r="D328" s="239">
        <v>7165</v>
      </c>
      <c r="E328" s="240" t="s">
        <v>6886</v>
      </c>
      <c r="F328" s="233" t="s">
        <v>227</v>
      </c>
      <c r="G328" s="233" t="s">
        <v>7011</v>
      </c>
      <c r="H328" s="233" t="s">
        <v>227</v>
      </c>
    </row>
    <row r="329" spans="1:8" ht="18.399999999999999" customHeight="1">
      <c r="A329" s="237" t="s">
        <v>4140</v>
      </c>
      <c r="B329" s="238" t="s">
        <v>4118</v>
      </c>
      <c r="C329" s="238" t="s">
        <v>6914</v>
      </c>
      <c r="D329" s="239">
        <v>3675</v>
      </c>
      <c r="E329" s="240" t="s">
        <v>6886</v>
      </c>
      <c r="F329" s="233" t="s">
        <v>227</v>
      </c>
      <c r="G329" s="233" t="s">
        <v>7012</v>
      </c>
      <c r="H329" s="233" t="s">
        <v>227</v>
      </c>
    </row>
    <row r="330" spans="1:8" ht="18.399999999999999" customHeight="1">
      <c r="A330" s="237" t="s">
        <v>676</v>
      </c>
      <c r="B330" s="238" t="s">
        <v>677</v>
      </c>
      <c r="C330" s="238" t="s">
        <v>6914</v>
      </c>
      <c r="D330" s="239">
        <v>115360</v>
      </c>
      <c r="E330" s="240" t="s">
        <v>6886</v>
      </c>
      <c r="F330" s="233" t="s">
        <v>227</v>
      </c>
      <c r="G330" s="233" t="s">
        <v>678</v>
      </c>
      <c r="H330" s="233" t="s">
        <v>227</v>
      </c>
    </row>
    <row r="331" spans="1:8" ht="18.399999999999999" customHeight="1">
      <c r="A331" s="237" t="s">
        <v>676</v>
      </c>
      <c r="B331" s="238" t="s">
        <v>679</v>
      </c>
      <c r="C331" s="238" t="s">
        <v>6914</v>
      </c>
      <c r="D331" s="239">
        <v>104640</v>
      </c>
      <c r="E331" s="240" t="s">
        <v>6886</v>
      </c>
      <c r="F331" s="233" t="s">
        <v>227</v>
      </c>
      <c r="G331" s="233" t="s">
        <v>680</v>
      </c>
      <c r="H331" s="233" t="s">
        <v>227</v>
      </c>
    </row>
    <row r="332" spans="1:8" ht="18.399999999999999" customHeight="1">
      <c r="A332" s="237" t="s">
        <v>676</v>
      </c>
      <c r="B332" s="238" t="s">
        <v>681</v>
      </c>
      <c r="C332" s="238" t="s">
        <v>6914</v>
      </c>
      <c r="D332" s="239">
        <v>92160</v>
      </c>
      <c r="E332" s="240" t="s">
        <v>6886</v>
      </c>
      <c r="F332" s="233" t="s">
        <v>227</v>
      </c>
      <c r="G332" s="233" t="s">
        <v>682</v>
      </c>
      <c r="H332" s="233" t="s">
        <v>227</v>
      </c>
    </row>
    <row r="333" spans="1:8" ht="18.399999999999999" customHeight="1">
      <c r="A333" s="237" t="s">
        <v>676</v>
      </c>
      <c r="B333" s="238" t="s">
        <v>683</v>
      </c>
      <c r="C333" s="238" t="s">
        <v>6914</v>
      </c>
      <c r="D333" s="239">
        <v>68650</v>
      </c>
      <c r="E333" s="240" t="s">
        <v>6886</v>
      </c>
      <c r="F333" s="233" t="s">
        <v>227</v>
      </c>
      <c r="G333" s="233" t="s">
        <v>684</v>
      </c>
      <c r="H333" s="233" t="s">
        <v>227</v>
      </c>
    </row>
    <row r="334" spans="1:8" ht="18.399999999999999" customHeight="1">
      <c r="A334" s="237" t="s">
        <v>676</v>
      </c>
      <c r="B334" s="238" t="s">
        <v>685</v>
      </c>
      <c r="C334" s="238" t="s">
        <v>6914</v>
      </c>
      <c r="D334" s="239">
        <v>53980</v>
      </c>
      <c r="E334" s="240" t="s">
        <v>6886</v>
      </c>
      <c r="F334" s="233" t="s">
        <v>227</v>
      </c>
      <c r="G334" s="233" t="s">
        <v>686</v>
      </c>
      <c r="H334" s="233" t="s">
        <v>227</v>
      </c>
    </row>
    <row r="335" spans="1:8" ht="18.399999999999999" customHeight="1">
      <c r="A335" s="237" t="s">
        <v>676</v>
      </c>
      <c r="B335" s="238" t="s">
        <v>687</v>
      </c>
      <c r="C335" s="238" t="s">
        <v>6914</v>
      </c>
      <c r="D335" s="239">
        <v>47460</v>
      </c>
      <c r="E335" s="240" t="s">
        <v>6886</v>
      </c>
      <c r="F335" s="233" t="s">
        <v>227</v>
      </c>
      <c r="G335" s="233" t="s">
        <v>688</v>
      </c>
      <c r="H335" s="233" t="s">
        <v>227</v>
      </c>
    </row>
    <row r="336" spans="1:8" ht="18.399999999999999" customHeight="1">
      <c r="A336" s="237" t="s">
        <v>676</v>
      </c>
      <c r="B336" s="238" t="s">
        <v>689</v>
      </c>
      <c r="C336" s="238" t="s">
        <v>6914</v>
      </c>
      <c r="D336" s="239">
        <v>41290</v>
      </c>
      <c r="E336" s="240" t="s">
        <v>6886</v>
      </c>
      <c r="F336" s="233" t="s">
        <v>227</v>
      </c>
      <c r="G336" s="233" t="s">
        <v>690</v>
      </c>
      <c r="H336" s="233" t="s">
        <v>227</v>
      </c>
    </row>
    <row r="337" spans="1:8" ht="18.399999999999999" customHeight="1">
      <c r="A337" s="237" t="s">
        <v>676</v>
      </c>
      <c r="B337" s="238" t="s">
        <v>691</v>
      </c>
      <c r="C337" s="238" t="s">
        <v>6914</v>
      </c>
      <c r="D337" s="239">
        <v>40710</v>
      </c>
      <c r="E337" s="240" t="s">
        <v>6886</v>
      </c>
      <c r="F337" s="233" t="s">
        <v>227</v>
      </c>
      <c r="G337" s="233" t="s">
        <v>692</v>
      </c>
      <c r="H337" s="233" t="s">
        <v>227</v>
      </c>
    </row>
    <row r="338" spans="1:8" ht="18.399999999999999" customHeight="1">
      <c r="A338" s="237" t="s">
        <v>693</v>
      </c>
      <c r="B338" s="238" t="s">
        <v>7013</v>
      </c>
      <c r="C338" s="238" t="s">
        <v>6914</v>
      </c>
      <c r="D338" s="239">
        <v>35766</v>
      </c>
      <c r="E338" s="240" t="s">
        <v>6886</v>
      </c>
      <c r="F338" s="233" t="s">
        <v>227</v>
      </c>
      <c r="G338" s="233" t="s">
        <v>694</v>
      </c>
      <c r="H338" s="233" t="s">
        <v>227</v>
      </c>
    </row>
    <row r="339" spans="1:8" ht="18.399999999999999" customHeight="1">
      <c r="A339" s="237" t="s">
        <v>693</v>
      </c>
      <c r="B339" s="238" t="s">
        <v>7014</v>
      </c>
      <c r="C339" s="238" t="s">
        <v>6914</v>
      </c>
      <c r="D339" s="239">
        <v>21100</v>
      </c>
      <c r="E339" s="240" t="s">
        <v>6886</v>
      </c>
      <c r="F339" s="233" t="s">
        <v>227</v>
      </c>
      <c r="G339" s="233" t="s">
        <v>695</v>
      </c>
      <c r="H339" s="233" t="s">
        <v>227</v>
      </c>
    </row>
    <row r="340" spans="1:8" ht="18.399999999999999" customHeight="1">
      <c r="A340" s="237" t="s">
        <v>693</v>
      </c>
      <c r="B340" s="238" t="s">
        <v>7015</v>
      </c>
      <c r="C340" s="238" t="s">
        <v>6914</v>
      </c>
      <c r="D340" s="239">
        <v>9833</v>
      </c>
      <c r="E340" s="240" t="s">
        <v>6886</v>
      </c>
      <c r="F340" s="233" t="s">
        <v>227</v>
      </c>
      <c r="G340" s="233" t="s">
        <v>696</v>
      </c>
      <c r="H340" s="233" t="s">
        <v>227</v>
      </c>
    </row>
    <row r="341" spans="1:8" ht="18.399999999999999" customHeight="1">
      <c r="A341" s="237" t="s">
        <v>693</v>
      </c>
      <c r="B341" s="238" t="s">
        <v>7016</v>
      </c>
      <c r="C341" s="238" t="s">
        <v>6914</v>
      </c>
      <c r="D341" s="239">
        <v>6166</v>
      </c>
      <c r="E341" s="240" t="s">
        <v>6886</v>
      </c>
      <c r="F341" s="233" t="s">
        <v>227</v>
      </c>
      <c r="G341" s="233" t="s">
        <v>697</v>
      </c>
      <c r="H341" s="233" t="s">
        <v>227</v>
      </c>
    </row>
    <row r="342" spans="1:8" ht="18.399999999999999" customHeight="1">
      <c r="A342" s="237" t="s">
        <v>693</v>
      </c>
      <c r="B342" s="238" t="s">
        <v>7017</v>
      </c>
      <c r="C342" s="238" t="s">
        <v>6914</v>
      </c>
      <c r="D342" s="239">
        <v>2833</v>
      </c>
      <c r="E342" s="240" t="s">
        <v>6886</v>
      </c>
      <c r="F342" s="233" t="s">
        <v>227</v>
      </c>
      <c r="G342" s="233" t="s">
        <v>698</v>
      </c>
      <c r="H342" s="233" t="s">
        <v>227</v>
      </c>
    </row>
    <row r="343" spans="1:8" ht="18.399999999999999" customHeight="1">
      <c r="A343" s="237" t="s">
        <v>699</v>
      </c>
      <c r="B343" s="238" t="s">
        <v>7018</v>
      </c>
      <c r="C343" s="238" t="s">
        <v>6893</v>
      </c>
      <c r="D343" s="239">
        <v>5160</v>
      </c>
      <c r="E343" s="240" t="s">
        <v>6886</v>
      </c>
      <c r="F343" s="233" t="s">
        <v>227</v>
      </c>
      <c r="G343" s="233" t="s">
        <v>700</v>
      </c>
      <c r="H343" s="233" t="s">
        <v>227</v>
      </c>
    </row>
    <row r="344" spans="1:8" ht="18.399999999999999" customHeight="1">
      <c r="A344" s="237" t="s">
        <v>699</v>
      </c>
      <c r="B344" s="238" t="s">
        <v>7019</v>
      </c>
      <c r="C344" s="238" t="s">
        <v>6893</v>
      </c>
      <c r="D344" s="239">
        <v>6360</v>
      </c>
      <c r="E344" s="240" t="s">
        <v>6886</v>
      </c>
      <c r="F344" s="233" t="s">
        <v>227</v>
      </c>
      <c r="G344" s="233" t="s">
        <v>701</v>
      </c>
      <c r="H344" s="233" t="s">
        <v>227</v>
      </c>
    </row>
    <row r="345" spans="1:8" ht="18.399999999999999" customHeight="1">
      <c r="A345" s="237" t="s">
        <v>699</v>
      </c>
      <c r="B345" s="238" t="s">
        <v>7020</v>
      </c>
      <c r="C345" s="238" t="s">
        <v>6893</v>
      </c>
      <c r="D345" s="239">
        <v>7880</v>
      </c>
      <c r="E345" s="240" t="s">
        <v>6886</v>
      </c>
      <c r="F345" s="233" t="s">
        <v>227</v>
      </c>
      <c r="G345" s="233" t="s">
        <v>702</v>
      </c>
      <c r="H345" s="233" t="s">
        <v>227</v>
      </c>
    </row>
    <row r="346" spans="1:8" ht="18.399999999999999" customHeight="1">
      <c r="A346" s="237" t="s">
        <v>699</v>
      </c>
      <c r="B346" s="238" t="s">
        <v>7021</v>
      </c>
      <c r="C346" s="238" t="s">
        <v>6893</v>
      </c>
      <c r="D346" s="239">
        <v>11760</v>
      </c>
      <c r="E346" s="240" t="s">
        <v>6886</v>
      </c>
      <c r="F346" s="233" t="s">
        <v>227</v>
      </c>
      <c r="G346" s="233" t="s">
        <v>703</v>
      </c>
      <c r="H346" s="233" t="s">
        <v>227</v>
      </c>
    </row>
    <row r="347" spans="1:8" ht="18.399999999999999" customHeight="1">
      <c r="A347" s="237" t="s">
        <v>699</v>
      </c>
      <c r="B347" s="238" t="s">
        <v>7022</v>
      </c>
      <c r="C347" s="238" t="s">
        <v>6893</v>
      </c>
      <c r="D347" s="239">
        <v>14000</v>
      </c>
      <c r="E347" s="240" t="s">
        <v>6886</v>
      </c>
      <c r="F347" s="233" t="s">
        <v>227</v>
      </c>
      <c r="G347" s="233" t="s">
        <v>704</v>
      </c>
      <c r="H347" s="233" t="s">
        <v>227</v>
      </c>
    </row>
    <row r="348" spans="1:8" ht="18.399999999999999" customHeight="1">
      <c r="A348" s="237" t="s">
        <v>699</v>
      </c>
      <c r="B348" s="238" t="s">
        <v>7023</v>
      </c>
      <c r="C348" s="238" t="s">
        <v>6893</v>
      </c>
      <c r="D348" s="239">
        <v>24600</v>
      </c>
      <c r="E348" s="240" t="s">
        <v>6886</v>
      </c>
      <c r="F348" s="233" t="s">
        <v>227</v>
      </c>
      <c r="G348" s="233" t="s">
        <v>705</v>
      </c>
      <c r="H348" s="233" t="s">
        <v>227</v>
      </c>
    </row>
    <row r="349" spans="1:8" ht="18.399999999999999" customHeight="1">
      <c r="A349" s="237" t="s">
        <v>699</v>
      </c>
      <c r="B349" s="238" t="s">
        <v>7024</v>
      </c>
      <c r="C349" s="238" t="s">
        <v>6893</v>
      </c>
      <c r="D349" s="239">
        <v>63310</v>
      </c>
      <c r="E349" s="240" t="s">
        <v>6886</v>
      </c>
      <c r="F349" s="233" t="s">
        <v>227</v>
      </c>
      <c r="G349" s="233" t="s">
        <v>706</v>
      </c>
      <c r="H349" s="233" t="s">
        <v>227</v>
      </c>
    </row>
    <row r="350" spans="1:8" ht="18.399999999999999" customHeight="1">
      <c r="A350" s="237" t="s">
        <v>699</v>
      </c>
      <c r="B350" s="238" t="s">
        <v>7025</v>
      </c>
      <c r="C350" s="238" t="s">
        <v>6893</v>
      </c>
      <c r="D350" s="239">
        <v>73350</v>
      </c>
      <c r="E350" s="240" t="s">
        <v>6886</v>
      </c>
      <c r="F350" s="233" t="s">
        <v>227</v>
      </c>
      <c r="G350" s="233" t="s">
        <v>707</v>
      </c>
      <c r="H350" s="233" t="s">
        <v>227</v>
      </c>
    </row>
    <row r="351" spans="1:8" ht="18.399999999999999" customHeight="1">
      <c r="A351" s="237" t="s">
        <v>699</v>
      </c>
      <c r="B351" s="238" t="s">
        <v>7026</v>
      </c>
      <c r="C351" s="238" t="s">
        <v>6893</v>
      </c>
      <c r="D351" s="239">
        <v>3800</v>
      </c>
      <c r="E351" s="240" t="s">
        <v>6886</v>
      </c>
      <c r="F351" s="233" t="s">
        <v>227</v>
      </c>
      <c r="G351" s="233" t="s">
        <v>708</v>
      </c>
      <c r="H351" s="233" t="s">
        <v>227</v>
      </c>
    </row>
    <row r="352" spans="1:8" ht="18.399999999999999" customHeight="1">
      <c r="A352" s="237" t="s">
        <v>699</v>
      </c>
      <c r="B352" s="238" t="s">
        <v>7027</v>
      </c>
      <c r="C352" s="238" t="s">
        <v>6893</v>
      </c>
      <c r="D352" s="239">
        <v>5080</v>
      </c>
      <c r="E352" s="240" t="s">
        <v>6886</v>
      </c>
      <c r="F352" s="233" t="s">
        <v>227</v>
      </c>
      <c r="G352" s="233" t="s">
        <v>709</v>
      </c>
      <c r="H352" s="233" t="s">
        <v>227</v>
      </c>
    </row>
    <row r="353" spans="1:8" ht="18.399999999999999" customHeight="1">
      <c r="A353" s="237" t="s">
        <v>699</v>
      </c>
      <c r="B353" s="238" t="s">
        <v>7028</v>
      </c>
      <c r="C353" s="238" t="s">
        <v>6893</v>
      </c>
      <c r="D353" s="239">
        <v>6360</v>
      </c>
      <c r="E353" s="240" t="s">
        <v>6886</v>
      </c>
      <c r="F353" s="233" t="s">
        <v>227</v>
      </c>
      <c r="G353" s="233" t="s">
        <v>710</v>
      </c>
      <c r="H353" s="233" t="s">
        <v>227</v>
      </c>
    </row>
    <row r="354" spans="1:8" ht="18.399999999999999" customHeight="1">
      <c r="A354" s="237" t="s">
        <v>699</v>
      </c>
      <c r="B354" s="238" t="s">
        <v>7029</v>
      </c>
      <c r="C354" s="238" t="s">
        <v>6893</v>
      </c>
      <c r="D354" s="239">
        <v>9480</v>
      </c>
      <c r="E354" s="240" t="s">
        <v>6886</v>
      </c>
      <c r="F354" s="233" t="s">
        <v>227</v>
      </c>
      <c r="G354" s="233" t="s">
        <v>711</v>
      </c>
      <c r="H354" s="233" t="s">
        <v>227</v>
      </c>
    </row>
    <row r="355" spans="1:8" ht="18.399999999999999" customHeight="1">
      <c r="A355" s="237" t="s">
        <v>699</v>
      </c>
      <c r="B355" s="238" t="s">
        <v>7030</v>
      </c>
      <c r="C355" s="238" t="s">
        <v>6893</v>
      </c>
      <c r="D355" s="239">
        <v>11380</v>
      </c>
      <c r="E355" s="240" t="s">
        <v>6886</v>
      </c>
      <c r="F355" s="233" t="s">
        <v>227</v>
      </c>
      <c r="G355" s="233" t="s">
        <v>712</v>
      </c>
      <c r="H355" s="233" t="s">
        <v>227</v>
      </c>
    </row>
    <row r="356" spans="1:8" ht="18.399999999999999" customHeight="1">
      <c r="A356" s="237" t="s">
        <v>699</v>
      </c>
      <c r="B356" s="238" t="s">
        <v>7031</v>
      </c>
      <c r="C356" s="238" t="s">
        <v>6893</v>
      </c>
      <c r="D356" s="239">
        <v>16140</v>
      </c>
      <c r="E356" s="240" t="s">
        <v>6886</v>
      </c>
      <c r="F356" s="233" t="s">
        <v>227</v>
      </c>
      <c r="G356" s="233" t="s">
        <v>713</v>
      </c>
      <c r="H356" s="233" t="s">
        <v>227</v>
      </c>
    </row>
    <row r="357" spans="1:8" ht="18.399999999999999" customHeight="1">
      <c r="A357" s="237" t="s">
        <v>699</v>
      </c>
      <c r="B357" s="238" t="s">
        <v>7032</v>
      </c>
      <c r="C357" s="238" t="s">
        <v>6893</v>
      </c>
      <c r="D357" s="239">
        <v>40085</v>
      </c>
      <c r="E357" s="240" t="s">
        <v>6886</v>
      </c>
      <c r="F357" s="233" t="s">
        <v>227</v>
      </c>
      <c r="G357" s="233" t="s">
        <v>714</v>
      </c>
      <c r="H357" s="233" t="s">
        <v>227</v>
      </c>
    </row>
    <row r="358" spans="1:8" ht="18.399999999999999" customHeight="1">
      <c r="A358" s="237" t="s">
        <v>699</v>
      </c>
      <c r="B358" s="238" t="s">
        <v>7033</v>
      </c>
      <c r="C358" s="238" t="s">
        <v>6893</v>
      </c>
      <c r="D358" s="239">
        <v>52371</v>
      </c>
      <c r="E358" s="240" t="s">
        <v>6886</v>
      </c>
      <c r="F358" s="233" t="s">
        <v>227</v>
      </c>
      <c r="G358" s="233" t="s">
        <v>715</v>
      </c>
      <c r="H358" s="233" t="s">
        <v>227</v>
      </c>
    </row>
    <row r="359" spans="1:8" ht="18.399999999999999" customHeight="1">
      <c r="A359" s="237" t="s">
        <v>699</v>
      </c>
      <c r="B359" s="238" t="s">
        <v>7034</v>
      </c>
      <c r="C359" s="238" t="s">
        <v>6893</v>
      </c>
      <c r="D359" s="239">
        <v>3320</v>
      </c>
      <c r="E359" s="240" t="s">
        <v>6886</v>
      </c>
      <c r="F359" s="233" t="s">
        <v>227</v>
      </c>
      <c r="G359" s="233" t="s">
        <v>716</v>
      </c>
      <c r="H359" s="233" t="s">
        <v>227</v>
      </c>
    </row>
    <row r="360" spans="1:8" ht="18.399999999999999" customHeight="1">
      <c r="A360" s="237" t="s">
        <v>699</v>
      </c>
      <c r="B360" s="238" t="s">
        <v>7035</v>
      </c>
      <c r="C360" s="238" t="s">
        <v>6893</v>
      </c>
      <c r="D360" s="239">
        <v>4200</v>
      </c>
      <c r="E360" s="240" t="s">
        <v>6886</v>
      </c>
      <c r="F360" s="233" t="s">
        <v>227</v>
      </c>
      <c r="G360" s="233" t="s">
        <v>717</v>
      </c>
      <c r="H360" s="233" t="s">
        <v>227</v>
      </c>
    </row>
    <row r="361" spans="1:8" ht="18.399999999999999" customHeight="1">
      <c r="A361" s="237" t="s">
        <v>699</v>
      </c>
      <c r="B361" s="238" t="s">
        <v>7036</v>
      </c>
      <c r="C361" s="238" t="s">
        <v>6893</v>
      </c>
      <c r="D361" s="239">
        <v>5080</v>
      </c>
      <c r="E361" s="240" t="s">
        <v>6886</v>
      </c>
      <c r="F361" s="233" t="s">
        <v>227</v>
      </c>
      <c r="G361" s="233" t="s">
        <v>718</v>
      </c>
      <c r="H361" s="233" t="s">
        <v>227</v>
      </c>
    </row>
    <row r="362" spans="1:8" ht="18.399999999999999" customHeight="1">
      <c r="A362" s="237" t="s">
        <v>699</v>
      </c>
      <c r="B362" s="238" t="s">
        <v>7037</v>
      </c>
      <c r="C362" s="238" t="s">
        <v>6893</v>
      </c>
      <c r="D362" s="239">
        <v>7880</v>
      </c>
      <c r="E362" s="240" t="s">
        <v>6886</v>
      </c>
      <c r="F362" s="233" t="s">
        <v>227</v>
      </c>
      <c r="G362" s="233" t="s">
        <v>719</v>
      </c>
      <c r="H362" s="233" t="s">
        <v>227</v>
      </c>
    </row>
    <row r="363" spans="1:8" ht="18.399999999999999" customHeight="1">
      <c r="A363" s="237" t="s">
        <v>699</v>
      </c>
      <c r="B363" s="238" t="s">
        <v>7038</v>
      </c>
      <c r="C363" s="238" t="s">
        <v>6893</v>
      </c>
      <c r="D363" s="239">
        <v>9800</v>
      </c>
      <c r="E363" s="240" t="s">
        <v>6886</v>
      </c>
      <c r="F363" s="233" t="s">
        <v>227</v>
      </c>
      <c r="G363" s="233" t="s">
        <v>720</v>
      </c>
      <c r="H363" s="233" t="s">
        <v>227</v>
      </c>
    </row>
    <row r="364" spans="1:8" ht="18.399999999999999" customHeight="1">
      <c r="A364" s="237" t="s">
        <v>699</v>
      </c>
      <c r="B364" s="238" t="s">
        <v>721</v>
      </c>
      <c r="C364" s="238" t="s">
        <v>6893</v>
      </c>
      <c r="D364" s="239">
        <v>47487</v>
      </c>
      <c r="E364" s="240" t="s">
        <v>6886</v>
      </c>
      <c r="F364" s="233" t="s">
        <v>227</v>
      </c>
      <c r="G364" s="233" t="s">
        <v>722</v>
      </c>
      <c r="H364" s="233" t="s">
        <v>227</v>
      </c>
    </row>
    <row r="365" spans="1:8" ht="18.399999999999999" customHeight="1">
      <c r="A365" s="237" t="s">
        <v>699</v>
      </c>
      <c r="B365" s="238" t="s">
        <v>723</v>
      </c>
      <c r="C365" s="238" t="s">
        <v>6893</v>
      </c>
      <c r="D365" s="239">
        <v>47487</v>
      </c>
      <c r="E365" s="240" t="s">
        <v>6886</v>
      </c>
      <c r="F365" s="233" t="s">
        <v>227</v>
      </c>
      <c r="G365" s="233" t="s">
        <v>724</v>
      </c>
      <c r="H365" s="233" t="s">
        <v>227</v>
      </c>
    </row>
    <row r="366" spans="1:8" ht="18.399999999999999" customHeight="1">
      <c r="A366" s="237" t="s">
        <v>699</v>
      </c>
      <c r="B366" s="238" t="s">
        <v>725</v>
      </c>
      <c r="C366" s="238" t="s">
        <v>6893</v>
      </c>
      <c r="D366" s="239">
        <v>47487</v>
      </c>
      <c r="E366" s="240" t="s">
        <v>6886</v>
      </c>
      <c r="F366" s="233" t="s">
        <v>227</v>
      </c>
      <c r="G366" s="233" t="s">
        <v>726</v>
      </c>
      <c r="H366" s="233" t="s">
        <v>227</v>
      </c>
    </row>
    <row r="367" spans="1:8" ht="18.399999999999999" customHeight="1">
      <c r="A367" s="237" t="s">
        <v>699</v>
      </c>
      <c r="B367" s="238" t="s">
        <v>727</v>
      </c>
      <c r="C367" s="238" t="s">
        <v>6893</v>
      </c>
      <c r="D367" s="239">
        <v>40214</v>
      </c>
      <c r="E367" s="240" t="s">
        <v>6886</v>
      </c>
      <c r="F367" s="233" t="s">
        <v>227</v>
      </c>
      <c r="G367" s="233" t="s">
        <v>728</v>
      </c>
      <c r="H367" s="233" t="s">
        <v>227</v>
      </c>
    </row>
    <row r="368" spans="1:8" ht="18.399999999999999" customHeight="1">
      <c r="A368" s="237" t="s">
        <v>699</v>
      </c>
      <c r="B368" s="238" t="s">
        <v>729</v>
      </c>
      <c r="C368" s="238" t="s">
        <v>6893</v>
      </c>
      <c r="D368" s="239">
        <v>40214</v>
      </c>
      <c r="E368" s="240" t="s">
        <v>6886</v>
      </c>
      <c r="F368" s="233" t="s">
        <v>227</v>
      </c>
      <c r="G368" s="233" t="s">
        <v>730</v>
      </c>
      <c r="H368" s="233" t="s">
        <v>227</v>
      </c>
    </row>
    <row r="369" spans="1:8" ht="18.399999999999999" customHeight="1">
      <c r="A369" s="237" t="s">
        <v>699</v>
      </c>
      <c r="B369" s="238" t="s">
        <v>731</v>
      </c>
      <c r="C369" s="238" t="s">
        <v>6893</v>
      </c>
      <c r="D369" s="239">
        <v>40214</v>
      </c>
      <c r="E369" s="240" t="s">
        <v>6886</v>
      </c>
      <c r="F369" s="233" t="s">
        <v>227</v>
      </c>
      <c r="G369" s="233" t="s">
        <v>732</v>
      </c>
      <c r="H369" s="233" t="s">
        <v>227</v>
      </c>
    </row>
    <row r="370" spans="1:8" ht="18.399999999999999" customHeight="1">
      <c r="A370" s="237" t="s">
        <v>733</v>
      </c>
      <c r="B370" s="238" t="s">
        <v>734</v>
      </c>
      <c r="C370" s="238" t="s">
        <v>6893</v>
      </c>
      <c r="D370" s="239">
        <v>40214</v>
      </c>
      <c r="E370" s="240" t="s">
        <v>6886</v>
      </c>
      <c r="F370" s="233" t="s">
        <v>227</v>
      </c>
      <c r="G370" s="233" t="s">
        <v>735</v>
      </c>
      <c r="H370" s="233" t="s">
        <v>227</v>
      </c>
    </row>
    <row r="371" spans="1:8" ht="18.399999999999999" customHeight="1">
      <c r="A371" s="237" t="s">
        <v>699</v>
      </c>
      <c r="B371" s="238" t="s">
        <v>736</v>
      </c>
      <c r="C371" s="238" t="s">
        <v>6893</v>
      </c>
      <c r="D371" s="239">
        <v>26880</v>
      </c>
      <c r="E371" s="240" t="s">
        <v>6886</v>
      </c>
      <c r="F371" s="233" t="s">
        <v>227</v>
      </c>
      <c r="G371" s="233" t="s">
        <v>737</v>
      </c>
      <c r="H371" s="233" t="s">
        <v>227</v>
      </c>
    </row>
    <row r="372" spans="1:8" ht="18.399999999999999" customHeight="1">
      <c r="A372" s="237" t="s">
        <v>699</v>
      </c>
      <c r="B372" s="238" t="s">
        <v>738</v>
      </c>
      <c r="C372" s="238" t="s">
        <v>6893</v>
      </c>
      <c r="D372" s="239">
        <v>26880</v>
      </c>
      <c r="E372" s="240" t="s">
        <v>6886</v>
      </c>
      <c r="F372" s="233" t="s">
        <v>227</v>
      </c>
      <c r="G372" s="233" t="s">
        <v>739</v>
      </c>
      <c r="H372" s="233" t="s">
        <v>227</v>
      </c>
    </row>
    <row r="373" spans="1:8" ht="18.399999999999999" customHeight="1">
      <c r="A373" s="237" t="s">
        <v>699</v>
      </c>
      <c r="B373" s="238" t="s">
        <v>740</v>
      </c>
      <c r="C373" s="238" t="s">
        <v>6893</v>
      </c>
      <c r="D373" s="239">
        <v>26880</v>
      </c>
      <c r="E373" s="240" t="s">
        <v>6886</v>
      </c>
      <c r="F373" s="233" t="s">
        <v>227</v>
      </c>
      <c r="G373" s="233" t="s">
        <v>741</v>
      </c>
      <c r="H373" s="233" t="s">
        <v>227</v>
      </c>
    </row>
    <row r="374" spans="1:8" ht="18.399999999999999" customHeight="1">
      <c r="A374" s="237" t="s">
        <v>699</v>
      </c>
      <c r="B374" s="238" t="s">
        <v>742</v>
      </c>
      <c r="C374" s="238" t="s">
        <v>6893</v>
      </c>
      <c r="D374" s="239">
        <v>25190</v>
      </c>
      <c r="E374" s="240" t="s">
        <v>6886</v>
      </c>
      <c r="F374" s="233" t="s">
        <v>227</v>
      </c>
      <c r="G374" s="233" t="s">
        <v>743</v>
      </c>
      <c r="H374" s="233" t="s">
        <v>227</v>
      </c>
    </row>
    <row r="375" spans="1:8" ht="18.399999999999999" customHeight="1">
      <c r="A375" s="237" t="s">
        <v>699</v>
      </c>
      <c r="B375" s="238" t="s">
        <v>744</v>
      </c>
      <c r="C375" s="238" t="s">
        <v>6893</v>
      </c>
      <c r="D375" s="239">
        <v>25190</v>
      </c>
      <c r="E375" s="240" t="s">
        <v>6886</v>
      </c>
      <c r="F375" s="233" t="s">
        <v>227</v>
      </c>
      <c r="G375" s="233" t="s">
        <v>745</v>
      </c>
      <c r="H375" s="233" t="s">
        <v>227</v>
      </c>
    </row>
    <row r="376" spans="1:8" ht="18.399999999999999" customHeight="1">
      <c r="A376" s="237" t="s">
        <v>699</v>
      </c>
      <c r="B376" s="238" t="s">
        <v>746</v>
      </c>
      <c r="C376" s="238" t="s">
        <v>6893</v>
      </c>
      <c r="D376" s="239">
        <v>25190</v>
      </c>
      <c r="E376" s="240" t="s">
        <v>6886</v>
      </c>
      <c r="F376" s="233" t="s">
        <v>227</v>
      </c>
      <c r="G376" s="233" t="s">
        <v>747</v>
      </c>
      <c r="H376" s="233" t="s">
        <v>227</v>
      </c>
    </row>
    <row r="377" spans="1:8" ht="18.399999999999999" customHeight="1">
      <c r="A377" s="237" t="s">
        <v>699</v>
      </c>
      <c r="B377" s="238" t="s">
        <v>748</v>
      </c>
      <c r="C377" s="238" t="s">
        <v>6893</v>
      </c>
      <c r="D377" s="239">
        <v>13600</v>
      </c>
      <c r="E377" s="240" t="s">
        <v>6886</v>
      </c>
      <c r="F377" s="233" t="s">
        <v>227</v>
      </c>
      <c r="G377" s="233" t="s">
        <v>749</v>
      </c>
      <c r="H377" s="233" t="s">
        <v>227</v>
      </c>
    </row>
    <row r="378" spans="1:8" ht="18.399999999999999" customHeight="1">
      <c r="A378" s="237" t="s">
        <v>699</v>
      </c>
      <c r="B378" s="238" t="s">
        <v>750</v>
      </c>
      <c r="C378" s="238" t="s">
        <v>6893</v>
      </c>
      <c r="D378" s="239">
        <v>12400</v>
      </c>
      <c r="E378" s="240" t="s">
        <v>6886</v>
      </c>
      <c r="F378" s="233" t="s">
        <v>227</v>
      </c>
      <c r="G378" s="233" t="s">
        <v>751</v>
      </c>
      <c r="H378" s="233" t="s">
        <v>227</v>
      </c>
    </row>
    <row r="379" spans="1:8" ht="18.399999999999999" customHeight="1">
      <c r="A379" s="237" t="s">
        <v>699</v>
      </c>
      <c r="B379" s="238" t="s">
        <v>752</v>
      </c>
      <c r="C379" s="238" t="s">
        <v>6893</v>
      </c>
      <c r="D379" s="239">
        <v>9400</v>
      </c>
      <c r="E379" s="240" t="s">
        <v>6886</v>
      </c>
      <c r="F379" s="233" t="s">
        <v>227</v>
      </c>
      <c r="G379" s="233" t="s">
        <v>753</v>
      </c>
      <c r="H379" s="233" t="s">
        <v>227</v>
      </c>
    </row>
    <row r="380" spans="1:8" ht="18.399999999999999" customHeight="1">
      <c r="A380" s="237" t="s">
        <v>699</v>
      </c>
      <c r="B380" s="238" t="s">
        <v>754</v>
      </c>
      <c r="C380" s="238" t="s">
        <v>6893</v>
      </c>
      <c r="D380" s="239">
        <v>24007</v>
      </c>
      <c r="E380" s="240" t="s">
        <v>6886</v>
      </c>
      <c r="F380" s="233" t="s">
        <v>227</v>
      </c>
      <c r="G380" s="233" t="s">
        <v>755</v>
      </c>
      <c r="H380" s="233" t="s">
        <v>227</v>
      </c>
    </row>
    <row r="381" spans="1:8" ht="18.399999999999999" customHeight="1">
      <c r="A381" s="237" t="s">
        <v>699</v>
      </c>
      <c r="B381" s="238" t="s">
        <v>756</v>
      </c>
      <c r="C381" s="238" t="s">
        <v>6893</v>
      </c>
      <c r="D381" s="239">
        <v>24007</v>
      </c>
      <c r="E381" s="240" t="s">
        <v>6886</v>
      </c>
      <c r="F381" s="233" t="s">
        <v>227</v>
      </c>
      <c r="G381" s="233" t="s">
        <v>757</v>
      </c>
      <c r="H381" s="233" t="s">
        <v>227</v>
      </c>
    </row>
    <row r="382" spans="1:8" ht="18.399999999999999" customHeight="1">
      <c r="A382" s="237" t="s">
        <v>699</v>
      </c>
      <c r="B382" s="238" t="s">
        <v>758</v>
      </c>
      <c r="C382" s="238" t="s">
        <v>6893</v>
      </c>
      <c r="D382" s="239">
        <v>24007</v>
      </c>
      <c r="E382" s="240" t="s">
        <v>6886</v>
      </c>
      <c r="F382" s="233" t="s">
        <v>227</v>
      </c>
      <c r="G382" s="233" t="s">
        <v>759</v>
      </c>
      <c r="H382" s="233" t="s">
        <v>227</v>
      </c>
    </row>
    <row r="383" spans="1:8" ht="18.399999999999999" customHeight="1">
      <c r="A383" s="237" t="s">
        <v>699</v>
      </c>
      <c r="B383" s="238" t="s">
        <v>760</v>
      </c>
      <c r="C383" s="238" t="s">
        <v>6893</v>
      </c>
      <c r="D383" s="239">
        <v>20415</v>
      </c>
      <c r="E383" s="240" t="s">
        <v>6886</v>
      </c>
      <c r="F383" s="233" t="s">
        <v>227</v>
      </c>
      <c r="G383" s="233" t="s">
        <v>761</v>
      </c>
      <c r="H383" s="233" t="s">
        <v>227</v>
      </c>
    </row>
    <row r="384" spans="1:8" ht="18.399999999999999" customHeight="1">
      <c r="A384" s="237" t="s">
        <v>699</v>
      </c>
      <c r="B384" s="238" t="s">
        <v>762</v>
      </c>
      <c r="C384" s="238" t="s">
        <v>6893</v>
      </c>
      <c r="D384" s="239">
        <v>20415</v>
      </c>
      <c r="E384" s="240" t="s">
        <v>6886</v>
      </c>
      <c r="F384" s="233" t="s">
        <v>227</v>
      </c>
      <c r="G384" s="233" t="s">
        <v>763</v>
      </c>
      <c r="H384" s="233" t="s">
        <v>227</v>
      </c>
    </row>
    <row r="385" spans="1:8" ht="18.399999999999999" customHeight="1">
      <c r="A385" s="237" t="s">
        <v>699</v>
      </c>
      <c r="B385" s="238" t="s">
        <v>764</v>
      </c>
      <c r="C385" s="238" t="s">
        <v>6893</v>
      </c>
      <c r="D385" s="239">
        <v>20415</v>
      </c>
      <c r="E385" s="240" t="s">
        <v>6886</v>
      </c>
      <c r="F385" s="233" t="s">
        <v>227</v>
      </c>
      <c r="G385" s="233" t="s">
        <v>765</v>
      </c>
      <c r="H385" s="233" t="s">
        <v>227</v>
      </c>
    </row>
    <row r="386" spans="1:8" ht="18.399999999999999" customHeight="1">
      <c r="A386" s="237" t="s">
        <v>699</v>
      </c>
      <c r="B386" s="238" t="s">
        <v>766</v>
      </c>
      <c r="C386" s="238" t="s">
        <v>6893</v>
      </c>
      <c r="D386" s="239">
        <v>20415</v>
      </c>
      <c r="E386" s="240" t="s">
        <v>6886</v>
      </c>
      <c r="F386" s="233" t="s">
        <v>227</v>
      </c>
      <c r="G386" s="233" t="s">
        <v>767</v>
      </c>
      <c r="H386" s="233" t="s">
        <v>227</v>
      </c>
    </row>
    <row r="387" spans="1:8" ht="18.399999999999999" customHeight="1">
      <c r="A387" s="237" t="s">
        <v>699</v>
      </c>
      <c r="B387" s="238" t="s">
        <v>768</v>
      </c>
      <c r="C387" s="238" t="s">
        <v>6893</v>
      </c>
      <c r="D387" s="239">
        <v>16290</v>
      </c>
      <c r="E387" s="240" t="s">
        <v>6886</v>
      </c>
      <c r="F387" s="233" t="s">
        <v>227</v>
      </c>
      <c r="G387" s="233" t="s">
        <v>769</v>
      </c>
      <c r="H387" s="233" t="s">
        <v>227</v>
      </c>
    </row>
    <row r="388" spans="1:8" ht="18.399999999999999" customHeight="1">
      <c r="A388" s="237" t="s">
        <v>699</v>
      </c>
      <c r="B388" s="238" t="s">
        <v>770</v>
      </c>
      <c r="C388" s="238" t="s">
        <v>6893</v>
      </c>
      <c r="D388" s="239">
        <v>16290</v>
      </c>
      <c r="E388" s="240" t="s">
        <v>6886</v>
      </c>
      <c r="F388" s="233" t="s">
        <v>227</v>
      </c>
      <c r="G388" s="233" t="s">
        <v>771</v>
      </c>
      <c r="H388" s="233" t="s">
        <v>227</v>
      </c>
    </row>
    <row r="389" spans="1:8" ht="18.399999999999999" customHeight="1">
      <c r="A389" s="237" t="s">
        <v>699</v>
      </c>
      <c r="B389" s="238" t="s">
        <v>772</v>
      </c>
      <c r="C389" s="238" t="s">
        <v>6893</v>
      </c>
      <c r="D389" s="239">
        <v>22600</v>
      </c>
      <c r="E389" s="240" t="s">
        <v>6886</v>
      </c>
      <c r="F389" s="233" t="s">
        <v>227</v>
      </c>
      <c r="G389" s="233" t="s">
        <v>773</v>
      </c>
      <c r="H389" s="233" t="s">
        <v>227</v>
      </c>
    </row>
    <row r="390" spans="1:8" ht="18.399999999999999" customHeight="1">
      <c r="A390" s="237" t="s">
        <v>699</v>
      </c>
      <c r="B390" s="238" t="s">
        <v>774</v>
      </c>
      <c r="C390" s="238" t="s">
        <v>6893</v>
      </c>
      <c r="D390" s="239">
        <v>15060</v>
      </c>
      <c r="E390" s="240" t="s">
        <v>6886</v>
      </c>
      <c r="F390" s="233" t="s">
        <v>227</v>
      </c>
      <c r="G390" s="233" t="s">
        <v>775</v>
      </c>
      <c r="H390" s="233" t="s">
        <v>227</v>
      </c>
    </row>
    <row r="391" spans="1:8" ht="18.399999999999999" customHeight="1">
      <c r="A391" s="237" t="s">
        <v>699</v>
      </c>
      <c r="B391" s="238" t="s">
        <v>776</v>
      </c>
      <c r="C391" s="238" t="s">
        <v>6893</v>
      </c>
      <c r="D391" s="239">
        <v>15060</v>
      </c>
      <c r="E391" s="240" t="s">
        <v>6886</v>
      </c>
      <c r="F391" s="233" t="s">
        <v>227</v>
      </c>
      <c r="G391" s="233" t="s">
        <v>777</v>
      </c>
      <c r="H391" s="233" t="s">
        <v>227</v>
      </c>
    </row>
    <row r="392" spans="1:8" ht="18.399999999999999" customHeight="1">
      <c r="A392" s="237" t="s">
        <v>699</v>
      </c>
      <c r="B392" s="238" t="s">
        <v>778</v>
      </c>
      <c r="C392" s="238" t="s">
        <v>6893</v>
      </c>
      <c r="D392" s="239">
        <v>10190</v>
      </c>
      <c r="E392" s="240" t="s">
        <v>6886</v>
      </c>
      <c r="F392" s="233" t="s">
        <v>227</v>
      </c>
      <c r="G392" s="233" t="s">
        <v>779</v>
      </c>
      <c r="H392" s="233" t="s">
        <v>227</v>
      </c>
    </row>
    <row r="393" spans="1:8" ht="18.399999999999999" customHeight="1">
      <c r="A393" s="237" t="s">
        <v>699</v>
      </c>
      <c r="B393" s="238" t="s">
        <v>780</v>
      </c>
      <c r="C393" s="238" t="s">
        <v>6893</v>
      </c>
      <c r="D393" s="239">
        <v>7980</v>
      </c>
      <c r="E393" s="240" t="s">
        <v>6886</v>
      </c>
      <c r="F393" s="233" t="s">
        <v>227</v>
      </c>
      <c r="G393" s="233" t="s">
        <v>781</v>
      </c>
      <c r="H393" s="233" t="s">
        <v>227</v>
      </c>
    </row>
    <row r="394" spans="1:8" ht="18.399999999999999" customHeight="1">
      <c r="A394" s="237" t="s">
        <v>699</v>
      </c>
      <c r="B394" s="238" t="s">
        <v>782</v>
      </c>
      <c r="C394" s="238" t="s">
        <v>6893</v>
      </c>
      <c r="D394" s="239">
        <v>6700</v>
      </c>
      <c r="E394" s="240" t="s">
        <v>6886</v>
      </c>
      <c r="F394" s="233" t="s">
        <v>227</v>
      </c>
      <c r="G394" s="233" t="s">
        <v>783</v>
      </c>
      <c r="H394" s="233" t="s">
        <v>227</v>
      </c>
    </row>
    <row r="395" spans="1:8" ht="18.399999999999999" customHeight="1">
      <c r="A395" s="237" t="s">
        <v>699</v>
      </c>
      <c r="B395" s="238" t="s">
        <v>784</v>
      </c>
      <c r="C395" s="238" t="s">
        <v>6893</v>
      </c>
      <c r="D395" s="239">
        <v>5000</v>
      </c>
      <c r="E395" s="240" t="s">
        <v>6886</v>
      </c>
      <c r="F395" s="233" t="s">
        <v>227</v>
      </c>
      <c r="G395" s="233" t="s">
        <v>785</v>
      </c>
      <c r="H395" s="233" t="s">
        <v>227</v>
      </c>
    </row>
    <row r="396" spans="1:8" ht="18.399999999999999" customHeight="1">
      <c r="A396" s="237" t="s">
        <v>699</v>
      </c>
      <c r="B396" s="238" t="s">
        <v>786</v>
      </c>
      <c r="C396" s="238" t="s">
        <v>6893</v>
      </c>
      <c r="D396" s="239">
        <v>46621</v>
      </c>
      <c r="E396" s="240" t="s">
        <v>6886</v>
      </c>
      <c r="F396" s="233" t="s">
        <v>227</v>
      </c>
      <c r="G396" s="233" t="s">
        <v>787</v>
      </c>
      <c r="H396" s="233" t="s">
        <v>227</v>
      </c>
    </row>
    <row r="397" spans="1:8" ht="18.399999999999999" customHeight="1">
      <c r="A397" s="237" t="s">
        <v>699</v>
      </c>
      <c r="B397" s="238" t="s">
        <v>788</v>
      </c>
      <c r="C397" s="238" t="s">
        <v>6893</v>
      </c>
      <c r="D397" s="239">
        <v>46621</v>
      </c>
      <c r="E397" s="240" t="s">
        <v>6886</v>
      </c>
      <c r="F397" s="233" t="s">
        <v>227</v>
      </c>
      <c r="G397" s="233" t="s">
        <v>789</v>
      </c>
      <c r="H397" s="233" t="s">
        <v>227</v>
      </c>
    </row>
    <row r="398" spans="1:8" ht="18.399999999999999" customHeight="1">
      <c r="A398" s="237" t="s">
        <v>699</v>
      </c>
      <c r="B398" s="238" t="s">
        <v>790</v>
      </c>
      <c r="C398" s="238" t="s">
        <v>6893</v>
      </c>
      <c r="D398" s="239">
        <v>39646</v>
      </c>
      <c r="E398" s="240" t="s">
        <v>6886</v>
      </c>
      <c r="F398" s="233" t="s">
        <v>227</v>
      </c>
      <c r="G398" s="233" t="s">
        <v>791</v>
      </c>
      <c r="H398" s="233" t="s">
        <v>227</v>
      </c>
    </row>
    <row r="399" spans="1:8" ht="18.399999999999999" customHeight="1">
      <c r="A399" s="237" t="s">
        <v>699</v>
      </c>
      <c r="B399" s="238" t="s">
        <v>792</v>
      </c>
      <c r="C399" s="238" t="s">
        <v>6893</v>
      </c>
      <c r="D399" s="239">
        <v>39646</v>
      </c>
      <c r="E399" s="240" t="s">
        <v>6886</v>
      </c>
      <c r="F399" s="233" t="s">
        <v>227</v>
      </c>
      <c r="G399" s="233" t="s">
        <v>793</v>
      </c>
      <c r="H399" s="233" t="s">
        <v>227</v>
      </c>
    </row>
    <row r="400" spans="1:8" ht="18.399999999999999" customHeight="1">
      <c r="A400" s="237" t="s">
        <v>699</v>
      </c>
      <c r="B400" s="238" t="s">
        <v>794</v>
      </c>
      <c r="C400" s="238" t="s">
        <v>6893</v>
      </c>
      <c r="D400" s="239">
        <v>38865</v>
      </c>
      <c r="E400" s="240" t="s">
        <v>6886</v>
      </c>
      <c r="F400" s="233" t="s">
        <v>227</v>
      </c>
      <c r="G400" s="233" t="s">
        <v>795</v>
      </c>
      <c r="H400" s="233" t="s">
        <v>227</v>
      </c>
    </row>
    <row r="401" spans="1:8" ht="18.399999999999999" customHeight="1">
      <c r="A401" s="237" t="s">
        <v>699</v>
      </c>
      <c r="B401" s="238" t="s">
        <v>796</v>
      </c>
      <c r="C401" s="238" t="s">
        <v>6893</v>
      </c>
      <c r="D401" s="239">
        <v>23840</v>
      </c>
      <c r="E401" s="240" t="s">
        <v>6886</v>
      </c>
      <c r="F401" s="233" t="s">
        <v>227</v>
      </c>
      <c r="G401" s="233" t="s">
        <v>797</v>
      </c>
      <c r="H401" s="233" t="s">
        <v>227</v>
      </c>
    </row>
    <row r="402" spans="1:8" ht="18.399999999999999" customHeight="1">
      <c r="A402" s="237" t="s">
        <v>699</v>
      </c>
      <c r="B402" s="238" t="s">
        <v>798</v>
      </c>
      <c r="C402" s="238" t="s">
        <v>6893</v>
      </c>
      <c r="D402" s="239">
        <v>23840</v>
      </c>
      <c r="E402" s="240" t="s">
        <v>6886</v>
      </c>
      <c r="F402" s="233" t="s">
        <v>227</v>
      </c>
      <c r="G402" s="233" t="s">
        <v>799</v>
      </c>
      <c r="H402" s="233" t="s">
        <v>227</v>
      </c>
    </row>
    <row r="403" spans="1:8" ht="18.399999999999999" customHeight="1">
      <c r="A403" s="237" t="s">
        <v>699</v>
      </c>
      <c r="B403" s="238" t="s">
        <v>800</v>
      </c>
      <c r="C403" s="238" t="s">
        <v>6893</v>
      </c>
      <c r="D403" s="239">
        <v>14946</v>
      </c>
      <c r="E403" s="240" t="s">
        <v>6886</v>
      </c>
      <c r="F403" s="233" t="s">
        <v>227</v>
      </c>
      <c r="G403" s="233" t="s">
        <v>801</v>
      </c>
      <c r="H403" s="233" t="s">
        <v>227</v>
      </c>
    </row>
    <row r="404" spans="1:8" ht="18.399999999999999" customHeight="1">
      <c r="A404" s="237" t="s">
        <v>699</v>
      </c>
      <c r="B404" s="238" t="s">
        <v>802</v>
      </c>
      <c r="C404" s="238" t="s">
        <v>6893</v>
      </c>
      <c r="D404" s="239">
        <v>11630</v>
      </c>
      <c r="E404" s="240" t="s">
        <v>6886</v>
      </c>
      <c r="F404" s="233" t="s">
        <v>227</v>
      </c>
      <c r="G404" s="233" t="s">
        <v>803</v>
      </c>
      <c r="H404" s="233" t="s">
        <v>227</v>
      </c>
    </row>
    <row r="405" spans="1:8" ht="18.399999999999999" customHeight="1">
      <c r="A405" s="237" t="s">
        <v>699</v>
      </c>
      <c r="B405" s="238" t="s">
        <v>804</v>
      </c>
      <c r="C405" s="238" t="s">
        <v>6893</v>
      </c>
      <c r="D405" s="239">
        <v>11630</v>
      </c>
      <c r="E405" s="240" t="s">
        <v>6886</v>
      </c>
      <c r="F405" s="233" t="s">
        <v>227</v>
      </c>
      <c r="G405" s="233" t="s">
        <v>805</v>
      </c>
      <c r="H405" s="233" t="s">
        <v>227</v>
      </c>
    </row>
    <row r="406" spans="1:8" ht="18.399999999999999" customHeight="1">
      <c r="A406" s="237" t="s">
        <v>699</v>
      </c>
      <c r="B406" s="238" t="s">
        <v>806</v>
      </c>
      <c r="C406" s="238" t="s">
        <v>6893</v>
      </c>
      <c r="D406" s="239">
        <v>8486</v>
      </c>
      <c r="E406" s="240" t="s">
        <v>6886</v>
      </c>
      <c r="F406" s="233" t="s">
        <v>227</v>
      </c>
      <c r="G406" s="233" t="s">
        <v>807</v>
      </c>
      <c r="H406" s="233" t="s">
        <v>227</v>
      </c>
    </row>
    <row r="407" spans="1:8" ht="18.399999999999999" customHeight="1">
      <c r="A407" s="237" t="s">
        <v>699</v>
      </c>
      <c r="B407" s="238" t="s">
        <v>7039</v>
      </c>
      <c r="C407" s="238" t="s">
        <v>6893</v>
      </c>
      <c r="D407" s="239">
        <v>20589</v>
      </c>
      <c r="E407" s="240" t="s">
        <v>6886</v>
      </c>
      <c r="F407" s="233" t="s">
        <v>227</v>
      </c>
      <c r="G407" s="233" t="s">
        <v>808</v>
      </c>
      <c r="H407" s="233" t="s">
        <v>227</v>
      </c>
    </row>
    <row r="408" spans="1:8" ht="18.399999999999999" customHeight="1">
      <c r="A408" s="237" t="s">
        <v>699</v>
      </c>
      <c r="B408" s="238" t="s">
        <v>7040</v>
      </c>
      <c r="C408" s="238" t="s">
        <v>6893</v>
      </c>
      <c r="D408" s="239">
        <v>22960</v>
      </c>
      <c r="E408" s="240" t="s">
        <v>6886</v>
      </c>
      <c r="F408" s="233" t="s">
        <v>227</v>
      </c>
      <c r="G408" s="233" t="s">
        <v>809</v>
      </c>
      <c r="H408" s="233" t="s">
        <v>227</v>
      </c>
    </row>
    <row r="409" spans="1:8" ht="18.399999999999999" customHeight="1">
      <c r="A409" s="237" t="s">
        <v>699</v>
      </c>
      <c r="B409" s="238" t="s">
        <v>7041</v>
      </c>
      <c r="C409" s="238" t="s">
        <v>6893</v>
      </c>
      <c r="D409" s="239">
        <v>33810</v>
      </c>
      <c r="E409" s="240" t="s">
        <v>6886</v>
      </c>
      <c r="F409" s="233" t="s">
        <v>227</v>
      </c>
      <c r="G409" s="233" t="s">
        <v>810</v>
      </c>
      <c r="H409" s="233" t="s">
        <v>227</v>
      </c>
    </row>
    <row r="410" spans="1:8" ht="18.399999999999999" customHeight="1">
      <c r="A410" s="237" t="s">
        <v>699</v>
      </c>
      <c r="B410" s="238" t="s">
        <v>7042</v>
      </c>
      <c r="C410" s="238" t="s">
        <v>6893</v>
      </c>
      <c r="D410" s="239">
        <v>40594</v>
      </c>
      <c r="E410" s="240" t="s">
        <v>6886</v>
      </c>
      <c r="F410" s="233" t="s">
        <v>227</v>
      </c>
      <c r="G410" s="233" t="s">
        <v>811</v>
      </c>
      <c r="H410" s="233" t="s">
        <v>227</v>
      </c>
    </row>
    <row r="411" spans="1:8" ht="18.399999999999999" customHeight="1">
      <c r="A411" s="237" t="s">
        <v>699</v>
      </c>
      <c r="B411" s="238" t="s">
        <v>7043</v>
      </c>
      <c r="C411" s="238" t="s">
        <v>6893</v>
      </c>
      <c r="D411" s="239">
        <v>67854</v>
      </c>
      <c r="E411" s="240" t="s">
        <v>6886</v>
      </c>
      <c r="F411" s="233" t="s">
        <v>227</v>
      </c>
      <c r="G411" s="233" t="s">
        <v>812</v>
      </c>
      <c r="H411" s="233" t="s">
        <v>227</v>
      </c>
    </row>
    <row r="412" spans="1:8" ht="18.399999999999999" customHeight="1">
      <c r="A412" s="237" t="s">
        <v>813</v>
      </c>
      <c r="B412" s="238" t="s">
        <v>814</v>
      </c>
      <c r="C412" s="238" t="s">
        <v>6896</v>
      </c>
      <c r="D412" s="239">
        <v>21615</v>
      </c>
      <c r="E412" s="240" t="s">
        <v>6886</v>
      </c>
      <c r="F412" s="233" t="s">
        <v>227</v>
      </c>
      <c r="G412" s="233" t="s">
        <v>815</v>
      </c>
      <c r="H412" s="233" t="s">
        <v>227</v>
      </c>
    </row>
    <row r="413" spans="1:8" ht="18.399999999999999" customHeight="1">
      <c r="A413" s="237" t="s">
        <v>813</v>
      </c>
      <c r="B413" s="238" t="s">
        <v>7044</v>
      </c>
      <c r="C413" s="238" t="s">
        <v>6896</v>
      </c>
      <c r="D413" s="239">
        <v>3763</v>
      </c>
      <c r="E413" s="240" t="s">
        <v>6886</v>
      </c>
      <c r="F413" s="233" t="s">
        <v>227</v>
      </c>
      <c r="G413" s="233" t="s">
        <v>816</v>
      </c>
      <c r="H413" s="233" t="s">
        <v>227</v>
      </c>
    </row>
    <row r="414" spans="1:8" ht="18.399999999999999" customHeight="1">
      <c r="A414" s="237" t="s">
        <v>817</v>
      </c>
      <c r="B414" s="238" t="s">
        <v>7045</v>
      </c>
      <c r="C414" s="238" t="s">
        <v>6896</v>
      </c>
      <c r="D414" s="239">
        <v>617</v>
      </c>
      <c r="E414" s="240" t="s">
        <v>6886</v>
      </c>
      <c r="F414" s="233" t="s">
        <v>227</v>
      </c>
      <c r="G414" s="233" t="s">
        <v>818</v>
      </c>
      <c r="H414" s="233" t="s">
        <v>227</v>
      </c>
    </row>
    <row r="415" spans="1:8" ht="18.399999999999999" customHeight="1">
      <c r="A415" s="237" t="s">
        <v>819</v>
      </c>
      <c r="B415" s="238" t="s">
        <v>7046</v>
      </c>
      <c r="C415" s="238" t="s">
        <v>6914</v>
      </c>
      <c r="D415" s="239">
        <v>23682</v>
      </c>
      <c r="E415" s="240" t="s">
        <v>6886</v>
      </c>
      <c r="F415" s="233" t="s">
        <v>227</v>
      </c>
      <c r="G415" s="233" t="s">
        <v>820</v>
      </c>
      <c r="H415" s="233" t="s">
        <v>227</v>
      </c>
    </row>
    <row r="416" spans="1:8" ht="18.399999999999999" customHeight="1">
      <c r="A416" s="237" t="s">
        <v>819</v>
      </c>
      <c r="B416" s="238" t="s">
        <v>7047</v>
      </c>
      <c r="C416" s="238" t="s">
        <v>6914</v>
      </c>
      <c r="D416" s="239">
        <v>31127</v>
      </c>
      <c r="E416" s="240" t="s">
        <v>6886</v>
      </c>
      <c r="F416" s="233" t="s">
        <v>227</v>
      </c>
      <c r="G416" s="233" t="s">
        <v>821</v>
      </c>
      <c r="H416" s="233" t="s">
        <v>227</v>
      </c>
    </row>
    <row r="417" spans="1:8" ht="18.399999999999999" customHeight="1">
      <c r="A417" s="237" t="s">
        <v>819</v>
      </c>
      <c r="B417" s="238" t="s">
        <v>7048</v>
      </c>
      <c r="C417" s="238" t="s">
        <v>6914</v>
      </c>
      <c r="D417" s="239">
        <v>38645</v>
      </c>
      <c r="E417" s="240" t="s">
        <v>6886</v>
      </c>
      <c r="F417" s="233" t="s">
        <v>227</v>
      </c>
      <c r="G417" s="233" t="s">
        <v>822</v>
      </c>
      <c r="H417" s="233" t="s">
        <v>227</v>
      </c>
    </row>
    <row r="418" spans="1:8" ht="18.399999999999999" customHeight="1">
      <c r="A418" s="237" t="s">
        <v>819</v>
      </c>
      <c r="B418" s="238" t="s">
        <v>7049</v>
      </c>
      <c r="C418" s="238" t="s">
        <v>6914</v>
      </c>
      <c r="D418" s="239">
        <v>48545</v>
      </c>
      <c r="E418" s="240" t="s">
        <v>6886</v>
      </c>
      <c r="F418" s="233" t="s">
        <v>227</v>
      </c>
      <c r="G418" s="233" t="s">
        <v>823</v>
      </c>
      <c r="H418" s="233" t="s">
        <v>227</v>
      </c>
    </row>
    <row r="419" spans="1:8" ht="18.399999999999999" customHeight="1">
      <c r="A419" s="237" t="s">
        <v>819</v>
      </c>
      <c r="B419" s="238" t="s">
        <v>7050</v>
      </c>
      <c r="C419" s="238" t="s">
        <v>6914</v>
      </c>
      <c r="D419" s="239">
        <v>69927</v>
      </c>
      <c r="E419" s="240" t="s">
        <v>6886</v>
      </c>
      <c r="F419" s="233" t="s">
        <v>227</v>
      </c>
      <c r="G419" s="233" t="s">
        <v>824</v>
      </c>
      <c r="H419" s="233" t="s">
        <v>227</v>
      </c>
    </row>
    <row r="420" spans="1:8" ht="18.399999999999999" customHeight="1">
      <c r="A420" s="237" t="s">
        <v>819</v>
      </c>
      <c r="B420" s="238" t="s">
        <v>7051</v>
      </c>
      <c r="C420" s="238" t="s">
        <v>6914</v>
      </c>
      <c r="D420" s="239">
        <v>84536</v>
      </c>
      <c r="E420" s="240" t="s">
        <v>6886</v>
      </c>
      <c r="F420" s="233" t="s">
        <v>227</v>
      </c>
      <c r="G420" s="233" t="s">
        <v>825</v>
      </c>
      <c r="H420" s="233" t="s">
        <v>227</v>
      </c>
    </row>
    <row r="421" spans="1:8" ht="18.399999999999999" customHeight="1">
      <c r="A421" s="237" t="s">
        <v>819</v>
      </c>
      <c r="B421" s="238" t="s">
        <v>7052</v>
      </c>
      <c r="C421" s="238" t="s">
        <v>6914</v>
      </c>
      <c r="D421" s="239">
        <v>91264</v>
      </c>
      <c r="E421" s="240" t="s">
        <v>6886</v>
      </c>
      <c r="F421" s="233" t="s">
        <v>227</v>
      </c>
      <c r="G421" s="233" t="s">
        <v>826</v>
      </c>
      <c r="H421" s="233" t="s">
        <v>227</v>
      </c>
    </row>
    <row r="422" spans="1:8" ht="18.399999999999999" customHeight="1">
      <c r="A422" s="237" t="s">
        <v>819</v>
      </c>
      <c r="B422" s="238" t="s">
        <v>7053</v>
      </c>
      <c r="C422" s="238" t="s">
        <v>6914</v>
      </c>
      <c r="D422" s="239">
        <v>98982</v>
      </c>
      <c r="E422" s="240" t="s">
        <v>6886</v>
      </c>
      <c r="F422" s="233" t="s">
        <v>227</v>
      </c>
      <c r="G422" s="233" t="s">
        <v>827</v>
      </c>
      <c r="H422" s="233" t="s">
        <v>227</v>
      </c>
    </row>
    <row r="423" spans="1:8" ht="18.399999999999999" customHeight="1">
      <c r="A423" s="237" t="s">
        <v>819</v>
      </c>
      <c r="B423" s="238" t="s">
        <v>7054</v>
      </c>
      <c r="C423" s="238" t="s">
        <v>6914</v>
      </c>
      <c r="D423" s="239">
        <v>122373</v>
      </c>
      <c r="E423" s="240" t="s">
        <v>6886</v>
      </c>
      <c r="F423" s="233" t="s">
        <v>227</v>
      </c>
      <c r="G423" s="233" t="s">
        <v>828</v>
      </c>
      <c r="H423" s="233" t="s">
        <v>227</v>
      </c>
    </row>
    <row r="424" spans="1:8" ht="18.399999999999999" customHeight="1">
      <c r="A424" s="237" t="s">
        <v>819</v>
      </c>
      <c r="B424" s="238" t="s">
        <v>7055</v>
      </c>
      <c r="C424" s="238" t="s">
        <v>6914</v>
      </c>
      <c r="D424" s="239">
        <v>159391</v>
      </c>
      <c r="E424" s="240" t="s">
        <v>6886</v>
      </c>
      <c r="F424" s="233" t="s">
        <v>227</v>
      </c>
      <c r="G424" s="233" t="s">
        <v>829</v>
      </c>
      <c r="H424" s="233" t="s">
        <v>227</v>
      </c>
    </row>
    <row r="425" spans="1:8" ht="18.399999999999999" customHeight="1">
      <c r="A425" s="237" t="s">
        <v>819</v>
      </c>
      <c r="B425" s="238" t="s">
        <v>7056</v>
      </c>
      <c r="C425" s="238" t="s">
        <v>6914</v>
      </c>
      <c r="D425" s="239">
        <v>192264</v>
      </c>
      <c r="E425" s="240" t="s">
        <v>6886</v>
      </c>
      <c r="F425" s="233" t="s">
        <v>227</v>
      </c>
      <c r="G425" s="233" t="s">
        <v>830</v>
      </c>
      <c r="H425" s="233" t="s">
        <v>227</v>
      </c>
    </row>
    <row r="426" spans="1:8" ht="18.399999999999999" customHeight="1">
      <c r="A426" s="237" t="s">
        <v>819</v>
      </c>
      <c r="B426" s="238" t="s">
        <v>7057</v>
      </c>
      <c r="C426" s="238" t="s">
        <v>6914</v>
      </c>
      <c r="D426" s="239">
        <v>433100</v>
      </c>
      <c r="E426" s="240" t="s">
        <v>6886</v>
      </c>
      <c r="F426" s="233" t="s">
        <v>227</v>
      </c>
      <c r="G426" s="233" t="s">
        <v>831</v>
      </c>
      <c r="H426" s="233" t="s">
        <v>227</v>
      </c>
    </row>
    <row r="427" spans="1:8" ht="18.399999999999999" customHeight="1">
      <c r="A427" s="237" t="s">
        <v>819</v>
      </c>
      <c r="B427" s="238" t="s">
        <v>7058</v>
      </c>
      <c r="C427" s="238" t="s">
        <v>6914</v>
      </c>
      <c r="D427" s="239">
        <v>531200</v>
      </c>
      <c r="E427" s="240" t="s">
        <v>6886</v>
      </c>
      <c r="F427" s="233" t="s">
        <v>227</v>
      </c>
      <c r="G427" s="233" t="s">
        <v>832</v>
      </c>
      <c r="H427" s="233" t="s">
        <v>227</v>
      </c>
    </row>
    <row r="428" spans="1:8" ht="18.399999999999999" customHeight="1">
      <c r="A428" s="237" t="s">
        <v>819</v>
      </c>
      <c r="B428" s="238" t="s">
        <v>7059</v>
      </c>
      <c r="C428" s="238" t="s">
        <v>6914</v>
      </c>
      <c r="D428" s="239">
        <v>605900</v>
      </c>
      <c r="E428" s="240" t="s">
        <v>6886</v>
      </c>
      <c r="F428" s="233" t="s">
        <v>227</v>
      </c>
      <c r="G428" s="233" t="s">
        <v>833</v>
      </c>
      <c r="H428" s="233" t="s">
        <v>227</v>
      </c>
    </row>
    <row r="429" spans="1:8" ht="18.399999999999999" customHeight="1">
      <c r="A429" s="237" t="s">
        <v>819</v>
      </c>
      <c r="B429" s="238" t="s">
        <v>7060</v>
      </c>
      <c r="C429" s="238" t="s">
        <v>6914</v>
      </c>
      <c r="D429" s="239">
        <v>728600</v>
      </c>
      <c r="E429" s="240" t="s">
        <v>6886</v>
      </c>
      <c r="F429" s="233" t="s">
        <v>227</v>
      </c>
      <c r="G429" s="233" t="s">
        <v>834</v>
      </c>
      <c r="H429" s="233" t="s">
        <v>227</v>
      </c>
    </row>
    <row r="430" spans="1:8" ht="18.399999999999999" customHeight="1">
      <c r="A430" s="237" t="s">
        <v>819</v>
      </c>
      <c r="B430" s="238" t="s">
        <v>7061</v>
      </c>
      <c r="C430" s="238" t="s">
        <v>6914</v>
      </c>
      <c r="D430" s="239">
        <v>908700</v>
      </c>
      <c r="E430" s="240" t="s">
        <v>6886</v>
      </c>
      <c r="F430" s="233" t="s">
        <v>227</v>
      </c>
      <c r="G430" s="233" t="s">
        <v>835</v>
      </c>
      <c r="H430" s="233" t="s">
        <v>227</v>
      </c>
    </row>
    <row r="431" spans="1:8" ht="18.399999999999999" customHeight="1">
      <c r="A431" s="237" t="s">
        <v>819</v>
      </c>
      <c r="B431" s="238" t="s">
        <v>7062</v>
      </c>
      <c r="C431" s="238" t="s">
        <v>6914</v>
      </c>
      <c r="D431" s="239">
        <v>1085400</v>
      </c>
      <c r="E431" s="240" t="s">
        <v>6886</v>
      </c>
      <c r="F431" s="233" t="s">
        <v>227</v>
      </c>
      <c r="G431" s="233" t="s">
        <v>836</v>
      </c>
      <c r="H431" s="233" t="s">
        <v>227</v>
      </c>
    </row>
    <row r="432" spans="1:8" ht="18.399999999999999" customHeight="1">
      <c r="A432" s="237" t="s">
        <v>819</v>
      </c>
      <c r="B432" s="238" t="s">
        <v>7063</v>
      </c>
      <c r="C432" s="238" t="s">
        <v>6914</v>
      </c>
      <c r="D432" s="239">
        <v>1285000</v>
      </c>
      <c r="E432" s="240" t="s">
        <v>6886</v>
      </c>
      <c r="F432" s="233" t="s">
        <v>227</v>
      </c>
      <c r="G432" s="233" t="s">
        <v>837</v>
      </c>
      <c r="H432" s="233" t="s">
        <v>227</v>
      </c>
    </row>
    <row r="433" spans="1:8" ht="18.399999999999999" customHeight="1">
      <c r="A433" s="237" t="s">
        <v>819</v>
      </c>
      <c r="B433" s="238" t="s">
        <v>7064</v>
      </c>
      <c r="C433" s="238" t="s">
        <v>6914</v>
      </c>
      <c r="D433" s="239">
        <v>1506600</v>
      </c>
      <c r="E433" s="240" t="s">
        <v>6886</v>
      </c>
      <c r="F433" s="233" t="s">
        <v>227</v>
      </c>
      <c r="G433" s="233" t="s">
        <v>838</v>
      </c>
      <c r="H433" s="233" t="s">
        <v>227</v>
      </c>
    </row>
    <row r="434" spans="1:8" ht="18.399999999999999" customHeight="1">
      <c r="A434" s="237" t="s">
        <v>819</v>
      </c>
      <c r="B434" s="238" t="s">
        <v>7065</v>
      </c>
      <c r="C434" s="238" t="s">
        <v>6914</v>
      </c>
      <c r="D434" s="239">
        <v>1992100</v>
      </c>
      <c r="E434" s="240" t="s">
        <v>6886</v>
      </c>
      <c r="F434" s="233" t="s">
        <v>227</v>
      </c>
      <c r="G434" s="233" t="s">
        <v>839</v>
      </c>
      <c r="H434" s="233" t="s">
        <v>227</v>
      </c>
    </row>
    <row r="435" spans="1:8" ht="18.399999999999999" customHeight="1">
      <c r="A435" s="237" t="s">
        <v>840</v>
      </c>
      <c r="B435" s="238" t="s">
        <v>7046</v>
      </c>
      <c r="C435" s="238" t="s">
        <v>6914</v>
      </c>
      <c r="D435" s="239">
        <v>21127</v>
      </c>
      <c r="E435" s="240" t="s">
        <v>6886</v>
      </c>
      <c r="F435" s="233" t="s">
        <v>227</v>
      </c>
      <c r="G435" s="233" t="s">
        <v>841</v>
      </c>
      <c r="H435" s="233" t="s">
        <v>227</v>
      </c>
    </row>
    <row r="436" spans="1:8" ht="18.399999999999999" customHeight="1">
      <c r="A436" s="237" t="s">
        <v>840</v>
      </c>
      <c r="B436" s="238" t="s">
        <v>7047</v>
      </c>
      <c r="C436" s="238" t="s">
        <v>6914</v>
      </c>
      <c r="D436" s="239">
        <v>26973</v>
      </c>
      <c r="E436" s="240" t="s">
        <v>6886</v>
      </c>
      <c r="F436" s="233" t="s">
        <v>227</v>
      </c>
      <c r="G436" s="233" t="s">
        <v>842</v>
      </c>
      <c r="H436" s="233" t="s">
        <v>227</v>
      </c>
    </row>
    <row r="437" spans="1:8" ht="18.399999999999999" customHeight="1">
      <c r="A437" s="237" t="s">
        <v>840</v>
      </c>
      <c r="B437" s="238" t="s">
        <v>7048</v>
      </c>
      <c r="C437" s="238" t="s">
        <v>6914</v>
      </c>
      <c r="D437" s="239">
        <v>32909</v>
      </c>
      <c r="E437" s="240" t="s">
        <v>6886</v>
      </c>
      <c r="F437" s="233" t="s">
        <v>227</v>
      </c>
      <c r="G437" s="233" t="s">
        <v>843</v>
      </c>
      <c r="H437" s="233" t="s">
        <v>227</v>
      </c>
    </row>
    <row r="438" spans="1:8" ht="18.399999999999999" customHeight="1">
      <c r="A438" s="237" t="s">
        <v>840</v>
      </c>
      <c r="B438" s="238" t="s">
        <v>7049</v>
      </c>
      <c r="C438" s="238" t="s">
        <v>6914</v>
      </c>
      <c r="D438" s="239">
        <v>40718</v>
      </c>
      <c r="E438" s="240" t="s">
        <v>6886</v>
      </c>
      <c r="F438" s="233" t="s">
        <v>227</v>
      </c>
      <c r="G438" s="233" t="s">
        <v>844</v>
      </c>
      <c r="H438" s="233" t="s">
        <v>227</v>
      </c>
    </row>
    <row r="439" spans="1:8" ht="18.399999999999999" customHeight="1">
      <c r="A439" s="237" t="s">
        <v>840</v>
      </c>
      <c r="B439" s="238" t="s">
        <v>7050</v>
      </c>
      <c r="C439" s="238" t="s">
        <v>6914</v>
      </c>
      <c r="D439" s="239">
        <v>52800</v>
      </c>
      <c r="E439" s="240" t="s">
        <v>6886</v>
      </c>
      <c r="F439" s="233" t="s">
        <v>227</v>
      </c>
      <c r="G439" s="233" t="s">
        <v>845</v>
      </c>
      <c r="H439" s="233" t="s">
        <v>227</v>
      </c>
    </row>
    <row r="440" spans="1:8" ht="18.399999999999999" customHeight="1">
      <c r="A440" s="237" t="s">
        <v>840</v>
      </c>
      <c r="B440" s="238" t="s">
        <v>7051</v>
      </c>
      <c r="C440" s="238" t="s">
        <v>6914</v>
      </c>
      <c r="D440" s="239">
        <v>69264</v>
      </c>
      <c r="E440" s="240" t="s">
        <v>6886</v>
      </c>
      <c r="F440" s="233" t="s">
        <v>227</v>
      </c>
      <c r="G440" s="233" t="s">
        <v>846</v>
      </c>
      <c r="H440" s="233" t="s">
        <v>227</v>
      </c>
    </row>
    <row r="441" spans="1:8" ht="18.399999999999999" customHeight="1">
      <c r="A441" s="237" t="s">
        <v>840</v>
      </c>
      <c r="B441" s="238" t="s">
        <v>7052</v>
      </c>
      <c r="C441" s="238" t="s">
        <v>6914</v>
      </c>
      <c r="D441" s="239">
        <v>77909</v>
      </c>
      <c r="E441" s="240" t="s">
        <v>6886</v>
      </c>
      <c r="F441" s="233" t="s">
        <v>227</v>
      </c>
      <c r="G441" s="233" t="s">
        <v>847</v>
      </c>
      <c r="H441" s="233" t="s">
        <v>227</v>
      </c>
    </row>
    <row r="442" spans="1:8" ht="18.399999999999999" customHeight="1">
      <c r="A442" s="237" t="s">
        <v>840</v>
      </c>
      <c r="B442" s="238" t="s">
        <v>7053</v>
      </c>
      <c r="C442" s="238" t="s">
        <v>6914</v>
      </c>
      <c r="D442" s="239">
        <v>88700</v>
      </c>
      <c r="E442" s="240" t="s">
        <v>6886</v>
      </c>
      <c r="F442" s="233" t="s">
        <v>227</v>
      </c>
      <c r="G442" s="233" t="s">
        <v>848</v>
      </c>
      <c r="H442" s="233" t="s">
        <v>227</v>
      </c>
    </row>
    <row r="443" spans="1:8" ht="18.399999999999999" customHeight="1">
      <c r="A443" s="237" t="s">
        <v>840</v>
      </c>
      <c r="B443" s="238" t="s">
        <v>7054</v>
      </c>
      <c r="C443" s="238" t="s">
        <v>6914</v>
      </c>
      <c r="D443" s="239">
        <v>110364</v>
      </c>
      <c r="E443" s="240" t="s">
        <v>6886</v>
      </c>
      <c r="F443" s="233" t="s">
        <v>227</v>
      </c>
      <c r="G443" s="233" t="s">
        <v>849</v>
      </c>
      <c r="H443" s="233" t="s">
        <v>227</v>
      </c>
    </row>
    <row r="444" spans="1:8" ht="18.399999999999999" customHeight="1">
      <c r="A444" s="237" t="s">
        <v>840</v>
      </c>
      <c r="B444" s="238" t="s">
        <v>7055</v>
      </c>
      <c r="C444" s="238" t="s">
        <v>6914</v>
      </c>
      <c r="D444" s="239">
        <v>135818</v>
      </c>
      <c r="E444" s="240" t="s">
        <v>6886</v>
      </c>
      <c r="F444" s="233" t="s">
        <v>227</v>
      </c>
      <c r="G444" s="233" t="s">
        <v>850</v>
      </c>
      <c r="H444" s="233" t="s">
        <v>227</v>
      </c>
    </row>
    <row r="445" spans="1:8" ht="18.399999999999999" customHeight="1">
      <c r="A445" s="237" t="s">
        <v>840</v>
      </c>
      <c r="B445" s="238" t="s">
        <v>7066</v>
      </c>
      <c r="C445" s="238" t="s">
        <v>6914</v>
      </c>
      <c r="D445" s="239">
        <v>164073</v>
      </c>
      <c r="E445" s="240" t="s">
        <v>6886</v>
      </c>
      <c r="F445" s="233" t="s">
        <v>227</v>
      </c>
      <c r="G445" s="233" t="s">
        <v>851</v>
      </c>
      <c r="H445" s="233" t="s">
        <v>227</v>
      </c>
    </row>
    <row r="446" spans="1:8" ht="18.399999999999999" customHeight="1">
      <c r="A446" s="237" t="s">
        <v>840</v>
      </c>
      <c r="B446" s="238" t="s">
        <v>7057</v>
      </c>
      <c r="C446" s="238" t="s">
        <v>6914</v>
      </c>
      <c r="D446" s="239">
        <v>201391</v>
      </c>
      <c r="E446" s="240" t="s">
        <v>6886</v>
      </c>
      <c r="F446" s="233" t="s">
        <v>227</v>
      </c>
      <c r="G446" s="233" t="s">
        <v>852</v>
      </c>
      <c r="H446" s="233" t="s">
        <v>227</v>
      </c>
    </row>
    <row r="447" spans="1:8" ht="18.399999999999999" customHeight="1">
      <c r="A447" s="237" t="s">
        <v>840</v>
      </c>
      <c r="B447" s="238" t="s">
        <v>7058</v>
      </c>
      <c r="C447" s="238" t="s">
        <v>6914</v>
      </c>
      <c r="D447" s="239">
        <v>245582</v>
      </c>
      <c r="E447" s="240" t="s">
        <v>6886</v>
      </c>
      <c r="F447" s="233" t="s">
        <v>227</v>
      </c>
      <c r="G447" s="233" t="s">
        <v>853</v>
      </c>
      <c r="H447" s="233" t="s">
        <v>227</v>
      </c>
    </row>
    <row r="448" spans="1:8" ht="18.399999999999999" customHeight="1">
      <c r="A448" s="237" t="s">
        <v>840</v>
      </c>
      <c r="B448" s="238" t="s">
        <v>7059</v>
      </c>
      <c r="C448" s="238" t="s">
        <v>6914</v>
      </c>
      <c r="D448" s="239">
        <v>292600</v>
      </c>
      <c r="E448" s="240" t="s">
        <v>6886</v>
      </c>
      <c r="F448" s="233" t="s">
        <v>227</v>
      </c>
      <c r="G448" s="233" t="s">
        <v>854</v>
      </c>
      <c r="H448" s="233" t="s">
        <v>227</v>
      </c>
    </row>
    <row r="449" spans="1:8" ht="18.399999999999999" customHeight="1">
      <c r="A449" s="237" t="s">
        <v>840</v>
      </c>
      <c r="B449" s="238" t="s">
        <v>7067</v>
      </c>
      <c r="C449" s="238" t="s">
        <v>6914</v>
      </c>
      <c r="D449" s="239">
        <v>348036</v>
      </c>
      <c r="E449" s="240" t="s">
        <v>6886</v>
      </c>
      <c r="F449" s="233" t="s">
        <v>227</v>
      </c>
      <c r="G449" s="233" t="s">
        <v>855</v>
      </c>
      <c r="H449" s="233" t="s">
        <v>227</v>
      </c>
    </row>
    <row r="450" spans="1:8" ht="18.399999999999999" customHeight="1">
      <c r="A450" s="237" t="s">
        <v>840</v>
      </c>
      <c r="B450" s="238" t="s">
        <v>7068</v>
      </c>
      <c r="C450" s="238" t="s">
        <v>6914</v>
      </c>
      <c r="D450" s="239">
        <v>417791</v>
      </c>
      <c r="E450" s="240" t="s">
        <v>6886</v>
      </c>
      <c r="F450" s="233" t="s">
        <v>227</v>
      </c>
      <c r="G450" s="233" t="s">
        <v>856</v>
      </c>
      <c r="H450" s="233" t="s">
        <v>227</v>
      </c>
    </row>
    <row r="451" spans="1:8" ht="18.399999999999999" customHeight="1">
      <c r="A451" s="237" t="s">
        <v>840</v>
      </c>
      <c r="B451" s="238" t="s">
        <v>7069</v>
      </c>
      <c r="C451" s="238" t="s">
        <v>6914</v>
      </c>
      <c r="D451" s="239">
        <v>522209</v>
      </c>
      <c r="E451" s="240" t="s">
        <v>6886</v>
      </c>
      <c r="F451" s="233" t="s">
        <v>227</v>
      </c>
      <c r="G451" s="233" t="s">
        <v>857</v>
      </c>
      <c r="H451" s="233" t="s">
        <v>227</v>
      </c>
    </row>
    <row r="452" spans="1:8" ht="18.399999999999999" customHeight="1">
      <c r="A452" s="237" t="s">
        <v>840</v>
      </c>
      <c r="B452" s="238" t="s">
        <v>7070</v>
      </c>
      <c r="C452" s="238" t="s">
        <v>6914</v>
      </c>
      <c r="D452" s="239">
        <v>595209</v>
      </c>
      <c r="E452" s="240" t="s">
        <v>6886</v>
      </c>
      <c r="F452" s="233" t="s">
        <v>227</v>
      </c>
      <c r="G452" s="233" t="s">
        <v>858</v>
      </c>
      <c r="H452" s="233" t="s">
        <v>227</v>
      </c>
    </row>
    <row r="453" spans="1:8" ht="18.399999999999999" customHeight="1">
      <c r="A453" s="237" t="s">
        <v>840</v>
      </c>
      <c r="B453" s="238" t="s">
        <v>7071</v>
      </c>
      <c r="C453" s="238" t="s">
        <v>6914</v>
      </c>
      <c r="D453" s="239">
        <v>674345</v>
      </c>
      <c r="E453" s="240" t="s">
        <v>6886</v>
      </c>
      <c r="F453" s="233" t="s">
        <v>227</v>
      </c>
      <c r="G453" s="233" t="s">
        <v>859</v>
      </c>
      <c r="H453" s="233" t="s">
        <v>227</v>
      </c>
    </row>
    <row r="454" spans="1:8" ht="18.399999999999999" customHeight="1">
      <c r="A454" s="237" t="s">
        <v>840</v>
      </c>
      <c r="B454" s="238" t="s">
        <v>7072</v>
      </c>
      <c r="C454" s="238" t="s">
        <v>6914</v>
      </c>
      <c r="D454" s="239">
        <v>948055</v>
      </c>
      <c r="E454" s="240" t="s">
        <v>6886</v>
      </c>
      <c r="F454" s="233" t="s">
        <v>227</v>
      </c>
      <c r="G454" s="233" t="s">
        <v>860</v>
      </c>
      <c r="H454" s="233" t="s">
        <v>227</v>
      </c>
    </row>
    <row r="455" spans="1:8" ht="18.399999999999999" customHeight="1">
      <c r="A455" s="237" t="s">
        <v>861</v>
      </c>
      <c r="B455" s="238" t="s">
        <v>7046</v>
      </c>
      <c r="C455" s="238" t="s">
        <v>7073</v>
      </c>
      <c r="D455" s="239">
        <v>32982</v>
      </c>
      <c r="E455" s="240" t="s">
        <v>6886</v>
      </c>
      <c r="F455" s="233" t="s">
        <v>227</v>
      </c>
      <c r="G455" s="233" t="s">
        <v>862</v>
      </c>
      <c r="H455" s="233" t="s">
        <v>227</v>
      </c>
    </row>
    <row r="456" spans="1:8" ht="18.399999999999999" customHeight="1">
      <c r="A456" s="237" t="s">
        <v>861</v>
      </c>
      <c r="B456" s="238" t="s">
        <v>7047</v>
      </c>
      <c r="C456" s="238" t="s">
        <v>7073</v>
      </c>
      <c r="D456" s="239">
        <v>38645</v>
      </c>
      <c r="E456" s="240" t="s">
        <v>6886</v>
      </c>
      <c r="F456" s="233" t="s">
        <v>227</v>
      </c>
      <c r="G456" s="233" t="s">
        <v>863</v>
      </c>
      <c r="H456" s="233" t="s">
        <v>227</v>
      </c>
    </row>
    <row r="457" spans="1:8" ht="18.399999999999999" customHeight="1">
      <c r="A457" s="237" t="s">
        <v>861</v>
      </c>
      <c r="B457" s="238" t="s">
        <v>7048</v>
      </c>
      <c r="C457" s="238" t="s">
        <v>7073</v>
      </c>
      <c r="D457" s="239">
        <v>51473</v>
      </c>
      <c r="E457" s="240" t="s">
        <v>6886</v>
      </c>
      <c r="F457" s="233" t="s">
        <v>227</v>
      </c>
      <c r="G457" s="233" t="s">
        <v>864</v>
      </c>
      <c r="H457" s="233" t="s">
        <v>227</v>
      </c>
    </row>
    <row r="458" spans="1:8" ht="18.399999999999999" customHeight="1">
      <c r="A458" s="237" t="s">
        <v>861</v>
      </c>
      <c r="B458" s="238" t="s">
        <v>7049</v>
      </c>
      <c r="C458" s="238" t="s">
        <v>7073</v>
      </c>
      <c r="D458" s="239">
        <v>62073</v>
      </c>
      <c r="E458" s="240" t="s">
        <v>6886</v>
      </c>
      <c r="F458" s="233" t="s">
        <v>227</v>
      </c>
      <c r="G458" s="233" t="s">
        <v>865</v>
      </c>
      <c r="H458" s="233" t="s">
        <v>227</v>
      </c>
    </row>
    <row r="459" spans="1:8" ht="18.399999999999999" customHeight="1">
      <c r="A459" s="237" t="s">
        <v>861</v>
      </c>
      <c r="B459" s="238" t="s">
        <v>7050</v>
      </c>
      <c r="C459" s="238" t="s">
        <v>7073</v>
      </c>
      <c r="D459" s="239">
        <v>69214</v>
      </c>
      <c r="E459" s="240" t="s">
        <v>6886</v>
      </c>
      <c r="F459" s="233" t="s">
        <v>227</v>
      </c>
      <c r="G459" s="233" t="s">
        <v>866</v>
      </c>
      <c r="H459" s="233" t="s">
        <v>227</v>
      </c>
    </row>
    <row r="460" spans="1:8" ht="18.399999999999999" customHeight="1">
      <c r="A460" s="237" t="s">
        <v>861</v>
      </c>
      <c r="B460" s="238" t="s">
        <v>7051</v>
      </c>
      <c r="C460" s="238" t="s">
        <v>7073</v>
      </c>
      <c r="D460" s="239">
        <v>76355</v>
      </c>
      <c r="E460" s="240" t="s">
        <v>6886</v>
      </c>
      <c r="F460" s="233" t="s">
        <v>227</v>
      </c>
      <c r="G460" s="233" t="s">
        <v>867</v>
      </c>
      <c r="H460" s="233" t="s">
        <v>227</v>
      </c>
    </row>
    <row r="461" spans="1:8" ht="18.399999999999999" customHeight="1">
      <c r="A461" s="237" t="s">
        <v>861</v>
      </c>
      <c r="B461" s="238" t="s">
        <v>7052</v>
      </c>
      <c r="C461" s="238" t="s">
        <v>7073</v>
      </c>
      <c r="D461" s="239">
        <v>87355</v>
      </c>
      <c r="E461" s="240" t="s">
        <v>6886</v>
      </c>
      <c r="F461" s="233" t="s">
        <v>227</v>
      </c>
      <c r="G461" s="233" t="s">
        <v>868</v>
      </c>
      <c r="H461" s="233" t="s">
        <v>227</v>
      </c>
    </row>
    <row r="462" spans="1:8" ht="18.399999999999999" customHeight="1">
      <c r="A462" s="237" t="s">
        <v>861</v>
      </c>
      <c r="B462" s="238" t="s">
        <v>7053</v>
      </c>
      <c r="C462" s="238" t="s">
        <v>7073</v>
      </c>
      <c r="D462" s="239">
        <v>96182</v>
      </c>
      <c r="E462" s="240" t="s">
        <v>6886</v>
      </c>
      <c r="F462" s="233" t="s">
        <v>227</v>
      </c>
      <c r="G462" s="233" t="s">
        <v>869</v>
      </c>
      <c r="H462" s="233" t="s">
        <v>227</v>
      </c>
    </row>
    <row r="463" spans="1:8" ht="18.399999999999999" customHeight="1">
      <c r="A463" s="237" t="s">
        <v>861</v>
      </c>
      <c r="B463" s="238" t="s">
        <v>7054</v>
      </c>
      <c r="C463" s="238" t="s">
        <v>7073</v>
      </c>
      <c r="D463" s="239">
        <v>142136</v>
      </c>
      <c r="E463" s="240" t="s">
        <v>6886</v>
      </c>
      <c r="F463" s="233" t="s">
        <v>227</v>
      </c>
      <c r="G463" s="233" t="s">
        <v>870</v>
      </c>
      <c r="H463" s="233" t="s">
        <v>227</v>
      </c>
    </row>
    <row r="464" spans="1:8" ht="18.399999999999999" customHeight="1">
      <c r="A464" s="237" t="s">
        <v>861</v>
      </c>
      <c r="B464" s="238" t="s">
        <v>7055</v>
      </c>
      <c r="C464" s="238" t="s">
        <v>7073</v>
      </c>
      <c r="D464" s="239">
        <v>165927</v>
      </c>
      <c r="E464" s="240" t="s">
        <v>6886</v>
      </c>
      <c r="F464" s="233" t="s">
        <v>227</v>
      </c>
      <c r="G464" s="233" t="s">
        <v>871</v>
      </c>
      <c r="H464" s="233" t="s">
        <v>227</v>
      </c>
    </row>
    <row r="465" spans="1:8" ht="18.399999999999999" customHeight="1">
      <c r="A465" s="237" t="s">
        <v>861</v>
      </c>
      <c r="B465" s="238" t="s">
        <v>7056</v>
      </c>
      <c r="C465" s="238" t="s">
        <v>7073</v>
      </c>
      <c r="D465" s="239">
        <v>191927</v>
      </c>
      <c r="E465" s="240" t="s">
        <v>6886</v>
      </c>
      <c r="F465" s="233" t="s">
        <v>227</v>
      </c>
      <c r="G465" s="233" t="s">
        <v>872</v>
      </c>
      <c r="H465" s="233" t="s">
        <v>227</v>
      </c>
    </row>
    <row r="466" spans="1:8" ht="18.399999999999999" customHeight="1">
      <c r="A466" s="237" t="s">
        <v>861</v>
      </c>
      <c r="B466" s="238" t="s">
        <v>7057</v>
      </c>
      <c r="C466" s="238" t="s">
        <v>7073</v>
      </c>
      <c r="D466" s="239">
        <v>230012</v>
      </c>
      <c r="E466" s="240" t="s">
        <v>6886</v>
      </c>
      <c r="F466" s="233" t="s">
        <v>227</v>
      </c>
      <c r="G466" s="233" t="s">
        <v>873</v>
      </c>
      <c r="H466" s="233" t="s">
        <v>227</v>
      </c>
    </row>
    <row r="467" spans="1:8" ht="18.399999999999999" customHeight="1">
      <c r="A467" s="237" t="s">
        <v>861</v>
      </c>
      <c r="B467" s="238" t="s">
        <v>7058</v>
      </c>
      <c r="C467" s="238" t="s">
        <v>7073</v>
      </c>
      <c r="D467" s="239">
        <v>268097</v>
      </c>
      <c r="E467" s="240" t="s">
        <v>6886</v>
      </c>
      <c r="F467" s="233" t="s">
        <v>227</v>
      </c>
      <c r="G467" s="233" t="s">
        <v>874</v>
      </c>
      <c r="H467" s="233" t="s">
        <v>227</v>
      </c>
    </row>
    <row r="468" spans="1:8" ht="18.399999999999999" customHeight="1">
      <c r="A468" s="237" t="s">
        <v>861</v>
      </c>
      <c r="B468" s="238" t="s">
        <v>7059</v>
      </c>
      <c r="C468" s="238" t="s">
        <v>7073</v>
      </c>
      <c r="D468" s="239">
        <v>306182</v>
      </c>
      <c r="E468" s="240" t="s">
        <v>6886</v>
      </c>
      <c r="F468" s="233" t="s">
        <v>227</v>
      </c>
      <c r="G468" s="233" t="s">
        <v>875</v>
      </c>
      <c r="H468" s="233" t="s">
        <v>227</v>
      </c>
    </row>
    <row r="469" spans="1:8" ht="18.399999999999999" customHeight="1">
      <c r="A469" s="237" t="s">
        <v>861</v>
      </c>
      <c r="B469" s="238" t="s">
        <v>7067</v>
      </c>
      <c r="C469" s="238" t="s">
        <v>7073</v>
      </c>
      <c r="D469" s="239">
        <v>339245</v>
      </c>
      <c r="E469" s="240" t="s">
        <v>6886</v>
      </c>
      <c r="F469" s="233" t="s">
        <v>227</v>
      </c>
      <c r="G469" s="233" t="s">
        <v>876</v>
      </c>
      <c r="H469" s="233" t="s">
        <v>227</v>
      </c>
    </row>
    <row r="470" spans="1:8" ht="18.399999999999999" customHeight="1">
      <c r="A470" s="237" t="s">
        <v>861</v>
      </c>
      <c r="B470" s="238" t="s">
        <v>7068</v>
      </c>
      <c r="C470" s="238" t="s">
        <v>7073</v>
      </c>
      <c r="D470" s="239">
        <v>391732</v>
      </c>
      <c r="E470" s="240" t="s">
        <v>6886</v>
      </c>
      <c r="F470" s="233" t="s">
        <v>227</v>
      </c>
      <c r="G470" s="233" t="s">
        <v>877</v>
      </c>
      <c r="H470" s="233" t="s">
        <v>227</v>
      </c>
    </row>
    <row r="471" spans="1:8" ht="18.399999999999999" customHeight="1">
      <c r="A471" s="237" t="s">
        <v>861</v>
      </c>
      <c r="B471" s="238" t="s">
        <v>7069</v>
      </c>
      <c r="C471" s="238" t="s">
        <v>7073</v>
      </c>
      <c r="D471" s="239">
        <v>444218</v>
      </c>
      <c r="E471" s="240" t="s">
        <v>6886</v>
      </c>
      <c r="F471" s="233" t="s">
        <v>227</v>
      </c>
      <c r="G471" s="233" t="s">
        <v>878</v>
      </c>
      <c r="H471" s="233" t="s">
        <v>227</v>
      </c>
    </row>
    <row r="472" spans="1:8" ht="18.399999999999999" customHeight="1">
      <c r="A472" s="237" t="s">
        <v>861</v>
      </c>
      <c r="B472" s="238" t="s">
        <v>7070</v>
      </c>
      <c r="C472" s="238" t="s">
        <v>7073</v>
      </c>
      <c r="D472" s="239">
        <v>539787</v>
      </c>
      <c r="E472" s="240" t="s">
        <v>6886</v>
      </c>
      <c r="F472" s="233" t="s">
        <v>227</v>
      </c>
      <c r="G472" s="233" t="s">
        <v>879</v>
      </c>
      <c r="H472" s="233" t="s">
        <v>227</v>
      </c>
    </row>
    <row r="473" spans="1:8" ht="18.399999999999999" customHeight="1">
      <c r="A473" s="237" t="s">
        <v>861</v>
      </c>
      <c r="B473" s="238" t="s">
        <v>7071</v>
      </c>
      <c r="C473" s="238" t="s">
        <v>7073</v>
      </c>
      <c r="D473" s="239">
        <v>635355</v>
      </c>
      <c r="E473" s="240" t="s">
        <v>6886</v>
      </c>
      <c r="F473" s="233" t="s">
        <v>227</v>
      </c>
      <c r="G473" s="233" t="s">
        <v>880</v>
      </c>
      <c r="H473" s="233" t="s">
        <v>227</v>
      </c>
    </row>
    <row r="474" spans="1:8" ht="18.399999999999999" customHeight="1">
      <c r="A474" s="237" t="s">
        <v>861</v>
      </c>
      <c r="B474" s="238" t="s">
        <v>7072</v>
      </c>
      <c r="C474" s="238" t="s">
        <v>7073</v>
      </c>
      <c r="D474" s="239">
        <v>1821409</v>
      </c>
      <c r="E474" s="240" t="s">
        <v>6886</v>
      </c>
      <c r="F474" s="233" t="s">
        <v>227</v>
      </c>
      <c r="G474" s="233" t="s">
        <v>881</v>
      </c>
      <c r="H474" s="233" t="s">
        <v>227</v>
      </c>
    </row>
    <row r="475" spans="1:8" ht="18.399999999999999" customHeight="1">
      <c r="A475" s="237" t="s">
        <v>882</v>
      </c>
      <c r="B475" s="238" t="s">
        <v>7046</v>
      </c>
      <c r="C475" s="238" t="s">
        <v>7073</v>
      </c>
      <c r="D475" s="239">
        <v>21945</v>
      </c>
      <c r="E475" s="240" t="s">
        <v>6886</v>
      </c>
      <c r="F475" s="233" t="s">
        <v>227</v>
      </c>
      <c r="G475" s="233" t="s">
        <v>883</v>
      </c>
      <c r="H475" s="233" t="s">
        <v>227</v>
      </c>
    </row>
    <row r="476" spans="1:8" ht="18.399999999999999" customHeight="1">
      <c r="A476" s="237" t="s">
        <v>882</v>
      </c>
      <c r="B476" s="238" t="s">
        <v>7047</v>
      </c>
      <c r="C476" s="238" t="s">
        <v>7073</v>
      </c>
      <c r="D476" s="239">
        <v>25936</v>
      </c>
      <c r="E476" s="240" t="s">
        <v>6886</v>
      </c>
      <c r="F476" s="233" t="s">
        <v>227</v>
      </c>
      <c r="G476" s="233" t="s">
        <v>884</v>
      </c>
      <c r="H476" s="233" t="s">
        <v>227</v>
      </c>
    </row>
    <row r="477" spans="1:8" ht="18.399999999999999" customHeight="1">
      <c r="A477" s="237" t="s">
        <v>882</v>
      </c>
      <c r="B477" s="238" t="s">
        <v>7048</v>
      </c>
      <c r="C477" s="238" t="s">
        <v>7073</v>
      </c>
      <c r="D477" s="239">
        <v>32609</v>
      </c>
      <c r="E477" s="240" t="s">
        <v>6886</v>
      </c>
      <c r="F477" s="233" t="s">
        <v>227</v>
      </c>
      <c r="G477" s="233" t="s">
        <v>885</v>
      </c>
      <c r="H477" s="233" t="s">
        <v>227</v>
      </c>
    </row>
    <row r="478" spans="1:8" ht="18.399999999999999" customHeight="1">
      <c r="A478" s="237" t="s">
        <v>882</v>
      </c>
      <c r="B478" s="238" t="s">
        <v>7049</v>
      </c>
      <c r="C478" s="238" t="s">
        <v>7073</v>
      </c>
      <c r="D478" s="239">
        <v>41155</v>
      </c>
      <c r="E478" s="240" t="s">
        <v>6886</v>
      </c>
      <c r="F478" s="233" t="s">
        <v>227</v>
      </c>
      <c r="G478" s="233" t="s">
        <v>886</v>
      </c>
      <c r="H478" s="233" t="s">
        <v>227</v>
      </c>
    </row>
    <row r="479" spans="1:8" ht="18.399999999999999" customHeight="1">
      <c r="A479" s="237" t="s">
        <v>882</v>
      </c>
      <c r="B479" s="238" t="s">
        <v>7050</v>
      </c>
      <c r="C479" s="238" t="s">
        <v>7073</v>
      </c>
      <c r="D479" s="239">
        <v>45836</v>
      </c>
      <c r="E479" s="240" t="s">
        <v>6886</v>
      </c>
      <c r="F479" s="233" t="s">
        <v>227</v>
      </c>
      <c r="G479" s="233" t="s">
        <v>887</v>
      </c>
      <c r="H479" s="233" t="s">
        <v>227</v>
      </c>
    </row>
    <row r="480" spans="1:8" ht="18.399999999999999" customHeight="1">
      <c r="A480" s="237" t="s">
        <v>882</v>
      </c>
      <c r="B480" s="238" t="s">
        <v>7051</v>
      </c>
      <c r="C480" s="238" t="s">
        <v>7073</v>
      </c>
      <c r="D480" s="239">
        <v>56418</v>
      </c>
      <c r="E480" s="240" t="s">
        <v>6886</v>
      </c>
      <c r="F480" s="233" t="s">
        <v>227</v>
      </c>
      <c r="G480" s="233" t="s">
        <v>888</v>
      </c>
      <c r="H480" s="233" t="s">
        <v>227</v>
      </c>
    </row>
    <row r="481" spans="1:8" ht="18.399999999999999" customHeight="1">
      <c r="A481" s="237" t="s">
        <v>882</v>
      </c>
      <c r="B481" s="238" t="s">
        <v>7052</v>
      </c>
      <c r="C481" s="238" t="s">
        <v>7073</v>
      </c>
      <c r="D481" s="239">
        <v>61091</v>
      </c>
      <c r="E481" s="240" t="s">
        <v>6886</v>
      </c>
      <c r="F481" s="233" t="s">
        <v>227</v>
      </c>
      <c r="G481" s="233" t="s">
        <v>889</v>
      </c>
      <c r="H481" s="233" t="s">
        <v>227</v>
      </c>
    </row>
    <row r="482" spans="1:8" ht="18.399999999999999" customHeight="1">
      <c r="A482" s="237" t="s">
        <v>882</v>
      </c>
      <c r="B482" s="238" t="s">
        <v>7053</v>
      </c>
      <c r="C482" s="238" t="s">
        <v>7073</v>
      </c>
      <c r="D482" s="239">
        <v>68909</v>
      </c>
      <c r="E482" s="240" t="s">
        <v>6886</v>
      </c>
      <c r="F482" s="233" t="s">
        <v>227</v>
      </c>
      <c r="G482" s="233" t="s">
        <v>890</v>
      </c>
      <c r="H482" s="233" t="s">
        <v>227</v>
      </c>
    </row>
    <row r="483" spans="1:8" ht="18.399999999999999" customHeight="1">
      <c r="A483" s="237" t="s">
        <v>882</v>
      </c>
      <c r="B483" s="238" t="s">
        <v>7054</v>
      </c>
      <c r="C483" s="238" t="s">
        <v>7073</v>
      </c>
      <c r="D483" s="239">
        <v>126500</v>
      </c>
      <c r="E483" s="240" t="s">
        <v>6886</v>
      </c>
      <c r="F483" s="233" t="s">
        <v>227</v>
      </c>
      <c r="G483" s="233" t="s">
        <v>891</v>
      </c>
      <c r="H483" s="233" t="s">
        <v>227</v>
      </c>
    </row>
    <row r="484" spans="1:8" ht="18.399999999999999" customHeight="1">
      <c r="A484" s="237" t="s">
        <v>882</v>
      </c>
      <c r="B484" s="238" t="s">
        <v>7055</v>
      </c>
      <c r="C484" s="238" t="s">
        <v>7073</v>
      </c>
      <c r="D484" s="239">
        <v>148400</v>
      </c>
      <c r="E484" s="240" t="s">
        <v>6886</v>
      </c>
      <c r="F484" s="233" t="s">
        <v>227</v>
      </c>
      <c r="G484" s="233" t="s">
        <v>892</v>
      </c>
      <c r="H484" s="233" t="s">
        <v>227</v>
      </c>
    </row>
    <row r="485" spans="1:8" ht="18.399999999999999" customHeight="1">
      <c r="A485" s="237" t="s">
        <v>882</v>
      </c>
      <c r="B485" s="238" t="s">
        <v>7056</v>
      </c>
      <c r="C485" s="238" t="s">
        <v>7073</v>
      </c>
      <c r="D485" s="239">
        <v>171700</v>
      </c>
      <c r="E485" s="240" t="s">
        <v>6886</v>
      </c>
      <c r="F485" s="233" t="s">
        <v>227</v>
      </c>
      <c r="G485" s="233" t="s">
        <v>893</v>
      </c>
      <c r="H485" s="233" t="s">
        <v>227</v>
      </c>
    </row>
    <row r="486" spans="1:8" ht="18.399999999999999" customHeight="1">
      <c r="A486" s="237" t="s">
        <v>882</v>
      </c>
      <c r="B486" s="238" t="s">
        <v>7057</v>
      </c>
      <c r="C486" s="238" t="s">
        <v>7073</v>
      </c>
      <c r="D486" s="239">
        <v>200400</v>
      </c>
      <c r="E486" s="240" t="s">
        <v>6886</v>
      </c>
      <c r="F486" s="233" t="s">
        <v>227</v>
      </c>
      <c r="G486" s="233" t="s">
        <v>894</v>
      </c>
      <c r="H486" s="233" t="s">
        <v>227</v>
      </c>
    </row>
    <row r="487" spans="1:8" ht="18.399999999999999" customHeight="1">
      <c r="A487" s="237" t="s">
        <v>882</v>
      </c>
      <c r="B487" s="238" t="s">
        <v>7058</v>
      </c>
      <c r="C487" s="238" t="s">
        <v>7073</v>
      </c>
      <c r="D487" s="239">
        <v>240000</v>
      </c>
      <c r="E487" s="240" t="s">
        <v>6886</v>
      </c>
      <c r="F487" s="233" t="s">
        <v>227</v>
      </c>
      <c r="G487" s="233" t="s">
        <v>895</v>
      </c>
      <c r="H487" s="233" t="s">
        <v>227</v>
      </c>
    </row>
    <row r="488" spans="1:8" ht="18.399999999999999" customHeight="1">
      <c r="A488" s="237" t="s">
        <v>882</v>
      </c>
      <c r="B488" s="238" t="s">
        <v>7059</v>
      </c>
      <c r="C488" s="238" t="s">
        <v>7073</v>
      </c>
      <c r="D488" s="239">
        <v>273509</v>
      </c>
      <c r="E488" s="240" t="s">
        <v>6886</v>
      </c>
      <c r="F488" s="233" t="s">
        <v>227</v>
      </c>
      <c r="G488" s="233" t="s">
        <v>896</v>
      </c>
      <c r="H488" s="233" t="s">
        <v>227</v>
      </c>
    </row>
    <row r="489" spans="1:8" ht="18.399999999999999" customHeight="1">
      <c r="A489" s="237" t="s">
        <v>882</v>
      </c>
      <c r="B489" s="238" t="s">
        <v>7067</v>
      </c>
      <c r="C489" s="238" t="s">
        <v>7073</v>
      </c>
      <c r="D489" s="239">
        <v>303909</v>
      </c>
      <c r="E489" s="240" t="s">
        <v>6886</v>
      </c>
      <c r="F489" s="233" t="s">
        <v>227</v>
      </c>
      <c r="G489" s="233" t="s">
        <v>897</v>
      </c>
      <c r="H489" s="233" t="s">
        <v>227</v>
      </c>
    </row>
    <row r="490" spans="1:8" ht="18.399999999999999" customHeight="1">
      <c r="A490" s="237" t="s">
        <v>882</v>
      </c>
      <c r="B490" s="238" t="s">
        <v>7068</v>
      </c>
      <c r="C490" s="238" t="s">
        <v>7073</v>
      </c>
      <c r="D490" s="239">
        <v>356609</v>
      </c>
      <c r="E490" s="240" t="s">
        <v>6886</v>
      </c>
      <c r="F490" s="233" t="s">
        <v>227</v>
      </c>
      <c r="G490" s="233" t="s">
        <v>898</v>
      </c>
      <c r="H490" s="233" t="s">
        <v>227</v>
      </c>
    </row>
    <row r="491" spans="1:8" ht="18.399999999999999" customHeight="1">
      <c r="A491" s="237" t="s">
        <v>882</v>
      </c>
      <c r="B491" s="238" t="s">
        <v>7069</v>
      </c>
      <c r="C491" s="238" t="s">
        <v>7073</v>
      </c>
      <c r="D491" s="239">
        <v>407182</v>
      </c>
      <c r="E491" s="240" t="s">
        <v>6886</v>
      </c>
      <c r="F491" s="233" t="s">
        <v>227</v>
      </c>
      <c r="G491" s="233" t="s">
        <v>899</v>
      </c>
      <c r="H491" s="233" t="s">
        <v>227</v>
      </c>
    </row>
    <row r="492" spans="1:8" ht="18.399999999999999" customHeight="1">
      <c r="A492" s="237" t="s">
        <v>882</v>
      </c>
      <c r="B492" s="238" t="s">
        <v>7070</v>
      </c>
      <c r="C492" s="238" t="s">
        <v>7073</v>
      </c>
      <c r="D492" s="239">
        <v>457973</v>
      </c>
      <c r="E492" s="240" t="s">
        <v>6886</v>
      </c>
      <c r="F492" s="233" t="s">
        <v>227</v>
      </c>
      <c r="G492" s="233" t="s">
        <v>900</v>
      </c>
      <c r="H492" s="233" t="s">
        <v>227</v>
      </c>
    </row>
    <row r="493" spans="1:8" ht="18.399999999999999" customHeight="1">
      <c r="A493" s="237" t="s">
        <v>882</v>
      </c>
      <c r="B493" s="238" t="s">
        <v>7071</v>
      </c>
      <c r="C493" s="238" t="s">
        <v>7073</v>
      </c>
      <c r="D493" s="239">
        <v>577536</v>
      </c>
      <c r="E493" s="240" t="s">
        <v>6886</v>
      </c>
      <c r="F493" s="233" t="s">
        <v>227</v>
      </c>
      <c r="G493" s="233" t="s">
        <v>901</v>
      </c>
      <c r="H493" s="233" t="s">
        <v>227</v>
      </c>
    </row>
    <row r="494" spans="1:8" ht="18.399999999999999" customHeight="1">
      <c r="A494" s="237" t="s">
        <v>882</v>
      </c>
      <c r="B494" s="238" t="s">
        <v>7072</v>
      </c>
      <c r="C494" s="238" t="s">
        <v>7073</v>
      </c>
      <c r="D494" s="239">
        <v>912264</v>
      </c>
      <c r="E494" s="240" t="s">
        <v>6886</v>
      </c>
      <c r="F494" s="233" t="s">
        <v>227</v>
      </c>
      <c r="G494" s="233" t="s">
        <v>902</v>
      </c>
      <c r="H494" s="233" t="s">
        <v>227</v>
      </c>
    </row>
    <row r="495" spans="1:8" ht="18.399999999999999" customHeight="1">
      <c r="A495" s="237" t="s">
        <v>903</v>
      </c>
      <c r="B495" s="238" t="s">
        <v>904</v>
      </c>
      <c r="C495" s="238" t="s">
        <v>7074</v>
      </c>
      <c r="D495" s="239">
        <v>11000000</v>
      </c>
      <c r="E495" s="240" t="s">
        <v>6886</v>
      </c>
      <c r="F495" s="233" t="s">
        <v>227</v>
      </c>
      <c r="G495" s="233" t="s">
        <v>905</v>
      </c>
      <c r="H495" s="233" t="s">
        <v>227</v>
      </c>
    </row>
    <row r="496" spans="1:8" ht="18.399999999999999" customHeight="1">
      <c r="A496" s="237" t="s">
        <v>903</v>
      </c>
      <c r="B496" s="238" t="s">
        <v>906</v>
      </c>
      <c r="C496" s="238" t="s">
        <v>7074</v>
      </c>
      <c r="D496" s="239">
        <v>8375000</v>
      </c>
      <c r="E496" s="240" t="s">
        <v>6886</v>
      </c>
      <c r="F496" s="233" t="s">
        <v>227</v>
      </c>
      <c r="G496" s="233" t="s">
        <v>907</v>
      </c>
      <c r="H496" s="233" t="s">
        <v>227</v>
      </c>
    </row>
    <row r="497" spans="1:8" ht="18.399999999999999" customHeight="1">
      <c r="A497" s="237" t="s">
        <v>903</v>
      </c>
      <c r="B497" s="238" t="s">
        <v>7075</v>
      </c>
      <c r="C497" s="238" t="s">
        <v>7074</v>
      </c>
      <c r="D497" s="239">
        <v>5750000</v>
      </c>
      <c r="E497" s="240" t="s">
        <v>6886</v>
      </c>
      <c r="F497" s="233" t="s">
        <v>227</v>
      </c>
      <c r="G497" s="233" t="s">
        <v>908</v>
      </c>
      <c r="H497" s="233" t="s">
        <v>227</v>
      </c>
    </row>
    <row r="498" spans="1:8" ht="18.399999999999999" customHeight="1">
      <c r="A498" s="237" t="s">
        <v>903</v>
      </c>
      <c r="B498" s="238" t="s">
        <v>7076</v>
      </c>
      <c r="C498" s="238" t="s">
        <v>7074</v>
      </c>
      <c r="D498" s="239">
        <v>4800000</v>
      </c>
      <c r="E498" s="240" t="s">
        <v>6886</v>
      </c>
      <c r="F498" s="233" t="s">
        <v>227</v>
      </c>
      <c r="G498" s="233" t="s">
        <v>909</v>
      </c>
      <c r="H498" s="233" t="s">
        <v>227</v>
      </c>
    </row>
    <row r="499" spans="1:8" ht="18.399999999999999" customHeight="1">
      <c r="A499" s="237" t="s">
        <v>903</v>
      </c>
      <c r="B499" s="238" t="s">
        <v>7077</v>
      </c>
      <c r="C499" s="238" t="s">
        <v>7074</v>
      </c>
      <c r="D499" s="239">
        <v>3600000</v>
      </c>
      <c r="E499" s="240" t="s">
        <v>6886</v>
      </c>
      <c r="F499" s="233" t="s">
        <v>227</v>
      </c>
      <c r="G499" s="233" t="s">
        <v>910</v>
      </c>
      <c r="H499" s="233" t="s">
        <v>227</v>
      </c>
    </row>
    <row r="500" spans="1:8" ht="18.399999999999999" customHeight="1">
      <c r="A500" s="237" t="s">
        <v>903</v>
      </c>
      <c r="B500" s="238" t="s">
        <v>7078</v>
      </c>
      <c r="C500" s="238" t="s">
        <v>7074</v>
      </c>
      <c r="D500" s="239">
        <v>2400000</v>
      </c>
      <c r="E500" s="240" t="s">
        <v>6886</v>
      </c>
      <c r="F500" s="233" t="s">
        <v>227</v>
      </c>
      <c r="G500" s="233" t="s">
        <v>911</v>
      </c>
      <c r="H500" s="233" t="s">
        <v>227</v>
      </c>
    </row>
    <row r="501" spans="1:8" ht="18.399999999999999" customHeight="1">
      <c r="A501" s="237" t="s">
        <v>903</v>
      </c>
      <c r="B501" s="238" t="s">
        <v>7079</v>
      </c>
      <c r="C501" s="238" t="s">
        <v>7074</v>
      </c>
      <c r="D501" s="239">
        <v>1200000</v>
      </c>
      <c r="E501" s="240" t="s">
        <v>6886</v>
      </c>
      <c r="F501" s="233" t="s">
        <v>227</v>
      </c>
      <c r="G501" s="233" t="s">
        <v>912</v>
      </c>
      <c r="H501" s="233" t="s">
        <v>227</v>
      </c>
    </row>
    <row r="502" spans="1:8" ht="18.399999999999999" customHeight="1">
      <c r="A502" s="237" t="s">
        <v>4524</v>
      </c>
      <c r="B502" s="238" t="s">
        <v>4525</v>
      </c>
      <c r="C502" s="238" t="s">
        <v>6914</v>
      </c>
      <c r="D502" s="239">
        <v>319</v>
      </c>
      <c r="E502" s="240" t="s">
        <v>6886</v>
      </c>
      <c r="F502" s="233" t="s">
        <v>227</v>
      </c>
      <c r="G502" s="233" t="s">
        <v>4526</v>
      </c>
      <c r="H502" s="233" t="s">
        <v>227</v>
      </c>
    </row>
    <row r="503" spans="1:8" ht="18.399999999999999" customHeight="1">
      <c r="A503" s="237" t="s">
        <v>4524</v>
      </c>
      <c r="B503" s="238" t="s">
        <v>4527</v>
      </c>
      <c r="C503" s="238" t="s">
        <v>6914</v>
      </c>
      <c r="D503" s="239">
        <v>371</v>
      </c>
      <c r="E503" s="240" t="s">
        <v>6886</v>
      </c>
      <c r="F503" s="233" t="s">
        <v>227</v>
      </c>
      <c r="G503" s="233" t="s">
        <v>4528</v>
      </c>
      <c r="H503" s="233" t="s">
        <v>227</v>
      </c>
    </row>
    <row r="504" spans="1:8" ht="18.399999999999999" customHeight="1">
      <c r="A504" s="237" t="s">
        <v>4524</v>
      </c>
      <c r="B504" s="238" t="s">
        <v>4529</v>
      </c>
      <c r="C504" s="238" t="s">
        <v>6914</v>
      </c>
      <c r="D504" s="239">
        <v>548</v>
      </c>
      <c r="E504" s="240" t="s">
        <v>6886</v>
      </c>
      <c r="F504" s="233" t="s">
        <v>227</v>
      </c>
      <c r="G504" s="233" t="s">
        <v>4530</v>
      </c>
      <c r="H504" s="233" t="s">
        <v>227</v>
      </c>
    </row>
    <row r="505" spans="1:8" ht="18.399999999999999" customHeight="1">
      <c r="A505" s="237" t="s">
        <v>4524</v>
      </c>
      <c r="B505" s="238" t="s">
        <v>4531</v>
      </c>
      <c r="C505" s="238" t="s">
        <v>6914</v>
      </c>
      <c r="D505" s="239">
        <v>822</v>
      </c>
      <c r="E505" s="240" t="s">
        <v>6886</v>
      </c>
      <c r="F505" s="233" t="s">
        <v>227</v>
      </c>
      <c r="G505" s="233" t="s">
        <v>4532</v>
      </c>
      <c r="H505" s="233" t="s">
        <v>227</v>
      </c>
    </row>
    <row r="506" spans="1:8" ht="18.399999999999999" customHeight="1">
      <c r="A506" s="237" t="s">
        <v>4524</v>
      </c>
      <c r="B506" s="238" t="s">
        <v>4533</v>
      </c>
      <c r="C506" s="238" t="s">
        <v>6914</v>
      </c>
      <c r="D506" s="239">
        <v>1112</v>
      </c>
      <c r="E506" s="240" t="s">
        <v>6886</v>
      </c>
      <c r="F506" s="233" t="s">
        <v>227</v>
      </c>
      <c r="G506" s="233" t="s">
        <v>4534</v>
      </c>
      <c r="H506" s="233" t="s">
        <v>227</v>
      </c>
    </row>
    <row r="507" spans="1:8" ht="18.399999999999999" customHeight="1">
      <c r="A507" s="237" t="s">
        <v>4524</v>
      </c>
      <c r="B507" s="238" t="s">
        <v>4535</v>
      </c>
      <c r="C507" s="238" t="s">
        <v>6914</v>
      </c>
      <c r="D507" s="239">
        <v>1640</v>
      </c>
      <c r="E507" s="240" t="s">
        <v>6886</v>
      </c>
      <c r="F507" s="233" t="s">
        <v>227</v>
      </c>
      <c r="G507" s="233" t="s">
        <v>4536</v>
      </c>
      <c r="H507" s="233" t="s">
        <v>227</v>
      </c>
    </row>
    <row r="508" spans="1:8" ht="18.399999999999999" customHeight="1">
      <c r="A508" s="237" t="s">
        <v>4524</v>
      </c>
      <c r="B508" s="238" t="s">
        <v>4537</v>
      </c>
      <c r="C508" s="238" t="s">
        <v>6914</v>
      </c>
      <c r="D508" s="239">
        <v>2481</v>
      </c>
      <c r="E508" s="240" t="s">
        <v>6886</v>
      </c>
      <c r="F508" s="233" t="s">
        <v>227</v>
      </c>
      <c r="G508" s="233" t="s">
        <v>4538</v>
      </c>
      <c r="H508" s="233" t="s">
        <v>227</v>
      </c>
    </row>
    <row r="509" spans="1:8" ht="18.399999999999999" customHeight="1">
      <c r="A509" s="237" t="s">
        <v>4524</v>
      </c>
      <c r="B509" s="238" t="s">
        <v>4539</v>
      </c>
      <c r="C509" s="238" t="s">
        <v>6914</v>
      </c>
      <c r="D509" s="239">
        <v>3445</v>
      </c>
      <c r="E509" s="240" t="s">
        <v>6886</v>
      </c>
      <c r="F509" s="233" t="s">
        <v>227</v>
      </c>
      <c r="G509" s="233" t="s">
        <v>4540</v>
      </c>
      <c r="H509" s="233" t="s">
        <v>227</v>
      </c>
    </row>
    <row r="510" spans="1:8" ht="18.399999999999999" customHeight="1">
      <c r="A510" s="237" t="s">
        <v>4524</v>
      </c>
      <c r="B510" s="238" t="s">
        <v>4541</v>
      </c>
      <c r="C510" s="238" t="s">
        <v>6914</v>
      </c>
      <c r="D510" s="239">
        <v>4849</v>
      </c>
      <c r="E510" s="240" t="s">
        <v>6886</v>
      </c>
      <c r="F510" s="233" t="s">
        <v>227</v>
      </c>
      <c r="G510" s="233" t="s">
        <v>4542</v>
      </c>
      <c r="H510" s="233" t="s">
        <v>227</v>
      </c>
    </row>
    <row r="511" spans="1:8" ht="18.399999999999999" customHeight="1">
      <c r="A511" s="237" t="s">
        <v>913</v>
      </c>
      <c r="B511" s="238" t="s">
        <v>7080</v>
      </c>
      <c r="C511" s="238" t="s">
        <v>7081</v>
      </c>
      <c r="D511" s="239">
        <v>840909</v>
      </c>
      <c r="E511" s="240" t="s">
        <v>6886</v>
      </c>
      <c r="F511" s="233" t="s">
        <v>227</v>
      </c>
      <c r="G511" s="233" t="s">
        <v>914</v>
      </c>
      <c r="H511" s="233" t="s">
        <v>227</v>
      </c>
    </row>
    <row r="512" spans="1:8" ht="18.399999999999999" customHeight="1">
      <c r="A512" s="237" t="s">
        <v>913</v>
      </c>
      <c r="B512" s="238" t="s">
        <v>7082</v>
      </c>
      <c r="C512" s="238" t="s">
        <v>7081</v>
      </c>
      <c r="D512" s="239">
        <v>1154545</v>
      </c>
      <c r="E512" s="240" t="s">
        <v>6886</v>
      </c>
      <c r="F512" s="233" t="s">
        <v>227</v>
      </c>
      <c r="G512" s="233" t="s">
        <v>915</v>
      </c>
      <c r="H512" s="233" t="s">
        <v>227</v>
      </c>
    </row>
    <row r="513" spans="1:8" ht="18.399999999999999" customHeight="1">
      <c r="A513" s="237" t="s">
        <v>913</v>
      </c>
      <c r="B513" s="238" t="s">
        <v>7083</v>
      </c>
      <c r="C513" s="238" t="s">
        <v>7081</v>
      </c>
      <c r="D513" s="239">
        <v>1548516</v>
      </c>
      <c r="E513" s="240" t="s">
        <v>6886</v>
      </c>
      <c r="F513" s="233" t="s">
        <v>227</v>
      </c>
      <c r="G513" s="233" t="s">
        <v>916</v>
      </c>
      <c r="H513" s="233" t="s">
        <v>227</v>
      </c>
    </row>
    <row r="514" spans="1:8" ht="18.399999999999999" customHeight="1">
      <c r="A514" s="237" t="s">
        <v>913</v>
      </c>
      <c r="B514" s="238" t="s">
        <v>7084</v>
      </c>
      <c r="C514" s="238" t="s">
        <v>7081</v>
      </c>
      <c r="D514" s="239">
        <v>1909091</v>
      </c>
      <c r="E514" s="240" t="s">
        <v>6886</v>
      </c>
      <c r="F514" s="233" t="s">
        <v>227</v>
      </c>
      <c r="G514" s="233" t="s">
        <v>917</v>
      </c>
      <c r="H514" s="233" t="s">
        <v>227</v>
      </c>
    </row>
    <row r="515" spans="1:8" ht="18.399999999999999" customHeight="1">
      <c r="A515" s="237" t="s">
        <v>913</v>
      </c>
      <c r="B515" s="238" t="s">
        <v>7085</v>
      </c>
      <c r="C515" s="238" t="s">
        <v>7081</v>
      </c>
      <c r="D515" s="239">
        <v>2083636</v>
      </c>
      <c r="E515" s="240" t="s">
        <v>6886</v>
      </c>
      <c r="F515" s="233" t="s">
        <v>227</v>
      </c>
      <c r="G515" s="233" t="s">
        <v>918</v>
      </c>
      <c r="H515" s="233" t="s">
        <v>227</v>
      </c>
    </row>
    <row r="516" spans="1:8" ht="18.399999999999999" customHeight="1">
      <c r="A516" s="237" t="s">
        <v>913</v>
      </c>
      <c r="B516" s="238" t="s">
        <v>7086</v>
      </c>
      <c r="C516" s="238" t="s">
        <v>7081</v>
      </c>
      <c r="D516" s="239">
        <v>2140000</v>
      </c>
      <c r="E516" s="240" t="s">
        <v>6886</v>
      </c>
      <c r="F516" s="233" t="s">
        <v>227</v>
      </c>
      <c r="G516" s="233" t="s">
        <v>919</v>
      </c>
      <c r="H516" s="233" t="s">
        <v>227</v>
      </c>
    </row>
    <row r="517" spans="1:8" ht="18.399999999999999" customHeight="1">
      <c r="A517" s="237" t="s">
        <v>913</v>
      </c>
      <c r="B517" s="238" t="s">
        <v>7087</v>
      </c>
      <c r="C517" s="238" t="s">
        <v>7081</v>
      </c>
      <c r="D517" s="239">
        <v>2466424</v>
      </c>
      <c r="E517" s="240" t="s">
        <v>6886</v>
      </c>
      <c r="F517" s="233" t="s">
        <v>227</v>
      </c>
      <c r="G517" s="233" t="s">
        <v>920</v>
      </c>
      <c r="H517" s="233" t="s">
        <v>227</v>
      </c>
    </row>
    <row r="518" spans="1:8" ht="18.399999999999999" customHeight="1">
      <c r="A518" s="237" t="s">
        <v>913</v>
      </c>
      <c r="B518" s="238" t="s">
        <v>7088</v>
      </c>
      <c r="C518" s="238" t="s">
        <v>7081</v>
      </c>
      <c r="D518" s="239">
        <v>2565455</v>
      </c>
      <c r="E518" s="240" t="s">
        <v>6886</v>
      </c>
      <c r="F518" s="233" t="s">
        <v>227</v>
      </c>
      <c r="G518" s="233" t="s">
        <v>921</v>
      </c>
      <c r="H518" s="233" t="s">
        <v>227</v>
      </c>
    </row>
    <row r="519" spans="1:8" ht="18.399999999999999" customHeight="1">
      <c r="A519" s="237" t="s">
        <v>913</v>
      </c>
      <c r="B519" s="238" t="s">
        <v>7089</v>
      </c>
      <c r="C519" s="238" t="s">
        <v>7081</v>
      </c>
      <c r="D519" s="239">
        <v>2740050</v>
      </c>
      <c r="E519" s="240" t="s">
        <v>6886</v>
      </c>
      <c r="F519" s="233" t="s">
        <v>227</v>
      </c>
      <c r="G519" s="233" t="s">
        <v>922</v>
      </c>
      <c r="H519" s="233" t="s">
        <v>227</v>
      </c>
    </row>
    <row r="520" spans="1:8" ht="18.399999999999999" customHeight="1">
      <c r="A520" s="237" t="s">
        <v>913</v>
      </c>
      <c r="B520" s="238" t="s">
        <v>7090</v>
      </c>
      <c r="C520" s="238" t="s">
        <v>7081</v>
      </c>
      <c r="D520" s="239">
        <v>2969091</v>
      </c>
      <c r="E520" s="240" t="s">
        <v>6886</v>
      </c>
      <c r="F520" s="233" t="s">
        <v>227</v>
      </c>
      <c r="G520" s="233" t="s">
        <v>923</v>
      </c>
      <c r="H520" s="233" t="s">
        <v>227</v>
      </c>
    </row>
    <row r="521" spans="1:8" ht="18.399999999999999" customHeight="1">
      <c r="A521" s="237" t="s">
        <v>913</v>
      </c>
      <c r="B521" s="238" t="s">
        <v>7091</v>
      </c>
      <c r="C521" s="238" t="s">
        <v>7081</v>
      </c>
      <c r="D521" s="239">
        <v>3028637</v>
      </c>
      <c r="E521" s="240" t="s">
        <v>6886</v>
      </c>
      <c r="F521" s="233" t="s">
        <v>227</v>
      </c>
      <c r="G521" s="233" t="s">
        <v>924</v>
      </c>
      <c r="H521" s="233" t="s">
        <v>227</v>
      </c>
    </row>
    <row r="522" spans="1:8" ht="18.399999999999999" customHeight="1">
      <c r="A522" s="237" t="s">
        <v>913</v>
      </c>
      <c r="B522" s="238" t="s">
        <v>7092</v>
      </c>
      <c r="C522" s="238" t="s">
        <v>7081</v>
      </c>
      <c r="D522" s="239">
        <v>3088182</v>
      </c>
      <c r="E522" s="240" t="s">
        <v>6886</v>
      </c>
      <c r="F522" s="233" t="s">
        <v>227</v>
      </c>
      <c r="G522" s="233" t="s">
        <v>925</v>
      </c>
      <c r="H522" s="233" t="s">
        <v>227</v>
      </c>
    </row>
    <row r="523" spans="1:8" ht="18.399999999999999" customHeight="1">
      <c r="A523" s="237" t="s">
        <v>913</v>
      </c>
      <c r="B523" s="238" t="s">
        <v>7093</v>
      </c>
      <c r="C523" s="238" t="s">
        <v>7081</v>
      </c>
      <c r="D523" s="239">
        <v>4018182</v>
      </c>
      <c r="E523" s="240" t="s">
        <v>6886</v>
      </c>
      <c r="F523" s="233" t="s">
        <v>227</v>
      </c>
      <c r="G523" s="233" t="s">
        <v>926</v>
      </c>
      <c r="H523" s="233" t="s">
        <v>227</v>
      </c>
    </row>
    <row r="524" spans="1:8" ht="18.399999999999999" customHeight="1">
      <c r="A524" s="237" t="s">
        <v>913</v>
      </c>
      <c r="B524" s="238" t="s">
        <v>7094</v>
      </c>
      <c r="C524" s="238" t="s">
        <v>7081</v>
      </c>
      <c r="D524" s="239">
        <v>4172727</v>
      </c>
      <c r="E524" s="240" t="s">
        <v>6886</v>
      </c>
      <c r="F524" s="233" t="s">
        <v>227</v>
      </c>
      <c r="G524" s="233" t="s">
        <v>927</v>
      </c>
      <c r="H524" s="233" t="s">
        <v>227</v>
      </c>
    </row>
    <row r="525" spans="1:8" ht="18.399999999999999" customHeight="1">
      <c r="A525" s="237" t="s">
        <v>913</v>
      </c>
      <c r="B525" s="238" t="s">
        <v>7095</v>
      </c>
      <c r="C525" s="238" t="s">
        <v>7081</v>
      </c>
      <c r="D525" s="239">
        <v>4427952</v>
      </c>
      <c r="E525" s="240" t="s">
        <v>6886</v>
      </c>
      <c r="F525" s="233" t="s">
        <v>227</v>
      </c>
      <c r="G525" s="233" t="s">
        <v>928</v>
      </c>
      <c r="H525" s="233" t="s">
        <v>227</v>
      </c>
    </row>
    <row r="526" spans="1:8" ht="18.399999999999999" customHeight="1">
      <c r="A526" s="237" t="s">
        <v>913</v>
      </c>
      <c r="B526" s="238" t="s">
        <v>7096</v>
      </c>
      <c r="C526" s="238" t="s">
        <v>7081</v>
      </c>
      <c r="D526" s="239">
        <v>4659091</v>
      </c>
      <c r="E526" s="240" t="s">
        <v>6886</v>
      </c>
      <c r="F526" s="233" t="s">
        <v>227</v>
      </c>
      <c r="G526" s="233" t="s">
        <v>929</v>
      </c>
      <c r="H526" s="233" t="s">
        <v>227</v>
      </c>
    </row>
    <row r="527" spans="1:8" ht="18.399999999999999" customHeight="1">
      <c r="A527" s="237" t="s">
        <v>913</v>
      </c>
      <c r="B527" s="238" t="s">
        <v>7097</v>
      </c>
      <c r="C527" s="238" t="s">
        <v>7081</v>
      </c>
      <c r="D527" s="239">
        <v>6061994</v>
      </c>
      <c r="E527" s="240" t="s">
        <v>6886</v>
      </c>
      <c r="F527" s="233" t="s">
        <v>227</v>
      </c>
      <c r="G527" s="233" t="s">
        <v>930</v>
      </c>
      <c r="H527" s="233" t="s">
        <v>227</v>
      </c>
    </row>
    <row r="528" spans="1:8" ht="18.399999999999999" customHeight="1">
      <c r="A528" s="237" t="s">
        <v>913</v>
      </c>
      <c r="B528" s="238" t="s">
        <v>7098</v>
      </c>
      <c r="C528" s="238" t="s">
        <v>7081</v>
      </c>
      <c r="D528" s="239">
        <v>6599931</v>
      </c>
      <c r="E528" s="240" t="s">
        <v>6886</v>
      </c>
      <c r="F528" s="233" t="s">
        <v>227</v>
      </c>
      <c r="G528" s="233" t="s">
        <v>931</v>
      </c>
      <c r="H528" s="233" t="s">
        <v>227</v>
      </c>
    </row>
    <row r="529" spans="1:8" ht="18.399999999999999" customHeight="1">
      <c r="A529" s="237" t="s">
        <v>913</v>
      </c>
      <c r="B529" s="238" t="s">
        <v>7099</v>
      </c>
      <c r="C529" s="238" t="s">
        <v>7081</v>
      </c>
      <c r="D529" s="239">
        <v>7137869</v>
      </c>
      <c r="E529" s="240" t="s">
        <v>6886</v>
      </c>
      <c r="F529" s="233" t="s">
        <v>227</v>
      </c>
      <c r="G529" s="233" t="s">
        <v>932</v>
      </c>
      <c r="H529" s="233" t="s">
        <v>227</v>
      </c>
    </row>
    <row r="530" spans="1:8" ht="18.399999999999999" customHeight="1">
      <c r="A530" s="237" t="s">
        <v>913</v>
      </c>
      <c r="B530" s="238" t="s">
        <v>7100</v>
      </c>
      <c r="C530" s="238" t="s">
        <v>7081</v>
      </c>
      <c r="D530" s="239">
        <v>7330552</v>
      </c>
      <c r="E530" s="240" t="s">
        <v>6886</v>
      </c>
      <c r="F530" s="233" t="s">
        <v>227</v>
      </c>
      <c r="G530" s="233" t="s">
        <v>933</v>
      </c>
      <c r="H530" s="233" t="s">
        <v>227</v>
      </c>
    </row>
    <row r="531" spans="1:8" ht="18.399999999999999" customHeight="1">
      <c r="A531" s="237" t="s">
        <v>934</v>
      </c>
      <c r="B531" s="238" t="s">
        <v>935</v>
      </c>
      <c r="C531" s="238" t="s">
        <v>6896</v>
      </c>
      <c r="D531" s="239">
        <v>4500</v>
      </c>
      <c r="E531" s="240" t="s">
        <v>6886</v>
      </c>
      <c r="F531" s="233" t="s">
        <v>227</v>
      </c>
      <c r="G531" s="233" t="s">
        <v>936</v>
      </c>
      <c r="H531" s="233" t="s">
        <v>227</v>
      </c>
    </row>
    <row r="532" spans="1:8" ht="18.399999999999999" customHeight="1">
      <c r="A532" s="237" t="s">
        <v>934</v>
      </c>
      <c r="B532" s="238" t="s">
        <v>937</v>
      </c>
      <c r="C532" s="238" t="s">
        <v>6896</v>
      </c>
      <c r="D532" s="239">
        <v>4500</v>
      </c>
      <c r="E532" s="240" t="s">
        <v>6886</v>
      </c>
      <c r="F532" s="233" t="s">
        <v>227</v>
      </c>
      <c r="G532" s="233" t="s">
        <v>938</v>
      </c>
      <c r="H532" s="233" t="s">
        <v>227</v>
      </c>
    </row>
    <row r="533" spans="1:8" ht="18.399999999999999" customHeight="1">
      <c r="A533" s="237" t="s">
        <v>934</v>
      </c>
      <c r="B533" s="238" t="s">
        <v>939</v>
      </c>
      <c r="C533" s="238" t="s">
        <v>6896</v>
      </c>
      <c r="D533" s="239">
        <v>4200</v>
      </c>
      <c r="E533" s="240" t="s">
        <v>6886</v>
      </c>
      <c r="F533" s="233" t="s">
        <v>227</v>
      </c>
      <c r="G533" s="233" t="s">
        <v>940</v>
      </c>
      <c r="H533" s="233" t="s">
        <v>227</v>
      </c>
    </row>
    <row r="534" spans="1:8" ht="18.399999999999999" customHeight="1">
      <c r="A534" s="237" t="s">
        <v>7101</v>
      </c>
      <c r="B534" s="238" t="s">
        <v>941</v>
      </c>
      <c r="C534" s="238" t="s">
        <v>6896</v>
      </c>
      <c r="D534" s="239">
        <v>850</v>
      </c>
      <c r="E534" s="240" t="s">
        <v>6886</v>
      </c>
      <c r="F534" s="233" t="s">
        <v>227</v>
      </c>
      <c r="G534" s="233" t="s">
        <v>942</v>
      </c>
      <c r="H534" s="233" t="s">
        <v>227</v>
      </c>
    </row>
    <row r="535" spans="1:8" ht="18.399999999999999" customHeight="1">
      <c r="A535" s="237" t="s">
        <v>7101</v>
      </c>
      <c r="B535" s="238" t="s">
        <v>943</v>
      </c>
      <c r="C535" s="238" t="s">
        <v>6896</v>
      </c>
      <c r="D535" s="239">
        <v>1200</v>
      </c>
      <c r="E535" s="240" t="s">
        <v>6886</v>
      </c>
      <c r="F535" s="233" t="s">
        <v>227</v>
      </c>
      <c r="G535" s="233" t="s">
        <v>944</v>
      </c>
      <c r="H535" s="233" t="s">
        <v>227</v>
      </c>
    </row>
    <row r="536" spans="1:8" ht="18.399999999999999" customHeight="1">
      <c r="A536" s="237" t="s">
        <v>7101</v>
      </c>
      <c r="B536" s="238" t="s">
        <v>945</v>
      </c>
      <c r="C536" s="238" t="s">
        <v>6896</v>
      </c>
      <c r="D536" s="239">
        <v>1450</v>
      </c>
      <c r="E536" s="240" t="s">
        <v>6886</v>
      </c>
      <c r="F536" s="233" t="s">
        <v>227</v>
      </c>
      <c r="G536" s="233" t="s">
        <v>946</v>
      </c>
      <c r="H536" s="233" t="s">
        <v>227</v>
      </c>
    </row>
    <row r="537" spans="1:8" ht="18.399999999999999" customHeight="1">
      <c r="A537" s="237" t="s">
        <v>7101</v>
      </c>
      <c r="B537" s="238" t="s">
        <v>947</v>
      </c>
      <c r="C537" s="238" t="s">
        <v>6896</v>
      </c>
      <c r="D537" s="239">
        <v>1950</v>
      </c>
      <c r="E537" s="240" t="s">
        <v>6886</v>
      </c>
      <c r="F537" s="233" t="s">
        <v>227</v>
      </c>
      <c r="G537" s="233" t="s">
        <v>948</v>
      </c>
      <c r="H537" s="233" t="s">
        <v>227</v>
      </c>
    </row>
    <row r="538" spans="1:8" ht="18.399999999999999" customHeight="1">
      <c r="A538" s="237" t="s">
        <v>949</v>
      </c>
      <c r="B538" s="238" t="s">
        <v>945</v>
      </c>
      <c r="C538" s="238" t="s">
        <v>6896</v>
      </c>
      <c r="D538" s="239">
        <v>800</v>
      </c>
      <c r="E538" s="240" t="s">
        <v>6886</v>
      </c>
      <c r="F538" s="233" t="s">
        <v>227</v>
      </c>
      <c r="G538" s="233" t="s">
        <v>950</v>
      </c>
      <c r="H538" s="233" t="s">
        <v>227</v>
      </c>
    </row>
    <row r="539" spans="1:8" ht="18.399999999999999" customHeight="1">
      <c r="A539" s="237" t="s">
        <v>949</v>
      </c>
      <c r="B539" s="238" t="s">
        <v>947</v>
      </c>
      <c r="C539" s="238" t="s">
        <v>6896</v>
      </c>
      <c r="D539" s="239">
        <v>1150</v>
      </c>
      <c r="E539" s="240" t="s">
        <v>6886</v>
      </c>
      <c r="F539" s="233" t="s">
        <v>227</v>
      </c>
      <c r="G539" s="233" t="s">
        <v>951</v>
      </c>
      <c r="H539" s="233" t="s">
        <v>227</v>
      </c>
    </row>
    <row r="540" spans="1:8" ht="18.399999999999999" customHeight="1">
      <c r="A540" s="237" t="s">
        <v>949</v>
      </c>
      <c r="B540" s="238" t="s">
        <v>952</v>
      </c>
      <c r="C540" s="238" t="s">
        <v>6896</v>
      </c>
      <c r="D540" s="239">
        <v>1600</v>
      </c>
      <c r="E540" s="240" t="s">
        <v>6886</v>
      </c>
      <c r="F540" s="233" t="s">
        <v>227</v>
      </c>
      <c r="G540" s="233" t="s">
        <v>953</v>
      </c>
      <c r="H540" s="233" t="s">
        <v>227</v>
      </c>
    </row>
    <row r="541" spans="1:8" ht="18.399999999999999" customHeight="1">
      <c r="A541" s="237" t="s">
        <v>954</v>
      </c>
      <c r="B541" s="238" t="s">
        <v>960</v>
      </c>
      <c r="C541" s="238" t="s">
        <v>6896</v>
      </c>
      <c r="D541" s="239">
        <v>2050</v>
      </c>
      <c r="E541" s="240" t="s">
        <v>6886</v>
      </c>
      <c r="F541" s="233" t="s">
        <v>227</v>
      </c>
      <c r="G541" s="233" t="s">
        <v>955</v>
      </c>
      <c r="H541" s="233" t="s">
        <v>227</v>
      </c>
    </row>
    <row r="542" spans="1:8" ht="18.399999999999999" customHeight="1">
      <c r="A542" s="237" t="s">
        <v>956</v>
      </c>
      <c r="B542" s="238" t="s">
        <v>957</v>
      </c>
      <c r="C542" s="238" t="s">
        <v>6898</v>
      </c>
      <c r="D542" s="239">
        <v>7000</v>
      </c>
      <c r="E542" s="240" t="s">
        <v>6886</v>
      </c>
      <c r="F542" s="233" t="s">
        <v>227</v>
      </c>
      <c r="G542" s="233" t="s">
        <v>958</v>
      </c>
      <c r="H542" s="233" t="s">
        <v>227</v>
      </c>
    </row>
    <row r="543" spans="1:8" ht="18.399999999999999" customHeight="1">
      <c r="A543" s="237" t="s">
        <v>954</v>
      </c>
      <c r="B543" s="238" t="s">
        <v>947</v>
      </c>
      <c r="C543" s="238" t="s">
        <v>6896</v>
      </c>
      <c r="D543" s="239">
        <v>900</v>
      </c>
      <c r="E543" s="240" t="s">
        <v>6886</v>
      </c>
      <c r="F543" s="233" t="s">
        <v>227</v>
      </c>
      <c r="G543" s="233" t="s">
        <v>959</v>
      </c>
      <c r="H543" s="233" t="s">
        <v>227</v>
      </c>
    </row>
    <row r="544" spans="1:8" ht="18.399999999999999" customHeight="1">
      <c r="A544" s="237" t="s">
        <v>954</v>
      </c>
      <c r="B544" s="238" t="s">
        <v>960</v>
      </c>
      <c r="C544" s="238" t="s">
        <v>6896</v>
      </c>
      <c r="D544" s="239">
        <v>1450</v>
      </c>
      <c r="E544" s="240" t="s">
        <v>6886</v>
      </c>
      <c r="F544" s="233" t="s">
        <v>227</v>
      </c>
      <c r="G544" s="233" t="s">
        <v>961</v>
      </c>
      <c r="H544" s="233" t="s">
        <v>227</v>
      </c>
    </row>
    <row r="545" spans="1:8" ht="18.399999999999999" customHeight="1">
      <c r="A545" s="237" t="s">
        <v>962</v>
      </c>
      <c r="B545" s="238" t="s">
        <v>963</v>
      </c>
      <c r="C545" s="238" t="s">
        <v>6894</v>
      </c>
      <c r="D545" s="239">
        <v>50000</v>
      </c>
      <c r="E545" s="240" t="s">
        <v>6886</v>
      </c>
      <c r="F545" s="233" t="s">
        <v>227</v>
      </c>
      <c r="G545" s="233" t="s">
        <v>964</v>
      </c>
      <c r="H545" s="233" t="s">
        <v>227</v>
      </c>
    </row>
    <row r="546" spans="1:8" ht="18.399999999999999" customHeight="1">
      <c r="A546" s="237" t="s">
        <v>962</v>
      </c>
      <c r="B546" s="238" t="s">
        <v>965</v>
      </c>
      <c r="C546" s="238" t="s">
        <v>6894</v>
      </c>
      <c r="D546" s="239">
        <v>64000</v>
      </c>
      <c r="E546" s="240" t="s">
        <v>6886</v>
      </c>
      <c r="F546" s="233" t="s">
        <v>227</v>
      </c>
      <c r="G546" s="233" t="s">
        <v>966</v>
      </c>
      <c r="H546" s="233" t="s">
        <v>227</v>
      </c>
    </row>
    <row r="547" spans="1:8" ht="18.399999999999999" customHeight="1">
      <c r="A547" s="237" t="s">
        <v>962</v>
      </c>
      <c r="B547" s="238" t="s">
        <v>967</v>
      </c>
      <c r="C547" s="238" t="s">
        <v>6894</v>
      </c>
      <c r="D547" s="239">
        <v>72000</v>
      </c>
      <c r="E547" s="240" t="s">
        <v>6886</v>
      </c>
      <c r="F547" s="233" t="s">
        <v>227</v>
      </c>
      <c r="G547" s="233" t="s">
        <v>968</v>
      </c>
      <c r="H547" s="233" t="s">
        <v>227</v>
      </c>
    </row>
    <row r="548" spans="1:8" ht="18.399999999999999" customHeight="1">
      <c r="A548" s="237" t="s">
        <v>969</v>
      </c>
      <c r="B548" s="238" t="s">
        <v>970</v>
      </c>
      <c r="C548" s="238" t="s">
        <v>6894</v>
      </c>
      <c r="D548" s="239">
        <v>10000</v>
      </c>
      <c r="E548" s="240" t="s">
        <v>6886</v>
      </c>
      <c r="F548" s="233" t="s">
        <v>227</v>
      </c>
      <c r="G548" s="233" t="s">
        <v>971</v>
      </c>
      <c r="H548" s="233" t="s">
        <v>227</v>
      </c>
    </row>
    <row r="549" spans="1:8" ht="18.399999999999999" customHeight="1">
      <c r="A549" s="237" t="s">
        <v>969</v>
      </c>
      <c r="B549" s="238" t="s">
        <v>972</v>
      </c>
      <c r="C549" s="238" t="s">
        <v>6894</v>
      </c>
      <c r="D549" s="239">
        <v>13000</v>
      </c>
      <c r="E549" s="240" t="s">
        <v>6886</v>
      </c>
      <c r="F549" s="233" t="s">
        <v>227</v>
      </c>
      <c r="G549" s="233" t="s">
        <v>973</v>
      </c>
      <c r="H549" s="233" t="s">
        <v>227</v>
      </c>
    </row>
    <row r="550" spans="1:8" ht="18.399999999999999" customHeight="1">
      <c r="A550" s="237" t="s">
        <v>969</v>
      </c>
      <c r="B550" s="238" t="s">
        <v>974</v>
      </c>
      <c r="C550" s="238" t="s">
        <v>6894</v>
      </c>
      <c r="D550" s="239">
        <v>15000</v>
      </c>
      <c r="E550" s="240" t="s">
        <v>6886</v>
      </c>
      <c r="F550" s="233" t="s">
        <v>227</v>
      </c>
      <c r="G550" s="233" t="s">
        <v>975</v>
      </c>
      <c r="H550" s="233" t="s">
        <v>227</v>
      </c>
    </row>
    <row r="551" spans="1:8" ht="18.399999999999999" customHeight="1">
      <c r="A551" s="237" t="s">
        <v>969</v>
      </c>
      <c r="B551" s="238" t="s">
        <v>976</v>
      </c>
      <c r="C551" s="238" t="s">
        <v>6894</v>
      </c>
      <c r="D551" s="239">
        <v>18000</v>
      </c>
      <c r="E551" s="240" t="s">
        <v>6886</v>
      </c>
      <c r="F551" s="233" t="s">
        <v>227</v>
      </c>
      <c r="G551" s="233" t="s">
        <v>977</v>
      </c>
      <c r="H551" s="233" t="s">
        <v>227</v>
      </c>
    </row>
    <row r="552" spans="1:8" ht="18.399999999999999" customHeight="1">
      <c r="A552" s="237" t="s">
        <v>978</v>
      </c>
      <c r="B552" s="238" t="s">
        <v>979</v>
      </c>
      <c r="C552" s="238" t="s">
        <v>6894</v>
      </c>
      <c r="D552" s="239">
        <v>55000</v>
      </c>
      <c r="E552" s="240" t="s">
        <v>6886</v>
      </c>
      <c r="F552" s="233" t="s">
        <v>227</v>
      </c>
      <c r="G552" s="233" t="s">
        <v>980</v>
      </c>
      <c r="H552" s="233" t="s">
        <v>227</v>
      </c>
    </row>
    <row r="553" spans="1:8" ht="18.399999999999999" customHeight="1">
      <c r="A553" s="237" t="s">
        <v>978</v>
      </c>
      <c r="B553" s="238" t="s">
        <v>981</v>
      </c>
      <c r="C553" s="238" t="s">
        <v>6894</v>
      </c>
      <c r="D553" s="239">
        <v>57000</v>
      </c>
      <c r="E553" s="240" t="s">
        <v>6886</v>
      </c>
      <c r="F553" s="233" t="s">
        <v>227</v>
      </c>
      <c r="G553" s="233" t="s">
        <v>982</v>
      </c>
      <c r="H553" s="233" t="s">
        <v>227</v>
      </c>
    </row>
    <row r="554" spans="1:8" ht="18.399999999999999" customHeight="1">
      <c r="A554" s="237" t="s">
        <v>978</v>
      </c>
      <c r="B554" s="238" t="s">
        <v>983</v>
      </c>
      <c r="C554" s="238" t="s">
        <v>6894</v>
      </c>
      <c r="D554" s="239">
        <v>64000</v>
      </c>
      <c r="E554" s="240" t="s">
        <v>6886</v>
      </c>
      <c r="F554" s="233" t="s">
        <v>227</v>
      </c>
      <c r="G554" s="233" t="s">
        <v>984</v>
      </c>
      <c r="H554" s="233" t="s">
        <v>227</v>
      </c>
    </row>
    <row r="555" spans="1:8" ht="18.399999999999999" customHeight="1">
      <c r="A555" s="237" t="s">
        <v>978</v>
      </c>
      <c r="B555" s="238" t="s">
        <v>985</v>
      </c>
      <c r="C555" s="238" t="s">
        <v>6894</v>
      </c>
      <c r="D555" s="239">
        <v>67300</v>
      </c>
      <c r="E555" s="240" t="s">
        <v>6886</v>
      </c>
      <c r="F555" s="233" t="s">
        <v>227</v>
      </c>
      <c r="G555" s="233" t="s">
        <v>986</v>
      </c>
      <c r="H555" s="233" t="s">
        <v>227</v>
      </c>
    </row>
    <row r="556" spans="1:8" ht="18.399999999999999" customHeight="1">
      <c r="A556" s="237" t="s">
        <v>978</v>
      </c>
      <c r="B556" s="238" t="s">
        <v>987</v>
      </c>
      <c r="C556" s="238" t="s">
        <v>6894</v>
      </c>
      <c r="D556" s="239">
        <v>76722</v>
      </c>
      <c r="E556" s="240" t="s">
        <v>6886</v>
      </c>
      <c r="F556" s="233" t="s">
        <v>227</v>
      </c>
      <c r="G556" s="233" t="s">
        <v>988</v>
      </c>
      <c r="H556" s="233" t="s">
        <v>227</v>
      </c>
    </row>
    <row r="557" spans="1:8" ht="18.399999999999999" customHeight="1">
      <c r="A557" s="237" t="s">
        <v>978</v>
      </c>
      <c r="B557" s="238" t="s">
        <v>989</v>
      </c>
      <c r="C557" s="238" t="s">
        <v>6894</v>
      </c>
      <c r="D557" s="239">
        <v>84119</v>
      </c>
      <c r="E557" s="240" t="s">
        <v>6886</v>
      </c>
      <c r="F557" s="233" t="s">
        <v>227</v>
      </c>
      <c r="G557" s="233" t="s">
        <v>990</v>
      </c>
      <c r="H557" s="233" t="s">
        <v>227</v>
      </c>
    </row>
    <row r="558" spans="1:8" ht="18.399999999999999" customHeight="1">
      <c r="A558" s="237" t="s">
        <v>978</v>
      </c>
      <c r="B558" s="238" t="s">
        <v>991</v>
      </c>
      <c r="C558" s="238" t="s">
        <v>6894</v>
      </c>
      <c r="D558" s="239">
        <v>108775</v>
      </c>
      <c r="E558" s="240" t="s">
        <v>6886</v>
      </c>
      <c r="F558" s="233" t="s">
        <v>227</v>
      </c>
      <c r="G558" s="233" t="s">
        <v>992</v>
      </c>
      <c r="H558" s="233" t="s">
        <v>227</v>
      </c>
    </row>
    <row r="559" spans="1:8" ht="18.399999999999999" customHeight="1">
      <c r="A559" s="237" t="s">
        <v>993</v>
      </c>
      <c r="B559" s="238" t="s">
        <v>994</v>
      </c>
      <c r="C559" s="238" t="s">
        <v>7102</v>
      </c>
      <c r="D559" s="239">
        <v>173000</v>
      </c>
      <c r="E559" s="240" t="s">
        <v>6886</v>
      </c>
      <c r="F559" s="233" t="s">
        <v>227</v>
      </c>
      <c r="G559" s="233" t="s">
        <v>995</v>
      </c>
      <c r="H559" s="233" t="s">
        <v>227</v>
      </c>
    </row>
    <row r="560" spans="1:8" ht="18.399999999999999" customHeight="1">
      <c r="A560" s="237" t="s">
        <v>993</v>
      </c>
      <c r="B560" s="238" t="s">
        <v>996</v>
      </c>
      <c r="C560" s="238" t="s">
        <v>7102</v>
      </c>
      <c r="D560" s="239">
        <v>259000</v>
      </c>
      <c r="E560" s="240" t="s">
        <v>6886</v>
      </c>
      <c r="F560" s="233" t="s">
        <v>227</v>
      </c>
      <c r="G560" s="233" t="s">
        <v>997</v>
      </c>
      <c r="H560" s="233" t="s">
        <v>227</v>
      </c>
    </row>
    <row r="561" spans="1:8" ht="18.399999999999999" customHeight="1">
      <c r="A561" s="237" t="s">
        <v>993</v>
      </c>
      <c r="B561" s="238" t="s">
        <v>998</v>
      </c>
      <c r="C561" s="238" t="s">
        <v>7102</v>
      </c>
      <c r="D561" s="239">
        <v>364000</v>
      </c>
      <c r="E561" s="240" t="s">
        <v>6886</v>
      </c>
      <c r="F561" s="233" t="s">
        <v>227</v>
      </c>
      <c r="G561" s="233" t="s">
        <v>999</v>
      </c>
      <c r="H561" s="233" t="s">
        <v>227</v>
      </c>
    </row>
    <row r="562" spans="1:8" ht="18.399999999999999" customHeight="1">
      <c r="A562" s="237" t="s">
        <v>1000</v>
      </c>
      <c r="B562" s="238" t="s">
        <v>1001</v>
      </c>
      <c r="C562" s="238" t="s">
        <v>6893</v>
      </c>
      <c r="D562" s="239">
        <v>28500</v>
      </c>
      <c r="E562" s="240" t="s">
        <v>6886</v>
      </c>
      <c r="F562" s="233" t="s">
        <v>227</v>
      </c>
      <c r="G562" s="233" t="s">
        <v>1002</v>
      </c>
      <c r="H562" s="233" t="s">
        <v>227</v>
      </c>
    </row>
    <row r="563" spans="1:8" ht="18.399999999999999" customHeight="1">
      <c r="A563" s="237" t="s">
        <v>1003</v>
      </c>
      <c r="B563" s="238" t="s">
        <v>7103</v>
      </c>
      <c r="C563" s="238" t="s">
        <v>7102</v>
      </c>
      <c r="D563" s="239">
        <v>220000</v>
      </c>
      <c r="E563" s="240" t="s">
        <v>6886</v>
      </c>
      <c r="F563" s="233" t="s">
        <v>227</v>
      </c>
      <c r="G563" s="233" t="s">
        <v>1004</v>
      </c>
      <c r="H563" s="233" t="s">
        <v>227</v>
      </c>
    </row>
    <row r="564" spans="1:8" ht="18.399999999999999" customHeight="1">
      <c r="A564" s="237" t="s">
        <v>1003</v>
      </c>
      <c r="B564" s="238" t="s">
        <v>7104</v>
      </c>
      <c r="C564" s="238" t="s">
        <v>7102</v>
      </c>
      <c r="D564" s="239">
        <v>276000</v>
      </c>
      <c r="E564" s="240" t="s">
        <v>6886</v>
      </c>
      <c r="F564" s="233" t="s">
        <v>227</v>
      </c>
      <c r="G564" s="233" t="s">
        <v>1005</v>
      </c>
      <c r="H564" s="233" t="s">
        <v>227</v>
      </c>
    </row>
    <row r="565" spans="1:8" ht="18.399999999999999" customHeight="1">
      <c r="A565" s="237" t="s">
        <v>1003</v>
      </c>
      <c r="B565" s="238" t="s">
        <v>7105</v>
      </c>
      <c r="C565" s="238" t="s">
        <v>7102</v>
      </c>
      <c r="D565" s="239">
        <v>273000</v>
      </c>
      <c r="E565" s="240" t="s">
        <v>6886</v>
      </c>
      <c r="F565" s="233" t="s">
        <v>227</v>
      </c>
      <c r="G565" s="233" t="s">
        <v>1006</v>
      </c>
      <c r="H565" s="233" t="s">
        <v>227</v>
      </c>
    </row>
    <row r="566" spans="1:8" ht="18.399999999999999" customHeight="1">
      <c r="A566" s="237" t="s">
        <v>1003</v>
      </c>
      <c r="B566" s="238" t="s">
        <v>7106</v>
      </c>
      <c r="C566" s="238" t="s">
        <v>7102</v>
      </c>
      <c r="D566" s="239">
        <v>193000</v>
      </c>
      <c r="E566" s="240" t="s">
        <v>6886</v>
      </c>
      <c r="F566" s="233" t="s">
        <v>227</v>
      </c>
      <c r="G566" s="233" t="s">
        <v>1007</v>
      </c>
      <c r="H566" s="233" t="s">
        <v>227</v>
      </c>
    </row>
    <row r="567" spans="1:8" ht="18.399999999999999" customHeight="1">
      <c r="A567" s="237" t="s">
        <v>1008</v>
      </c>
      <c r="B567" s="238" t="s">
        <v>7107</v>
      </c>
      <c r="C567" s="238" t="s">
        <v>7102</v>
      </c>
      <c r="D567" s="239">
        <v>45500</v>
      </c>
      <c r="E567" s="240" t="s">
        <v>6886</v>
      </c>
      <c r="F567" s="233" t="s">
        <v>227</v>
      </c>
      <c r="G567" s="233" t="s">
        <v>1009</v>
      </c>
      <c r="H567" s="233" t="s">
        <v>227</v>
      </c>
    </row>
    <row r="568" spans="1:8" ht="18.399999999999999" customHeight="1">
      <c r="A568" s="237" t="s">
        <v>1008</v>
      </c>
      <c r="B568" s="238" t="s">
        <v>7108</v>
      </c>
      <c r="C568" s="238" t="s">
        <v>7102</v>
      </c>
      <c r="D568" s="239">
        <v>48000</v>
      </c>
      <c r="E568" s="240" t="s">
        <v>6886</v>
      </c>
      <c r="F568" s="233" t="s">
        <v>227</v>
      </c>
      <c r="G568" s="233" t="s">
        <v>1010</v>
      </c>
      <c r="H568" s="233" t="s">
        <v>227</v>
      </c>
    </row>
    <row r="569" spans="1:8" ht="18.399999999999999" customHeight="1">
      <c r="A569" s="237" t="s">
        <v>1008</v>
      </c>
      <c r="B569" s="238" t="s">
        <v>7109</v>
      </c>
      <c r="C569" s="238" t="s">
        <v>7102</v>
      </c>
      <c r="D569" s="239">
        <v>51000</v>
      </c>
      <c r="E569" s="240" t="s">
        <v>6886</v>
      </c>
      <c r="F569" s="233" t="s">
        <v>227</v>
      </c>
      <c r="G569" s="233" t="s">
        <v>1011</v>
      </c>
      <c r="H569" s="233" t="s">
        <v>227</v>
      </c>
    </row>
    <row r="570" spans="1:8" ht="18.399999999999999" customHeight="1">
      <c r="A570" s="237" t="s">
        <v>1008</v>
      </c>
      <c r="B570" s="238" t="s">
        <v>7110</v>
      </c>
      <c r="C570" s="238" t="s">
        <v>7102</v>
      </c>
      <c r="D570" s="239">
        <v>98873</v>
      </c>
      <c r="E570" s="240" t="s">
        <v>6886</v>
      </c>
      <c r="F570" s="233" t="s">
        <v>227</v>
      </c>
      <c r="G570" s="233" t="s">
        <v>1012</v>
      </c>
      <c r="H570" s="233" t="s">
        <v>227</v>
      </c>
    </row>
    <row r="571" spans="1:8" ht="18.399999999999999" customHeight="1">
      <c r="A571" s="237" t="s">
        <v>1013</v>
      </c>
      <c r="B571" s="238" t="s">
        <v>7111</v>
      </c>
      <c r="C571" s="238" t="s">
        <v>7102</v>
      </c>
      <c r="D571" s="239">
        <v>61500</v>
      </c>
      <c r="E571" s="240" t="s">
        <v>6886</v>
      </c>
      <c r="F571" s="233" t="s">
        <v>227</v>
      </c>
      <c r="G571" s="233" t="s">
        <v>1014</v>
      </c>
      <c r="H571" s="233" t="s">
        <v>227</v>
      </c>
    </row>
    <row r="572" spans="1:8" ht="18.399999999999999" customHeight="1">
      <c r="A572" s="237" t="s">
        <v>1013</v>
      </c>
      <c r="B572" s="238" t="s">
        <v>7112</v>
      </c>
      <c r="C572" s="238" t="s">
        <v>7102</v>
      </c>
      <c r="D572" s="239">
        <v>65500</v>
      </c>
      <c r="E572" s="240" t="s">
        <v>6886</v>
      </c>
      <c r="F572" s="233" t="s">
        <v>227</v>
      </c>
      <c r="G572" s="233" t="s">
        <v>1015</v>
      </c>
      <c r="H572" s="233" t="s">
        <v>227</v>
      </c>
    </row>
    <row r="573" spans="1:8" ht="18.399999999999999" customHeight="1">
      <c r="A573" s="237" t="s">
        <v>1013</v>
      </c>
      <c r="B573" s="238" t="s">
        <v>7113</v>
      </c>
      <c r="C573" s="238" t="s">
        <v>7102</v>
      </c>
      <c r="D573" s="239">
        <v>68000</v>
      </c>
      <c r="E573" s="240" t="s">
        <v>6886</v>
      </c>
      <c r="F573" s="233" t="s">
        <v>227</v>
      </c>
      <c r="G573" s="233" t="s">
        <v>1016</v>
      </c>
      <c r="H573" s="233" t="s">
        <v>227</v>
      </c>
    </row>
    <row r="574" spans="1:8" ht="18.399999999999999" customHeight="1">
      <c r="A574" s="237" t="s">
        <v>1013</v>
      </c>
      <c r="B574" s="238" t="s">
        <v>7114</v>
      </c>
      <c r="C574" s="238" t="s">
        <v>7102</v>
      </c>
      <c r="D574" s="239">
        <v>125112</v>
      </c>
      <c r="E574" s="240" t="s">
        <v>6886</v>
      </c>
      <c r="F574" s="233" t="s">
        <v>227</v>
      </c>
      <c r="G574" s="233" t="s">
        <v>1017</v>
      </c>
      <c r="H574" s="233" t="s">
        <v>227</v>
      </c>
    </row>
    <row r="575" spans="1:8" ht="18.399999999999999" customHeight="1">
      <c r="A575" s="237" t="s">
        <v>1018</v>
      </c>
      <c r="B575" s="238" t="s">
        <v>7115</v>
      </c>
      <c r="C575" s="238" t="s">
        <v>6893</v>
      </c>
      <c r="D575" s="239">
        <v>76593</v>
      </c>
      <c r="E575" s="240" t="s">
        <v>6886</v>
      </c>
      <c r="F575" s="233" t="s">
        <v>227</v>
      </c>
      <c r="G575" s="233" t="s">
        <v>1019</v>
      </c>
      <c r="H575" s="233" t="s">
        <v>227</v>
      </c>
    </row>
    <row r="576" spans="1:8" ht="18.399999999999999" customHeight="1">
      <c r="A576" s="237" t="s">
        <v>1018</v>
      </c>
      <c r="B576" s="238" t="s">
        <v>7116</v>
      </c>
      <c r="C576" s="238" t="s">
        <v>6893</v>
      </c>
      <c r="D576" s="239">
        <v>85784</v>
      </c>
      <c r="E576" s="240" t="s">
        <v>6886</v>
      </c>
      <c r="F576" s="233" t="s">
        <v>227</v>
      </c>
      <c r="G576" s="233" t="s">
        <v>1020</v>
      </c>
      <c r="H576" s="233" t="s">
        <v>227</v>
      </c>
    </row>
    <row r="577" spans="1:8" ht="18.399999999999999" customHeight="1">
      <c r="A577" s="237" t="s">
        <v>1021</v>
      </c>
      <c r="B577" s="238" t="s">
        <v>1022</v>
      </c>
      <c r="C577" s="238" t="s">
        <v>6914</v>
      </c>
      <c r="D577" s="239">
        <v>250000</v>
      </c>
      <c r="E577" s="240" t="s">
        <v>6886</v>
      </c>
      <c r="F577" s="233" t="s">
        <v>227</v>
      </c>
      <c r="G577" s="233" t="s">
        <v>1023</v>
      </c>
      <c r="H577" s="233" t="s">
        <v>227</v>
      </c>
    </row>
    <row r="578" spans="1:8" ht="18.399999999999999" customHeight="1">
      <c r="A578" s="237" t="s">
        <v>1024</v>
      </c>
      <c r="B578" s="238" t="s">
        <v>1025</v>
      </c>
      <c r="C578" s="238" t="s">
        <v>7081</v>
      </c>
      <c r="D578" s="239">
        <v>285000</v>
      </c>
      <c r="E578" s="240" t="s">
        <v>6886</v>
      </c>
      <c r="F578" s="233" t="s">
        <v>227</v>
      </c>
      <c r="G578" s="233" t="s">
        <v>1026</v>
      </c>
      <c r="H578" s="233" t="s">
        <v>227</v>
      </c>
    </row>
    <row r="579" spans="1:8" ht="18.399999999999999" customHeight="1">
      <c r="A579" s="237" t="s">
        <v>1024</v>
      </c>
      <c r="B579" s="238" t="s">
        <v>1027</v>
      </c>
      <c r="C579" s="238" t="s">
        <v>7081</v>
      </c>
      <c r="D579" s="239">
        <v>544420</v>
      </c>
      <c r="E579" s="240" t="s">
        <v>6886</v>
      </c>
      <c r="F579" s="233" t="s">
        <v>227</v>
      </c>
      <c r="G579" s="233" t="s">
        <v>1028</v>
      </c>
      <c r="H579" s="233" t="s">
        <v>227</v>
      </c>
    </row>
    <row r="580" spans="1:8" ht="18.399999999999999" customHeight="1">
      <c r="A580" s="237" t="s">
        <v>1024</v>
      </c>
      <c r="B580" s="238" t="s">
        <v>1029</v>
      </c>
      <c r="C580" s="238" t="s">
        <v>7081</v>
      </c>
      <c r="D580" s="239">
        <v>649490</v>
      </c>
      <c r="E580" s="240" t="s">
        <v>6886</v>
      </c>
      <c r="F580" s="233" t="s">
        <v>227</v>
      </c>
      <c r="G580" s="233" t="s">
        <v>1030</v>
      </c>
      <c r="H580" s="233" t="s">
        <v>227</v>
      </c>
    </row>
    <row r="581" spans="1:8" ht="18.399999999999999" customHeight="1">
      <c r="A581" s="237" t="s">
        <v>1031</v>
      </c>
      <c r="B581" s="238" t="s">
        <v>1025</v>
      </c>
      <c r="C581" s="238" t="s">
        <v>7081</v>
      </c>
      <c r="D581" s="239">
        <v>169282</v>
      </c>
      <c r="E581" s="240" t="s">
        <v>6886</v>
      </c>
      <c r="F581" s="233" t="s">
        <v>227</v>
      </c>
      <c r="G581" s="233" t="s">
        <v>1032</v>
      </c>
      <c r="H581" s="233" t="s">
        <v>227</v>
      </c>
    </row>
    <row r="582" spans="1:8" ht="18.399999999999999" customHeight="1">
      <c r="A582" s="237" t="s">
        <v>1031</v>
      </c>
      <c r="B582" s="238" t="s">
        <v>1027</v>
      </c>
      <c r="C582" s="238" t="s">
        <v>7081</v>
      </c>
      <c r="D582" s="239">
        <v>198000</v>
      </c>
      <c r="E582" s="240" t="s">
        <v>6886</v>
      </c>
      <c r="F582" s="233" t="s">
        <v>227</v>
      </c>
      <c r="G582" s="233" t="s">
        <v>1033</v>
      </c>
      <c r="H582" s="233" t="s">
        <v>227</v>
      </c>
    </row>
    <row r="583" spans="1:8" ht="18.399999999999999" customHeight="1">
      <c r="A583" s="237" t="s">
        <v>1031</v>
      </c>
      <c r="B583" s="238" t="s">
        <v>1029</v>
      </c>
      <c r="C583" s="238" t="s">
        <v>7081</v>
      </c>
      <c r="D583" s="239">
        <v>249600</v>
      </c>
      <c r="E583" s="240" t="s">
        <v>6886</v>
      </c>
      <c r="F583" s="233" t="s">
        <v>227</v>
      </c>
      <c r="G583" s="233" t="s">
        <v>1034</v>
      </c>
      <c r="H583" s="233" t="s">
        <v>227</v>
      </c>
    </row>
    <row r="584" spans="1:8" ht="18.399999999999999" customHeight="1">
      <c r="A584" s="237" t="s">
        <v>1035</v>
      </c>
      <c r="B584" s="238" t="s">
        <v>1025</v>
      </c>
      <c r="C584" s="238" t="s">
        <v>6893</v>
      </c>
      <c r="D584" s="239">
        <v>84500</v>
      </c>
      <c r="E584" s="240" t="s">
        <v>6886</v>
      </c>
      <c r="F584" s="233" t="s">
        <v>227</v>
      </c>
      <c r="G584" s="233" t="s">
        <v>1036</v>
      </c>
      <c r="H584" s="233" t="s">
        <v>227</v>
      </c>
    </row>
    <row r="585" spans="1:8" ht="18.399999999999999" customHeight="1">
      <c r="A585" s="237" t="s">
        <v>1035</v>
      </c>
      <c r="B585" s="238" t="s">
        <v>1027</v>
      </c>
      <c r="C585" s="238" t="s">
        <v>6893</v>
      </c>
      <c r="D585" s="239">
        <v>84500</v>
      </c>
      <c r="E585" s="240" t="s">
        <v>6886</v>
      </c>
      <c r="F585" s="233" t="s">
        <v>227</v>
      </c>
      <c r="G585" s="233" t="s">
        <v>1037</v>
      </c>
      <c r="H585" s="233" t="s">
        <v>227</v>
      </c>
    </row>
    <row r="586" spans="1:8" ht="18.399999999999999" customHeight="1">
      <c r="A586" s="237" t="s">
        <v>1035</v>
      </c>
      <c r="B586" s="238" t="s">
        <v>1029</v>
      </c>
      <c r="C586" s="238" t="s">
        <v>6893</v>
      </c>
      <c r="D586" s="239">
        <v>84500</v>
      </c>
      <c r="E586" s="240" t="s">
        <v>6886</v>
      </c>
      <c r="F586" s="233" t="s">
        <v>227</v>
      </c>
      <c r="G586" s="233" t="s">
        <v>1038</v>
      </c>
      <c r="H586" s="233" t="s">
        <v>227</v>
      </c>
    </row>
    <row r="587" spans="1:8" ht="18.399999999999999" customHeight="1">
      <c r="A587" s="237" t="s">
        <v>1039</v>
      </c>
      <c r="B587" s="238" t="s">
        <v>1025</v>
      </c>
      <c r="C587" s="238" t="s">
        <v>6893</v>
      </c>
      <c r="D587" s="239">
        <v>23000</v>
      </c>
      <c r="E587" s="240" t="s">
        <v>6886</v>
      </c>
      <c r="F587" s="233" t="s">
        <v>227</v>
      </c>
      <c r="G587" s="233" t="s">
        <v>1040</v>
      </c>
      <c r="H587" s="233" t="s">
        <v>227</v>
      </c>
    </row>
    <row r="588" spans="1:8" ht="18.399999999999999" customHeight="1">
      <c r="A588" s="237" t="s">
        <v>1039</v>
      </c>
      <c r="B588" s="238" t="s">
        <v>1027</v>
      </c>
      <c r="C588" s="238" t="s">
        <v>6893</v>
      </c>
      <c r="D588" s="239">
        <v>26000</v>
      </c>
      <c r="E588" s="240" t="s">
        <v>6886</v>
      </c>
      <c r="F588" s="233" t="s">
        <v>227</v>
      </c>
      <c r="G588" s="233" t="s">
        <v>1041</v>
      </c>
      <c r="H588" s="233" t="s">
        <v>227</v>
      </c>
    </row>
    <row r="589" spans="1:8" ht="18.399999999999999" customHeight="1">
      <c r="A589" s="237" t="s">
        <v>1039</v>
      </c>
      <c r="B589" s="238" t="s">
        <v>1029</v>
      </c>
      <c r="C589" s="238" t="s">
        <v>6893</v>
      </c>
      <c r="D589" s="239">
        <v>39000</v>
      </c>
      <c r="E589" s="240" t="s">
        <v>6886</v>
      </c>
      <c r="F589" s="233" t="s">
        <v>227</v>
      </c>
      <c r="G589" s="233" t="s">
        <v>1042</v>
      </c>
      <c r="H589" s="233" t="s">
        <v>227</v>
      </c>
    </row>
    <row r="590" spans="1:8" ht="18.399999999999999" customHeight="1">
      <c r="A590" s="237" t="s">
        <v>607</v>
      </c>
      <c r="B590" s="238" t="s">
        <v>7117</v>
      </c>
      <c r="C590" s="238" t="s">
        <v>6893</v>
      </c>
      <c r="D590" s="239">
        <v>3900</v>
      </c>
      <c r="E590" s="240" t="s">
        <v>6886</v>
      </c>
      <c r="F590" s="233" t="s">
        <v>227</v>
      </c>
      <c r="G590" s="233" t="s">
        <v>1043</v>
      </c>
      <c r="H590" s="233" t="s">
        <v>227</v>
      </c>
    </row>
    <row r="591" spans="1:8" ht="18.399999999999999" customHeight="1">
      <c r="A591" s="237" t="s">
        <v>607</v>
      </c>
      <c r="B591" s="238" t="s">
        <v>7118</v>
      </c>
      <c r="C591" s="238" t="s">
        <v>6893</v>
      </c>
      <c r="D591" s="239">
        <v>4870</v>
      </c>
      <c r="E591" s="240" t="s">
        <v>6886</v>
      </c>
      <c r="F591" s="233" t="s">
        <v>227</v>
      </c>
      <c r="G591" s="233" t="s">
        <v>1044</v>
      </c>
      <c r="H591" s="233" t="s">
        <v>227</v>
      </c>
    </row>
    <row r="592" spans="1:8" ht="18.399999999999999" customHeight="1">
      <c r="A592" s="237" t="s">
        <v>607</v>
      </c>
      <c r="B592" s="238" t="s">
        <v>7119</v>
      </c>
      <c r="C592" s="238" t="s">
        <v>6893</v>
      </c>
      <c r="D592" s="239">
        <v>5120</v>
      </c>
      <c r="E592" s="240" t="s">
        <v>6886</v>
      </c>
      <c r="F592" s="233" t="s">
        <v>227</v>
      </c>
      <c r="G592" s="233" t="s">
        <v>1045</v>
      </c>
      <c r="H592" s="233" t="s">
        <v>227</v>
      </c>
    </row>
    <row r="593" spans="1:8" ht="18.399999999999999" customHeight="1">
      <c r="A593" s="237" t="s">
        <v>607</v>
      </c>
      <c r="B593" s="238" t="s">
        <v>7120</v>
      </c>
      <c r="C593" s="238" t="s">
        <v>6893</v>
      </c>
      <c r="D593" s="239">
        <v>5750</v>
      </c>
      <c r="E593" s="240" t="s">
        <v>6886</v>
      </c>
      <c r="F593" s="233" t="s">
        <v>227</v>
      </c>
      <c r="G593" s="233" t="s">
        <v>1046</v>
      </c>
      <c r="H593" s="233" t="s">
        <v>227</v>
      </c>
    </row>
    <row r="594" spans="1:8" ht="18.399999999999999" customHeight="1">
      <c r="A594" s="237" t="s">
        <v>607</v>
      </c>
      <c r="B594" s="238" t="s">
        <v>7121</v>
      </c>
      <c r="C594" s="238" t="s">
        <v>6893</v>
      </c>
      <c r="D594" s="239">
        <v>6250</v>
      </c>
      <c r="E594" s="240" t="s">
        <v>6886</v>
      </c>
      <c r="F594" s="233" t="s">
        <v>227</v>
      </c>
      <c r="G594" s="233" t="s">
        <v>1047</v>
      </c>
      <c r="H594" s="233" t="s">
        <v>227</v>
      </c>
    </row>
    <row r="595" spans="1:8" ht="18.399999999999999" customHeight="1">
      <c r="A595" s="237" t="s">
        <v>607</v>
      </c>
      <c r="B595" s="238" t="s">
        <v>7122</v>
      </c>
      <c r="C595" s="238" t="s">
        <v>6893</v>
      </c>
      <c r="D595" s="239">
        <v>7620</v>
      </c>
      <c r="E595" s="240" t="s">
        <v>6886</v>
      </c>
      <c r="F595" s="233" t="s">
        <v>227</v>
      </c>
      <c r="G595" s="233" t="s">
        <v>1048</v>
      </c>
      <c r="H595" s="233" t="s">
        <v>227</v>
      </c>
    </row>
    <row r="596" spans="1:8" ht="18.399999999999999" customHeight="1">
      <c r="A596" s="237" t="s">
        <v>607</v>
      </c>
      <c r="B596" s="238" t="s">
        <v>7123</v>
      </c>
      <c r="C596" s="238" t="s">
        <v>6893</v>
      </c>
      <c r="D596" s="239">
        <v>8580</v>
      </c>
      <c r="E596" s="240" t="s">
        <v>6886</v>
      </c>
      <c r="F596" s="233" t="s">
        <v>227</v>
      </c>
      <c r="G596" s="233" t="s">
        <v>1049</v>
      </c>
      <c r="H596" s="233" t="s">
        <v>227</v>
      </c>
    </row>
    <row r="597" spans="1:8" ht="18.399999999999999" customHeight="1">
      <c r="A597" s="237" t="s">
        <v>607</v>
      </c>
      <c r="B597" s="238" t="s">
        <v>7124</v>
      </c>
      <c r="C597" s="238" t="s">
        <v>6893</v>
      </c>
      <c r="D597" s="239">
        <v>9400</v>
      </c>
      <c r="E597" s="240" t="s">
        <v>6886</v>
      </c>
      <c r="F597" s="233" t="s">
        <v>227</v>
      </c>
      <c r="G597" s="233" t="s">
        <v>1050</v>
      </c>
      <c r="H597" s="233" t="s">
        <v>227</v>
      </c>
    </row>
    <row r="598" spans="1:8" ht="18.399999999999999" customHeight="1">
      <c r="A598" s="237" t="s">
        <v>607</v>
      </c>
      <c r="B598" s="238" t="s">
        <v>7125</v>
      </c>
      <c r="C598" s="238" t="s">
        <v>6893</v>
      </c>
      <c r="D598" s="239">
        <v>10400</v>
      </c>
      <c r="E598" s="240" t="s">
        <v>6886</v>
      </c>
      <c r="F598" s="233" t="s">
        <v>227</v>
      </c>
      <c r="G598" s="233" t="s">
        <v>1051</v>
      </c>
      <c r="H598" s="233" t="s">
        <v>227</v>
      </c>
    </row>
    <row r="599" spans="1:8" ht="18.399999999999999" customHeight="1">
      <c r="A599" s="237" t="s">
        <v>607</v>
      </c>
      <c r="B599" s="238" t="s">
        <v>7126</v>
      </c>
      <c r="C599" s="238" t="s">
        <v>6893</v>
      </c>
      <c r="D599" s="239">
        <v>12140</v>
      </c>
      <c r="E599" s="240" t="s">
        <v>6886</v>
      </c>
      <c r="F599" s="233" t="s">
        <v>227</v>
      </c>
      <c r="G599" s="233" t="s">
        <v>1052</v>
      </c>
      <c r="H599" s="233" t="s">
        <v>227</v>
      </c>
    </row>
    <row r="600" spans="1:8" ht="18.399999999999999" customHeight="1">
      <c r="A600" s="237" t="s">
        <v>607</v>
      </c>
      <c r="B600" s="238" t="s">
        <v>7127</v>
      </c>
      <c r="C600" s="238" t="s">
        <v>6893</v>
      </c>
      <c r="D600" s="239">
        <v>15000</v>
      </c>
      <c r="E600" s="240" t="s">
        <v>6886</v>
      </c>
      <c r="F600" s="233" t="s">
        <v>227</v>
      </c>
      <c r="G600" s="233" t="s">
        <v>1053</v>
      </c>
      <c r="H600" s="233" t="s">
        <v>227</v>
      </c>
    </row>
    <row r="601" spans="1:8" ht="18.399999999999999" customHeight="1">
      <c r="A601" s="237" t="s">
        <v>1054</v>
      </c>
      <c r="B601" s="238" t="s">
        <v>1055</v>
      </c>
      <c r="C601" s="238" t="s">
        <v>6896</v>
      </c>
      <c r="D601" s="239">
        <v>103723</v>
      </c>
      <c r="E601" s="240" t="s">
        <v>6886</v>
      </c>
      <c r="F601" s="233" t="s">
        <v>227</v>
      </c>
      <c r="G601" s="233" t="s">
        <v>1056</v>
      </c>
      <c r="H601" s="233" t="s">
        <v>227</v>
      </c>
    </row>
    <row r="602" spans="1:8" ht="18.399999999999999" customHeight="1">
      <c r="A602" s="237" t="s">
        <v>1054</v>
      </c>
      <c r="B602" s="238" t="s">
        <v>1057</v>
      </c>
      <c r="C602" s="238" t="s">
        <v>6896</v>
      </c>
      <c r="D602" s="239">
        <v>127734</v>
      </c>
      <c r="E602" s="240" t="s">
        <v>6886</v>
      </c>
      <c r="F602" s="233" t="s">
        <v>227</v>
      </c>
      <c r="G602" s="233" t="s">
        <v>1058</v>
      </c>
      <c r="H602" s="233" t="s">
        <v>227</v>
      </c>
    </row>
    <row r="603" spans="1:8" ht="18.399999999999999" customHeight="1">
      <c r="A603" s="237" t="s">
        <v>1054</v>
      </c>
      <c r="B603" s="238" t="s">
        <v>1059</v>
      </c>
      <c r="C603" s="238" t="s">
        <v>6896</v>
      </c>
      <c r="D603" s="239">
        <v>161610</v>
      </c>
      <c r="E603" s="240" t="s">
        <v>6886</v>
      </c>
      <c r="F603" s="233" t="s">
        <v>227</v>
      </c>
      <c r="G603" s="233" t="s">
        <v>1060</v>
      </c>
      <c r="H603" s="233" t="s">
        <v>227</v>
      </c>
    </row>
    <row r="604" spans="1:8" ht="18.399999999999999" customHeight="1">
      <c r="A604" s="237" t="s">
        <v>1054</v>
      </c>
      <c r="B604" s="238" t="s">
        <v>1061</v>
      </c>
      <c r="C604" s="238" t="s">
        <v>6896</v>
      </c>
      <c r="D604" s="239">
        <v>172372</v>
      </c>
      <c r="E604" s="240" t="s">
        <v>6886</v>
      </c>
      <c r="F604" s="233" t="s">
        <v>227</v>
      </c>
      <c r="G604" s="233" t="s">
        <v>1062</v>
      </c>
      <c r="H604" s="233" t="s">
        <v>227</v>
      </c>
    </row>
    <row r="605" spans="1:8" ht="18.399999999999999" customHeight="1">
      <c r="A605" s="237" t="s">
        <v>7128</v>
      </c>
      <c r="B605" s="238" t="s">
        <v>7129</v>
      </c>
      <c r="C605" s="238" t="s">
        <v>6894</v>
      </c>
      <c r="D605" s="239">
        <v>42345</v>
      </c>
      <c r="E605" s="240" t="s">
        <v>6886</v>
      </c>
      <c r="F605" s="233" t="s">
        <v>227</v>
      </c>
      <c r="G605" s="233" t="s">
        <v>1063</v>
      </c>
      <c r="H605" s="233" t="s">
        <v>227</v>
      </c>
    </row>
    <row r="606" spans="1:8" ht="18.399999999999999" customHeight="1">
      <c r="A606" s="237" t="s">
        <v>7128</v>
      </c>
      <c r="B606" s="238" t="s">
        <v>7130</v>
      </c>
      <c r="C606" s="238" t="s">
        <v>6894</v>
      </c>
      <c r="D606" s="239">
        <v>39745</v>
      </c>
      <c r="E606" s="240" t="s">
        <v>6886</v>
      </c>
      <c r="F606" s="233" t="s">
        <v>227</v>
      </c>
      <c r="G606" s="233" t="s">
        <v>1064</v>
      </c>
      <c r="H606" s="233" t="s">
        <v>227</v>
      </c>
    </row>
    <row r="607" spans="1:8" ht="18.399999999999999" customHeight="1">
      <c r="A607" s="237" t="s">
        <v>7128</v>
      </c>
      <c r="B607" s="238" t="s">
        <v>7131</v>
      </c>
      <c r="C607" s="238" t="s">
        <v>6894</v>
      </c>
      <c r="D607" s="239">
        <v>49791</v>
      </c>
      <c r="E607" s="240" t="s">
        <v>6886</v>
      </c>
      <c r="F607" s="233" t="s">
        <v>227</v>
      </c>
      <c r="G607" s="233" t="s">
        <v>1065</v>
      </c>
      <c r="H607" s="233" t="s">
        <v>227</v>
      </c>
    </row>
    <row r="608" spans="1:8" ht="18.399999999999999" customHeight="1">
      <c r="A608" s="237" t="s">
        <v>7128</v>
      </c>
      <c r="B608" s="238" t="s">
        <v>7132</v>
      </c>
      <c r="C608" s="238" t="s">
        <v>6894</v>
      </c>
      <c r="D608" s="239">
        <v>47555</v>
      </c>
      <c r="E608" s="240" t="s">
        <v>6886</v>
      </c>
      <c r="F608" s="233" t="s">
        <v>227</v>
      </c>
      <c r="G608" s="233" t="s">
        <v>1066</v>
      </c>
      <c r="H608" s="233" t="s">
        <v>227</v>
      </c>
    </row>
    <row r="609" spans="1:8" ht="18.399999999999999" customHeight="1">
      <c r="A609" s="237" t="s">
        <v>7128</v>
      </c>
      <c r="B609" s="238" t="s">
        <v>7133</v>
      </c>
      <c r="C609" s="238" t="s">
        <v>6894</v>
      </c>
      <c r="D609" s="239">
        <v>57927</v>
      </c>
      <c r="E609" s="240" t="s">
        <v>6886</v>
      </c>
      <c r="F609" s="233" t="s">
        <v>227</v>
      </c>
      <c r="G609" s="233" t="s">
        <v>1067</v>
      </c>
      <c r="H609" s="233" t="s">
        <v>227</v>
      </c>
    </row>
    <row r="610" spans="1:8" ht="18.399999999999999" customHeight="1">
      <c r="A610" s="237" t="s">
        <v>7128</v>
      </c>
      <c r="B610" s="238" t="s">
        <v>7134</v>
      </c>
      <c r="C610" s="238" t="s">
        <v>6894</v>
      </c>
      <c r="D610" s="239">
        <v>55182</v>
      </c>
      <c r="E610" s="240" t="s">
        <v>6886</v>
      </c>
      <c r="F610" s="233" t="s">
        <v>227</v>
      </c>
      <c r="G610" s="233" t="s">
        <v>1068</v>
      </c>
      <c r="H610" s="233" t="s">
        <v>227</v>
      </c>
    </row>
    <row r="611" spans="1:8" ht="18.399999999999999" customHeight="1">
      <c r="A611" s="237" t="s">
        <v>7128</v>
      </c>
      <c r="B611" s="238" t="s">
        <v>7135</v>
      </c>
      <c r="C611" s="238" t="s">
        <v>6894</v>
      </c>
      <c r="D611" s="239">
        <v>60836</v>
      </c>
      <c r="E611" s="240" t="s">
        <v>6886</v>
      </c>
      <c r="F611" s="233" t="s">
        <v>227</v>
      </c>
      <c r="G611" s="233" t="s">
        <v>1069</v>
      </c>
      <c r="H611" s="233" t="s">
        <v>227</v>
      </c>
    </row>
    <row r="612" spans="1:8" ht="18.399999999999999" customHeight="1">
      <c r="A612" s="237" t="s">
        <v>7128</v>
      </c>
      <c r="B612" s="238" t="s">
        <v>7136</v>
      </c>
      <c r="C612" s="238" t="s">
        <v>6894</v>
      </c>
      <c r="D612" s="239">
        <v>58491</v>
      </c>
      <c r="E612" s="240" t="s">
        <v>6886</v>
      </c>
      <c r="F612" s="233" t="s">
        <v>227</v>
      </c>
      <c r="G612" s="233" t="s">
        <v>1070</v>
      </c>
      <c r="H612" s="233" t="s">
        <v>227</v>
      </c>
    </row>
    <row r="613" spans="1:8" ht="18.399999999999999" customHeight="1">
      <c r="A613" s="237" t="s">
        <v>7128</v>
      </c>
      <c r="B613" s="238" t="s">
        <v>7137</v>
      </c>
      <c r="C613" s="238" t="s">
        <v>6894</v>
      </c>
      <c r="D613" s="239">
        <v>68373</v>
      </c>
      <c r="E613" s="240" t="s">
        <v>6886</v>
      </c>
      <c r="F613" s="233" t="s">
        <v>227</v>
      </c>
      <c r="G613" s="233" t="s">
        <v>1071</v>
      </c>
      <c r="H613" s="233" t="s">
        <v>227</v>
      </c>
    </row>
    <row r="614" spans="1:8" ht="18.399999999999999" customHeight="1">
      <c r="A614" s="237" t="s">
        <v>7128</v>
      </c>
      <c r="B614" s="238" t="s">
        <v>7138</v>
      </c>
      <c r="C614" s="238" t="s">
        <v>6894</v>
      </c>
      <c r="D614" s="239">
        <v>63409</v>
      </c>
      <c r="E614" s="240" t="s">
        <v>6886</v>
      </c>
      <c r="F614" s="233" t="s">
        <v>227</v>
      </c>
      <c r="G614" s="233" t="s">
        <v>1072</v>
      </c>
      <c r="H614" s="233" t="s">
        <v>227</v>
      </c>
    </row>
    <row r="615" spans="1:8" ht="18.399999999999999" customHeight="1">
      <c r="A615" s="237" t="s">
        <v>7128</v>
      </c>
      <c r="B615" s="238" t="s">
        <v>7139</v>
      </c>
      <c r="C615" s="238" t="s">
        <v>6894</v>
      </c>
      <c r="D615" s="239">
        <v>87255</v>
      </c>
      <c r="E615" s="240" t="s">
        <v>6886</v>
      </c>
      <c r="F615" s="233" t="s">
        <v>227</v>
      </c>
      <c r="G615" s="233" t="s">
        <v>1073</v>
      </c>
      <c r="H615" s="233" t="s">
        <v>227</v>
      </c>
    </row>
    <row r="616" spans="1:8" ht="18.399999999999999" customHeight="1">
      <c r="A616" s="237" t="s">
        <v>7128</v>
      </c>
      <c r="B616" s="238" t="s">
        <v>7140</v>
      </c>
      <c r="C616" s="238" t="s">
        <v>6894</v>
      </c>
      <c r="D616" s="239">
        <v>75464</v>
      </c>
      <c r="E616" s="240" t="s">
        <v>6886</v>
      </c>
      <c r="F616" s="233" t="s">
        <v>227</v>
      </c>
      <c r="G616" s="233" t="s">
        <v>1074</v>
      </c>
      <c r="H616" s="233" t="s">
        <v>227</v>
      </c>
    </row>
    <row r="617" spans="1:8" ht="18.399999999999999" customHeight="1">
      <c r="A617" s="237" t="s">
        <v>7128</v>
      </c>
      <c r="B617" s="238" t="s">
        <v>7141</v>
      </c>
      <c r="C617" s="238" t="s">
        <v>6894</v>
      </c>
      <c r="D617" s="239">
        <v>118255</v>
      </c>
      <c r="E617" s="240" t="s">
        <v>6886</v>
      </c>
      <c r="F617" s="233" t="s">
        <v>227</v>
      </c>
      <c r="G617" s="233" t="s">
        <v>1075</v>
      </c>
      <c r="H617" s="233" t="s">
        <v>227</v>
      </c>
    </row>
    <row r="618" spans="1:8" ht="18.399999999999999" customHeight="1">
      <c r="A618" s="237" t="s">
        <v>7128</v>
      </c>
      <c r="B618" s="238" t="s">
        <v>7142</v>
      </c>
      <c r="C618" s="238" t="s">
        <v>6894</v>
      </c>
      <c r="D618" s="239">
        <v>105873</v>
      </c>
      <c r="E618" s="240" t="s">
        <v>6886</v>
      </c>
      <c r="F618" s="233" t="s">
        <v>227</v>
      </c>
      <c r="G618" s="233" t="s">
        <v>1076</v>
      </c>
      <c r="H618" s="233" t="s">
        <v>227</v>
      </c>
    </row>
    <row r="619" spans="1:8" ht="18.399999999999999" customHeight="1">
      <c r="A619" s="237" t="s">
        <v>7128</v>
      </c>
      <c r="B619" s="238" t="s">
        <v>7143</v>
      </c>
      <c r="C619" s="238" t="s">
        <v>6894</v>
      </c>
      <c r="D619" s="239">
        <v>162355</v>
      </c>
      <c r="E619" s="240" t="s">
        <v>6886</v>
      </c>
      <c r="F619" s="233" t="s">
        <v>227</v>
      </c>
      <c r="G619" s="233" t="s">
        <v>1077</v>
      </c>
      <c r="H619" s="233" t="s">
        <v>227</v>
      </c>
    </row>
    <row r="620" spans="1:8" ht="18.399999999999999" customHeight="1">
      <c r="A620" s="237" t="s">
        <v>7128</v>
      </c>
      <c r="B620" s="238" t="s">
        <v>7144</v>
      </c>
      <c r="C620" s="238" t="s">
        <v>6894</v>
      </c>
      <c r="D620" s="239">
        <v>139373</v>
      </c>
      <c r="E620" s="240" t="s">
        <v>6886</v>
      </c>
      <c r="F620" s="233" t="s">
        <v>227</v>
      </c>
      <c r="G620" s="233" t="s">
        <v>1078</v>
      </c>
      <c r="H620" s="233" t="s">
        <v>227</v>
      </c>
    </row>
    <row r="621" spans="1:8" ht="18.399999999999999" customHeight="1">
      <c r="A621" s="237" t="s">
        <v>7128</v>
      </c>
      <c r="B621" s="238" t="s">
        <v>7145</v>
      </c>
      <c r="C621" s="238" t="s">
        <v>6894</v>
      </c>
      <c r="D621" s="239">
        <v>205964</v>
      </c>
      <c r="E621" s="240" t="s">
        <v>6886</v>
      </c>
      <c r="F621" s="233" t="s">
        <v>227</v>
      </c>
      <c r="G621" s="233" t="s">
        <v>1079</v>
      </c>
      <c r="H621" s="233" t="s">
        <v>227</v>
      </c>
    </row>
    <row r="622" spans="1:8" ht="18.399999999999999" customHeight="1">
      <c r="A622" s="237" t="s">
        <v>7128</v>
      </c>
      <c r="B622" s="238" t="s">
        <v>7146</v>
      </c>
      <c r="C622" s="238" t="s">
        <v>6894</v>
      </c>
      <c r="D622" s="239">
        <v>181591</v>
      </c>
      <c r="E622" s="240" t="s">
        <v>6886</v>
      </c>
      <c r="F622" s="233" t="s">
        <v>227</v>
      </c>
      <c r="G622" s="233" t="s">
        <v>1080</v>
      </c>
      <c r="H622" s="233" t="s">
        <v>227</v>
      </c>
    </row>
    <row r="623" spans="1:8" ht="18.399999999999999" customHeight="1">
      <c r="A623" s="237" t="s">
        <v>7128</v>
      </c>
      <c r="B623" s="238" t="s">
        <v>7147</v>
      </c>
      <c r="C623" s="238" t="s">
        <v>6894</v>
      </c>
      <c r="D623" s="239">
        <v>264691</v>
      </c>
      <c r="E623" s="240" t="s">
        <v>6886</v>
      </c>
      <c r="F623" s="233" t="s">
        <v>227</v>
      </c>
      <c r="G623" s="233" t="s">
        <v>1081</v>
      </c>
      <c r="H623" s="233" t="s">
        <v>227</v>
      </c>
    </row>
    <row r="624" spans="1:8" ht="18.399999999999999" customHeight="1">
      <c r="A624" s="237" t="s">
        <v>7128</v>
      </c>
      <c r="B624" s="238" t="s">
        <v>7148</v>
      </c>
      <c r="C624" s="238" t="s">
        <v>6894</v>
      </c>
      <c r="D624" s="239">
        <v>239845</v>
      </c>
      <c r="E624" s="240" t="s">
        <v>6886</v>
      </c>
      <c r="F624" s="233" t="s">
        <v>227</v>
      </c>
      <c r="G624" s="233" t="s">
        <v>1082</v>
      </c>
      <c r="H624" s="233" t="s">
        <v>227</v>
      </c>
    </row>
    <row r="625" spans="1:8" ht="18.399999999999999" customHeight="1">
      <c r="A625" s="237" t="s">
        <v>7128</v>
      </c>
      <c r="B625" s="238" t="s">
        <v>7149</v>
      </c>
      <c r="C625" s="238" t="s">
        <v>6894</v>
      </c>
      <c r="D625" s="239">
        <v>325891</v>
      </c>
      <c r="E625" s="240" t="s">
        <v>6886</v>
      </c>
      <c r="F625" s="233" t="s">
        <v>227</v>
      </c>
      <c r="G625" s="233" t="s">
        <v>1083</v>
      </c>
      <c r="H625" s="233" t="s">
        <v>227</v>
      </c>
    </row>
    <row r="626" spans="1:8" ht="18.399999999999999" customHeight="1">
      <c r="A626" s="237" t="s">
        <v>7128</v>
      </c>
      <c r="B626" s="238" t="s">
        <v>7150</v>
      </c>
      <c r="C626" s="238" t="s">
        <v>6894</v>
      </c>
      <c r="D626" s="239">
        <v>286500</v>
      </c>
      <c r="E626" s="240" t="s">
        <v>6886</v>
      </c>
      <c r="F626" s="233" t="s">
        <v>227</v>
      </c>
      <c r="G626" s="233" t="s">
        <v>1084</v>
      </c>
      <c r="H626" s="233" t="s">
        <v>227</v>
      </c>
    </row>
    <row r="627" spans="1:8" ht="18.399999999999999" customHeight="1">
      <c r="A627" s="237" t="s">
        <v>7128</v>
      </c>
      <c r="B627" s="238" t="s">
        <v>7151</v>
      </c>
      <c r="C627" s="238" t="s">
        <v>6894</v>
      </c>
      <c r="D627" s="239">
        <v>383936</v>
      </c>
      <c r="E627" s="240" t="s">
        <v>6886</v>
      </c>
      <c r="F627" s="233" t="s">
        <v>227</v>
      </c>
      <c r="G627" s="233" t="s">
        <v>1085</v>
      </c>
      <c r="H627" s="233" t="s">
        <v>227</v>
      </c>
    </row>
    <row r="628" spans="1:8" ht="18.399999999999999" customHeight="1">
      <c r="A628" s="237" t="s">
        <v>7128</v>
      </c>
      <c r="B628" s="238" t="s">
        <v>7152</v>
      </c>
      <c r="C628" s="238" t="s">
        <v>6894</v>
      </c>
      <c r="D628" s="239">
        <v>335818</v>
      </c>
      <c r="E628" s="240" t="s">
        <v>6886</v>
      </c>
      <c r="F628" s="233" t="s">
        <v>227</v>
      </c>
      <c r="G628" s="233" t="s">
        <v>1086</v>
      </c>
      <c r="H628" s="233" t="s">
        <v>227</v>
      </c>
    </row>
    <row r="629" spans="1:8" ht="18.399999999999999" customHeight="1">
      <c r="A629" s="237" t="s">
        <v>7128</v>
      </c>
      <c r="B629" s="238" t="s">
        <v>7153</v>
      </c>
      <c r="C629" s="238" t="s">
        <v>6894</v>
      </c>
      <c r="D629" s="239">
        <v>463673</v>
      </c>
      <c r="E629" s="240" t="s">
        <v>6886</v>
      </c>
      <c r="F629" s="233" t="s">
        <v>227</v>
      </c>
      <c r="G629" s="233" t="s">
        <v>1087</v>
      </c>
      <c r="H629" s="233" t="s">
        <v>227</v>
      </c>
    </row>
    <row r="630" spans="1:8" ht="18.399999999999999" customHeight="1">
      <c r="A630" s="237" t="s">
        <v>7128</v>
      </c>
      <c r="B630" s="238" t="s">
        <v>7154</v>
      </c>
      <c r="C630" s="238" t="s">
        <v>6894</v>
      </c>
      <c r="D630" s="239">
        <v>416136</v>
      </c>
      <c r="E630" s="240" t="s">
        <v>6886</v>
      </c>
      <c r="F630" s="233" t="s">
        <v>227</v>
      </c>
      <c r="G630" s="233" t="s">
        <v>1088</v>
      </c>
      <c r="H630" s="233" t="s">
        <v>227</v>
      </c>
    </row>
    <row r="631" spans="1:8" ht="18.399999999999999" customHeight="1">
      <c r="A631" s="237" t="s">
        <v>7128</v>
      </c>
      <c r="B631" s="238" t="s">
        <v>7155</v>
      </c>
      <c r="C631" s="238" t="s">
        <v>6894</v>
      </c>
      <c r="D631" s="239">
        <v>552191</v>
      </c>
      <c r="E631" s="240" t="s">
        <v>6886</v>
      </c>
      <c r="F631" s="233" t="s">
        <v>227</v>
      </c>
      <c r="G631" s="233" t="s">
        <v>1089</v>
      </c>
      <c r="H631" s="233" t="s">
        <v>227</v>
      </c>
    </row>
    <row r="632" spans="1:8" ht="18.399999999999999" customHeight="1">
      <c r="A632" s="237" t="s">
        <v>7128</v>
      </c>
      <c r="B632" s="238" t="s">
        <v>7156</v>
      </c>
      <c r="C632" s="238" t="s">
        <v>6894</v>
      </c>
      <c r="D632" s="239">
        <v>497009</v>
      </c>
      <c r="E632" s="240" t="s">
        <v>6886</v>
      </c>
      <c r="F632" s="233" t="s">
        <v>227</v>
      </c>
      <c r="G632" s="233" t="s">
        <v>1090</v>
      </c>
      <c r="H632" s="233" t="s">
        <v>227</v>
      </c>
    </row>
    <row r="633" spans="1:8" ht="18.399999999999999" customHeight="1">
      <c r="A633" s="237" t="s">
        <v>7128</v>
      </c>
      <c r="B633" s="238" t="s">
        <v>7157</v>
      </c>
      <c r="C633" s="238" t="s">
        <v>6894</v>
      </c>
      <c r="D633" s="239">
        <v>855100</v>
      </c>
      <c r="E633" s="240" t="s">
        <v>6886</v>
      </c>
      <c r="F633" s="233" t="s">
        <v>227</v>
      </c>
      <c r="G633" s="233" t="s">
        <v>1091</v>
      </c>
      <c r="H633" s="233" t="s">
        <v>227</v>
      </c>
    </row>
    <row r="634" spans="1:8" ht="18.399999999999999" customHeight="1">
      <c r="A634" s="237" t="s">
        <v>7128</v>
      </c>
      <c r="B634" s="238" t="s">
        <v>7158</v>
      </c>
      <c r="C634" s="238" t="s">
        <v>6894</v>
      </c>
      <c r="D634" s="239">
        <v>637955</v>
      </c>
      <c r="E634" s="240" t="s">
        <v>6886</v>
      </c>
      <c r="F634" s="233" t="s">
        <v>227</v>
      </c>
      <c r="G634" s="233" t="s">
        <v>1092</v>
      </c>
      <c r="H634" s="233" t="s">
        <v>227</v>
      </c>
    </row>
    <row r="635" spans="1:8" ht="18.399999999999999" customHeight="1">
      <c r="A635" s="237" t="s">
        <v>7128</v>
      </c>
      <c r="B635" s="238" t="s">
        <v>7159</v>
      </c>
      <c r="C635" s="238" t="s">
        <v>6894</v>
      </c>
      <c r="D635" s="239">
        <v>891937</v>
      </c>
      <c r="E635" s="240" t="s">
        <v>6886</v>
      </c>
      <c r="F635" s="233" t="s">
        <v>227</v>
      </c>
      <c r="G635" s="233" t="s">
        <v>1093</v>
      </c>
      <c r="H635" s="233" t="s">
        <v>227</v>
      </c>
    </row>
    <row r="636" spans="1:8" ht="18.399999999999999" customHeight="1">
      <c r="A636" s="237" t="s">
        <v>7128</v>
      </c>
      <c r="B636" s="238" t="s">
        <v>7160</v>
      </c>
      <c r="C636" s="238" t="s">
        <v>6894</v>
      </c>
      <c r="D636" s="239">
        <v>675379</v>
      </c>
      <c r="E636" s="240" t="s">
        <v>6886</v>
      </c>
      <c r="F636" s="233" t="s">
        <v>227</v>
      </c>
      <c r="G636" s="233" t="s">
        <v>1094</v>
      </c>
      <c r="H636" s="233" t="s">
        <v>227</v>
      </c>
    </row>
    <row r="637" spans="1:8" ht="18.399999999999999" customHeight="1">
      <c r="A637" s="237" t="s">
        <v>7161</v>
      </c>
      <c r="B637" s="238" t="s">
        <v>490</v>
      </c>
      <c r="C637" s="238" t="s">
        <v>6894</v>
      </c>
      <c r="D637" s="239">
        <v>65195</v>
      </c>
      <c r="E637" s="240" t="s">
        <v>6886</v>
      </c>
      <c r="F637" s="233" t="s">
        <v>227</v>
      </c>
      <c r="G637" s="233" t="s">
        <v>1095</v>
      </c>
      <c r="H637" s="233" t="s">
        <v>227</v>
      </c>
    </row>
    <row r="638" spans="1:8" ht="18.399999999999999" customHeight="1">
      <c r="A638" s="237" t="s">
        <v>7161</v>
      </c>
      <c r="B638" s="238" t="s">
        <v>492</v>
      </c>
      <c r="C638" s="238" t="s">
        <v>6894</v>
      </c>
      <c r="D638" s="239">
        <v>82940</v>
      </c>
      <c r="E638" s="240" t="s">
        <v>6886</v>
      </c>
      <c r="F638" s="233" t="s">
        <v>227</v>
      </c>
      <c r="G638" s="233" t="s">
        <v>1096</v>
      </c>
      <c r="H638" s="233" t="s">
        <v>227</v>
      </c>
    </row>
    <row r="639" spans="1:8" ht="18.399999999999999" customHeight="1">
      <c r="A639" s="237" t="s">
        <v>7161</v>
      </c>
      <c r="B639" s="238" t="s">
        <v>494</v>
      </c>
      <c r="C639" s="238" t="s">
        <v>6894</v>
      </c>
      <c r="D639" s="239">
        <v>89083</v>
      </c>
      <c r="E639" s="240" t="s">
        <v>6886</v>
      </c>
      <c r="F639" s="233" t="s">
        <v>227</v>
      </c>
      <c r="G639" s="233" t="s">
        <v>1097</v>
      </c>
      <c r="H639" s="233" t="s">
        <v>227</v>
      </c>
    </row>
    <row r="640" spans="1:8" ht="18.399999999999999" customHeight="1">
      <c r="A640" s="237" t="s">
        <v>7161</v>
      </c>
      <c r="B640" s="238" t="s">
        <v>496</v>
      </c>
      <c r="C640" s="238" t="s">
        <v>6894</v>
      </c>
      <c r="D640" s="239">
        <v>94500</v>
      </c>
      <c r="E640" s="240" t="s">
        <v>6886</v>
      </c>
      <c r="F640" s="233" t="s">
        <v>227</v>
      </c>
      <c r="G640" s="233" t="s">
        <v>1098</v>
      </c>
      <c r="H640" s="233" t="s">
        <v>227</v>
      </c>
    </row>
    <row r="641" spans="1:8" ht="18.399999999999999" customHeight="1">
      <c r="A641" s="237" t="s">
        <v>7161</v>
      </c>
      <c r="B641" s="238" t="s">
        <v>498</v>
      </c>
      <c r="C641" s="238" t="s">
        <v>6894</v>
      </c>
      <c r="D641" s="239">
        <v>109883</v>
      </c>
      <c r="E641" s="240" t="s">
        <v>6886</v>
      </c>
      <c r="F641" s="233" t="s">
        <v>227</v>
      </c>
      <c r="G641" s="233" t="s">
        <v>1099</v>
      </c>
      <c r="H641" s="233" t="s">
        <v>227</v>
      </c>
    </row>
    <row r="642" spans="1:8" ht="18.399999999999999" customHeight="1">
      <c r="A642" s="237" t="s">
        <v>7161</v>
      </c>
      <c r="B642" s="238" t="s">
        <v>500</v>
      </c>
      <c r="C642" s="238" t="s">
        <v>6894</v>
      </c>
      <c r="D642" s="239">
        <v>134453</v>
      </c>
      <c r="E642" s="240" t="s">
        <v>6886</v>
      </c>
      <c r="F642" s="233" t="s">
        <v>227</v>
      </c>
      <c r="G642" s="233" t="s">
        <v>1100</v>
      </c>
      <c r="H642" s="233" t="s">
        <v>227</v>
      </c>
    </row>
    <row r="643" spans="1:8" ht="18.399999999999999" customHeight="1">
      <c r="A643" s="237" t="s">
        <v>7161</v>
      </c>
      <c r="B643" s="238" t="s">
        <v>502</v>
      </c>
      <c r="C643" s="238" t="s">
        <v>6894</v>
      </c>
      <c r="D643" s="239">
        <v>182228</v>
      </c>
      <c r="E643" s="240" t="s">
        <v>6886</v>
      </c>
      <c r="F643" s="233" t="s">
        <v>227</v>
      </c>
      <c r="G643" s="233" t="s">
        <v>1101</v>
      </c>
      <c r="H643" s="233" t="s">
        <v>227</v>
      </c>
    </row>
    <row r="644" spans="1:8" ht="18.399999999999999" customHeight="1">
      <c r="A644" s="237" t="s">
        <v>7161</v>
      </c>
      <c r="B644" s="238" t="s">
        <v>504</v>
      </c>
      <c r="C644" s="238" t="s">
        <v>6894</v>
      </c>
      <c r="D644" s="239">
        <v>247065</v>
      </c>
      <c r="E644" s="240" t="s">
        <v>6886</v>
      </c>
      <c r="F644" s="233" t="s">
        <v>227</v>
      </c>
      <c r="G644" s="233" t="s">
        <v>1102</v>
      </c>
      <c r="H644" s="233" t="s">
        <v>227</v>
      </c>
    </row>
    <row r="645" spans="1:8" ht="18.399999999999999" customHeight="1">
      <c r="A645" s="237" t="s">
        <v>7161</v>
      </c>
      <c r="B645" s="238" t="s">
        <v>506</v>
      </c>
      <c r="C645" s="238" t="s">
        <v>6894</v>
      </c>
      <c r="D645" s="239">
        <v>320093</v>
      </c>
      <c r="E645" s="240" t="s">
        <v>6886</v>
      </c>
      <c r="F645" s="233" t="s">
        <v>227</v>
      </c>
      <c r="G645" s="233" t="s">
        <v>1103</v>
      </c>
      <c r="H645" s="233" t="s">
        <v>227</v>
      </c>
    </row>
    <row r="646" spans="1:8" ht="18.399999999999999" customHeight="1">
      <c r="A646" s="237" t="s">
        <v>7161</v>
      </c>
      <c r="B646" s="238" t="s">
        <v>508</v>
      </c>
      <c r="C646" s="238" t="s">
        <v>6894</v>
      </c>
      <c r="D646" s="239">
        <v>410540</v>
      </c>
      <c r="E646" s="240" t="s">
        <v>6886</v>
      </c>
      <c r="F646" s="233" t="s">
        <v>227</v>
      </c>
      <c r="G646" s="233" t="s">
        <v>1104</v>
      </c>
      <c r="H646" s="233" t="s">
        <v>227</v>
      </c>
    </row>
    <row r="647" spans="1:8" ht="18.399999999999999" customHeight="1">
      <c r="A647" s="237" t="s">
        <v>7161</v>
      </c>
      <c r="B647" s="238" t="s">
        <v>510</v>
      </c>
      <c r="C647" s="238" t="s">
        <v>6894</v>
      </c>
      <c r="D647" s="239">
        <v>508138</v>
      </c>
      <c r="E647" s="240" t="s">
        <v>6886</v>
      </c>
      <c r="F647" s="233" t="s">
        <v>227</v>
      </c>
      <c r="G647" s="233" t="s">
        <v>1105</v>
      </c>
      <c r="H647" s="233" t="s">
        <v>227</v>
      </c>
    </row>
    <row r="648" spans="1:8" ht="18.399999999999999" customHeight="1">
      <c r="A648" s="237" t="s">
        <v>7161</v>
      </c>
      <c r="B648" s="238" t="s">
        <v>647</v>
      </c>
      <c r="C648" s="238" t="s">
        <v>6894</v>
      </c>
      <c r="D648" s="239">
        <v>599235</v>
      </c>
      <c r="E648" s="240" t="s">
        <v>6886</v>
      </c>
      <c r="F648" s="233" t="s">
        <v>227</v>
      </c>
      <c r="G648" s="233" t="s">
        <v>1106</v>
      </c>
      <c r="H648" s="233" t="s">
        <v>227</v>
      </c>
    </row>
    <row r="649" spans="1:8" ht="18.399999999999999" customHeight="1">
      <c r="A649" s="237" t="s">
        <v>7161</v>
      </c>
      <c r="B649" s="238" t="s">
        <v>532</v>
      </c>
      <c r="C649" s="238" t="s">
        <v>6894</v>
      </c>
      <c r="D649" s="239">
        <v>709800</v>
      </c>
      <c r="E649" s="240" t="s">
        <v>6886</v>
      </c>
      <c r="F649" s="233" t="s">
        <v>227</v>
      </c>
      <c r="G649" s="233" t="s">
        <v>1107</v>
      </c>
      <c r="H649" s="233" t="s">
        <v>227</v>
      </c>
    </row>
    <row r="650" spans="1:8" ht="18.399999999999999" customHeight="1">
      <c r="A650" s="237" t="s">
        <v>7161</v>
      </c>
      <c r="B650" s="238" t="s">
        <v>650</v>
      </c>
      <c r="C650" s="238" t="s">
        <v>6894</v>
      </c>
      <c r="D650" s="239">
        <v>860633</v>
      </c>
      <c r="E650" s="240" t="s">
        <v>6886</v>
      </c>
      <c r="F650" s="233" t="s">
        <v>227</v>
      </c>
      <c r="G650" s="233" t="s">
        <v>1108</v>
      </c>
      <c r="H650" s="233" t="s">
        <v>227</v>
      </c>
    </row>
    <row r="651" spans="1:8" ht="18.399999999999999" customHeight="1">
      <c r="A651" s="237" t="s">
        <v>7161</v>
      </c>
      <c r="B651" s="238" t="s">
        <v>652</v>
      </c>
      <c r="C651" s="238" t="s">
        <v>6894</v>
      </c>
      <c r="D651" s="239">
        <v>1112475</v>
      </c>
      <c r="E651" s="240" t="s">
        <v>6886</v>
      </c>
      <c r="F651" s="233" t="s">
        <v>227</v>
      </c>
      <c r="G651" s="233" t="s">
        <v>1109</v>
      </c>
      <c r="H651" s="233" t="s">
        <v>227</v>
      </c>
    </row>
    <row r="652" spans="1:8" ht="18.399999999999999" customHeight="1">
      <c r="A652" s="237" t="s">
        <v>7161</v>
      </c>
      <c r="B652" s="238" t="s">
        <v>656</v>
      </c>
      <c r="C652" s="238" t="s">
        <v>6894</v>
      </c>
      <c r="D652" s="239">
        <v>1283088</v>
      </c>
      <c r="E652" s="240" t="s">
        <v>6886</v>
      </c>
      <c r="F652" s="233" t="s">
        <v>227</v>
      </c>
      <c r="G652" s="233" t="s">
        <v>1110</v>
      </c>
      <c r="H652" s="233" t="s">
        <v>227</v>
      </c>
    </row>
    <row r="653" spans="1:8" ht="18.399999999999999" customHeight="1">
      <c r="A653" s="237" t="s">
        <v>7162</v>
      </c>
      <c r="B653" s="238" t="s">
        <v>490</v>
      </c>
      <c r="C653" s="238" t="s">
        <v>6894</v>
      </c>
      <c r="D653" s="239">
        <v>98280</v>
      </c>
      <c r="E653" s="240" t="s">
        <v>6886</v>
      </c>
      <c r="F653" s="233" t="s">
        <v>227</v>
      </c>
      <c r="G653" s="233" t="s">
        <v>1111</v>
      </c>
      <c r="H653" s="233" t="s">
        <v>227</v>
      </c>
    </row>
    <row r="654" spans="1:8" ht="18.399999999999999" customHeight="1">
      <c r="A654" s="237" t="s">
        <v>7162</v>
      </c>
      <c r="B654" s="238" t="s">
        <v>492</v>
      </c>
      <c r="C654" s="238" t="s">
        <v>6894</v>
      </c>
      <c r="D654" s="239">
        <v>123890</v>
      </c>
      <c r="E654" s="240" t="s">
        <v>6886</v>
      </c>
      <c r="F654" s="233" t="s">
        <v>227</v>
      </c>
      <c r="G654" s="233" t="s">
        <v>1112</v>
      </c>
      <c r="H654" s="233" t="s">
        <v>227</v>
      </c>
    </row>
    <row r="655" spans="1:8" ht="18.399999999999999" customHeight="1">
      <c r="A655" s="237" t="s">
        <v>7162</v>
      </c>
      <c r="B655" s="238" t="s">
        <v>494</v>
      </c>
      <c r="C655" s="238" t="s">
        <v>6894</v>
      </c>
      <c r="D655" s="239">
        <v>134810</v>
      </c>
      <c r="E655" s="240" t="s">
        <v>6886</v>
      </c>
      <c r="F655" s="233" t="s">
        <v>227</v>
      </c>
      <c r="G655" s="233" t="s">
        <v>1113</v>
      </c>
      <c r="H655" s="233" t="s">
        <v>227</v>
      </c>
    </row>
    <row r="656" spans="1:8" ht="18.399999999999999" customHeight="1">
      <c r="A656" s="237" t="s">
        <v>7162</v>
      </c>
      <c r="B656" s="238" t="s">
        <v>496</v>
      </c>
      <c r="C656" s="238" t="s">
        <v>6894</v>
      </c>
      <c r="D656" s="239">
        <v>148500</v>
      </c>
      <c r="E656" s="240" t="s">
        <v>6886</v>
      </c>
      <c r="F656" s="233" t="s">
        <v>227</v>
      </c>
      <c r="G656" s="233" t="s">
        <v>1114</v>
      </c>
      <c r="H656" s="233" t="s">
        <v>227</v>
      </c>
    </row>
    <row r="657" spans="1:8" ht="18.399999999999999" customHeight="1">
      <c r="A657" s="237" t="s">
        <v>7162</v>
      </c>
      <c r="B657" s="238" t="s">
        <v>498</v>
      </c>
      <c r="C657" s="238" t="s">
        <v>6894</v>
      </c>
      <c r="D657" s="239">
        <v>164483</v>
      </c>
      <c r="E657" s="240" t="s">
        <v>6886</v>
      </c>
      <c r="F657" s="233" t="s">
        <v>227</v>
      </c>
      <c r="G657" s="233" t="s">
        <v>1115</v>
      </c>
      <c r="H657" s="233" t="s">
        <v>227</v>
      </c>
    </row>
    <row r="658" spans="1:8" ht="18.399999999999999" customHeight="1">
      <c r="A658" s="237" t="s">
        <v>7162</v>
      </c>
      <c r="B658" s="238" t="s">
        <v>500</v>
      </c>
      <c r="C658" s="238" t="s">
        <v>6894</v>
      </c>
      <c r="D658" s="239">
        <v>201338</v>
      </c>
      <c r="E658" s="240" t="s">
        <v>6886</v>
      </c>
      <c r="F658" s="233" t="s">
        <v>227</v>
      </c>
      <c r="G658" s="233" t="s">
        <v>1116</v>
      </c>
      <c r="H658" s="233" t="s">
        <v>227</v>
      </c>
    </row>
    <row r="659" spans="1:8" ht="18.399999999999999" customHeight="1">
      <c r="A659" s="237" t="s">
        <v>7162</v>
      </c>
      <c r="B659" s="238" t="s">
        <v>502</v>
      </c>
      <c r="C659" s="238" t="s">
        <v>6894</v>
      </c>
      <c r="D659" s="239">
        <v>271993</v>
      </c>
      <c r="E659" s="240" t="s">
        <v>6886</v>
      </c>
      <c r="F659" s="233" t="s">
        <v>227</v>
      </c>
      <c r="G659" s="233" t="s">
        <v>1117</v>
      </c>
      <c r="H659" s="233" t="s">
        <v>227</v>
      </c>
    </row>
    <row r="660" spans="1:8" ht="18.399999999999999" customHeight="1">
      <c r="A660" s="237" t="s">
        <v>7162</v>
      </c>
      <c r="B660" s="238" t="s">
        <v>504</v>
      </c>
      <c r="C660" s="238" t="s">
        <v>6894</v>
      </c>
      <c r="D660" s="239">
        <v>369233</v>
      </c>
      <c r="E660" s="240" t="s">
        <v>6886</v>
      </c>
      <c r="F660" s="233" t="s">
        <v>227</v>
      </c>
      <c r="G660" s="233" t="s">
        <v>1118</v>
      </c>
      <c r="H660" s="233" t="s">
        <v>227</v>
      </c>
    </row>
    <row r="661" spans="1:8" ht="18.399999999999999" customHeight="1">
      <c r="A661" s="237" t="s">
        <v>7162</v>
      </c>
      <c r="B661" s="238" t="s">
        <v>506</v>
      </c>
      <c r="C661" s="238" t="s">
        <v>6894</v>
      </c>
      <c r="D661" s="239">
        <v>478433</v>
      </c>
      <c r="E661" s="240" t="s">
        <v>6886</v>
      </c>
      <c r="F661" s="233" t="s">
        <v>227</v>
      </c>
      <c r="G661" s="233" t="s">
        <v>1119</v>
      </c>
      <c r="H661" s="233" t="s">
        <v>227</v>
      </c>
    </row>
    <row r="662" spans="1:8" ht="18.399999999999999" customHeight="1">
      <c r="A662" s="237" t="s">
        <v>7162</v>
      </c>
      <c r="B662" s="238" t="s">
        <v>508</v>
      </c>
      <c r="C662" s="238" t="s">
        <v>6894</v>
      </c>
      <c r="D662" s="239">
        <v>612885</v>
      </c>
      <c r="E662" s="240" t="s">
        <v>6886</v>
      </c>
      <c r="F662" s="233" t="s">
        <v>227</v>
      </c>
      <c r="G662" s="233" t="s">
        <v>1120</v>
      </c>
      <c r="H662" s="233" t="s">
        <v>227</v>
      </c>
    </row>
    <row r="663" spans="1:8" ht="18.399999999999999" customHeight="1">
      <c r="A663" s="237" t="s">
        <v>7162</v>
      </c>
      <c r="B663" s="238" t="s">
        <v>510</v>
      </c>
      <c r="C663" s="238" t="s">
        <v>6894</v>
      </c>
      <c r="D663" s="239">
        <v>782828</v>
      </c>
      <c r="E663" s="240" t="s">
        <v>6886</v>
      </c>
      <c r="F663" s="233" t="s">
        <v>227</v>
      </c>
      <c r="G663" s="233" t="s">
        <v>1121</v>
      </c>
      <c r="H663" s="233" t="s">
        <v>227</v>
      </c>
    </row>
    <row r="664" spans="1:8" ht="18.399999999999999" customHeight="1">
      <c r="A664" s="237" t="s">
        <v>7162</v>
      </c>
      <c r="B664" s="238" t="s">
        <v>647</v>
      </c>
      <c r="C664" s="238" t="s">
        <v>6894</v>
      </c>
      <c r="D664" s="239">
        <v>923098</v>
      </c>
      <c r="E664" s="240" t="s">
        <v>6886</v>
      </c>
      <c r="F664" s="233" t="s">
        <v>227</v>
      </c>
      <c r="G664" s="233" t="s">
        <v>1122</v>
      </c>
      <c r="H664" s="233" t="s">
        <v>227</v>
      </c>
    </row>
    <row r="665" spans="1:8" ht="18.399999999999999" customHeight="1">
      <c r="A665" s="237" t="s">
        <v>7162</v>
      </c>
      <c r="B665" s="238" t="s">
        <v>532</v>
      </c>
      <c r="C665" s="238" t="s">
        <v>6894</v>
      </c>
      <c r="D665" s="239">
        <v>1094730</v>
      </c>
      <c r="E665" s="240" t="s">
        <v>6886</v>
      </c>
      <c r="F665" s="233" t="s">
        <v>227</v>
      </c>
      <c r="G665" s="233" t="s">
        <v>1123</v>
      </c>
      <c r="H665" s="233" t="s">
        <v>227</v>
      </c>
    </row>
    <row r="666" spans="1:8" ht="18.399999999999999" customHeight="1">
      <c r="A666" s="237" t="s">
        <v>7162</v>
      </c>
      <c r="B666" s="238" t="s">
        <v>650</v>
      </c>
      <c r="C666" s="238" t="s">
        <v>6894</v>
      </c>
      <c r="D666" s="239">
        <v>1326780</v>
      </c>
      <c r="E666" s="240" t="s">
        <v>6886</v>
      </c>
      <c r="F666" s="233" t="s">
        <v>227</v>
      </c>
      <c r="G666" s="233" t="s">
        <v>1124</v>
      </c>
      <c r="H666" s="233" t="s">
        <v>227</v>
      </c>
    </row>
    <row r="667" spans="1:8" ht="18.399999999999999" customHeight="1">
      <c r="A667" s="237" t="s">
        <v>7162</v>
      </c>
      <c r="B667" s="238" t="s">
        <v>652</v>
      </c>
      <c r="C667" s="238" t="s">
        <v>6894</v>
      </c>
      <c r="D667" s="239">
        <v>1632100</v>
      </c>
      <c r="E667" s="240" t="s">
        <v>6886</v>
      </c>
      <c r="F667" s="233" t="s">
        <v>227</v>
      </c>
      <c r="G667" s="233" t="s">
        <v>1125</v>
      </c>
      <c r="H667" s="233" t="s">
        <v>227</v>
      </c>
    </row>
    <row r="668" spans="1:8" ht="18.399999999999999" customHeight="1">
      <c r="A668" s="237" t="s">
        <v>7162</v>
      </c>
      <c r="B668" s="238" t="s">
        <v>656</v>
      </c>
      <c r="C668" s="238" t="s">
        <v>6894</v>
      </c>
      <c r="D668" s="239">
        <v>2183829</v>
      </c>
      <c r="E668" s="240" t="s">
        <v>6886</v>
      </c>
      <c r="F668" s="233" t="s">
        <v>227</v>
      </c>
      <c r="G668" s="233" t="s">
        <v>1126</v>
      </c>
      <c r="H668" s="233" t="s">
        <v>227</v>
      </c>
    </row>
    <row r="669" spans="1:8" ht="18.399999999999999" customHeight="1">
      <c r="A669" s="237" t="s">
        <v>1127</v>
      </c>
      <c r="B669" s="238" t="s">
        <v>500</v>
      </c>
      <c r="C669" s="238" t="s">
        <v>6914</v>
      </c>
      <c r="D669" s="239">
        <v>133569</v>
      </c>
      <c r="E669" s="240" t="s">
        <v>6886</v>
      </c>
      <c r="F669" s="233" t="s">
        <v>227</v>
      </c>
      <c r="G669" s="233" t="s">
        <v>1128</v>
      </c>
      <c r="H669" s="233" t="s">
        <v>227</v>
      </c>
    </row>
    <row r="670" spans="1:8" ht="18.399999999999999" customHeight="1">
      <c r="A670" s="237" t="s">
        <v>1127</v>
      </c>
      <c r="B670" s="238" t="s">
        <v>502</v>
      </c>
      <c r="C670" s="238" t="s">
        <v>6914</v>
      </c>
      <c r="D670" s="239">
        <v>171739</v>
      </c>
      <c r="E670" s="240" t="s">
        <v>6886</v>
      </c>
      <c r="F670" s="233" t="s">
        <v>227</v>
      </c>
      <c r="G670" s="233" t="s">
        <v>1129</v>
      </c>
      <c r="H670" s="233" t="s">
        <v>227</v>
      </c>
    </row>
    <row r="671" spans="1:8" ht="18.399999999999999" customHeight="1">
      <c r="A671" s="237" t="s">
        <v>1127</v>
      </c>
      <c r="B671" s="238" t="s">
        <v>504</v>
      </c>
      <c r="C671" s="238" t="s">
        <v>6914</v>
      </c>
      <c r="D671" s="239">
        <v>196268</v>
      </c>
      <c r="E671" s="240" t="s">
        <v>6886</v>
      </c>
      <c r="F671" s="233" t="s">
        <v>227</v>
      </c>
      <c r="G671" s="233" t="s">
        <v>1130</v>
      </c>
      <c r="H671" s="233" t="s">
        <v>227</v>
      </c>
    </row>
    <row r="672" spans="1:8" ht="18.399999999999999" customHeight="1">
      <c r="A672" s="237" t="s">
        <v>1127</v>
      </c>
      <c r="B672" s="238" t="s">
        <v>506</v>
      </c>
      <c r="C672" s="238" t="s">
        <v>6914</v>
      </c>
      <c r="D672" s="239">
        <v>231079</v>
      </c>
      <c r="E672" s="240" t="s">
        <v>6886</v>
      </c>
      <c r="F672" s="233" t="s">
        <v>227</v>
      </c>
      <c r="G672" s="233" t="s">
        <v>1131</v>
      </c>
      <c r="H672" s="233" t="s">
        <v>227</v>
      </c>
    </row>
    <row r="673" spans="1:8" ht="18.399999999999999" customHeight="1">
      <c r="A673" s="237" t="s">
        <v>1127</v>
      </c>
      <c r="B673" s="238" t="s">
        <v>508</v>
      </c>
      <c r="C673" s="238" t="s">
        <v>6914</v>
      </c>
      <c r="D673" s="239">
        <v>279554</v>
      </c>
      <c r="E673" s="240" t="s">
        <v>6886</v>
      </c>
      <c r="F673" s="233" t="s">
        <v>227</v>
      </c>
      <c r="G673" s="233" t="s">
        <v>1132</v>
      </c>
      <c r="H673" s="233" t="s">
        <v>227</v>
      </c>
    </row>
    <row r="674" spans="1:8" ht="18.399999999999999" customHeight="1">
      <c r="A674" s="237" t="s">
        <v>1127</v>
      </c>
      <c r="B674" s="238" t="s">
        <v>510</v>
      </c>
      <c r="C674" s="238" t="s">
        <v>6914</v>
      </c>
      <c r="D674" s="239">
        <v>324293</v>
      </c>
      <c r="E674" s="240" t="s">
        <v>6886</v>
      </c>
      <c r="F674" s="233" t="s">
        <v>227</v>
      </c>
      <c r="G674" s="233" t="s">
        <v>1133</v>
      </c>
      <c r="H674" s="233" t="s">
        <v>227</v>
      </c>
    </row>
    <row r="675" spans="1:8" ht="18.399999999999999" customHeight="1">
      <c r="A675" s="237" t="s">
        <v>1127</v>
      </c>
      <c r="B675" s="238" t="s">
        <v>647</v>
      </c>
      <c r="C675" s="238" t="s">
        <v>6914</v>
      </c>
      <c r="D675" s="239">
        <v>367714</v>
      </c>
      <c r="E675" s="240" t="s">
        <v>6886</v>
      </c>
      <c r="F675" s="233" t="s">
        <v>227</v>
      </c>
      <c r="G675" s="233" t="s">
        <v>1134</v>
      </c>
      <c r="H675" s="233" t="s">
        <v>227</v>
      </c>
    </row>
    <row r="676" spans="1:8" ht="18.399999999999999" customHeight="1">
      <c r="A676" s="237" t="s">
        <v>1127</v>
      </c>
      <c r="B676" s="238" t="s">
        <v>532</v>
      </c>
      <c r="C676" s="238" t="s">
        <v>6914</v>
      </c>
      <c r="D676" s="239">
        <v>439428</v>
      </c>
      <c r="E676" s="240" t="s">
        <v>6886</v>
      </c>
      <c r="F676" s="233" t="s">
        <v>227</v>
      </c>
      <c r="G676" s="233" t="s">
        <v>1135</v>
      </c>
      <c r="H676" s="233" t="s">
        <v>227</v>
      </c>
    </row>
    <row r="677" spans="1:8" ht="18.399999999999999" customHeight="1">
      <c r="A677" s="237" t="s">
        <v>1127</v>
      </c>
      <c r="B677" s="238" t="s">
        <v>650</v>
      </c>
      <c r="C677" s="238" t="s">
        <v>6914</v>
      </c>
      <c r="D677" s="239">
        <v>503970</v>
      </c>
      <c r="E677" s="240" t="s">
        <v>6886</v>
      </c>
      <c r="F677" s="233" t="s">
        <v>227</v>
      </c>
      <c r="G677" s="233" t="s">
        <v>1136</v>
      </c>
      <c r="H677" s="233" t="s">
        <v>227</v>
      </c>
    </row>
    <row r="678" spans="1:8" ht="18.399999999999999" customHeight="1">
      <c r="A678" s="237" t="s">
        <v>1127</v>
      </c>
      <c r="B678" s="238" t="s">
        <v>652</v>
      </c>
      <c r="C678" s="238" t="s">
        <v>6914</v>
      </c>
      <c r="D678" s="239">
        <v>606028</v>
      </c>
      <c r="E678" s="240" t="s">
        <v>6886</v>
      </c>
      <c r="F678" s="233" t="s">
        <v>227</v>
      </c>
      <c r="G678" s="233" t="s">
        <v>1137</v>
      </c>
      <c r="H678" s="233" t="s">
        <v>227</v>
      </c>
    </row>
    <row r="679" spans="1:8" ht="18.399999999999999" customHeight="1">
      <c r="A679" s="237" t="s">
        <v>1127</v>
      </c>
      <c r="B679" s="238" t="s">
        <v>656</v>
      </c>
      <c r="C679" s="238" t="s">
        <v>6914</v>
      </c>
      <c r="D679" s="239">
        <v>682716</v>
      </c>
      <c r="E679" s="240" t="s">
        <v>6886</v>
      </c>
      <c r="F679" s="233" t="s">
        <v>227</v>
      </c>
      <c r="G679" s="233" t="s">
        <v>1138</v>
      </c>
      <c r="H679" s="233" t="s">
        <v>227</v>
      </c>
    </row>
    <row r="680" spans="1:8" ht="18.399999999999999" customHeight="1">
      <c r="A680" s="237" t="s">
        <v>1127</v>
      </c>
      <c r="B680" s="238" t="s">
        <v>658</v>
      </c>
      <c r="C680" s="238" t="s">
        <v>6914</v>
      </c>
      <c r="D680" s="239">
        <v>782622</v>
      </c>
      <c r="E680" s="240" t="s">
        <v>6886</v>
      </c>
      <c r="F680" s="233" t="s">
        <v>227</v>
      </c>
      <c r="G680" s="233" t="s">
        <v>1139</v>
      </c>
      <c r="H680" s="233" t="s">
        <v>227</v>
      </c>
    </row>
    <row r="681" spans="1:8" ht="18.399999999999999" customHeight="1">
      <c r="A681" s="237" t="s">
        <v>1127</v>
      </c>
      <c r="B681" s="238" t="s">
        <v>660</v>
      </c>
      <c r="C681" s="238" t="s">
        <v>6914</v>
      </c>
      <c r="D681" s="239">
        <v>946772</v>
      </c>
      <c r="E681" s="240" t="s">
        <v>6886</v>
      </c>
      <c r="F681" s="233" t="s">
        <v>227</v>
      </c>
      <c r="G681" s="233" t="s">
        <v>1140</v>
      </c>
      <c r="H681" s="233" t="s">
        <v>227</v>
      </c>
    </row>
    <row r="682" spans="1:8" ht="18.399999999999999" customHeight="1">
      <c r="A682" s="237" t="s">
        <v>1127</v>
      </c>
      <c r="B682" s="238" t="s">
        <v>662</v>
      </c>
      <c r="C682" s="238" t="s">
        <v>6914</v>
      </c>
      <c r="D682" s="239">
        <v>1198743</v>
      </c>
      <c r="E682" s="240" t="s">
        <v>6886</v>
      </c>
      <c r="F682" s="233" t="s">
        <v>227</v>
      </c>
      <c r="G682" s="233" t="s">
        <v>1141</v>
      </c>
      <c r="H682" s="233" t="s">
        <v>227</v>
      </c>
    </row>
    <row r="683" spans="1:8" ht="18.399999999999999" customHeight="1">
      <c r="A683" s="237" t="s">
        <v>1142</v>
      </c>
      <c r="B683" s="238" t="s">
        <v>500</v>
      </c>
      <c r="C683" s="238" t="s">
        <v>6914</v>
      </c>
      <c r="D683" s="239">
        <v>127750</v>
      </c>
      <c r="E683" s="240" t="s">
        <v>6886</v>
      </c>
      <c r="F683" s="233" t="s">
        <v>227</v>
      </c>
      <c r="G683" s="233" t="s">
        <v>1143</v>
      </c>
      <c r="H683" s="233" t="s">
        <v>227</v>
      </c>
    </row>
    <row r="684" spans="1:8" ht="18.399999999999999" customHeight="1">
      <c r="A684" s="237" t="s">
        <v>1142</v>
      </c>
      <c r="B684" s="238" t="s">
        <v>502</v>
      </c>
      <c r="C684" s="238" t="s">
        <v>6914</v>
      </c>
      <c r="D684" s="239">
        <v>169500</v>
      </c>
      <c r="E684" s="240" t="s">
        <v>6886</v>
      </c>
      <c r="F684" s="233" t="s">
        <v>227</v>
      </c>
      <c r="G684" s="233" t="s">
        <v>1144</v>
      </c>
      <c r="H684" s="233" t="s">
        <v>227</v>
      </c>
    </row>
    <row r="685" spans="1:8" ht="18.399999999999999" customHeight="1">
      <c r="A685" s="237" t="s">
        <v>1142</v>
      </c>
      <c r="B685" s="238" t="s">
        <v>504</v>
      </c>
      <c r="C685" s="238" t="s">
        <v>6914</v>
      </c>
      <c r="D685" s="239">
        <v>194250</v>
      </c>
      <c r="E685" s="240" t="s">
        <v>6886</v>
      </c>
      <c r="F685" s="233" t="s">
        <v>227</v>
      </c>
      <c r="G685" s="233" t="s">
        <v>1145</v>
      </c>
      <c r="H685" s="233" t="s">
        <v>227</v>
      </c>
    </row>
    <row r="686" spans="1:8" ht="18.399999999999999" customHeight="1">
      <c r="A686" s="237" t="s">
        <v>1142</v>
      </c>
      <c r="B686" s="238" t="s">
        <v>506</v>
      </c>
      <c r="C686" s="238" t="s">
        <v>6914</v>
      </c>
      <c r="D686" s="239">
        <v>229250</v>
      </c>
      <c r="E686" s="240" t="s">
        <v>6886</v>
      </c>
      <c r="F686" s="233" t="s">
        <v>227</v>
      </c>
      <c r="G686" s="233" t="s">
        <v>1146</v>
      </c>
      <c r="H686" s="233" t="s">
        <v>227</v>
      </c>
    </row>
    <row r="687" spans="1:8" ht="18.399999999999999" customHeight="1">
      <c r="A687" s="237" t="s">
        <v>1142</v>
      </c>
      <c r="B687" s="238" t="s">
        <v>508</v>
      </c>
      <c r="C687" s="238" t="s">
        <v>6914</v>
      </c>
      <c r="D687" s="239">
        <v>277750</v>
      </c>
      <c r="E687" s="240" t="s">
        <v>6886</v>
      </c>
      <c r="F687" s="233" t="s">
        <v>227</v>
      </c>
      <c r="G687" s="233" t="s">
        <v>1147</v>
      </c>
      <c r="H687" s="233" t="s">
        <v>227</v>
      </c>
    </row>
    <row r="688" spans="1:8" ht="18.399999999999999" customHeight="1">
      <c r="A688" s="237" t="s">
        <v>1142</v>
      </c>
      <c r="B688" s="238" t="s">
        <v>510</v>
      </c>
      <c r="C688" s="238" t="s">
        <v>6914</v>
      </c>
      <c r="D688" s="239">
        <v>321000</v>
      </c>
      <c r="E688" s="240" t="s">
        <v>6886</v>
      </c>
      <c r="F688" s="233" t="s">
        <v>227</v>
      </c>
      <c r="G688" s="233" t="s">
        <v>1148</v>
      </c>
      <c r="H688" s="233" t="s">
        <v>227</v>
      </c>
    </row>
    <row r="689" spans="1:8" ht="18.399999999999999" customHeight="1">
      <c r="A689" s="237" t="s">
        <v>1142</v>
      </c>
      <c r="B689" s="238" t="s">
        <v>647</v>
      </c>
      <c r="C689" s="238" t="s">
        <v>6914</v>
      </c>
      <c r="D689" s="239">
        <v>374750</v>
      </c>
      <c r="E689" s="240" t="s">
        <v>6886</v>
      </c>
      <c r="F689" s="233" t="s">
        <v>227</v>
      </c>
      <c r="G689" s="233" t="s">
        <v>1149</v>
      </c>
      <c r="H689" s="233" t="s">
        <v>227</v>
      </c>
    </row>
    <row r="690" spans="1:8" ht="18.399999999999999" customHeight="1">
      <c r="A690" s="237" t="s">
        <v>1142</v>
      </c>
      <c r="B690" s="238" t="s">
        <v>532</v>
      </c>
      <c r="C690" s="238" t="s">
        <v>6914</v>
      </c>
      <c r="D690" s="239">
        <v>437000</v>
      </c>
      <c r="E690" s="240" t="s">
        <v>6886</v>
      </c>
      <c r="F690" s="233" t="s">
        <v>227</v>
      </c>
      <c r="G690" s="233" t="s">
        <v>1150</v>
      </c>
      <c r="H690" s="233" t="s">
        <v>227</v>
      </c>
    </row>
    <row r="691" spans="1:8" ht="18.399999999999999" customHeight="1">
      <c r="A691" s="237" t="s">
        <v>1142</v>
      </c>
      <c r="B691" s="238" t="s">
        <v>650</v>
      </c>
      <c r="C691" s="238" t="s">
        <v>6914</v>
      </c>
      <c r="D691" s="239">
        <v>523750</v>
      </c>
      <c r="E691" s="240" t="s">
        <v>6886</v>
      </c>
      <c r="F691" s="233" t="s">
        <v>227</v>
      </c>
      <c r="G691" s="233" t="s">
        <v>1151</v>
      </c>
      <c r="H691" s="233" t="s">
        <v>227</v>
      </c>
    </row>
    <row r="692" spans="1:8" ht="18.399999999999999" customHeight="1">
      <c r="A692" s="237" t="s">
        <v>1142</v>
      </c>
      <c r="B692" s="238" t="s">
        <v>652</v>
      </c>
      <c r="C692" s="238" t="s">
        <v>6914</v>
      </c>
      <c r="D692" s="239">
        <v>620750</v>
      </c>
      <c r="E692" s="240" t="s">
        <v>6886</v>
      </c>
      <c r="F692" s="233" t="s">
        <v>227</v>
      </c>
      <c r="G692" s="233" t="s">
        <v>1152</v>
      </c>
      <c r="H692" s="233" t="s">
        <v>227</v>
      </c>
    </row>
    <row r="693" spans="1:8" ht="18.399999999999999" customHeight="1">
      <c r="A693" s="237" t="s">
        <v>1142</v>
      </c>
      <c r="B693" s="238" t="s">
        <v>656</v>
      </c>
      <c r="C693" s="238" t="s">
        <v>6914</v>
      </c>
      <c r="D693" s="239">
        <v>712500</v>
      </c>
      <c r="E693" s="240" t="s">
        <v>6886</v>
      </c>
      <c r="F693" s="233" t="s">
        <v>227</v>
      </c>
      <c r="G693" s="233" t="s">
        <v>1153</v>
      </c>
      <c r="H693" s="233" t="s">
        <v>227</v>
      </c>
    </row>
    <row r="694" spans="1:8" ht="18.399999999999999" customHeight="1">
      <c r="A694" s="237" t="s">
        <v>1142</v>
      </c>
      <c r="B694" s="238" t="s">
        <v>658</v>
      </c>
      <c r="C694" s="238" t="s">
        <v>6914</v>
      </c>
      <c r="D694" s="239">
        <v>873500</v>
      </c>
      <c r="E694" s="240" t="s">
        <v>6886</v>
      </c>
      <c r="F694" s="233" t="s">
        <v>227</v>
      </c>
      <c r="G694" s="233" t="s">
        <v>1154</v>
      </c>
      <c r="H694" s="233" t="s">
        <v>227</v>
      </c>
    </row>
    <row r="695" spans="1:8" ht="18.399999999999999" customHeight="1">
      <c r="A695" s="237" t="s">
        <v>1142</v>
      </c>
      <c r="B695" s="238" t="s">
        <v>660</v>
      </c>
      <c r="C695" s="238" t="s">
        <v>6914</v>
      </c>
      <c r="D695" s="239">
        <v>1021500</v>
      </c>
      <c r="E695" s="240" t="s">
        <v>6886</v>
      </c>
      <c r="F695" s="233" t="s">
        <v>227</v>
      </c>
      <c r="G695" s="233" t="s">
        <v>1155</v>
      </c>
      <c r="H695" s="233" t="s">
        <v>227</v>
      </c>
    </row>
    <row r="696" spans="1:8" ht="18.399999999999999" customHeight="1">
      <c r="A696" s="237" t="s">
        <v>1142</v>
      </c>
      <c r="B696" s="238" t="s">
        <v>662</v>
      </c>
      <c r="C696" s="238" t="s">
        <v>6914</v>
      </c>
      <c r="D696" s="239">
        <v>1198750</v>
      </c>
      <c r="E696" s="240" t="s">
        <v>6886</v>
      </c>
      <c r="F696" s="233" t="s">
        <v>227</v>
      </c>
      <c r="G696" s="233" t="s">
        <v>1156</v>
      </c>
      <c r="H696" s="233" t="s">
        <v>227</v>
      </c>
    </row>
    <row r="697" spans="1:8" ht="18.399999999999999" customHeight="1">
      <c r="A697" s="237" t="s">
        <v>1157</v>
      </c>
      <c r="B697" s="238" t="s">
        <v>500</v>
      </c>
      <c r="C697" s="238" t="s">
        <v>6914</v>
      </c>
      <c r="D697" s="239">
        <v>134466</v>
      </c>
      <c r="E697" s="240" t="s">
        <v>6886</v>
      </c>
      <c r="F697" s="233" t="s">
        <v>227</v>
      </c>
      <c r="G697" s="233" t="s">
        <v>1158</v>
      </c>
      <c r="H697" s="233" t="s">
        <v>227</v>
      </c>
    </row>
    <row r="698" spans="1:8" ht="18.399999999999999" customHeight="1">
      <c r="A698" s="237" t="s">
        <v>1157</v>
      </c>
      <c r="B698" s="238" t="s">
        <v>502</v>
      </c>
      <c r="C698" s="238" t="s">
        <v>6914</v>
      </c>
      <c r="D698" s="239">
        <v>173633</v>
      </c>
      <c r="E698" s="240" t="s">
        <v>6886</v>
      </c>
      <c r="F698" s="233" t="s">
        <v>227</v>
      </c>
      <c r="G698" s="233" t="s">
        <v>1159</v>
      </c>
      <c r="H698" s="233" t="s">
        <v>227</v>
      </c>
    </row>
    <row r="699" spans="1:8" ht="18.399999999999999" customHeight="1">
      <c r="A699" s="237" t="s">
        <v>1157</v>
      </c>
      <c r="B699" s="238" t="s">
        <v>504</v>
      </c>
      <c r="C699" s="238" t="s">
        <v>6914</v>
      </c>
      <c r="D699" s="239">
        <v>199472</v>
      </c>
      <c r="E699" s="240" t="s">
        <v>6886</v>
      </c>
      <c r="F699" s="233" t="s">
        <v>227</v>
      </c>
      <c r="G699" s="233" t="s">
        <v>1160</v>
      </c>
      <c r="H699" s="233" t="s">
        <v>227</v>
      </c>
    </row>
    <row r="700" spans="1:8" ht="18.399999999999999" customHeight="1">
      <c r="A700" s="237" t="s">
        <v>1157</v>
      </c>
      <c r="B700" s="238" t="s">
        <v>506</v>
      </c>
      <c r="C700" s="238" t="s">
        <v>6914</v>
      </c>
      <c r="D700" s="239">
        <v>236109</v>
      </c>
      <c r="E700" s="240" t="s">
        <v>6886</v>
      </c>
      <c r="F700" s="233" t="s">
        <v>227</v>
      </c>
      <c r="G700" s="233" t="s">
        <v>1161</v>
      </c>
      <c r="H700" s="233" t="s">
        <v>227</v>
      </c>
    </row>
    <row r="701" spans="1:8" ht="18.399999999999999" customHeight="1">
      <c r="A701" s="237" t="s">
        <v>1157</v>
      </c>
      <c r="B701" s="238" t="s">
        <v>508</v>
      </c>
      <c r="C701" s="238" t="s">
        <v>6914</v>
      </c>
      <c r="D701" s="239">
        <v>286611</v>
      </c>
      <c r="E701" s="240" t="s">
        <v>6886</v>
      </c>
      <c r="F701" s="233" t="s">
        <v>227</v>
      </c>
      <c r="G701" s="233" t="s">
        <v>1162</v>
      </c>
      <c r="H701" s="233" t="s">
        <v>227</v>
      </c>
    </row>
    <row r="702" spans="1:8" ht="18.399999999999999" customHeight="1">
      <c r="A702" s="237" t="s">
        <v>1157</v>
      </c>
      <c r="B702" s="238" t="s">
        <v>510</v>
      </c>
      <c r="C702" s="238" t="s">
        <v>6914</v>
      </c>
      <c r="D702" s="239">
        <v>333776</v>
      </c>
      <c r="E702" s="240" t="s">
        <v>6886</v>
      </c>
      <c r="F702" s="233" t="s">
        <v>227</v>
      </c>
      <c r="G702" s="233" t="s">
        <v>1163</v>
      </c>
      <c r="H702" s="233" t="s">
        <v>227</v>
      </c>
    </row>
    <row r="703" spans="1:8" ht="18.399999999999999" customHeight="1">
      <c r="A703" s="237" t="s">
        <v>1157</v>
      </c>
      <c r="B703" s="238" t="s">
        <v>647</v>
      </c>
      <c r="C703" s="238" t="s">
        <v>6914</v>
      </c>
      <c r="D703" s="239">
        <v>395675</v>
      </c>
      <c r="E703" s="240" t="s">
        <v>6886</v>
      </c>
      <c r="F703" s="233" t="s">
        <v>227</v>
      </c>
      <c r="G703" s="233" t="s">
        <v>1164</v>
      </c>
      <c r="H703" s="233" t="s">
        <v>227</v>
      </c>
    </row>
    <row r="704" spans="1:8" ht="18.399999999999999" customHeight="1">
      <c r="A704" s="237" t="s">
        <v>1157</v>
      </c>
      <c r="B704" s="238" t="s">
        <v>532</v>
      </c>
      <c r="C704" s="238" t="s">
        <v>6914</v>
      </c>
      <c r="D704" s="239">
        <v>454128</v>
      </c>
      <c r="E704" s="240" t="s">
        <v>6886</v>
      </c>
      <c r="F704" s="233" t="s">
        <v>227</v>
      </c>
      <c r="G704" s="233" t="s">
        <v>1165</v>
      </c>
      <c r="H704" s="233" t="s">
        <v>227</v>
      </c>
    </row>
    <row r="705" spans="1:8" ht="18.399999999999999" customHeight="1">
      <c r="A705" s="237" t="s">
        <v>1157</v>
      </c>
      <c r="B705" s="238" t="s">
        <v>650</v>
      </c>
      <c r="C705" s="238" t="s">
        <v>6914</v>
      </c>
      <c r="D705" s="239">
        <v>523534</v>
      </c>
      <c r="E705" s="240" t="s">
        <v>6886</v>
      </c>
      <c r="F705" s="233" t="s">
        <v>227</v>
      </c>
      <c r="G705" s="233" t="s">
        <v>1166</v>
      </c>
      <c r="H705" s="233" t="s">
        <v>227</v>
      </c>
    </row>
    <row r="706" spans="1:8" ht="18.399999999999999" customHeight="1">
      <c r="A706" s="237" t="s">
        <v>1157</v>
      </c>
      <c r="B706" s="238" t="s">
        <v>652</v>
      </c>
      <c r="C706" s="238" t="s">
        <v>6914</v>
      </c>
      <c r="D706" s="239">
        <v>623154</v>
      </c>
      <c r="E706" s="240" t="s">
        <v>6886</v>
      </c>
      <c r="F706" s="233" t="s">
        <v>227</v>
      </c>
      <c r="G706" s="233" t="s">
        <v>1167</v>
      </c>
      <c r="H706" s="233" t="s">
        <v>227</v>
      </c>
    </row>
    <row r="707" spans="1:8" ht="18.399999999999999" customHeight="1">
      <c r="A707" s="237" t="s">
        <v>1157</v>
      </c>
      <c r="B707" s="238" t="s">
        <v>656</v>
      </c>
      <c r="C707" s="238" t="s">
        <v>6914</v>
      </c>
      <c r="D707" s="239">
        <v>700075</v>
      </c>
      <c r="E707" s="240" t="s">
        <v>6886</v>
      </c>
      <c r="F707" s="233" t="s">
        <v>227</v>
      </c>
      <c r="G707" s="233" t="s">
        <v>1168</v>
      </c>
      <c r="H707" s="233" t="s">
        <v>227</v>
      </c>
    </row>
    <row r="708" spans="1:8" ht="18.399999999999999" customHeight="1">
      <c r="A708" s="237" t="s">
        <v>1157</v>
      </c>
      <c r="B708" s="238" t="s">
        <v>658</v>
      </c>
      <c r="C708" s="238" t="s">
        <v>6914</v>
      </c>
      <c r="D708" s="239">
        <v>806521</v>
      </c>
      <c r="E708" s="240" t="s">
        <v>6886</v>
      </c>
      <c r="F708" s="233" t="s">
        <v>227</v>
      </c>
      <c r="G708" s="233" t="s">
        <v>1169</v>
      </c>
      <c r="H708" s="233" t="s">
        <v>227</v>
      </c>
    </row>
    <row r="709" spans="1:8" ht="18.399999999999999" customHeight="1">
      <c r="A709" s="237" t="s">
        <v>1157</v>
      </c>
      <c r="B709" s="238" t="s">
        <v>660</v>
      </c>
      <c r="C709" s="238" t="s">
        <v>6914</v>
      </c>
      <c r="D709" s="239">
        <v>972597</v>
      </c>
      <c r="E709" s="240" t="s">
        <v>6886</v>
      </c>
      <c r="F709" s="233" t="s">
        <v>227</v>
      </c>
      <c r="G709" s="233" t="s">
        <v>1170</v>
      </c>
      <c r="H709" s="233" t="s">
        <v>227</v>
      </c>
    </row>
    <row r="710" spans="1:8" ht="18.399999999999999" customHeight="1">
      <c r="A710" s="237" t="s">
        <v>1157</v>
      </c>
      <c r="B710" s="238" t="s">
        <v>662</v>
      </c>
      <c r="C710" s="238" t="s">
        <v>6914</v>
      </c>
      <c r="D710" s="239">
        <v>1236084</v>
      </c>
      <c r="E710" s="240" t="s">
        <v>6886</v>
      </c>
      <c r="F710" s="233" t="s">
        <v>227</v>
      </c>
      <c r="G710" s="233" t="s">
        <v>1171</v>
      </c>
      <c r="H710" s="233" t="s">
        <v>227</v>
      </c>
    </row>
    <row r="711" spans="1:8" ht="18.399999999999999" customHeight="1">
      <c r="A711" s="237" t="s">
        <v>1172</v>
      </c>
      <c r="B711" s="238" t="s">
        <v>500</v>
      </c>
      <c r="C711" s="238" t="s">
        <v>6914</v>
      </c>
      <c r="D711" s="239">
        <v>131750</v>
      </c>
      <c r="E711" s="240" t="s">
        <v>6886</v>
      </c>
      <c r="F711" s="233" t="s">
        <v>227</v>
      </c>
      <c r="G711" s="233" t="s">
        <v>1173</v>
      </c>
      <c r="H711" s="233" t="s">
        <v>227</v>
      </c>
    </row>
    <row r="712" spans="1:8" ht="18.399999999999999" customHeight="1">
      <c r="A712" s="237" t="s">
        <v>1172</v>
      </c>
      <c r="B712" s="238" t="s">
        <v>502</v>
      </c>
      <c r="C712" s="238" t="s">
        <v>6914</v>
      </c>
      <c r="D712" s="239">
        <v>170000</v>
      </c>
      <c r="E712" s="240" t="s">
        <v>6886</v>
      </c>
      <c r="F712" s="233" t="s">
        <v>227</v>
      </c>
      <c r="G712" s="233" t="s">
        <v>1174</v>
      </c>
      <c r="H712" s="233" t="s">
        <v>227</v>
      </c>
    </row>
    <row r="713" spans="1:8" ht="18.399999999999999" customHeight="1">
      <c r="A713" s="237" t="s">
        <v>1172</v>
      </c>
      <c r="B713" s="238" t="s">
        <v>504</v>
      </c>
      <c r="C713" s="238" t="s">
        <v>6914</v>
      </c>
      <c r="D713" s="239">
        <v>196250</v>
      </c>
      <c r="E713" s="240" t="s">
        <v>6886</v>
      </c>
      <c r="F713" s="233" t="s">
        <v>227</v>
      </c>
      <c r="G713" s="233" t="s">
        <v>1175</v>
      </c>
      <c r="H713" s="233" t="s">
        <v>227</v>
      </c>
    </row>
    <row r="714" spans="1:8" ht="18.399999999999999" customHeight="1">
      <c r="A714" s="237" t="s">
        <v>1172</v>
      </c>
      <c r="B714" s="238" t="s">
        <v>506</v>
      </c>
      <c r="C714" s="238" t="s">
        <v>6914</v>
      </c>
      <c r="D714" s="239">
        <v>232750</v>
      </c>
      <c r="E714" s="240" t="s">
        <v>6886</v>
      </c>
      <c r="F714" s="233" t="s">
        <v>227</v>
      </c>
      <c r="G714" s="233" t="s">
        <v>1176</v>
      </c>
      <c r="H714" s="233" t="s">
        <v>227</v>
      </c>
    </row>
    <row r="715" spans="1:8" ht="18.399999999999999" customHeight="1">
      <c r="A715" s="237" t="s">
        <v>1172</v>
      </c>
      <c r="B715" s="238" t="s">
        <v>508</v>
      </c>
      <c r="C715" s="238" t="s">
        <v>6914</v>
      </c>
      <c r="D715" s="239">
        <v>282500</v>
      </c>
      <c r="E715" s="240" t="s">
        <v>6886</v>
      </c>
      <c r="F715" s="233" t="s">
        <v>227</v>
      </c>
      <c r="G715" s="233" t="s">
        <v>1177</v>
      </c>
      <c r="H715" s="233" t="s">
        <v>227</v>
      </c>
    </row>
    <row r="716" spans="1:8" ht="18.399999999999999" customHeight="1">
      <c r="A716" s="237" t="s">
        <v>1172</v>
      </c>
      <c r="B716" s="238" t="s">
        <v>510</v>
      </c>
      <c r="C716" s="238" t="s">
        <v>6914</v>
      </c>
      <c r="D716" s="239">
        <v>332000</v>
      </c>
      <c r="E716" s="240" t="s">
        <v>6886</v>
      </c>
      <c r="F716" s="233" t="s">
        <v>227</v>
      </c>
      <c r="G716" s="233" t="s">
        <v>1178</v>
      </c>
      <c r="H716" s="233" t="s">
        <v>227</v>
      </c>
    </row>
    <row r="717" spans="1:8" ht="18.399999999999999" customHeight="1">
      <c r="A717" s="237" t="s">
        <v>1172</v>
      </c>
      <c r="B717" s="238" t="s">
        <v>647</v>
      </c>
      <c r="C717" s="238" t="s">
        <v>6914</v>
      </c>
      <c r="D717" s="239">
        <v>399000</v>
      </c>
      <c r="E717" s="240" t="s">
        <v>6886</v>
      </c>
      <c r="F717" s="233" t="s">
        <v>227</v>
      </c>
      <c r="G717" s="233" t="s">
        <v>1179</v>
      </c>
      <c r="H717" s="233" t="s">
        <v>227</v>
      </c>
    </row>
    <row r="718" spans="1:8" ht="18.399999999999999" customHeight="1">
      <c r="A718" s="237" t="s">
        <v>1172</v>
      </c>
      <c r="B718" s="238" t="s">
        <v>532</v>
      </c>
      <c r="C718" s="238" t="s">
        <v>6914</v>
      </c>
      <c r="D718" s="239">
        <v>457250</v>
      </c>
      <c r="E718" s="240" t="s">
        <v>6886</v>
      </c>
      <c r="F718" s="233" t="s">
        <v>227</v>
      </c>
      <c r="G718" s="233" t="s">
        <v>1180</v>
      </c>
      <c r="H718" s="233" t="s">
        <v>227</v>
      </c>
    </row>
    <row r="719" spans="1:8" ht="18.399999999999999" customHeight="1">
      <c r="A719" s="237" t="s">
        <v>1172</v>
      </c>
      <c r="B719" s="238" t="s">
        <v>650</v>
      </c>
      <c r="C719" s="238" t="s">
        <v>6914</v>
      </c>
      <c r="D719" s="239">
        <v>549750</v>
      </c>
      <c r="E719" s="240" t="s">
        <v>6886</v>
      </c>
      <c r="F719" s="233" t="s">
        <v>227</v>
      </c>
      <c r="G719" s="233" t="s">
        <v>1181</v>
      </c>
      <c r="H719" s="233" t="s">
        <v>227</v>
      </c>
    </row>
    <row r="720" spans="1:8" ht="18.399999999999999" customHeight="1">
      <c r="A720" s="237" t="s">
        <v>1172</v>
      </c>
      <c r="B720" s="238" t="s">
        <v>652</v>
      </c>
      <c r="C720" s="238" t="s">
        <v>6914</v>
      </c>
      <c r="D720" s="239">
        <v>643250</v>
      </c>
      <c r="E720" s="240" t="s">
        <v>6886</v>
      </c>
      <c r="F720" s="233" t="s">
        <v>227</v>
      </c>
      <c r="G720" s="233" t="s">
        <v>1182</v>
      </c>
      <c r="H720" s="233" t="s">
        <v>227</v>
      </c>
    </row>
    <row r="721" spans="1:8" ht="18.399999999999999" customHeight="1">
      <c r="A721" s="237" t="s">
        <v>1172</v>
      </c>
      <c r="B721" s="238" t="s">
        <v>656</v>
      </c>
      <c r="C721" s="238" t="s">
        <v>6914</v>
      </c>
      <c r="D721" s="239">
        <v>747500</v>
      </c>
      <c r="E721" s="240" t="s">
        <v>6886</v>
      </c>
      <c r="F721" s="233" t="s">
        <v>227</v>
      </c>
      <c r="G721" s="233" t="s">
        <v>1183</v>
      </c>
      <c r="H721" s="233" t="s">
        <v>227</v>
      </c>
    </row>
    <row r="722" spans="1:8" ht="18.399999999999999" customHeight="1">
      <c r="A722" s="237" t="s">
        <v>1172</v>
      </c>
      <c r="B722" s="238" t="s">
        <v>658</v>
      </c>
      <c r="C722" s="238" t="s">
        <v>6914</v>
      </c>
      <c r="D722" s="239">
        <v>908000</v>
      </c>
      <c r="E722" s="240" t="s">
        <v>6886</v>
      </c>
      <c r="F722" s="233" t="s">
        <v>227</v>
      </c>
      <c r="G722" s="233" t="s">
        <v>1184</v>
      </c>
      <c r="H722" s="233" t="s">
        <v>227</v>
      </c>
    </row>
    <row r="723" spans="1:8" ht="18.399999999999999" customHeight="1">
      <c r="A723" s="237" t="s">
        <v>1172</v>
      </c>
      <c r="B723" s="238" t="s">
        <v>660</v>
      </c>
      <c r="C723" s="238" t="s">
        <v>6914</v>
      </c>
      <c r="D723" s="239">
        <v>1065250</v>
      </c>
      <c r="E723" s="240" t="s">
        <v>6886</v>
      </c>
      <c r="F723" s="233" t="s">
        <v>227</v>
      </c>
      <c r="G723" s="233" t="s">
        <v>1185</v>
      </c>
      <c r="H723" s="233" t="s">
        <v>227</v>
      </c>
    </row>
    <row r="724" spans="1:8" ht="18.399999999999999" customHeight="1">
      <c r="A724" s="237" t="s">
        <v>1172</v>
      </c>
      <c r="B724" s="238" t="s">
        <v>662</v>
      </c>
      <c r="C724" s="238" t="s">
        <v>6914</v>
      </c>
      <c r="D724" s="239">
        <v>1420000</v>
      </c>
      <c r="E724" s="240" t="s">
        <v>6886</v>
      </c>
      <c r="F724" s="233" t="s">
        <v>227</v>
      </c>
      <c r="G724" s="233" t="s">
        <v>1186</v>
      </c>
      <c r="H724" s="233" t="s">
        <v>227</v>
      </c>
    </row>
    <row r="725" spans="1:8" ht="18.399999999999999" customHeight="1">
      <c r="A725" s="237" t="s">
        <v>1187</v>
      </c>
      <c r="B725" s="238" t="s">
        <v>500</v>
      </c>
      <c r="C725" s="238" t="s">
        <v>6914</v>
      </c>
      <c r="D725" s="239">
        <v>132250</v>
      </c>
      <c r="E725" s="240" t="s">
        <v>6886</v>
      </c>
      <c r="F725" s="233" t="s">
        <v>227</v>
      </c>
      <c r="G725" s="233" t="s">
        <v>1188</v>
      </c>
      <c r="H725" s="233" t="s">
        <v>227</v>
      </c>
    </row>
    <row r="726" spans="1:8" ht="18.399999999999999" customHeight="1">
      <c r="A726" s="237" t="s">
        <v>1187</v>
      </c>
      <c r="B726" s="238" t="s">
        <v>502</v>
      </c>
      <c r="C726" s="238" t="s">
        <v>6914</v>
      </c>
      <c r="D726" s="239">
        <v>170250</v>
      </c>
      <c r="E726" s="240" t="s">
        <v>6886</v>
      </c>
      <c r="F726" s="233" t="s">
        <v>227</v>
      </c>
      <c r="G726" s="233" t="s">
        <v>1189</v>
      </c>
      <c r="H726" s="233" t="s">
        <v>227</v>
      </c>
    </row>
    <row r="727" spans="1:8" ht="18.399999999999999" customHeight="1">
      <c r="A727" s="237" t="s">
        <v>1187</v>
      </c>
      <c r="B727" s="238" t="s">
        <v>504</v>
      </c>
      <c r="C727" s="238" t="s">
        <v>6914</v>
      </c>
      <c r="D727" s="239">
        <v>196500</v>
      </c>
      <c r="E727" s="240" t="s">
        <v>6886</v>
      </c>
      <c r="F727" s="233" t="s">
        <v>227</v>
      </c>
      <c r="G727" s="233" t="s">
        <v>1190</v>
      </c>
      <c r="H727" s="233" t="s">
        <v>227</v>
      </c>
    </row>
    <row r="728" spans="1:8" ht="18.399999999999999" customHeight="1">
      <c r="A728" s="237" t="s">
        <v>1187</v>
      </c>
      <c r="B728" s="238" t="s">
        <v>506</v>
      </c>
      <c r="C728" s="238" t="s">
        <v>6914</v>
      </c>
      <c r="D728" s="239">
        <v>236500</v>
      </c>
      <c r="E728" s="240" t="s">
        <v>6886</v>
      </c>
      <c r="F728" s="233" t="s">
        <v>227</v>
      </c>
      <c r="G728" s="233" t="s">
        <v>1191</v>
      </c>
      <c r="H728" s="233" t="s">
        <v>227</v>
      </c>
    </row>
    <row r="729" spans="1:8" ht="18.399999999999999" customHeight="1">
      <c r="A729" s="237" t="s">
        <v>1187</v>
      </c>
      <c r="B729" s="238" t="s">
        <v>508</v>
      </c>
      <c r="C729" s="238" t="s">
        <v>6914</v>
      </c>
      <c r="D729" s="239">
        <v>294750</v>
      </c>
      <c r="E729" s="240" t="s">
        <v>6886</v>
      </c>
      <c r="F729" s="233" t="s">
        <v>227</v>
      </c>
      <c r="G729" s="233" t="s">
        <v>1192</v>
      </c>
      <c r="H729" s="233" t="s">
        <v>227</v>
      </c>
    </row>
    <row r="730" spans="1:8" ht="18.399999999999999" customHeight="1">
      <c r="A730" s="237" t="s">
        <v>1187</v>
      </c>
      <c r="B730" s="238" t="s">
        <v>510</v>
      </c>
      <c r="C730" s="238" t="s">
        <v>6914</v>
      </c>
      <c r="D730" s="239">
        <v>336000</v>
      </c>
      <c r="E730" s="240" t="s">
        <v>6886</v>
      </c>
      <c r="F730" s="233" t="s">
        <v>227</v>
      </c>
      <c r="G730" s="233" t="s">
        <v>1193</v>
      </c>
      <c r="H730" s="233" t="s">
        <v>227</v>
      </c>
    </row>
    <row r="731" spans="1:8" ht="18.399999999999999" customHeight="1">
      <c r="A731" s="237" t="s">
        <v>1187</v>
      </c>
      <c r="B731" s="238" t="s">
        <v>647</v>
      </c>
      <c r="C731" s="238" t="s">
        <v>6914</v>
      </c>
      <c r="D731" s="239">
        <v>417250</v>
      </c>
      <c r="E731" s="240" t="s">
        <v>6886</v>
      </c>
      <c r="F731" s="233" t="s">
        <v>227</v>
      </c>
      <c r="G731" s="233" t="s">
        <v>1194</v>
      </c>
      <c r="H731" s="233" t="s">
        <v>227</v>
      </c>
    </row>
    <row r="732" spans="1:8" ht="18.399999999999999" customHeight="1">
      <c r="A732" s="237" t="s">
        <v>1187</v>
      </c>
      <c r="B732" s="238" t="s">
        <v>532</v>
      </c>
      <c r="C732" s="238" t="s">
        <v>6914</v>
      </c>
      <c r="D732" s="239">
        <v>474250</v>
      </c>
      <c r="E732" s="240" t="s">
        <v>6886</v>
      </c>
      <c r="F732" s="233" t="s">
        <v>227</v>
      </c>
      <c r="G732" s="233" t="s">
        <v>1195</v>
      </c>
      <c r="H732" s="233" t="s">
        <v>227</v>
      </c>
    </row>
    <row r="733" spans="1:8" ht="18.399999999999999" customHeight="1">
      <c r="A733" s="237" t="s">
        <v>1187</v>
      </c>
      <c r="B733" s="238" t="s">
        <v>650</v>
      </c>
      <c r="C733" s="238" t="s">
        <v>6914</v>
      </c>
      <c r="D733" s="239">
        <v>569000</v>
      </c>
      <c r="E733" s="240" t="s">
        <v>6886</v>
      </c>
      <c r="F733" s="233" t="s">
        <v>227</v>
      </c>
      <c r="G733" s="233" t="s">
        <v>1196</v>
      </c>
      <c r="H733" s="233" t="s">
        <v>227</v>
      </c>
    </row>
    <row r="734" spans="1:8" ht="18.399999999999999" customHeight="1">
      <c r="A734" s="237" t="s">
        <v>1187</v>
      </c>
      <c r="B734" s="238" t="s">
        <v>652</v>
      </c>
      <c r="C734" s="238" t="s">
        <v>6914</v>
      </c>
      <c r="D734" s="239">
        <v>668500</v>
      </c>
      <c r="E734" s="240" t="s">
        <v>6886</v>
      </c>
      <c r="F734" s="233" t="s">
        <v>227</v>
      </c>
      <c r="G734" s="233" t="s">
        <v>1197</v>
      </c>
      <c r="H734" s="233" t="s">
        <v>227</v>
      </c>
    </row>
    <row r="735" spans="1:8" ht="18.399999999999999" customHeight="1">
      <c r="A735" s="237" t="s">
        <v>1187</v>
      </c>
      <c r="B735" s="238" t="s">
        <v>656</v>
      </c>
      <c r="C735" s="238" t="s">
        <v>6914</v>
      </c>
      <c r="D735" s="239">
        <v>796750</v>
      </c>
      <c r="E735" s="240" t="s">
        <v>6886</v>
      </c>
      <c r="F735" s="233" t="s">
        <v>227</v>
      </c>
      <c r="G735" s="233" t="s">
        <v>1198</v>
      </c>
      <c r="H735" s="233" t="s">
        <v>227</v>
      </c>
    </row>
    <row r="736" spans="1:8" ht="18.399999999999999" customHeight="1">
      <c r="A736" s="237" t="s">
        <v>1187</v>
      </c>
      <c r="B736" s="238" t="s">
        <v>658</v>
      </c>
      <c r="C736" s="238" t="s">
        <v>6914</v>
      </c>
      <c r="D736" s="239">
        <v>979250</v>
      </c>
      <c r="E736" s="240" t="s">
        <v>6886</v>
      </c>
      <c r="F736" s="233" t="s">
        <v>227</v>
      </c>
      <c r="G736" s="233" t="s">
        <v>1199</v>
      </c>
      <c r="H736" s="233" t="s">
        <v>227</v>
      </c>
    </row>
    <row r="737" spans="1:8" ht="18.399999999999999" customHeight="1">
      <c r="A737" s="237" t="s">
        <v>1187</v>
      </c>
      <c r="B737" s="238" t="s">
        <v>660</v>
      </c>
      <c r="C737" s="238" t="s">
        <v>6914</v>
      </c>
      <c r="D737" s="239">
        <v>1170250</v>
      </c>
      <c r="E737" s="240" t="s">
        <v>6886</v>
      </c>
      <c r="F737" s="233" t="s">
        <v>227</v>
      </c>
      <c r="G737" s="233" t="s">
        <v>1200</v>
      </c>
      <c r="H737" s="233" t="s">
        <v>227</v>
      </c>
    </row>
    <row r="738" spans="1:8" ht="18.399999999999999" customHeight="1">
      <c r="A738" s="237" t="s">
        <v>1187</v>
      </c>
      <c r="B738" s="238" t="s">
        <v>662</v>
      </c>
      <c r="C738" s="238" t="s">
        <v>6914</v>
      </c>
      <c r="D738" s="239">
        <v>1481000</v>
      </c>
      <c r="E738" s="240" t="s">
        <v>6886</v>
      </c>
      <c r="F738" s="233" t="s">
        <v>227</v>
      </c>
      <c r="G738" s="233" t="s">
        <v>1201</v>
      </c>
      <c r="H738" s="233" t="s">
        <v>227</v>
      </c>
    </row>
    <row r="739" spans="1:8" ht="18.399999999999999" customHeight="1">
      <c r="A739" s="237" t="s">
        <v>1202</v>
      </c>
      <c r="B739" s="238" t="s">
        <v>500</v>
      </c>
      <c r="C739" s="238" t="s">
        <v>6914</v>
      </c>
      <c r="D739" s="239">
        <v>138969</v>
      </c>
      <c r="E739" s="240" t="s">
        <v>6886</v>
      </c>
      <c r="F739" s="233" t="s">
        <v>227</v>
      </c>
      <c r="G739" s="233" t="s">
        <v>1203</v>
      </c>
      <c r="H739" s="233" t="s">
        <v>227</v>
      </c>
    </row>
    <row r="740" spans="1:8" ht="18.399999999999999" customHeight="1">
      <c r="A740" s="237" t="s">
        <v>1202</v>
      </c>
      <c r="B740" s="238" t="s">
        <v>502</v>
      </c>
      <c r="C740" s="238" t="s">
        <v>6914</v>
      </c>
      <c r="D740" s="239">
        <v>176665</v>
      </c>
      <c r="E740" s="240" t="s">
        <v>6886</v>
      </c>
      <c r="F740" s="233" t="s">
        <v>227</v>
      </c>
      <c r="G740" s="233" t="s">
        <v>1204</v>
      </c>
      <c r="H740" s="233" t="s">
        <v>227</v>
      </c>
    </row>
    <row r="741" spans="1:8" ht="18.399999999999999" customHeight="1">
      <c r="A741" s="237" t="s">
        <v>1202</v>
      </c>
      <c r="B741" s="238" t="s">
        <v>504</v>
      </c>
      <c r="C741" s="238" t="s">
        <v>6914</v>
      </c>
      <c r="D741" s="239">
        <v>209864</v>
      </c>
      <c r="E741" s="240" t="s">
        <v>6886</v>
      </c>
      <c r="F741" s="233" t="s">
        <v>227</v>
      </c>
      <c r="G741" s="233" t="s">
        <v>1205</v>
      </c>
      <c r="H741" s="233" t="s">
        <v>227</v>
      </c>
    </row>
    <row r="742" spans="1:8" ht="18.399999999999999" customHeight="1">
      <c r="A742" s="237" t="s">
        <v>1202</v>
      </c>
      <c r="B742" s="238" t="s">
        <v>506</v>
      </c>
      <c r="C742" s="238" t="s">
        <v>6914</v>
      </c>
      <c r="D742" s="239">
        <v>252339</v>
      </c>
      <c r="E742" s="240" t="s">
        <v>6886</v>
      </c>
      <c r="F742" s="233" t="s">
        <v>227</v>
      </c>
      <c r="G742" s="233" t="s">
        <v>1206</v>
      </c>
      <c r="H742" s="233" t="s">
        <v>227</v>
      </c>
    </row>
    <row r="743" spans="1:8" ht="18.399999999999999" customHeight="1">
      <c r="A743" s="237" t="s">
        <v>1202</v>
      </c>
      <c r="B743" s="238" t="s">
        <v>508</v>
      </c>
      <c r="C743" s="238" t="s">
        <v>6914</v>
      </c>
      <c r="D743" s="239">
        <v>312966</v>
      </c>
      <c r="E743" s="240" t="s">
        <v>6886</v>
      </c>
      <c r="F743" s="233" t="s">
        <v>227</v>
      </c>
      <c r="G743" s="233" t="s">
        <v>1207</v>
      </c>
      <c r="H743" s="233" t="s">
        <v>227</v>
      </c>
    </row>
    <row r="744" spans="1:8" ht="18.399999999999999" customHeight="1">
      <c r="A744" s="237" t="s">
        <v>1202</v>
      </c>
      <c r="B744" s="238" t="s">
        <v>510</v>
      </c>
      <c r="C744" s="238" t="s">
        <v>6914</v>
      </c>
      <c r="D744" s="239">
        <v>367551</v>
      </c>
      <c r="E744" s="240" t="s">
        <v>6886</v>
      </c>
      <c r="F744" s="233" t="s">
        <v>227</v>
      </c>
      <c r="G744" s="233" t="s">
        <v>1208</v>
      </c>
      <c r="H744" s="233" t="s">
        <v>227</v>
      </c>
    </row>
    <row r="745" spans="1:8" ht="18.399999999999999" customHeight="1">
      <c r="A745" s="237" t="s">
        <v>1202</v>
      </c>
      <c r="B745" s="238" t="s">
        <v>647</v>
      </c>
      <c r="C745" s="238" t="s">
        <v>6914</v>
      </c>
      <c r="D745" s="239">
        <v>445760</v>
      </c>
      <c r="E745" s="240" t="s">
        <v>6886</v>
      </c>
      <c r="F745" s="233" t="s">
        <v>227</v>
      </c>
      <c r="G745" s="233" t="s">
        <v>1209</v>
      </c>
      <c r="H745" s="233" t="s">
        <v>227</v>
      </c>
    </row>
    <row r="746" spans="1:8" ht="18.399999999999999" customHeight="1">
      <c r="A746" s="237" t="s">
        <v>1202</v>
      </c>
      <c r="B746" s="238" t="s">
        <v>532</v>
      </c>
      <c r="C746" s="238" t="s">
        <v>6914</v>
      </c>
      <c r="D746" s="239">
        <v>500928</v>
      </c>
      <c r="E746" s="240" t="s">
        <v>6886</v>
      </c>
      <c r="F746" s="233" t="s">
        <v>227</v>
      </c>
      <c r="G746" s="233" t="s">
        <v>1210</v>
      </c>
      <c r="H746" s="233" t="s">
        <v>227</v>
      </c>
    </row>
    <row r="747" spans="1:8" ht="18.399999999999999" customHeight="1">
      <c r="A747" s="237" t="s">
        <v>1202</v>
      </c>
      <c r="B747" s="238" t="s">
        <v>650</v>
      </c>
      <c r="C747" s="238" t="s">
        <v>6914</v>
      </c>
      <c r="D747" s="239">
        <v>591795</v>
      </c>
      <c r="E747" s="240" t="s">
        <v>6886</v>
      </c>
      <c r="F747" s="233" t="s">
        <v>227</v>
      </c>
      <c r="G747" s="233" t="s">
        <v>1211</v>
      </c>
      <c r="H747" s="233" t="s">
        <v>227</v>
      </c>
    </row>
    <row r="748" spans="1:8" ht="18.399999999999999" customHeight="1">
      <c r="A748" s="237" t="s">
        <v>1202</v>
      </c>
      <c r="B748" s="238" t="s">
        <v>652</v>
      </c>
      <c r="C748" s="238" t="s">
        <v>6914</v>
      </c>
      <c r="D748" s="239">
        <v>706860</v>
      </c>
      <c r="E748" s="240" t="s">
        <v>6886</v>
      </c>
      <c r="F748" s="233" t="s">
        <v>227</v>
      </c>
      <c r="G748" s="233" t="s">
        <v>1212</v>
      </c>
      <c r="H748" s="233" t="s">
        <v>227</v>
      </c>
    </row>
    <row r="749" spans="1:8" ht="18.399999999999999" customHeight="1">
      <c r="A749" s="237" t="s">
        <v>1202</v>
      </c>
      <c r="B749" s="238" t="s">
        <v>656</v>
      </c>
      <c r="C749" s="238" t="s">
        <v>6914</v>
      </c>
      <c r="D749" s="239">
        <v>792549</v>
      </c>
      <c r="E749" s="240" t="s">
        <v>6886</v>
      </c>
      <c r="F749" s="233" t="s">
        <v>227</v>
      </c>
      <c r="G749" s="233" t="s">
        <v>1213</v>
      </c>
      <c r="H749" s="233" t="s">
        <v>227</v>
      </c>
    </row>
    <row r="750" spans="1:8" ht="18.399999999999999" customHeight="1">
      <c r="A750" s="237" t="s">
        <v>1202</v>
      </c>
      <c r="B750" s="238" t="s">
        <v>658</v>
      </c>
      <c r="C750" s="238" t="s">
        <v>6914</v>
      </c>
      <c r="D750" s="239">
        <v>916443</v>
      </c>
      <c r="E750" s="240" t="s">
        <v>6886</v>
      </c>
      <c r="F750" s="233" t="s">
        <v>227</v>
      </c>
      <c r="G750" s="233" t="s">
        <v>1214</v>
      </c>
      <c r="H750" s="233" t="s">
        <v>227</v>
      </c>
    </row>
    <row r="751" spans="1:8" ht="18.399999999999999" customHeight="1">
      <c r="A751" s="237" t="s">
        <v>1202</v>
      </c>
      <c r="B751" s="238" t="s">
        <v>660</v>
      </c>
      <c r="C751" s="238" t="s">
        <v>6914</v>
      </c>
      <c r="D751" s="239">
        <v>1128151</v>
      </c>
      <c r="E751" s="240" t="s">
        <v>6886</v>
      </c>
      <c r="F751" s="233" t="s">
        <v>227</v>
      </c>
      <c r="G751" s="233" t="s">
        <v>1215</v>
      </c>
      <c r="H751" s="233" t="s">
        <v>227</v>
      </c>
    </row>
    <row r="752" spans="1:8" ht="18.399999999999999" customHeight="1">
      <c r="A752" s="237" t="s">
        <v>1202</v>
      </c>
      <c r="B752" s="238" t="s">
        <v>662</v>
      </c>
      <c r="C752" s="238" t="s">
        <v>6914</v>
      </c>
      <c r="D752" s="239">
        <v>1525246</v>
      </c>
      <c r="E752" s="240" t="s">
        <v>6886</v>
      </c>
      <c r="F752" s="233" t="s">
        <v>227</v>
      </c>
      <c r="G752" s="233" t="s">
        <v>1216</v>
      </c>
      <c r="H752" s="233" t="s">
        <v>227</v>
      </c>
    </row>
    <row r="753" spans="1:8" ht="18.399999999999999" customHeight="1">
      <c r="A753" s="237" t="s">
        <v>1217</v>
      </c>
      <c r="B753" s="238" t="s">
        <v>500</v>
      </c>
      <c r="C753" s="238" t="s">
        <v>6914</v>
      </c>
      <c r="D753" s="239">
        <v>138000</v>
      </c>
      <c r="E753" s="240" t="s">
        <v>6886</v>
      </c>
      <c r="F753" s="233" t="s">
        <v>227</v>
      </c>
      <c r="G753" s="233" t="s">
        <v>1218</v>
      </c>
      <c r="H753" s="233" t="s">
        <v>227</v>
      </c>
    </row>
    <row r="754" spans="1:8" ht="18.399999999999999" customHeight="1">
      <c r="A754" s="237" t="s">
        <v>1217</v>
      </c>
      <c r="B754" s="238" t="s">
        <v>502</v>
      </c>
      <c r="C754" s="238" t="s">
        <v>6914</v>
      </c>
      <c r="D754" s="239">
        <v>177000</v>
      </c>
      <c r="E754" s="240" t="s">
        <v>6886</v>
      </c>
      <c r="F754" s="233" t="s">
        <v>227</v>
      </c>
      <c r="G754" s="233" t="s">
        <v>1219</v>
      </c>
      <c r="H754" s="233" t="s">
        <v>227</v>
      </c>
    </row>
    <row r="755" spans="1:8" ht="18.399999999999999" customHeight="1">
      <c r="A755" s="237" t="s">
        <v>1217</v>
      </c>
      <c r="B755" s="238" t="s">
        <v>504</v>
      </c>
      <c r="C755" s="238" t="s">
        <v>6914</v>
      </c>
      <c r="D755" s="239">
        <v>206750</v>
      </c>
      <c r="E755" s="240" t="s">
        <v>6886</v>
      </c>
      <c r="F755" s="233" t="s">
        <v>227</v>
      </c>
      <c r="G755" s="233" t="s">
        <v>1220</v>
      </c>
      <c r="H755" s="233" t="s">
        <v>227</v>
      </c>
    </row>
    <row r="756" spans="1:8" ht="18.399999999999999" customHeight="1">
      <c r="A756" s="237" t="s">
        <v>1217</v>
      </c>
      <c r="B756" s="238" t="s">
        <v>506</v>
      </c>
      <c r="C756" s="238" t="s">
        <v>6914</v>
      </c>
      <c r="D756" s="239">
        <v>253500</v>
      </c>
      <c r="E756" s="240" t="s">
        <v>6886</v>
      </c>
      <c r="F756" s="233" t="s">
        <v>227</v>
      </c>
      <c r="G756" s="233" t="s">
        <v>1221</v>
      </c>
      <c r="H756" s="233" t="s">
        <v>227</v>
      </c>
    </row>
    <row r="757" spans="1:8" ht="18.399999999999999" customHeight="1">
      <c r="A757" s="237" t="s">
        <v>1217</v>
      </c>
      <c r="B757" s="238" t="s">
        <v>508</v>
      </c>
      <c r="C757" s="238" t="s">
        <v>6914</v>
      </c>
      <c r="D757" s="239">
        <v>324750</v>
      </c>
      <c r="E757" s="240" t="s">
        <v>6886</v>
      </c>
      <c r="F757" s="233" t="s">
        <v>227</v>
      </c>
      <c r="G757" s="233" t="s">
        <v>1222</v>
      </c>
      <c r="H757" s="233" t="s">
        <v>227</v>
      </c>
    </row>
    <row r="758" spans="1:8" ht="18.399999999999999" customHeight="1">
      <c r="A758" s="237" t="s">
        <v>1217</v>
      </c>
      <c r="B758" s="238" t="s">
        <v>510</v>
      </c>
      <c r="C758" s="238" t="s">
        <v>6914</v>
      </c>
      <c r="D758" s="239">
        <v>386250</v>
      </c>
      <c r="E758" s="240" t="s">
        <v>6886</v>
      </c>
      <c r="F758" s="233" t="s">
        <v>227</v>
      </c>
      <c r="G758" s="233" t="s">
        <v>1223</v>
      </c>
      <c r="H758" s="233" t="s">
        <v>227</v>
      </c>
    </row>
    <row r="759" spans="1:8" ht="18.399999999999999" customHeight="1">
      <c r="A759" s="237" t="s">
        <v>1217</v>
      </c>
      <c r="B759" s="238" t="s">
        <v>647</v>
      </c>
      <c r="C759" s="238" t="s">
        <v>6914</v>
      </c>
      <c r="D759" s="239">
        <v>467000</v>
      </c>
      <c r="E759" s="240" t="s">
        <v>6886</v>
      </c>
      <c r="F759" s="233" t="s">
        <v>227</v>
      </c>
      <c r="G759" s="233" t="s">
        <v>1224</v>
      </c>
      <c r="H759" s="233" t="s">
        <v>227</v>
      </c>
    </row>
    <row r="760" spans="1:8" ht="18.399999999999999" customHeight="1">
      <c r="A760" s="237" t="s">
        <v>1217</v>
      </c>
      <c r="B760" s="238" t="s">
        <v>532</v>
      </c>
      <c r="C760" s="238" t="s">
        <v>6914</v>
      </c>
      <c r="D760" s="239">
        <v>537750</v>
      </c>
      <c r="E760" s="240" t="s">
        <v>6886</v>
      </c>
      <c r="F760" s="233" t="s">
        <v>227</v>
      </c>
      <c r="G760" s="233" t="s">
        <v>1225</v>
      </c>
      <c r="H760" s="233" t="s">
        <v>227</v>
      </c>
    </row>
    <row r="761" spans="1:8" ht="18.399999999999999" customHeight="1">
      <c r="A761" s="237" t="s">
        <v>1217</v>
      </c>
      <c r="B761" s="238" t="s">
        <v>650</v>
      </c>
      <c r="C761" s="238" t="s">
        <v>6914</v>
      </c>
      <c r="D761" s="239">
        <v>650750</v>
      </c>
      <c r="E761" s="240" t="s">
        <v>6886</v>
      </c>
      <c r="F761" s="233" t="s">
        <v>227</v>
      </c>
      <c r="G761" s="233" t="s">
        <v>1226</v>
      </c>
      <c r="H761" s="233" t="s">
        <v>227</v>
      </c>
    </row>
    <row r="762" spans="1:8" ht="18.399999999999999" customHeight="1">
      <c r="A762" s="237" t="s">
        <v>1217</v>
      </c>
      <c r="B762" s="238" t="s">
        <v>652</v>
      </c>
      <c r="C762" s="238" t="s">
        <v>6914</v>
      </c>
      <c r="D762" s="239">
        <v>739250</v>
      </c>
      <c r="E762" s="240" t="s">
        <v>6886</v>
      </c>
      <c r="F762" s="233" t="s">
        <v>227</v>
      </c>
      <c r="G762" s="233" t="s">
        <v>1227</v>
      </c>
      <c r="H762" s="233" t="s">
        <v>227</v>
      </c>
    </row>
    <row r="763" spans="1:8" ht="18.399999999999999" customHeight="1">
      <c r="A763" s="237" t="s">
        <v>1217</v>
      </c>
      <c r="B763" s="238" t="s">
        <v>656</v>
      </c>
      <c r="C763" s="238" t="s">
        <v>6914</v>
      </c>
      <c r="D763" s="239">
        <v>856750</v>
      </c>
      <c r="E763" s="240" t="s">
        <v>6886</v>
      </c>
      <c r="F763" s="233" t="s">
        <v>227</v>
      </c>
      <c r="G763" s="233" t="s">
        <v>1228</v>
      </c>
      <c r="H763" s="233" t="s">
        <v>227</v>
      </c>
    </row>
    <row r="764" spans="1:8" ht="18.399999999999999" customHeight="1">
      <c r="A764" s="237" t="s">
        <v>1217</v>
      </c>
      <c r="B764" s="238" t="s">
        <v>658</v>
      </c>
      <c r="C764" s="238" t="s">
        <v>6914</v>
      </c>
      <c r="D764" s="239">
        <v>1073750</v>
      </c>
      <c r="E764" s="240" t="s">
        <v>6886</v>
      </c>
      <c r="F764" s="233" t="s">
        <v>227</v>
      </c>
      <c r="G764" s="233" t="s">
        <v>1229</v>
      </c>
      <c r="H764" s="233" t="s">
        <v>227</v>
      </c>
    </row>
    <row r="765" spans="1:8" ht="18.399999999999999" customHeight="1">
      <c r="A765" s="237" t="s">
        <v>1217</v>
      </c>
      <c r="B765" s="238" t="s">
        <v>660</v>
      </c>
      <c r="C765" s="238" t="s">
        <v>6914</v>
      </c>
      <c r="D765" s="239">
        <v>1252000</v>
      </c>
      <c r="E765" s="240" t="s">
        <v>6886</v>
      </c>
      <c r="F765" s="233" t="s">
        <v>227</v>
      </c>
      <c r="G765" s="233" t="s">
        <v>1230</v>
      </c>
      <c r="H765" s="233" t="s">
        <v>227</v>
      </c>
    </row>
    <row r="766" spans="1:8" ht="18.399999999999999" customHeight="1">
      <c r="A766" s="237" t="s">
        <v>1217</v>
      </c>
      <c r="B766" s="238" t="s">
        <v>662</v>
      </c>
      <c r="C766" s="238" t="s">
        <v>6914</v>
      </c>
      <c r="D766" s="239">
        <v>1538000</v>
      </c>
      <c r="E766" s="240" t="s">
        <v>6886</v>
      </c>
      <c r="F766" s="233" t="s">
        <v>227</v>
      </c>
      <c r="G766" s="233" t="s">
        <v>1231</v>
      </c>
      <c r="H766" s="233" t="s">
        <v>227</v>
      </c>
    </row>
    <row r="767" spans="1:8" ht="18.399999999999999" customHeight="1">
      <c r="A767" s="237" t="s">
        <v>1232</v>
      </c>
      <c r="B767" s="238" t="s">
        <v>500</v>
      </c>
      <c r="C767" s="238" t="s">
        <v>6914</v>
      </c>
      <c r="D767" s="239">
        <v>152750</v>
      </c>
      <c r="E767" s="240" t="s">
        <v>6886</v>
      </c>
      <c r="F767" s="233" t="s">
        <v>227</v>
      </c>
      <c r="G767" s="233" t="s">
        <v>1233</v>
      </c>
      <c r="H767" s="233" t="s">
        <v>227</v>
      </c>
    </row>
    <row r="768" spans="1:8" ht="18.399999999999999" customHeight="1">
      <c r="A768" s="237" t="s">
        <v>1232</v>
      </c>
      <c r="B768" s="238" t="s">
        <v>502</v>
      </c>
      <c r="C768" s="238" t="s">
        <v>6914</v>
      </c>
      <c r="D768" s="239">
        <v>199000</v>
      </c>
      <c r="E768" s="240" t="s">
        <v>6886</v>
      </c>
      <c r="F768" s="233" t="s">
        <v>227</v>
      </c>
      <c r="G768" s="233" t="s">
        <v>1234</v>
      </c>
      <c r="H768" s="233" t="s">
        <v>227</v>
      </c>
    </row>
    <row r="769" spans="1:8" ht="18.399999999999999" customHeight="1">
      <c r="A769" s="237" t="s">
        <v>1232</v>
      </c>
      <c r="B769" s="238" t="s">
        <v>504</v>
      </c>
      <c r="C769" s="238" t="s">
        <v>6914</v>
      </c>
      <c r="D769" s="239">
        <v>231500</v>
      </c>
      <c r="E769" s="240" t="s">
        <v>6886</v>
      </c>
      <c r="F769" s="233" t="s">
        <v>227</v>
      </c>
      <c r="G769" s="233" t="s">
        <v>1235</v>
      </c>
      <c r="H769" s="233" t="s">
        <v>227</v>
      </c>
    </row>
    <row r="770" spans="1:8" ht="18.399999999999999" customHeight="1">
      <c r="A770" s="237" t="s">
        <v>1232</v>
      </c>
      <c r="B770" s="238" t="s">
        <v>506</v>
      </c>
      <c r="C770" s="238" t="s">
        <v>6914</v>
      </c>
      <c r="D770" s="239">
        <v>269500</v>
      </c>
      <c r="E770" s="240" t="s">
        <v>6886</v>
      </c>
      <c r="F770" s="233" t="s">
        <v>227</v>
      </c>
      <c r="G770" s="233" t="s">
        <v>1236</v>
      </c>
      <c r="H770" s="233" t="s">
        <v>227</v>
      </c>
    </row>
    <row r="771" spans="1:8" ht="18.399999999999999" customHeight="1">
      <c r="A771" s="237" t="s">
        <v>1232</v>
      </c>
      <c r="B771" s="238" t="s">
        <v>508</v>
      </c>
      <c r="C771" s="238" t="s">
        <v>6914</v>
      </c>
      <c r="D771" s="239">
        <v>345750</v>
      </c>
      <c r="E771" s="240" t="s">
        <v>6886</v>
      </c>
      <c r="F771" s="233" t="s">
        <v>227</v>
      </c>
      <c r="G771" s="233" t="s">
        <v>1237</v>
      </c>
      <c r="H771" s="233" t="s">
        <v>227</v>
      </c>
    </row>
    <row r="772" spans="1:8" ht="18.399999999999999" customHeight="1">
      <c r="A772" s="237" t="s">
        <v>1232</v>
      </c>
      <c r="B772" s="238" t="s">
        <v>510</v>
      </c>
      <c r="C772" s="238" t="s">
        <v>6914</v>
      </c>
      <c r="D772" s="239">
        <v>406250</v>
      </c>
      <c r="E772" s="240" t="s">
        <v>6886</v>
      </c>
      <c r="F772" s="233" t="s">
        <v>227</v>
      </c>
      <c r="G772" s="233" t="s">
        <v>1238</v>
      </c>
      <c r="H772" s="233" t="s">
        <v>227</v>
      </c>
    </row>
    <row r="773" spans="1:8" ht="18.399999999999999" customHeight="1">
      <c r="A773" s="237" t="s">
        <v>1232</v>
      </c>
      <c r="B773" s="238" t="s">
        <v>647</v>
      </c>
      <c r="C773" s="238" t="s">
        <v>6914</v>
      </c>
      <c r="D773" s="239">
        <v>493000</v>
      </c>
      <c r="E773" s="240" t="s">
        <v>6886</v>
      </c>
      <c r="F773" s="233" t="s">
        <v>227</v>
      </c>
      <c r="G773" s="233" t="s">
        <v>1239</v>
      </c>
      <c r="H773" s="233" t="s">
        <v>227</v>
      </c>
    </row>
    <row r="774" spans="1:8" ht="18.399999999999999" customHeight="1">
      <c r="A774" s="237" t="s">
        <v>1232</v>
      </c>
      <c r="B774" s="238" t="s">
        <v>532</v>
      </c>
      <c r="C774" s="238" t="s">
        <v>6914</v>
      </c>
      <c r="D774" s="239">
        <v>571750</v>
      </c>
      <c r="E774" s="240" t="s">
        <v>6886</v>
      </c>
      <c r="F774" s="233" t="s">
        <v>227</v>
      </c>
      <c r="G774" s="233" t="s">
        <v>1240</v>
      </c>
      <c r="H774" s="233" t="s">
        <v>227</v>
      </c>
    </row>
    <row r="775" spans="1:8" ht="18.399999999999999" customHeight="1">
      <c r="A775" s="237" t="s">
        <v>1232</v>
      </c>
      <c r="B775" s="238" t="s">
        <v>650</v>
      </c>
      <c r="C775" s="238" t="s">
        <v>6914</v>
      </c>
      <c r="D775" s="239">
        <v>692750</v>
      </c>
      <c r="E775" s="240" t="s">
        <v>6886</v>
      </c>
      <c r="F775" s="233" t="s">
        <v>227</v>
      </c>
      <c r="G775" s="233" t="s">
        <v>1241</v>
      </c>
      <c r="H775" s="233" t="s">
        <v>227</v>
      </c>
    </row>
    <row r="776" spans="1:8" ht="18.399999999999999" customHeight="1">
      <c r="A776" s="237" t="s">
        <v>1232</v>
      </c>
      <c r="B776" s="238" t="s">
        <v>652</v>
      </c>
      <c r="C776" s="238" t="s">
        <v>6914</v>
      </c>
      <c r="D776" s="239">
        <v>781750</v>
      </c>
      <c r="E776" s="240" t="s">
        <v>6886</v>
      </c>
      <c r="F776" s="233" t="s">
        <v>227</v>
      </c>
      <c r="G776" s="233" t="s">
        <v>1242</v>
      </c>
      <c r="H776" s="233" t="s">
        <v>227</v>
      </c>
    </row>
    <row r="777" spans="1:8" ht="18.399999999999999" customHeight="1">
      <c r="A777" s="237" t="s">
        <v>1232</v>
      </c>
      <c r="B777" s="238" t="s">
        <v>656</v>
      </c>
      <c r="C777" s="238" t="s">
        <v>6914</v>
      </c>
      <c r="D777" s="239">
        <v>936500</v>
      </c>
      <c r="E777" s="240" t="s">
        <v>6886</v>
      </c>
      <c r="F777" s="233" t="s">
        <v>227</v>
      </c>
      <c r="G777" s="233" t="s">
        <v>1243</v>
      </c>
      <c r="H777" s="233" t="s">
        <v>227</v>
      </c>
    </row>
    <row r="778" spans="1:8" ht="18.399999999999999" customHeight="1">
      <c r="A778" s="237" t="s">
        <v>1232</v>
      </c>
      <c r="B778" s="238" t="s">
        <v>658</v>
      </c>
      <c r="C778" s="238" t="s">
        <v>6914</v>
      </c>
      <c r="D778" s="239">
        <v>1137000</v>
      </c>
      <c r="E778" s="240" t="s">
        <v>6886</v>
      </c>
      <c r="F778" s="233" t="s">
        <v>227</v>
      </c>
      <c r="G778" s="233" t="s">
        <v>1244</v>
      </c>
      <c r="H778" s="233" t="s">
        <v>227</v>
      </c>
    </row>
    <row r="779" spans="1:8" ht="18.399999999999999" customHeight="1">
      <c r="A779" s="237" t="s">
        <v>1232</v>
      </c>
      <c r="B779" s="238" t="s">
        <v>660</v>
      </c>
      <c r="C779" s="238" t="s">
        <v>6914</v>
      </c>
      <c r="D779" s="239">
        <v>1292250</v>
      </c>
      <c r="E779" s="240" t="s">
        <v>6886</v>
      </c>
      <c r="F779" s="233" t="s">
        <v>227</v>
      </c>
      <c r="G779" s="233" t="s">
        <v>1245</v>
      </c>
      <c r="H779" s="233" t="s">
        <v>227</v>
      </c>
    </row>
    <row r="780" spans="1:8" ht="18.399999999999999" customHeight="1">
      <c r="A780" s="237" t="s">
        <v>1232</v>
      </c>
      <c r="B780" s="238" t="s">
        <v>662</v>
      </c>
      <c r="C780" s="238" t="s">
        <v>6914</v>
      </c>
      <c r="D780" s="239">
        <v>1567500</v>
      </c>
      <c r="E780" s="240" t="s">
        <v>6886</v>
      </c>
      <c r="F780" s="233" t="s">
        <v>227</v>
      </c>
      <c r="G780" s="233" t="s">
        <v>1246</v>
      </c>
      <c r="H780" s="233" t="s">
        <v>227</v>
      </c>
    </row>
    <row r="781" spans="1:8" ht="18.399999999999999" customHeight="1">
      <c r="A781" s="237" t="s">
        <v>1247</v>
      </c>
      <c r="B781" s="238" t="s">
        <v>500</v>
      </c>
      <c r="C781" s="238" t="s">
        <v>6914</v>
      </c>
      <c r="D781" s="239">
        <v>158750</v>
      </c>
      <c r="E781" s="240" t="s">
        <v>6886</v>
      </c>
      <c r="F781" s="233" t="s">
        <v>227</v>
      </c>
      <c r="G781" s="233" t="s">
        <v>1248</v>
      </c>
      <c r="H781" s="233" t="s">
        <v>227</v>
      </c>
    </row>
    <row r="782" spans="1:8" ht="18.399999999999999" customHeight="1">
      <c r="A782" s="237" t="s">
        <v>1247</v>
      </c>
      <c r="B782" s="238" t="s">
        <v>502</v>
      </c>
      <c r="C782" s="238" t="s">
        <v>6914</v>
      </c>
      <c r="D782" s="239">
        <v>209500</v>
      </c>
      <c r="E782" s="240" t="s">
        <v>6886</v>
      </c>
      <c r="F782" s="233" t="s">
        <v>227</v>
      </c>
      <c r="G782" s="233" t="s">
        <v>1249</v>
      </c>
      <c r="H782" s="233" t="s">
        <v>227</v>
      </c>
    </row>
    <row r="783" spans="1:8" ht="18.399999999999999" customHeight="1">
      <c r="A783" s="237" t="s">
        <v>1247</v>
      </c>
      <c r="B783" s="238" t="s">
        <v>504</v>
      </c>
      <c r="C783" s="238" t="s">
        <v>6914</v>
      </c>
      <c r="D783" s="239">
        <v>253500</v>
      </c>
      <c r="E783" s="240" t="s">
        <v>6886</v>
      </c>
      <c r="F783" s="233" t="s">
        <v>227</v>
      </c>
      <c r="G783" s="233" t="s">
        <v>1250</v>
      </c>
      <c r="H783" s="233" t="s">
        <v>227</v>
      </c>
    </row>
    <row r="784" spans="1:8" ht="18.399999999999999" customHeight="1">
      <c r="A784" s="237" t="s">
        <v>1247</v>
      </c>
      <c r="B784" s="238" t="s">
        <v>506</v>
      </c>
      <c r="C784" s="238" t="s">
        <v>6914</v>
      </c>
      <c r="D784" s="239">
        <v>292750</v>
      </c>
      <c r="E784" s="240" t="s">
        <v>6886</v>
      </c>
      <c r="F784" s="233" t="s">
        <v>227</v>
      </c>
      <c r="G784" s="233" t="s">
        <v>1251</v>
      </c>
      <c r="H784" s="233" t="s">
        <v>227</v>
      </c>
    </row>
    <row r="785" spans="1:8" ht="18.399999999999999" customHeight="1">
      <c r="A785" s="237" t="s">
        <v>1247</v>
      </c>
      <c r="B785" s="238" t="s">
        <v>508</v>
      </c>
      <c r="C785" s="238" t="s">
        <v>6914</v>
      </c>
      <c r="D785" s="239">
        <v>378000</v>
      </c>
      <c r="E785" s="240" t="s">
        <v>6886</v>
      </c>
      <c r="F785" s="233" t="s">
        <v>227</v>
      </c>
      <c r="G785" s="233" t="s">
        <v>1252</v>
      </c>
      <c r="H785" s="233" t="s">
        <v>227</v>
      </c>
    </row>
    <row r="786" spans="1:8" ht="18.399999999999999" customHeight="1">
      <c r="A786" s="237" t="s">
        <v>1247</v>
      </c>
      <c r="B786" s="238" t="s">
        <v>510</v>
      </c>
      <c r="C786" s="238" t="s">
        <v>6914</v>
      </c>
      <c r="D786" s="239">
        <v>441750</v>
      </c>
      <c r="E786" s="240" t="s">
        <v>6886</v>
      </c>
      <c r="F786" s="233" t="s">
        <v>227</v>
      </c>
      <c r="G786" s="233" t="s">
        <v>1253</v>
      </c>
      <c r="H786" s="233" t="s">
        <v>227</v>
      </c>
    </row>
    <row r="787" spans="1:8" ht="18.399999999999999" customHeight="1">
      <c r="A787" s="237" t="s">
        <v>1247</v>
      </c>
      <c r="B787" s="238" t="s">
        <v>647</v>
      </c>
      <c r="C787" s="238" t="s">
        <v>6914</v>
      </c>
      <c r="D787" s="239">
        <v>542250</v>
      </c>
      <c r="E787" s="240" t="s">
        <v>6886</v>
      </c>
      <c r="F787" s="233" t="s">
        <v>227</v>
      </c>
      <c r="G787" s="233" t="s">
        <v>1254</v>
      </c>
      <c r="H787" s="233" t="s">
        <v>227</v>
      </c>
    </row>
    <row r="788" spans="1:8" ht="18.399999999999999" customHeight="1">
      <c r="A788" s="237" t="s">
        <v>1247</v>
      </c>
      <c r="B788" s="238" t="s">
        <v>532</v>
      </c>
      <c r="C788" s="238" t="s">
        <v>6914</v>
      </c>
      <c r="D788" s="239">
        <v>627750</v>
      </c>
      <c r="E788" s="240" t="s">
        <v>6886</v>
      </c>
      <c r="F788" s="233" t="s">
        <v>227</v>
      </c>
      <c r="G788" s="233" t="s">
        <v>1255</v>
      </c>
      <c r="H788" s="233" t="s">
        <v>227</v>
      </c>
    </row>
    <row r="789" spans="1:8" ht="18.399999999999999" customHeight="1">
      <c r="A789" s="237" t="s">
        <v>1247</v>
      </c>
      <c r="B789" s="238" t="s">
        <v>650</v>
      </c>
      <c r="C789" s="238" t="s">
        <v>6914</v>
      </c>
      <c r="D789" s="239">
        <v>763250</v>
      </c>
      <c r="E789" s="240" t="s">
        <v>6886</v>
      </c>
      <c r="F789" s="233" t="s">
        <v>227</v>
      </c>
      <c r="G789" s="233" t="s">
        <v>1256</v>
      </c>
      <c r="H789" s="233" t="s">
        <v>227</v>
      </c>
    </row>
    <row r="790" spans="1:8" ht="18.399999999999999" customHeight="1">
      <c r="A790" s="237" t="s">
        <v>1247</v>
      </c>
      <c r="B790" s="238" t="s">
        <v>652</v>
      </c>
      <c r="C790" s="238" t="s">
        <v>6914</v>
      </c>
      <c r="D790" s="239">
        <v>879500</v>
      </c>
      <c r="E790" s="240" t="s">
        <v>6886</v>
      </c>
      <c r="F790" s="233" t="s">
        <v>227</v>
      </c>
      <c r="G790" s="233" t="s">
        <v>1257</v>
      </c>
      <c r="H790" s="233" t="s">
        <v>227</v>
      </c>
    </row>
    <row r="791" spans="1:8" ht="18.399999999999999" customHeight="1">
      <c r="A791" s="237" t="s">
        <v>1247</v>
      </c>
      <c r="B791" s="238" t="s">
        <v>656</v>
      </c>
      <c r="C791" s="238" t="s">
        <v>6914</v>
      </c>
      <c r="D791" s="239">
        <v>1055750</v>
      </c>
      <c r="E791" s="240" t="s">
        <v>6886</v>
      </c>
      <c r="F791" s="233" t="s">
        <v>227</v>
      </c>
      <c r="G791" s="233" t="s">
        <v>1258</v>
      </c>
      <c r="H791" s="233" t="s">
        <v>227</v>
      </c>
    </row>
    <row r="792" spans="1:8" ht="18.399999999999999" customHeight="1">
      <c r="A792" s="237" t="s">
        <v>1247</v>
      </c>
      <c r="B792" s="238" t="s">
        <v>658</v>
      </c>
      <c r="C792" s="238" t="s">
        <v>6914</v>
      </c>
      <c r="D792" s="239">
        <v>1178000</v>
      </c>
      <c r="E792" s="240" t="s">
        <v>6886</v>
      </c>
      <c r="F792" s="233" t="s">
        <v>227</v>
      </c>
      <c r="G792" s="233" t="s">
        <v>1259</v>
      </c>
      <c r="H792" s="233" t="s">
        <v>227</v>
      </c>
    </row>
    <row r="793" spans="1:8" ht="18.399999999999999" customHeight="1">
      <c r="A793" s="237" t="s">
        <v>1247</v>
      </c>
      <c r="B793" s="238" t="s">
        <v>660</v>
      </c>
      <c r="C793" s="238" t="s">
        <v>6914</v>
      </c>
      <c r="D793" s="239">
        <v>1261347</v>
      </c>
      <c r="E793" s="240" t="s">
        <v>6886</v>
      </c>
      <c r="F793" s="233" t="s">
        <v>227</v>
      </c>
      <c r="G793" s="233" t="s">
        <v>1260</v>
      </c>
      <c r="H793" s="233" t="s">
        <v>227</v>
      </c>
    </row>
    <row r="794" spans="1:8" ht="18.399999999999999" customHeight="1">
      <c r="A794" s="237" t="s">
        <v>1247</v>
      </c>
      <c r="B794" s="238" t="s">
        <v>662</v>
      </c>
      <c r="C794" s="238" t="s">
        <v>6914</v>
      </c>
      <c r="D794" s="239">
        <v>1651686</v>
      </c>
      <c r="E794" s="240" t="s">
        <v>6886</v>
      </c>
      <c r="F794" s="233" t="s">
        <v>227</v>
      </c>
      <c r="G794" s="233" t="s">
        <v>1261</v>
      </c>
      <c r="H794" s="233" t="s">
        <v>227</v>
      </c>
    </row>
    <row r="795" spans="1:8" ht="18.399999999999999" customHeight="1">
      <c r="A795" s="237" t="s">
        <v>1262</v>
      </c>
      <c r="B795" s="238" t="s">
        <v>500</v>
      </c>
      <c r="C795" s="238" t="s">
        <v>6914</v>
      </c>
      <c r="D795" s="239">
        <v>160750</v>
      </c>
      <c r="E795" s="240" t="s">
        <v>6886</v>
      </c>
      <c r="F795" s="233" t="s">
        <v>227</v>
      </c>
      <c r="G795" s="233" t="s">
        <v>1263</v>
      </c>
      <c r="H795" s="233" t="s">
        <v>227</v>
      </c>
    </row>
    <row r="796" spans="1:8" ht="18.399999999999999" customHeight="1">
      <c r="A796" s="237" t="s">
        <v>1262</v>
      </c>
      <c r="B796" s="238" t="s">
        <v>502</v>
      </c>
      <c r="C796" s="238" t="s">
        <v>6914</v>
      </c>
      <c r="D796" s="239">
        <v>213250</v>
      </c>
      <c r="E796" s="240" t="s">
        <v>6886</v>
      </c>
      <c r="F796" s="233" t="s">
        <v>227</v>
      </c>
      <c r="G796" s="233" t="s">
        <v>1264</v>
      </c>
      <c r="H796" s="233" t="s">
        <v>227</v>
      </c>
    </row>
    <row r="797" spans="1:8" ht="18.399999999999999" customHeight="1">
      <c r="A797" s="237" t="s">
        <v>1262</v>
      </c>
      <c r="B797" s="238" t="s">
        <v>504</v>
      </c>
      <c r="C797" s="238" t="s">
        <v>6914</v>
      </c>
      <c r="D797" s="239">
        <v>258000</v>
      </c>
      <c r="E797" s="240" t="s">
        <v>6886</v>
      </c>
      <c r="F797" s="233" t="s">
        <v>227</v>
      </c>
      <c r="G797" s="233" t="s">
        <v>1265</v>
      </c>
      <c r="H797" s="233" t="s">
        <v>227</v>
      </c>
    </row>
    <row r="798" spans="1:8" ht="18.399999999999999" customHeight="1">
      <c r="A798" s="237" t="s">
        <v>1262</v>
      </c>
      <c r="B798" s="238" t="s">
        <v>506</v>
      </c>
      <c r="C798" s="238" t="s">
        <v>6914</v>
      </c>
      <c r="D798" s="239">
        <v>299000</v>
      </c>
      <c r="E798" s="240" t="s">
        <v>6886</v>
      </c>
      <c r="F798" s="233" t="s">
        <v>227</v>
      </c>
      <c r="G798" s="233" t="s">
        <v>1266</v>
      </c>
      <c r="H798" s="233" t="s">
        <v>227</v>
      </c>
    </row>
    <row r="799" spans="1:8" ht="18.399999999999999" customHeight="1">
      <c r="A799" s="237" t="s">
        <v>1262</v>
      </c>
      <c r="B799" s="238" t="s">
        <v>508</v>
      </c>
      <c r="C799" s="238" t="s">
        <v>6914</v>
      </c>
      <c r="D799" s="239">
        <v>387000</v>
      </c>
      <c r="E799" s="240" t="s">
        <v>6886</v>
      </c>
      <c r="F799" s="233" t="s">
        <v>227</v>
      </c>
      <c r="G799" s="233" t="s">
        <v>1267</v>
      </c>
      <c r="H799" s="233" t="s">
        <v>227</v>
      </c>
    </row>
    <row r="800" spans="1:8" ht="18.399999999999999" customHeight="1">
      <c r="A800" s="237" t="s">
        <v>1262</v>
      </c>
      <c r="B800" s="238" t="s">
        <v>510</v>
      </c>
      <c r="C800" s="238" t="s">
        <v>6914</v>
      </c>
      <c r="D800" s="239">
        <v>449750</v>
      </c>
      <c r="E800" s="240" t="s">
        <v>6886</v>
      </c>
      <c r="F800" s="233" t="s">
        <v>227</v>
      </c>
      <c r="G800" s="233" t="s">
        <v>1268</v>
      </c>
      <c r="H800" s="233" t="s">
        <v>227</v>
      </c>
    </row>
    <row r="801" spans="1:8" ht="18.399999999999999" customHeight="1">
      <c r="A801" s="237" t="s">
        <v>1262</v>
      </c>
      <c r="B801" s="238" t="s">
        <v>647</v>
      </c>
      <c r="C801" s="238" t="s">
        <v>6914</v>
      </c>
      <c r="D801" s="239">
        <v>562250</v>
      </c>
      <c r="E801" s="240" t="s">
        <v>6886</v>
      </c>
      <c r="F801" s="233" t="s">
        <v>227</v>
      </c>
      <c r="G801" s="233" t="s">
        <v>1269</v>
      </c>
      <c r="H801" s="233" t="s">
        <v>227</v>
      </c>
    </row>
    <row r="802" spans="1:8" ht="18.399999999999999" customHeight="1">
      <c r="A802" s="237" t="s">
        <v>1262</v>
      </c>
      <c r="B802" s="238" t="s">
        <v>532</v>
      </c>
      <c r="C802" s="238" t="s">
        <v>6914</v>
      </c>
      <c r="D802" s="239">
        <v>643750</v>
      </c>
      <c r="E802" s="240" t="s">
        <v>6886</v>
      </c>
      <c r="F802" s="233" t="s">
        <v>227</v>
      </c>
      <c r="G802" s="233" t="s">
        <v>1270</v>
      </c>
      <c r="H802" s="233" t="s">
        <v>227</v>
      </c>
    </row>
    <row r="803" spans="1:8" ht="18.399999999999999" customHeight="1">
      <c r="A803" s="237" t="s">
        <v>1262</v>
      </c>
      <c r="B803" s="238" t="s">
        <v>650</v>
      </c>
      <c r="C803" s="238" t="s">
        <v>6914</v>
      </c>
      <c r="D803" s="239">
        <v>783000</v>
      </c>
      <c r="E803" s="240" t="s">
        <v>6886</v>
      </c>
      <c r="F803" s="233" t="s">
        <v>227</v>
      </c>
      <c r="G803" s="233" t="s">
        <v>1271</v>
      </c>
      <c r="H803" s="233" t="s">
        <v>227</v>
      </c>
    </row>
    <row r="804" spans="1:8" ht="18.399999999999999" customHeight="1">
      <c r="A804" s="237" t="s">
        <v>1262</v>
      </c>
      <c r="B804" s="238" t="s">
        <v>652</v>
      </c>
      <c r="C804" s="238" t="s">
        <v>6914</v>
      </c>
      <c r="D804" s="239">
        <v>922250</v>
      </c>
      <c r="E804" s="240" t="s">
        <v>6886</v>
      </c>
      <c r="F804" s="233" t="s">
        <v>227</v>
      </c>
      <c r="G804" s="233" t="s">
        <v>1272</v>
      </c>
      <c r="H804" s="233" t="s">
        <v>227</v>
      </c>
    </row>
    <row r="805" spans="1:8" ht="18.399999999999999" customHeight="1">
      <c r="A805" s="237" t="s">
        <v>1262</v>
      </c>
      <c r="B805" s="238" t="s">
        <v>656</v>
      </c>
      <c r="C805" s="238" t="s">
        <v>6914</v>
      </c>
      <c r="D805" s="239">
        <v>1070750</v>
      </c>
      <c r="E805" s="240" t="s">
        <v>6886</v>
      </c>
      <c r="F805" s="233" t="s">
        <v>227</v>
      </c>
      <c r="G805" s="233" t="s">
        <v>1273</v>
      </c>
      <c r="H805" s="233" t="s">
        <v>227</v>
      </c>
    </row>
    <row r="806" spans="1:8" ht="18.399999999999999" customHeight="1">
      <c r="A806" s="237" t="s">
        <v>1262</v>
      </c>
      <c r="B806" s="238" t="s">
        <v>658</v>
      </c>
      <c r="C806" s="238" t="s">
        <v>6914</v>
      </c>
      <c r="D806" s="239">
        <v>1197750</v>
      </c>
      <c r="E806" s="240" t="s">
        <v>6886</v>
      </c>
      <c r="F806" s="233" t="s">
        <v>227</v>
      </c>
      <c r="G806" s="233" t="s">
        <v>1274</v>
      </c>
      <c r="H806" s="233" t="s">
        <v>227</v>
      </c>
    </row>
    <row r="807" spans="1:8" ht="18.399999999999999" customHeight="1">
      <c r="A807" s="237" t="s">
        <v>1275</v>
      </c>
      <c r="B807" s="238" t="s">
        <v>500</v>
      </c>
      <c r="C807" s="238" t="s">
        <v>6914</v>
      </c>
      <c r="D807" s="239">
        <v>167936</v>
      </c>
      <c r="E807" s="240" t="s">
        <v>6886</v>
      </c>
      <c r="F807" s="233" t="s">
        <v>227</v>
      </c>
      <c r="G807" s="233" t="s">
        <v>1276</v>
      </c>
      <c r="H807" s="233" t="s">
        <v>227</v>
      </c>
    </row>
    <row r="808" spans="1:8" ht="18.399999999999999" customHeight="1">
      <c r="A808" s="237" t="s">
        <v>1275</v>
      </c>
      <c r="B808" s="238" t="s">
        <v>502</v>
      </c>
      <c r="C808" s="238" t="s">
        <v>6914</v>
      </c>
      <c r="D808" s="239">
        <v>224010</v>
      </c>
      <c r="E808" s="240" t="s">
        <v>6886</v>
      </c>
      <c r="F808" s="233" t="s">
        <v>227</v>
      </c>
      <c r="G808" s="233" t="s">
        <v>1277</v>
      </c>
      <c r="H808" s="233" t="s">
        <v>227</v>
      </c>
    </row>
    <row r="809" spans="1:8" ht="18.399999999999999" customHeight="1">
      <c r="A809" s="237" t="s">
        <v>1275</v>
      </c>
      <c r="B809" s="238" t="s">
        <v>504</v>
      </c>
      <c r="C809" s="238" t="s">
        <v>6914</v>
      </c>
      <c r="D809" s="239">
        <v>269445</v>
      </c>
      <c r="E809" s="240" t="s">
        <v>6886</v>
      </c>
      <c r="F809" s="233" t="s">
        <v>227</v>
      </c>
      <c r="G809" s="233" t="s">
        <v>1278</v>
      </c>
      <c r="H809" s="233" t="s">
        <v>227</v>
      </c>
    </row>
    <row r="810" spans="1:8" ht="18.399999999999999" customHeight="1">
      <c r="A810" s="237" t="s">
        <v>1275</v>
      </c>
      <c r="B810" s="238" t="s">
        <v>506</v>
      </c>
      <c r="C810" s="238" t="s">
        <v>6914</v>
      </c>
      <c r="D810" s="239">
        <v>309128</v>
      </c>
      <c r="E810" s="240" t="s">
        <v>6886</v>
      </c>
      <c r="F810" s="233" t="s">
        <v>227</v>
      </c>
      <c r="G810" s="233" t="s">
        <v>1279</v>
      </c>
      <c r="H810" s="233" t="s">
        <v>227</v>
      </c>
    </row>
    <row r="811" spans="1:8" ht="18.399999999999999" customHeight="1">
      <c r="A811" s="237" t="s">
        <v>1275</v>
      </c>
      <c r="B811" s="238" t="s">
        <v>508</v>
      </c>
      <c r="C811" s="238" t="s">
        <v>6914</v>
      </c>
      <c r="D811" s="239">
        <v>406324</v>
      </c>
      <c r="E811" s="240" t="s">
        <v>6886</v>
      </c>
      <c r="F811" s="233" t="s">
        <v>227</v>
      </c>
      <c r="G811" s="233" t="s">
        <v>1280</v>
      </c>
      <c r="H811" s="233" t="s">
        <v>227</v>
      </c>
    </row>
    <row r="812" spans="1:8" ht="18.399999999999999" customHeight="1">
      <c r="A812" s="237" t="s">
        <v>1275</v>
      </c>
      <c r="B812" s="238" t="s">
        <v>510</v>
      </c>
      <c r="C812" s="238" t="s">
        <v>6914</v>
      </c>
      <c r="D812" s="239">
        <v>467862</v>
      </c>
      <c r="E812" s="240" t="s">
        <v>6886</v>
      </c>
      <c r="F812" s="233" t="s">
        <v>227</v>
      </c>
      <c r="G812" s="233" t="s">
        <v>1281</v>
      </c>
      <c r="H812" s="233" t="s">
        <v>227</v>
      </c>
    </row>
    <row r="813" spans="1:8" ht="18.399999999999999" customHeight="1">
      <c r="A813" s="237" t="s">
        <v>1275</v>
      </c>
      <c r="B813" s="238" t="s">
        <v>647</v>
      </c>
      <c r="C813" s="238" t="s">
        <v>6914</v>
      </c>
      <c r="D813" s="239">
        <v>578573</v>
      </c>
      <c r="E813" s="240" t="s">
        <v>6886</v>
      </c>
      <c r="F813" s="233" t="s">
        <v>227</v>
      </c>
      <c r="G813" s="233" t="s">
        <v>1282</v>
      </c>
      <c r="H813" s="233" t="s">
        <v>227</v>
      </c>
    </row>
    <row r="814" spans="1:8" ht="18.399999999999999" customHeight="1">
      <c r="A814" s="237" t="s">
        <v>1283</v>
      </c>
      <c r="B814" s="238" t="s">
        <v>1284</v>
      </c>
      <c r="C814" s="238" t="s">
        <v>6893</v>
      </c>
      <c r="D814" s="239">
        <v>1775307</v>
      </c>
      <c r="E814" s="240" t="s">
        <v>6886</v>
      </c>
      <c r="F814" s="233" t="s">
        <v>227</v>
      </c>
      <c r="G814" s="233" t="s">
        <v>1285</v>
      </c>
      <c r="H814" s="233" t="s">
        <v>227</v>
      </c>
    </row>
    <row r="815" spans="1:8" ht="18.399999999999999" customHeight="1">
      <c r="A815" s="237" t="s">
        <v>1283</v>
      </c>
      <c r="B815" s="238" t="s">
        <v>1286</v>
      </c>
      <c r="C815" s="238" t="s">
        <v>6893</v>
      </c>
      <c r="D815" s="239">
        <v>2281269</v>
      </c>
      <c r="E815" s="240" t="s">
        <v>6886</v>
      </c>
      <c r="F815" s="233" t="s">
        <v>227</v>
      </c>
      <c r="G815" s="233" t="s">
        <v>1287</v>
      </c>
      <c r="H815" s="233" t="s">
        <v>227</v>
      </c>
    </row>
    <row r="816" spans="1:8" ht="18.399999999999999" customHeight="1">
      <c r="A816" s="237" t="s">
        <v>1283</v>
      </c>
      <c r="B816" s="238" t="s">
        <v>1288</v>
      </c>
      <c r="C816" s="238" t="s">
        <v>6893</v>
      </c>
      <c r="D816" s="239">
        <v>2769478</v>
      </c>
      <c r="E816" s="240" t="s">
        <v>6886</v>
      </c>
      <c r="F816" s="233" t="s">
        <v>227</v>
      </c>
      <c r="G816" s="233" t="s">
        <v>1289</v>
      </c>
      <c r="H816" s="233" t="s">
        <v>227</v>
      </c>
    </row>
    <row r="817" spans="1:8" ht="18.399999999999999" customHeight="1">
      <c r="A817" s="237" t="s">
        <v>1283</v>
      </c>
      <c r="B817" s="238" t="s">
        <v>1290</v>
      </c>
      <c r="C817" s="238" t="s">
        <v>6893</v>
      </c>
      <c r="D817" s="239">
        <v>3331659</v>
      </c>
      <c r="E817" s="240" t="s">
        <v>6886</v>
      </c>
      <c r="F817" s="233" t="s">
        <v>227</v>
      </c>
      <c r="G817" s="233" t="s">
        <v>1291</v>
      </c>
      <c r="H817" s="233" t="s">
        <v>227</v>
      </c>
    </row>
    <row r="818" spans="1:8" ht="18.399999999999999" customHeight="1">
      <c r="A818" s="237" t="s">
        <v>1283</v>
      </c>
      <c r="B818" s="238" t="s">
        <v>1292</v>
      </c>
      <c r="C818" s="238" t="s">
        <v>6893</v>
      </c>
      <c r="D818" s="239">
        <v>3834662</v>
      </c>
      <c r="E818" s="240" t="s">
        <v>6886</v>
      </c>
      <c r="F818" s="233" t="s">
        <v>227</v>
      </c>
      <c r="G818" s="233" t="s">
        <v>1293</v>
      </c>
      <c r="H818" s="233" t="s">
        <v>227</v>
      </c>
    </row>
    <row r="819" spans="1:8" ht="18.399999999999999" customHeight="1">
      <c r="A819" s="237" t="s">
        <v>1283</v>
      </c>
      <c r="B819" s="238" t="s">
        <v>1294</v>
      </c>
      <c r="C819" s="238" t="s">
        <v>6893</v>
      </c>
      <c r="D819" s="239">
        <v>4914641</v>
      </c>
      <c r="E819" s="240" t="s">
        <v>6886</v>
      </c>
      <c r="F819" s="233" t="s">
        <v>227</v>
      </c>
      <c r="G819" s="233" t="s">
        <v>1295</v>
      </c>
      <c r="H819" s="233" t="s">
        <v>227</v>
      </c>
    </row>
    <row r="820" spans="1:8" ht="18.399999999999999" customHeight="1">
      <c r="A820" s="237" t="s">
        <v>1283</v>
      </c>
      <c r="B820" s="238" t="s">
        <v>1296</v>
      </c>
      <c r="C820" s="238" t="s">
        <v>6893</v>
      </c>
      <c r="D820" s="239">
        <v>5837800</v>
      </c>
      <c r="E820" s="240" t="s">
        <v>6886</v>
      </c>
      <c r="F820" s="233" t="s">
        <v>227</v>
      </c>
      <c r="G820" s="233" t="s">
        <v>1297</v>
      </c>
      <c r="H820" s="233" t="s">
        <v>227</v>
      </c>
    </row>
    <row r="821" spans="1:8" ht="18.399999999999999" customHeight="1">
      <c r="A821" s="237" t="s">
        <v>1283</v>
      </c>
      <c r="B821" s="238" t="s">
        <v>1298</v>
      </c>
      <c r="C821" s="238" t="s">
        <v>6893</v>
      </c>
      <c r="D821" s="239">
        <v>6831972</v>
      </c>
      <c r="E821" s="240" t="s">
        <v>6886</v>
      </c>
      <c r="F821" s="233" t="s">
        <v>227</v>
      </c>
      <c r="G821" s="233" t="s">
        <v>1299</v>
      </c>
      <c r="H821" s="233" t="s">
        <v>227</v>
      </c>
    </row>
    <row r="822" spans="1:8" ht="18.399999999999999" customHeight="1">
      <c r="A822" s="237" t="s">
        <v>1283</v>
      </c>
      <c r="B822" s="238" t="s">
        <v>1300</v>
      </c>
      <c r="C822" s="238" t="s">
        <v>6893</v>
      </c>
      <c r="D822" s="239">
        <v>8018468</v>
      </c>
      <c r="E822" s="240" t="s">
        <v>6886</v>
      </c>
      <c r="F822" s="233" t="s">
        <v>227</v>
      </c>
      <c r="G822" s="233" t="s">
        <v>1301</v>
      </c>
      <c r="H822" s="233" t="s">
        <v>227</v>
      </c>
    </row>
    <row r="823" spans="1:8" ht="18.399999999999999" customHeight="1">
      <c r="A823" s="237" t="s">
        <v>1283</v>
      </c>
      <c r="B823" s="238" t="s">
        <v>1302</v>
      </c>
      <c r="C823" s="238" t="s">
        <v>6893</v>
      </c>
      <c r="D823" s="239">
        <v>9308525</v>
      </c>
      <c r="E823" s="240" t="s">
        <v>6886</v>
      </c>
      <c r="F823" s="233" t="s">
        <v>227</v>
      </c>
      <c r="G823" s="233" t="s">
        <v>1303</v>
      </c>
      <c r="H823" s="233" t="s">
        <v>227</v>
      </c>
    </row>
    <row r="824" spans="1:8" ht="18.399999999999999" customHeight="1">
      <c r="A824" s="237" t="s">
        <v>1283</v>
      </c>
      <c r="B824" s="238" t="s">
        <v>1304</v>
      </c>
      <c r="C824" s="238" t="s">
        <v>6893</v>
      </c>
      <c r="D824" s="239">
        <v>10465433</v>
      </c>
      <c r="E824" s="240" t="s">
        <v>6886</v>
      </c>
      <c r="F824" s="233" t="s">
        <v>227</v>
      </c>
      <c r="G824" s="233" t="s">
        <v>1305</v>
      </c>
      <c r="H824" s="233" t="s">
        <v>227</v>
      </c>
    </row>
    <row r="825" spans="1:8" ht="18.399999999999999" customHeight="1">
      <c r="A825" s="237" t="s">
        <v>1283</v>
      </c>
      <c r="B825" s="238" t="s">
        <v>1306</v>
      </c>
      <c r="C825" s="238" t="s">
        <v>6893</v>
      </c>
      <c r="D825" s="239">
        <v>11359004</v>
      </c>
      <c r="E825" s="240" t="s">
        <v>6886</v>
      </c>
      <c r="F825" s="233" t="s">
        <v>227</v>
      </c>
      <c r="G825" s="233" t="s">
        <v>1307</v>
      </c>
      <c r="H825" s="233" t="s">
        <v>227</v>
      </c>
    </row>
    <row r="826" spans="1:8" ht="18.399999999999999" customHeight="1">
      <c r="A826" s="237" t="s">
        <v>1283</v>
      </c>
      <c r="B826" s="238" t="s">
        <v>1308</v>
      </c>
      <c r="C826" s="238" t="s">
        <v>6893</v>
      </c>
      <c r="D826" s="239">
        <v>12220028</v>
      </c>
      <c r="E826" s="240" t="s">
        <v>6886</v>
      </c>
      <c r="F826" s="233" t="s">
        <v>227</v>
      </c>
      <c r="G826" s="233" t="s">
        <v>1309</v>
      </c>
      <c r="H826" s="233" t="s">
        <v>227</v>
      </c>
    </row>
    <row r="827" spans="1:8" ht="18.399999999999999" customHeight="1">
      <c r="A827" s="237" t="s">
        <v>1283</v>
      </c>
      <c r="B827" s="238" t="s">
        <v>1310</v>
      </c>
      <c r="C827" s="238" t="s">
        <v>6893</v>
      </c>
      <c r="D827" s="239">
        <v>13442356</v>
      </c>
      <c r="E827" s="240" t="s">
        <v>6886</v>
      </c>
      <c r="F827" s="233" t="s">
        <v>227</v>
      </c>
      <c r="G827" s="233" t="s">
        <v>1311</v>
      </c>
      <c r="H827" s="233" t="s">
        <v>227</v>
      </c>
    </row>
    <row r="828" spans="1:8" ht="18.399999999999999" customHeight="1">
      <c r="A828" s="237" t="s">
        <v>1312</v>
      </c>
      <c r="B828" s="238" t="s">
        <v>1313</v>
      </c>
      <c r="C828" s="238" t="s">
        <v>6893</v>
      </c>
      <c r="D828" s="239">
        <v>2588989</v>
      </c>
      <c r="E828" s="240" t="s">
        <v>6886</v>
      </c>
      <c r="F828" s="233" t="s">
        <v>227</v>
      </c>
      <c r="G828" s="233" t="s">
        <v>1314</v>
      </c>
      <c r="H828" s="233" t="s">
        <v>227</v>
      </c>
    </row>
    <row r="829" spans="1:8" ht="18.399999999999999" customHeight="1">
      <c r="A829" s="237" t="s">
        <v>1312</v>
      </c>
      <c r="B829" s="238" t="s">
        <v>1315</v>
      </c>
      <c r="C829" s="238" t="s">
        <v>6893</v>
      </c>
      <c r="D829" s="239">
        <v>3322782</v>
      </c>
      <c r="E829" s="240" t="s">
        <v>6886</v>
      </c>
      <c r="F829" s="233" t="s">
        <v>227</v>
      </c>
      <c r="G829" s="233" t="s">
        <v>1316</v>
      </c>
      <c r="H829" s="233" t="s">
        <v>227</v>
      </c>
    </row>
    <row r="830" spans="1:8" ht="18.399999999999999" customHeight="1">
      <c r="A830" s="237" t="s">
        <v>1312</v>
      </c>
      <c r="B830" s="238" t="s">
        <v>1317</v>
      </c>
      <c r="C830" s="238" t="s">
        <v>6893</v>
      </c>
      <c r="D830" s="239">
        <v>4026987</v>
      </c>
      <c r="E830" s="240" t="s">
        <v>6886</v>
      </c>
      <c r="F830" s="233" t="s">
        <v>227</v>
      </c>
      <c r="G830" s="233" t="s">
        <v>1318</v>
      </c>
      <c r="H830" s="233" t="s">
        <v>227</v>
      </c>
    </row>
    <row r="831" spans="1:8" ht="18.399999999999999" customHeight="1">
      <c r="A831" s="237" t="s">
        <v>1312</v>
      </c>
      <c r="B831" s="238" t="s">
        <v>1319</v>
      </c>
      <c r="C831" s="238" t="s">
        <v>6893</v>
      </c>
      <c r="D831" s="239">
        <v>4760781</v>
      </c>
      <c r="E831" s="240" t="s">
        <v>6886</v>
      </c>
      <c r="F831" s="233" t="s">
        <v>227</v>
      </c>
      <c r="G831" s="233" t="s">
        <v>1320</v>
      </c>
      <c r="H831" s="233" t="s">
        <v>227</v>
      </c>
    </row>
    <row r="832" spans="1:8" ht="18.399999999999999" customHeight="1">
      <c r="A832" s="237" t="s">
        <v>1312</v>
      </c>
      <c r="B832" s="238" t="s">
        <v>1321</v>
      </c>
      <c r="C832" s="238" t="s">
        <v>6893</v>
      </c>
      <c r="D832" s="239">
        <v>5538957</v>
      </c>
      <c r="E832" s="240" t="s">
        <v>6886</v>
      </c>
      <c r="F832" s="233" t="s">
        <v>227</v>
      </c>
      <c r="G832" s="233" t="s">
        <v>1322</v>
      </c>
      <c r="H832" s="233" t="s">
        <v>227</v>
      </c>
    </row>
    <row r="833" spans="1:8" ht="18.399999999999999" customHeight="1">
      <c r="A833" s="237" t="s">
        <v>1312</v>
      </c>
      <c r="B833" s="238" t="s">
        <v>1323</v>
      </c>
      <c r="C833" s="238" t="s">
        <v>6893</v>
      </c>
      <c r="D833" s="239">
        <v>6630770</v>
      </c>
      <c r="E833" s="240" t="s">
        <v>6886</v>
      </c>
      <c r="F833" s="233" t="s">
        <v>227</v>
      </c>
      <c r="G833" s="233" t="s">
        <v>1324</v>
      </c>
      <c r="H833" s="233" t="s">
        <v>227</v>
      </c>
    </row>
    <row r="834" spans="1:8" ht="18.399999999999999" customHeight="1">
      <c r="A834" s="237" t="s">
        <v>1312</v>
      </c>
      <c r="B834" s="238" t="s">
        <v>1325</v>
      </c>
      <c r="C834" s="238" t="s">
        <v>6893</v>
      </c>
      <c r="D834" s="239">
        <v>7684119</v>
      </c>
      <c r="E834" s="240" t="s">
        <v>6886</v>
      </c>
      <c r="F834" s="233" t="s">
        <v>227</v>
      </c>
      <c r="G834" s="233" t="s">
        <v>1326</v>
      </c>
      <c r="H834" s="233" t="s">
        <v>227</v>
      </c>
    </row>
    <row r="835" spans="1:8" ht="18.399999999999999" customHeight="1">
      <c r="A835" s="237" t="s">
        <v>1312</v>
      </c>
      <c r="B835" s="238" t="s">
        <v>1327</v>
      </c>
      <c r="C835" s="238" t="s">
        <v>6893</v>
      </c>
      <c r="D835" s="239">
        <v>8388324</v>
      </c>
      <c r="E835" s="240" t="s">
        <v>6886</v>
      </c>
      <c r="F835" s="233" t="s">
        <v>227</v>
      </c>
      <c r="G835" s="233" t="s">
        <v>1328</v>
      </c>
      <c r="H835" s="233" t="s">
        <v>227</v>
      </c>
    </row>
    <row r="836" spans="1:8" ht="18.399999999999999" customHeight="1">
      <c r="A836" s="237" t="s">
        <v>1312</v>
      </c>
      <c r="B836" s="238" t="s">
        <v>1329</v>
      </c>
      <c r="C836" s="238" t="s">
        <v>6893</v>
      </c>
      <c r="D836" s="239">
        <v>9743475</v>
      </c>
      <c r="E836" s="240" t="s">
        <v>6886</v>
      </c>
      <c r="F836" s="233" t="s">
        <v>227</v>
      </c>
      <c r="G836" s="233" t="s">
        <v>1330</v>
      </c>
      <c r="H836" s="233" t="s">
        <v>227</v>
      </c>
    </row>
    <row r="837" spans="1:8" ht="18.399999999999999" customHeight="1">
      <c r="A837" s="237" t="s">
        <v>1312</v>
      </c>
      <c r="B837" s="238" t="s">
        <v>1331</v>
      </c>
      <c r="C837" s="238" t="s">
        <v>6893</v>
      </c>
      <c r="D837" s="239">
        <v>11054243</v>
      </c>
      <c r="E837" s="240" t="s">
        <v>6886</v>
      </c>
      <c r="F837" s="233" t="s">
        <v>227</v>
      </c>
      <c r="G837" s="233" t="s">
        <v>1332</v>
      </c>
      <c r="H837" s="233" t="s">
        <v>227</v>
      </c>
    </row>
    <row r="838" spans="1:8" ht="18.399999999999999" customHeight="1">
      <c r="A838" s="237" t="s">
        <v>1312</v>
      </c>
      <c r="B838" s="238" t="s">
        <v>1333</v>
      </c>
      <c r="C838" s="238" t="s">
        <v>6893</v>
      </c>
      <c r="D838" s="239">
        <v>12764455</v>
      </c>
      <c r="E838" s="240" t="s">
        <v>6886</v>
      </c>
      <c r="F838" s="233" t="s">
        <v>227</v>
      </c>
      <c r="G838" s="233" t="s">
        <v>1334</v>
      </c>
      <c r="H838" s="233" t="s">
        <v>227</v>
      </c>
    </row>
    <row r="839" spans="1:8" ht="18.399999999999999" customHeight="1">
      <c r="A839" s="237" t="s">
        <v>1312</v>
      </c>
      <c r="B839" s="238" t="s">
        <v>1335</v>
      </c>
      <c r="C839" s="238" t="s">
        <v>6893</v>
      </c>
      <c r="D839" s="239">
        <v>14288260</v>
      </c>
      <c r="E839" s="240" t="s">
        <v>6886</v>
      </c>
      <c r="F839" s="233" t="s">
        <v>227</v>
      </c>
      <c r="G839" s="233" t="s">
        <v>1336</v>
      </c>
      <c r="H839" s="233" t="s">
        <v>227</v>
      </c>
    </row>
    <row r="840" spans="1:8" ht="18.399999999999999" customHeight="1">
      <c r="A840" s="237" t="s">
        <v>1312</v>
      </c>
      <c r="B840" s="238" t="s">
        <v>1337</v>
      </c>
      <c r="C840" s="238" t="s">
        <v>6893</v>
      </c>
      <c r="D840" s="239">
        <v>15965925</v>
      </c>
      <c r="E840" s="240" t="s">
        <v>6886</v>
      </c>
      <c r="F840" s="233" t="s">
        <v>227</v>
      </c>
      <c r="G840" s="233" t="s">
        <v>1338</v>
      </c>
      <c r="H840" s="233" t="s">
        <v>227</v>
      </c>
    </row>
    <row r="841" spans="1:8" ht="18.399999999999999" customHeight="1">
      <c r="A841" s="237" t="s">
        <v>1339</v>
      </c>
      <c r="B841" s="238" t="s">
        <v>1340</v>
      </c>
      <c r="C841" s="238" t="s">
        <v>6893</v>
      </c>
      <c r="D841" s="239">
        <v>2026808</v>
      </c>
      <c r="E841" s="240" t="s">
        <v>6886</v>
      </c>
      <c r="F841" s="233" t="s">
        <v>227</v>
      </c>
      <c r="G841" s="233" t="s">
        <v>1341</v>
      </c>
      <c r="H841" s="233" t="s">
        <v>227</v>
      </c>
    </row>
    <row r="842" spans="1:8" ht="18.399999999999999" customHeight="1">
      <c r="A842" s="237" t="s">
        <v>1339</v>
      </c>
      <c r="B842" s="238" t="s">
        <v>1342</v>
      </c>
      <c r="C842" s="238" t="s">
        <v>6893</v>
      </c>
      <c r="D842" s="239">
        <v>2775396</v>
      </c>
      <c r="E842" s="240" t="s">
        <v>6886</v>
      </c>
      <c r="F842" s="233" t="s">
        <v>227</v>
      </c>
      <c r="G842" s="233" t="s">
        <v>1343</v>
      </c>
      <c r="H842" s="233" t="s">
        <v>227</v>
      </c>
    </row>
    <row r="843" spans="1:8" ht="18.399999999999999" customHeight="1">
      <c r="A843" s="237" t="s">
        <v>1339</v>
      </c>
      <c r="B843" s="238" t="s">
        <v>1344</v>
      </c>
      <c r="C843" s="238" t="s">
        <v>6893</v>
      </c>
      <c r="D843" s="239">
        <v>3464807</v>
      </c>
      <c r="E843" s="240" t="s">
        <v>6886</v>
      </c>
      <c r="F843" s="233" t="s">
        <v>227</v>
      </c>
      <c r="G843" s="233" t="s">
        <v>1345</v>
      </c>
      <c r="H843" s="233" t="s">
        <v>227</v>
      </c>
    </row>
    <row r="844" spans="1:8" ht="18.399999999999999" customHeight="1">
      <c r="A844" s="237" t="s">
        <v>1339</v>
      </c>
      <c r="B844" s="238" t="s">
        <v>1290</v>
      </c>
      <c r="C844" s="238" t="s">
        <v>6893</v>
      </c>
      <c r="D844" s="239">
        <v>4488567</v>
      </c>
      <c r="E844" s="240" t="s">
        <v>6886</v>
      </c>
      <c r="F844" s="233" t="s">
        <v>227</v>
      </c>
      <c r="G844" s="233" t="s">
        <v>1346</v>
      </c>
      <c r="H844" s="233" t="s">
        <v>227</v>
      </c>
    </row>
    <row r="845" spans="1:8" ht="18.399999999999999" customHeight="1">
      <c r="A845" s="237" t="s">
        <v>1339</v>
      </c>
      <c r="B845" s="238" t="s">
        <v>1292</v>
      </c>
      <c r="C845" s="238" t="s">
        <v>6893</v>
      </c>
      <c r="D845" s="239">
        <v>5314085</v>
      </c>
      <c r="E845" s="240" t="s">
        <v>6886</v>
      </c>
      <c r="F845" s="233" t="s">
        <v>227</v>
      </c>
      <c r="G845" s="233" t="s">
        <v>1347</v>
      </c>
      <c r="H845" s="233" t="s">
        <v>227</v>
      </c>
    </row>
    <row r="846" spans="1:8" ht="18.399999999999999" customHeight="1">
      <c r="A846" s="237" t="s">
        <v>1339</v>
      </c>
      <c r="B846" s="238" t="s">
        <v>1348</v>
      </c>
      <c r="C846" s="238" t="s">
        <v>6893</v>
      </c>
      <c r="D846" s="239">
        <v>6323051</v>
      </c>
      <c r="E846" s="240" t="s">
        <v>6886</v>
      </c>
      <c r="F846" s="233" t="s">
        <v>227</v>
      </c>
      <c r="G846" s="233" t="s">
        <v>1349</v>
      </c>
      <c r="H846" s="233" t="s">
        <v>227</v>
      </c>
    </row>
    <row r="847" spans="1:8" ht="18.399999999999999" customHeight="1">
      <c r="A847" s="237" t="s">
        <v>1339</v>
      </c>
      <c r="B847" s="238" t="s">
        <v>1296</v>
      </c>
      <c r="C847" s="238" t="s">
        <v>6893</v>
      </c>
      <c r="D847" s="239">
        <v>7204786</v>
      </c>
      <c r="E847" s="240" t="s">
        <v>6886</v>
      </c>
      <c r="F847" s="233" t="s">
        <v>227</v>
      </c>
      <c r="G847" s="233" t="s">
        <v>1350</v>
      </c>
      <c r="H847" s="233" t="s">
        <v>227</v>
      </c>
    </row>
    <row r="848" spans="1:8" ht="18.399999999999999" customHeight="1">
      <c r="A848" s="237" t="s">
        <v>1339</v>
      </c>
      <c r="B848" s="238" t="s">
        <v>1298</v>
      </c>
      <c r="C848" s="238" t="s">
        <v>6893</v>
      </c>
      <c r="D848" s="239">
        <v>8243341</v>
      </c>
      <c r="E848" s="240" t="s">
        <v>6886</v>
      </c>
      <c r="F848" s="233" t="s">
        <v>227</v>
      </c>
      <c r="G848" s="233" t="s">
        <v>1351</v>
      </c>
      <c r="H848" s="233" t="s">
        <v>227</v>
      </c>
    </row>
    <row r="849" spans="1:8" ht="18.399999999999999" customHeight="1">
      <c r="A849" s="237" t="s">
        <v>1339</v>
      </c>
      <c r="B849" s="238" t="s">
        <v>1300</v>
      </c>
      <c r="C849" s="238" t="s">
        <v>6893</v>
      </c>
      <c r="D849" s="239">
        <v>9228636</v>
      </c>
      <c r="E849" s="240" t="s">
        <v>6886</v>
      </c>
      <c r="F849" s="233" t="s">
        <v>227</v>
      </c>
      <c r="G849" s="233" t="s">
        <v>1352</v>
      </c>
      <c r="H849" s="233" t="s">
        <v>227</v>
      </c>
    </row>
    <row r="850" spans="1:8" ht="18.399999999999999" customHeight="1">
      <c r="A850" s="237" t="s">
        <v>1339</v>
      </c>
      <c r="B850" s="238" t="s">
        <v>1302</v>
      </c>
      <c r="C850" s="238" t="s">
        <v>6893</v>
      </c>
      <c r="D850" s="239">
        <v>10187301</v>
      </c>
      <c r="E850" s="240" t="s">
        <v>6886</v>
      </c>
      <c r="F850" s="233" t="s">
        <v>227</v>
      </c>
      <c r="G850" s="233" t="s">
        <v>1353</v>
      </c>
      <c r="H850" s="233" t="s">
        <v>227</v>
      </c>
    </row>
    <row r="851" spans="1:8" ht="18.399999999999999" customHeight="1">
      <c r="A851" s="237" t="s">
        <v>1339</v>
      </c>
      <c r="B851" s="238" t="s">
        <v>1304</v>
      </c>
      <c r="C851" s="238" t="s">
        <v>6893</v>
      </c>
      <c r="D851" s="239">
        <v>11432975</v>
      </c>
      <c r="E851" s="240" t="s">
        <v>6886</v>
      </c>
      <c r="F851" s="233" t="s">
        <v>227</v>
      </c>
      <c r="G851" s="233" t="s">
        <v>1354</v>
      </c>
      <c r="H851" s="233" t="s">
        <v>227</v>
      </c>
    </row>
    <row r="852" spans="1:8" ht="18.399999999999999" customHeight="1">
      <c r="A852" s="237" t="s">
        <v>1339</v>
      </c>
      <c r="B852" s="238" t="s">
        <v>1306</v>
      </c>
      <c r="C852" s="238" t="s">
        <v>6893</v>
      </c>
      <c r="D852" s="239">
        <v>12930150</v>
      </c>
      <c r="E852" s="240" t="s">
        <v>6886</v>
      </c>
      <c r="F852" s="233" t="s">
        <v>227</v>
      </c>
      <c r="G852" s="233" t="s">
        <v>1355</v>
      </c>
      <c r="H852" s="233" t="s">
        <v>227</v>
      </c>
    </row>
    <row r="853" spans="1:8" ht="18.399999999999999" customHeight="1">
      <c r="A853" s="237" t="s">
        <v>1339</v>
      </c>
      <c r="B853" s="238" t="s">
        <v>1308</v>
      </c>
      <c r="C853" s="238" t="s">
        <v>6893</v>
      </c>
      <c r="D853" s="239">
        <v>13678738</v>
      </c>
      <c r="E853" s="240" t="s">
        <v>6886</v>
      </c>
      <c r="F853" s="233" t="s">
        <v>227</v>
      </c>
      <c r="G853" s="233" t="s">
        <v>1356</v>
      </c>
      <c r="H853" s="233" t="s">
        <v>227</v>
      </c>
    </row>
    <row r="854" spans="1:8" ht="18.399999999999999" customHeight="1">
      <c r="A854" s="237" t="s">
        <v>1357</v>
      </c>
      <c r="B854" s="238" t="s">
        <v>1340</v>
      </c>
      <c r="C854" s="238" t="s">
        <v>6893</v>
      </c>
      <c r="D854" s="239">
        <v>1683582</v>
      </c>
      <c r="E854" s="240" t="s">
        <v>6886</v>
      </c>
      <c r="F854" s="233" t="s">
        <v>227</v>
      </c>
      <c r="G854" s="233" t="s">
        <v>1358</v>
      </c>
      <c r="H854" s="233" t="s">
        <v>227</v>
      </c>
    </row>
    <row r="855" spans="1:8" ht="18.399999999999999" customHeight="1">
      <c r="A855" s="237" t="s">
        <v>1357</v>
      </c>
      <c r="B855" s="238" t="s">
        <v>1342</v>
      </c>
      <c r="C855" s="238" t="s">
        <v>6893</v>
      </c>
      <c r="D855" s="239">
        <v>2405541</v>
      </c>
      <c r="E855" s="240" t="s">
        <v>6886</v>
      </c>
      <c r="F855" s="233" t="s">
        <v>227</v>
      </c>
      <c r="G855" s="233" t="s">
        <v>1359</v>
      </c>
      <c r="H855" s="233" t="s">
        <v>227</v>
      </c>
    </row>
    <row r="856" spans="1:8" ht="18.399999999999999" customHeight="1">
      <c r="A856" s="237" t="s">
        <v>1357</v>
      </c>
      <c r="B856" s="238" t="s">
        <v>1344</v>
      </c>
      <c r="C856" s="238" t="s">
        <v>6893</v>
      </c>
      <c r="D856" s="239">
        <v>3236976</v>
      </c>
      <c r="E856" s="240" t="s">
        <v>6886</v>
      </c>
      <c r="F856" s="233" t="s">
        <v>227</v>
      </c>
      <c r="G856" s="233" t="s">
        <v>1360</v>
      </c>
      <c r="H856" s="233" t="s">
        <v>227</v>
      </c>
    </row>
    <row r="857" spans="1:8" ht="18.399999999999999" customHeight="1">
      <c r="A857" s="237" t="s">
        <v>1357</v>
      </c>
      <c r="B857" s="238" t="s">
        <v>1290</v>
      </c>
      <c r="C857" s="238" t="s">
        <v>6893</v>
      </c>
      <c r="D857" s="239">
        <v>4237065</v>
      </c>
      <c r="E857" s="240" t="s">
        <v>6886</v>
      </c>
      <c r="F857" s="233" t="s">
        <v>227</v>
      </c>
      <c r="G857" s="233" t="s">
        <v>1361</v>
      </c>
      <c r="H857" s="233" t="s">
        <v>227</v>
      </c>
    </row>
    <row r="858" spans="1:8" ht="18.399999999999999" customHeight="1">
      <c r="A858" s="237" t="s">
        <v>1357</v>
      </c>
      <c r="B858" s="238" t="s">
        <v>1292</v>
      </c>
      <c r="C858" s="238" t="s">
        <v>6893</v>
      </c>
      <c r="D858" s="239">
        <v>5201649</v>
      </c>
      <c r="E858" s="240" t="s">
        <v>6886</v>
      </c>
      <c r="F858" s="233" t="s">
        <v>227</v>
      </c>
      <c r="G858" s="233" t="s">
        <v>1362</v>
      </c>
      <c r="H858" s="233" t="s">
        <v>227</v>
      </c>
    </row>
    <row r="859" spans="1:8" ht="18.399999999999999" customHeight="1">
      <c r="A859" s="237" t="s">
        <v>1357</v>
      </c>
      <c r="B859" s="238" t="s">
        <v>1348</v>
      </c>
      <c r="C859" s="238" t="s">
        <v>6893</v>
      </c>
      <c r="D859" s="239">
        <v>6098178</v>
      </c>
      <c r="E859" s="240" t="s">
        <v>6886</v>
      </c>
      <c r="F859" s="233" t="s">
        <v>227</v>
      </c>
      <c r="G859" s="233" t="s">
        <v>1363</v>
      </c>
      <c r="H859" s="233" t="s">
        <v>227</v>
      </c>
    </row>
    <row r="860" spans="1:8" ht="18.399999999999999" customHeight="1">
      <c r="A860" s="237" t="s">
        <v>1357</v>
      </c>
      <c r="B860" s="238" t="s">
        <v>1296</v>
      </c>
      <c r="C860" s="238" t="s">
        <v>6893</v>
      </c>
      <c r="D860" s="239">
        <v>7095309</v>
      </c>
      <c r="E860" s="240" t="s">
        <v>6886</v>
      </c>
      <c r="F860" s="233" t="s">
        <v>227</v>
      </c>
      <c r="G860" s="233" t="s">
        <v>1364</v>
      </c>
      <c r="H860" s="233" t="s">
        <v>227</v>
      </c>
    </row>
    <row r="861" spans="1:8" ht="18.399999999999999" customHeight="1">
      <c r="A861" s="237" t="s">
        <v>1357</v>
      </c>
      <c r="B861" s="238" t="s">
        <v>1298</v>
      </c>
      <c r="C861" s="238" t="s">
        <v>6893</v>
      </c>
      <c r="D861" s="239">
        <v>8030304</v>
      </c>
      <c r="E861" s="240" t="s">
        <v>6886</v>
      </c>
      <c r="F861" s="233" t="s">
        <v>227</v>
      </c>
      <c r="G861" s="233" t="s">
        <v>1365</v>
      </c>
      <c r="H861" s="233" t="s">
        <v>227</v>
      </c>
    </row>
    <row r="862" spans="1:8" ht="18.399999999999999" customHeight="1">
      <c r="A862" s="237" t="s">
        <v>1357</v>
      </c>
      <c r="B862" s="238" t="s">
        <v>1300</v>
      </c>
      <c r="C862" s="238" t="s">
        <v>6893</v>
      </c>
      <c r="D862" s="239">
        <v>9018558</v>
      </c>
      <c r="E862" s="240" t="s">
        <v>6886</v>
      </c>
      <c r="F862" s="233" t="s">
        <v>227</v>
      </c>
      <c r="G862" s="233" t="s">
        <v>1366</v>
      </c>
      <c r="H862" s="233" t="s">
        <v>227</v>
      </c>
    </row>
    <row r="863" spans="1:8" ht="18.399999999999999" customHeight="1">
      <c r="A863" s="237" t="s">
        <v>1357</v>
      </c>
      <c r="B863" s="238" t="s">
        <v>1302</v>
      </c>
      <c r="C863" s="238" t="s">
        <v>6893</v>
      </c>
      <c r="D863" s="239">
        <v>9994977</v>
      </c>
      <c r="E863" s="240" t="s">
        <v>6886</v>
      </c>
      <c r="F863" s="233" t="s">
        <v>227</v>
      </c>
      <c r="G863" s="233" t="s">
        <v>1367</v>
      </c>
      <c r="H863" s="233" t="s">
        <v>227</v>
      </c>
    </row>
    <row r="864" spans="1:8" ht="18.399999999999999" customHeight="1">
      <c r="A864" s="237" t="s">
        <v>1357</v>
      </c>
      <c r="B864" s="238" t="s">
        <v>1304</v>
      </c>
      <c r="C864" s="238" t="s">
        <v>6893</v>
      </c>
      <c r="D864" s="239">
        <v>11018737</v>
      </c>
      <c r="E864" s="240" t="s">
        <v>6886</v>
      </c>
      <c r="F864" s="233" t="s">
        <v>227</v>
      </c>
      <c r="G864" s="233" t="s">
        <v>1368</v>
      </c>
      <c r="H864" s="233" t="s">
        <v>227</v>
      </c>
    </row>
    <row r="865" spans="1:8" ht="18.399999999999999" customHeight="1">
      <c r="A865" s="237" t="s">
        <v>1357</v>
      </c>
      <c r="B865" s="238" t="s">
        <v>1306</v>
      </c>
      <c r="C865" s="238" t="s">
        <v>6893</v>
      </c>
      <c r="D865" s="239">
        <v>12518871</v>
      </c>
      <c r="E865" s="240" t="s">
        <v>6886</v>
      </c>
      <c r="F865" s="233" t="s">
        <v>227</v>
      </c>
      <c r="G865" s="233" t="s">
        <v>1369</v>
      </c>
      <c r="H865" s="233" t="s">
        <v>227</v>
      </c>
    </row>
    <row r="866" spans="1:8" ht="18.399999999999999" customHeight="1">
      <c r="A866" s="237" t="s">
        <v>1357</v>
      </c>
      <c r="B866" s="238" t="s">
        <v>1308</v>
      </c>
      <c r="C866" s="238" t="s">
        <v>6893</v>
      </c>
      <c r="D866" s="239">
        <v>13995334</v>
      </c>
      <c r="E866" s="240" t="s">
        <v>6886</v>
      </c>
      <c r="F866" s="233" t="s">
        <v>227</v>
      </c>
      <c r="G866" s="233" t="s">
        <v>1370</v>
      </c>
      <c r="H866" s="233" t="s">
        <v>227</v>
      </c>
    </row>
    <row r="867" spans="1:8" ht="18.399999999999999" customHeight="1">
      <c r="A867" s="237" t="s">
        <v>1371</v>
      </c>
      <c r="B867" s="238" t="s">
        <v>1340</v>
      </c>
      <c r="C867" s="238" t="s">
        <v>6893</v>
      </c>
      <c r="D867" s="239">
        <v>2923338</v>
      </c>
      <c r="E867" s="240" t="s">
        <v>6886</v>
      </c>
      <c r="F867" s="233" t="s">
        <v>227</v>
      </c>
      <c r="G867" s="233" t="s">
        <v>1372</v>
      </c>
      <c r="H867" s="233" t="s">
        <v>227</v>
      </c>
    </row>
    <row r="868" spans="1:8" ht="18.399999999999999" customHeight="1">
      <c r="A868" s="237" t="s">
        <v>1371</v>
      </c>
      <c r="B868" s="238" t="s">
        <v>1342</v>
      </c>
      <c r="C868" s="238" t="s">
        <v>6893</v>
      </c>
      <c r="D868" s="239">
        <v>3932304</v>
      </c>
      <c r="E868" s="240" t="s">
        <v>6886</v>
      </c>
      <c r="F868" s="233" t="s">
        <v>227</v>
      </c>
      <c r="G868" s="233" t="s">
        <v>1373</v>
      </c>
      <c r="H868" s="233" t="s">
        <v>227</v>
      </c>
    </row>
    <row r="869" spans="1:8" ht="18.399999999999999" customHeight="1">
      <c r="A869" s="237" t="s">
        <v>1371</v>
      </c>
      <c r="B869" s="238" t="s">
        <v>1344</v>
      </c>
      <c r="C869" s="238" t="s">
        <v>6893</v>
      </c>
      <c r="D869" s="239">
        <v>4885052</v>
      </c>
      <c r="E869" s="240" t="s">
        <v>6886</v>
      </c>
      <c r="F869" s="233" t="s">
        <v>227</v>
      </c>
      <c r="G869" s="233" t="s">
        <v>1374</v>
      </c>
      <c r="H869" s="233" t="s">
        <v>227</v>
      </c>
    </row>
    <row r="870" spans="1:8" ht="18.399999999999999" customHeight="1">
      <c r="A870" s="237" t="s">
        <v>1371</v>
      </c>
      <c r="B870" s="238" t="s">
        <v>1375</v>
      </c>
      <c r="C870" s="238" t="s">
        <v>6893</v>
      </c>
      <c r="D870" s="239">
        <v>5799335</v>
      </c>
      <c r="E870" s="240" t="s">
        <v>6886</v>
      </c>
      <c r="F870" s="233" t="s">
        <v>227</v>
      </c>
      <c r="G870" s="233" t="s">
        <v>1376</v>
      </c>
      <c r="H870" s="233" t="s">
        <v>227</v>
      </c>
    </row>
    <row r="871" spans="1:8" ht="18.399999999999999" customHeight="1">
      <c r="A871" s="237" t="s">
        <v>1371</v>
      </c>
      <c r="B871" s="238" t="s">
        <v>1292</v>
      </c>
      <c r="C871" s="238" t="s">
        <v>6893</v>
      </c>
      <c r="D871" s="239">
        <v>6746165</v>
      </c>
      <c r="E871" s="240" t="s">
        <v>6886</v>
      </c>
      <c r="F871" s="233" t="s">
        <v>227</v>
      </c>
      <c r="G871" s="233" t="s">
        <v>1377</v>
      </c>
      <c r="H871" s="233" t="s">
        <v>227</v>
      </c>
    </row>
    <row r="872" spans="1:8" ht="18.399999999999999" customHeight="1">
      <c r="A872" s="237" t="s">
        <v>1371</v>
      </c>
      <c r="B872" s="238" t="s">
        <v>1348</v>
      </c>
      <c r="C872" s="238" t="s">
        <v>6893</v>
      </c>
      <c r="D872" s="239">
        <v>8074687</v>
      </c>
      <c r="E872" s="240" t="s">
        <v>6886</v>
      </c>
      <c r="F872" s="233" t="s">
        <v>227</v>
      </c>
      <c r="G872" s="233" t="s">
        <v>1378</v>
      </c>
      <c r="H872" s="233" t="s">
        <v>227</v>
      </c>
    </row>
    <row r="873" spans="1:8" ht="18.399999999999999" customHeight="1">
      <c r="A873" s="237" t="s">
        <v>1371</v>
      </c>
      <c r="B873" s="238" t="s">
        <v>1296</v>
      </c>
      <c r="C873" s="238" t="s">
        <v>6893</v>
      </c>
      <c r="D873" s="239">
        <v>9574821</v>
      </c>
      <c r="E873" s="240" t="s">
        <v>6886</v>
      </c>
      <c r="F873" s="233" t="s">
        <v>227</v>
      </c>
      <c r="G873" s="233" t="s">
        <v>1379</v>
      </c>
      <c r="H873" s="233" t="s">
        <v>227</v>
      </c>
    </row>
    <row r="874" spans="1:8" ht="18.399999999999999" customHeight="1">
      <c r="A874" s="237" t="s">
        <v>1371</v>
      </c>
      <c r="B874" s="238" t="s">
        <v>1298</v>
      </c>
      <c r="C874" s="238" t="s">
        <v>6893</v>
      </c>
      <c r="D874" s="239">
        <v>10929971</v>
      </c>
      <c r="E874" s="240" t="s">
        <v>6886</v>
      </c>
      <c r="F874" s="233" t="s">
        <v>227</v>
      </c>
      <c r="G874" s="233" t="s">
        <v>1380</v>
      </c>
      <c r="H874" s="233" t="s">
        <v>227</v>
      </c>
    </row>
    <row r="875" spans="1:8" ht="18.399999999999999" customHeight="1">
      <c r="A875" s="237" t="s">
        <v>1371</v>
      </c>
      <c r="B875" s="238" t="s">
        <v>1300</v>
      </c>
      <c r="C875" s="238" t="s">
        <v>6893</v>
      </c>
      <c r="D875" s="239">
        <v>12039538</v>
      </c>
      <c r="E875" s="240" t="s">
        <v>6886</v>
      </c>
      <c r="F875" s="233" t="s">
        <v>227</v>
      </c>
      <c r="G875" s="233" t="s">
        <v>1381</v>
      </c>
      <c r="H875" s="233" t="s">
        <v>227</v>
      </c>
    </row>
    <row r="876" spans="1:8" ht="18.399999999999999" customHeight="1">
      <c r="A876" s="237" t="s">
        <v>1371</v>
      </c>
      <c r="B876" s="238" t="s">
        <v>1302</v>
      </c>
      <c r="C876" s="238" t="s">
        <v>6893</v>
      </c>
      <c r="D876" s="239">
        <v>13444989</v>
      </c>
      <c r="E876" s="240" t="s">
        <v>6886</v>
      </c>
      <c r="F876" s="233" t="s">
        <v>227</v>
      </c>
      <c r="G876" s="233" t="s">
        <v>1382</v>
      </c>
      <c r="H876" s="233" t="s">
        <v>227</v>
      </c>
    </row>
    <row r="877" spans="1:8" ht="18.399999999999999" customHeight="1">
      <c r="A877" s="237" t="s">
        <v>1371</v>
      </c>
      <c r="B877" s="238" t="s">
        <v>1304</v>
      </c>
      <c r="C877" s="238" t="s">
        <v>6893</v>
      </c>
      <c r="D877" s="239">
        <v>14465791</v>
      </c>
      <c r="E877" s="240" t="s">
        <v>6886</v>
      </c>
      <c r="F877" s="233" t="s">
        <v>227</v>
      </c>
      <c r="G877" s="233" t="s">
        <v>1383</v>
      </c>
      <c r="H877" s="233" t="s">
        <v>227</v>
      </c>
    </row>
    <row r="878" spans="1:8" ht="18.399999999999999" customHeight="1">
      <c r="A878" s="237" t="s">
        <v>1371</v>
      </c>
      <c r="B878" s="238" t="s">
        <v>1306</v>
      </c>
      <c r="C878" s="238" t="s">
        <v>6893</v>
      </c>
      <c r="D878" s="239">
        <v>15927460</v>
      </c>
      <c r="E878" s="240" t="s">
        <v>6886</v>
      </c>
      <c r="F878" s="233" t="s">
        <v>227</v>
      </c>
      <c r="G878" s="233" t="s">
        <v>1384</v>
      </c>
      <c r="H878" s="233" t="s">
        <v>227</v>
      </c>
    </row>
    <row r="879" spans="1:8" ht="18.399999999999999" customHeight="1">
      <c r="A879" s="237" t="s">
        <v>1371</v>
      </c>
      <c r="B879" s="238" t="s">
        <v>1308</v>
      </c>
      <c r="C879" s="238" t="s">
        <v>6893</v>
      </c>
      <c r="D879" s="239">
        <v>17069574</v>
      </c>
      <c r="E879" s="240" t="s">
        <v>6886</v>
      </c>
      <c r="F879" s="233" t="s">
        <v>227</v>
      </c>
      <c r="G879" s="233" t="s">
        <v>1385</v>
      </c>
      <c r="H879" s="233" t="s">
        <v>227</v>
      </c>
    </row>
    <row r="880" spans="1:8" ht="18.399999999999999" customHeight="1">
      <c r="A880" s="237" t="s">
        <v>1386</v>
      </c>
      <c r="B880" s="238" t="s">
        <v>1340</v>
      </c>
      <c r="C880" s="238" t="s">
        <v>6893</v>
      </c>
      <c r="D880" s="239">
        <v>1964673</v>
      </c>
      <c r="E880" s="240" t="s">
        <v>6886</v>
      </c>
      <c r="F880" s="233" t="s">
        <v>227</v>
      </c>
      <c r="G880" s="233" t="s">
        <v>1387</v>
      </c>
      <c r="H880" s="233" t="s">
        <v>227</v>
      </c>
    </row>
    <row r="881" spans="1:8" ht="18.399999999999999" customHeight="1">
      <c r="A881" s="237" t="s">
        <v>1386</v>
      </c>
      <c r="B881" s="238" t="s">
        <v>1342</v>
      </c>
      <c r="C881" s="238" t="s">
        <v>6893</v>
      </c>
      <c r="D881" s="239">
        <v>2917421</v>
      </c>
      <c r="E881" s="240" t="s">
        <v>6886</v>
      </c>
      <c r="F881" s="233" t="s">
        <v>227</v>
      </c>
      <c r="G881" s="233" t="s">
        <v>1388</v>
      </c>
      <c r="H881" s="233" t="s">
        <v>227</v>
      </c>
    </row>
    <row r="882" spans="1:8" ht="18.399999999999999" customHeight="1">
      <c r="A882" s="237" t="s">
        <v>1386</v>
      </c>
      <c r="B882" s="238" t="s">
        <v>1344</v>
      </c>
      <c r="C882" s="238" t="s">
        <v>6893</v>
      </c>
      <c r="D882" s="239">
        <v>3941181</v>
      </c>
      <c r="E882" s="240" t="s">
        <v>6886</v>
      </c>
      <c r="F882" s="233" t="s">
        <v>227</v>
      </c>
      <c r="G882" s="233" t="s">
        <v>1389</v>
      </c>
      <c r="H882" s="233" t="s">
        <v>227</v>
      </c>
    </row>
    <row r="883" spans="1:8" ht="18.399999999999999" customHeight="1">
      <c r="A883" s="237" t="s">
        <v>1386</v>
      </c>
      <c r="B883" s="238" t="s">
        <v>1375</v>
      </c>
      <c r="C883" s="238" t="s">
        <v>6893</v>
      </c>
      <c r="D883" s="239">
        <v>4864340</v>
      </c>
      <c r="E883" s="240" t="s">
        <v>6886</v>
      </c>
      <c r="F883" s="233" t="s">
        <v>227</v>
      </c>
      <c r="G883" s="233" t="s">
        <v>1390</v>
      </c>
      <c r="H883" s="233" t="s">
        <v>227</v>
      </c>
    </row>
    <row r="884" spans="1:8" ht="18.399999999999999" customHeight="1">
      <c r="A884" s="237" t="s">
        <v>1386</v>
      </c>
      <c r="B884" s="238" t="s">
        <v>1391</v>
      </c>
      <c r="C884" s="238" t="s">
        <v>6893</v>
      </c>
      <c r="D884" s="239">
        <v>5790459</v>
      </c>
      <c r="E884" s="240" t="s">
        <v>6886</v>
      </c>
      <c r="F884" s="233" t="s">
        <v>227</v>
      </c>
      <c r="G884" s="233" t="s">
        <v>1392</v>
      </c>
      <c r="H884" s="233" t="s">
        <v>227</v>
      </c>
    </row>
    <row r="885" spans="1:8" ht="18.399999999999999" customHeight="1">
      <c r="A885" s="237" t="s">
        <v>1386</v>
      </c>
      <c r="B885" s="238" t="s">
        <v>1393</v>
      </c>
      <c r="C885" s="238" t="s">
        <v>6893</v>
      </c>
      <c r="D885" s="239">
        <v>6799425</v>
      </c>
      <c r="E885" s="240" t="s">
        <v>6886</v>
      </c>
      <c r="F885" s="233" t="s">
        <v>227</v>
      </c>
      <c r="G885" s="233" t="s">
        <v>1394</v>
      </c>
      <c r="H885" s="233" t="s">
        <v>227</v>
      </c>
    </row>
    <row r="886" spans="1:8" ht="18.399999999999999" customHeight="1">
      <c r="A886" s="237" t="s">
        <v>1386</v>
      </c>
      <c r="B886" s="238" t="s">
        <v>1395</v>
      </c>
      <c r="C886" s="238" t="s">
        <v>6893</v>
      </c>
      <c r="D886" s="239">
        <v>7849814</v>
      </c>
      <c r="E886" s="240" t="s">
        <v>6886</v>
      </c>
      <c r="F886" s="233" t="s">
        <v>227</v>
      </c>
      <c r="G886" s="233" t="s">
        <v>1396</v>
      </c>
      <c r="H886" s="233" t="s">
        <v>227</v>
      </c>
    </row>
    <row r="887" spans="1:8" ht="18.399999999999999" customHeight="1">
      <c r="A887" s="237" t="s">
        <v>1386</v>
      </c>
      <c r="B887" s="238" t="s">
        <v>1397</v>
      </c>
      <c r="C887" s="238" t="s">
        <v>6893</v>
      </c>
      <c r="D887" s="239">
        <v>8781850</v>
      </c>
      <c r="E887" s="240" t="s">
        <v>6886</v>
      </c>
      <c r="F887" s="233" t="s">
        <v>227</v>
      </c>
      <c r="G887" s="233" t="s">
        <v>1398</v>
      </c>
      <c r="H887" s="233" t="s">
        <v>227</v>
      </c>
    </row>
    <row r="888" spans="1:8" ht="18.399999999999999" customHeight="1">
      <c r="A888" s="237" t="s">
        <v>1386</v>
      </c>
      <c r="B888" s="238" t="s">
        <v>1399</v>
      </c>
      <c r="C888" s="238" t="s">
        <v>6893</v>
      </c>
      <c r="D888" s="239">
        <v>9610327</v>
      </c>
      <c r="E888" s="240" t="s">
        <v>6886</v>
      </c>
      <c r="F888" s="233" t="s">
        <v>227</v>
      </c>
      <c r="G888" s="233" t="s">
        <v>1400</v>
      </c>
      <c r="H888" s="233" t="s">
        <v>227</v>
      </c>
    </row>
    <row r="889" spans="1:8" ht="18.399999999999999" customHeight="1">
      <c r="A889" s="237" t="s">
        <v>1386</v>
      </c>
      <c r="B889" s="238" t="s">
        <v>1401</v>
      </c>
      <c r="C889" s="238" t="s">
        <v>6893</v>
      </c>
      <c r="D889" s="239">
        <v>10864877</v>
      </c>
      <c r="E889" s="240" t="s">
        <v>6886</v>
      </c>
      <c r="F889" s="233" t="s">
        <v>227</v>
      </c>
      <c r="G889" s="233" t="s">
        <v>1402</v>
      </c>
      <c r="H889" s="233" t="s">
        <v>227</v>
      </c>
    </row>
    <row r="890" spans="1:8" ht="18.399999999999999" customHeight="1">
      <c r="A890" s="237" t="s">
        <v>1386</v>
      </c>
      <c r="B890" s="238" t="s">
        <v>1403</v>
      </c>
      <c r="C890" s="238" t="s">
        <v>6893</v>
      </c>
      <c r="D890" s="239">
        <v>11882719</v>
      </c>
      <c r="E890" s="240" t="s">
        <v>6886</v>
      </c>
      <c r="F890" s="233" t="s">
        <v>227</v>
      </c>
      <c r="G890" s="233" t="s">
        <v>1404</v>
      </c>
      <c r="H890" s="233" t="s">
        <v>227</v>
      </c>
    </row>
    <row r="891" spans="1:8" ht="18.399999999999999" customHeight="1">
      <c r="A891" s="237" t="s">
        <v>1386</v>
      </c>
      <c r="B891" s="238" t="s">
        <v>1405</v>
      </c>
      <c r="C891" s="238" t="s">
        <v>6893</v>
      </c>
      <c r="D891" s="239">
        <v>12888726</v>
      </c>
      <c r="E891" s="240" t="s">
        <v>6886</v>
      </c>
      <c r="F891" s="233" t="s">
        <v>227</v>
      </c>
      <c r="G891" s="233" t="s">
        <v>1406</v>
      </c>
      <c r="H891" s="233" t="s">
        <v>227</v>
      </c>
    </row>
    <row r="892" spans="1:8" ht="18.399999999999999" customHeight="1">
      <c r="A892" s="237" t="s">
        <v>1386</v>
      </c>
      <c r="B892" s="238" t="s">
        <v>1407</v>
      </c>
      <c r="C892" s="238" t="s">
        <v>6893</v>
      </c>
      <c r="D892" s="239">
        <v>13942075</v>
      </c>
      <c r="E892" s="240" t="s">
        <v>6886</v>
      </c>
      <c r="F892" s="233" t="s">
        <v>227</v>
      </c>
      <c r="G892" s="233" t="s">
        <v>1408</v>
      </c>
      <c r="H892" s="233" t="s">
        <v>227</v>
      </c>
    </row>
    <row r="893" spans="1:8" ht="18.399999999999999" customHeight="1">
      <c r="A893" s="237" t="s">
        <v>1409</v>
      </c>
      <c r="B893" s="238" t="s">
        <v>1340</v>
      </c>
      <c r="C893" s="238" t="s">
        <v>6893</v>
      </c>
      <c r="D893" s="239">
        <v>1964673</v>
      </c>
      <c r="E893" s="240" t="s">
        <v>6886</v>
      </c>
      <c r="F893" s="233" t="s">
        <v>227</v>
      </c>
      <c r="G893" s="233" t="s">
        <v>1410</v>
      </c>
      <c r="H893" s="233" t="s">
        <v>227</v>
      </c>
    </row>
    <row r="894" spans="1:8" ht="18.399999999999999" customHeight="1">
      <c r="A894" s="237" t="s">
        <v>1409</v>
      </c>
      <c r="B894" s="238" t="s">
        <v>1342</v>
      </c>
      <c r="C894" s="238" t="s">
        <v>6893</v>
      </c>
      <c r="D894" s="239">
        <v>2917421</v>
      </c>
      <c r="E894" s="240" t="s">
        <v>6886</v>
      </c>
      <c r="F894" s="233" t="s">
        <v>227</v>
      </c>
      <c r="G894" s="233" t="s">
        <v>1411</v>
      </c>
      <c r="H894" s="233" t="s">
        <v>227</v>
      </c>
    </row>
    <row r="895" spans="1:8" ht="18.399999999999999" customHeight="1">
      <c r="A895" s="237" t="s">
        <v>1409</v>
      </c>
      <c r="B895" s="238" t="s">
        <v>1344</v>
      </c>
      <c r="C895" s="238" t="s">
        <v>6893</v>
      </c>
      <c r="D895" s="239">
        <v>3941181</v>
      </c>
      <c r="E895" s="240" t="s">
        <v>6886</v>
      </c>
      <c r="F895" s="233" t="s">
        <v>227</v>
      </c>
      <c r="G895" s="233" t="s">
        <v>1412</v>
      </c>
      <c r="H895" s="233" t="s">
        <v>227</v>
      </c>
    </row>
    <row r="896" spans="1:8" ht="18.399999999999999" customHeight="1">
      <c r="A896" s="237" t="s">
        <v>1409</v>
      </c>
      <c r="B896" s="238" t="s">
        <v>1375</v>
      </c>
      <c r="C896" s="238" t="s">
        <v>6893</v>
      </c>
      <c r="D896" s="239">
        <v>4864340</v>
      </c>
      <c r="E896" s="240" t="s">
        <v>6886</v>
      </c>
      <c r="F896" s="233" t="s">
        <v>227</v>
      </c>
      <c r="G896" s="233" t="s">
        <v>1413</v>
      </c>
      <c r="H896" s="233" t="s">
        <v>227</v>
      </c>
    </row>
    <row r="897" spans="1:8" ht="18.399999999999999" customHeight="1">
      <c r="A897" s="237" t="s">
        <v>1409</v>
      </c>
      <c r="B897" s="238" t="s">
        <v>1391</v>
      </c>
      <c r="C897" s="238" t="s">
        <v>6893</v>
      </c>
      <c r="D897" s="239">
        <v>5790459</v>
      </c>
      <c r="E897" s="240" t="s">
        <v>6886</v>
      </c>
      <c r="F897" s="233" t="s">
        <v>227</v>
      </c>
      <c r="G897" s="233" t="s">
        <v>1414</v>
      </c>
      <c r="H897" s="233" t="s">
        <v>227</v>
      </c>
    </row>
    <row r="898" spans="1:8" ht="18.399999999999999" customHeight="1">
      <c r="A898" s="237" t="s">
        <v>1409</v>
      </c>
      <c r="B898" s="238" t="s">
        <v>1393</v>
      </c>
      <c r="C898" s="238" t="s">
        <v>6893</v>
      </c>
      <c r="D898" s="239">
        <v>6799425</v>
      </c>
      <c r="E898" s="240" t="s">
        <v>6886</v>
      </c>
      <c r="F898" s="233" t="s">
        <v>227</v>
      </c>
      <c r="G898" s="233" t="s">
        <v>1415</v>
      </c>
      <c r="H898" s="233" t="s">
        <v>227</v>
      </c>
    </row>
    <row r="899" spans="1:8" ht="18.399999999999999" customHeight="1">
      <c r="A899" s="237" t="s">
        <v>1409</v>
      </c>
      <c r="B899" s="238" t="s">
        <v>1395</v>
      </c>
      <c r="C899" s="238" t="s">
        <v>6893</v>
      </c>
      <c r="D899" s="239">
        <v>7796555</v>
      </c>
      <c r="E899" s="240" t="s">
        <v>6886</v>
      </c>
      <c r="F899" s="233" t="s">
        <v>227</v>
      </c>
      <c r="G899" s="233" t="s">
        <v>1416</v>
      </c>
      <c r="H899" s="233" t="s">
        <v>227</v>
      </c>
    </row>
    <row r="900" spans="1:8" ht="18.399999999999999" customHeight="1">
      <c r="A900" s="237" t="s">
        <v>1409</v>
      </c>
      <c r="B900" s="238" t="s">
        <v>1397</v>
      </c>
      <c r="C900" s="238" t="s">
        <v>6893</v>
      </c>
      <c r="D900" s="239">
        <v>8781850</v>
      </c>
      <c r="E900" s="240" t="s">
        <v>6886</v>
      </c>
      <c r="F900" s="233" t="s">
        <v>227</v>
      </c>
      <c r="G900" s="233" t="s">
        <v>1417</v>
      </c>
      <c r="H900" s="233" t="s">
        <v>227</v>
      </c>
    </row>
    <row r="901" spans="1:8" ht="18.399999999999999" customHeight="1">
      <c r="A901" s="237" t="s">
        <v>1409</v>
      </c>
      <c r="B901" s="238" t="s">
        <v>1399</v>
      </c>
      <c r="C901" s="238" t="s">
        <v>6893</v>
      </c>
      <c r="D901" s="239">
        <v>9610327</v>
      </c>
      <c r="E901" s="240" t="s">
        <v>6886</v>
      </c>
      <c r="F901" s="233" t="s">
        <v>227</v>
      </c>
      <c r="G901" s="233" t="s">
        <v>1418</v>
      </c>
      <c r="H901" s="233" t="s">
        <v>227</v>
      </c>
    </row>
    <row r="902" spans="1:8" ht="18.399999999999999" customHeight="1">
      <c r="A902" s="237" t="s">
        <v>1409</v>
      </c>
      <c r="B902" s="238" t="s">
        <v>1401</v>
      </c>
      <c r="C902" s="238" t="s">
        <v>6893</v>
      </c>
      <c r="D902" s="239">
        <v>10864877</v>
      </c>
      <c r="E902" s="240" t="s">
        <v>6886</v>
      </c>
      <c r="F902" s="233" t="s">
        <v>227</v>
      </c>
      <c r="G902" s="233" t="s">
        <v>1419</v>
      </c>
      <c r="H902" s="233" t="s">
        <v>227</v>
      </c>
    </row>
    <row r="903" spans="1:8" ht="18.399999999999999" customHeight="1">
      <c r="A903" s="237" t="s">
        <v>1409</v>
      </c>
      <c r="B903" s="238" t="s">
        <v>1403</v>
      </c>
      <c r="C903" s="238" t="s">
        <v>6893</v>
      </c>
      <c r="D903" s="239">
        <v>11882719</v>
      </c>
      <c r="E903" s="240" t="s">
        <v>6886</v>
      </c>
      <c r="F903" s="233" t="s">
        <v>227</v>
      </c>
      <c r="G903" s="233" t="s">
        <v>1420</v>
      </c>
      <c r="H903" s="233" t="s">
        <v>227</v>
      </c>
    </row>
    <row r="904" spans="1:8" ht="18.399999999999999" customHeight="1">
      <c r="A904" s="237" t="s">
        <v>1409</v>
      </c>
      <c r="B904" s="238" t="s">
        <v>1405</v>
      </c>
      <c r="C904" s="238" t="s">
        <v>6893</v>
      </c>
      <c r="D904" s="239">
        <v>12888726</v>
      </c>
      <c r="E904" s="240" t="s">
        <v>6886</v>
      </c>
      <c r="F904" s="233" t="s">
        <v>227</v>
      </c>
      <c r="G904" s="233" t="s">
        <v>1421</v>
      </c>
      <c r="H904" s="233" t="s">
        <v>227</v>
      </c>
    </row>
    <row r="905" spans="1:8" ht="18.399999999999999" customHeight="1">
      <c r="A905" s="237" t="s">
        <v>1409</v>
      </c>
      <c r="B905" s="238" t="s">
        <v>1407</v>
      </c>
      <c r="C905" s="238" t="s">
        <v>6893</v>
      </c>
      <c r="D905" s="239">
        <v>13942075</v>
      </c>
      <c r="E905" s="240" t="s">
        <v>6886</v>
      </c>
      <c r="F905" s="233" t="s">
        <v>227</v>
      </c>
      <c r="G905" s="233" t="s">
        <v>1422</v>
      </c>
      <c r="H905" s="233" t="s">
        <v>227</v>
      </c>
    </row>
    <row r="906" spans="1:8" ht="18.399999999999999" customHeight="1">
      <c r="A906" s="237" t="s">
        <v>7163</v>
      </c>
      <c r="B906" s="238" t="s">
        <v>1423</v>
      </c>
      <c r="C906" s="238" t="s">
        <v>6894</v>
      </c>
      <c r="D906" s="239">
        <v>204500</v>
      </c>
      <c r="E906" s="240" t="s">
        <v>6886</v>
      </c>
      <c r="F906" s="233" t="s">
        <v>227</v>
      </c>
      <c r="G906" s="233" t="s">
        <v>1424</v>
      </c>
      <c r="H906" s="233" t="s">
        <v>227</v>
      </c>
    </row>
    <row r="907" spans="1:8" ht="18.399999999999999" customHeight="1">
      <c r="A907" s="237" t="s">
        <v>7163</v>
      </c>
      <c r="B907" s="238" t="s">
        <v>1425</v>
      </c>
      <c r="C907" s="238" t="s">
        <v>6894</v>
      </c>
      <c r="D907" s="239">
        <v>233800</v>
      </c>
      <c r="E907" s="240" t="s">
        <v>6886</v>
      </c>
      <c r="F907" s="233" t="s">
        <v>227</v>
      </c>
      <c r="G907" s="233" t="s">
        <v>1426</v>
      </c>
      <c r="H907" s="233" t="s">
        <v>227</v>
      </c>
    </row>
    <row r="908" spans="1:8" ht="18.399999999999999" customHeight="1">
      <c r="A908" s="237" t="s">
        <v>7163</v>
      </c>
      <c r="B908" s="238" t="s">
        <v>1427</v>
      </c>
      <c r="C908" s="238" t="s">
        <v>6894</v>
      </c>
      <c r="D908" s="239">
        <v>263000</v>
      </c>
      <c r="E908" s="240" t="s">
        <v>6886</v>
      </c>
      <c r="F908" s="233" t="s">
        <v>227</v>
      </c>
      <c r="G908" s="233" t="s">
        <v>1428</v>
      </c>
      <c r="H908" s="233" t="s">
        <v>227</v>
      </c>
    </row>
    <row r="909" spans="1:8" ht="18.399999999999999" customHeight="1">
      <c r="A909" s="237" t="s">
        <v>7163</v>
      </c>
      <c r="B909" s="238" t="s">
        <v>1429</v>
      </c>
      <c r="C909" s="238" t="s">
        <v>6894</v>
      </c>
      <c r="D909" s="239">
        <v>292200</v>
      </c>
      <c r="E909" s="240" t="s">
        <v>6886</v>
      </c>
      <c r="F909" s="233" t="s">
        <v>227</v>
      </c>
      <c r="G909" s="233" t="s">
        <v>1430</v>
      </c>
      <c r="H909" s="233" t="s">
        <v>227</v>
      </c>
    </row>
    <row r="910" spans="1:8" ht="18.399999999999999" customHeight="1">
      <c r="A910" s="237" t="s">
        <v>7163</v>
      </c>
      <c r="B910" s="238" t="s">
        <v>1431</v>
      </c>
      <c r="C910" s="238" t="s">
        <v>6894</v>
      </c>
      <c r="D910" s="239">
        <v>321500</v>
      </c>
      <c r="E910" s="240" t="s">
        <v>6886</v>
      </c>
      <c r="F910" s="233" t="s">
        <v>227</v>
      </c>
      <c r="G910" s="233" t="s">
        <v>1432</v>
      </c>
      <c r="H910" s="233" t="s">
        <v>227</v>
      </c>
    </row>
    <row r="911" spans="1:8" ht="18.399999999999999" customHeight="1">
      <c r="A911" s="237" t="s">
        <v>7163</v>
      </c>
      <c r="B911" s="238" t="s">
        <v>1433</v>
      </c>
      <c r="C911" s="238" t="s">
        <v>6894</v>
      </c>
      <c r="D911" s="239">
        <v>350700</v>
      </c>
      <c r="E911" s="240" t="s">
        <v>6886</v>
      </c>
      <c r="F911" s="233" t="s">
        <v>227</v>
      </c>
      <c r="G911" s="233" t="s">
        <v>1434</v>
      </c>
      <c r="H911" s="233" t="s">
        <v>227</v>
      </c>
    </row>
    <row r="912" spans="1:8" ht="18.399999999999999" customHeight="1">
      <c r="A912" s="237" t="s">
        <v>7163</v>
      </c>
      <c r="B912" s="238" t="s">
        <v>1435</v>
      </c>
      <c r="C912" s="238" t="s">
        <v>6894</v>
      </c>
      <c r="D912" s="239">
        <v>379900</v>
      </c>
      <c r="E912" s="240" t="s">
        <v>6886</v>
      </c>
      <c r="F912" s="233" t="s">
        <v>227</v>
      </c>
      <c r="G912" s="233" t="s">
        <v>1436</v>
      </c>
      <c r="H912" s="233" t="s">
        <v>227</v>
      </c>
    </row>
    <row r="913" spans="1:8" ht="18.399999999999999" customHeight="1">
      <c r="A913" s="237" t="s">
        <v>7163</v>
      </c>
      <c r="B913" s="238" t="s">
        <v>1437</v>
      </c>
      <c r="C913" s="238" t="s">
        <v>6894</v>
      </c>
      <c r="D913" s="239">
        <v>409100</v>
      </c>
      <c r="E913" s="240" t="s">
        <v>6886</v>
      </c>
      <c r="F913" s="233" t="s">
        <v>227</v>
      </c>
      <c r="G913" s="233" t="s">
        <v>1438</v>
      </c>
      <c r="H913" s="233" t="s">
        <v>227</v>
      </c>
    </row>
    <row r="914" spans="1:8" ht="18.399999999999999" customHeight="1">
      <c r="A914" s="237" t="s">
        <v>7163</v>
      </c>
      <c r="B914" s="238" t="s">
        <v>1439</v>
      </c>
      <c r="C914" s="238" t="s">
        <v>6894</v>
      </c>
      <c r="D914" s="239">
        <v>438400</v>
      </c>
      <c r="E914" s="240" t="s">
        <v>6886</v>
      </c>
      <c r="F914" s="233" t="s">
        <v>227</v>
      </c>
      <c r="G914" s="233" t="s">
        <v>1440</v>
      </c>
      <c r="H914" s="233" t="s">
        <v>227</v>
      </c>
    </row>
    <row r="915" spans="1:8" ht="18.399999999999999" customHeight="1">
      <c r="A915" s="237" t="s">
        <v>7163</v>
      </c>
      <c r="B915" s="238" t="s">
        <v>1441</v>
      </c>
      <c r="C915" s="238" t="s">
        <v>6894</v>
      </c>
      <c r="D915" s="239">
        <v>248400</v>
      </c>
      <c r="E915" s="240" t="s">
        <v>6886</v>
      </c>
      <c r="F915" s="233" t="s">
        <v>227</v>
      </c>
      <c r="G915" s="233" t="s">
        <v>1442</v>
      </c>
      <c r="H915" s="233" t="s">
        <v>227</v>
      </c>
    </row>
    <row r="916" spans="1:8" ht="18.399999999999999" customHeight="1">
      <c r="A916" s="237" t="s">
        <v>7163</v>
      </c>
      <c r="B916" s="238" t="s">
        <v>1443</v>
      </c>
      <c r="C916" s="238" t="s">
        <v>6894</v>
      </c>
      <c r="D916" s="239">
        <v>283900</v>
      </c>
      <c r="E916" s="240" t="s">
        <v>6886</v>
      </c>
      <c r="F916" s="233" t="s">
        <v>227</v>
      </c>
      <c r="G916" s="233" t="s">
        <v>1444</v>
      </c>
      <c r="H916" s="233" t="s">
        <v>227</v>
      </c>
    </row>
    <row r="917" spans="1:8" ht="18.399999999999999" customHeight="1">
      <c r="A917" s="237" t="s">
        <v>7163</v>
      </c>
      <c r="B917" s="238" t="s">
        <v>1445</v>
      </c>
      <c r="C917" s="238" t="s">
        <v>6894</v>
      </c>
      <c r="D917" s="239">
        <v>319400</v>
      </c>
      <c r="E917" s="240" t="s">
        <v>6886</v>
      </c>
      <c r="F917" s="233" t="s">
        <v>227</v>
      </c>
      <c r="G917" s="233" t="s">
        <v>1446</v>
      </c>
      <c r="H917" s="233" t="s">
        <v>227</v>
      </c>
    </row>
    <row r="918" spans="1:8" ht="18.399999999999999" customHeight="1">
      <c r="A918" s="237" t="s">
        <v>7163</v>
      </c>
      <c r="B918" s="238" t="s">
        <v>1447</v>
      </c>
      <c r="C918" s="238" t="s">
        <v>6894</v>
      </c>
      <c r="D918" s="239">
        <v>354900</v>
      </c>
      <c r="E918" s="240" t="s">
        <v>6886</v>
      </c>
      <c r="F918" s="233" t="s">
        <v>227</v>
      </c>
      <c r="G918" s="233" t="s">
        <v>1448</v>
      </c>
      <c r="H918" s="233" t="s">
        <v>227</v>
      </c>
    </row>
    <row r="919" spans="1:8" ht="18.399999999999999" customHeight="1">
      <c r="A919" s="237" t="s">
        <v>7163</v>
      </c>
      <c r="B919" s="238" t="s">
        <v>1449</v>
      </c>
      <c r="C919" s="238" t="s">
        <v>6894</v>
      </c>
      <c r="D919" s="239">
        <v>390400</v>
      </c>
      <c r="E919" s="240" t="s">
        <v>6886</v>
      </c>
      <c r="F919" s="233" t="s">
        <v>227</v>
      </c>
      <c r="G919" s="233" t="s">
        <v>1450</v>
      </c>
      <c r="H919" s="233" t="s">
        <v>227</v>
      </c>
    </row>
    <row r="920" spans="1:8" ht="18.399999999999999" customHeight="1">
      <c r="A920" s="237" t="s">
        <v>7163</v>
      </c>
      <c r="B920" s="238" t="s">
        <v>1451</v>
      </c>
      <c r="C920" s="238" t="s">
        <v>6894</v>
      </c>
      <c r="D920" s="239">
        <v>425900</v>
      </c>
      <c r="E920" s="240" t="s">
        <v>6886</v>
      </c>
      <c r="F920" s="233" t="s">
        <v>227</v>
      </c>
      <c r="G920" s="233" t="s">
        <v>1452</v>
      </c>
      <c r="H920" s="233" t="s">
        <v>227</v>
      </c>
    </row>
    <row r="921" spans="1:8" ht="18.399999999999999" customHeight="1">
      <c r="A921" s="237" t="s">
        <v>7163</v>
      </c>
      <c r="B921" s="238" t="s">
        <v>1453</v>
      </c>
      <c r="C921" s="238" t="s">
        <v>6894</v>
      </c>
      <c r="D921" s="239">
        <v>461400</v>
      </c>
      <c r="E921" s="240" t="s">
        <v>6886</v>
      </c>
      <c r="F921" s="233" t="s">
        <v>227</v>
      </c>
      <c r="G921" s="233" t="s">
        <v>1454</v>
      </c>
      <c r="H921" s="233" t="s">
        <v>227</v>
      </c>
    </row>
    <row r="922" spans="1:8" ht="18.399999999999999" customHeight="1">
      <c r="A922" s="237" t="s">
        <v>7163</v>
      </c>
      <c r="B922" s="238" t="s">
        <v>1455</v>
      </c>
      <c r="C922" s="238" t="s">
        <v>6894</v>
      </c>
      <c r="D922" s="239">
        <v>496900</v>
      </c>
      <c r="E922" s="240" t="s">
        <v>6886</v>
      </c>
      <c r="F922" s="233" t="s">
        <v>227</v>
      </c>
      <c r="G922" s="233" t="s">
        <v>1456</v>
      </c>
      <c r="H922" s="233" t="s">
        <v>227</v>
      </c>
    </row>
    <row r="923" spans="1:8" ht="18.399999999999999" customHeight="1">
      <c r="A923" s="237" t="s">
        <v>7163</v>
      </c>
      <c r="B923" s="238" t="s">
        <v>1457</v>
      </c>
      <c r="C923" s="238" t="s">
        <v>6894</v>
      </c>
      <c r="D923" s="239">
        <v>532400</v>
      </c>
      <c r="E923" s="240" t="s">
        <v>6886</v>
      </c>
      <c r="F923" s="233" t="s">
        <v>227</v>
      </c>
      <c r="G923" s="233" t="s">
        <v>1458</v>
      </c>
      <c r="H923" s="233" t="s">
        <v>227</v>
      </c>
    </row>
    <row r="924" spans="1:8" ht="18.399999999999999" customHeight="1">
      <c r="A924" s="237" t="s">
        <v>7163</v>
      </c>
      <c r="B924" s="238" t="s">
        <v>1459</v>
      </c>
      <c r="C924" s="238" t="s">
        <v>6894</v>
      </c>
      <c r="D924" s="239">
        <v>313900</v>
      </c>
      <c r="E924" s="240" t="s">
        <v>6886</v>
      </c>
      <c r="F924" s="233" t="s">
        <v>227</v>
      </c>
      <c r="G924" s="233" t="s">
        <v>1460</v>
      </c>
      <c r="H924" s="233" t="s">
        <v>227</v>
      </c>
    </row>
    <row r="925" spans="1:8" ht="18.399999999999999" customHeight="1">
      <c r="A925" s="237" t="s">
        <v>7163</v>
      </c>
      <c r="B925" s="238" t="s">
        <v>1461</v>
      </c>
      <c r="C925" s="238" t="s">
        <v>6894</v>
      </c>
      <c r="D925" s="239">
        <v>358800</v>
      </c>
      <c r="E925" s="240" t="s">
        <v>6886</v>
      </c>
      <c r="F925" s="233" t="s">
        <v>227</v>
      </c>
      <c r="G925" s="233" t="s">
        <v>1462</v>
      </c>
      <c r="H925" s="233" t="s">
        <v>227</v>
      </c>
    </row>
    <row r="926" spans="1:8" ht="18.399999999999999" customHeight="1">
      <c r="A926" s="237" t="s">
        <v>7163</v>
      </c>
      <c r="B926" s="238" t="s">
        <v>1463</v>
      </c>
      <c r="C926" s="238" t="s">
        <v>6894</v>
      </c>
      <c r="D926" s="239">
        <v>403700</v>
      </c>
      <c r="E926" s="240" t="s">
        <v>6886</v>
      </c>
      <c r="F926" s="233" t="s">
        <v>227</v>
      </c>
      <c r="G926" s="233" t="s">
        <v>1464</v>
      </c>
      <c r="H926" s="233" t="s">
        <v>227</v>
      </c>
    </row>
    <row r="927" spans="1:8" ht="18.399999999999999" customHeight="1">
      <c r="A927" s="237" t="s">
        <v>7163</v>
      </c>
      <c r="B927" s="238" t="s">
        <v>1465</v>
      </c>
      <c r="C927" s="238" t="s">
        <v>6894</v>
      </c>
      <c r="D927" s="239">
        <v>448500</v>
      </c>
      <c r="E927" s="240" t="s">
        <v>6886</v>
      </c>
      <c r="F927" s="233" t="s">
        <v>227</v>
      </c>
      <c r="G927" s="233" t="s">
        <v>1466</v>
      </c>
      <c r="H927" s="233" t="s">
        <v>227</v>
      </c>
    </row>
    <row r="928" spans="1:8" ht="18.399999999999999" customHeight="1">
      <c r="A928" s="237" t="s">
        <v>7163</v>
      </c>
      <c r="B928" s="238" t="s">
        <v>1467</v>
      </c>
      <c r="C928" s="238" t="s">
        <v>6894</v>
      </c>
      <c r="D928" s="239">
        <v>493400</v>
      </c>
      <c r="E928" s="240" t="s">
        <v>6886</v>
      </c>
      <c r="F928" s="233" t="s">
        <v>227</v>
      </c>
      <c r="G928" s="233" t="s">
        <v>1468</v>
      </c>
      <c r="H928" s="233" t="s">
        <v>227</v>
      </c>
    </row>
    <row r="929" spans="1:8" ht="18.399999999999999" customHeight="1">
      <c r="A929" s="237" t="s">
        <v>7163</v>
      </c>
      <c r="B929" s="238" t="s">
        <v>1469</v>
      </c>
      <c r="C929" s="238" t="s">
        <v>6894</v>
      </c>
      <c r="D929" s="239">
        <v>538200</v>
      </c>
      <c r="E929" s="240" t="s">
        <v>6886</v>
      </c>
      <c r="F929" s="233" t="s">
        <v>227</v>
      </c>
      <c r="G929" s="233" t="s">
        <v>1470</v>
      </c>
      <c r="H929" s="233" t="s">
        <v>227</v>
      </c>
    </row>
    <row r="930" spans="1:8" ht="18.399999999999999" customHeight="1">
      <c r="A930" s="237" t="s">
        <v>7163</v>
      </c>
      <c r="B930" s="238" t="s">
        <v>1471</v>
      </c>
      <c r="C930" s="238" t="s">
        <v>6894</v>
      </c>
      <c r="D930" s="239">
        <v>583100</v>
      </c>
      <c r="E930" s="240" t="s">
        <v>6886</v>
      </c>
      <c r="F930" s="233" t="s">
        <v>227</v>
      </c>
      <c r="G930" s="233" t="s">
        <v>1472</v>
      </c>
      <c r="H930" s="233" t="s">
        <v>227</v>
      </c>
    </row>
    <row r="931" spans="1:8" ht="18.399999999999999" customHeight="1">
      <c r="A931" s="237" t="s">
        <v>7163</v>
      </c>
      <c r="B931" s="238" t="s">
        <v>1473</v>
      </c>
      <c r="C931" s="238" t="s">
        <v>6894</v>
      </c>
      <c r="D931" s="239">
        <v>627900</v>
      </c>
      <c r="E931" s="240" t="s">
        <v>6886</v>
      </c>
      <c r="F931" s="233" t="s">
        <v>227</v>
      </c>
      <c r="G931" s="233" t="s">
        <v>1474</v>
      </c>
      <c r="H931" s="233" t="s">
        <v>227</v>
      </c>
    </row>
    <row r="932" spans="1:8" ht="18.399999999999999" customHeight="1">
      <c r="A932" s="237" t="s">
        <v>7163</v>
      </c>
      <c r="B932" s="238" t="s">
        <v>1475</v>
      </c>
      <c r="C932" s="238" t="s">
        <v>6894</v>
      </c>
      <c r="D932" s="239">
        <v>672800</v>
      </c>
      <c r="E932" s="240" t="s">
        <v>6886</v>
      </c>
      <c r="F932" s="233" t="s">
        <v>227</v>
      </c>
      <c r="G932" s="233" t="s">
        <v>1476</v>
      </c>
      <c r="H932" s="233" t="s">
        <v>227</v>
      </c>
    </row>
    <row r="933" spans="1:8" ht="18.399999999999999" customHeight="1">
      <c r="A933" s="237" t="s">
        <v>7163</v>
      </c>
      <c r="B933" s="238" t="s">
        <v>1477</v>
      </c>
      <c r="C933" s="238" t="s">
        <v>6894</v>
      </c>
      <c r="D933" s="239">
        <v>430100</v>
      </c>
      <c r="E933" s="240" t="s">
        <v>6886</v>
      </c>
      <c r="F933" s="233" t="s">
        <v>227</v>
      </c>
      <c r="G933" s="233" t="s">
        <v>1478</v>
      </c>
      <c r="H933" s="233" t="s">
        <v>227</v>
      </c>
    </row>
    <row r="934" spans="1:8" ht="18.399999999999999" customHeight="1">
      <c r="A934" s="237" t="s">
        <v>7163</v>
      </c>
      <c r="B934" s="238" t="s">
        <v>1479</v>
      </c>
      <c r="C934" s="238" t="s">
        <v>6894</v>
      </c>
      <c r="D934" s="239">
        <v>491600</v>
      </c>
      <c r="E934" s="240" t="s">
        <v>6886</v>
      </c>
      <c r="F934" s="233" t="s">
        <v>227</v>
      </c>
      <c r="G934" s="233" t="s">
        <v>1480</v>
      </c>
      <c r="H934" s="233" t="s">
        <v>227</v>
      </c>
    </row>
    <row r="935" spans="1:8" ht="18.399999999999999" customHeight="1">
      <c r="A935" s="237" t="s">
        <v>7163</v>
      </c>
      <c r="B935" s="238" t="s">
        <v>1481</v>
      </c>
      <c r="C935" s="238" t="s">
        <v>6894</v>
      </c>
      <c r="D935" s="239">
        <v>553100</v>
      </c>
      <c r="E935" s="240" t="s">
        <v>6886</v>
      </c>
      <c r="F935" s="233" t="s">
        <v>227</v>
      </c>
      <c r="G935" s="233" t="s">
        <v>1482</v>
      </c>
      <c r="H935" s="233" t="s">
        <v>227</v>
      </c>
    </row>
    <row r="936" spans="1:8" ht="18.399999999999999" customHeight="1">
      <c r="A936" s="237" t="s">
        <v>7163</v>
      </c>
      <c r="B936" s="238" t="s">
        <v>1483</v>
      </c>
      <c r="C936" s="238" t="s">
        <v>6894</v>
      </c>
      <c r="D936" s="239">
        <v>614500</v>
      </c>
      <c r="E936" s="240" t="s">
        <v>6886</v>
      </c>
      <c r="F936" s="233" t="s">
        <v>227</v>
      </c>
      <c r="G936" s="233" t="s">
        <v>1484</v>
      </c>
      <c r="H936" s="233" t="s">
        <v>227</v>
      </c>
    </row>
    <row r="937" spans="1:8" ht="18.399999999999999" customHeight="1">
      <c r="A937" s="237" t="s">
        <v>7163</v>
      </c>
      <c r="B937" s="238" t="s">
        <v>1485</v>
      </c>
      <c r="C937" s="238" t="s">
        <v>6894</v>
      </c>
      <c r="D937" s="239">
        <v>676000</v>
      </c>
      <c r="E937" s="240" t="s">
        <v>6886</v>
      </c>
      <c r="F937" s="233" t="s">
        <v>227</v>
      </c>
      <c r="G937" s="233" t="s">
        <v>1486</v>
      </c>
      <c r="H937" s="233" t="s">
        <v>227</v>
      </c>
    </row>
    <row r="938" spans="1:8" ht="18.399999999999999" customHeight="1">
      <c r="A938" s="237" t="s">
        <v>7163</v>
      </c>
      <c r="B938" s="238" t="s">
        <v>1487</v>
      </c>
      <c r="C938" s="238" t="s">
        <v>6894</v>
      </c>
      <c r="D938" s="239">
        <v>737400</v>
      </c>
      <c r="E938" s="240" t="s">
        <v>6886</v>
      </c>
      <c r="F938" s="233" t="s">
        <v>227</v>
      </c>
      <c r="G938" s="233" t="s">
        <v>1488</v>
      </c>
      <c r="H938" s="233" t="s">
        <v>227</v>
      </c>
    </row>
    <row r="939" spans="1:8" ht="18.399999999999999" customHeight="1">
      <c r="A939" s="237" t="s">
        <v>7163</v>
      </c>
      <c r="B939" s="238" t="s">
        <v>1489</v>
      </c>
      <c r="C939" s="238" t="s">
        <v>6894</v>
      </c>
      <c r="D939" s="239">
        <v>798900</v>
      </c>
      <c r="E939" s="240" t="s">
        <v>6886</v>
      </c>
      <c r="F939" s="233" t="s">
        <v>227</v>
      </c>
      <c r="G939" s="233" t="s">
        <v>1490</v>
      </c>
      <c r="H939" s="233" t="s">
        <v>227</v>
      </c>
    </row>
    <row r="940" spans="1:8" ht="18.399999999999999" customHeight="1">
      <c r="A940" s="237" t="s">
        <v>7163</v>
      </c>
      <c r="B940" s="238" t="s">
        <v>1491</v>
      </c>
      <c r="C940" s="238" t="s">
        <v>6894</v>
      </c>
      <c r="D940" s="239">
        <v>860300</v>
      </c>
      <c r="E940" s="240" t="s">
        <v>6886</v>
      </c>
      <c r="F940" s="233" t="s">
        <v>227</v>
      </c>
      <c r="G940" s="233" t="s">
        <v>1492</v>
      </c>
      <c r="H940" s="233" t="s">
        <v>227</v>
      </c>
    </row>
    <row r="941" spans="1:8" ht="18.399999999999999" customHeight="1">
      <c r="A941" s="237" t="s">
        <v>7163</v>
      </c>
      <c r="B941" s="238" t="s">
        <v>1493</v>
      </c>
      <c r="C941" s="238" t="s">
        <v>6894</v>
      </c>
      <c r="D941" s="239">
        <v>921800</v>
      </c>
      <c r="E941" s="240" t="s">
        <v>6886</v>
      </c>
      <c r="F941" s="233" t="s">
        <v>227</v>
      </c>
      <c r="G941" s="233" t="s">
        <v>1494</v>
      </c>
      <c r="H941" s="233" t="s">
        <v>227</v>
      </c>
    </row>
    <row r="942" spans="1:8" ht="18.399999999999999" customHeight="1">
      <c r="A942" s="237" t="s">
        <v>1495</v>
      </c>
      <c r="B942" s="238" t="s">
        <v>7164</v>
      </c>
      <c r="C942" s="238" t="s">
        <v>6898</v>
      </c>
      <c r="D942" s="239">
        <v>68</v>
      </c>
      <c r="E942" s="240" t="s">
        <v>6886</v>
      </c>
      <c r="F942" s="233" t="s">
        <v>227</v>
      </c>
      <c r="G942" s="233" t="s">
        <v>1496</v>
      </c>
      <c r="H942" s="233" t="s">
        <v>227</v>
      </c>
    </row>
    <row r="943" spans="1:8" ht="18.399999999999999" customHeight="1">
      <c r="A943" s="237" t="s">
        <v>1497</v>
      </c>
      <c r="B943" s="238" t="s">
        <v>1498</v>
      </c>
      <c r="C943" s="238" t="s">
        <v>6907</v>
      </c>
      <c r="D943" s="239">
        <v>1700</v>
      </c>
      <c r="E943" s="240" t="s">
        <v>6886</v>
      </c>
      <c r="F943" s="233" t="s">
        <v>227</v>
      </c>
      <c r="G943" s="233" t="s">
        <v>1499</v>
      </c>
      <c r="H943" s="233" t="s">
        <v>227</v>
      </c>
    </row>
    <row r="944" spans="1:8" ht="18.399999999999999" customHeight="1">
      <c r="A944" s="237" t="s">
        <v>4543</v>
      </c>
      <c r="B944" s="238" t="s">
        <v>4544</v>
      </c>
      <c r="C944" s="238" t="s">
        <v>6894</v>
      </c>
      <c r="D944" s="239">
        <v>119376</v>
      </c>
      <c r="E944" s="240" t="s">
        <v>6886</v>
      </c>
      <c r="F944" s="233" t="s">
        <v>227</v>
      </c>
      <c r="G944" s="233" t="s">
        <v>4545</v>
      </c>
      <c r="H944" s="233" t="s">
        <v>227</v>
      </c>
    </row>
    <row r="945" spans="1:8" ht="18.399999999999999" customHeight="1">
      <c r="A945" s="237" t="s">
        <v>4546</v>
      </c>
      <c r="B945" s="238" t="s">
        <v>4547</v>
      </c>
      <c r="C945" s="238" t="s">
        <v>6894</v>
      </c>
      <c r="D945" s="239">
        <v>223427</v>
      </c>
      <c r="E945" s="240" t="s">
        <v>6886</v>
      </c>
      <c r="F945" s="233" t="s">
        <v>227</v>
      </c>
      <c r="G945" s="233" t="s">
        <v>4548</v>
      </c>
      <c r="H945" s="233" t="s">
        <v>227</v>
      </c>
    </row>
    <row r="946" spans="1:8" ht="18.399999999999999" customHeight="1">
      <c r="A946" s="237" t="s">
        <v>4549</v>
      </c>
      <c r="B946" s="238" t="s">
        <v>4550</v>
      </c>
      <c r="C946" s="238" t="s">
        <v>6894</v>
      </c>
      <c r="D946" s="239">
        <v>302845</v>
      </c>
      <c r="E946" s="240" t="s">
        <v>6886</v>
      </c>
      <c r="F946" s="233" t="s">
        <v>227</v>
      </c>
      <c r="G946" s="233" t="s">
        <v>4551</v>
      </c>
      <c r="H946" s="233" t="s">
        <v>227</v>
      </c>
    </row>
    <row r="947" spans="1:8" ht="18.399999999999999" customHeight="1">
      <c r="A947" s="237" t="s">
        <v>4546</v>
      </c>
      <c r="B947" s="238" t="s">
        <v>4552</v>
      </c>
      <c r="C947" s="238" t="s">
        <v>6894</v>
      </c>
      <c r="D947" s="239">
        <v>381117</v>
      </c>
      <c r="E947" s="240" t="s">
        <v>6886</v>
      </c>
      <c r="F947" s="233" t="s">
        <v>227</v>
      </c>
      <c r="G947" s="233" t="s">
        <v>4553</v>
      </c>
      <c r="H947" s="233" t="s">
        <v>227</v>
      </c>
    </row>
    <row r="948" spans="1:8" ht="18.399999999999999" customHeight="1">
      <c r="A948" s="237" t="s">
        <v>4546</v>
      </c>
      <c r="B948" s="238" t="s">
        <v>4554</v>
      </c>
      <c r="C948" s="238" t="s">
        <v>6894</v>
      </c>
      <c r="D948" s="239">
        <v>553256</v>
      </c>
      <c r="E948" s="240" t="s">
        <v>6886</v>
      </c>
      <c r="F948" s="233" t="s">
        <v>227</v>
      </c>
      <c r="G948" s="233" t="s">
        <v>4555</v>
      </c>
      <c r="H948" s="233" t="s">
        <v>227</v>
      </c>
    </row>
    <row r="949" spans="1:8" ht="18.399999999999999" customHeight="1">
      <c r="A949" s="237" t="s">
        <v>7165</v>
      </c>
      <c r="B949" s="238" t="s">
        <v>7166</v>
      </c>
      <c r="C949" s="238" t="s">
        <v>6894</v>
      </c>
      <c r="D949" s="239">
        <v>8000</v>
      </c>
      <c r="E949" s="240" t="s">
        <v>6886</v>
      </c>
      <c r="F949" s="233" t="s">
        <v>227</v>
      </c>
      <c r="G949" s="233" t="s">
        <v>4556</v>
      </c>
      <c r="H949" s="233" t="s">
        <v>227</v>
      </c>
    </row>
    <row r="950" spans="1:8" ht="18.399999999999999" customHeight="1">
      <c r="A950" s="237" t="s">
        <v>7165</v>
      </c>
      <c r="B950" s="238" t="s">
        <v>7167</v>
      </c>
      <c r="C950" s="238" t="s">
        <v>6894</v>
      </c>
      <c r="D950" s="239">
        <v>12000</v>
      </c>
      <c r="E950" s="240" t="s">
        <v>6886</v>
      </c>
      <c r="F950" s="233" t="s">
        <v>227</v>
      </c>
      <c r="G950" s="233" t="s">
        <v>4557</v>
      </c>
      <c r="H950" s="233" t="s">
        <v>227</v>
      </c>
    </row>
    <row r="951" spans="1:8" ht="18.399999999999999" customHeight="1">
      <c r="A951" s="237" t="s">
        <v>4558</v>
      </c>
      <c r="B951" s="238" t="s">
        <v>4559</v>
      </c>
      <c r="C951" s="238" t="s">
        <v>6893</v>
      </c>
      <c r="D951" s="239">
        <v>27900</v>
      </c>
      <c r="E951" s="240" t="s">
        <v>6886</v>
      </c>
      <c r="F951" s="233" t="s">
        <v>227</v>
      </c>
      <c r="G951" s="233" t="s">
        <v>4560</v>
      </c>
      <c r="H951" s="233" t="s">
        <v>227</v>
      </c>
    </row>
    <row r="952" spans="1:8" ht="18.399999999999999" customHeight="1">
      <c r="A952" s="237" t="s">
        <v>4558</v>
      </c>
      <c r="B952" s="238" t="s">
        <v>4561</v>
      </c>
      <c r="C952" s="238" t="s">
        <v>6893</v>
      </c>
      <c r="D952" s="239">
        <v>20100</v>
      </c>
      <c r="E952" s="240" t="s">
        <v>6886</v>
      </c>
      <c r="F952" s="233" t="s">
        <v>227</v>
      </c>
      <c r="G952" s="233" t="s">
        <v>4562</v>
      </c>
      <c r="H952" s="233" t="s">
        <v>227</v>
      </c>
    </row>
    <row r="953" spans="1:8" ht="18.399999999999999" customHeight="1">
      <c r="A953" s="237" t="s">
        <v>4563</v>
      </c>
      <c r="B953" s="238" t="s">
        <v>4564</v>
      </c>
      <c r="C953" s="238" t="s">
        <v>6893</v>
      </c>
      <c r="D953" s="239">
        <v>18000</v>
      </c>
      <c r="E953" s="240" t="s">
        <v>6886</v>
      </c>
      <c r="F953" s="233" t="s">
        <v>227</v>
      </c>
      <c r="G953" s="233" t="s">
        <v>4565</v>
      </c>
      <c r="H953" s="233" t="s">
        <v>227</v>
      </c>
    </row>
    <row r="954" spans="1:8" ht="18.399999999999999" customHeight="1">
      <c r="A954" s="237" t="s">
        <v>4566</v>
      </c>
      <c r="B954" s="238" t="s">
        <v>4567</v>
      </c>
      <c r="C954" s="238" t="s">
        <v>6893</v>
      </c>
      <c r="D954" s="239">
        <v>17600</v>
      </c>
      <c r="E954" s="240" t="s">
        <v>6886</v>
      </c>
      <c r="F954" s="233" t="s">
        <v>227</v>
      </c>
      <c r="G954" s="233" t="s">
        <v>4568</v>
      </c>
      <c r="H954" s="233" t="s">
        <v>227</v>
      </c>
    </row>
    <row r="955" spans="1:8" ht="18.399999999999999" customHeight="1">
      <c r="A955" s="237" t="s">
        <v>4569</v>
      </c>
      <c r="B955" s="238" t="s">
        <v>4570</v>
      </c>
      <c r="C955" s="238" t="s">
        <v>6893</v>
      </c>
      <c r="D955" s="239">
        <v>1320</v>
      </c>
      <c r="E955" s="240" t="s">
        <v>6886</v>
      </c>
      <c r="F955" s="233" t="s">
        <v>227</v>
      </c>
      <c r="G955" s="233" t="s">
        <v>4571</v>
      </c>
      <c r="H955" s="233" t="s">
        <v>227</v>
      </c>
    </row>
    <row r="956" spans="1:8" ht="18.399999999999999" customHeight="1">
      <c r="A956" s="237" t="s">
        <v>4572</v>
      </c>
      <c r="B956" s="238" t="s">
        <v>4573</v>
      </c>
      <c r="C956" s="238" t="s">
        <v>6893</v>
      </c>
      <c r="D956" s="239">
        <v>1650</v>
      </c>
      <c r="E956" s="240" t="s">
        <v>6886</v>
      </c>
      <c r="F956" s="233" t="s">
        <v>227</v>
      </c>
      <c r="G956" s="233" t="s">
        <v>4574</v>
      </c>
      <c r="H956" s="233" t="s">
        <v>227</v>
      </c>
    </row>
    <row r="957" spans="1:8" ht="18.399999999999999" customHeight="1">
      <c r="A957" s="237" t="s">
        <v>4572</v>
      </c>
      <c r="B957" s="238" t="s">
        <v>4575</v>
      </c>
      <c r="C957" s="238" t="s">
        <v>6893</v>
      </c>
      <c r="D957" s="239">
        <v>6000</v>
      </c>
      <c r="E957" s="240" t="s">
        <v>6886</v>
      </c>
      <c r="F957" s="233" t="s">
        <v>227</v>
      </c>
      <c r="G957" s="233" t="s">
        <v>4576</v>
      </c>
      <c r="H957" s="233" t="s">
        <v>227</v>
      </c>
    </row>
    <row r="958" spans="1:8" ht="18.399999999999999" customHeight="1">
      <c r="A958" s="237" t="s">
        <v>4577</v>
      </c>
      <c r="B958" s="238" t="s">
        <v>4578</v>
      </c>
      <c r="C958" s="238" t="s">
        <v>6893</v>
      </c>
      <c r="D958" s="239">
        <v>10500</v>
      </c>
      <c r="E958" s="240" t="s">
        <v>6886</v>
      </c>
      <c r="F958" s="233" t="s">
        <v>227</v>
      </c>
      <c r="G958" s="233" t="s">
        <v>4579</v>
      </c>
      <c r="H958" s="233" t="s">
        <v>227</v>
      </c>
    </row>
    <row r="959" spans="1:8" ht="18.399999999999999" customHeight="1">
      <c r="A959" s="237" t="s">
        <v>7168</v>
      </c>
      <c r="B959" s="238" t="s">
        <v>7169</v>
      </c>
      <c r="C959" s="238" t="s">
        <v>6914</v>
      </c>
      <c r="D959" s="239">
        <v>13182</v>
      </c>
      <c r="E959" s="240" t="s">
        <v>6886</v>
      </c>
      <c r="F959" s="233" t="s">
        <v>227</v>
      </c>
      <c r="G959" s="233" t="s">
        <v>1500</v>
      </c>
      <c r="H959" s="233" t="s">
        <v>227</v>
      </c>
    </row>
    <row r="960" spans="1:8" ht="18.399999999999999" customHeight="1">
      <c r="A960" s="237" t="s">
        <v>7168</v>
      </c>
      <c r="B960" s="238" t="s">
        <v>7170</v>
      </c>
      <c r="C960" s="238" t="s">
        <v>6914</v>
      </c>
      <c r="D960" s="239">
        <v>17550</v>
      </c>
      <c r="E960" s="240" t="s">
        <v>6886</v>
      </c>
      <c r="F960" s="233" t="s">
        <v>227</v>
      </c>
      <c r="G960" s="233" t="s">
        <v>1501</v>
      </c>
      <c r="H960" s="233" t="s">
        <v>227</v>
      </c>
    </row>
    <row r="961" spans="1:8" ht="18.399999999999999" customHeight="1">
      <c r="A961" s="237" t="s">
        <v>7168</v>
      </c>
      <c r="B961" s="238" t="s">
        <v>7171</v>
      </c>
      <c r="C961" s="238" t="s">
        <v>6914</v>
      </c>
      <c r="D961" s="239">
        <v>21682</v>
      </c>
      <c r="E961" s="240" t="s">
        <v>6886</v>
      </c>
      <c r="F961" s="233" t="s">
        <v>227</v>
      </c>
      <c r="G961" s="233" t="s">
        <v>1502</v>
      </c>
      <c r="H961" s="233" t="s">
        <v>227</v>
      </c>
    </row>
    <row r="962" spans="1:8" ht="18.399999999999999" customHeight="1">
      <c r="A962" s="237" t="s">
        <v>7168</v>
      </c>
      <c r="B962" s="238" t="s">
        <v>7172</v>
      </c>
      <c r="C962" s="238" t="s">
        <v>6914</v>
      </c>
      <c r="D962" s="239">
        <v>23000</v>
      </c>
      <c r="E962" s="240" t="s">
        <v>6886</v>
      </c>
      <c r="F962" s="233" t="s">
        <v>227</v>
      </c>
      <c r="G962" s="233" t="s">
        <v>1503</v>
      </c>
      <c r="H962" s="233" t="s">
        <v>227</v>
      </c>
    </row>
    <row r="963" spans="1:8" ht="18.399999999999999" customHeight="1">
      <c r="A963" s="237" t="s">
        <v>7168</v>
      </c>
      <c r="B963" s="238" t="s">
        <v>7173</v>
      </c>
      <c r="C963" s="238" t="s">
        <v>6914</v>
      </c>
      <c r="D963" s="239">
        <v>26000</v>
      </c>
      <c r="E963" s="240" t="s">
        <v>6886</v>
      </c>
      <c r="F963" s="233" t="s">
        <v>227</v>
      </c>
      <c r="G963" s="233" t="s">
        <v>1504</v>
      </c>
      <c r="H963" s="233" t="s">
        <v>227</v>
      </c>
    </row>
    <row r="964" spans="1:8" ht="18.399999999999999" customHeight="1">
      <c r="A964" s="237" t="s">
        <v>7168</v>
      </c>
      <c r="B964" s="238" t="s">
        <v>7174</v>
      </c>
      <c r="C964" s="238" t="s">
        <v>6914</v>
      </c>
      <c r="D964" s="239">
        <v>31091</v>
      </c>
      <c r="E964" s="240" t="s">
        <v>6886</v>
      </c>
      <c r="F964" s="233" t="s">
        <v>227</v>
      </c>
      <c r="G964" s="233" t="s">
        <v>1505</v>
      </c>
      <c r="H964" s="233" t="s">
        <v>227</v>
      </c>
    </row>
    <row r="965" spans="1:8" ht="18.399999999999999" customHeight="1">
      <c r="A965" s="237" t="s">
        <v>7168</v>
      </c>
      <c r="B965" s="238" t="s">
        <v>7175</v>
      </c>
      <c r="C965" s="238" t="s">
        <v>6914</v>
      </c>
      <c r="D965" s="239">
        <v>31409</v>
      </c>
      <c r="E965" s="240" t="s">
        <v>6886</v>
      </c>
      <c r="F965" s="233" t="s">
        <v>227</v>
      </c>
      <c r="G965" s="233" t="s">
        <v>1506</v>
      </c>
      <c r="H965" s="233" t="s">
        <v>227</v>
      </c>
    </row>
    <row r="966" spans="1:8" ht="18.399999999999999" customHeight="1">
      <c r="A966" s="237" t="s">
        <v>7168</v>
      </c>
      <c r="B966" s="238" t="s">
        <v>7176</v>
      </c>
      <c r="C966" s="238" t="s">
        <v>6914</v>
      </c>
      <c r="D966" s="239">
        <v>31515</v>
      </c>
      <c r="E966" s="240" t="s">
        <v>6886</v>
      </c>
      <c r="F966" s="233" t="s">
        <v>227</v>
      </c>
      <c r="G966" s="233" t="s">
        <v>1507</v>
      </c>
      <c r="H966" s="233" t="s">
        <v>227</v>
      </c>
    </row>
    <row r="967" spans="1:8" ht="18.399999999999999" customHeight="1">
      <c r="A967" s="237" t="s">
        <v>7168</v>
      </c>
      <c r="B967" s="238" t="s">
        <v>7177</v>
      </c>
      <c r="C967" s="238" t="s">
        <v>6914</v>
      </c>
      <c r="D967" s="239">
        <v>32045</v>
      </c>
      <c r="E967" s="240" t="s">
        <v>6886</v>
      </c>
      <c r="F967" s="233" t="s">
        <v>227</v>
      </c>
      <c r="G967" s="233" t="s">
        <v>1508</v>
      </c>
      <c r="H967" s="233" t="s">
        <v>227</v>
      </c>
    </row>
    <row r="968" spans="1:8" ht="18.399999999999999" customHeight="1">
      <c r="A968" s="237" t="s">
        <v>7168</v>
      </c>
      <c r="B968" s="238" t="s">
        <v>7178</v>
      </c>
      <c r="C968" s="238" t="s">
        <v>6914</v>
      </c>
      <c r="D968" s="239">
        <v>34636</v>
      </c>
      <c r="E968" s="240" t="s">
        <v>6886</v>
      </c>
      <c r="F968" s="233" t="s">
        <v>227</v>
      </c>
      <c r="G968" s="233" t="s">
        <v>1509</v>
      </c>
      <c r="H968" s="233" t="s">
        <v>227</v>
      </c>
    </row>
    <row r="969" spans="1:8" ht="18.399999999999999" customHeight="1">
      <c r="A969" s="237" t="s">
        <v>7168</v>
      </c>
      <c r="B969" s="238" t="s">
        <v>7179</v>
      </c>
      <c r="C969" s="238" t="s">
        <v>6914</v>
      </c>
      <c r="D969" s="239">
        <v>40455</v>
      </c>
      <c r="E969" s="240" t="s">
        <v>6886</v>
      </c>
      <c r="F969" s="233" t="s">
        <v>227</v>
      </c>
      <c r="G969" s="233" t="s">
        <v>1510</v>
      </c>
      <c r="H969" s="233" t="s">
        <v>227</v>
      </c>
    </row>
    <row r="970" spans="1:8" ht="18.399999999999999" customHeight="1">
      <c r="A970" s="237" t="s">
        <v>7168</v>
      </c>
      <c r="B970" s="238" t="s">
        <v>7180</v>
      </c>
      <c r="C970" s="238" t="s">
        <v>6914</v>
      </c>
      <c r="D970" s="239">
        <v>43182</v>
      </c>
      <c r="E970" s="240" t="s">
        <v>6886</v>
      </c>
      <c r="F970" s="233" t="s">
        <v>227</v>
      </c>
      <c r="G970" s="233" t="s">
        <v>1511</v>
      </c>
      <c r="H970" s="233" t="s">
        <v>227</v>
      </c>
    </row>
    <row r="971" spans="1:8" ht="18.399999999999999" customHeight="1">
      <c r="A971" s="237" t="s">
        <v>7168</v>
      </c>
      <c r="B971" s="238" t="s">
        <v>7181</v>
      </c>
      <c r="C971" s="238" t="s">
        <v>6914</v>
      </c>
      <c r="D971" s="239">
        <v>45909</v>
      </c>
      <c r="E971" s="240" t="s">
        <v>6886</v>
      </c>
      <c r="F971" s="233" t="s">
        <v>227</v>
      </c>
      <c r="G971" s="233" t="s">
        <v>1512</v>
      </c>
      <c r="H971" s="233" t="s">
        <v>227</v>
      </c>
    </row>
    <row r="972" spans="1:8" ht="18.399999999999999" customHeight="1">
      <c r="A972" s="237" t="s">
        <v>7168</v>
      </c>
      <c r="B972" s="238" t="s">
        <v>7182</v>
      </c>
      <c r="C972" s="238" t="s">
        <v>6914</v>
      </c>
      <c r="D972" s="239">
        <v>51000</v>
      </c>
      <c r="E972" s="240" t="s">
        <v>6886</v>
      </c>
      <c r="F972" s="233" t="s">
        <v>227</v>
      </c>
      <c r="G972" s="233" t="s">
        <v>1513</v>
      </c>
      <c r="H972" s="233" t="s">
        <v>227</v>
      </c>
    </row>
    <row r="973" spans="1:8" ht="18.399999999999999" customHeight="1">
      <c r="A973" s="237" t="s">
        <v>7168</v>
      </c>
      <c r="B973" s="238" t="s">
        <v>7183</v>
      </c>
      <c r="C973" s="238" t="s">
        <v>6914</v>
      </c>
      <c r="D973" s="239">
        <v>57364</v>
      </c>
      <c r="E973" s="240" t="s">
        <v>6886</v>
      </c>
      <c r="F973" s="233" t="s">
        <v>227</v>
      </c>
      <c r="G973" s="233" t="s">
        <v>1514</v>
      </c>
      <c r="H973" s="233" t="s">
        <v>227</v>
      </c>
    </row>
    <row r="974" spans="1:8" ht="18.399999999999999" customHeight="1">
      <c r="A974" s="237" t="s">
        <v>7168</v>
      </c>
      <c r="B974" s="238" t="s">
        <v>7184</v>
      </c>
      <c r="C974" s="238" t="s">
        <v>6914</v>
      </c>
      <c r="D974" s="239">
        <v>69000</v>
      </c>
      <c r="E974" s="240" t="s">
        <v>6886</v>
      </c>
      <c r="F974" s="233" t="s">
        <v>227</v>
      </c>
      <c r="G974" s="233" t="s">
        <v>1515</v>
      </c>
      <c r="H974" s="233" t="s">
        <v>227</v>
      </c>
    </row>
    <row r="975" spans="1:8" ht="18.399999999999999" customHeight="1">
      <c r="A975" s="237" t="s">
        <v>7168</v>
      </c>
      <c r="B975" s="238" t="s">
        <v>7185</v>
      </c>
      <c r="C975" s="238" t="s">
        <v>6914</v>
      </c>
      <c r="D975" s="239">
        <v>70409</v>
      </c>
      <c r="E975" s="240" t="s">
        <v>6886</v>
      </c>
      <c r="F975" s="233" t="s">
        <v>227</v>
      </c>
      <c r="G975" s="233" t="s">
        <v>1516</v>
      </c>
      <c r="H975" s="233" t="s">
        <v>227</v>
      </c>
    </row>
    <row r="976" spans="1:8" ht="18.399999999999999" customHeight="1">
      <c r="A976" s="237" t="s">
        <v>7168</v>
      </c>
      <c r="B976" s="238" t="s">
        <v>7186</v>
      </c>
      <c r="C976" s="238" t="s">
        <v>6914</v>
      </c>
      <c r="D976" s="239">
        <v>74796</v>
      </c>
      <c r="E976" s="240" t="s">
        <v>6886</v>
      </c>
      <c r="F976" s="233" t="s">
        <v>227</v>
      </c>
      <c r="G976" s="233" t="s">
        <v>1517</v>
      </c>
      <c r="H976" s="233" t="s">
        <v>227</v>
      </c>
    </row>
    <row r="977" spans="1:8" ht="18.399999999999999" customHeight="1">
      <c r="A977" s="237" t="s">
        <v>7168</v>
      </c>
      <c r="B977" s="238" t="s">
        <v>7187</v>
      </c>
      <c r="C977" s="238" t="s">
        <v>6914</v>
      </c>
      <c r="D977" s="239">
        <v>79182</v>
      </c>
      <c r="E977" s="240" t="s">
        <v>6886</v>
      </c>
      <c r="F977" s="233" t="s">
        <v>227</v>
      </c>
      <c r="G977" s="233" t="s">
        <v>1518</v>
      </c>
      <c r="H977" s="233" t="s">
        <v>227</v>
      </c>
    </row>
    <row r="978" spans="1:8" ht="18.399999999999999" customHeight="1">
      <c r="A978" s="237" t="s">
        <v>7168</v>
      </c>
      <c r="B978" s="238" t="s">
        <v>7188</v>
      </c>
      <c r="C978" s="238" t="s">
        <v>6914</v>
      </c>
      <c r="D978" s="239">
        <v>87727</v>
      </c>
      <c r="E978" s="240" t="s">
        <v>6886</v>
      </c>
      <c r="F978" s="233" t="s">
        <v>227</v>
      </c>
      <c r="G978" s="233" t="s">
        <v>1519</v>
      </c>
      <c r="H978" s="233" t="s">
        <v>227</v>
      </c>
    </row>
    <row r="979" spans="1:8" ht="18.399999999999999" customHeight="1">
      <c r="A979" s="237" t="s">
        <v>7168</v>
      </c>
      <c r="B979" s="238" t="s">
        <v>7189</v>
      </c>
      <c r="C979" s="238" t="s">
        <v>6914</v>
      </c>
      <c r="D979" s="239">
        <v>97500</v>
      </c>
      <c r="E979" s="240" t="s">
        <v>6886</v>
      </c>
      <c r="F979" s="233" t="s">
        <v>227</v>
      </c>
      <c r="G979" s="233" t="s">
        <v>1520</v>
      </c>
      <c r="H979" s="233" t="s">
        <v>227</v>
      </c>
    </row>
    <row r="980" spans="1:8" ht="18.399999999999999" customHeight="1">
      <c r="A980" s="237" t="s">
        <v>7168</v>
      </c>
      <c r="B980" s="238" t="s">
        <v>7190</v>
      </c>
      <c r="C980" s="238" t="s">
        <v>6914</v>
      </c>
      <c r="D980" s="239">
        <v>111500</v>
      </c>
      <c r="E980" s="240" t="s">
        <v>6886</v>
      </c>
      <c r="F980" s="233" t="s">
        <v>227</v>
      </c>
      <c r="G980" s="233" t="s">
        <v>1521</v>
      </c>
      <c r="H980" s="233" t="s">
        <v>227</v>
      </c>
    </row>
    <row r="981" spans="1:8" ht="18.399999999999999" customHeight="1">
      <c r="A981" s="237" t="s">
        <v>7168</v>
      </c>
      <c r="B981" s="238" t="s">
        <v>7191</v>
      </c>
      <c r="C981" s="238" t="s">
        <v>6914</v>
      </c>
      <c r="D981" s="239">
        <v>121000</v>
      </c>
      <c r="E981" s="240" t="s">
        <v>6886</v>
      </c>
      <c r="F981" s="233" t="s">
        <v>227</v>
      </c>
      <c r="G981" s="233" t="s">
        <v>1522</v>
      </c>
      <c r="H981" s="233" t="s">
        <v>227</v>
      </c>
    </row>
    <row r="982" spans="1:8" ht="18.399999999999999" customHeight="1">
      <c r="A982" s="237" t="s">
        <v>7168</v>
      </c>
      <c r="B982" s="238" t="s">
        <v>7192</v>
      </c>
      <c r="C982" s="238" t="s">
        <v>6914</v>
      </c>
      <c r="D982" s="239">
        <v>146273</v>
      </c>
      <c r="E982" s="240" t="s">
        <v>6886</v>
      </c>
      <c r="F982" s="233" t="s">
        <v>227</v>
      </c>
      <c r="G982" s="233" t="s">
        <v>1523</v>
      </c>
      <c r="H982" s="233" t="s">
        <v>227</v>
      </c>
    </row>
    <row r="983" spans="1:8" ht="18.399999999999999" customHeight="1">
      <c r="A983" s="237" t="s">
        <v>7168</v>
      </c>
      <c r="B983" s="238" t="s">
        <v>7193</v>
      </c>
      <c r="C983" s="238" t="s">
        <v>6914</v>
      </c>
      <c r="D983" s="239">
        <v>170091</v>
      </c>
      <c r="E983" s="240" t="s">
        <v>6886</v>
      </c>
      <c r="F983" s="233" t="s">
        <v>227</v>
      </c>
      <c r="G983" s="233" t="s">
        <v>1524</v>
      </c>
      <c r="H983" s="233" t="s">
        <v>227</v>
      </c>
    </row>
    <row r="984" spans="1:8" ht="18.399999999999999" customHeight="1">
      <c r="A984" s="237" t="s">
        <v>7194</v>
      </c>
      <c r="B984" s="238" t="s">
        <v>7195</v>
      </c>
      <c r="C984" s="238" t="s">
        <v>6914</v>
      </c>
      <c r="D984" s="239">
        <v>12100</v>
      </c>
      <c r="E984" s="240" t="s">
        <v>6886</v>
      </c>
      <c r="F984" s="233" t="s">
        <v>227</v>
      </c>
      <c r="G984" s="233" t="s">
        <v>1525</v>
      </c>
      <c r="H984" s="233" t="s">
        <v>227</v>
      </c>
    </row>
    <row r="985" spans="1:8" ht="18.399999999999999" customHeight="1">
      <c r="A985" s="237" t="s">
        <v>7194</v>
      </c>
      <c r="B985" s="238" t="s">
        <v>7196</v>
      </c>
      <c r="C985" s="238" t="s">
        <v>6914</v>
      </c>
      <c r="D985" s="239">
        <v>12450</v>
      </c>
      <c r="E985" s="240" t="s">
        <v>6886</v>
      </c>
      <c r="F985" s="233" t="s">
        <v>227</v>
      </c>
      <c r="G985" s="233" t="s">
        <v>1526</v>
      </c>
      <c r="H985" s="233" t="s">
        <v>227</v>
      </c>
    </row>
    <row r="986" spans="1:8" ht="18.399999999999999" customHeight="1">
      <c r="A986" s="237" t="s">
        <v>7194</v>
      </c>
      <c r="B986" s="238" t="s">
        <v>7197</v>
      </c>
      <c r="C986" s="238" t="s">
        <v>6914</v>
      </c>
      <c r="D986" s="239">
        <v>13182</v>
      </c>
      <c r="E986" s="240" t="s">
        <v>6886</v>
      </c>
      <c r="F986" s="233" t="s">
        <v>227</v>
      </c>
      <c r="G986" s="233" t="s">
        <v>1527</v>
      </c>
      <c r="H986" s="233" t="s">
        <v>227</v>
      </c>
    </row>
    <row r="987" spans="1:8" ht="18.399999999999999" customHeight="1">
      <c r="A987" s="237" t="s">
        <v>7194</v>
      </c>
      <c r="B987" s="238" t="s">
        <v>7198</v>
      </c>
      <c r="C987" s="238" t="s">
        <v>6914</v>
      </c>
      <c r="D987" s="239">
        <v>17300</v>
      </c>
      <c r="E987" s="240" t="s">
        <v>6886</v>
      </c>
      <c r="F987" s="233" t="s">
        <v>227</v>
      </c>
      <c r="G987" s="233" t="s">
        <v>1528</v>
      </c>
      <c r="H987" s="233" t="s">
        <v>227</v>
      </c>
    </row>
    <row r="988" spans="1:8" ht="18.399999999999999" customHeight="1">
      <c r="A988" s="237" t="s">
        <v>7194</v>
      </c>
      <c r="B988" s="238" t="s">
        <v>7199</v>
      </c>
      <c r="C988" s="238" t="s">
        <v>6914</v>
      </c>
      <c r="D988" s="239">
        <v>18182</v>
      </c>
      <c r="E988" s="240" t="s">
        <v>6886</v>
      </c>
      <c r="F988" s="233" t="s">
        <v>227</v>
      </c>
      <c r="G988" s="233" t="s">
        <v>1529</v>
      </c>
      <c r="H988" s="233" t="s">
        <v>227</v>
      </c>
    </row>
    <row r="989" spans="1:8" ht="18.399999999999999" customHeight="1">
      <c r="A989" s="237" t="s">
        <v>7194</v>
      </c>
      <c r="B989" s="238" t="s">
        <v>7200</v>
      </c>
      <c r="C989" s="238" t="s">
        <v>6914</v>
      </c>
      <c r="D989" s="239">
        <v>19773</v>
      </c>
      <c r="E989" s="240" t="s">
        <v>6886</v>
      </c>
      <c r="F989" s="233" t="s">
        <v>227</v>
      </c>
      <c r="G989" s="233" t="s">
        <v>1530</v>
      </c>
      <c r="H989" s="233" t="s">
        <v>227</v>
      </c>
    </row>
    <row r="990" spans="1:8" ht="18.399999999999999" customHeight="1">
      <c r="A990" s="237" t="s">
        <v>7194</v>
      </c>
      <c r="B990" s="238" t="s">
        <v>7201</v>
      </c>
      <c r="C990" s="238" t="s">
        <v>6914</v>
      </c>
      <c r="D990" s="239">
        <v>24545</v>
      </c>
      <c r="E990" s="240" t="s">
        <v>6886</v>
      </c>
      <c r="F990" s="233" t="s">
        <v>227</v>
      </c>
      <c r="G990" s="233" t="s">
        <v>1531</v>
      </c>
      <c r="H990" s="233" t="s">
        <v>227</v>
      </c>
    </row>
    <row r="991" spans="1:8" ht="18.399999999999999" customHeight="1">
      <c r="A991" s="237" t="s">
        <v>7194</v>
      </c>
      <c r="B991" s="238" t="s">
        <v>7202</v>
      </c>
      <c r="C991" s="238" t="s">
        <v>6914</v>
      </c>
      <c r="D991" s="239">
        <v>30150</v>
      </c>
      <c r="E991" s="240" t="s">
        <v>6886</v>
      </c>
      <c r="F991" s="233" t="s">
        <v>227</v>
      </c>
      <c r="G991" s="233" t="s">
        <v>1532</v>
      </c>
      <c r="H991" s="233" t="s">
        <v>227</v>
      </c>
    </row>
    <row r="992" spans="1:8" ht="18.399999999999999" customHeight="1">
      <c r="A992" s="237" t="s">
        <v>7194</v>
      </c>
      <c r="B992" s="238" t="s">
        <v>7203</v>
      </c>
      <c r="C992" s="238" t="s">
        <v>6914</v>
      </c>
      <c r="D992" s="239">
        <v>32400</v>
      </c>
      <c r="E992" s="240" t="s">
        <v>6886</v>
      </c>
      <c r="F992" s="233" t="s">
        <v>227</v>
      </c>
      <c r="G992" s="233" t="s">
        <v>1533</v>
      </c>
      <c r="H992" s="233" t="s">
        <v>227</v>
      </c>
    </row>
    <row r="993" spans="1:8" ht="18.399999999999999" customHeight="1">
      <c r="A993" s="237" t="s">
        <v>7194</v>
      </c>
      <c r="B993" s="238" t="s">
        <v>7204</v>
      </c>
      <c r="C993" s="238" t="s">
        <v>6914</v>
      </c>
      <c r="D993" s="239">
        <v>36250</v>
      </c>
      <c r="E993" s="240" t="s">
        <v>6886</v>
      </c>
      <c r="F993" s="233" t="s">
        <v>227</v>
      </c>
      <c r="G993" s="233" t="s">
        <v>1534</v>
      </c>
      <c r="H993" s="233" t="s">
        <v>227</v>
      </c>
    </row>
    <row r="994" spans="1:8" ht="18.399999999999999" customHeight="1">
      <c r="A994" s="237" t="s">
        <v>7194</v>
      </c>
      <c r="B994" s="238" t="s">
        <v>7205</v>
      </c>
      <c r="C994" s="238" t="s">
        <v>6914</v>
      </c>
      <c r="D994" s="239">
        <v>38636</v>
      </c>
      <c r="E994" s="240" t="s">
        <v>6886</v>
      </c>
      <c r="F994" s="233" t="s">
        <v>227</v>
      </c>
      <c r="G994" s="233" t="s">
        <v>1535</v>
      </c>
      <c r="H994" s="233" t="s">
        <v>227</v>
      </c>
    </row>
    <row r="995" spans="1:8" ht="18.399999999999999" customHeight="1">
      <c r="A995" s="237" t="s">
        <v>7194</v>
      </c>
      <c r="B995" s="238" t="s">
        <v>7206</v>
      </c>
      <c r="C995" s="238" t="s">
        <v>6914</v>
      </c>
      <c r="D995" s="239">
        <v>43636</v>
      </c>
      <c r="E995" s="240" t="s">
        <v>6886</v>
      </c>
      <c r="F995" s="233" t="s">
        <v>227</v>
      </c>
      <c r="G995" s="233" t="s">
        <v>1536</v>
      </c>
      <c r="H995" s="233" t="s">
        <v>227</v>
      </c>
    </row>
    <row r="996" spans="1:8" ht="18.399999999999999" customHeight="1">
      <c r="A996" s="237" t="s">
        <v>7194</v>
      </c>
      <c r="B996" s="238" t="s">
        <v>7207</v>
      </c>
      <c r="C996" s="238" t="s">
        <v>6914</v>
      </c>
      <c r="D996" s="239">
        <v>54727</v>
      </c>
      <c r="E996" s="240" t="s">
        <v>6886</v>
      </c>
      <c r="F996" s="233" t="s">
        <v>227</v>
      </c>
      <c r="G996" s="233" t="s">
        <v>1537</v>
      </c>
      <c r="H996" s="233" t="s">
        <v>227</v>
      </c>
    </row>
    <row r="997" spans="1:8" ht="18.399999999999999" customHeight="1">
      <c r="A997" s="237" t="s">
        <v>7194</v>
      </c>
      <c r="B997" s="238" t="s">
        <v>7208</v>
      </c>
      <c r="C997" s="238" t="s">
        <v>6914</v>
      </c>
      <c r="D997" s="239">
        <v>62364</v>
      </c>
      <c r="E997" s="240" t="s">
        <v>6886</v>
      </c>
      <c r="F997" s="233" t="s">
        <v>227</v>
      </c>
      <c r="G997" s="233" t="s">
        <v>1538</v>
      </c>
      <c r="H997" s="233" t="s">
        <v>227</v>
      </c>
    </row>
    <row r="998" spans="1:8" ht="18.399999999999999" customHeight="1">
      <c r="A998" s="237" t="s">
        <v>7209</v>
      </c>
      <c r="B998" s="238" t="s">
        <v>7210</v>
      </c>
      <c r="C998" s="238" t="s">
        <v>6893</v>
      </c>
      <c r="D998" s="239">
        <v>7600</v>
      </c>
      <c r="E998" s="240" t="s">
        <v>6886</v>
      </c>
      <c r="F998" s="233" t="s">
        <v>227</v>
      </c>
      <c r="G998" s="233" t="s">
        <v>1539</v>
      </c>
      <c r="H998" s="233" t="s">
        <v>227</v>
      </c>
    </row>
    <row r="999" spans="1:8" ht="18.399999999999999" customHeight="1">
      <c r="A999" s="237" t="s">
        <v>7209</v>
      </c>
      <c r="B999" s="238" t="s">
        <v>7211</v>
      </c>
      <c r="C999" s="238" t="s">
        <v>6893</v>
      </c>
      <c r="D999" s="239">
        <v>10000</v>
      </c>
      <c r="E999" s="240" t="s">
        <v>6886</v>
      </c>
      <c r="F999" s="233" t="s">
        <v>227</v>
      </c>
      <c r="G999" s="233" t="s">
        <v>1540</v>
      </c>
      <c r="H999" s="233" t="s">
        <v>227</v>
      </c>
    </row>
    <row r="1000" spans="1:8" ht="18.399999999999999" customHeight="1">
      <c r="A1000" s="237" t="s">
        <v>7209</v>
      </c>
      <c r="B1000" s="238" t="s">
        <v>7212</v>
      </c>
      <c r="C1000" s="238" t="s">
        <v>6893</v>
      </c>
      <c r="D1000" s="239">
        <v>13800</v>
      </c>
      <c r="E1000" s="240" t="s">
        <v>6886</v>
      </c>
      <c r="F1000" s="233" t="s">
        <v>227</v>
      </c>
      <c r="G1000" s="233" t="s">
        <v>1541</v>
      </c>
      <c r="H1000" s="233" t="s">
        <v>227</v>
      </c>
    </row>
    <row r="1001" spans="1:8" ht="18.399999999999999" customHeight="1">
      <c r="A1001" s="237" t="s">
        <v>7209</v>
      </c>
      <c r="B1001" s="238" t="s">
        <v>7213</v>
      </c>
      <c r="C1001" s="238" t="s">
        <v>6893</v>
      </c>
      <c r="D1001" s="239">
        <v>15200</v>
      </c>
      <c r="E1001" s="240" t="s">
        <v>6886</v>
      </c>
      <c r="F1001" s="233" t="s">
        <v>227</v>
      </c>
      <c r="G1001" s="233" t="s">
        <v>1542</v>
      </c>
      <c r="H1001" s="233" t="s">
        <v>227</v>
      </c>
    </row>
    <row r="1002" spans="1:8" ht="18.399999999999999" customHeight="1">
      <c r="A1002" s="237" t="s">
        <v>7209</v>
      </c>
      <c r="B1002" s="238" t="s">
        <v>7214</v>
      </c>
      <c r="C1002" s="238" t="s">
        <v>6893</v>
      </c>
      <c r="D1002" s="239">
        <v>17000</v>
      </c>
      <c r="E1002" s="240" t="s">
        <v>6886</v>
      </c>
      <c r="F1002" s="233" t="s">
        <v>227</v>
      </c>
      <c r="G1002" s="233" t="s">
        <v>1543</v>
      </c>
      <c r="H1002" s="233" t="s">
        <v>227</v>
      </c>
    </row>
    <row r="1003" spans="1:8" ht="18.399999999999999" customHeight="1">
      <c r="A1003" s="237" t="s">
        <v>7209</v>
      </c>
      <c r="B1003" s="238" t="s">
        <v>7215</v>
      </c>
      <c r="C1003" s="238" t="s">
        <v>6893</v>
      </c>
      <c r="D1003" s="239">
        <v>20000</v>
      </c>
      <c r="E1003" s="240" t="s">
        <v>6886</v>
      </c>
      <c r="F1003" s="233" t="s">
        <v>227</v>
      </c>
      <c r="G1003" s="233" t="s">
        <v>1544</v>
      </c>
      <c r="H1003" s="233" t="s">
        <v>227</v>
      </c>
    </row>
    <row r="1004" spans="1:8" ht="18.399999999999999" customHeight="1">
      <c r="A1004" s="237" t="s">
        <v>7209</v>
      </c>
      <c r="B1004" s="238" t="s">
        <v>7216</v>
      </c>
      <c r="C1004" s="238" t="s">
        <v>6893</v>
      </c>
      <c r="D1004" s="239">
        <v>22500</v>
      </c>
      <c r="E1004" s="240" t="s">
        <v>6886</v>
      </c>
      <c r="F1004" s="233" t="s">
        <v>227</v>
      </c>
      <c r="G1004" s="233" t="s">
        <v>1545</v>
      </c>
      <c r="H1004" s="233" t="s">
        <v>227</v>
      </c>
    </row>
    <row r="1005" spans="1:8" ht="18.399999999999999" customHeight="1">
      <c r="A1005" s="237" t="s">
        <v>7209</v>
      </c>
      <c r="B1005" s="238" t="s">
        <v>7217</v>
      </c>
      <c r="C1005" s="238" t="s">
        <v>6893</v>
      </c>
      <c r="D1005" s="239">
        <v>29000</v>
      </c>
      <c r="E1005" s="240" t="s">
        <v>6886</v>
      </c>
      <c r="F1005" s="233" t="s">
        <v>227</v>
      </c>
      <c r="G1005" s="233" t="s">
        <v>1546</v>
      </c>
      <c r="H1005" s="233" t="s">
        <v>227</v>
      </c>
    </row>
    <row r="1006" spans="1:8" ht="18.399999999999999" customHeight="1">
      <c r="A1006" s="237" t="s">
        <v>7218</v>
      </c>
      <c r="B1006" s="238" t="s">
        <v>7219</v>
      </c>
      <c r="C1006" s="238" t="s">
        <v>6914</v>
      </c>
      <c r="D1006" s="239">
        <v>10750</v>
      </c>
      <c r="E1006" s="240" t="s">
        <v>6886</v>
      </c>
      <c r="F1006" s="233" t="s">
        <v>227</v>
      </c>
      <c r="G1006" s="233" t="s">
        <v>1547</v>
      </c>
      <c r="H1006" s="233" t="s">
        <v>227</v>
      </c>
    </row>
    <row r="1007" spans="1:8" ht="18.399999999999999" customHeight="1">
      <c r="A1007" s="237" t="s">
        <v>7218</v>
      </c>
      <c r="B1007" s="238" t="s">
        <v>7220</v>
      </c>
      <c r="C1007" s="238" t="s">
        <v>6914</v>
      </c>
      <c r="D1007" s="239">
        <v>12350</v>
      </c>
      <c r="E1007" s="240" t="s">
        <v>6886</v>
      </c>
      <c r="F1007" s="233" t="s">
        <v>227</v>
      </c>
      <c r="G1007" s="233" t="s">
        <v>1548</v>
      </c>
      <c r="H1007" s="233" t="s">
        <v>227</v>
      </c>
    </row>
    <row r="1008" spans="1:8" ht="18.399999999999999" customHeight="1">
      <c r="A1008" s="237" t="s">
        <v>7218</v>
      </c>
      <c r="B1008" s="238" t="s">
        <v>7221</v>
      </c>
      <c r="C1008" s="238" t="s">
        <v>6914</v>
      </c>
      <c r="D1008" s="239">
        <v>14300</v>
      </c>
      <c r="E1008" s="240" t="s">
        <v>6886</v>
      </c>
      <c r="F1008" s="233" t="s">
        <v>227</v>
      </c>
      <c r="G1008" s="233" t="s">
        <v>1549</v>
      </c>
      <c r="H1008" s="233" t="s">
        <v>227</v>
      </c>
    </row>
    <row r="1009" spans="1:8" ht="18.399999999999999" customHeight="1">
      <c r="A1009" s="237" t="s">
        <v>7218</v>
      </c>
      <c r="B1009" s="238" t="s">
        <v>7222</v>
      </c>
      <c r="C1009" s="238" t="s">
        <v>6914</v>
      </c>
      <c r="D1009" s="239">
        <v>15800</v>
      </c>
      <c r="E1009" s="240" t="s">
        <v>6886</v>
      </c>
      <c r="F1009" s="233" t="s">
        <v>227</v>
      </c>
      <c r="G1009" s="233" t="s">
        <v>1550</v>
      </c>
      <c r="H1009" s="233" t="s">
        <v>227</v>
      </c>
    </row>
    <row r="1010" spans="1:8" ht="18.399999999999999" customHeight="1">
      <c r="A1010" s="237" t="s">
        <v>7218</v>
      </c>
      <c r="B1010" s="238" t="s">
        <v>7223</v>
      </c>
      <c r="C1010" s="238" t="s">
        <v>6914</v>
      </c>
      <c r="D1010" s="239">
        <v>18450</v>
      </c>
      <c r="E1010" s="240" t="s">
        <v>6886</v>
      </c>
      <c r="F1010" s="233" t="s">
        <v>227</v>
      </c>
      <c r="G1010" s="233" t="s">
        <v>1551</v>
      </c>
      <c r="H1010" s="233" t="s">
        <v>227</v>
      </c>
    </row>
    <row r="1011" spans="1:8" ht="18.399999999999999" customHeight="1">
      <c r="A1011" s="237" t="s">
        <v>7218</v>
      </c>
      <c r="B1011" s="238" t="s">
        <v>7224</v>
      </c>
      <c r="C1011" s="238" t="s">
        <v>6914</v>
      </c>
      <c r="D1011" s="239">
        <v>22700</v>
      </c>
      <c r="E1011" s="240" t="s">
        <v>6886</v>
      </c>
      <c r="F1011" s="233" t="s">
        <v>227</v>
      </c>
      <c r="G1011" s="233" t="s">
        <v>1552</v>
      </c>
      <c r="H1011" s="233" t="s">
        <v>227</v>
      </c>
    </row>
    <row r="1012" spans="1:8" ht="18.399999999999999" customHeight="1">
      <c r="A1012" s="237" t="s">
        <v>7218</v>
      </c>
      <c r="B1012" s="238" t="s">
        <v>7225</v>
      </c>
      <c r="C1012" s="238" t="s">
        <v>6914</v>
      </c>
      <c r="D1012" s="239">
        <v>27800</v>
      </c>
      <c r="E1012" s="240" t="s">
        <v>6886</v>
      </c>
      <c r="F1012" s="233" t="s">
        <v>227</v>
      </c>
      <c r="G1012" s="233" t="s">
        <v>1553</v>
      </c>
      <c r="H1012" s="233" t="s">
        <v>227</v>
      </c>
    </row>
    <row r="1013" spans="1:8" ht="18.399999999999999" customHeight="1">
      <c r="A1013" s="237" t="s">
        <v>7218</v>
      </c>
      <c r="B1013" s="238" t="s">
        <v>7226</v>
      </c>
      <c r="C1013" s="238" t="s">
        <v>6914</v>
      </c>
      <c r="D1013" s="239">
        <v>37150</v>
      </c>
      <c r="E1013" s="240" t="s">
        <v>6886</v>
      </c>
      <c r="F1013" s="233" t="s">
        <v>227</v>
      </c>
      <c r="G1013" s="233" t="s">
        <v>1554</v>
      </c>
      <c r="H1013" s="233" t="s">
        <v>227</v>
      </c>
    </row>
    <row r="1014" spans="1:8" ht="18.399999999999999" customHeight="1">
      <c r="A1014" s="237" t="s">
        <v>7218</v>
      </c>
      <c r="B1014" s="238" t="s">
        <v>7227</v>
      </c>
      <c r="C1014" s="238" t="s">
        <v>6914</v>
      </c>
      <c r="D1014" s="239">
        <v>42500</v>
      </c>
      <c r="E1014" s="240" t="s">
        <v>6886</v>
      </c>
      <c r="F1014" s="233" t="s">
        <v>227</v>
      </c>
      <c r="G1014" s="233" t="s">
        <v>1555</v>
      </c>
      <c r="H1014" s="233" t="s">
        <v>227</v>
      </c>
    </row>
    <row r="1015" spans="1:8" ht="18.399999999999999" customHeight="1">
      <c r="A1015" s="237" t="s">
        <v>7218</v>
      </c>
      <c r="B1015" s="238" t="s">
        <v>7228</v>
      </c>
      <c r="C1015" s="238" t="s">
        <v>6914</v>
      </c>
      <c r="D1015" s="239">
        <v>55250</v>
      </c>
      <c r="E1015" s="240" t="s">
        <v>6886</v>
      </c>
      <c r="F1015" s="233" t="s">
        <v>227</v>
      </c>
      <c r="G1015" s="233" t="s">
        <v>1556</v>
      </c>
      <c r="H1015" s="233" t="s">
        <v>227</v>
      </c>
    </row>
    <row r="1016" spans="1:8" ht="18.399999999999999" customHeight="1">
      <c r="A1016" s="237" t="s">
        <v>7218</v>
      </c>
      <c r="B1016" s="238" t="s">
        <v>7229</v>
      </c>
      <c r="C1016" s="238" t="s">
        <v>6914</v>
      </c>
      <c r="D1016" s="239">
        <v>64250</v>
      </c>
      <c r="E1016" s="240" t="s">
        <v>6886</v>
      </c>
      <c r="F1016" s="233" t="s">
        <v>227</v>
      </c>
      <c r="G1016" s="233" t="s">
        <v>1557</v>
      </c>
      <c r="H1016" s="233" t="s">
        <v>227</v>
      </c>
    </row>
    <row r="1017" spans="1:8" ht="18.399999999999999" customHeight="1">
      <c r="A1017" s="237" t="s">
        <v>7218</v>
      </c>
      <c r="B1017" s="238" t="s">
        <v>7230</v>
      </c>
      <c r="C1017" s="238" t="s">
        <v>6914</v>
      </c>
      <c r="D1017" s="239">
        <v>77250</v>
      </c>
      <c r="E1017" s="240" t="s">
        <v>6886</v>
      </c>
      <c r="F1017" s="233" t="s">
        <v>227</v>
      </c>
      <c r="G1017" s="233" t="s">
        <v>1558</v>
      </c>
      <c r="H1017" s="233" t="s">
        <v>227</v>
      </c>
    </row>
    <row r="1018" spans="1:8" ht="18.399999999999999" customHeight="1">
      <c r="A1018" s="237" t="s">
        <v>1559</v>
      </c>
      <c r="B1018" s="238" t="s">
        <v>1560</v>
      </c>
      <c r="C1018" s="238" t="s">
        <v>6893</v>
      </c>
      <c r="D1018" s="239">
        <v>3300</v>
      </c>
      <c r="E1018" s="240" t="s">
        <v>6886</v>
      </c>
      <c r="F1018" s="233" t="s">
        <v>227</v>
      </c>
      <c r="G1018" s="233" t="s">
        <v>1561</v>
      </c>
      <c r="H1018" s="233" t="s">
        <v>227</v>
      </c>
    </row>
    <row r="1019" spans="1:8" ht="18.399999999999999" customHeight="1">
      <c r="A1019" s="237" t="s">
        <v>1559</v>
      </c>
      <c r="B1019" s="238" t="s">
        <v>1562</v>
      </c>
      <c r="C1019" s="238" t="s">
        <v>6893</v>
      </c>
      <c r="D1019" s="239">
        <v>4000</v>
      </c>
      <c r="E1019" s="240" t="s">
        <v>6886</v>
      </c>
      <c r="F1019" s="233" t="s">
        <v>227</v>
      </c>
      <c r="G1019" s="233" t="s">
        <v>1563</v>
      </c>
      <c r="H1019" s="233" t="s">
        <v>227</v>
      </c>
    </row>
    <row r="1020" spans="1:8" ht="18.399999999999999" customHeight="1">
      <c r="A1020" s="237" t="s">
        <v>1559</v>
      </c>
      <c r="B1020" s="238" t="s">
        <v>1564</v>
      </c>
      <c r="C1020" s="238" t="s">
        <v>6893</v>
      </c>
      <c r="D1020" s="239">
        <v>2964</v>
      </c>
      <c r="E1020" s="240" t="s">
        <v>6886</v>
      </c>
      <c r="F1020" s="233" t="s">
        <v>227</v>
      </c>
      <c r="G1020" s="233" t="s">
        <v>1565</v>
      </c>
      <c r="H1020" s="233" t="s">
        <v>227</v>
      </c>
    </row>
    <row r="1021" spans="1:8" ht="18.399999999999999" customHeight="1">
      <c r="A1021" s="237" t="s">
        <v>1566</v>
      </c>
      <c r="B1021" s="238" t="s">
        <v>1567</v>
      </c>
      <c r="C1021" s="238" t="s">
        <v>6893</v>
      </c>
      <c r="D1021" s="239">
        <v>34400</v>
      </c>
      <c r="E1021" s="240" t="s">
        <v>6886</v>
      </c>
      <c r="F1021" s="233" t="s">
        <v>227</v>
      </c>
      <c r="G1021" s="233" t="s">
        <v>1568</v>
      </c>
      <c r="H1021" s="233" t="s">
        <v>227</v>
      </c>
    </row>
    <row r="1022" spans="1:8" ht="18.399999999999999" customHeight="1">
      <c r="A1022" s="237" t="s">
        <v>1569</v>
      </c>
      <c r="B1022" s="238" t="s">
        <v>1570</v>
      </c>
      <c r="C1022" s="238" t="s">
        <v>6893</v>
      </c>
      <c r="D1022" s="239">
        <v>6600</v>
      </c>
      <c r="E1022" s="240" t="s">
        <v>6886</v>
      </c>
      <c r="F1022" s="233" t="s">
        <v>227</v>
      </c>
      <c r="G1022" s="233" t="s">
        <v>1571</v>
      </c>
      <c r="H1022" s="233" t="s">
        <v>227</v>
      </c>
    </row>
    <row r="1023" spans="1:8" ht="18.399999999999999" customHeight="1">
      <c r="A1023" s="237" t="s">
        <v>1569</v>
      </c>
      <c r="B1023" s="238" t="s">
        <v>1572</v>
      </c>
      <c r="C1023" s="238" t="s">
        <v>6893</v>
      </c>
      <c r="D1023" s="239">
        <v>7800</v>
      </c>
      <c r="E1023" s="240" t="s">
        <v>6886</v>
      </c>
      <c r="F1023" s="233" t="s">
        <v>227</v>
      </c>
      <c r="G1023" s="233" t="s">
        <v>1573</v>
      </c>
      <c r="H1023" s="233" t="s">
        <v>227</v>
      </c>
    </row>
    <row r="1024" spans="1:8" ht="18.399999999999999" customHeight="1">
      <c r="A1024" s="237" t="s">
        <v>1574</v>
      </c>
      <c r="B1024" s="238" t="s">
        <v>1575</v>
      </c>
      <c r="C1024" s="238" t="s">
        <v>6893</v>
      </c>
      <c r="D1024" s="239">
        <v>8400</v>
      </c>
      <c r="E1024" s="240" t="s">
        <v>6886</v>
      </c>
      <c r="F1024" s="233" t="s">
        <v>227</v>
      </c>
      <c r="G1024" s="233" t="s">
        <v>1576</v>
      </c>
      <c r="H1024" s="233" t="s">
        <v>227</v>
      </c>
    </row>
    <row r="1025" spans="1:8" ht="18.399999999999999" customHeight="1">
      <c r="A1025" s="237" t="s">
        <v>1577</v>
      </c>
      <c r="B1025" s="238" t="s">
        <v>7231</v>
      </c>
      <c r="C1025" s="238" t="s">
        <v>6896</v>
      </c>
      <c r="D1025" s="239">
        <v>22364</v>
      </c>
      <c r="E1025" s="240" t="s">
        <v>6886</v>
      </c>
      <c r="F1025" s="233" t="s">
        <v>227</v>
      </c>
      <c r="G1025" s="233" t="s">
        <v>1579</v>
      </c>
      <c r="H1025" s="233" t="s">
        <v>227</v>
      </c>
    </row>
    <row r="1026" spans="1:8" ht="18.399999999999999" customHeight="1">
      <c r="A1026" s="237" t="s">
        <v>1580</v>
      </c>
      <c r="B1026" s="238" t="s">
        <v>1578</v>
      </c>
      <c r="C1026" s="238" t="s">
        <v>6896</v>
      </c>
      <c r="D1026" s="239">
        <v>6000</v>
      </c>
      <c r="E1026" s="240" t="s">
        <v>6886</v>
      </c>
      <c r="F1026" s="233" t="s">
        <v>227</v>
      </c>
      <c r="G1026" s="233" t="s">
        <v>1581</v>
      </c>
      <c r="H1026" s="233" t="s">
        <v>227</v>
      </c>
    </row>
    <row r="1027" spans="1:8" ht="18.399999999999999" customHeight="1">
      <c r="A1027" s="237" t="s">
        <v>1582</v>
      </c>
      <c r="B1027" s="238" t="s">
        <v>7231</v>
      </c>
      <c r="C1027" s="238" t="s">
        <v>6896</v>
      </c>
      <c r="D1027" s="239">
        <v>16455</v>
      </c>
      <c r="E1027" s="240" t="s">
        <v>6886</v>
      </c>
      <c r="F1027" s="233" t="s">
        <v>227</v>
      </c>
      <c r="G1027" s="233" t="s">
        <v>1583</v>
      </c>
      <c r="H1027" s="233" t="s">
        <v>227</v>
      </c>
    </row>
    <row r="1028" spans="1:8" ht="18.399999999999999" customHeight="1">
      <c r="A1028" s="237" t="s">
        <v>1584</v>
      </c>
      <c r="B1028" s="238" t="s">
        <v>7231</v>
      </c>
      <c r="C1028" s="238" t="s">
        <v>6896</v>
      </c>
      <c r="D1028" s="239">
        <v>8500</v>
      </c>
      <c r="E1028" s="240" t="s">
        <v>6886</v>
      </c>
      <c r="F1028" s="233" t="s">
        <v>227</v>
      </c>
      <c r="G1028" s="233" t="s">
        <v>1585</v>
      </c>
      <c r="H1028" s="233" t="s">
        <v>227</v>
      </c>
    </row>
    <row r="1029" spans="1:8" ht="18.399999999999999" customHeight="1">
      <c r="A1029" s="237" t="s">
        <v>1586</v>
      </c>
      <c r="B1029" s="238" t="s">
        <v>1578</v>
      </c>
      <c r="C1029" s="238" t="s">
        <v>6896</v>
      </c>
      <c r="D1029" s="239">
        <v>31878</v>
      </c>
      <c r="E1029" s="240" t="s">
        <v>6886</v>
      </c>
      <c r="F1029" s="233" t="s">
        <v>227</v>
      </c>
      <c r="G1029" s="233" t="s">
        <v>1587</v>
      </c>
      <c r="H1029" s="233" t="s">
        <v>227</v>
      </c>
    </row>
    <row r="1030" spans="1:8" ht="18.399999999999999" customHeight="1">
      <c r="A1030" s="237" t="s">
        <v>1588</v>
      </c>
      <c r="B1030" s="238" t="s">
        <v>1589</v>
      </c>
      <c r="C1030" s="238" t="s">
        <v>6898</v>
      </c>
      <c r="D1030" s="239">
        <v>400</v>
      </c>
      <c r="E1030" s="240" t="s">
        <v>6886</v>
      </c>
      <c r="F1030" s="233" t="s">
        <v>227</v>
      </c>
      <c r="G1030" s="233" t="s">
        <v>1590</v>
      </c>
      <c r="H1030" s="233" t="s">
        <v>227</v>
      </c>
    </row>
    <row r="1031" spans="1:8" ht="18.399999999999999" customHeight="1">
      <c r="A1031" s="237" t="s">
        <v>1591</v>
      </c>
      <c r="B1031" s="238" t="s">
        <v>1592</v>
      </c>
      <c r="C1031" s="238" t="s">
        <v>6896</v>
      </c>
      <c r="D1031" s="239">
        <v>3298</v>
      </c>
      <c r="E1031" s="240" t="s">
        <v>6886</v>
      </c>
      <c r="F1031" s="233" t="s">
        <v>227</v>
      </c>
      <c r="G1031" s="233" t="s">
        <v>1593</v>
      </c>
      <c r="H1031" s="233" t="s">
        <v>227</v>
      </c>
    </row>
    <row r="1032" spans="1:8" ht="18.399999999999999" customHeight="1">
      <c r="A1032" s="237" t="s">
        <v>7232</v>
      </c>
      <c r="B1032" s="238" t="s">
        <v>1594</v>
      </c>
      <c r="C1032" s="238" t="s">
        <v>6902</v>
      </c>
      <c r="D1032" s="239">
        <v>150</v>
      </c>
      <c r="E1032" s="240" t="s">
        <v>6886</v>
      </c>
      <c r="F1032" s="233" t="s">
        <v>227</v>
      </c>
      <c r="G1032" s="233" t="s">
        <v>1595</v>
      </c>
      <c r="H1032" s="233" t="s">
        <v>227</v>
      </c>
    </row>
    <row r="1033" spans="1:8" ht="18.399999999999999" customHeight="1">
      <c r="A1033" s="237" t="s">
        <v>1596</v>
      </c>
      <c r="B1033" s="238" t="s">
        <v>1597</v>
      </c>
      <c r="C1033" s="238" t="s">
        <v>7233</v>
      </c>
      <c r="D1033" s="239">
        <v>20</v>
      </c>
      <c r="E1033" s="240" t="s">
        <v>6886</v>
      </c>
      <c r="F1033" s="233" t="s">
        <v>227</v>
      </c>
      <c r="G1033" s="233" t="s">
        <v>1598</v>
      </c>
      <c r="H1033" s="233" t="s">
        <v>227</v>
      </c>
    </row>
    <row r="1034" spans="1:8" ht="18.399999999999999" customHeight="1">
      <c r="A1034" s="237" t="s">
        <v>7232</v>
      </c>
      <c r="B1034" s="238" t="s">
        <v>1594</v>
      </c>
      <c r="C1034" s="238" t="s">
        <v>6885</v>
      </c>
      <c r="D1034" s="239">
        <v>40000</v>
      </c>
      <c r="E1034" s="240" t="s">
        <v>6886</v>
      </c>
      <c r="F1034" s="233" t="s">
        <v>227</v>
      </c>
      <c r="G1034" s="233" t="s">
        <v>1599</v>
      </c>
      <c r="H1034" s="233" t="s">
        <v>227</v>
      </c>
    </row>
    <row r="1035" spans="1:8" ht="18.399999999999999" customHeight="1">
      <c r="A1035" s="237" t="s">
        <v>1600</v>
      </c>
      <c r="B1035" s="238" t="s">
        <v>1601</v>
      </c>
      <c r="C1035" s="238" t="s">
        <v>6902</v>
      </c>
      <c r="D1035" s="239">
        <v>200</v>
      </c>
      <c r="E1035" s="240" t="s">
        <v>6886</v>
      </c>
      <c r="F1035" s="233" t="s">
        <v>227</v>
      </c>
      <c r="G1035" s="233" t="s">
        <v>1602</v>
      </c>
      <c r="H1035" s="233" t="s">
        <v>227</v>
      </c>
    </row>
    <row r="1036" spans="1:8" ht="18.399999999999999" customHeight="1">
      <c r="A1036" s="237" t="s">
        <v>7234</v>
      </c>
      <c r="B1036" s="238" t="s">
        <v>7049</v>
      </c>
      <c r="C1036" s="238" t="s">
        <v>6894</v>
      </c>
      <c r="D1036" s="239">
        <v>49727</v>
      </c>
      <c r="E1036" s="240" t="s">
        <v>6886</v>
      </c>
      <c r="F1036" s="233" t="s">
        <v>227</v>
      </c>
      <c r="G1036" s="233" t="s">
        <v>1603</v>
      </c>
      <c r="H1036" s="233" t="s">
        <v>227</v>
      </c>
    </row>
    <row r="1037" spans="1:8" ht="18.399999999999999" customHeight="1">
      <c r="A1037" s="237" t="s">
        <v>7234</v>
      </c>
      <c r="B1037" s="238" t="s">
        <v>7051</v>
      </c>
      <c r="C1037" s="238" t="s">
        <v>6894</v>
      </c>
      <c r="D1037" s="239">
        <v>57500</v>
      </c>
      <c r="E1037" s="240" t="s">
        <v>6886</v>
      </c>
      <c r="F1037" s="233" t="s">
        <v>227</v>
      </c>
      <c r="G1037" s="233" t="s">
        <v>1604</v>
      </c>
      <c r="H1037" s="233" t="s">
        <v>227</v>
      </c>
    </row>
    <row r="1038" spans="1:8" ht="18.399999999999999" customHeight="1">
      <c r="A1038" s="237" t="s">
        <v>7234</v>
      </c>
      <c r="B1038" s="238" t="s">
        <v>7052</v>
      </c>
      <c r="C1038" s="238" t="s">
        <v>6894</v>
      </c>
      <c r="D1038" s="239">
        <v>64364</v>
      </c>
      <c r="E1038" s="240" t="s">
        <v>6886</v>
      </c>
      <c r="F1038" s="233" t="s">
        <v>227</v>
      </c>
      <c r="G1038" s="233" t="s">
        <v>1605</v>
      </c>
      <c r="H1038" s="233" t="s">
        <v>227</v>
      </c>
    </row>
    <row r="1039" spans="1:8" ht="18.399999999999999" customHeight="1">
      <c r="A1039" s="237" t="s">
        <v>7234</v>
      </c>
      <c r="B1039" s="238" t="s">
        <v>7053</v>
      </c>
      <c r="C1039" s="238" t="s">
        <v>6894</v>
      </c>
      <c r="D1039" s="239">
        <v>76382</v>
      </c>
      <c r="E1039" s="240" t="s">
        <v>6886</v>
      </c>
      <c r="F1039" s="233" t="s">
        <v>227</v>
      </c>
      <c r="G1039" s="233" t="s">
        <v>1606</v>
      </c>
      <c r="H1039" s="233" t="s">
        <v>227</v>
      </c>
    </row>
    <row r="1040" spans="1:8" ht="18.399999999999999" customHeight="1">
      <c r="A1040" s="237" t="s">
        <v>7234</v>
      </c>
      <c r="B1040" s="238" t="s">
        <v>7054</v>
      </c>
      <c r="C1040" s="238" t="s">
        <v>6894</v>
      </c>
      <c r="D1040" s="239">
        <v>104509</v>
      </c>
      <c r="E1040" s="240" t="s">
        <v>6886</v>
      </c>
      <c r="F1040" s="233" t="s">
        <v>227</v>
      </c>
      <c r="G1040" s="233" t="s">
        <v>1607</v>
      </c>
      <c r="H1040" s="233" t="s">
        <v>227</v>
      </c>
    </row>
    <row r="1041" spans="1:8" ht="18.399999999999999" customHeight="1">
      <c r="A1041" s="237" t="s">
        <v>7234</v>
      </c>
      <c r="B1041" s="238" t="s">
        <v>7055</v>
      </c>
      <c r="C1041" s="238" t="s">
        <v>6894</v>
      </c>
      <c r="D1041" s="239">
        <v>138918</v>
      </c>
      <c r="E1041" s="240" t="s">
        <v>6886</v>
      </c>
      <c r="F1041" s="233" t="s">
        <v>227</v>
      </c>
      <c r="G1041" s="233" t="s">
        <v>1608</v>
      </c>
      <c r="H1041" s="233" t="s">
        <v>227</v>
      </c>
    </row>
    <row r="1042" spans="1:8" ht="18.399999999999999" customHeight="1">
      <c r="A1042" s="237" t="s">
        <v>7234</v>
      </c>
      <c r="B1042" s="238" t="s">
        <v>7056</v>
      </c>
      <c r="C1042" s="238" t="s">
        <v>6894</v>
      </c>
      <c r="D1042" s="239">
        <v>182691</v>
      </c>
      <c r="E1042" s="240" t="s">
        <v>6886</v>
      </c>
      <c r="F1042" s="233" t="s">
        <v>227</v>
      </c>
      <c r="G1042" s="233" t="s">
        <v>1609</v>
      </c>
      <c r="H1042" s="233" t="s">
        <v>227</v>
      </c>
    </row>
    <row r="1043" spans="1:8" ht="18.399999999999999" customHeight="1">
      <c r="A1043" s="237" t="s">
        <v>7234</v>
      </c>
      <c r="B1043" s="238" t="s">
        <v>7057</v>
      </c>
      <c r="C1043" s="238" t="s">
        <v>6894</v>
      </c>
      <c r="D1043" s="239">
        <v>223818</v>
      </c>
      <c r="E1043" s="240" t="s">
        <v>6886</v>
      </c>
      <c r="F1043" s="233" t="s">
        <v>227</v>
      </c>
      <c r="G1043" s="233" t="s">
        <v>1610</v>
      </c>
      <c r="H1043" s="233" t="s">
        <v>227</v>
      </c>
    </row>
    <row r="1044" spans="1:8" ht="18.399999999999999" customHeight="1">
      <c r="A1044" s="237" t="s">
        <v>7234</v>
      </c>
      <c r="B1044" s="238" t="s">
        <v>7058</v>
      </c>
      <c r="C1044" s="238" t="s">
        <v>6894</v>
      </c>
      <c r="D1044" s="239">
        <v>299509</v>
      </c>
      <c r="E1044" s="240" t="s">
        <v>6886</v>
      </c>
      <c r="F1044" s="233" t="s">
        <v>227</v>
      </c>
      <c r="G1044" s="233" t="s">
        <v>1611</v>
      </c>
      <c r="H1044" s="233" t="s">
        <v>227</v>
      </c>
    </row>
    <row r="1045" spans="1:8" ht="18.399999999999999" customHeight="1">
      <c r="A1045" s="237" t="s">
        <v>7234</v>
      </c>
      <c r="B1045" s="238" t="s">
        <v>7059</v>
      </c>
      <c r="C1045" s="238" t="s">
        <v>6894</v>
      </c>
      <c r="D1045" s="239">
        <v>323218</v>
      </c>
      <c r="E1045" s="240" t="s">
        <v>6886</v>
      </c>
      <c r="F1045" s="233" t="s">
        <v>227</v>
      </c>
      <c r="G1045" s="233" t="s">
        <v>1612</v>
      </c>
      <c r="H1045" s="233" t="s">
        <v>227</v>
      </c>
    </row>
    <row r="1046" spans="1:8" ht="18.399999999999999" customHeight="1">
      <c r="A1046" s="237" t="s">
        <v>7234</v>
      </c>
      <c r="B1046" s="238" t="s">
        <v>7067</v>
      </c>
      <c r="C1046" s="238" t="s">
        <v>6894</v>
      </c>
      <c r="D1046" s="239">
        <v>407909</v>
      </c>
      <c r="E1046" s="240" t="s">
        <v>6886</v>
      </c>
      <c r="F1046" s="233" t="s">
        <v>227</v>
      </c>
      <c r="G1046" s="233" t="s">
        <v>1613</v>
      </c>
      <c r="H1046" s="233" t="s">
        <v>227</v>
      </c>
    </row>
    <row r="1047" spans="1:8" ht="18.399999999999999" customHeight="1">
      <c r="A1047" s="237" t="s">
        <v>7235</v>
      </c>
      <c r="B1047" s="238" t="s">
        <v>235</v>
      </c>
      <c r="C1047" s="238" t="s">
        <v>6894</v>
      </c>
      <c r="D1047" s="239">
        <v>79410</v>
      </c>
      <c r="E1047" s="240" t="s">
        <v>6886</v>
      </c>
      <c r="F1047" s="233" t="s">
        <v>227</v>
      </c>
      <c r="G1047" s="233" t="s">
        <v>1614</v>
      </c>
      <c r="H1047" s="233" t="s">
        <v>227</v>
      </c>
    </row>
    <row r="1048" spans="1:8" ht="18.399999999999999" customHeight="1">
      <c r="A1048" s="237" t="s">
        <v>7235</v>
      </c>
      <c r="B1048" s="238" t="s">
        <v>7236</v>
      </c>
      <c r="C1048" s="238" t="s">
        <v>6894</v>
      </c>
      <c r="D1048" s="239">
        <v>93600</v>
      </c>
      <c r="E1048" s="240" t="s">
        <v>6886</v>
      </c>
      <c r="F1048" s="233" t="s">
        <v>227</v>
      </c>
      <c r="G1048" s="233" t="s">
        <v>1615</v>
      </c>
      <c r="H1048" s="233" t="s">
        <v>227</v>
      </c>
    </row>
    <row r="1049" spans="1:8" ht="18.399999999999999" customHeight="1">
      <c r="A1049" s="237" t="s">
        <v>7235</v>
      </c>
      <c r="B1049" s="238" t="s">
        <v>7237</v>
      </c>
      <c r="C1049" s="238" t="s">
        <v>6894</v>
      </c>
      <c r="D1049" s="239">
        <v>101100</v>
      </c>
      <c r="E1049" s="240" t="s">
        <v>6886</v>
      </c>
      <c r="F1049" s="233" t="s">
        <v>227</v>
      </c>
      <c r="G1049" s="233" t="s">
        <v>1616</v>
      </c>
      <c r="H1049" s="233" t="s">
        <v>227</v>
      </c>
    </row>
    <row r="1050" spans="1:8" ht="18.399999999999999" customHeight="1">
      <c r="A1050" s="237" t="s">
        <v>7235</v>
      </c>
      <c r="B1050" s="238" t="s">
        <v>6880</v>
      </c>
      <c r="C1050" s="238" t="s">
        <v>6894</v>
      </c>
      <c r="D1050" s="239">
        <v>122300</v>
      </c>
      <c r="E1050" s="240" t="s">
        <v>6886</v>
      </c>
      <c r="F1050" s="233" t="s">
        <v>227</v>
      </c>
      <c r="G1050" s="233" t="s">
        <v>1617</v>
      </c>
      <c r="H1050" s="233" t="s">
        <v>227</v>
      </c>
    </row>
    <row r="1051" spans="1:8" ht="18.399999999999999" customHeight="1">
      <c r="A1051" s="237" t="s">
        <v>7235</v>
      </c>
      <c r="B1051" s="238" t="s">
        <v>6881</v>
      </c>
      <c r="C1051" s="238" t="s">
        <v>6894</v>
      </c>
      <c r="D1051" s="239">
        <v>168000</v>
      </c>
      <c r="E1051" s="240" t="s">
        <v>6886</v>
      </c>
      <c r="F1051" s="233" t="s">
        <v>227</v>
      </c>
      <c r="G1051" s="233" t="s">
        <v>1618</v>
      </c>
      <c r="H1051" s="233" t="s">
        <v>227</v>
      </c>
    </row>
    <row r="1052" spans="1:8" ht="18.399999999999999" customHeight="1">
      <c r="A1052" s="237" t="s">
        <v>7235</v>
      </c>
      <c r="B1052" s="238" t="s">
        <v>6882</v>
      </c>
      <c r="C1052" s="238" t="s">
        <v>6894</v>
      </c>
      <c r="D1052" s="239">
        <v>207900</v>
      </c>
      <c r="E1052" s="240" t="s">
        <v>6886</v>
      </c>
      <c r="F1052" s="233" t="s">
        <v>227</v>
      </c>
      <c r="G1052" s="233" t="s">
        <v>1619</v>
      </c>
      <c r="H1052" s="233" t="s">
        <v>227</v>
      </c>
    </row>
    <row r="1053" spans="1:8" ht="18.399999999999999" customHeight="1">
      <c r="A1053" s="237" t="s">
        <v>7235</v>
      </c>
      <c r="B1053" s="238" t="s">
        <v>6883</v>
      </c>
      <c r="C1053" s="238" t="s">
        <v>6894</v>
      </c>
      <c r="D1053" s="239">
        <v>296600</v>
      </c>
      <c r="E1053" s="240" t="s">
        <v>6886</v>
      </c>
      <c r="F1053" s="233" t="s">
        <v>227</v>
      </c>
      <c r="G1053" s="233" t="s">
        <v>1620</v>
      </c>
      <c r="H1053" s="233" t="s">
        <v>227</v>
      </c>
    </row>
    <row r="1054" spans="1:8" ht="18.399999999999999" customHeight="1">
      <c r="A1054" s="237" t="s">
        <v>7235</v>
      </c>
      <c r="B1054" s="238" t="s">
        <v>7238</v>
      </c>
      <c r="C1054" s="238" t="s">
        <v>6894</v>
      </c>
      <c r="D1054" s="239">
        <v>377900</v>
      </c>
      <c r="E1054" s="240" t="s">
        <v>6886</v>
      </c>
      <c r="F1054" s="233" t="s">
        <v>227</v>
      </c>
      <c r="G1054" s="233" t="s">
        <v>1621</v>
      </c>
      <c r="H1054" s="233" t="s">
        <v>227</v>
      </c>
    </row>
    <row r="1055" spans="1:8" ht="18.399999999999999" customHeight="1">
      <c r="A1055" s="237" t="s">
        <v>7235</v>
      </c>
      <c r="B1055" s="238" t="s">
        <v>7239</v>
      </c>
      <c r="C1055" s="238" t="s">
        <v>6894</v>
      </c>
      <c r="D1055" s="239">
        <v>471400</v>
      </c>
      <c r="E1055" s="240" t="s">
        <v>6886</v>
      </c>
      <c r="F1055" s="233" t="s">
        <v>227</v>
      </c>
      <c r="G1055" s="233" t="s">
        <v>1622</v>
      </c>
      <c r="H1055" s="233" t="s">
        <v>227</v>
      </c>
    </row>
    <row r="1056" spans="1:8" ht="18.399999999999999" customHeight="1">
      <c r="A1056" s="237" t="s">
        <v>7235</v>
      </c>
      <c r="B1056" s="238" t="s">
        <v>7240</v>
      </c>
      <c r="C1056" s="238" t="s">
        <v>6894</v>
      </c>
      <c r="D1056" s="239">
        <v>551500</v>
      </c>
      <c r="E1056" s="240" t="s">
        <v>6886</v>
      </c>
      <c r="F1056" s="233" t="s">
        <v>227</v>
      </c>
      <c r="G1056" s="233" t="s">
        <v>1623</v>
      </c>
      <c r="H1056" s="233" t="s">
        <v>227</v>
      </c>
    </row>
    <row r="1057" spans="1:8" ht="18.399999999999999" customHeight="1">
      <c r="A1057" s="237" t="s">
        <v>7235</v>
      </c>
      <c r="B1057" s="238" t="s">
        <v>7060</v>
      </c>
      <c r="C1057" s="238" t="s">
        <v>6894</v>
      </c>
      <c r="D1057" s="239">
        <v>662200</v>
      </c>
      <c r="E1057" s="240" t="s">
        <v>6886</v>
      </c>
      <c r="F1057" s="233" t="s">
        <v>227</v>
      </c>
      <c r="G1057" s="233" t="s">
        <v>1624</v>
      </c>
      <c r="H1057" s="233" t="s">
        <v>227</v>
      </c>
    </row>
    <row r="1058" spans="1:8" ht="18.399999999999999" customHeight="1">
      <c r="A1058" s="237" t="s">
        <v>7241</v>
      </c>
      <c r="B1058" s="238" t="s">
        <v>235</v>
      </c>
      <c r="C1058" s="238" t="s">
        <v>6894</v>
      </c>
      <c r="D1058" s="239">
        <v>103044</v>
      </c>
      <c r="E1058" s="240" t="s">
        <v>6886</v>
      </c>
      <c r="F1058" s="233" t="s">
        <v>227</v>
      </c>
      <c r="G1058" s="233" t="s">
        <v>1625</v>
      </c>
      <c r="H1058" s="233" t="s">
        <v>227</v>
      </c>
    </row>
    <row r="1059" spans="1:8" ht="18.399999999999999" customHeight="1">
      <c r="A1059" s="237" t="s">
        <v>7241</v>
      </c>
      <c r="B1059" s="238" t="s">
        <v>7236</v>
      </c>
      <c r="C1059" s="238" t="s">
        <v>6894</v>
      </c>
      <c r="D1059" s="239">
        <v>124402</v>
      </c>
      <c r="E1059" s="240" t="s">
        <v>6886</v>
      </c>
      <c r="F1059" s="233" t="s">
        <v>227</v>
      </c>
      <c r="G1059" s="233" t="s">
        <v>1626</v>
      </c>
      <c r="H1059" s="233" t="s">
        <v>227</v>
      </c>
    </row>
    <row r="1060" spans="1:8" ht="18.399999999999999" customHeight="1">
      <c r="A1060" s="237" t="s">
        <v>7241</v>
      </c>
      <c r="B1060" s="238" t="s">
        <v>7237</v>
      </c>
      <c r="C1060" s="238" t="s">
        <v>6894</v>
      </c>
      <c r="D1060" s="239">
        <v>136521</v>
      </c>
      <c r="E1060" s="240" t="s">
        <v>6886</v>
      </c>
      <c r="F1060" s="233" t="s">
        <v>227</v>
      </c>
      <c r="G1060" s="233" t="s">
        <v>1627</v>
      </c>
      <c r="H1060" s="233" t="s">
        <v>227</v>
      </c>
    </row>
    <row r="1061" spans="1:8" ht="18.399999999999999" customHeight="1">
      <c r="A1061" s="237" t="s">
        <v>7241</v>
      </c>
      <c r="B1061" s="238" t="s">
        <v>6880</v>
      </c>
      <c r="C1061" s="238" t="s">
        <v>6894</v>
      </c>
      <c r="D1061" s="239">
        <v>167182</v>
      </c>
      <c r="E1061" s="240" t="s">
        <v>6886</v>
      </c>
      <c r="F1061" s="233" t="s">
        <v>227</v>
      </c>
      <c r="G1061" s="233" t="s">
        <v>1628</v>
      </c>
      <c r="H1061" s="233" t="s">
        <v>227</v>
      </c>
    </row>
    <row r="1062" spans="1:8" ht="18.399999999999999" customHeight="1">
      <c r="A1062" s="237" t="s">
        <v>7241</v>
      </c>
      <c r="B1062" s="238" t="s">
        <v>6881</v>
      </c>
      <c r="C1062" s="238" t="s">
        <v>6894</v>
      </c>
      <c r="D1062" s="239">
        <v>198573</v>
      </c>
      <c r="E1062" s="240" t="s">
        <v>6886</v>
      </c>
      <c r="F1062" s="233" t="s">
        <v>227</v>
      </c>
      <c r="G1062" s="233" t="s">
        <v>1629</v>
      </c>
      <c r="H1062" s="233" t="s">
        <v>227</v>
      </c>
    </row>
    <row r="1063" spans="1:8" ht="18.399999999999999" customHeight="1">
      <c r="A1063" s="237" t="s">
        <v>7241</v>
      </c>
      <c r="B1063" s="238" t="s">
        <v>6882</v>
      </c>
      <c r="C1063" s="238" t="s">
        <v>6894</v>
      </c>
      <c r="D1063" s="239">
        <v>306590</v>
      </c>
      <c r="E1063" s="240" t="s">
        <v>6886</v>
      </c>
      <c r="F1063" s="233" t="s">
        <v>227</v>
      </c>
      <c r="G1063" s="233" t="s">
        <v>1630</v>
      </c>
      <c r="H1063" s="233" t="s">
        <v>227</v>
      </c>
    </row>
    <row r="1064" spans="1:8" ht="18.399999999999999" customHeight="1">
      <c r="A1064" s="237" t="s">
        <v>7241</v>
      </c>
      <c r="B1064" s="238" t="s">
        <v>6883</v>
      </c>
      <c r="C1064" s="238" t="s">
        <v>6894</v>
      </c>
      <c r="D1064" s="239">
        <v>397582</v>
      </c>
      <c r="E1064" s="240" t="s">
        <v>6886</v>
      </c>
      <c r="F1064" s="233" t="s">
        <v>227</v>
      </c>
      <c r="G1064" s="233" t="s">
        <v>1631</v>
      </c>
      <c r="H1064" s="233" t="s">
        <v>227</v>
      </c>
    </row>
    <row r="1065" spans="1:8" ht="18.399999999999999" customHeight="1">
      <c r="A1065" s="237" t="s">
        <v>7241</v>
      </c>
      <c r="B1065" s="238" t="s">
        <v>7238</v>
      </c>
      <c r="C1065" s="238" t="s">
        <v>6894</v>
      </c>
      <c r="D1065" s="239">
        <v>509343</v>
      </c>
      <c r="E1065" s="240" t="s">
        <v>6886</v>
      </c>
      <c r="F1065" s="233" t="s">
        <v>227</v>
      </c>
      <c r="G1065" s="233" t="s">
        <v>1632</v>
      </c>
      <c r="H1065" s="233" t="s">
        <v>227</v>
      </c>
    </row>
    <row r="1066" spans="1:8" ht="18.399999999999999" customHeight="1">
      <c r="A1066" s="237" t="s">
        <v>7241</v>
      </c>
      <c r="B1066" s="238" t="s">
        <v>7239</v>
      </c>
      <c r="C1066" s="238" t="s">
        <v>6894</v>
      </c>
      <c r="D1066" s="239">
        <v>653859</v>
      </c>
      <c r="E1066" s="240" t="s">
        <v>6886</v>
      </c>
      <c r="F1066" s="233" t="s">
        <v>227</v>
      </c>
      <c r="G1066" s="233" t="s">
        <v>1633</v>
      </c>
      <c r="H1066" s="233" t="s">
        <v>227</v>
      </c>
    </row>
    <row r="1067" spans="1:8" ht="18.399999999999999" customHeight="1">
      <c r="A1067" s="237" t="s">
        <v>7241</v>
      </c>
      <c r="B1067" s="238" t="s">
        <v>7240</v>
      </c>
      <c r="C1067" s="238" t="s">
        <v>6894</v>
      </c>
      <c r="D1067" s="239">
        <v>771190</v>
      </c>
      <c r="E1067" s="240" t="s">
        <v>6886</v>
      </c>
      <c r="F1067" s="233" t="s">
        <v>227</v>
      </c>
      <c r="G1067" s="233" t="s">
        <v>1634</v>
      </c>
      <c r="H1067" s="233" t="s">
        <v>227</v>
      </c>
    </row>
    <row r="1068" spans="1:8" ht="18.399999999999999" customHeight="1">
      <c r="A1068" s="237" t="s">
        <v>7241</v>
      </c>
      <c r="B1068" s="238" t="s">
        <v>7060</v>
      </c>
      <c r="C1068" s="238" t="s">
        <v>6894</v>
      </c>
      <c r="D1068" s="239">
        <v>915245</v>
      </c>
      <c r="E1068" s="240" t="s">
        <v>6886</v>
      </c>
      <c r="F1068" s="233" t="s">
        <v>227</v>
      </c>
      <c r="G1068" s="233" t="s">
        <v>1635</v>
      </c>
      <c r="H1068" s="233" t="s">
        <v>227</v>
      </c>
    </row>
    <row r="1069" spans="1:8" ht="18.399999999999999" customHeight="1">
      <c r="A1069" s="237" t="s">
        <v>7242</v>
      </c>
      <c r="B1069" s="238" t="s">
        <v>235</v>
      </c>
      <c r="C1069" s="238" t="s">
        <v>6894</v>
      </c>
      <c r="D1069" s="239">
        <v>118590</v>
      </c>
      <c r="E1069" s="240" t="s">
        <v>6886</v>
      </c>
      <c r="F1069" s="233" t="s">
        <v>227</v>
      </c>
      <c r="G1069" s="233" t="s">
        <v>1636</v>
      </c>
      <c r="H1069" s="233" t="s">
        <v>227</v>
      </c>
    </row>
    <row r="1070" spans="1:8" ht="18.399999999999999" customHeight="1">
      <c r="A1070" s="237" t="s">
        <v>7242</v>
      </c>
      <c r="B1070" s="238" t="s">
        <v>7236</v>
      </c>
      <c r="C1070" s="238" t="s">
        <v>6894</v>
      </c>
      <c r="D1070" s="239">
        <v>133800</v>
      </c>
      <c r="E1070" s="240" t="s">
        <v>6886</v>
      </c>
      <c r="F1070" s="233" t="s">
        <v>227</v>
      </c>
      <c r="G1070" s="233" t="s">
        <v>1637</v>
      </c>
      <c r="H1070" s="233" t="s">
        <v>227</v>
      </c>
    </row>
    <row r="1071" spans="1:8" ht="18.399999999999999" customHeight="1">
      <c r="A1071" s="237" t="s">
        <v>7242</v>
      </c>
      <c r="B1071" s="238" t="s">
        <v>7237</v>
      </c>
      <c r="C1071" s="238" t="s">
        <v>6894</v>
      </c>
      <c r="D1071" s="239">
        <v>144600</v>
      </c>
      <c r="E1071" s="240" t="s">
        <v>6886</v>
      </c>
      <c r="F1071" s="233" t="s">
        <v>227</v>
      </c>
      <c r="G1071" s="233" t="s">
        <v>1638</v>
      </c>
      <c r="H1071" s="233" t="s">
        <v>227</v>
      </c>
    </row>
    <row r="1072" spans="1:8" ht="18.399999999999999" customHeight="1">
      <c r="A1072" s="237" t="s">
        <v>7242</v>
      </c>
      <c r="B1072" s="238" t="s">
        <v>6880</v>
      </c>
      <c r="C1072" s="238" t="s">
        <v>6894</v>
      </c>
      <c r="D1072" s="239">
        <v>170600</v>
      </c>
      <c r="E1072" s="240" t="s">
        <v>6886</v>
      </c>
      <c r="F1072" s="233" t="s">
        <v>227</v>
      </c>
      <c r="G1072" s="233" t="s">
        <v>1639</v>
      </c>
      <c r="H1072" s="233" t="s">
        <v>227</v>
      </c>
    </row>
    <row r="1073" spans="1:8" ht="18.399999999999999" customHeight="1">
      <c r="A1073" s="237" t="s">
        <v>7242</v>
      </c>
      <c r="B1073" s="238" t="s">
        <v>6881</v>
      </c>
      <c r="C1073" s="238" t="s">
        <v>6894</v>
      </c>
      <c r="D1073" s="239">
        <v>240000</v>
      </c>
      <c r="E1073" s="240" t="s">
        <v>6886</v>
      </c>
      <c r="F1073" s="233" t="s">
        <v>227</v>
      </c>
      <c r="G1073" s="233" t="s">
        <v>1640</v>
      </c>
      <c r="H1073" s="233" t="s">
        <v>227</v>
      </c>
    </row>
    <row r="1074" spans="1:8" ht="18.399999999999999" customHeight="1">
      <c r="A1074" s="237" t="s">
        <v>7242</v>
      </c>
      <c r="B1074" s="238" t="s">
        <v>6882</v>
      </c>
      <c r="C1074" s="238" t="s">
        <v>6894</v>
      </c>
      <c r="D1074" s="239">
        <v>324900</v>
      </c>
      <c r="E1074" s="240" t="s">
        <v>6886</v>
      </c>
      <c r="F1074" s="233" t="s">
        <v>227</v>
      </c>
      <c r="G1074" s="233" t="s">
        <v>1641</v>
      </c>
      <c r="H1074" s="233" t="s">
        <v>227</v>
      </c>
    </row>
    <row r="1075" spans="1:8" ht="18.399999999999999" customHeight="1">
      <c r="A1075" s="237" t="s">
        <v>7242</v>
      </c>
      <c r="B1075" s="238" t="s">
        <v>6883</v>
      </c>
      <c r="C1075" s="238" t="s">
        <v>6894</v>
      </c>
      <c r="D1075" s="239">
        <v>423700</v>
      </c>
      <c r="E1075" s="240" t="s">
        <v>6886</v>
      </c>
      <c r="F1075" s="233" t="s">
        <v>227</v>
      </c>
      <c r="G1075" s="233" t="s">
        <v>1642</v>
      </c>
      <c r="H1075" s="233" t="s">
        <v>227</v>
      </c>
    </row>
    <row r="1076" spans="1:8" ht="18.399999999999999" customHeight="1">
      <c r="A1076" s="237" t="s">
        <v>7242</v>
      </c>
      <c r="B1076" s="238" t="s">
        <v>7238</v>
      </c>
      <c r="C1076" s="238" t="s">
        <v>6894</v>
      </c>
      <c r="D1076" s="239">
        <v>539800</v>
      </c>
      <c r="E1076" s="240" t="s">
        <v>6886</v>
      </c>
      <c r="F1076" s="233" t="s">
        <v>227</v>
      </c>
      <c r="G1076" s="233" t="s">
        <v>1643</v>
      </c>
      <c r="H1076" s="233" t="s">
        <v>227</v>
      </c>
    </row>
    <row r="1077" spans="1:8" ht="18.399999999999999" customHeight="1">
      <c r="A1077" s="237" t="s">
        <v>7242</v>
      </c>
      <c r="B1077" s="238" t="s">
        <v>7239</v>
      </c>
      <c r="C1077" s="238" t="s">
        <v>6894</v>
      </c>
      <c r="D1077" s="239">
        <v>673400</v>
      </c>
      <c r="E1077" s="240" t="s">
        <v>6886</v>
      </c>
      <c r="F1077" s="233" t="s">
        <v>227</v>
      </c>
      <c r="G1077" s="233" t="s">
        <v>1644</v>
      </c>
      <c r="H1077" s="233" t="s">
        <v>227</v>
      </c>
    </row>
    <row r="1078" spans="1:8" ht="18.399999999999999" customHeight="1">
      <c r="A1078" s="237" t="s">
        <v>7242</v>
      </c>
      <c r="B1078" s="238" t="s">
        <v>7240</v>
      </c>
      <c r="C1078" s="238" t="s">
        <v>6894</v>
      </c>
      <c r="D1078" s="239">
        <v>788000</v>
      </c>
      <c r="E1078" s="240" t="s">
        <v>6886</v>
      </c>
      <c r="F1078" s="233" t="s">
        <v>227</v>
      </c>
      <c r="G1078" s="233" t="s">
        <v>1645</v>
      </c>
      <c r="H1078" s="233" t="s">
        <v>227</v>
      </c>
    </row>
    <row r="1079" spans="1:8" ht="18.399999999999999" customHeight="1">
      <c r="A1079" s="237" t="s">
        <v>7242</v>
      </c>
      <c r="B1079" s="238" t="s">
        <v>7060</v>
      </c>
      <c r="C1079" s="238" t="s">
        <v>6894</v>
      </c>
      <c r="D1079" s="239">
        <v>946000</v>
      </c>
      <c r="E1079" s="240" t="s">
        <v>6886</v>
      </c>
      <c r="F1079" s="233" t="s">
        <v>227</v>
      </c>
      <c r="G1079" s="233" t="s">
        <v>1646</v>
      </c>
      <c r="H1079" s="233" t="s">
        <v>227</v>
      </c>
    </row>
    <row r="1080" spans="1:8" ht="18.399999999999999" customHeight="1">
      <c r="A1080" s="237" t="s">
        <v>1647</v>
      </c>
      <c r="B1080" s="238" t="s">
        <v>227</v>
      </c>
      <c r="C1080" s="238" t="s">
        <v>6902</v>
      </c>
      <c r="D1080" s="239">
        <v>580</v>
      </c>
      <c r="E1080" s="240" t="s">
        <v>6886</v>
      </c>
      <c r="F1080" s="233" t="s">
        <v>227</v>
      </c>
      <c r="G1080" s="233" t="s">
        <v>1648</v>
      </c>
      <c r="H1080" s="233" t="s">
        <v>227</v>
      </c>
    </row>
    <row r="1081" spans="1:8" ht="18.399999999999999" customHeight="1">
      <c r="A1081" s="237" t="s">
        <v>1649</v>
      </c>
      <c r="B1081" s="238" t="s">
        <v>1650</v>
      </c>
      <c r="C1081" s="238" t="s">
        <v>7102</v>
      </c>
      <c r="D1081" s="239">
        <v>377334</v>
      </c>
      <c r="E1081" s="240" t="s">
        <v>6886</v>
      </c>
      <c r="F1081" s="233" t="s">
        <v>227</v>
      </c>
      <c r="G1081" s="233" t="s">
        <v>1651</v>
      </c>
      <c r="H1081" s="233" t="s">
        <v>227</v>
      </c>
    </row>
    <row r="1082" spans="1:8" ht="18.399999999999999" customHeight="1">
      <c r="A1082" s="237" t="s">
        <v>1652</v>
      </c>
      <c r="B1082" s="238" t="s">
        <v>1653</v>
      </c>
      <c r="C1082" s="238" t="s">
        <v>7102</v>
      </c>
      <c r="D1082" s="239">
        <v>419905</v>
      </c>
      <c r="E1082" s="240" t="s">
        <v>6886</v>
      </c>
      <c r="F1082" s="233" t="s">
        <v>227</v>
      </c>
      <c r="G1082" s="233" t="s">
        <v>1654</v>
      </c>
      <c r="H1082" s="233" t="s">
        <v>227</v>
      </c>
    </row>
    <row r="1083" spans="1:8" ht="18.399999999999999" customHeight="1">
      <c r="A1083" s="237" t="s">
        <v>1652</v>
      </c>
      <c r="B1083" s="238" t="s">
        <v>1655</v>
      </c>
      <c r="C1083" s="238" t="s">
        <v>7102</v>
      </c>
      <c r="D1083" s="239">
        <v>462466</v>
      </c>
      <c r="E1083" s="240" t="s">
        <v>6886</v>
      </c>
      <c r="F1083" s="233" t="s">
        <v>227</v>
      </c>
      <c r="G1083" s="233" t="s">
        <v>1656</v>
      </c>
      <c r="H1083" s="233" t="s">
        <v>227</v>
      </c>
    </row>
    <row r="1084" spans="1:8" ht="18.399999999999999" customHeight="1">
      <c r="A1084" s="237" t="s">
        <v>1652</v>
      </c>
      <c r="B1084" s="238" t="s">
        <v>1657</v>
      </c>
      <c r="C1084" s="238" t="s">
        <v>7102</v>
      </c>
      <c r="D1084" s="239">
        <v>505978</v>
      </c>
      <c r="E1084" s="240" t="s">
        <v>6886</v>
      </c>
      <c r="F1084" s="233" t="s">
        <v>227</v>
      </c>
      <c r="G1084" s="233" t="s">
        <v>1658</v>
      </c>
      <c r="H1084" s="233" t="s">
        <v>227</v>
      </c>
    </row>
    <row r="1085" spans="1:8" ht="18.399999999999999" customHeight="1">
      <c r="A1085" s="237" t="s">
        <v>1652</v>
      </c>
      <c r="B1085" s="238" t="s">
        <v>1659</v>
      </c>
      <c r="C1085" s="238" t="s">
        <v>7102</v>
      </c>
      <c r="D1085" s="239">
        <v>547618</v>
      </c>
      <c r="E1085" s="240" t="s">
        <v>6886</v>
      </c>
      <c r="F1085" s="233" t="s">
        <v>227</v>
      </c>
      <c r="G1085" s="233" t="s">
        <v>1660</v>
      </c>
      <c r="H1085" s="233" t="s">
        <v>227</v>
      </c>
    </row>
    <row r="1086" spans="1:8" ht="18.399999999999999" customHeight="1">
      <c r="A1086" s="237" t="s">
        <v>60</v>
      </c>
      <c r="B1086" s="238" t="s">
        <v>1661</v>
      </c>
      <c r="C1086" s="238" t="s">
        <v>6902</v>
      </c>
      <c r="D1086" s="239">
        <v>926</v>
      </c>
      <c r="E1086" s="240" t="s">
        <v>6886</v>
      </c>
      <c r="F1086" s="233" t="s">
        <v>227</v>
      </c>
      <c r="G1086" s="233" t="s">
        <v>1662</v>
      </c>
      <c r="H1086" s="233" t="s">
        <v>227</v>
      </c>
    </row>
    <row r="1087" spans="1:8" ht="18.399999999999999" customHeight="1">
      <c r="A1087" s="237" t="s">
        <v>1663</v>
      </c>
      <c r="B1087" s="238" t="s">
        <v>1664</v>
      </c>
      <c r="C1087" s="238" t="s">
        <v>6902</v>
      </c>
      <c r="D1087" s="239">
        <v>914</v>
      </c>
      <c r="E1087" s="240" t="s">
        <v>6886</v>
      </c>
      <c r="F1087" s="233" t="s">
        <v>227</v>
      </c>
      <c r="G1087" s="233" t="s">
        <v>1665</v>
      </c>
      <c r="H1087" s="233" t="s">
        <v>227</v>
      </c>
    </row>
    <row r="1088" spans="1:8" ht="18.399999999999999" customHeight="1">
      <c r="A1088" s="237" t="s">
        <v>60</v>
      </c>
      <c r="B1088" s="238" t="s">
        <v>1666</v>
      </c>
      <c r="C1088" s="238" t="s">
        <v>6902</v>
      </c>
      <c r="D1088" s="239">
        <v>913</v>
      </c>
      <c r="E1088" s="240" t="s">
        <v>6886</v>
      </c>
      <c r="F1088" s="233" t="s">
        <v>227</v>
      </c>
      <c r="G1088" s="233" t="s">
        <v>1667</v>
      </c>
      <c r="H1088" s="233" t="s">
        <v>227</v>
      </c>
    </row>
    <row r="1089" spans="1:14" ht="18.399999999999999" customHeight="1">
      <c r="A1089" s="237" t="s">
        <v>60</v>
      </c>
      <c r="B1089" s="238" t="s">
        <v>1668</v>
      </c>
      <c r="C1089" s="238" t="s">
        <v>6902</v>
      </c>
      <c r="D1089" s="239">
        <v>910</v>
      </c>
      <c r="E1089" s="240" t="s">
        <v>6886</v>
      </c>
      <c r="F1089" s="233" t="s">
        <v>227</v>
      </c>
      <c r="G1089" s="233" t="s">
        <v>1669</v>
      </c>
      <c r="H1089" s="233" t="s">
        <v>227</v>
      </c>
    </row>
    <row r="1090" spans="1:14" ht="18.399999999999999" customHeight="1">
      <c r="A1090" s="237" t="s">
        <v>60</v>
      </c>
      <c r="B1090" s="238" t="s">
        <v>1670</v>
      </c>
      <c r="C1090" s="238" t="s">
        <v>6902</v>
      </c>
      <c r="D1090" s="239">
        <v>913</v>
      </c>
      <c r="E1090" s="240" t="s">
        <v>6886</v>
      </c>
      <c r="F1090" s="233" t="s">
        <v>227</v>
      </c>
      <c r="G1090" s="233" t="s">
        <v>1671</v>
      </c>
      <c r="H1090" s="233" t="s">
        <v>227</v>
      </c>
    </row>
    <row r="1091" spans="1:14" ht="18.399999999999999" customHeight="1">
      <c r="A1091" s="237" t="s">
        <v>60</v>
      </c>
      <c r="B1091" s="238" t="s">
        <v>1672</v>
      </c>
      <c r="C1091" s="238" t="s">
        <v>6902</v>
      </c>
      <c r="D1091" s="239">
        <v>916</v>
      </c>
      <c r="E1091" s="240" t="s">
        <v>6886</v>
      </c>
      <c r="F1091" s="233" t="s">
        <v>227</v>
      </c>
      <c r="G1091" s="233" t="s">
        <v>1673</v>
      </c>
      <c r="H1091" s="233" t="s">
        <v>227</v>
      </c>
    </row>
    <row r="1092" spans="1:14" ht="18.399999999999999" customHeight="1">
      <c r="A1092" s="237" t="s">
        <v>60</v>
      </c>
      <c r="B1092" s="238" t="s">
        <v>1674</v>
      </c>
      <c r="C1092" s="238" t="s">
        <v>6902</v>
      </c>
      <c r="D1092" s="239">
        <v>940</v>
      </c>
      <c r="E1092" s="240" t="s">
        <v>6886</v>
      </c>
      <c r="F1092" s="233" t="s">
        <v>227</v>
      </c>
      <c r="G1092" s="233" t="s">
        <v>1675</v>
      </c>
      <c r="H1092" s="233" t="s">
        <v>227</v>
      </c>
    </row>
    <row r="1093" spans="1:14" ht="18.399999999999999" customHeight="1">
      <c r="A1093" s="237" t="s">
        <v>60</v>
      </c>
      <c r="B1093" s="238" t="s">
        <v>1676</v>
      </c>
      <c r="C1093" s="238" t="s">
        <v>6902</v>
      </c>
      <c r="D1093" s="239">
        <v>1100</v>
      </c>
      <c r="E1093" s="240" t="s">
        <v>6886</v>
      </c>
      <c r="F1093" s="233" t="s">
        <v>227</v>
      </c>
      <c r="G1093" s="233" t="s">
        <v>1677</v>
      </c>
      <c r="H1093" s="233" t="s">
        <v>227</v>
      </c>
    </row>
    <row r="1094" spans="1:14" ht="18.399999999999999" customHeight="1">
      <c r="A1094" s="237" t="s">
        <v>60</v>
      </c>
      <c r="B1094" s="238" t="s">
        <v>1678</v>
      </c>
      <c r="C1094" s="238" t="s">
        <v>6902</v>
      </c>
      <c r="D1094" s="239">
        <v>1111</v>
      </c>
      <c r="E1094" s="240" t="s">
        <v>6886</v>
      </c>
      <c r="F1094" s="233" t="s">
        <v>227</v>
      </c>
      <c r="G1094" s="233" t="s">
        <v>1679</v>
      </c>
      <c r="H1094" s="233" t="s">
        <v>227</v>
      </c>
    </row>
    <row r="1095" spans="1:14" ht="18.399999999999999" customHeight="1">
      <c r="A1095" s="237" t="s">
        <v>60</v>
      </c>
      <c r="B1095" s="238" t="s">
        <v>1680</v>
      </c>
      <c r="C1095" s="238" t="s">
        <v>6902</v>
      </c>
      <c r="D1095" s="239">
        <v>1129</v>
      </c>
      <c r="E1095" s="240" t="s">
        <v>6886</v>
      </c>
      <c r="F1095" s="233" t="s">
        <v>227</v>
      </c>
      <c r="G1095" s="233" t="s">
        <v>1681</v>
      </c>
      <c r="H1095" s="233" t="s">
        <v>227</v>
      </c>
    </row>
    <row r="1096" spans="1:14" ht="18.399999999999999" customHeight="1">
      <c r="A1096" s="237" t="s">
        <v>1682</v>
      </c>
      <c r="B1096" s="238" t="s">
        <v>1683</v>
      </c>
      <c r="C1096" s="238" t="s">
        <v>6902</v>
      </c>
      <c r="D1096" s="239">
        <v>1490</v>
      </c>
      <c r="E1096" s="240" t="s">
        <v>6886</v>
      </c>
      <c r="F1096" s="233" t="s">
        <v>227</v>
      </c>
      <c r="G1096" s="233" t="s">
        <v>1684</v>
      </c>
      <c r="H1096" s="233" t="s">
        <v>227</v>
      </c>
    </row>
    <row r="1097" spans="1:14" ht="18.399999999999999" customHeight="1">
      <c r="A1097" s="237" t="s">
        <v>1682</v>
      </c>
      <c r="B1097" s="238" t="s">
        <v>1685</v>
      </c>
      <c r="C1097" s="238" t="s">
        <v>6902</v>
      </c>
      <c r="D1097" s="239">
        <v>1245</v>
      </c>
      <c r="E1097" s="240" t="s">
        <v>6886</v>
      </c>
      <c r="F1097" s="233" t="s">
        <v>227</v>
      </c>
      <c r="G1097" s="233" t="s">
        <v>1686</v>
      </c>
      <c r="H1097" s="233" t="s">
        <v>227</v>
      </c>
    </row>
    <row r="1098" spans="1:14" ht="18.399999999999999" customHeight="1">
      <c r="A1098" s="237" t="s">
        <v>1682</v>
      </c>
      <c r="B1098" s="238" t="s">
        <v>1687</v>
      </c>
      <c r="C1098" s="238" t="s">
        <v>6902</v>
      </c>
      <c r="D1098" s="239">
        <v>1268</v>
      </c>
      <c r="E1098" s="240" t="s">
        <v>6886</v>
      </c>
      <c r="F1098" s="233" t="s">
        <v>227</v>
      </c>
      <c r="G1098" s="233" t="s">
        <v>1688</v>
      </c>
      <c r="H1098" s="233" t="s">
        <v>227</v>
      </c>
    </row>
    <row r="1099" spans="1:14" ht="18.399999999999999" customHeight="1">
      <c r="A1099" s="237" t="s">
        <v>1682</v>
      </c>
      <c r="B1099" s="238" t="s">
        <v>1689</v>
      </c>
      <c r="C1099" s="238" t="s">
        <v>6902</v>
      </c>
      <c r="D1099" s="239">
        <v>1414</v>
      </c>
      <c r="E1099" s="240" t="s">
        <v>6886</v>
      </c>
      <c r="F1099" s="233" t="s">
        <v>227</v>
      </c>
      <c r="G1099" s="233" t="s">
        <v>1690</v>
      </c>
      <c r="H1099" s="233" t="s">
        <v>227</v>
      </c>
    </row>
    <row r="1100" spans="1:14" ht="18.399999999999999" customHeight="1">
      <c r="A1100" s="237" t="s">
        <v>1682</v>
      </c>
      <c r="B1100" s="238" t="s">
        <v>1691</v>
      </c>
      <c r="C1100" s="238" t="s">
        <v>6902</v>
      </c>
      <c r="D1100" s="239">
        <v>1571</v>
      </c>
      <c r="E1100" s="240" t="s">
        <v>6886</v>
      </c>
      <c r="F1100" s="233" t="s">
        <v>227</v>
      </c>
      <c r="G1100" s="233" t="s">
        <v>1692</v>
      </c>
      <c r="H1100" s="233" t="s">
        <v>227</v>
      </c>
    </row>
    <row r="1101" spans="1:14" ht="18.399999999999999" customHeight="1">
      <c r="A1101" s="237" t="s">
        <v>1693</v>
      </c>
      <c r="B1101" s="238" t="s">
        <v>1694</v>
      </c>
      <c r="C1101" s="238" t="s">
        <v>6914</v>
      </c>
      <c r="D1101" s="239">
        <v>250</v>
      </c>
      <c r="E1101" s="240" t="s">
        <v>6886</v>
      </c>
      <c r="F1101" s="233" t="s">
        <v>227</v>
      </c>
      <c r="G1101" s="233" t="s">
        <v>1695</v>
      </c>
      <c r="H1101" s="233" t="s">
        <v>227</v>
      </c>
    </row>
    <row r="1102" spans="1:14" s="206" customFormat="1" ht="18.399999999999999" customHeight="1">
      <c r="A1102" s="237" t="s">
        <v>1696</v>
      </c>
      <c r="B1102" s="238" t="s">
        <v>1697</v>
      </c>
      <c r="C1102" s="238" t="s">
        <v>6902</v>
      </c>
      <c r="D1102" s="239">
        <v>1750</v>
      </c>
      <c r="E1102" s="240" t="s">
        <v>6886</v>
      </c>
      <c r="F1102" s="233" t="s">
        <v>227</v>
      </c>
      <c r="G1102" s="233" t="s">
        <v>1698</v>
      </c>
      <c r="H1102" s="233" t="s">
        <v>227</v>
      </c>
      <c r="I1102" s="233"/>
      <c r="J1102" s="233"/>
      <c r="K1102" s="233"/>
      <c r="L1102" s="233"/>
      <c r="M1102" s="233"/>
      <c r="N1102" s="233"/>
    </row>
    <row r="1103" spans="1:14" ht="18.399999999999999" customHeight="1">
      <c r="A1103" s="237" t="s">
        <v>1696</v>
      </c>
      <c r="B1103" s="238" t="s">
        <v>1699</v>
      </c>
      <c r="C1103" s="238" t="s">
        <v>6902</v>
      </c>
      <c r="D1103" s="239">
        <v>1800</v>
      </c>
      <c r="E1103" s="240" t="s">
        <v>6886</v>
      </c>
      <c r="F1103" s="233" t="s">
        <v>227</v>
      </c>
      <c r="G1103" s="233" t="s">
        <v>1700</v>
      </c>
      <c r="H1103" s="233" t="s">
        <v>227</v>
      </c>
    </row>
    <row r="1104" spans="1:14" ht="18.399999999999999" customHeight="1">
      <c r="A1104" s="237" t="s">
        <v>1696</v>
      </c>
      <c r="B1104" s="238" t="s">
        <v>1701</v>
      </c>
      <c r="C1104" s="238" t="s">
        <v>6902</v>
      </c>
      <c r="D1104" s="239">
        <v>1870</v>
      </c>
      <c r="E1104" s="240" t="s">
        <v>6886</v>
      </c>
      <c r="F1104" s="233" t="s">
        <v>227</v>
      </c>
      <c r="G1104" s="233" t="s">
        <v>1702</v>
      </c>
      <c r="H1104" s="233" t="s">
        <v>227</v>
      </c>
    </row>
    <row r="1105" spans="1:8" ht="18.399999999999999" customHeight="1">
      <c r="A1105" s="237" t="s">
        <v>1696</v>
      </c>
      <c r="B1105" s="238" t="s">
        <v>1703</v>
      </c>
      <c r="C1105" s="238" t="s">
        <v>6902</v>
      </c>
      <c r="D1105" s="239">
        <v>2040</v>
      </c>
      <c r="E1105" s="240" t="s">
        <v>6886</v>
      </c>
      <c r="F1105" s="233" t="s">
        <v>227</v>
      </c>
      <c r="G1105" s="233" t="s">
        <v>1704</v>
      </c>
      <c r="H1105" s="233" t="s">
        <v>227</v>
      </c>
    </row>
    <row r="1106" spans="1:8" ht="18.399999999999999" customHeight="1">
      <c r="A1106" s="237" t="s">
        <v>1696</v>
      </c>
      <c r="B1106" s="238" t="s">
        <v>1705</v>
      </c>
      <c r="C1106" s="238" t="s">
        <v>6902</v>
      </c>
      <c r="D1106" s="239">
        <v>2140</v>
      </c>
      <c r="E1106" s="240" t="s">
        <v>6886</v>
      </c>
      <c r="F1106" s="233" t="s">
        <v>227</v>
      </c>
      <c r="G1106" s="233" t="s">
        <v>1706</v>
      </c>
      <c r="H1106" s="233" t="s">
        <v>227</v>
      </c>
    </row>
    <row r="1107" spans="1:8" ht="18.399999999999999" customHeight="1">
      <c r="A1107" s="237" t="s">
        <v>1707</v>
      </c>
      <c r="B1107" s="238" t="s">
        <v>1708</v>
      </c>
      <c r="C1107" s="238" t="s">
        <v>6902</v>
      </c>
      <c r="D1107" s="239">
        <v>2310</v>
      </c>
      <c r="E1107" s="240" t="s">
        <v>6886</v>
      </c>
      <c r="F1107" s="233" t="s">
        <v>227</v>
      </c>
      <c r="G1107" s="233" t="s">
        <v>1709</v>
      </c>
      <c r="H1107" s="233" t="s">
        <v>227</v>
      </c>
    </row>
    <row r="1108" spans="1:8" ht="18.399999999999999" customHeight="1">
      <c r="A1108" s="237" t="s">
        <v>1707</v>
      </c>
      <c r="B1108" s="238" t="s">
        <v>1710</v>
      </c>
      <c r="C1108" s="238" t="s">
        <v>6902</v>
      </c>
      <c r="D1108" s="239">
        <v>2190</v>
      </c>
      <c r="E1108" s="240" t="s">
        <v>6886</v>
      </c>
      <c r="F1108" s="233" t="s">
        <v>227</v>
      </c>
      <c r="G1108" s="233" t="s">
        <v>1711</v>
      </c>
      <c r="H1108" s="233" t="s">
        <v>227</v>
      </c>
    </row>
    <row r="1109" spans="1:8" ht="18.399999999999999" customHeight="1">
      <c r="A1109" s="237" t="s">
        <v>1712</v>
      </c>
      <c r="B1109" s="238" t="s">
        <v>1713</v>
      </c>
      <c r="C1109" s="238" t="s">
        <v>7243</v>
      </c>
      <c r="D1109" s="239">
        <v>360</v>
      </c>
      <c r="E1109" s="240" t="s">
        <v>6886</v>
      </c>
      <c r="F1109" s="233" t="s">
        <v>227</v>
      </c>
      <c r="G1109" s="233" t="s">
        <v>1714</v>
      </c>
      <c r="H1109" s="233" t="s">
        <v>227</v>
      </c>
    </row>
    <row r="1110" spans="1:8" ht="18.399999999999999" customHeight="1">
      <c r="A1110" s="237" t="s">
        <v>1715</v>
      </c>
      <c r="B1110" s="238" t="s">
        <v>1716</v>
      </c>
      <c r="C1110" s="238" t="s">
        <v>7244</v>
      </c>
      <c r="D1110" s="239">
        <v>57</v>
      </c>
      <c r="E1110" s="240" t="s">
        <v>6886</v>
      </c>
      <c r="F1110" s="233" t="s">
        <v>227</v>
      </c>
      <c r="G1110" s="233" t="s">
        <v>1717</v>
      </c>
      <c r="H1110" s="233" t="s">
        <v>227</v>
      </c>
    </row>
    <row r="1111" spans="1:8" ht="18.399999999999999" customHeight="1">
      <c r="A1111" s="237" t="s">
        <v>7245</v>
      </c>
      <c r="B1111" s="238" t="s">
        <v>1718</v>
      </c>
      <c r="C1111" s="238" t="s">
        <v>6898</v>
      </c>
      <c r="D1111" s="239">
        <v>29000</v>
      </c>
      <c r="E1111" s="240" t="s">
        <v>6886</v>
      </c>
      <c r="F1111" s="233" t="s">
        <v>227</v>
      </c>
      <c r="G1111" s="233" t="s">
        <v>1719</v>
      </c>
      <c r="H1111" s="233" t="s">
        <v>227</v>
      </c>
    </row>
    <row r="1112" spans="1:8" ht="18.399999999999999" customHeight="1">
      <c r="A1112" s="237" t="s">
        <v>7246</v>
      </c>
      <c r="B1112" s="238" t="s">
        <v>7247</v>
      </c>
      <c r="C1112" s="238" t="s">
        <v>6898</v>
      </c>
      <c r="D1112" s="239">
        <v>18700</v>
      </c>
      <c r="E1112" s="240" t="s">
        <v>6886</v>
      </c>
      <c r="F1112" s="233" t="s">
        <v>227</v>
      </c>
      <c r="G1112" s="233" t="s">
        <v>1720</v>
      </c>
      <c r="H1112" s="233" t="s">
        <v>227</v>
      </c>
    </row>
    <row r="1113" spans="1:8" ht="18.399999999999999" customHeight="1">
      <c r="A1113" s="237" t="s">
        <v>1721</v>
      </c>
      <c r="B1113" s="238" t="s">
        <v>1722</v>
      </c>
      <c r="C1113" s="238" t="s">
        <v>6893</v>
      </c>
      <c r="D1113" s="239">
        <v>76</v>
      </c>
      <c r="E1113" s="240" t="s">
        <v>6886</v>
      </c>
      <c r="F1113" s="233" t="s">
        <v>227</v>
      </c>
      <c r="G1113" s="233" t="s">
        <v>1723</v>
      </c>
      <c r="H1113" s="233" t="s">
        <v>227</v>
      </c>
    </row>
    <row r="1114" spans="1:8" ht="18.399999999999999" customHeight="1">
      <c r="A1114" s="237" t="s">
        <v>1724</v>
      </c>
      <c r="B1114" s="238" t="s">
        <v>1725</v>
      </c>
      <c r="C1114" s="238" t="s">
        <v>6893</v>
      </c>
      <c r="D1114" s="239">
        <v>140</v>
      </c>
      <c r="E1114" s="240" t="s">
        <v>6886</v>
      </c>
      <c r="F1114" s="233" t="s">
        <v>227</v>
      </c>
      <c r="G1114" s="233" t="s">
        <v>1726</v>
      </c>
      <c r="H1114" s="233" t="s">
        <v>227</v>
      </c>
    </row>
    <row r="1115" spans="1:8" ht="18.399999999999999" customHeight="1">
      <c r="A1115" s="237" t="s">
        <v>1727</v>
      </c>
      <c r="B1115" s="238" t="s">
        <v>1728</v>
      </c>
      <c r="C1115" s="238" t="s">
        <v>6893</v>
      </c>
      <c r="D1115" s="239">
        <v>190</v>
      </c>
      <c r="E1115" s="240" t="s">
        <v>6886</v>
      </c>
      <c r="F1115" s="233" t="s">
        <v>227</v>
      </c>
      <c r="G1115" s="233" t="s">
        <v>1729</v>
      </c>
      <c r="H1115" s="233" t="s">
        <v>227</v>
      </c>
    </row>
    <row r="1116" spans="1:8" ht="18.399999999999999" customHeight="1">
      <c r="A1116" s="237" t="s">
        <v>7248</v>
      </c>
      <c r="B1116" s="238" t="s">
        <v>7249</v>
      </c>
      <c r="C1116" s="238" t="s">
        <v>6902</v>
      </c>
      <c r="D1116" s="239">
        <v>1503</v>
      </c>
      <c r="E1116" s="240" t="s">
        <v>6886</v>
      </c>
      <c r="F1116" s="233" t="s">
        <v>227</v>
      </c>
      <c r="G1116" s="233" t="s">
        <v>1730</v>
      </c>
      <c r="H1116" s="233" t="s">
        <v>227</v>
      </c>
    </row>
    <row r="1117" spans="1:8" ht="18.399999999999999" customHeight="1">
      <c r="A1117" s="237" t="s">
        <v>7250</v>
      </c>
      <c r="B1117" s="238" t="s">
        <v>3812</v>
      </c>
      <c r="C1117" s="238" t="s">
        <v>7251</v>
      </c>
      <c r="D1117" s="239">
        <v>547</v>
      </c>
      <c r="E1117" s="240" t="s">
        <v>6886</v>
      </c>
      <c r="F1117" s="233" t="s">
        <v>227</v>
      </c>
      <c r="G1117" s="233" t="s">
        <v>1731</v>
      </c>
      <c r="H1117" s="233" t="s">
        <v>227</v>
      </c>
    </row>
    <row r="1118" spans="1:8" ht="18.399999999999999" customHeight="1">
      <c r="A1118" s="237" t="s">
        <v>1732</v>
      </c>
      <c r="B1118" s="238" t="s">
        <v>7252</v>
      </c>
      <c r="C1118" s="238" t="s">
        <v>6902</v>
      </c>
      <c r="D1118" s="239">
        <v>1020</v>
      </c>
      <c r="E1118" s="240" t="s">
        <v>6886</v>
      </c>
      <c r="F1118" s="233" t="s">
        <v>227</v>
      </c>
      <c r="G1118" s="233" t="s">
        <v>1733</v>
      </c>
      <c r="H1118" s="233" t="s">
        <v>227</v>
      </c>
    </row>
    <row r="1119" spans="1:8" ht="18.399999999999999" customHeight="1">
      <c r="A1119" s="237" t="s">
        <v>1734</v>
      </c>
      <c r="B1119" s="238" t="s">
        <v>7253</v>
      </c>
      <c r="C1119" s="238" t="s">
        <v>6902</v>
      </c>
      <c r="D1119" s="239">
        <v>880</v>
      </c>
      <c r="E1119" s="240" t="s">
        <v>6886</v>
      </c>
      <c r="F1119" s="233" t="s">
        <v>227</v>
      </c>
      <c r="G1119" s="233" t="s">
        <v>1735</v>
      </c>
      <c r="H1119" s="233" t="s">
        <v>227</v>
      </c>
    </row>
    <row r="1120" spans="1:8" ht="18.399999999999999" customHeight="1">
      <c r="A1120" s="237" t="s">
        <v>1736</v>
      </c>
      <c r="B1120" s="238" t="s">
        <v>1737</v>
      </c>
      <c r="C1120" s="238" t="s">
        <v>6902</v>
      </c>
      <c r="D1120" s="239">
        <v>1020</v>
      </c>
      <c r="E1120" s="240" t="s">
        <v>6886</v>
      </c>
      <c r="F1120" s="233" t="s">
        <v>227</v>
      </c>
      <c r="G1120" s="233" t="s">
        <v>1738</v>
      </c>
      <c r="H1120" s="233" t="s">
        <v>227</v>
      </c>
    </row>
    <row r="1121" spans="1:8" ht="18.399999999999999" customHeight="1">
      <c r="A1121" s="237" t="s">
        <v>1736</v>
      </c>
      <c r="B1121" s="238" t="s">
        <v>1739</v>
      </c>
      <c r="C1121" s="238" t="s">
        <v>6902</v>
      </c>
      <c r="D1121" s="239">
        <v>1020</v>
      </c>
      <c r="E1121" s="240" t="s">
        <v>6886</v>
      </c>
      <c r="F1121" s="233" t="s">
        <v>227</v>
      </c>
      <c r="G1121" s="233" t="s">
        <v>1740</v>
      </c>
      <c r="H1121" s="233" t="s">
        <v>227</v>
      </c>
    </row>
    <row r="1122" spans="1:8" ht="18.399999999999999" customHeight="1">
      <c r="A1122" s="237" t="s">
        <v>1736</v>
      </c>
      <c r="B1122" s="238" t="s">
        <v>1741</v>
      </c>
      <c r="C1122" s="238" t="s">
        <v>6902</v>
      </c>
      <c r="D1122" s="239">
        <v>1020</v>
      </c>
      <c r="E1122" s="240" t="s">
        <v>6886</v>
      </c>
      <c r="F1122" s="233" t="s">
        <v>227</v>
      </c>
      <c r="G1122" s="233" t="s">
        <v>1742</v>
      </c>
      <c r="H1122" s="233" t="s">
        <v>227</v>
      </c>
    </row>
    <row r="1123" spans="1:8" ht="18.399999999999999" customHeight="1">
      <c r="A1123" s="237" t="s">
        <v>1736</v>
      </c>
      <c r="B1123" s="238" t="s">
        <v>1743</v>
      </c>
      <c r="C1123" s="238" t="s">
        <v>6902</v>
      </c>
      <c r="D1123" s="239">
        <v>1020</v>
      </c>
      <c r="E1123" s="240" t="s">
        <v>6886</v>
      </c>
      <c r="F1123" s="233" t="s">
        <v>227</v>
      </c>
      <c r="G1123" s="233" t="s">
        <v>1744</v>
      </c>
      <c r="H1123" s="233" t="s">
        <v>227</v>
      </c>
    </row>
    <row r="1124" spans="1:8" ht="18.399999999999999" customHeight="1">
      <c r="A1124" s="237" t="s">
        <v>1745</v>
      </c>
      <c r="B1124" s="238" t="s">
        <v>1746</v>
      </c>
      <c r="C1124" s="238" t="s">
        <v>6902</v>
      </c>
      <c r="D1124" s="239">
        <v>1020</v>
      </c>
      <c r="E1124" s="240" t="s">
        <v>6886</v>
      </c>
      <c r="F1124" s="233" t="s">
        <v>227</v>
      </c>
      <c r="G1124" s="233" t="s">
        <v>1747</v>
      </c>
      <c r="H1124" s="233" t="s">
        <v>227</v>
      </c>
    </row>
    <row r="1125" spans="1:8" ht="18.399999999999999" customHeight="1">
      <c r="A1125" s="237" t="s">
        <v>1745</v>
      </c>
      <c r="B1125" s="238" t="s">
        <v>1748</v>
      </c>
      <c r="C1125" s="238" t="s">
        <v>6902</v>
      </c>
      <c r="D1125" s="239">
        <v>1020</v>
      </c>
      <c r="E1125" s="240" t="s">
        <v>6886</v>
      </c>
      <c r="F1125" s="233" t="s">
        <v>227</v>
      </c>
      <c r="G1125" s="233" t="s">
        <v>1749</v>
      </c>
      <c r="H1125" s="233" t="s">
        <v>227</v>
      </c>
    </row>
    <row r="1126" spans="1:8" ht="18.399999999999999" customHeight="1">
      <c r="A1126" s="237" t="s">
        <v>1750</v>
      </c>
      <c r="B1126" s="238" t="s">
        <v>1751</v>
      </c>
      <c r="C1126" s="238" t="s">
        <v>6902</v>
      </c>
      <c r="D1126" s="239">
        <v>1020</v>
      </c>
      <c r="E1126" s="240" t="s">
        <v>6886</v>
      </c>
      <c r="F1126" s="233" t="s">
        <v>227</v>
      </c>
      <c r="G1126" s="233" t="s">
        <v>1752</v>
      </c>
      <c r="H1126" s="233" t="s">
        <v>227</v>
      </c>
    </row>
    <row r="1127" spans="1:8" ht="18.399999999999999" customHeight="1">
      <c r="A1127" s="237" t="s">
        <v>1750</v>
      </c>
      <c r="B1127" s="238" t="s">
        <v>1753</v>
      </c>
      <c r="C1127" s="238" t="s">
        <v>6902</v>
      </c>
      <c r="D1127" s="239">
        <v>1020</v>
      </c>
      <c r="E1127" s="240" t="s">
        <v>6886</v>
      </c>
      <c r="F1127" s="233" t="s">
        <v>227</v>
      </c>
      <c r="G1127" s="233" t="s">
        <v>1754</v>
      </c>
      <c r="H1127" s="233" t="s">
        <v>227</v>
      </c>
    </row>
    <row r="1128" spans="1:8" ht="18.399999999999999" customHeight="1">
      <c r="A1128" s="237" t="s">
        <v>1750</v>
      </c>
      <c r="B1128" s="238" t="s">
        <v>1755</v>
      </c>
      <c r="C1128" s="238" t="s">
        <v>6902</v>
      </c>
      <c r="D1128" s="239">
        <v>1020</v>
      </c>
      <c r="E1128" s="240" t="s">
        <v>6886</v>
      </c>
      <c r="F1128" s="233" t="s">
        <v>227</v>
      </c>
      <c r="G1128" s="233" t="s">
        <v>1756</v>
      </c>
      <c r="H1128" s="233" t="s">
        <v>227</v>
      </c>
    </row>
    <row r="1129" spans="1:8" ht="18.399999999999999" customHeight="1">
      <c r="A1129" s="237" t="s">
        <v>1750</v>
      </c>
      <c r="B1129" s="238" t="s">
        <v>1757</v>
      </c>
      <c r="C1129" s="238" t="s">
        <v>6902</v>
      </c>
      <c r="D1129" s="239">
        <v>1020</v>
      </c>
      <c r="E1129" s="240" t="s">
        <v>6886</v>
      </c>
      <c r="F1129" s="233" t="s">
        <v>227</v>
      </c>
      <c r="G1129" s="233" t="s">
        <v>1758</v>
      </c>
      <c r="H1129" s="233" t="s">
        <v>227</v>
      </c>
    </row>
    <row r="1130" spans="1:8" ht="18.399999999999999" customHeight="1">
      <c r="A1130" s="237" t="s">
        <v>1750</v>
      </c>
      <c r="B1130" s="238" t="s">
        <v>1759</v>
      </c>
      <c r="C1130" s="238" t="s">
        <v>6902</v>
      </c>
      <c r="D1130" s="239">
        <v>1020</v>
      </c>
      <c r="E1130" s="240" t="s">
        <v>6886</v>
      </c>
      <c r="F1130" s="233" t="s">
        <v>227</v>
      </c>
      <c r="G1130" s="233" t="s">
        <v>1760</v>
      </c>
      <c r="H1130" s="233" t="s">
        <v>227</v>
      </c>
    </row>
    <row r="1131" spans="1:8" ht="18.399999999999999" customHeight="1">
      <c r="A1131" s="237" t="s">
        <v>1750</v>
      </c>
      <c r="B1131" s="238" t="s">
        <v>7254</v>
      </c>
      <c r="C1131" s="238" t="s">
        <v>6902</v>
      </c>
      <c r="D1131" s="239">
        <v>1040</v>
      </c>
      <c r="E1131" s="240" t="s">
        <v>6886</v>
      </c>
      <c r="F1131" s="233" t="s">
        <v>227</v>
      </c>
      <c r="G1131" s="233" t="s">
        <v>1761</v>
      </c>
      <c r="H1131" s="233" t="s">
        <v>227</v>
      </c>
    </row>
    <row r="1132" spans="1:8" ht="18.399999999999999" customHeight="1">
      <c r="A1132" s="237" t="s">
        <v>1750</v>
      </c>
      <c r="B1132" s="238" t="s">
        <v>1762</v>
      </c>
      <c r="C1132" s="238" t="s">
        <v>6902</v>
      </c>
      <c r="D1132" s="239">
        <v>1020</v>
      </c>
      <c r="E1132" s="240" t="s">
        <v>6886</v>
      </c>
      <c r="F1132" s="233" t="s">
        <v>227</v>
      </c>
      <c r="G1132" s="233" t="s">
        <v>1763</v>
      </c>
      <c r="H1132" s="233" t="s">
        <v>227</v>
      </c>
    </row>
    <row r="1133" spans="1:8" ht="18.399999999999999" customHeight="1">
      <c r="A1133" s="237" t="s">
        <v>1750</v>
      </c>
      <c r="B1133" s="238" t="s">
        <v>1764</v>
      </c>
      <c r="C1133" s="238" t="s">
        <v>6902</v>
      </c>
      <c r="D1133" s="239">
        <v>1040</v>
      </c>
      <c r="E1133" s="240" t="s">
        <v>6886</v>
      </c>
      <c r="F1133" s="233" t="s">
        <v>227</v>
      </c>
      <c r="G1133" s="233" t="s">
        <v>1765</v>
      </c>
      <c r="H1133" s="233" t="s">
        <v>227</v>
      </c>
    </row>
    <row r="1134" spans="1:8" ht="18.399999999999999" customHeight="1">
      <c r="A1134" s="237" t="s">
        <v>1766</v>
      </c>
      <c r="B1134" s="238" t="s">
        <v>1767</v>
      </c>
      <c r="C1134" s="238" t="s">
        <v>6914</v>
      </c>
      <c r="D1134" s="239">
        <v>985</v>
      </c>
      <c r="E1134" s="240" t="s">
        <v>6886</v>
      </c>
      <c r="F1134" s="233" t="s">
        <v>227</v>
      </c>
      <c r="G1134" s="233" t="s">
        <v>1768</v>
      </c>
      <c r="H1134" s="233" t="s">
        <v>227</v>
      </c>
    </row>
    <row r="1135" spans="1:8" ht="18.399999999999999" customHeight="1">
      <c r="A1135" s="237" t="s">
        <v>1766</v>
      </c>
      <c r="B1135" s="238" t="s">
        <v>1769</v>
      </c>
      <c r="C1135" s="238" t="s">
        <v>6914</v>
      </c>
      <c r="D1135" s="239">
        <v>1431</v>
      </c>
      <c r="E1135" s="240" t="s">
        <v>6886</v>
      </c>
      <c r="F1135" s="233" t="s">
        <v>227</v>
      </c>
      <c r="G1135" s="233" t="s">
        <v>1770</v>
      </c>
      <c r="H1135" s="233" t="s">
        <v>227</v>
      </c>
    </row>
    <row r="1136" spans="1:8" ht="18.399999999999999" customHeight="1">
      <c r="A1136" s="237" t="s">
        <v>1766</v>
      </c>
      <c r="B1136" s="238" t="s">
        <v>1771</v>
      </c>
      <c r="C1136" s="238" t="s">
        <v>6914</v>
      </c>
      <c r="D1136" s="239">
        <v>2399</v>
      </c>
      <c r="E1136" s="240" t="s">
        <v>6886</v>
      </c>
      <c r="F1136" s="233" t="s">
        <v>227</v>
      </c>
      <c r="G1136" s="233" t="s">
        <v>1772</v>
      </c>
      <c r="H1136" s="233" t="s">
        <v>227</v>
      </c>
    </row>
    <row r="1137" spans="1:8" ht="18.399999999999999" customHeight="1">
      <c r="A1137" s="237" t="s">
        <v>1766</v>
      </c>
      <c r="B1137" s="238" t="s">
        <v>1773</v>
      </c>
      <c r="C1137" s="238" t="s">
        <v>6914</v>
      </c>
      <c r="D1137" s="239">
        <v>3582</v>
      </c>
      <c r="E1137" s="240" t="s">
        <v>6886</v>
      </c>
      <c r="F1137" s="233" t="s">
        <v>227</v>
      </c>
      <c r="G1137" s="233" t="s">
        <v>1774</v>
      </c>
      <c r="H1137" s="233" t="s">
        <v>227</v>
      </c>
    </row>
    <row r="1138" spans="1:8" ht="18.399999999999999" customHeight="1">
      <c r="A1138" s="237" t="s">
        <v>1775</v>
      </c>
      <c r="B1138" s="238" t="s">
        <v>7255</v>
      </c>
      <c r="C1138" s="238" t="s">
        <v>6914</v>
      </c>
      <c r="D1138" s="239">
        <v>22227</v>
      </c>
      <c r="E1138" s="240" t="s">
        <v>6886</v>
      </c>
      <c r="F1138" s="233" t="s">
        <v>227</v>
      </c>
      <c r="G1138" s="233" t="s">
        <v>1776</v>
      </c>
      <c r="H1138" s="233" t="s">
        <v>227</v>
      </c>
    </row>
    <row r="1139" spans="1:8" ht="18.399999999999999" customHeight="1">
      <c r="A1139" s="237" t="s">
        <v>1775</v>
      </c>
      <c r="B1139" s="238" t="s">
        <v>7256</v>
      </c>
      <c r="C1139" s="238" t="s">
        <v>6914</v>
      </c>
      <c r="D1139" s="239">
        <v>28700</v>
      </c>
      <c r="E1139" s="240" t="s">
        <v>6886</v>
      </c>
      <c r="F1139" s="233" t="s">
        <v>227</v>
      </c>
      <c r="G1139" s="233" t="s">
        <v>1777</v>
      </c>
      <c r="H1139" s="233" t="s">
        <v>227</v>
      </c>
    </row>
    <row r="1140" spans="1:8" ht="18.399999999999999" customHeight="1">
      <c r="A1140" s="237" t="s">
        <v>1775</v>
      </c>
      <c r="B1140" s="238" t="s">
        <v>7257</v>
      </c>
      <c r="C1140" s="238" t="s">
        <v>6914</v>
      </c>
      <c r="D1140" s="239">
        <v>34400</v>
      </c>
      <c r="E1140" s="240" t="s">
        <v>6886</v>
      </c>
      <c r="F1140" s="233" t="s">
        <v>227</v>
      </c>
      <c r="G1140" s="233" t="s">
        <v>1778</v>
      </c>
      <c r="H1140" s="233" t="s">
        <v>227</v>
      </c>
    </row>
    <row r="1141" spans="1:8" ht="18.399999999999999" customHeight="1">
      <c r="A1141" s="237" t="s">
        <v>1775</v>
      </c>
      <c r="B1141" s="238" t="s">
        <v>7258</v>
      </c>
      <c r="C1141" s="238" t="s">
        <v>6914</v>
      </c>
      <c r="D1141" s="239">
        <v>38600</v>
      </c>
      <c r="E1141" s="240" t="s">
        <v>6886</v>
      </c>
      <c r="F1141" s="233" t="s">
        <v>227</v>
      </c>
      <c r="G1141" s="233" t="s">
        <v>1779</v>
      </c>
      <c r="H1141" s="233" t="s">
        <v>227</v>
      </c>
    </row>
    <row r="1142" spans="1:8" ht="18.399999999999999" customHeight="1">
      <c r="A1142" s="237" t="s">
        <v>1775</v>
      </c>
      <c r="B1142" s="238" t="s">
        <v>7259</v>
      </c>
      <c r="C1142" s="238" t="s">
        <v>6914</v>
      </c>
      <c r="D1142" s="239">
        <v>45082</v>
      </c>
      <c r="E1142" s="240" t="s">
        <v>6886</v>
      </c>
      <c r="F1142" s="233" t="s">
        <v>227</v>
      </c>
      <c r="G1142" s="233" t="s">
        <v>1780</v>
      </c>
      <c r="H1142" s="233" t="s">
        <v>227</v>
      </c>
    </row>
    <row r="1143" spans="1:8" ht="18.399999999999999" customHeight="1">
      <c r="A1143" s="237" t="s">
        <v>1775</v>
      </c>
      <c r="B1143" s="238" t="s">
        <v>7260</v>
      </c>
      <c r="C1143" s="238" t="s">
        <v>6914</v>
      </c>
      <c r="D1143" s="239">
        <v>55255</v>
      </c>
      <c r="E1143" s="240" t="s">
        <v>6886</v>
      </c>
      <c r="F1143" s="233" t="s">
        <v>227</v>
      </c>
      <c r="G1143" s="233" t="s">
        <v>1781</v>
      </c>
      <c r="H1143" s="233" t="s">
        <v>227</v>
      </c>
    </row>
    <row r="1144" spans="1:8" ht="18.399999999999999" customHeight="1">
      <c r="A1144" s="237" t="s">
        <v>1775</v>
      </c>
      <c r="B1144" s="238" t="s">
        <v>7261</v>
      </c>
      <c r="C1144" s="238" t="s">
        <v>6914</v>
      </c>
      <c r="D1144" s="239">
        <v>64882</v>
      </c>
      <c r="E1144" s="240" t="s">
        <v>6886</v>
      </c>
      <c r="F1144" s="233" t="s">
        <v>227</v>
      </c>
      <c r="G1144" s="233" t="s">
        <v>1782</v>
      </c>
      <c r="H1144" s="233" t="s">
        <v>227</v>
      </c>
    </row>
    <row r="1145" spans="1:8" ht="18.399999999999999" customHeight="1">
      <c r="A1145" s="237" t="s">
        <v>1775</v>
      </c>
      <c r="B1145" s="238" t="s">
        <v>7262</v>
      </c>
      <c r="C1145" s="238" t="s">
        <v>6914</v>
      </c>
      <c r="D1145" s="239">
        <v>77755</v>
      </c>
      <c r="E1145" s="240" t="s">
        <v>6886</v>
      </c>
      <c r="F1145" s="233" t="s">
        <v>227</v>
      </c>
      <c r="G1145" s="233" t="s">
        <v>1783</v>
      </c>
      <c r="H1145" s="233" t="s">
        <v>227</v>
      </c>
    </row>
    <row r="1146" spans="1:8" ht="18.399999999999999" customHeight="1">
      <c r="A1146" s="237" t="s">
        <v>1775</v>
      </c>
      <c r="B1146" s="238" t="s">
        <v>7263</v>
      </c>
      <c r="C1146" s="238" t="s">
        <v>6914</v>
      </c>
      <c r="D1146" s="239">
        <v>85309</v>
      </c>
      <c r="E1146" s="240" t="s">
        <v>6886</v>
      </c>
      <c r="F1146" s="233" t="s">
        <v>227</v>
      </c>
      <c r="G1146" s="233" t="s">
        <v>1784</v>
      </c>
      <c r="H1146" s="233" t="s">
        <v>227</v>
      </c>
    </row>
    <row r="1147" spans="1:8" ht="18.399999999999999" customHeight="1">
      <c r="A1147" s="237" t="s">
        <v>1785</v>
      </c>
      <c r="B1147" s="238" t="s">
        <v>7264</v>
      </c>
      <c r="C1147" s="238" t="s">
        <v>6893</v>
      </c>
      <c r="D1147" s="239">
        <v>5545</v>
      </c>
      <c r="E1147" s="240" t="s">
        <v>6886</v>
      </c>
      <c r="F1147" s="233" t="s">
        <v>227</v>
      </c>
      <c r="G1147" s="233" t="s">
        <v>1786</v>
      </c>
      <c r="H1147" s="233" t="s">
        <v>227</v>
      </c>
    </row>
    <row r="1148" spans="1:8" ht="18.399999999999999" customHeight="1">
      <c r="A1148" s="237" t="s">
        <v>1785</v>
      </c>
      <c r="B1148" s="238" t="s">
        <v>7265</v>
      </c>
      <c r="C1148" s="238" t="s">
        <v>6893</v>
      </c>
      <c r="D1148" s="239">
        <v>9318</v>
      </c>
      <c r="E1148" s="240" t="s">
        <v>6886</v>
      </c>
      <c r="F1148" s="233" t="s">
        <v>227</v>
      </c>
      <c r="G1148" s="233" t="s">
        <v>1787</v>
      </c>
      <c r="H1148" s="233" t="s">
        <v>227</v>
      </c>
    </row>
    <row r="1149" spans="1:8" ht="18.399999999999999" customHeight="1">
      <c r="A1149" s="237" t="s">
        <v>1785</v>
      </c>
      <c r="B1149" s="238" t="s">
        <v>7266</v>
      </c>
      <c r="C1149" s="238" t="s">
        <v>6893</v>
      </c>
      <c r="D1149" s="239">
        <v>10909</v>
      </c>
      <c r="E1149" s="240" t="s">
        <v>6886</v>
      </c>
      <c r="F1149" s="233" t="s">
        <v>227</v>
      </c>
      <c r="G1149" s="233" t="s">
        <v>1788</v>
      </c>
      <c r="H1149" s="233" t="s">
        <v>227</v>
      </c>
    </row>
    <row r="1150" spans="1:8" ht="18.399999999999999" customHeight="1">
      <c r="A1150" s="237" t="s">
        <v>1785</v>
      </c>
      <c r="B1150" s="238" t="s">
        <v>7267</v>
      </c>
      <c r="C1150" s="238" t="s">
        <v>6893</v>
      </c>
      <c r="D1150" s="239">
        <v>11636</v>
      </c>
      <c r="E1150" s="240" t="s">
        <v>6886</v>
      </c>
      <c r="F1150" s="233" t="s">
        <v>227</v>
      </c>
      <c r="G1150" s="233" t="s">
        <v>1789</v>
      </c>
      <c r="H1150" s="233" t="s">
        <v>227</v>
      </c>
    </row>
    <row r="1151" spans="1:8" ht="18.399999999999999" customHeight="1">
      <c r="A1151" s="237" t="s">
        <v>1790</v>
      </c>
      <c r="B1151" s="238" t="s">
        <v>7268</v>
      </c>
      <c r="C1151" s="238" t="s">
        <v>6893</v>
      </c>
      <c r="D1151" s="239">
        <v>12727</v>
      </c>
      <c r="E1151" s="240" t="s">
        <v>6886</v>
      </c>
      <c r="F1151" s="233" t="s">
        <v>227</v>
      </c>
      <c r="G1151" s="233" t="s">
        <v>1791</v>
      </c>
      <c r="H1151" s="233" t="s">
        <v>227</v>
      </c>
    </row>
    <row r="1152" spans="1:8" ht="18.399999999999999" customHeight="1">
      <c r="A1152" s="237" t="s">
        <v>1785</v>
      </c>
      <c r="B1152" s="238" t="s">
        <v>7269</v>
      </c>
      <c r="C1152" s="238" t="s">
        <v>6893</v>
      </c>
      <c r="D1152" s="239">
        <v>13600</v>
      </c>
      <c r="E1152" s="240" t="s">
        <v>6886</v>
      </c>
      <c r="F1152" s="233" t="s">
        <v>227</v>
      </c>
      <c r="G1152" s="233" t="s">
        <v>1792</v>
      </c>
      <c r="H1152" s="233" t="s">
        <v>227</v>
      </c>
    </row>
    <row r="1153" spans="1:8" ht="18.399999999999999" customHeight="1">
      <c r="A1153" s="237" t="s">
        <v>1785</v>
      </c>
      <c r="B1153" s="238" t="s">
        <v>7270</v>
      </c>
      <c r="C1153" s="238" t="s">
        <v>6893</v>
      </c>
      <c r="D1153" s="239">
        <v>20909</v>
      </c>
      <c r="E1153" s="240" t="s">
        <v>6886</v>
      </c>
      <c r="F1153" s="233" t="s">
        <v>227</v>
      </c>
      <c r="G1153" s="233" t="s">
        <v>1793</v>
      </c>
      <c r="H1153" s="233" t="s">
        <v>227</v>
      </c>
    </row>
    <row r="1154" spans="1:8" ht="18.399999999999999" customHeight="1">
      <c r="A1154" s="237" t="s">
        <v>1785</v>
      </c>
      <c r="B1154" s="238" t="s">
        <v>7271</v>
      </c>
      <c r="C1154" s="238" t="s">
        <v>6893</v>
      </c>
      <c r="D1154" s="239">
        <v>22000</v>
      </c>
      <c r="E1154" s="240" t="s">
        <v>6886</v>
      </c>
      <c r="F1154" s="233" t="s">
        <v>227</v>
      </c>
      <c r="G1154" s="233" t="s">
        <v>1794</v>
      </c>
      <c r="H1154" s="233" t="s">
        <v>227</v>
      </c>
    </row>
    <row r="1155" spans="1:8" ht="18.399999999999999" customHeight="1">
      <c r="A1155" s="237" t="s">
        <v>1785</v>
      </c>
      <c r="B1155" s="238" t="s">
        <v>7272</v>
      </c>
      <c r="C1155" s="238" t="s">
        <v>6893</v>
      </c>
      <c r="D1155" s="239">
        <v>30273</v>
      </c>
      <c r="E1155" s="240" t="s">
        <v>6886</v>
      </c>
      <c r="F1155" s="233" t="s">
        <v>227</v>
      </c>
      <c r="G1155" s="233" t="s">
        <v>1795</v>
      </c>
      <c r="H1155" s="233" t="s">
        <v>227</v>
      </c>
    </row>
    <row r="1156" spans="1:8" ht="18.399999999999999" customHeight="1">
      <c r="A1156" s="237" t="s">
        <v>1796</v>
      </c>
      <c r="B1156" s="238" t="s">
        <v>1797</v>
      </c>
      <c r="C1156" s="238" t="s">
        <v>6914</v>
      </c>
      <c r="D1156" s="239">
        <v>700</v>
      </c>
      <c r="E1156" s="240" t="s">
        <v>6886</v>
      </c>
      <c r="F1156" s="233" t="s">
        <v>227</v>
      </c>
      <c r="G1156" s="233" t="s">
        <v>1798</v>
      </c>
      <c r="H1156" s="233" t="s">
        <v>227</v>
      </c>
    </row>
    <row r="1157" spans="1:8" ht="18.399999999999999" customHeight="1">
      <c r="A1157" s="237" t="s">
        <v>1796</v>
      </c>
      <c r="B1157" s="238" t="s">
        <v>1799</v>
      </c>
      <c r="C1157" s="238" t="s">
        <v>6914</v>
      </c>
      <c r="D1157" s="239">
        <v>820</v>
      </c>
      <c r="E1157" s="240" t="s">
        <v>6886</v>
      </c>
      <c r="F1157" s="233" t="s">
        <v>227</v>
      </c>
      <c r="G1157" s="233" t="s">
        <v>1800</v>
      </c>
      <c r="H1157" s="233" t="s">
        <v>227</v>
      </c>
    </row>
    <row r="1158" spans="1:8" ht="18.399999999999999" customHeight="1">
      <c r="A1158" s="237" t="s">
        <v>1796</v>
      </c>
      <c r="B1158" s="238" t="s">
        <v>1801</v>
      </c>
      <c r="C1158" s="238" t="s">
        <v>6914</v>
      </c>
      <c r="D1158" s="239">
        <v>960</v>
      </c>
      <c r="E1158" s="240" t="s">
        <v>6886</v>
      </c>
      <c r="F1158" s="233" t="s">
        <v>227</v>
      </c>
      <c r="G1158" s="233" t="s">
        <v>1802</v>
      </c>
      <c r="H1158" s="233" t="s">
        <v>227</v>
      </c>
    </row>
    <row r="1159" spans="1:8" ht="18.399999999999999" customHeight="1">
      <c r="A1159" s="237" t="s">
        <v>1796</v>
      </c>
      <c r="B1159" s="238" t="s">
        <v>1803</v>
      </c>
      <c r="C1159" s="238" t="s">
        <v>6914</v>
      </c>
      <c r="D1159" s="239">
        <v>1120</v>
      </c>
      <c r="E1159" s="240" t="s">
        <v>6886</v>
      </c>
      <c r="F1159" s="233" t="s">
        <v>227</v>
      </c>
      <c r="G1159" s="233" t="s">
        <v>1804</v>
      </c>
      <c r="H1159" s="233" t="s">
        <v>227</v>
      </c>
    </row>
    <row r="1160" spans="1:8" ht="18.399999999999999" customHeight="1">
      <c r="A1160" s="237" t="s">
        <v>1796</v>
      </c>
      <c r="B1160" s="238" t="s">
        <v>1805</v>
      </c>
      <c r="C1160" s="238" t="s">
        <v>6914</v>
      </c>
      <c r="D1160" s="239">
        <v>1257</v>
      </c>
      <c r="E1160" s="240" t="s">
        <v>6886</v>
      </c>
      <c r="F1160" s="233" t="s">
        <v>227</v>
      </c>
      <c r="G1160" s="233" t="s">
        <v>1806</v>
      </c>
      <c r="H1160" s="233" t="s">
        <v>227</v>
      </c>
    </row>
    <row r="1161" spans="1:8" ht="18.399999999999999" customHeight="1">
      <c r="A1161" s="237" t="s">
        <v>1796</v>
      </c>
      <c r="B1161" s="238" t="s">
        <v>1807</v>
      </c>
      <c r="C1161" s="238" t="s">
        <v>6914</v>
      </c>
      <c r="D1161" s="239">
        <v>1440</v>
      </c>
      <c r="E1161" s="240" t="s">
        <v>6886</v>
      </c>
      <c r="F1161" s="233" t="s">
        <v>227</v>
      </c>
      <c r="G1161" s="233" t="s">
        <v>1808</v>
      </c>
      <c r="H1161" s="233" t="s">
        <v>227</v>
      </c>
    </row>
    <row r="1162" spans="1:8" ht="18.399999999999999" customHeight="1">
      <c r="A1162" s="237" t="s">
        <v>1796</v>
      </c>
      <c r="B1162" s="238" t="s">
        <v>1809</v>
      </c>
      <c r="C1162" s="238" t="s">
        <v>6914</v>
      </c>
      <c r="D1162" s="239">
        <v>1730</v>
      </c>
      <c r="E1162" s="240" t="s">
        <v>6886</v>
      </c>
      <c r="F1162" s="233" t="s">
        <v>227</v>
      </c>
      <c r="G1162" s="233" t="s">
        <v>1810</v>
      </c>
      <c r="H1162" s="233" t="s">
        <v>227</v>
      </c>
    </row>
    <row r="1163" spans="1:8" ht="18.399999999999999" customHeight="1">
      <c r="A1163" s="237" t="s">
        <v>1796</v>
      </c>
      <c r="B1163" s="238" t="s">
        <v>1811</v>
      </c>
      <c r="C1163" s="238" t="s">
        <v>6914</v>
      </c>
      <c r="D1163" s="239">
        <v>2410</v>
      </c>
      <c r="E1163" s="240" t="s">
        <v>6886</v>
      </c>
      <c r="F1163" s="233" t="s">
        <v>227</v>
      </c>
      <c r="G1163" s="233" t="s">
        <v>1812</v>
      </c>
      <c r="H1163" s="233" t="s">
        <v>227</v>
      </c>
    </row>
    <row r="1164" spans="1:8" ht="18.399999999999999" customHeight="1">
      <c r="A1164" s="237" t="s">
        <v>1813</v>
      </c>
      <c r="B1164" s="238" t="s">
        <v>1814</v>
      </c>
      <c r="C1164" s="238" t="s">
        <v>6914</v>
      </c>
      <c r="D1164" s="239">
        <v>11670</v>
      </c>
      <c r="E1164" s="240" t="s">
        <v>6886</v>
      </c>
      <c r="F1164" s="233" t="s">
        <v>227</v>
      </c>
      <c r="G1164" s="233" t="s">
        <v>1815</v>
      </c>
      <c r="H1164" s="233" t="s">
        <v>227</v>
      </c>
    </row>
    <row r="1165" spans="1:8" ht="18.399999999999999" customHeight="1">
      <c r="A1165" s="237" t="s">
        <v>1813</v>
      </c>
      <c r="B1165" s="238" t="s">
        <v>7273</v>
      </c>
      <c r="C1165" s="238" t="s">
        <v>6914</v>
      </c>
      <c r="D1165" s="239">
        <v>13390</v>
      </c>
      <c r="E1165" s="240" t="s">
        <v>6886</v>
      </c>
      <c r="F1165" s="233" t="s">
        <v>227</v>
      </c>
      <c r="G1165" s="233" t="s">
        <v>1816</v>
      </c>
      <c r="H1165" s="233" t="s">
        <v>227</v>
      </c>
    </row>
    <row r="1166" spans="1:8" ht="18.399999999999999" customHeight="1">
      <c r="A1166" s="237" t="s">
        <v>1813</v>
      </c>
      <c r="B1166" s="238" t="s">
        <v>1817</v>
      </c>
      <c r="C1166" s="238" t="s">
        <v>6914</v>
      </c>
      <c r="D1166" s="239">
        <v>16730</v>
      </c>
      <c r="E1166" s="240" t="s">
        <v>6886</v>
      </c>
      <c r="F1166" s="233" t="s">
        <v>227</v>
      </c>
      <c r="G1166" s="233" t="s">
        <v>1818</v>
      </c>
      <c r="H1166" s="233" t="s">
        <v>227</v>
      </c>
    </row>
    <row r="1167" spans="1:8" ht="18.399999999999999" customHeight="1">
      <c r="A1167" s="237" t="s">
        <v>1813</v>
      </c>
      <c r="B1167" s="238" t="s">
        <v>1819</v>
      </c>
      <c r="C1167" s="238" t="s">
        <v>6914</v>
      </c>
      <c r="D1167" s="239">
        <v>22170</v>
      </c>
      <c r="E1167" s="240" t="s">
        <v>6886</v>
      </c>
      <c r="F1167" s="233" t="s">
        <v>227</v>
      </c>
      <c r="G1167" s="233" t="s">
        <v>1820</v>
      </c>
      <c r="H1167" s="233" t="s">
        <v>227</v>
      </c>
    </row>
    <row r="1168" spans="1:8" ht="18.399999999999999" customHeight="1">
      <c r="A1168" s="237" t="s">
        <v>1821</v>
      </c>
      <c r="B1168" s="238" t="s">
        <v>7274</v>
      </c>
      <c r="C1168" s="238" t="s">
        <v>6894</v>
      </c>
      <c r="D1168" s="239">
        <v>24500</v>
      </c>
      <c r="E1168" s="240" t="s">
        <v>6886</v>
      </c>
      <c r="F1168" s="233" t="s">
        <v>227</v>
      </c>
      <c r="G1168" s="233" t="s">
        <v>1822</v>
      </c>
      <c r="H1168" s="233" t="s">
        <v>227</v>
      </c>
    </row>
    <row r="1169" spans="1:8" ht="18.399999999999999" customHeight="1">
      <c r="A1169" s="237" t="s">
        <v>1823</v>
      </c>
      <c r="B1169" s="238" t="s">
        <v>1824</v>
      </c>
      <c r="C1169" s="238" t="s">
        <v>6902</v>
      </c>
      <c r="D1169" s="239">
        <v>1401</v>
      </c>
      <c r="E1169" s="240" t="s">
        <v>6886</v>
      </c>
      <c r="F1169" s="233" t="s">
        <v>227</v>
      </c>
      <c r="G1169" s="233" t="s">
        <v>1825</v>
      </c>
      <c r="H1169" s="233" t="s">
        <v>227</v>
      </c>
    </row>
    <row r="1170" spans="1:8" ht="18.399999999999999" customHeight="1">
      <c r="A1170" s="237" t="s">
        <v>1823</v>
      </c>
      <c r="B1170" s="238" t="s">
        <v>1826</v>
      </c>
      <c r="C1170" s="238" t="s">
        <v>6902</v>
      </c>
      <c r="D1170" s="239">
        <v>1401</v>
      </c>
      <c r="E1170" s="240" t="s">
        <v>6886</v>
      </c>
      <c r="F1170" s="233" t="s">
        <v>227</v>
      </c>
      <c r="G1170" s="233" t="s">
        <v>1827</v>
      </c>
      <c r="H1170" s="233" t="s">
        <v>227</v>
      </c>
    </row>
    <row r="1171" spans="1:8" ht="18.399999999999999" customHeight="1">
      <c r="A1171" s="237" t="s">
        <v>1828</v>
      </c>
      <c r="B1171" s="238" t="s">
        <v>7275</v>
      </c>
      <c r="C1171" s="238" t="s">
        <v>6902</v>
      </c>
      <c r="D1171" s="239">
        <v>2190</v>
      </c>
      <c r="E1171" s="240" t="s">
        <v>6886</v>
      </c>
      <c r="F1171" s="233" t="s">
        <v>227</v>
      </c>
      <c r="G1171" s="233" t="s">
        <v>1829</v>
      </c>
      <c r="H1171" s="233" t="s">
        <v>227</v>
      </c>
    </row>
    <row r="1172" spans="1:8" ht="18.399999999999999" customHeight="1">
      <c r="A1172" s="237" t="s">
        <v>1830</v>
      </c>
      <c r="B1172" s="238" t="s">
        <v>1831</v>
      </c>
      <c r="C1172" s="238" t="s">
        <v>6902</v>
      </c>
      <c r="D1172" s="239">
        <v>1433</v>
      </c>
      <c r="E1172" s="240" t="s">
        <v>6886</v>
      </c>
      <c r="F1172" s="233" t="s">
        <v>227</v>
      </c>
      <c r="G1172" s="233" t="s">
        <v>1832</v>
      </c>
      <c r="H1172" s="233" t="s">
        <v>227</v>
      </c>
    </row>
    <row r="1173" spans="1:8" ht="18.399999999999999" customHeight="1">
      <c r="A1173" s="237" t="s">
        <v>1833</v>
      </c>
      <c r="B1173" s="238" t="s">
        <v>7276</v>
      </c>
      <c r="C1173" s="238" t="s">
        <v>6902</v>
      </c>
      <c r="D1173" s="239">
        <v>1129</v>
      </c>
      <c r="E1173" s="240" t="s">
        <v>6886</v>
      </c>
      <c r="F1173" s="233" t="s">
        <v>227</v>
      </c>
      <c r="G1173" s="233" t="s">
        <v>1834</v>
      </c>
      <c r="H1173" s="233" t="s">
        <v>227</v>
      </c>
    </row>
    <row r="1174" spans="1:8" ht="18.399999999999999" customHeight="1">
      <c r="A1174" s="237" t="s">
        <v>1835</v>
      </c>
      <c r="B1174" s="238" t="s">
        <v>1836</v>
      </c>
      <c r="C1174" s="238" t="s">
        <v>6893</v>
      </c>
      <c r="D1174" s="239">
        <v>131072</v>
      </c>
      <c r="E1174" s="240" t="s">
        <v>6886</v>
      </c>
      <c r="F1174" s="233" t="s">
        <v>227</v>
      </c>
      <c r="G1174" s="233" t="s">
        <v>1837</v>
      </c>
      <c r="H1174" s="233" t="s">
        <v>227</v>
      </c>
    </row>
    <row r="1175" spans="1:8" ht="18.399999999999999" customHeight="1">
      <c r="A1175" s="237" t="s">
        <v>1838</v>
      </c>
      <c r="B1175" s="238" t="s">
        <v>1839</v>
      </c>
      <c r="C1175" s="238" t="s">
        <v>6914</v>
      </c>
      <c r="D1175" s="239">
        <v>4174</v>
      </c>
      <c r="E1175" s="240" t="s">
        <v>6886</v>
      </c>
      <c r="F1175" s="233" t="s">
        <v>227</v>
      </c>
      <c r="G1175" s="233" t="s">
        <v>1840</v>
      </c>
      <c r="H1175" s="233" t="s">
        <v>227</v>
      </c>
    </row>
    <row r="1176" spans="1:8" ht="18.399999999999999" customHeight="1">
      <c r="A1176" s="237" t="s">
        <v>1838</v>
      </c>
      <c r="B1176" s="238" t="s">
        <v>1841</v>
      </c>
      <c r="C1176" s="238" t="s">
        <v>6914</v>
      </c>
      <c r="D1176" s="239">
        <v>5760</v>
      </c>
      <c r="E1176" s="240" t="s">
        <v>6886</v>
      </c>
      <c r="F1176" s="233" t="s">
        <v>227</v>
      </c>
      <c r="G1176" s="233" t="s">
        <v>1842</v>
      </c>
      <c r="H1176" s="233" t="s">
        <v>227</v>
      </c>
    </row>
    <row r="1177" spans="1:8" ht="18.399999999999999" customHeight="1">
      <c r="A1177" s="237" t="s">
        <v>1843</v>
      </c>
      <c r="B1177" s="238" t="s">
        <v>1841</v>
      </c>
      <c r="C1177" s="238" t="s">
        <v>6893</v>
      </c>
      <c r="D1177" s="239">
        <v>2100</v>
      </c>
      <c r="E1177" s="240" t="s">
        <v>6886</v>
      </c>
      <c r="F1177" s="233" t="s">
        <v>227</v>
      </c>
      <c r="G1177" s="233" t="s">
        <v>1844</v>
      </c>
      <c r="H1177" s="233" t="s">
        <v>227</v>
      </c>
    </row>
    <row r="1178" spans="1:8" ht="18.399999999999999" customHeight="1">
      <c r="A1178" s="237" t="s">
        <v>1843</v>
      </c>
      <c r="B1178" s="238" t="s">
        <v>1839</v>
      </c>
      <c r="C1178" s="238" t="s">
        <v>6893</v>
      </c>
      <c r="D1178" s="239">
        <v>1711</v>
      </c>
      <c r="E1178" s="240" t="s">
        <v>6886</v>
      </c>
      <c r="F1178" s="233" t="s">
        <v>227</v>
      </c>
      <c r="G1178" s="233" t="s">
        <v>1845</v>
      </c>
      <c r="H1178" s="233" t="s">
        <v>227</v>
      </c>
    </row>
    <row r="1179" spans="1:8" ht="18.399999999999999" customHeight="1">
      <c r="A1179" s="237" t="s">
        <v>1846</v>
      </c>
      <c r="B1179" s="238" t="s">
        <v>1847</v>
      </c>
      <c r="C1179" s="238" t="s">
        <v>6914</v>
      </c>
      <c r="D1179" s="239">
        <v>4280</v>
      </c>
      <c r="E1179" s="240" t="s">
        <v>6886</v>
      </c>
      <c r="F1179" s="233" t="s">
        <v>227</v>
      </c>
      <c r="G1179" s="233" t="s">
        <v>1848</v>
      </c>
      <c r="H1179" s="233" t="s">
        <v>227</v>
      </c>
    </row>
    <row r="1180" spans="1:8" ht="18.399999999999999" customHeight="1">
      <c r="A1180" s="237" t="s">
        <v>1846</v>
      </c>
      <c r="B1180" s="238" t="s">
        <v>1849</v>
      </c>
      <c r="C1180" s="238" t="s">
        <v>6914</v>
      </c>
      <c r="D1180" s="239">
        <v>4594</v>
      </c>
      <c r="E1180" s="240" t="s">
        <v>6886</v>
      </c>
      <c r="F1180" s="233" t="s">
        <v>227</v>
      </c>
      <c r="G1180" s="233" t="s">
        <v>1850</v>
      </c>
      <c r="H1180" s="233" t="s">
        <v>227</v>
      </c>
    </row>
    <row r="1181" spans="1:8" ht="18.399999999999999" customHeight="1">
      <c r="A1181" s="237" t="s">
        <v>1846</v>
      </c>
      <c r="B1181" s="238" t="s">
        <v>1851</v>
      </c>
      <c r="C1181" s="238" t="s">
        <v>6914</v>
      </c>
      <c r="D1181" s="239">
        <v>4820</v>
      </c>
      <c r="E1181" s="240" t="s">
        <v>6886</v>
      </c>
      <c r="F1181" s="233" t="s">
        <v>227</v>
      </c>
      <c r="G1181" s="233" t="s">
        <v>1852</v>
      </c>
      <c r="H1181" s="233" t="s">
        <v>227</v>
      </c>
    </row>
    <row r="1182" spans="1:8" ht="18.399999999999999" customHeight="1">
      <c r="A1182" s="237" t="s">
        <v>1853</v>
      </c>
      <c r="B1182" s="238" t="s">
        <v>1854</v>
      </c>
      <c r="C1182" s="238" t="s">
        <v>6914</v>
      </c>
      <c r="D1182" s="239">
        <v>10200</v>
      </c>
      <c r="E1182" s="240" t="s">
        <v>6886</v>
      </c>
      <c r="F1182" s="233" t="s">
        <v>227</v>
      </c>
      <c r="G1182" s="233" t="s">
        <v>1855</v>
      </c>
      <c r="H1182" s="233" t="s">
        <v>227</v>
      </c>
    </row>
    <row r="1183" spans="1:8" ht="18.399999999999999" customHeight="1">
      <c r="A1183" s="237" t="s">
        <v>1853</v>
      </c>
      <c r="B1183" s="238" t="s">
        <v>1856</v>
      </c>
      <c r="C1183" s="238" t="s">
        <v>6914</v>
      </c>
      <c r="D1183" s="239">
        <v>11320</v>
      </c>
      <c r="E1183" s="240" t="s">
        <v>6886</v>
      </c>
      <c r="F1183" s="233" t="s">
        <v>227</v>
      </c>
      <c r="G1183" s="233" t="s">
        <v>1857</v>
      </c>
      <c r="H1183" s="233" t="s">
        <v>227</v>
      </c>
    </row>
    <row r="1184" spans="1:8" ht="18.399999999999999" customHeight="1">
      <c r="A1184" s="237" t="s">
        <v>1853</v>
      </c>
      <c r="B1184" s="238" t="s">
        <v>1858</v>
      </c>
      <c r="C1184" s="238" t="s">
        <v>6914</v>
      </c>
      <c r="D1184" s="239">
        <v>12700</v>
      </c>
      <c r="E1184" s="240" t="s">
        <v>6886</v>
      </c>
      <c r="F1184" s="233" t="s">
        <v>227</v>
      </c>
      <c r="G1184" s="233" t="s">
        <v>1859</v>
      </c>
      <c r="H1184" s="233" t="s">
        <v>227</v>
      </c>
    </row>
    <row r="1185" spans="1:8" ht="18.399999999999999" customHeight="1">
      <c r="A1185" s="237" t="s">
        <v>1860</v>
      </c>
      <c r="B1185" s="238" t="s">
        <v>1861</v>
      </c>
      <c r="C1185" s="238" t="s">
        <v>6902</v>
      </c>
      <c r="D1185" s="239">
        <v>10150</v>
      </c>
      <c r="E1185" s="240" t="s">
        <v>6886</v>
      </c>
      <c r="F1185" s="233" t="s">
        <v>227</v>
      </c>
      <c r="G1185" s="233" t="s">
        <v>1862</v>
      </c>
      <c r="H1185" s="233" t="s">
        <v>227</v>
      </c>
    </row>
    <row r="1186" spans="1:8" ht="18.399999999999999" customHeight="1">
      <c r="A1186" s="237" t="s">
        <v>1860</v>
      </c>
      <c r="B1186" s="238" t="s">
        <v>1863</v>
      </c>
      <c r="C1186" s="238" t="s">
        <v>6902</v>
      </c>
      <c r="D1186" s="239">
        <v>410</v>
      </c>
      <c r="E1186" s="240" t="s">
        <v>6886</v>
      </c>
      <c r="F1186" s="233" t="s">
        <v>227</v>
      </c>
      <c r="G1186" s="233" t="s">
        <v>1864</v>
      </c>
      <c r="H1186" s="233" t="s">
        <v>227</v>
      </c>
    </row>
    <row r="1187" spans="1:8" ht="18.399999999999999" customHeight="1">
      <c r="A1187" s="237" t="s">
        <v>1865</v>
      </c>
      <c r="B1187" s="238" t="s">
        <v>7277</v>
      </c>
      <c r="C1187" s="238" t="s">
        <v>6893</v>
      </c>
      <c r="D1187" s="239">
        <v>12000</v>
      </c>
      <c r="E1187" s="240" t="s">
        <v>6886</v>
      </c>
      <c r="F1187" s="233" t="s">
        <v>227</v>
      </c>
      <c r="G1187" s="233" t="s">
        <v>1866</v>
      </c>
      <c r="H1187" s="233" t="s">
        <v>227</v>
      </c>
    </row>
    <row r="1188" spans="1:8" ht="18.399999999999999" customHeight="1">
      <c r="A1188" s="237" t="s">
        <v>1865</v>
      </c>
      <c r="B1188" s="238" t="s">
        <v>7278</v>
      </c>
      <c r="C1188" s="238" t="s">
        <v>6893</v>
      </c>
      <c r="D1188" s="239">
        <v>1200</v>
      </c>
      <c r="E1188" s="240" t="s">
        <v>6886</v>
      </c>
      <c r="F1188" s="233" t="s">
        <v>227</v>
      </c>
      <c r="G1188" s="233" t="s">
        <v>1867</v>
      </c>
      <c r="H1188" s="233" t="s">
        <v>227</v>
      </c>
    </row>
    <row r="1189" spans="1:8" ht="18.399999999999999" customHeight="1">
      <c r="A1189" s="237" t="s">
        <v>1865</v>
      </c>
      <c r="B1189" s="238" t="s">
        <v>7279</v>
      </c>
      <c r="C1189" s="238" t="s">
        <v>6893</v>
      </c>
      <c r="D1189" s="239">
        <v>1200</v>
      </c>
      <c r="E1189" s="240" t="s">
        <v>6886</v>
      </c>
      <c r="F1189" s="233" t="s">
        <v>227</v>
      </c>
      <c r="G1189" s="233" t="s">
        <v>1868</v>
      </c>
      <c r="H1189" s="233" t="s">
        <v>227</v>
      </c>
    </row>
    <row r="1190" spans="1:8" ht="18.399999999999999" customHeight="1">
      <c r="A1190" s="237" t="s">
        <v>1865</v>
      </c>
      <c r="B1190" s="238" t="s">
        <v>7280</v>
      </c>
      <c r="C1190" s="238" t="s">
        <v>6893</v>
      </c>
      <c r="D1190" s="239">
        <v>2136</v>
      </c>
      <c r="E1190" s="240" t="s">
        <v>6886</v>
      </c>
      <c r="F1190" s="233" t="s">
        <v>227</v>
      </c>
      <c r="G1190" s="233" t="s">
        <v>1869</v>
      </c>
      <c r="H1190" s="233" t="s">
        <v>227</v>
      </c>
    </row>
    <row r="1191" spans="1:8" ht="18.399999999999999" customHeight="1">
      <c r="A1191" s="237" t="s">
        <v>1865</v>
      </c>
      <c r="B1191" s="238" t="s">
        <v>7281</v>
      </c>
      <c r="C1191" s="238" t="s">
        <v>6893</v>
      </c>
      <c r="D1191" s="239">
        <v>2136</v>
      </c>
      <c r="E1191" s="240" t="s">
        <v>6886</v>
      </c>
      <c r="F1191" s="233" t="s">
        <v>227</v>
      </c>
      <c r="G1191" s="233" t="s">
        <v>1870</v>
      </c>
      <c r="H1191" s="233" t="s">
        <v>227</v>
      </c>
    </row>
    <row r="1192" spans="1:8" ht="18.399999999999999" customHeight="1">
      <c r="A1192" s="237" t="s">
        <v>1865</v>
      </c>
      <c r="B1192" s="238" t="s">
        <v>7282</v>
      </c>
      <c r="C1192" s="238" t="s">
        <v>6893</v>
      </c>
      <c r="D1192" s="239">
        <v>2182</v>
      </c>
      <c r="E1192" s="240" t="s">
        <v>6886</v>
      </c>
      <c r="F1192" s="233" t="s">
        <v>227</v>
      </c>
      <c r="G1192" s="233" t="s">
        <v>1871</v>
      </c>
      <c r="H1192" s="233" t="s">
        <v>227</v>
      </c>
    </row>
    <row r="1193" spans="1:8" ht="18.399999999999999" customHeight="1">
      <c r="A1193" s="237" t="s">
        <v>1865</v>
      </c>
      <c r="B1193" s="238" t="s">
        <v>7283</v>
      </c>
      <c r="C1193" s="238" t="s">
        <v>6893</v>
      </c>
      <c r="D1193" s="239">
        <v>2182</v>
      </c>
      <c r="E1193" s="240" t="s">
        <v>6886</v>
      </c>
      <c r="F1193" s="233" t="s">
        <v>227</v>
      </c>
      <c r="G1193" s="233" t="s">
        <v>1872</v>
      </c>
      <c r="H1193" s="233" t="s">
        <v>227</v>
      </c>
    </row>
    <row r="1194" spans="1:8" ht="18.399999999999999" customHeight="1">
      <c r="A1194" s="237" t="s">
        <v>1865</v>
      </c>
      <c r="B1194" s="238" t="s">
        <v>7284</v>
      </c>
      <c r="C1194" s="238" t="s">
        <v>6893</v>
      </c>
      <c r="D1194" s="239">
        <v>2182</v>
      </c>
      <c r="E1194" s="240" t="s">
        <v>6886</v>
      </c>
      <c r="F1194" s="233" t="s">
        <v>227</v>
      </c>
      <c r="G1194" s="233" t="s">
        <v>1873</v>
      </c>
      <c r="H1194" s="233" t="s">
        <v>227</v>
      </c>
    </row>
    <row r="1195" spans="1:8" ht="18.399999999999999" customHeight="1">
      <c r="A1195" s="237" t="s">
        <v>1865</v>
      </c>
      <c r="B1195" s="238" t="s">
        <v>7285</v>
      </c>
      <c r="C1195" s="238" t="s">
        <v>6893</v>
      </c>
      <c r="D1195" s="239">
        <v>3832</v>
      </c>
      <c r="E1195" s="240" t="s">
        <v>6886</v>
      </c>
      <c r="F1195" s="233" t="s">
        <v>227</v>
      </c>
      <c r="G1195" s="233" t="s">
        <v>1874</v>
      </c>
      <c r="H1195" s="233" t="s">
        <v>227</v>
      </c>
    </row>
    <row r="1196" spans="1:8" ht="18.399999999999999" customHeight="1">
      <c r="A1196" s="237" t="s">
        <v>1865</v>
      </c>
      <c r="B1196" s="238" t="s">
        <v>7286</v>
      </c>
      <c r="C1196" s="238" t="s">
        <v>6893</v>
      </c>
      <c r="D1196" s="239">
        <v>3832</v>
      </c>
      <c r="E1196" s="240" t="s">
        <v>6886</v>
      </c>
      <c r="F1196" s="233" t="s">
        <v>227</v>
      </c>
      <c r="G1196" s="233" t="s">
        <v>1875</v>
      </c>
      <c r="H1196" s="233" t="s">
        <v>227</v>
      </c>
    </row>
    <row r="1197" spans="1:8" ht="18.399999999999999" customHeight="1">
      <c r="A1197" s="237" t="s">
        <v>1865</v>
      </c>
      <c r="B1197" s="238" t="s">
        <v>7287</v>
      </c>
      <c r="C1197" s="238" t="s">
        <v>6893</v>
      </c>
      <c r="D1197" s="239">
        <v>3832</v>
      </c>
      <c r="E1197" s="240" t="s">
        <v>6886</v>
      </c>
      <c r="F1197" s="233" t="s">
        <v>227</v>
      </c>
      <c r="G1197" s="233" t="s">
        <v>1876</v>
      </c>
      <c r="H1197" s="233" t="s">
        <v>227</v>
      </c>
    </row>
    <row r="1198" spans="1:8" ht="18.399999999999999" customHeight="1">
      <c r="A1198" s="237" t="s">
        <v>1865</v>
      </c>
      <c r="B1198" s="238" t="s">
        <v>7288</v>
      </c>
      <c r="C1198" s="238" t="s">
        <v>6893</v>
      </c>
      <c r="D1198" s="239">
        <v>7637</v>
      </c>
      <c r="E1198" s="240" t="s">
        <v>6886</v>
      </c>
      <c r="F1198" s="233" t="s">
        <v>227</v>
      </c>
      <c r="G1198" s="233" t="s">
        <v>1877</v>
      </c>
      <c r="H1198" s="233" t="s">
        <v>227</v>
      </c>
    </row>
    <row r="1199" spans="1:8" ht="18.399999999999999" customHeight="1">
      <c r="A1199" s="237" t="s">
        <v>1865</v>
      </c>
      <c r="B1199" s="238" t="s">
        <v>7289</v>
      </c>
      <c r="C1199" s="238" t="s">
        <v>6893</v>
      </c>
      <c r="D1199" s="239">
        <v>7637</v>
      </c>
      <c r="E1199" s="240" t="s">
        <v>6886</v>
      </c>
      <c r="F1199" s="233" t="s">
        <v>227</v>
      </c>
      <c r="G1199" s="233" t="s">
        <v>1878</v>
      </c>
      <c r="H1199" s="233" t="s">
        <v>227</v>
      </c>
    </row>
    <row r="1200" spans="1:8" ht="18.399999999999999" customHeight="1">
      <c r="A1200" s="237" t="s">
        <v>1865</v>
      </c>
      <c r="B1200" s="238" t="s">
        <v>7290</v>
      </c>
      <c r="C1200" s="238" t="s">
        <v>6893</v>
      </c>
      <c r="D1200" s="239">
        <v>9248</v>
      </c>
      <c r="E1200" s="240" t="s">
        <v>6886</v>
      </c>
      <c r="F1200" s="233" t="s">
        <v>227</v>
      </c>
      <c r="G1200" s="233" t="s">
        <v>1879</v>
      </c>
      <c r="H1200" s="233" t="s">
        <v>227</v>
      </c>
    </row>
    <row r="1201" spans="1:8" ht="18.399999999999999" customHeight="1">
      <c r="A1201" s="237" t="s">
        <v>1865</v>
      </c>
      <c r="B1201" s="238" t="s">
        <v>7291</v>
      </c>
      <c r="C1201" s="238" t="s">
        <v>6893</v>
      </c>
      <c r="D1201" s="239">
        <v>9248</v>
      </c>
      <c r="E1201" s="240" t="s">
        <v>6886</v>
      </c>
      <c r="F1201" s="233" t="s">
        <v>227</v>
      </c>
      <c r="G1201" s="233" t="s">
        <v>1880</v>
      </c>
      <c r="H1201" s="233" t="s">
        <v>227</v>
      </c>
    </row>
    <row r="1202" spans="1:8" ht="18.399999999999999" customHeight="1">
      <c r="A1202" s="237" t="s">
        <v>1865</v>
      </c>
      <c r="B1202" s="238" t="s">
        <v>7292</v>
      </c>
      <c r="C1202" s="238" t="s">
        <v>6893</v>
      </c>
      <c r="D1202" s="239">
        <v>14608</v>
      </c>
      <c r="E1202" s="240" t="s">
        <v>6886</v>
      </c>
      <c r="F1202" s="233" t="s">
        <v>227</v>
      </c>
      <c r="G1202" s="233" t="s">
        <v>1881</v>
      </c>
      <c r="H1202" s="233" t="s">
        <v>227</v>
      </c>
    </row>
    <row r="1203" spans="1:8" ht="18.399999999999999" customHeight="1">
      <c r="A1203" s="237" t="s">
        <v>1865</v>
      </c>
      <c r="B1203" s="238" t="s">
        <v>7293</v>
      </c>
      <c r="C1203" s="238" t="s">
        <v>6893</v>
      </c>
      <c r="D1203" s="239">
        <v>14608</v>
      </c>
      <c r="E1203" s="240" t="s">
        <v>6886</v>
      </c>
      <c r="F1203" s="233" t="s">
        <v>227</v>
      </c>
      <c r="G1203" s="233" t="s">
        <v>1882</v>
      </c>
      <c r="H1203" s="233" t="s">
        <v>227</v>
      </c>
    </row>
    <row r="1204" spans="1:8" ht="18.399999999999999" customHeight="1">
      <c r="A1204" s="237" t="s">
        <v>1865</v>
      </c>
      <c r="B1204" s="238" t="s">
        <v>7294</v>
      </c>
      <c r="C1204" s="238" t="s">
        <v>6893</v>
      </c>
      <c r="D1204" s="239">
        <v>14608</v>
      </c>
      <c r="E1204" s="240" t="s">
        <v>6886</v>
      </c>
      <c r="F1204" s="233" t="s">
        <v>227</v>
      </c>
      <c r="G1204" s="233" t="s">
        <v>1883</v>
      </c>
      <c r="H1204" s="233" t="s">
        <v>227</v>
      </c>
    </row>
    <row r="1205" spans="1:8" ht="18.399999999999999" customHeight="1">
      <c r="A1205" s="237" t="s">
        <v>1865</v>
      </c>
      <c r="B1205" s="238" t="s">
        <v>7295</v>
      </c>
      <c r="C1205" s="238" t="s">
        <v>6893</v>
      </c>
      <c r="D1205" s="239">
        <v>15984</v>
      </c>
      <c r="E1205" s="240" t="s">
        <v>6886</v>
      </c>
      <c r="F1205" s="233" t="s">
        <v>227</v>
      </c>
      <c r="G1205" s="233" t="s">
        <v>1884</v>
      </c>
      <c r="H1205" s="233" t="s">
        <v>227</v>
      </c>
    </row>
    <row r="1206" spans="1:8" ht="18.399999999999999" customHeight="1">
      <c r="A1206" s="237" t="s">
        <v>1865</v>
      </c>
      <c r="B1206" s="238" t="s">
        <v>7296</v>
      </c>
      <c r="C1206" s="238" t="s">
        <v>6893</v>
      </c>
      <c r="D1206" s="239">
        <v>15984</v>
      </c>
      <c r="E1206" s="240" t="s">
        <v>6886</v>
      </c>
      <c r="F1206" s="233" t="s">
        <v>227</v>
      </c>
      <c r="G1206" s="233" t="s">
        <v>1885</v>
      </c>
      <c r="H1206" s="233" t="s">
        <v>227</v>
      </c>
    </row>
    <row r="1207" spans="1:8" ht="18.399999999999999" customHeight="1">
      <c r="A1207" s="237" t="s">
        <v>1865</v>
      </c>
      <c r="B1207" s="238" t="s">
        <v>7297</v>
      </c>
      <c r="C1207" s="238" t="s">
        <v>6893</v>
      </c>
      <c r="D1207" s="239">
        <v>36480</v>
      </c>
      <c r="E1207" s="240" t="s">
        <v>6886</v>
      </c>
      <c r="F1207" s="233" t="s">
        <v>227</v>
      </c>
      <c r="G1207" s="233" t="s">
        <v>1886</v>
      </c>
      <c r="H1207" s="233" t="s">
        <v>227</v>
      </c>
    </row>
    <row r="1208" spans="1:8" ht="18.399999999999999" customHeight="1">
      <c r="A1208" s="237" t="s">
        <v>1865</v>
      </c>
      <c r="B1208" s="238" t="s">
        <v>7298</v>
      </c>
      <c r="C1208" s="238" t="s">
        <v>6893</v>
      </c>
      <c r="D1208" s="239">
        <v>36480</v>
      </c>
      <c r="E1208" s="240" t="s">
        <v>6886</v>
      </c>
      <c r="F1208" s="233" t="s">
        <v>227</v>
      </c>
      <c r="G1208" s="233" t="s">
        <v>1887</v>
      </c>
      <c r="H1208" s="233" t="s">
        <v>227</v>
      </c>
    </row>
    <row r="1209" spans="1:8" ht="18.399999999999999" customHeight="1">
      <c r="A1209" s="237" t="s">
        <v>1865</v>
      </c>
      <c r="B1209" s="238" t="s">
        <v>7299</v>
      </c>
      <c r="C1209" s="238" t="s">
        <v>6893</v>
      </c>
      <c r="D1209" s="239">
        <v>36480</v>
      </c>
      <c r="E1209" s="240" t="s">
        <v>6886</v>
      </c>
      <c r="F1209" s="233" t="s">
        <v>227</v>
      </c>
      <c r="G1209" s="233" t="s">
        <v>1888</v>
      </c>
      <c r="H1209" s="233" t="s">
        <v>227</v>
      </c>
    </row>
    <row r="1210" spans="1:8" ht="18.399999999999999" customHeight="1">
      <c r="A1210" s="237" t="s">
        <v>1865</v>
      </c>
      <c r="B1210" s="238" t="s">
        <v>7300</v>
      </c>
      <c r="C1210" s="238" t="s">
        <v>6893</v>
      </c>
      <c r="D1210" s="239">
        <v>132800</v>
      </c>
      <c r="E1210" s="240" t="s">
        <v>6886</v>
      </c>
      <c r="F1210" s="233" t="s">
        <v>227</v>
      </c>
      <c r="G1210" s="233" t="s">
        <v>1889</v>
      </c>
      <c r="H1210" s="233" t="s">
        <v>227</v>
      </c>
    </row>
    <row r="1211" spans="1:8" ht="18.399999999999999" customHeight="1">
      <c r="A1211" s="237" t="s">
        <v>1865</v>
      </c>
      <c r="B1211" s="238" t="s">
        <v>7301</v>
      </c>
      <c r="C1211" s="238" t="s">
        <v>6893</v>
      </c>
      <c r="D1211" s="239">
        <v>132800</v>
      </c>
      <c r="E1211" s="240" t="s">
        <v>6886</v>
      </c>
      <c r="F1211" s="233" t="s">
        <v>227</v>
      </c>
      <c r="G1211" s="233" t="s">
        <v>1890</v>
      </c>
      <c r="H1211" s="233" t="s">
        <v>227</v>
      </c>
    </row>
    <row r="1212" spans="1:8" ht="18.399999999999999" customHeight="1">
      <c r="A1212" s="237" t="s">
        <v>1865</v>
      </c>
      <c r="B1212" s="238" t="s">
        <v>7302</v>
      </c>
      <c r="C1212" s="238" t="s">
        <v>6893</v>
      </c>
      <c r="D1212" s="239">
        <v>144320</v>
      </c>
      <c r="E1212" s="240" t="s">
        <v>6886</v>
      </c>
      <c r="F1212" s="233" t="s">
        <v>227</v>
      </c>
      <c r="G1212" s="233" t="s">
        <v>1891</v>
      </c>
      <c r="H1212" s="233" t="s">
        <v>227</v>
      </c>
    </row>
    <row r="1213" spans="1:8" ht="18.399999999999999" customHeight="1">
      <c r="A1213" s="237" t="s">
        <v>1865</v>
      </c>
      <c r="B1213" s="238" t="s">
        <v>7303</v>
      </c>
      <c r="C1213" s="238" t="s">
        <v>6893</v>
      </c>
      <c r="D1213" s="239">
        <v>144320</v>
      </c>
      <c r="E1213" s="240" t="s">
        <v>6886</v>
      </c>
      <c r="F1213" s="233" t="s">
        <v>227</v>
      </c>
      <c r="G1213" s="233" t="s">
        <v>1892</v>
      </c>
      <c r="H1213" s="233" t="s">
        <v>227</v>
      </c>
    </row>
    <row r="1214" spans="1:8" ht="18.399999999999999" customHeight="1">
      <c r="A1214" s="237" t="s">
        <v>1865</v>
      </c>
      <c r="B1214" s="238" t="s">
        <v>7304</v>
      </c>
      <c r="C1214" s="238" t="s">
        <v>6893</v>
      </c>
      <c r="D1214" s="239">
        <v>144320</v>
      </c>
      <c r="E1214" s="240" t="s">
        <v>6886</v>
      </c>
      <c r="F1214" s="233" t="s">
        <v>227</v>
      </c>
      <c r="G1214" s="233" t="s">
        <v>1893</v>
      </c>
      <c r="H1214" s="233" t="s">
        <v>227</v>
      </c>
    </row>
    <row r="1215" spans="1:8" ht="18.399999999999999" customHeight="1">
      <c r="A1215" s="237" t="s">
        <v>1865</v>
      </c>
      <c r="B1215" s="238" t="s">
        <v>7305</v>
      </c>
      <c r="C1215" s="238" t="s">
        <v>6893</v>
      </c>
      <c r="D1215" s="239">
        <v>153280</v>
      </c>
      <c r="E1215" s="240" t="s">
        <v>6886</v>
      </c>
      <c r="F1215" s="233" t="s">
        <v>227</v>
      </c>
      <c r="G1215" s="233" t="s">
        <v>1894</v>
      </c>
      <c r="H1215" s="233" t="s">
        <v>227</v>
      </c>
    </row>
    <row r="1216" spans="1:8" ht="18.399999999999999" customHeight="1">
      <c r="A1216" s="237" t="s">
        <v>1895</v>
      </c>
      <c r="B1216" s="238" t="s">
        <v>1896</v>
      </c>
      <c r="C1216" s="238" t="s">
        <v>6896</v>
      </c>
      <c r="D1216" s="239">
        <v>8500</v>
      </c>
      <c r="E1216" s="240" t="s">
        <v>6886</v>
      </c>
      <c r="F1216" s="233" t="s">
        <v>227</v>
      </c>
      <c r="G1216" s="233" t="s">
        <v>1897</v>
      </c>
      <c r="H1216" s="233" t="s">
        <v>227</v>
      </c>
    </row>
    <row r="1217" spans="1:8" ht="18.399999999999999" customHeight="1">
      <c r="A1217" s="237" t="s">
        <v>1895</v>
      </c>
      <c r="B1217" s="238" t="s">
        <v>1898</v>
      </c>
      <c r="C1217" s="238" t="s">
        <v>6896</v>
      </c>
      <c r="D1217" s="239">
        <v>13500</v>
      </c>
      <c r="E1217" s="240" t="s">
        <v>6886</v>
      </c>
      <c r="F1217" s="233" t="s">
        <v>227</v>
      </c>
      <c r="G1217" s="233" t="s">
        <v>1899</v>
      </c>
      <c r="H1217" s="233" t="s">
        <v>227</v>
      </c>
    </row>
    <row r="1218" spans="1:8" ht="18.399999999999999" customHeight="1">
      <c r="A1218" s="237" t="s">
        <v>1895</v>
      </c>
      <c r="B1218" s="238" t="s">
        <v>1900</v>
      </c>
      <c r="C1218" s="238" t="s">
        <v>6896</v>
      </c>
      <c r="D1218" s="239">
        <v>13900</v>
      </c>
      <c r="E1218" s="240" t="s">
        <v>6886</v>
      </c>
      <c r="F1218" s="233" t="s">
        <v>227</v>
      </c>
      <c r="G1218" s="233" t="s">
        <v>1901</v>
      </c>
      <c r="H1218" s="233" t="s">
        <v>227</v>
      </c>
    </row>
    <row r="1219" spans="1:8" ht="18.399999999999999" customHeight="1">
      <c r="A1219" s="237" t="s">
        <v>1895</v>
      </c>
      <c r="B1219" s="238" t="s">
        <v>1902</v>
      </c>
      <c r="C1219" s="238" t="s">
        <v>6896</v>
      </c>
      <c r="D1219" s="239">
        <v>7800</v>
      </c>
      <c r="E1219" s="240" t="s">
        <v>6886</v>
      </c>
      <c r="F1219" s="233" t="s">
        <v>227</v>
      </c>
      <c r="G1219" s="233" t="s">
        <v>1903</v>
      </c>
      <c r="H1219" s="233" t="s">
        <v>227</v>
      </c>
    </row>
    <row r="1220" spans="1:8" ht="18.399999999999999" customHeight="1">
      <c r="A1220" s="237" t="s">
        <v>1895</v>
      </c>
      <c r="B1220" s="238" t="s">
        <v>1904</v>
      </c>
      <c r="C1220" s="238" t="s">
        <v>6896</v>
      </c>
      <c r="D1220" s="239">
        <v>4000</v>
      </c>
      <c r="E1220" s="240" t="s">
        <v>6886</v>
      </c>
      <c r="F1220" s="233" t="s">
        <v>227</v>
      </c>
      <c r="G1220" s="233" t="s">
        <v>1905</v>
      </c>
      <c r="H1220" s="233" t="s">
        <v>227</v>
      </c>
    </row>
    <row r="1221" spans="1:8" ht="18.399999999999999" customHeight="1">
      <c r="A1221" s="237" t="s">
        <v>1895</v>
      </c>
      <c r="B1221" s="238" t="s">
        <v>1906</v>
      </c>
      <c r="C1221" s="238" t="s">
        <v>6896</v>
      </c>
      <c r="D1221" s="239">
        <v>5400</v>
      </c>
      <c r="E1221" s="240" t="s">
        <v>6886</v>
      </c>
      <c r="F1221" s="233" t="s">
        <v>227</v>
      </c>
      <c r="G1221" s="233" t="s">
        <v>1907</v>
      </c>
      <c r="H1221" s="233" t="s">
        <v>227</v>
      </c>
    </row>
    <row r="1222" spans="1:8" ht="18.399999999999999" customHeight="1">
      <c r="A1222" s="237" t="s">
        <v>1908</v>
      </c>
      <c r="B1222" s="238" t="s">
        <v>7306</v>
      </c>
      <c r="C1222" s="238" t="s">
        <v>6896</v>
      </c>
      <c r="D1222" s="239">
        <v>4891</v>
      </c>
      <c r="E1222" s="240" t="s">
        <v>6886</v>
      </c>
      <c r="F1222" s="233" t="s">
        <v>227</v>
      </c>
      <c r="G1222" s="233" t="s">
        <v>1909</v>
      </c>
      <c r="H1222" s="233" t="s">
        <v>227</v>
      </c>
    </row>
    <row r="1223" spans="1:8" ht="18.399999999999999" customHeight="1">
      <c r="A1223" s="237" t="s">
        <v>1908</v>
      </c>
      <c r="B1223" s="238" t="s">
        <v>7307</v>
      </c>
      <c r="C1223" s="238" t="s">
        <v>6896</v>
      </c>
      <c r="D1223" s="239">
        <v>3409</v>
      </c>
      <c r="E1223" s="240" t="s">
        <v>6886</v>
      </c>
      <c r="F1223" s="233" t="s">
        <v>227</v>
      </c>
      <c r="G1223" s="233" t="s">
        <v>1910</v>
      </c>
      <c r="H1223" s="233" t="s">
        <v>227</v>
      </c>
    </row>
    <row r="1224" spans="1:8" ht="18.399999999999999" customHeight="1">
      <c r="A1224" s="237" t="s">
        <v>1908</v>
      </c>
      <c r="B1224" s="238" t="s">
        <v>7308</v>
      </c>
      <c r="C1224" s="238" t="s">
        <v>6896</v>
      </c>
      <c r="D1224" s="239">
        <v>4109</v>
      </c>
      <c r="E1224" s="240" t="s">
        <v>6886</v>
      </c>
      <c r="F1224" s="233" t="s">
        <v>227</v>
      </c>
      <c r="G1224" s="233" t="s">
        <v>1911</v>
      </c>
      <c r="H1224" s="233" t="s">
        <v>227</v>
      </c>
    </row>
    <row r="1225" spans="1:8" ht="18.399999999999999" customHeight="1">
      <c r="A1225" s="237" t="s">
        <v>1908</v>
      </c>
      <c r="B1225" s="238" t="s">
        <v>7309</v>
      </c>
      <c r="C1225" s="238" t="s">
        <v>6896</v>
      </c>
      <c r="D1225" s="239">
        <v>3073</v>
      </c>
      <c r="E1225" s="240" t="s">
        <v>6886</v>
      </c>
      <c r="F1225" s="233" t="s">
        <v>227</v>
      </c>
      <c r="G1225" s="233" t="s">
        <v>1912</v>
      </c>
      <c r="H1225" s="233" t="s">
        <v>227</v>
      </c>
    </row>
    <row r="1226" spans="1:8" ht="18.399999999999999" customHeight="1">
      <c r="A1226" s="237" t="s">
        <v>1908</v>
      </c>
      <c r="B1226" s="238" t="s">
        <v>7310</v>
      </c>
      <c r="C1226" s="238" t="s">
        <v>6896</v>
      </c>
      <c r="D1226" s="239">
        <v>2755</v>
      </c>
      <c r="E1226" s="240" t="s">
        <v>6886</v>
      </c>
      <c r="F1226" s="233" t="s">
        <v>227</v>
      </c>
      <c r="G1226" s="233" t="s">
        <v>1913</v>
      </c>
      <c r="H1226" s="233" t="s">
        <v>227</v>
      </c>
    </row>
    <row r="1227" spans="1:8" ht="18.399999999999999" customHeight="1">
      <c r="A1227" s="237" t="s">
        <v>1908</v>
      </c>
      <c r="B1227" s="238" t="s">
        <v>7311</v>
      </c>
      <c r="C1227" s="238" t="s">
        <v>6896</v>
      </c>
      <c r="D1227" s="239">
        <v>1264</v>
      </c>
      <c r="E1227" s="240" t="s">
        <v>6886</v>
      </c>
      <c r="F1227" s="233" t="s">
        <v>227</v>
      </c>
      <c r="G1227" s="233" t="s">
        <v>1914</v>
      </c>
      <c r="H1227" s="233" t="s">
        <v>227</v>
      </c>
    </row>
    <row r="1228" spans="1:8" ht="18.399999999999999" customHeight="1">
      <c r="A1228" s="237" t="s">
        <v>1908</v>
      </c>
      <c r="B1228" s="238" t="s">
        <v>7312</v>
      </c>
      <c r="C1228" s="238" t="s">
        <v>6896</v>
      </c>
      <c r="D1228" s="239">
        <v>2240</v>
      </c>
      <c r="E1228" s="240" t="s">
        <v>6886</v>
      </c>
      <c r="F1228" s="233" t="s">
        <v>227</v>
      </c>
      <c r="G1228" s="233" t="s">
        <v>1915</v>
      </c>
      <c r="H1228" s="233" t="s">
        <v>227</v>
      </c>
    </row>
    <row r="1229" spans="1:8" ht="18.399999999999999" customHeight="1">
      <c r="A1229" s="237" t="s">
        <v>1908</v>
      </c>
      <c r="B1229" s="238" t="s">
        <v>7313</v>
      </c>
      <c r="C1229" s="238" t="s">
        <v>6896</v>
      </c>
      <c r="D1229" s="239">
        <v>1082</v>
      </c>
      <c r="E1229" s="240" t="s">
        <v>6886</v>
      </c>
      <c r="F1229" s="233" t="s">
        <v>227</v>
      </c>
      <c r="G1229" s="233" t="s">
        <v>1916</v>
      </c>
      <c r="H1229" s="233" t="s">
        <v>227</v>
      </c>
    </row>
    <row r="1230" spans="1:8" ht="18.399999999999999" customHeight="1">
      <c r="A1230" s="237" t="s">
        <v>1917</v>
      </c>
      <c r="B1230" s="238" t="s">
        <v>7314</v>
      </c>
      <c r="C1230" s="238" t="s">
        <v>6896</v>
      </c>
      <c r="D1230" s="239">
        <v>5855</v>
      </c>
      <c r="E1230" s="240" t="s">
        <v>6886</v>
      </c>
      <c r="F1230" s="233" t="s">
        <v>227</v>
      </c>
      <c r="G1230" s="233" t="s">
        <v>1918</v>
      </c>
      <c r="H1230" s="233" t="s">
        <v>227</v>
      </c>
    </row>
    <row r="1231" spans="1:8" ht="18.399999999999999" customHeight="1">
      <c r="A1231" s="237" t="s">
        <v>1917</v>
      </c>
      <c r="B1231" s="238" t="s">
        <v>7315</v>
      </c>
      <c r="C1231" s="238" t="s">
        <v>6896</v>
      </c>
      <c r="D1231" s="239">
        <v>3709</v>
      </c>
      <c r="E1231" s="240" t="s">
        <v>6886</v>
      </c>
      <c r="F1231" s="233" t="s">
        <v>227</v>
      </c>
      <c r="G1231" s="233" t="s">
        <v>1919</v>
      </c>
      <c r="H1231" s="233" t="s">
        <v>227</v>
      </c>
    </row>
    <row r="1232" spans="1:8" ht="18.399999999999999" customHeight="1">
      <c r="A1232" s="237" t="s">
        <v>1917</v>
      </c>
      <c r="B1232" s="238" t="s">
        <v>7316</v>
      </c>
      <c r="C1232" s="238" t="s">
        <v>6896</v>
      </c>
      <c r="D1232" s="239">
        <v>4109</v>
      </c>
      <c r="E1232" s="240" t="s">
        <v>6886</v>
      </c>
      <c r="F1232" s="233" t="s">
        <v>227</v>
      </c>
      <c r="G1232" s="233" t="s">
        <v>1920</v>
      </c>
      <c r="H1232" s="233" t="s">
        <v>227</v>
      </c>
    </row>
    <row r="1233" spans="1:8" ht="18.399999999999999" customHeight="1">
      <c r="A1233" s="237" t="s">
        <v>1917</v>
      </c>
      <c r="B1233" s="238" t="s">
        <v>7317</v>
      </c>
      <c r="C1233" s="238" t="s">
        <v>6896</v>
      </c>
      <c r="D1233" s="239">
        <v>3073</v>
      </c>
      <c r="E1233" s="240" t="s">
        <v>6886</v>
      </c>
      <c r="F1233" s="233" t="s">
        <v>227</v>
      </c>
      <c r="G1233" s="233" t="s">
        <v>1921</v>
      </c>
      <c r="H1233" s="233" t="s">
        <v>227</v>
      </c>
    </row>
    <row r="1234" spans="1:8" ht="18.399999999999999" customHeight="1">
      <c r="A1234" s="237" t="s">
        <v>1922</v>
      </c>
      <c r="B1234" s="238" t="s">
        <v>1923</v>
      </c>
      <c r="C1234" s="238" t="s">
        <v>6893</v>
      </c>
      <c r="D1234" s="239">
        <v>603</v>
      </c>
      <c r="E1234" s="240" t="s">
        <v>6886</v>
      </c>
      <c r="F1234" s="233" t="s">
        <v>227</v>
      </c>
      <c r="G1234" s="233" t="s">
        <v>1924</v>
      </c>
      <c r="H1234" s="233" t="s">
        <v>227</v>
      </c>
    </row>
    <row r="1235" spans="1:8" ht="18.399999999999999" customHeight="1">
      <c r="A1235" s="237" t="s">
        <v>147</v>
      </c>
      <c r="B1235" s="238" t="s">
        <v>1925</v>
      </c>
      <c r="C1235" s="238" t="s">
        <v>6907</v>
      </c>
      <c r="D1235" s="239">
        <v>2880</v>
      </c>
      <c r="E1235" s="240" t="s">
        <v>6886</v>
      </c>
      <c r="F1235" s="233" t="s">
        <v>227</v>
      </c>
      <c r="G1235" s="233" t="s">
        <v>1926</v>
      </c>
      <c r="H1235" s="233" t="s">
        <v>227</v>
      </c>
    </row>
    <row r="1236" spans="1:8" ht="18.399999999999999" customHeight="1">
      <c r="A1236" s="237" t="s">
        <v>4580</v>
      </c>
      <c r="B1236" s="238" t="s">
        <v>4581</v>
      </c>
      <c r="C1236" s="238" t="s">
        <v>6894</v>
      </c>
      <c r="D1236" s="239">
        <v>9430</v>
      </c>
      <c r="E1236" s="240" t="s">
        <v>6886</v>
      </c>
      <c r="F1236" s="233" t="s">
        <v>227</v>
      </c>
      <c r="G1236" s="233" t="s">
        <v>4582</v>
      </c>
      <c r="H1236" s="233" t="s">
        <v>227</v>
      </c>
    </row>
    <row r="1237" spans="1:8" ht="18.399999999999999" customHeight="1">
      <c r="A1237" s="237" t="s">
        <v>4583</v>
      </c>
      <c r="B1237" s="238" t="s">
        <v>7318</v>
      </c>
      <c r="C1237" s="238" t="s">
        <v>6894</v>
      </c>
      <c r="D1237" s="239">
        <v>17146</v>
      </c>
      <c r="E1237" s="240" t="s">
        <v>6886</v>
      </c>
      <c r="F1237" s="233" t="s">
        <v>227</v>
      </c>
      <c r="G1237" s="233" t="s">
        <v>4584</v>
      </c>
      <c r="H1237" s="233" t="s">
        <v>227</v>
      </c>
    </row>
    <row r="1238" spans="1:8" ht="18.399999999999999" customHeight="1">
      <c r="A1238" s="237" t="s">
        <v>4585</v>
      </c>
      <c r="B1238" s="238" t="s">
        <v>4586</v>
      </c>
      <c r="C1238" s="238" t="s">
        <v>6894</v>
      </c>
      <c r="D1238" s="239">
        <v>29583</v>
      </c>
      <c r="E1238" s="240" t="s">
        <v>6886</v>
      </c>
      <c r="F1238" s="233" t="s">
        <v>227</v>
      </c>
      <c r="G1238" s="233" t="s">
        <v>4587</v>
      </c>
      <c r="H1238" s="233" t="s">
        <v>227</v>
      </c>
    </row>
    <row r="1239" spans="1:8" ht="18.399999999999999" customHeight="1">
      <c r="A1239" s="237" t="s">
        <v>4588</v>
      </c>
      <c r="B1239" s="238" t="s">
        <v>4589</v>
      </c>
      <c r="C1239" s="238" t="s">
        <v>6894</v>
      </c>
      <c r="D1239" s="239">
        <v>36300</v>
      </c>
      <c r="E1239" s="240" t="s">
        <v>6886</v>
      </c>
      <c r="F1239" s="233" t="s">
        <v>227</v>
      </c>
      <c r="G1239" s="233" t="s">
        <v>4590</v>
      </c>
      <c r="H1239" s="233" t="s">
        <v>227</v>
      </c>
    </row>
    <row r="1240" spans="1:8" ht="18.399999999999999" customHeight="1">
      <c r="A1240" s="237" t="s">
        <v>4591</v>
      </c>
      <c r="B1240" s="238" t="s">
        <v>4592</v>
      </c>
      <c r="C1240" s="238" t="s">
        <v>6894</v>
      </c>
      <c r="D1240" s="239">
        <v>33054</v>
      </c>
      <c r="E1240" s="240" t="s">
        <v>6886</v>
      </c>
      <c r="F1240" s="233" t="s">
        <v>227</v>
      </c>
      <c r="G1240" s="233" t="s">
        <v>4593</v>
      </c>
      <c r="H1240" s="233" t="s">
        <v>227</v>
      </c>
    </row>
    <row r="1241" spans="1:8" ht="18.399999999999999" customHeight="1">
      <c r="A1241" s="237" t="s">
        <v>4594</v>
      </c>
      <c r="B1241" s="238" t="s">
        <v>4595</v>
      </c>
      <c r="C1241" s="238" t="s">
        <v>6894</v>
      </c>
      <c r="D1241" s="239">
        <v>46433</v>
      </c>
      <c r="E1241" s="240" t="s">
        <v>6886</v>
      </c>
      <c r="F1241" s="233" t="s">
        <v>227</v>
      </c>
      <c r="G1241" s="233" t="s">
        <v>4596</v>
      </c>
      <c r="H1241" s="233" t="s">
        <v>227</v>
      </c>
    </row>
    <row r="1242" spans="1:8" ht="18.399999999999999" customHeight="1">
      <c r="A1242" s="237" t="s">
        <v>4597</v>
      </c>
      <c r="B1242" s="238" t="s">
        <v>4598</v>
      </c>
      <c r="C1242" s="238" t="s">
        <v>6894</v>
      </c>
      <c r="D1242" s="239">
        <v>59026</v>
      </c>
      <c r="E1242" s="240" t="s">
        <v>6886</v>
      </c>
      <c r="F1242" s="233" t="s">
        <v>227</v>
      </c>
      <c r="G1242" s="233" t="s">
        <v>4599</v>
      </c>
      <c r="H1242" s="233" t="s">
        <v>227</v>
      </c>
    </row>
    <row r="1243" spans="1:8" ht="18.399999999999999" customHeight="1">
      <c r="A1243" s="237" t="s">
        <v>4600</v>
      </c>
      <c r="B1243" s="238" t="s">
        <v>4601</v>
      </c>
      <c r="C1243" s="238" t="s">
        <v>6894</v>
      </c>
      <c r="D1243" s="239">
        <v>129536</v>
      </c>
      <c r="E1243" s="240" t="s">
        <v>6886</v>
      </c>
      <c r="F1243" s="233" t="s">
        <v>227</v>
      </c>
      <c r="G1243" s="233" t="s">
        <v>4602</v>
      </c>
      <c r="H1243" s="233" t="s">
        <v>227</v>
      </c>
    </row>
    <row r="1244" spans="1:8" ht="18.399999999999999" customHeight="1">
      <c r="A1244" s="237" t="s">
        <v>4603</v>
      </c>
      <c r="B1244" s="238" t="s">
        <v>4604</v>
      </c>
      <c r="C1244" s="238" t="s">
        <v>6893</v>
      </c>
      <c r="D1244" s="239">
        <v>12450</v>
      </c>
      <c r="E1244" s="240" t="s">
        <v>6886</v>
      </c>
      <c r="F1244" s="233" t="s">
        <v>227</v>
      </c>
      <c r="G1244" s="233" t="s">
        <v>4605</v>
      </c>
      <c r="H1244" s="233" t="s">
        <v>227</v>
      </c>
    </row>
    <row r="1245" spans="1:8" ht="18.399999999999999" customHeight="1">
      <c r="A1245" s="237" t="s">
        <v>4603</v>
      </c>
      <c r="B1245" s="238" t="s">
        <v>4606</v>
      </c>
      <c r="C1245" s="238" t="s">
        <v>6893</v>
      </c>
      <c r="D1245" s="239">
        <v>12600</v>
      </c>
      <c r="E1245" s="240" t="s">
        <v>6886</v>
      </c>
      <c r="F1245" s="233" t="s">
        <v>227</v>
      </c>
      <c r="G1245" s="233" t="s">
        <v>4607</v>
      </c>
      <c r="H1245" s="233" t="s">
        <v>227</v>
      </c>
    </row>
    <row r="1246" spans="1:8" ht="18.399999999999999" customHeight="1">
      <c r="A1246" s="237" t="s">
        <v>4603</v>
      </c>
      <c r="B1246" s="238" t="s">
        <v>4608</v>
      </c>
      <c r="C1246" s="238" t="s">
        <v>6893</v>
      </c>
      <c r="D1246" s="239">
        <v>22500</v>
      </c>
      <c r="E1246" s="240" t="s">
        <v>6886</v>
      </c>
      <c r="F1246" s="233" t="s">
        <v>227</v>
      </c>
      <c r="G1246" s="233" t="s">
        <v>4609</v>
      </c>
      <c r="H1246" s="233" t="s">
        <v>227</v>
      </c>
    </row>
    <row r="1247" spans="1:8" ht="18.399999999999999" customHeight="1">
      <c r="A1247" s="237" t="s">
        <v>4603</v>
      </c>
      <c r="B1247" s="238" t="s">
        <v>4610</v>
      </c>
      <c r="C1247" s="238" t="s">
        <v>6893</v>
      </c>
      <c r="D1247" s="239">
        <v>23250</v>
      </c>
      <c r="E1247" s="240" t="s">
        <v>6886</v>
      </c>
      <c r="F1247" s="233" t="s">
        <v>227</v>
      </c>
      <c r="G1247" s="233" t="s">
        <v>4611</v>
      </c>
      <c r="H1247" s="233" t="s">
        <v>227</v>
      </c>
    </row>
    <row r="1248" spans="1:8" ht="18.399999999999999" customHeight="1">
      <c r="A1248" s="237" t="s">
        <v>4612</v>
      </c>
      <c r="B1248" s="238" t="s">
        <v>4613</v>
      </c>
      <c r="C1248" s="238" t="s">
        <v>6893</v>
      </c>
      <c r="D1248" s="239">
        <v>6900</v>
      </c>
      <c r="E1248" s="240" t="s">
        <v>6886</v>
      </c>
      <c r="F1248" s="233" t="s">
        <v>227</v>
      </c>
      <c r="G1248" s="233" t="s">
        <v>4614</v>
      </c>
      <c r="H1248" s="233" t="s">
        <v>227</v>
      </c>
    </row>
    <row r="1249" spans="1:8" ht="18.399999999999999" customHeight="1">
      <c r="A1249" s="237" t="s">
        <v>4615</v>
      </c>
      <c r="B1249" s="238" t="s">
        <v>4616</v>
      </c>
      <c r="C1249" s="238" t="s">
        <v>6893</v>
      </c>
      <c r="D1249" s="239">
        <v>4402</v>
      </c>
      <c r="E1249" s="240" t="s">
        <v>6886</v>
      </c>
      <c r="F1249" s="233" t="s">
        <v>227</v>
      </c>
      <c r="G1249" s="233" t="s">
        <v>4617</v>
      </c>
      <c r="H1249" s="233" t="s">
        <v>227</v>
      </c>
    </row>
    <row r="1250" spans="1:8" ht="18.399999999999999" customHeight="1">
      <c r="A1250" s="237" t="s">
        <v>7319</v>
      </c>
      <c r="B1250" s="238" t="s">
        <v>4618</v>
      </c>
      <c r="C1250" s="238" t="s">
        <v>6893</v>
      </c>
      <c r="D1250" s="239">
        <v>7243</v>
      </c>
      <c r="E1250" s="240" t="s">
        <v>6886</v>
      </c>
      <c r="F1250" s="233" t="s">
        <v>227</v>
      </c>
      <c r="G1250" s="233" t="s">
        <v>4619</v>
      </c>
      <c r="H1250" s="233" t="s">
        <v>227</v>
      </c>
    </row>
    <row r="1251" spans="1:8" ht="18.399999999999999" customHeight="1">
      <c r="A1251" s="237" t="s">
        <v>4620</v>
      </c>
      <c r="B1251" s="238" t="s">
        <v>4621</v>
      </c>
      <c r="C1251" s="238" t="s">
        <v>6893</v>
      </c>
      <c r="D1251" s="239">
        <v>9283</v>
      </c>
      <c r="E1251" s="240" t="s">
        <v>6886</v>
      </c>
      <c r="F1251" s="233" t="s">
        <v>227</v>
      </c>
      <c r="G1251" s="233" t="s">
        <v>4622</v>
      </c>
      <c r="H1251" s="233" t="s">
        <v>227</v>
      </c>
    </row>
    <row r="1252" spans="1:8" ht="18.399999999999999" customHeight="1">
      <c r="A1252" s="237" t="s">
        <v>4623</v>
      </c>
      <c r="B1252" s="238" t="s">
        <v>7320</v>
      </c>
      <c r="C1252" s="238" t="s">
        <v>6893</v>
      </c>
      <c r="D1252" s="239">
        <v>859</v>
      </c>
      <c r="E1252" s="240" t="s">
        <v>6886</v>
      </c>
      <c r="F1252" s="233" t="s">
        <v>227</v>
      </c>
      <c r="G1252" s="233" t="s">
        <v>4624</v>
      </c>
      <c r="H1252" s="233" t="s">
        <v>227</v>
      </c>
    </row>
    <row r="1253" spans="1:8" ht="18.399999999999999" customHeight="1">
      <c r="A1253" s="237" t="s">
        <v>4625</v>
      </c>
      <c r="B1253" s="238" t="s">
        <v>4626</v>
      </c>
      <c r="C1253" s="238" t="s">
        <v>6893</v>
      </c>
      <c r="D1253" s="239">
        <v>5735</v>
      </c>
      <c r="E1253" s="240" t="s">
        <v>6886</v>
      </c>
      <c r="F1253" s="233" t="s">
        <v>227</v>
      </c>
      <c r="G1253" s="233" t="s">
        <v>4627</v>
      </c>
      <c r="H1253" s="233" t="s">
        <v>227</v>
      </c>
    </row>
    <row r="1254" spans="1:8" ht="18.399999999999999" customHeight="1">
      <c r="A1254" s="237" t="s">
        <v>4628</v>
      </c>
      <c r="B1254" s="238" t="s">
        <v>4629</v>
      </c>
      <c r="C1254" s="238" t="s">
        <v>6893</v>
      </c>
      <c r="D1254" s="239">
        <v>4328</v>
      </c>
      <c r="E1254" s="240" t="s">
        <v>6886</v>
      </c>
      <c r="F1254" s="233" t="s">
        <v>227</v>
      </c>
      <c r="G1254" s="233" t="s">
        <v>4630</v>
      </c>
      <c r="H1254" s="233" t="s">
        <v>227</v>
      </c>
    </row>
    <row r="1255" spans="1:8" ht="18.399999999999999" customHeight="1">
      <c r="A1255" s="237" t="s">
        <v>4631</v>
      </c>
      <c r="B1255" s="238" t="s">
        <v>4632</v>
      </c>
      <c r="C1255" s="238" t="s">
        <v>6893</v>
      </c>
      <c r="D1255" s="239">
        <v>9100</v>
      </c>
      <c r="E1255" s="240" t="s">
        <v>6886</v>
      </c>
      <c r="F1255" s="233" t="s">
        <v>227</v>
      </c>
      <c r="G1255" s="233" t="s">
        <v>4633</v>
      </c>
      <c r="H1255" s="233" t="s">
        <v>227</v>
      </c>
    </row>
    <row r="1256" spans="1:8" ht="18.399999999999999" customHeight="1">
      <c r="A1256" s="237" t="s">
        <v>4634</v>
      </c>
      <c r="B1256" s="238" t="s">
        <v>4635</v>
      </c>
      <c r="C1256" s="238" t="s">
        <v>6893</v>
      </c>
      <c r="D1256" s="239">
        <v>7878</v>
      </c>
      <c r="E1256" s="240" t="s">
        <v>6886</v>
      </c>
      <c r="F1256" s="233" t="s">
        <v>227</v>
      </c>
      <c r="G1256" s="233" t="s">
        <v>4636</v>
      </c>
      <c r="H1256" s="233" t="s">
        <v>227</v>
      </c>
    </row>
    <row r="1257" spans="1:8" ht="18.399999999999999" customHeight="1">
      <c r="A1257" s="237" t="s">
        <v>4637</v>
      </c>
      <c r="B1257" s="238" t="s">
        <v>4632</v>
      </c>
      <c r="C1257" s="238" t="s">
        <v>6893</v>
      </c>
      <c r="D1257" s="239">
        <v>6300</v>
      </c>
      <c r="E1257" s="240" t="s">
        <v>6886</v>
      </c>
      <c r="F1257" s="233" t="s">
        <v>227</v>
      </c>
      <c r="G1257" s="233" t="s">
        <v>4638</v>
      </c>
      <c r="H1257" s="233" t="s">
        <v>227</v>
      </c>
    </row>
    <row r="1258" spans="1:8" ht="18.399999999999999" customHeight="1">
      <c r="A1258" s="237" t="s">
        <v>4639</v>
      </c>
      <c r="B1258" s="238" t="s">
        <v>4640</v>
      </c>
      <c r="C1258" s="238" t="s">
        <v>6893</v>
      </c>
      <c r="D1258" s="239">
        <v>5436</v>
      </c>
      <c r="E1258" s="240" t="s">
        <v>6886</v>
      </c>
      <c r="F1258" s="233" t="s">
        <v>227</v>
      </c>
      <c r="G1258" s="233" t="s">
        <v>4641</v>
      </c>
      <c r="H1258" s="233" t="s">
        <v>227</v>
      </c>
    </row>
    <row r="1259" spans="1:8" ht="18.399999999999999" customHeight="1">
      <c r="A1259" s="237" t="s">
        <v>4639</v>
      </c>
      <c r="B1259" s="238" t="s">
        <v>4642</v>
      </c>
      <c r="C1259" s="238" t="s">
        <v>6893</v>
      </c>
      <c r="D1259" s="239">
        <v>7082</v>
      </c>
      <c r="E1259" s="240" t="s">
        <v>6886</v>
      </c>
      <c r="F1259" s="233" t="s">
        <v>227</v>
      </c>
      <c r="G1259" s="233" t="s">
        <v>4643</v>
      </c>
      <c r="H1259" s="233" t="s">
        <v>227</v>
      </c>
    </row>
    <row r="1260" spans="1:8" ht="18.399999999999999" customHeight="1">
      <c r="A1260" s="237" t="s">
        <v>4644</v>
      </c>
      <c r="B1260" s="238" t="s">
        <v>227</v>
      </c>
      <c r="C1260" s="238" t="s">
        <v>6893</v>
      </c>
      <c r="D1260" s="239">
        <v>2640</v>
      </c>
      <c r="E1260" s="240" t="s">
        <v>6886</v>
      </c>
      <c r="F1260" s="233" t="s">
        <v>227</v>
      </c>
      <c r="G1260" s="233" t="s">
        <v>4645</v>
      </c>
      <c r="H1260" s="233" t="s">
        <v>227</v>
      </c>
    </row>
    <row r="1261" spans="1:8" ht="18.399999999999999" customHeight="1">
      <c r="A1261" s="237" t="s">
        <v>7321</v>
      </c>
      <c r="B1261" s="238" t="s">
        <v>7322</v>
      </c>
      <c r="C1261" s="238" t="s">
        <v>6893</v>
      </c>
      <c r="D1261" s="239">
        <v>39856</v>
      </c>
      <c r="E1261" s="240" t="s">
        <v>6886</v>
      </c>
      <c r="F1261" s="233" t="s">
        <v>227</v>
      </c>
      <c r="G1261" s="233" t="s">
        <v>4646</v>
      </c>
      <c r="H1261" s="233" t="s">
        <v>227</v>
      </c>
    </row>
    <row r="1262" spans="1:8" ht="18.399999999999999" customHeight="1">
      <c r="A1262" s="237" t="s">
        <v>4647</v>
      </c>
      <c r="B1262" s="238" t="s">
        <v>4648</v>
      </c>
      <c r="C1262" s="238" t="s">
        <v>6914</v>
      </c>
      <c r="D1262" s="239">
        <v>202</v>
      </c>
      <c r="E1262" s="240" t="s">
        <v>6886</v>
      </c>
      <c r="F1262" s="233" t="s">
        <v>227</v>
      </c>
      <c r="G1262" s="233" t="s">
        <v>4649</v>
      </c>
      <c r="H1262" s="233" t="s">
        <v>227</v>
      </c>
    </row>
    <row r="1263" spans="1:8" ht="18.399999999999999" customHeight="1">
      <c r="A1263" s="237" t="s">
        <v>4650</v>
      </c>
      <c r="B1263" s="238" t="s">
        <v>4651</v>
      </c>
      <c r="C1263" s="238" t="s">
        <v>6914</v>
      </c>
      <c r="D1263" s="239">
        <v>110000</v>
      </c>
      <c r="E1263" s="240" t="s">
        <v>6886</v>
      </c>
      <c r="F1263" s="233" t="s">
        <v>227</v>
      </c>
      <c r="G1263" s="233" t="s">
        <v>4652</v>
      </c>
      <c r="H1263" s="233" t="s">
        <v>227</v>
      </c>
    </row>
    <row r="1264" spans="1:8" ht="18.399999999999999" customHeight="1">
      <c r="A1264" s="237" t="s">
        <v>4650</v>
      </c>
      <c r="B1264" s="238" t="s">
        <v>4653</v>
      </c>
      <c r="C1264" s="238" t="s">
        <v>6914</v>
      </c>
      <c r="D1264" s="239">
        <v>160000</v>
      </c>
      <c r="E1264" s="240" t="s">
        <v>6886</v>
      </c>
      <c r="F1264" s="233" t="s">
        <v>227</v>
      </c>
      <c r="G1264" s="233" t="s">
        <v>4654</v>
      </c>
      <c r="H1264" s="233" t="s">
        <v>227</v>
      </c>
    </row>
    <row r="1265" spans="1:8" ht="18.399999999999999" customHeight="1">
      <c r="A1265" s="237" t="s">
        <v>4650</v>
      </c>
      <c r="B1265" s="238" t="s">
        <v>4655</v>
      </c>
      <c r="C1265" s="238" t="s">
        <v>6914</v>
      </c>
      <c r="D1265" s="239">
        <v>170000</v>
      </c>
      <c r="E1265" s="240" t="s">
        <v>6886</v>
      </c>
      <c r="F1265" s="233" t="s">
        <v>227</v>
      </c>
      <c r="G1265" s="233" t="s">
        <v>4656</v>
      </c>
      <c r="H1265" s="233" t="s">
        <v>227</v>
      </c>
    </row>
    <row r="1266" spans="1:8" ht="18.399999999999999" customHeight="1">
      <c r="A1266" s="237" t="s">
        <v>4650</v>
      </c>
      <c r="B1266" s="238" t="s">
        <v>4657</v>
      </c>
      <c r="C1266" s="238" t="s">
        <v>6914</v>
      </c>
      <c r="D1266" s="239">
        <v>290000</v>
      </c>
      <c r="E1266" s="240" t="s">
        <v>6886</v>
      </c>
      <c r="F1266" s="233" t="s">
        <v>227</v>
      </c>
      <c r="G1266" s="233" t="s">
        <v>4658</v>
      </c>
      <c r="H1266" s="233" t="s">
        <v>227</v>
      </c>
    </row>
    <row r="1267" spans="1:8" ht="18.399999999999999" customHeight="1">
      <c r="A1267" s="237" t="s">
        <v>4659</v>
      </c>
      <c r="B1267" s="238" t="s">
        <v>4660</v>
      </c>
      <c r="C1267" s="238" t="s">
        <v>6914</v>
      </c>
      <c r="D1267" s="239">
        <v>105000</v>
      </c>
      <c r="E1267" s="240" t="s">
        <v>6886</v>
      </c>
      <c r="F1267" s="233" t="s">
        <v>227</v>
      </c>
      <c r="G1267" s="233" t="s">
        <v>4661</v>
      </c>
      <c r="H1267" s="233" t="s">
        <v>227</v>
      </c>
    </row>
    <row r="1268" spans="1:8" ht="18.399999999999999" customHeight="1">
      <c r="A1268" s="237" t="s">
        <v>4659</v>
      </c>
      <c r="B1268" s="238" t="s">
        <v>4662</v>
      </c>
      <c r="C1268" s="238" t="s">
        <v>6914</v>
      </c>
      <c r="D1268" s="239">
        <v>230000</v>
      </c>
      <c r="E1268" s="240" t="s">
        <v>6886</v>
      </c>
      <c r="F1268" s="233" t="s">
        <v>227</v>
      </c>
      <c r="G1268" s="233" t="s">
        <v>4663</v>
      </c>
      <c r="H1268" s="233" t="s">
        <v>227</v>
      </c>
    </row>
    <row r="1269" spans="1:8" ht="18.399999999999999" customHeight="1">
      <c r="A1269" s="237" t="s">
        <v>4659</v>
      </c>
      <c r="B1269" s="238" t="s">
        <v>4664</v>
      </c>
      <c r="C1269" s="238" t="s">
        <v>6914</v>
      </c>
      <c r="D1269" s="239">
        <v>610000</v>
      </c>
      <c r="E1269" s="240" t="s">
        <v>6886</v>
      </c>
      <c r="F1269" s="233" t="s">
        <v>227</v>
      </c>
      <c r="G1269" s="233" t="s">
        <v>4665</v>
      </c>
      <c r="H1269" s="233" t="s">
        <v>227</v>
      </c>
    </row>
    <row r="1270" spans="1:8" ht="18.399999999999999" customHeight="1">
      <c r="A1270" s="237" t="s">
        <v>4659</v>
      </c>
      <c r="B1270" s="238" t="s">
        <v>4666</v>
      </c>
      <c r="C1270" s="238" t="s">
        <v>6914</v>
      </c>
      <c r="D1270" s="239">
        <v>370000</v>
      </c>
      <c r="E1270" s="240" t="s">
        <v>6886</v>
      </c>
      <c r="F1270" s="233" t="s">
        <v>227</v>
      </c>
      <c r="G1270" s="233" t="s">
        <v>4667</v>
      </c>
      <c r="H1270" s="233" t="s">
        <v>227</v>
      </c>
    </row>
    <row r="1271" spans="1:8" ht="18.399999999999999" customHeight="1">
      <c r="A1271" s="237" t="s">
        <v>4668</v>
      </c>
      <c r="B1271" s="238" t="s">
        <v>4669</v>
      </c>
      <c r="C1271" s="238" t="s">
        <v>6914</v>
      </c>
      <c r="D1271" s="239">
        <v>2550</v>
      </c>
      <c r="E1271" s="240" t="s">
        <v>6886</v>
      </c>
      <c r="F1271" s="233" t="s">
        <v>227</v>
      </c>
      <c r="G1271" s="233" t="s">
        <v>4670</v>
      </c>
      <c r="H1271" s="233" t="s">
        <v>227</v>
      </c>
    </row>
    <row r="1272" spans="1:8" ht="18.399999999999999" customHeight="1">
      <c r="A1272" s="237" t="s">
        <v>4668</v>
      </c>
      <c r="B1272" s="238" t="s">
        <v>4671</v>
      </c>
      <c r="C1272" s="238" t="s">
        <v>6914</v>
      </c>
      <c r="D1272" s="239">
        <v>3320</v>
      </c>
      <c r="E1272" s="240" t="s">
        <v>6886</v>
      </c>
      <c r="F1272" s="233" t="s">
        <v>227</v>
      </c>
      <c r="G1272" s="233" t="s">
        <v>4672</v>
      </c>
      <c r="H1272" s="233" t="s">
        <v>227</v>
      </c>
    </row>
    <row r="1273" spans="1:8" ht="18.399999999999999" customHeight="1">
      <c r="A1273" s="237" t="s">
        <v>4668</v>
      </c>
      <c r="B1273" s="238" t="s">
        <v>4673</v>
      </c>
      <c r="C1273" s="238" t="s">
        <v>6914</v>
      </c>
      <c r="D1273" s="239">
        <v>4330</v>
      </c>
      <c r="E1273" s="240" t="s">
        <v>6886</v>
      </c>
      <c r="F1273" s="233" t="s">
        <v>227</v>
      </c>
      <c r="G1273" s="233" t="s">
        <v>4674</v>
      </c>
      <c r="H1273" s="233" t="s">
        <v>227</v>
      </c>
    </row>
    <row r="1274" spans="1:8" ht="18.399999999999999" customHeight="1">
      <c r="A1274" s="237" t="s">
        <v>4668</v>
      </c>
      <c r="B1274" s="238" t="s">
        <v>4675</v>
      </c>
      <c r="C1274" s="238" t="s">
        <v>6914</v>
      </c>
      <c r="D1274" s="239">
        <v>5470</v>
      </c>
      <c r="E1274" s="240" t="s">
        <v>6886</v>
      </c>
      <c r="F1274" s="233" t="s">
        <v>227</v>
      </c>
      <c r="G1274" s="233" t="s">
        <v>4676</v>
      </c>
      <c r="H1274" s="233" t="s">
        <v>227</v>
      </c>
    </row>
    <row r="1275" spans="1:8" ht="18.399999999999999" customHeight="1">
      <c r="A1275" s="237" t="s">
        <v>4668</v>
      </c>
      <c r="B1275" s="238" t="s">
        <v>4677</v>
      </c>
      <c r="C1275" s="238" t="s">
        <v>6914</v>
      </c>
      <c r="D1275" s="239">
        <v>6260</v>
      </c>
      <c r="E1275" s="240" t="s">
        <v>6886</v>
      </c>
      <c r="F1275" s="233" t="s">
        <v>227</v>
      </c>
      <c r="G1275" s="233" t="s">
        <v>4678</v>
      </c>
      <c r="H1275" s="233" t="s">
        <v>227</v>
      </c>
    </row>
    <row r="1276" spans="1:8" ht="18.399999999999999" customHeight="1">
      <c r="A1276" s="237" t="s">
        <v>4668</v>
      </c>
      <c r="B1276" s="238" t="s">
        <v>4679</v>
      </c>
      <c r="C1276" s="238" t="s">
        <v>6914</v>
      </c>
      <c r="D1276" s="239">
        <v>8870</v>
      </c>
      <c r="E1276" s="240" t="s">
        <v>6886</v>
      </c>
      <c r="F1276" s="233" t="s">
        <v>227</v>
      </c>
      <c r="G1276" s="233" t="s">
        <v>4680</v>
      </c>
      <c r="H1276" s="233" t="s">
        <v>227</v>
      </c>
    </row>
    <row r="1277" spans="1:8" ht="18.399999999999999" customHeight="1">
      <c r="A1277" s="237" t="s">
        <v>4668</v>
      </c>
      <c r="B1277" s="238" t="s">
        <v>4681</v>
      </c>
      <c r="C1277" s="238" t="s">
        <v>6914</v>
      </c>
      <c r="D1277" s="239">
        <v>11200</v>
      </c>
      <c r="E1277" s="240" t="s">
        <v>6886</v>
      </c>
      <c r="F1277" s="233" t="s">
        <v>227</v>
      </c>
      <c r="G1277" s="233" t="s">
        <v>4682</v>
      </c>
      <c r="H1277" s="233" t="s">
        <v>227</v>
      </c>
    </row>
    <row r="1278" spans="1:8" ht="18.399999999999999" customHeight="1">
      <c r="A1278" s="237" t="s">
        <v>4668</v>
      </c>
      <c r="B1278" s="238" t="s">
        <v>4683</v>
      </c>
      <c r="C1278" s="238" t="s">
        <v>6914</v>
      </c>
      <c r="D1278" s="239">
        <v>12920</v>
      </c>
      <c r="E1278" s="240" t="s">
        <v>6886</v>
      </c>
      <c r="F1278" s="233" t="s">
        <v>227</v>
      </c>
      <c r="G1278" s="233" t="s">
        <v>4684</v>
      </c>
      <c r="H1278" s="233" t="s">
        <v>227</v>
      </c>
    </row>
    <row r="1279" spans="1:8" ht="18.399999999999999" customHeight="1">
      <c r="A1279" s="237" t="s">
        <v>4668</v>
      </c>
      <c r="B1279" s="238" t="s">
        <v>4685</v>
      </c>
      <c r="C1279" s="238" t="s">
        <v>6914</v>
      </c>
      <c r="D1279" s="239">
        <v>21140</v>
      </c>
      <c r="E1279" s="240" t="s">
        <v>6886</v>
      </c>
      <c r="F1279" s="233" t="s">
        <v>227</v>
      </c>
      <c r="G1279" s="233" t="s">
        <v>4686</v>
      </c>
      <c r="H1279" s="233" t="s">
        <v>227</v>
      </c>
    </row>
    <row r="1280" spans="1:8" ht="18.399999999999999" customHeight="1">
      <c r="A1280" s="237" t="s">
        <v>4687</v>
      </c>
      <c r="B1280" s="238" t="s">
        <v>4688</v>
      </c>
      <c r="C1280" s="238" t="s">
        <v>6893</v>
      </c>
      <c r="D1280" s="239">
        <v>2152</v>
      </c>
      <c r="E1280" s="240" t="s">
        <v>6886</v>
      </c>
      <c r="F1280" s="233" t="s">
        <v>227</v>
      </c>
      <c r="G1280" s="233" t="s">
        <v>4689</v>
      </c>
      <c r="H1280" s="233" t="s">
        <v>227</v>
      </c>
    </row>
    <row r="1281" spans="1:8" ht="18.399999999999999" customHeight="1">
      <c r="A1281" s="237" t="s">
        <v>4687</v>
      </c>
      <c r="B1281" s="238" t="s">
        <v>4690</v>
      </c>
      <c r="C1281" s="238" t="s">
        <v>6893</v>
      </c>
      <c r="D1281" s="239">
        <v>2668</v>
      </c>
      <c r="E1281" s="240" t="s">
        <v>6886</v>
      </c>
      <c r="F1281" s="233" t="s">
        <v>227</v>
      </c>
      <c r="G1281" s="233" t="s">
        <v>4691</v>
      </c>
      <c r="H1281" s="233" t="s">
        <v>227</v>
      </c>
    </row>
    <row r="1282" spans="1:8" ht="18.399999999999999" customHeight="1">
      <c r="A1282" s="237" t="s">
        <v>4687</v>
      </c>
      <c r="B1282" s="238" t="s">
        <v>4692</v>
      </c>
      <c r="C1282" s="238" t="s">
        <v>6893</v>
      </c>
      <c r="D1282" s="239">
        <v>3286</v>
      </c>
      <c r="E1282" s="240" t="s">
        <v>6886</v>
      </c>
      <c r="F1282" s="233" t="s">
        <v>227</v>
      </c>
      <c r="G1282" s="233" t="s">
        <v>4693</v>
      </c>
      <c r="H1282" s="233" t="s">
        <v>227</v>
      </c>
    </row>
    <row r="1283" spans="1:8" ht="18.399999999999999" customHeight="1">
      <c r="A1283" s="237" t="s">
        <v>4687</v>
      </c>
      <c r="B1283" s="238" t="s">
        <v>4694</v>
      </c>
      <c r="C1283" s="238" t="s">
        <v>6893</v>
      </c>
      <c r="D1283" s="239">
        <v>4625</v>
      </c>
      <c r="E1283" s="240" t="s">
        <v>6886</v>
      </c>
      <c r="F1283" s="233" t="s">
        <v>227</v>
      </c>
      <c r="G1283" s="233" t="s">
        <v>4695</v>
      </c>
      <c r="H1283" s="233" t="s">
        <v>227</v>
      </c>
    </row>
    <row r="1284" spans="1:8" ht="18.399999999999999" customHeight="1">
      <c r="A1284" s="237" t="s">
        <v>4687</v>
      </c>
      <c r="B1284" s="238" t="s">
        <v>4696</v>
      </c>
      <c r="C1284" s="238" t="s">
        <v>6893</v>
      </c>
      <c r="D1284" s="239">
        <v>5655</v>
      </c>
      <c r="E1284" s="240" t="s">
        <v>6886</v>
      </c>
      <c r="F1284" s="233" t="s">
        <v>227</v>
      </c>
      <c r="G1284" s="233" t="s">
        <v>4697</v>
      </c>
      <c r="H1284" s="233" t="s">
        <v>227</v>
      </c>
    </row>
    <row r="1285" spans="1:8" ht="18.399999999999999" customHeight="1">
      <c r="A1285" s="237" t="s">
        <v>4687</v>
      </c>
      <c r="B1285" s="238" t="s">
        <v>4698</v>
      </c>
      <c r="C1285" s="238" t="s">
        <v>6893</v>
      </c>
      <c r="D1285" s="239">
        <v>8848</v>
      </c>
      <c r="E1285" s="240" t="s">
        <v>6886</v>
      </c>
      <c r="F1285" s="233" t="s">
        <v>227</v>
      </c>
      <c r="G1285" s="233" t="s">
        <v>4699</v>
      </c>
      <c r="H1285" s="233" t="s">
        <v>227</v>
      </c>
    </row>
    <row r="1286" spans="1:8" ht="18.399999999999999" customHeight="1">
      <c r="A1286" s="237" t="s">
        <v>4687</v>
      </c>
      <c r="B1286" s="238" t="s">
        <v>4700</v>
      </c>
      <c r="C1286" s="238" t="s">
        <v>6893</v>
      </c>
      <c r="D1286" s="239">
        <v>14925</v>
      </c>
      <c r="E1286" s="240" t="s">
        <v>6886</v>
      </c>
      <c r="F1286" s="233" t="s">
        <v>227</v>
      </c>
      <c r="G1286" s="233" t="s">
        <v>4701</v>
      </c>
      <c r="H1286" s="233" t="s">
        <v>227</v>
      </c>
    </row>
    <row r="1287" spans="1:8" ht="18.399999999999999" customHeight="1">
      <c r="A1287" s="237" t="s">
        <v>4687</v>
      </c>
      <c r="B1287" s="238" t="s">
        <v>4702</v>
      </c>
      <c r="C1287" s="238" t="s">
        <v>6893</v>
      </c>
      <c r="D1287" s="239">
        <v>19869</v>
      </c>
      <c r="E1287" s="240" t="s">
        <v>6886</v>
      </c>
      <c r="F1287" s="233" t="s">
        <v>227</v>
      </c>
      <c r="G1287" s="233" t="s">
        <v>4703</v>
      </c>
      <c r="H1287" s="233" t="s">
        <v>227</v>
      </c>
    </row>
    <row r="1288" spans="1:8" ht="18.399999999999999" customHeight="1">
      <c r="A1288" s="237" t="s">
        <v>4687</v>
      </c>
      <c r="B1288" s="238" t="s">
        <v>4704</v>
      </c>
      <c r="C1288" s="238" t="s">
        <v>6893</v>
      </c>
      <c r="D1288" s="239">
        <v>40160</v>
      </c>
      <c r="E1288" s="240" t="s">
        <v>6886</v>
      </c>
      <c r="F1288" s="233" t="s">
        <v>227</v>
      </c>
      <c r="G1288" s="233" t="s">
        <v>4705</v>
      </c>
      <c r="H1288" s="233" t="s">
        <v>227</v>
      </c>
    </row>
    <row r="1289" spans="1:8" ht="18.399999999999999" customHeight="1">
      <c r="A1289" s="237" t="s">
        <v>4706</v>
      </c>
      <c r="B1289" s="238" t="s">
        <v>4707</v>
      </c>
      <c r="C1289" s="238" t="s">
        <v>6914</v>
      </c>
      <c r="D1289" s="239">
        <v>564</v>
      </c>
      <c r="E1289" s="240" t="s">
        <v>6886</v>
      </c>
      <c r="F1289" s="233" t="s">
        <v>227</v>
      </c>
      <c r="G1289" s="233" t="s">
        <v>4708</v>
      </c>
      <c r="H1289" s="233" t="s">
        <v>227</v>
      </c>
    </row>
    <row r="1290" spans="1:8" ht="18.399999999999999" customHeight="1">
      <c r="A1290" s="237" t="s">
        <v>4706</v>
      </c>
      <c r="B1290" s="238" t="s">
        <v>4709</v>
      </c>
      <c r="C1290" s="238" t="s">
        <v>6914</v>
      </c>
      <c r="D1290" s="239">
        <v>950</v>
      </c>
      <c r="E1290" s="240" t="s">
        <v>6886</v>
      </c>
      <c r="F1290" s="233" t="s">
        <v>227</v>
      </c>
      <c r="G1290" s="233" t="s">
        <v>4710</v>
      </c>
      <c r="H1290" s="233" t="s">
        <v>227</v>
      </c>
    </row>
    <row r="1291" spans="1:8" ht="18.399999999999999" customHeight="1">
      <c r="A1291" s="237" t="s">
        <v>4711</v>
      </c>
      <c r="B1291" s="238" t="s">
        <v>4712</v>
      </c>
      <c r="C1291" s="238" t="s">
        <v>6914</v>
      </c>
      <c r="D1291" s="239">
        <v>340</v>
      </c>
      <c r="E1291" s="240" t="s">
        <v>6886</v>
      </c>
      <c r="F1291" s="233" t="s">
        <v>227</v>
      </c>
      <c r="G1291" s="233" t="s">
        <v>4713</v>
      </c>
      <c r="H1291" s="233" t="s">
        <v>227</v>
      </c>
    </row>
    <row r="1292" spans="1:8" ht="18.399999999999999" customHeight="1">
      <c r="A1292" s="237" t="s">
        <v>4711</v>
      </c>
      <c r="B1292" s="238" t="s">
        <v>4714</v>
      </c>
      <c r="C1292" s="238" t="s">
        <v>6914</v>
      </c>
      <c r="D1292" s="239">
        <v>560</v>
      </c>
      <c r="E1292" s="240" t="s">
        <v>6886</v>
      </c>
      <c r="F1292" s="233" t="s">
        <v>227</v>
      </c>
      <c r="G1292" s="233" t="s">
        <v>4715</v>
      </c>
      <c r="H1292" s="233" t="s">
        <v>227</v>
      </c>
    </row>
    <row r="1293" spans="1:8" ht="18.399999999999999" customHeight="1">
      <c r="A1293" s="237" t="s">
        <v>4706</v>
      </c>
      <c r="B1293" s="238" t="s">
        <v>4716</v>
      </c>
      <c r="C1293" s="238" t="s">
        <v>6914</v>
      </c>
      <c r="D1293" s="239">
        <v>1040</v>
      </c>
      <c r="E1293" s="240" t="s">
        <v>6886</v>
      </c>
      <c r="F1293" s="233" t="s">
        <v>227</v>
      </c>
      <c r="G1293" s="233" t="s">
        <v>4717</v>
      </c>
      <c r="H1293" s="233" t="s">
        <v>227</v>
      </c>
    </row>
    <row r="1294" spans="1:8" ht="18.399999999999999" customHeight="1">
      <c r="A1294" s="237" t="s">
        <v>4706</v>
      </c>
      <c r="B1294" s="238" t="s">
        <v>4718</v>
      </c>
      <c r="C1294" s="238" t="s">
        <v>6914</v>
      </c>
      <c r="D1294" s="239">
        <v>1380</v>
      </c>
      <c r="E1294" s="240" t="s">
        <v>6886</v>
      </c>
      <c r="F1294" s="233" t="s">
        <v>227</v>
      </c>
      <c r="G1294" s="233" t="s">
        <v>4719</v>
      </c>
      <c r="H1294" s="233" t="s">
        <v>227</v>
      </c>
    </row>
    <row r="1295" spans="1:8" ht="18.399999999999999" customHeight="1">
      <c r="A1295" s="237" t="s">
        <v>4706</v>
      </c>
      <c r="B1295" s="238" t="s">
        <v>4720</v>
      </c>
      <c r="C1295" s="238" t="s">
        <v>6914</v>
      </c>
      <c r="D1295" s="239">
        <v>1950</v>
      </c>
      <c r="E1295" s="240" t="s">
        <v>6886</v>
      </c>
      <c r="F1295" s="233" t="s">
        <v>227</v>
      </c>
      <c r="G1295" s="233" t="s">
        <v>4721</v>
      </c>
      <c r="H1295" s="233" t="s">
        <v>227</v>
      </c>
    </row>
    <row r="1296" spans="1:8" ht="18.399999999999999" customHeight="1">
      <c r="A1296" s="237" t="s">
        <v>4706</v>
      </c>
      <c r="B1296" s="238" t="s">
        <v>4722</v>
      </c>
      <c r="C1296" s="238" t="s">
        <v>6914</v>
      </c>
      <c r="D1296" s="239">
        <v>2710</v>
      </c>
      <c r="E1296" s="240" t="s">
        <v>6886</v>
      </c>
      <c r="F1296" s="233" t="s">
        <v>227</v>
      </c>
      <c r="G1296" s="233" t="s">
        <v>4723</v>
      </c>
      <c r="H1296" s="233" t="s">
        <v>227</v>
      </c>
    </row>
    <row r="1297" spans="1:8" ht="18.399999999999999" customHeight="1">
      <c r="A1297" s="237" t="s">
        <v>4706</v>
      </c>
      <c r="B1297" s="238" t="s">
        <v>4724</v>
      </c>
      <c r="C1297" s="238" t="s">
        <v>6914</v>
      </c>
      <c r="D1297" s="239">
        <v>3570</v>
      </c>
      <c r="E1297" s="240" t="s">
        <v>6886</v>
      </c>
      <c r="F1297" s="233" t="s">
        <v>227</v>
      </c>
      <c r="G1297" s="233" t="s">
        <v>4725</v>
      </c>
      <c r="H1297" s="233" t="s">
        <v>227</v>
      </c>
    </row>
    <row r="1298" spans="1:8" ht="18.399999999999999" customHeight="1">
      <c r="A1298" s="237" t="s">
        <v>4706</v>
      </c>
      <c r="B1298" s="238" t="s">
        <v>4726</v>
      </c>
      <c r="C1298" s="238" t="s">
        <v>6914</v>
      </c>
      <c r="D1298" s="239">
        <v>4830</v>
      </c>
      <c r="E1298" s="240" t="s">
        <v>6886</v>
      </c>
      <c r="F1298" s="233" t="s">
        <v>227</v>
      </c>
      <c r="G1298" s="233" t="s">
        <v>4727</v>
      </c>
      <c r="H1298" s="233" t="s">
        <v>227</v>
      </c>
    </row>
    <row r="1299" spans="1:8" ht="18.399999999999999" customHeight="1">
      <c r="A1299" s="237" t="s">
        <v>4706</v>
      </c>
      <c r="B1299" s="238" t="s">
        <v>4728</v>
      </c>
      <c r="C1299" s="238" t="s">
        <v>6914</v>
      </c>
      <c r="D1299" s="239">
        <v>8390</v>
      </c>
      <c r="E1299" s="240" t="s">
        <v>6886</v>
      </c>
      <c r="F1299" s="233" t="s">
        <v>227</v>
      </c>
      <c r="G1299" s="233" t="s">
        <v>4729</v>
      </c>
      <c r="H1299" s="233" t="s">
        <v>227</v>
      </c>
    </row>
    <row r="1300" spans="1:8" ht="18.399999999999999" customHeight="1">
      <c r="A1300" s="237" t="s">
        <v>4706</v>
      </c>
      <c r="B1300" s="238" t="s">
        <v>4730</v>
      </c>
      <c r="C1300" s="238" t="s">
        <v>6914</v>
      </c>
      <c r="D1300" s="239">
        <v>12600</v>
      </c>
      <c r="E1300" s="240" t="s">
        <v>6886</v>
      </c>
      <c r="F1300" s="233" t="s">
        <v>227</v>
      </c>
      <c r="G1300" s="233" t="s">
        <v>4731</v>
      </c>
      <c r="H1300" s="233" t="s">
        <v>227</v>
      </c>
    </row>
    <row r="1301" spans="1:8" ht="18.399999999999999" customHeight="1">
      <c r="A1301" s="237" t="s">
        <v>4706</v>
      </c>
      <c r="B1301" s="238" t="s">
        <v>4732</v>
      </c>
      <c r="C1301" s="238" t="s">
        <v>6914</v>
      </c>
      <c r="D1301" s="239">
        <v>15670</v>
      </c>
      <c r="E1301" s="240" t="s">
        <v>6886</v>
      </c>
      <c r="F1301" s="233" t="s">
        <v>227</v>
      </c>
      <c r="G1301" s="233" t="s">
        <v>4733</v>
      </c>
      <c r="H1301" s="233" t="s">
        <v>227</v>
      </c>
    </row>
    <row r="1302" spans="1:8" ht="18.399999999999999" customHeight="1">
      <c r="A1302" s="237" t="s">
        <v>4711</v>
      </c>
      <c r="B1302" s="238" t="s">
        <v>4734</v>
      </c>
      <c r="C1302" s="238" t="s">
        <v>6914</v>
      </c>
      <c r="D1302" s="239">
        <v>770</v>
      </c>
      <c r="E1302" s="240" t="s">
        <v>6886</v>
      </c>
      <c r="F1302" s="233" t="s">
        <v>227</v>
      </c>
      <c r="G1302" s="233" t="s">
        <v>4735</v>
      </c>
      <c r="H1302" s="233" t="s">
        <v>227</v>
      </c>
    </row>
    <row r="1303" spans="1:8" ht="18.399999999999999" customHeight="1">
      <c r="A1303" s="237" t="s">
        <v>4711</v>
      </c>
      <c r="B1303" s="238" t="s">
        <v>4736</v>
      </c>
      <c r="C1303" s="238" t="s">
        <v>6914</v>
      </c>
      <c r="D1303" s="239">
        <v>1000</v>
      </c>
      <c r="E1303" s="240" t="s">
        <v>6886</v>
      </c>
      <c r="F1303" s="233" t="s">
        <v>227</v>
      </c>
      <c r="G1303" s="233" t="s">
        <v>4737</v>
      </c>
      <c r="H1303" s="233" t="s">
        <v>227</v>
      </c>
    </row>
    <row r="1304" spans="1:8" ht="18.399999999999999" customHeight="1">
      <c r="A1304" s="237" t="s">
        <v>4711</v>
      </c>
      <c r="B1304" s="238" t="s">
        <v>4738</v>
      </c>
      <c r="C1304" s="238" t="s">
        <v>6914</v>
      </c>
      <c r="D1304" s="239">
        <v>1500</v>
      </c>
      <c r="E1304" s="240" t="s">
        <v>6886</v>
      </c>
      <c r="F1304" s="233" t="s">
        <v>227</v>
      </c>
      <c r="G1304" s="233" t="s">
        <v>4739</v>
      </c>
      <c r="H1304" s="233" t="s">
        <v>227</v>
      </c>
    </row>
    <row r="1305" spans="1:8" ht="18.399999999999999" customHeight="1">
      <c r="A1305" s="237" t="s">
        <v>4711</v>
      </c>
      <c r="B1305" s="238" t="s">
        <v>4740</v>
      </c>
      <c r="C1305" s="238" t="s">
        <v>6914</v>
      </c>
      <c r="D1305" s="239">
        <v>1980</v>
      </c>
      <c r="E1305" s="240" t="s">
        <v>6886</v>
      </c>
      <c r="F1305" s="233" t="s">
        <v>227</v>
      </c>
      <c r="G1305" s="233" t="s">
        <v>4741</v>
      </c>
      <c r="H1305" s="233" t="s">
        <v>227</v>
      </c>
    </row>
    <row r="1306" spans="1:8" ht="18.399999999999999" customHeight="1">
      <c r="A1306" s="237" t="s">
        <v>4711</v>
      </c>
      <c r="B1306" s="238" t="s">
        <v>4742</v>
      </c>
      <c r="C1306" s="238" t="s">
        <v>6914</v>
      </c>
      <c r="D1306" s="239">
        <v>2750</v>
      </c>
      <c r="E1306" s="240" t="s">
        <v>6886</v>
      </c>
      <c r="F1306" s="233" t="s">
        <v>227</v>
      </c>
      <c r="G1306" s="233" t="s">
        <v>4743</v>
      </c>
      <c r="H1306" s="233" t="s">
        <v>227</v>
      </c>
    </row>
    <row r="1307" spans="1:8" ht="18.399999999999999" customHeight="1">
      <c r="A1307" s="237" t="s">
        <v>4711</v>
      </c>
      <c r="B1307" s="238" t="s">
        <v>4744</v>
      </c>
      <c r="C1307" s="238" t="s">
        <v>6914</v>
      </c>
      <c r="D1307" s="239">
        <v>3740</v>
      </c>
      <c r="E1307" s="240" t="s">
        <v>6886</v>
      </c>
      <c r="F1307" s="233" t="s">
        <v>227</v>
      </c>
      <c r="G1307" s="233" t="s">
        <v>4745</v>
      </c>
      <c r="H1307" s="233" t="s">
        <v>227</v>
      </c>
    </row>
    <row r="1308" spans="1:8" ht="18.399999999999999" customHeight="1">
      <c r="A1308" s="237" t="s">
        <v>4711</v>
      </c>
      <c r="B1308" s="238" t="s">
        <v>4746</v>
      </c>
      <c r="C1308" s="238" t="s">
        <v>6914</v>
      </c>
      <c r="D1308" s="239">
        <v>7980</v>
      </c>
      <c r="E1308" s="240" t="s">
        <v>6886</v>
      </c>
      <c r="F1308" s="233" t="s">
        <v>227</v>
      </c>
      <c r="G1308" s="233" t="s">
        <v>4747</v>
      </c>
      <c r="H1308" s="233" t="s">
        <v>227</v>
      </c>
    </row>
    <row r="1309" spans="1:8" ht="18.399999999999999" customHeight="1">
      <c r="A1309" s="237" t="s">
        <v>4711</v>
      </c>
      <c r="B1309" s="238" t="s">
        <v>4748</v>
      </c>
      <c r="C1309" s="238" t="s">
        <v>6914</v>
      </c>
      <c r="D1309" s="239">
        <v>13600</v>
      </c>
      <c r="E1309" s="240" t="s">
        <v>6886</v>
      </c>
      <c r="F1309" s="233" t="s">
        <v>227</v>
      </c>
      <c r="G1309" s="233" t="s">
        <v>4749</v>
      </c>
      <c r="H1309" s="233" t="s">
        <v>227</v>
      </c>
    </row>
    <row r="1310" spans="1:8" ht="18.399999999999999" customHeight="1">
      <c r="A1310" s="237" t="s">
        <v>4711</v>
      </c>
      <c r="B1310" s="238" t="s">
        <v>4750</v>
      </c>
      <c r="C1310" s="238" t="s">
        <v>6914</v>
      </c>
      <c r="D1310" s="239">
        <v>19100</v>
      </c>
      <c r="E1310" s="240" t="s">
        <v>6886</v>
      </c>
      <c r="F1310" s="233" t="s">
        <v>227</v>
      </c>
      <c r="G1310" s="233" t="s">
        <v>4751</v>
      </c>
      <c r="H1310" s="233" t="s">
        <v>227</v>
      </c>
    </row>
    <row r="1311" spans="1:8" ht="18.399999999999999" customHeight="1">
      <c r="A1311" s="237" t="s">
        <v>4752</v>
      </c>
      <c r="B1311" s="238" t="s">
        <v>4753</v>
      </c>
      <c r="C1311" s="238" t="s">
        <v>6893</v>
      </c>
      <c r="D1311" s="239">
        <v>2900</v>
      </c>
      <c r="E1311" s="240" t="s">
        <v>6886</v>
      </c>
      <c r="F1311" s="233" t="s">
        <v>227</v>
      </c>
      <c r="G1311" s="233" t="s">
        <v>4754</v>
      </c>
      <c r="H1311" s="233" t="s">
        <v>227</v>
      </c>
    </row>
    <row r="1312" spans="1:8" ht="18.399999999999999" customHeight="1">
      <c r="A1312" s="237" t="s">
        <v>4752</v>
      </c>
      <c r="B1312" s="238" t="s">
        <v>4755</v>
      </c>
      <c r="C1312" s="238" t="s">
        <v>6893</v>
      </c>
      <c r="D1312" s="239">
        <v>3300</v>
      </c>
      <c r="E1312" s="240" t="s">
        <v>6886</v>
      </c>
      <c r="F1312" s="233" t="s">
        <v>227</v>
      </c>
      <c r="G1312" s="233" t="s">
        <v>4756</v>
      </c>
      <c r="H1312" s="233" t="s">
        <v>227</v>
      </c>
    </row>
    <row r="1313" spans="1:8" ht="18.399999999999999" customHeight="1">
      <c r="A1313" s="237" t="s">
        <v>4757</v>
      </c>
      <c r="B1313" s="238" t="s">
        <v>4758</v>
      </c>
      <c r="C1313" s="238" t="s">
        <v>6893</v>
      </c>
      <c r="D1313" s="239">
        <v>704</v>
      </c>
      <c r="E1313" s="240" t="s">
        <v>6886</v>
      </c>
      <c r="F1313" s="233" t="s">
        <v>227</v>
      </c>
      <c r="G1313" s="233" t="s">
        <v>4759</v>
      </c>
      <c r="H1313" s="233" t="s">
        <v>227</v>
      </c>
    </row>
    <row r="1314" spans="1:8" ht="18.399999999999999" customHeight="1">
      <c r="A1314" s="237" t="s">
        <v>4757</v>
      </c>
      <c r="B1314" s="238" t="s">
        <v>4760</v>
      </c>
      <c r="C1314" s="238" t="s">
        <v>6893</v>
      </c>
      <c r="D1314" s="239">
        <v>1375</v>
      </c>
      <c r="E1314" s="240" t="s">
        <v>6886</v>
      </c>
      <c r="F1314" s="233" t="s">
        <v>227</v>
      </c>
      <c r="G1314" s="233" t="s">
        <v>4761</v>
      </c>
      <c r="H1314" s="233" t="s">
        <v>227</v>
      </c>
    </row>
    <row r="1315" spans="1:8" ht="18.399999999999999" customHeight="1">
      <c r="A1315" s="237" t="s">
        <v>4762</v>
      </c>
      <c r="B1315" s="238" t="s">
        <v>4763</v>
      </c>
      <c r="C1315" s="238" t="s">
        <v>6893</v>
      </c>
      <c r="D1315" s="239">
        <v>3370</v>
      </c>
      <c r="E1315" s="240" t="s">
        <v>6886</v>
      </c>
      <c r="F1315" s="233" t="s">
        <v>227</v>
      </c>
      <c r="G1315" s="233" t="s">
        <v>4764</v>
      </c>
      <c r="H1315" s="233" t="s">
        <v>227</v>
      </c>
    </row>
    <row r="1316" spans="1:8" ht="18.399999999999999" customHeight="1">
      <c r="A1316" s="237" t="s">
        <v>4762</v>
      </c>
      <c r="B1316" s="238" t="s">
        <v>4765</v>
      </c>
      <c r="C1316" s="238" t="s">
        <v>6893</v>
      </c>
      <c r="D1316" s="239">
        <v>3360</v>
      </c>
      <c r="E1316" s="240" t="s">
        <v>6886</v>
      </c>
      <c r="F1316" s="233" t="s">
        <v>227</v>
      </c>
      <c r="G1316" s="233" t="s">
        <v>4766</v>
      </c>
      <c r="H1316" s="233" t="s">
        <v>227</v>
      </c>
    </row>
    <row r="1317" spans="1:8" ht="18.399999999999999" customHeight="1">
      <c r="A1317" s="237" t="s">
        <v>4762</v>
      </c>
      <c r="B1317" s="238" t="s">
        <v>4767</v>
      </c>
      <c r="C1317" s="238" t="s">
        <v>6893</v>
      </c>
      <c r="D1317" s="239">
        <v>4730</v>
      </c>
      <c r="E1317" s="240" t="s">
        <v>6886</v>
      </c>
      <c r="F1317" s="233" t="s">
        <v>227</v>
      </c>
      <c r="G1317" s="233" t="s">
        <v>4768</v>
      </c>
      <c r="H1317" s="233" t="s">
        <v>227</v>
      </c>
    </row>
    <row r="1318" spans="1:8" ht="18.399999999999999" customHeight="1">
      <c r="A1318" s="237" t="s">
        <v>4762</v>
      </c>
      <c r="B1318" s="238" t="s">
        <v>4769</v>
      </c>
      <c r="C1318" s="238" t="s">
        <v>6893</v>
      </c>
      <c r="D1318" s="239">
        <v>11760</v>
      </c>
      <c r="E1318" s="240" t="s">
        <v>6886</v>
      </c>
      <c r="F1318" s="233" t="s">
        <v>227</v>
      </c>
      <c r="G1318" s="233" t="s">
        <v>4770</v>
      </c>
      <c r="H1318" s="233" t="s">
        <v>227</v>
      </c>
    </row>
    <row r="1319" spans="1:8" ht="18.399999999999999" customHeight="1">
      <c r="A1319" s="237" t="s">
        <v>4762</v>
      </c>
      <c r="B1319" s="238" t="s">
        <v>4771</v>
      </c>
      <c r="C1319" s="238" t="s">
        <v>6893</v>
      </c>
      <c r="D1319" s="239">
        <v>20050</v>
      </c>
      <c r="E1319" s="240" t="s">
        <v>6886</v>
      </c>
      <c r="F1319" s="233" t="s">
        <v>227</v>
      </c>
      <c r="G1319" s="233" t="s">
        <v>4772</v>
      </c>
      <c r="H1319" s="233" t="s">
        <v>227</v>
      </c>
    </row>
    <row r="1320" spans="1:8" ht="18.399999999999999" customHeight="1">
      <c r="A1320" s="237" t="s">
        <v>4762</v>
      </c>
      <c r="B1320" s="238" t="s">
        <v>4773</v>
      </c>
      <c r="C1320" s="238" t="s">
        <v>6893</v>
      </c>
      <c r="D1320" s="239">
        <v>34160</v>
      </c>
      <c r="E1320" s="240" t="s">
        <v>6886</v>
      </c>
      <c r="F1320" s="233" t="s">
        <v>227</v>
      </c>
      <c r="G1320" s="233" t="s">
        <v>4774</v>
      </c>
      <c r="H1320" s="233" t="s">
        <v>227</v>
      </c>
    </row>
    <row r="1321" spans="1:8" ht="18.399999999999999" customHeight="1">
      <c r="A1321" s="237" t="s">
        <v>4775</v>
      </c>
      <c r="B1321" s="238" t="s">
        <v>4776</v>
      </c>
      <c r="C1321" s="238" t="s">
        <v>6893</v>
      </c>
      <c r="D1321" s="239">
        <v>82634</v>
      </c>
      <c r="E1321" s="240" t="s">
        <v>6886</v>
      </c>
      <c r="F1321" s="233" t="s">
        <v>227</v>
      </c>
      <c r="G1321" s="233" t="s">
        <v>4777</v>
      </c>
      <c r="H1321" s="233" t="s">
        <v>227</v>
      </c>
    </row>
    <row r="1322" spans="1:8" ht="18.399999999999999" customHeight="1">
      <c r="A1322" s="237" t="s">
        <v>4775</v>
      </c>
      <c r="B1322" s="238" t="s">
        <v>4778</v>
      </c>
      <c r="C1322" s="238" t="s">
        <v>6893</v>
      </c>
      <c r="D1322" s="239">
        <v>139338</v>
      </c>
      <c r="E1322" s="240" t="s">
        <v>6886</v>
      </c>
      <c r="F1322" s="233" t="s">
        <v>227</v>
      </c>
      <c r="G1322" s="233" t="s">
        <v>4779</v>
      </c>
      <c r="H1322" s="233" t="s">
        <v>227</v>
      </c>
    </row>
    <row r="1323" spans="1:8" ht="18.399999999999999" customHeight="1">
      <c r="A1323" s="237" t="s">
        <v>4775</v>
      </c>
      <c r="B1323" s="238" t="s">
        <v>4780</v>
      </c>
      <c r="C1323" s="238" t="s">
        <v>6893</v>
      </c>
      <c r="D1323" s="239">
        <v>157319</v>
      </c>
      <c r="E1323" s="240" t="s">
        <v>6886</v>
      </c>
      <c r="F1323" s="233" t="s">
        <v>227</v>
      </c>
      <c r="G1323" s="233" t="s">
        <v>4781</v>
      </c>
      <c r="H1323" s="233" t="s">
        <v>227</v>
      </c>
    </row>
    <row r="1324" spans="1:8" ht="18.399999999999999" customHeight="1">
      <c r="A1324" s="237" t="s">
        <v>4775</v>
      </c>
      <c r="B1324" s="238" t="s">
        <v>4782</v>
      </c>
      <c r="C1324" s="238" t="s">
        <v>6893</v>
      </c>
      <c r="D1324" s="239">
        <v>200309</v>
      </c>
      <c r="E1324" s="240" t="s">
        <v>6886</v>
      </c>
      <c r="F1324" s="233" t="s">
        <v>227</v>
      </c>
      <c r="G1324" s="233" t="s">
        <v>4783</v>
      </c>
      <c r="H1324" s="233" t="s">
        <v>227</v>
      </c>
    </row>
    <row r="1325" spans="1:8" ht="18.399999999999999" customHeight="1">
      <c r="A1325" s="237" t="s">
        <v>4775</v>
      </c>
      <c r="B1325" s="238" t="s">
        <v>4784</v>
      </c>
      <c r="C1325" s="238" t="s">
        <v>6893</v>
      </c>
      <c r="D1325" s="239">
        <v>216558</v>
      </c>
      <c r="E1325" s="240" t="s">
        <v>6886</v>
      </c>
      <c r="F1325" s="233" t="s">
        <v>227</v>
      </c>
      <c r="G1325" s="233" t="s">
        <v>4785</v>
      </c>
      <c r="H1325" s="233" t="s">
        <v>227</v>
      </c>
    </row>
    <row r="1326" spans="1:8" ht="18.399999999999999" customHeight="1">
      <c r="A1326" s="237" t="s">
        <v>4775</v>
      </c>
      <c r="B1326" s="238" t="s">
        <v>4786</v>
      </c>
      <c r="C1326" s="238" t="s">
        <v>6893</v>
      </c>
      <c r="D1326" s="239">
        <v>385000</v>
      </c>
      <c r="E1326" s="240" t="s">
        <v>6886</v>
      </c>
      <c r="F1326" s="233" t="s">
        <v>227</v>
      </c>
      <c r="G1326" s="233" t="s">
        <v>4787</v>
      </c>
      <c r="H1326" s="233" t="s">
        <v>227</v>
      </c>
    </row>
    <row r="1327" spans="1:8" ht="18.399999999999999" customHeight="1">
      <c r="A1327" s="237" t="s">
        <v>4141</v>
      </c>
      <c r="B1327" s="238" t="s">
        <v>4142</v>
      </c>
      <c r="C1327" s="238" t="s">
        <v>6893</v>
      </c>
      <c r="D1327" s="239">
        <v>94900</v>
      </c>
      <c r="E1327" s="240" t="s">
        <v>6886</v>
      </c>
      <c r="F1327" s="233" t="s">
        <v>227</v>
      </c>
      <c r="G1327" s="233" t="s">
        <v>7323</v>
      </c>
      <c r="H1327" s="233" t="s">
        <v>227</v>
      </c>
    </row>
    <row r="1328" spans="1:8" ht="18.399999999999999" customHeight="1">
      <c r="A1328" s="237" t="s">
        <v>4141</v>
      </c>
      <c r="B1328" s="238" t="s">
        <v>4143</v>
      </c>
      <c r="C1328" s="238" t="s">
        <v>6893</v>
      </c>
      <c r="D1328" s="239">
        <v>33000</v>
      </c>
      <c r="E1328" s="240" t="s">
        <v>6886</v>
      </c>
      <c r="F1328" s="233" t="s">
        <v>227</v>
      </c>
      <c r="G1328" s="233" t="s">
        <v>7324</v>
      </c>
      <c r="H1328" s="233" t="s">
        <v>227</v>
      </c>
    </row>
    <row r="1329" spans="1:8" ht="18.399999999999999" customHeight="1">
      <c r="A1329" s="237" t="s">
        <v>4141</v>
      </c>
      <c r="B1329" s="238" t="s">
        <v>7325</v>
      </c>
      <c r="C1329" s="238" t="s">
        <v>6893</v>
      </c>
      <c r="D1329" s="239">
        <v>22800</v>
      </c>
      <c r="E1329" s="240" t="s">
        <v>6886</v>
      </c>
      <c r="F1329" s="233" t="s">
        <v>227</v>
      </c>
      <c r="G1329" s="233" t="s">
        <v>7326</v>
      </c>
      <c r="H1329" s="233" t="s">
        <v>227</v>
      </c>
    </row>
    <row r="1330" spans="1:8" ht="18.399999999999999" customHeight="1">
      <c r="A1330" s="237" t="s">
        <v>4141</v>
      </c>
      <c r="B1330" s="238" t="s">
        <v>4144</v>
      </c>
      <c r="C1330" s="238" t="s">
        <v>6893</v>
      </c>
      <c r="D1330" s="239">
        <v>169000</v>
      </c>
      <c r="E1330" s="240" t="s">
        <v>6886</v>
      </c>
      <c r="F1330" s="233" t="s">
        <v>227</v>
      </c>
      <c r="G1330" s="233" t="s">
        <v>7327</v>
      </c>
      <c r="H1330" s="233" t="s">
        <v>227</v>
      </c>
    </row>
    <row r="1331" spans="1:8" ht="18.399999999999999" customHeight="1">
      <c r="A1331" s="237" t="s">
        <v>4141</v>
      </c>
      <c r="B1331" s="238" t="s">
        <v>4145</v>
      </c>
      <c r="C1331" s="238" t="s">
        <v>6893</v>
      </c>
      <c r="D1331" s="239">
        <v>172000</v>
      </c>
      <c r="E1331" s="240" t="s">
        <v>6886</v>
      </c>
      <c r="F1331" s="233" t="s">
        <v>227</v>
      </c>
      <c r="G1331" s="233" t="s">
        <v>7328</v>
      </c>
      <c r="H1331" s="233" t="s">
        <v>227</v>
      </c>
    </row>
    <row r="1332" spans="1:8" ht="18.399999999999999" customHeight="1">
      <c r="A1332" s="237" t="s">
        <v>4141</v>
      </c>
      <c r="B1332" s="238" t="s">
        <v>4146</v>
      </c>
      <c r="C1332" s="238" t="s">
        <v>6893</v>
      </c>
      <c r="D1332" s="239">
        <v>130000</v>
      </c>
      <c r="E1332" s="240" t="s">
        <v>6886</v>
      </c>
      <c r="F1332" s="233" t="s">
        <v>227</v>
      </c>
      <c r="G1332" s="233" t="s">
        <v>7329</v>
      </c>
      <c r="H1332" s="233" t="s">
        <v>227</v>
      </c>
    </row>
    <row r="1333" spans="1:8" ht="18.399999999999999" customHeight="1">
      <c r="A1333" s="237" t="s">
        <v>4148</v>
      </c>
      <c r="B1333" s="238" t="s">
        <v>4147</v>
      </c>
      <c r="C1333" s="238" t="s">
        <v>6893</v>
      </c>
      <c r="D1333" s="239">
        <v>2276000</v>
      </c>
      <c r="E1333" s="240" t="s">
        <v>6886</v>
      </c>
      <c r="F1333" s="233" t="s">
        <v>227</v>
      </c>
      <c r="G1333" s="233" t="s">
        <v>7330</v>
      </c>
      <c r="H1333" s="233" t="s">
        <v>227</v>
      </c>
    </row>
    <row r="1334" spans="1:8" ht="18.399999999999999" customHeight="1">
      <c r="A1334" s="237" t="s">
        <v>4148</v>
      </c>
      <c r="B1334" s="238" t="s">
        <v>4149</v>
      </c>
      <c r="C1334" s="238" t="s">
        <v>6893</v>
      </c>
      <c r="D1334" s="239">
        <v>1987000</v>
      </c>
      <c r="E1334" s="240" t="s">
        <v>6886</v>
      </c>
      <c r="F1334" s="233" t="s">
        <v>227</v>
      </c>
      <c r="G1334" s="233" t="s">
        <v>7331</v>
      </c>
      <c r="H1334" s="233" t="s">
        <v>227</v>
      </c>
    </row>
    <row r="1335" spans="1:8" ht="18.399999999999999" customHeight="1">
      <c r="A1335" s="237" t="s">
        <v>4148</v>
      </c>
      <c r="B1335" s="238" t="s">
        <v>4150</v>
      </c>
      <c r="C1335" s="238" t="s">
        <v>6893</v>
      </c>
      <c r="D1335" s="239">
        <v>1423000</v>
      </c>
      <c r="E1335" s="240" t="s">
        <v>6886</v>
      </c>
      <c r="F1335" s="233" t="s">
        <v>227</v>
      </c>
      <c r="G1335" s="233" t="s">
        <v>7332</v>
      </c>
      <c r="H1335" s="233" t="s">
        <v>227</v>
      </c>
    </row>
    <row r="1336" spans="1:8" ht="18.399999999999999" customHeight="1">
      <c r="A1336" s="237" t="s">
        <v>4148</v>
      </c>
      <c r="B1336" s="238" t="s">
        <v>4151</v>
      </c>
      <c r="C1336" s="238" t="s">
        <v>6893</v>
      </c>
      <c r="D1336" s="239">
        <v>272100</v>
      </c>
      <c r="E1336" s="240" t="s">
        <v>6886</v>
      </c>
      <c r="F1336" s="233" t="s">
        <v>227</v>
      </c>
      <c r="G1336" s="233" t="s">
        <v>7333</v>
      </c>
      <c r="H1336" s="233" t="s">
        <v>227</v>
      </c>
    </row>
    <row r="1337" spans="1:8" ht="18.399999999999999" customHeight="1">
      <c r="A1337" s="237" t="s">
        <v>4148</v>
      </c>
      <c r="B1337" s="238" t="s">
        <v>4152</v>
      </c>
      <c r="C1337" s="238" t="s">
        <v>6893</v>
      </c>
      <c r="D1337" s="239">
        <v>223500</v>
      </c>
      <c r="E1337" s="240" t="s">
        <v>6886</v>
      </c>
      <c r="F1337" s="233" t="s">
        <v>227</v>
      </c>
      <c r="G1337" s="233" t="s">
        <v>7334</v>
      </c>
      <c r="H1337" s="233" t="s">
        <v>227</v>
      </c>
    </row>
    <row r="1338" spans="1:8" ht="18.399999999999999" customHeight="1">
      <c r="A1338" s="237" t="s">
        <v>4148</v>
      </c>
      <c r="B1338" s="238" t="s">
        <v>4153</v>
      </c>
      <c r="C1338" s="238" t="s">
        <v>6893</v>
      </c>
      <c r="D1338" s="239">
        <v>167000</v>
      </c>
      <c r="E1338" s="240" t="s">
        <v>6886</v>
      </c>
      <c r="F1338" s="233" t="s">
        <v>227</v>
      </c>
      <c r="G1338" s="233" t="s">
        <v>4154</v>
      </c>
      <c r="H1338" s="233" t="s">
        <v>227</v>
      </c>
    </row>
    <row r="1339" spans="1:8" ht="18.399999999999999" customHeight="1">
      <c r="A1339" s="237" t="s">
        <v>4155</v>
      </c>
      <c r="B1339" s="238" t="s">
        <v>4156</v>
      </c>
      <c r="C1339" s="238" t="s">
        <v>6893</v>
      </c>
      <c r="D1339" s="239">
        <v>1476000</v>
      </c>
      <c r="E1339" s="240" t="s">
        <v>6886</v>
      </c>
      <c r="F1339" s="233" t="s">
        <v>227</v>
      </c>
      <c r="G1339" s="233" t="s">
        <v>4157</v>
      </c>
      <c r="H1339" s="233" t="s">
        <v>227</v>
      </c>
    </row>
    <row r="1340" spans="1:8" ht="18.399999999999999" customHeight="1">
      <c r="A1340" s="237" t="s">
        <v>4155</v>
      </c>
      <c r="B1340" s="238" t="s">
        <v>4158</v>
      </c>
      <c r="C1340" s="238" t="s">
        <v>6893</v>
      </c>
      <c r="D1340" s="239">
        <v>1342000</v>
      </c>
      <c r="E1340" s="240" t="s">
        <v>6886</v>
      </c>
      <c r="F1340" s="233" t="s">
        <v>227</v>
      </c>
      <c r="G1340" s="233" t="s">
        <v>4159</v>
      </c>
      <c r="H1340" s="233" t="s">
        <v>227</v>
      </c>
    </row>
    <row r="1341" spans="1:8" ht="18.399999999999999" customHeight="1">
      <c r="A1341" s="237" t="s">
        <v>4155</v>
      </c>
      <c r="B1341" s="238" t="s">
        <v>4160</v>
      </c>
      <c r="C1341" s="238" t="s">
        <v>6893</v>
      </c>
      <c r="D1341" s="239">
        <v>978000</v>
      </c>
      <c r="E1341" s="240" t="s">
        <v>6886</v>
      </c>
      <c r="F1341" s="233" t="s">
        <v>227</v>
      </c>
      <c r="G1341" s="233" t="s">
        <v>4161</v>
      </c>
      <c r="H1341" s="233" t="s">
        <v>227</v>
      </c>
    </row>
    <row r="1342" spans="1:8" ht="18.399999999999999" customHeight="1">
      <c r="A1342" s="237" t="s">
        <v>4155</v>
      </c>
      <c r="B1342" s="238" t="s">
        <v>4162</v>
      </c>
      <c r="C1342" s="238" t="s">
        <v>6893</v>
      </c>
      <c r="D1342" s="239">
        <v>289600</v>
      </c>
      <c r="E1342" s="240" t="s">
        <v>6886</v>
      </c>
      <c r="F1342" s="233" t="s">
        <v>227</v>
      </c>
      <c r="G1342" s="233" t="s">
        <v>4163</v>
      </c>
      <c r="H1342" s="233" t="s">
        <v>227</v>
      </c>
    </row>
    <row r="1343" spans="1:8" ht="18.399999999999999" customHeight="1">
      <c r="A1343" s="237" t="s">
        <v>4155</v>
      </c>
      <c r="B1343" s="238" t="s">
        <v>4164</v>
      </c>
      <c r="C1343" s="238" t="s">
        <v>6893</v>
      </c>
      <c r="D1343" s="239">
        <v>221000</v>
      </c>
      <c r="E1343" s="240" t="s">
        <v>6886</v>
      </c>
      <c r="F1343" s="233" t="s">
        <v>227</v>
      </c>
      <c r="G1343" s="233" t="s">
        <v>4165</v>
      </c>
      <c r="H1343" s="233" t="s">
        <v>227</v>
      </c>
    </row>
    <row r="1344" spans="1:8" ht="18.399999999999999" customHeight="1">
      <c r="A1344" s="237" t="s">
        <v>4155</v>
      </c>
      <c r="B1344" s="238" t="s">
        <v>4166</v>
      </c>
      <c r="C1344" s="238" t="s">
        <v>6893</v>
      </c>
      <c r="D1344" s="239">
        <v>193000</v>
      </c>
      <c r="E1344" s="240" t="s">
        <v>6886</v>
      </c>
      <c r="F1344" s="233" t="s">
        <v>227</v>
      </c>
      <c r="G1344" s="233" t="s">
        <v>4167</v>
      </c>
      <c r="H1344" s="233" t="s">
        <v>227</v>
      </c>
    </row>
    <row r="1345" spans="1:8" ht="18.399999999999999" customHeight="1">
      <c r="A1345" s="237" t="s">
        <v>4169</v>
      </c>
      <c r="B1345" s="238" t="s">
        <v>4147</v>
      </c>
      <c r="C1345" s="238" t="s">
        <v>6893</v>
      </c>
      <c r="D1345" s="239">
        <v>389500</v>
      </c>
      <c r="E1345" s="240" t="s">
        <v>6886</v>
      </c>
      <c r="F1345" s="233" t="s">
        <v>227</v>
      </c>
      <c r="G1345" s="233" t="s">
        <v>4168</v>
      </c>
      <c r="H1345" s="233" t="s">
        <v>227</v>
      </c>
    </row>
    <row r="1346" spans="1:8" ht="18.399999999999999" customHeight="1">
      <c r="A1346" s="237" t="s">
        <v>4169</v>
      </c>
      <c r="B1346" s="238" t="s">
        <v>4149</v>
      </c>
      <c r="C1346" s="238" t="s">
        <v>6893</v>
      </c>
      <c r="D1346" s="239">
        <v>299000</v>
      </c>
      <c r="E1346" s="240" t="s">
        <v>6886</v>
      </c>
      <c r="F1346" s="233" t="s">
        <v>227</v>
      </c>
      <c r="G1346" s="233" t="s">
        <v>4170</v>
      </c>
      <c r="H1346" s="233" t="s">
        <v>227</v>
      </c>
    </row>
    <row r="1347" spans="1:8" ht="18.399999999999999" customHeight="1">
      <c r="A1347" s="237" t="s">
        <v>4169</v>
      </c>
      <c r="B1347" s="238" t="s">
        <v>4150</v>
      </c>
      <c r="C1347" s="238" t="s">
        <v>6893</v>
      </c>
      <c r="D1347" s="239">
        <v>223000</v>
      </c>
      <c r="E1347" s="240" t="s">
        <v>6886</v>
      </c>
      <c r="F1347" s="233" t="s">
        <v>227</v>
      </c>
      <c r="G1347" s="233" t="s">
        <v>4171</v>
      </c>
      <c r="H1347" s="233" t="s">
        <v>227</v>
      </c>
    </row>
    <row r="1348" spans="1:8" ht="18.399999999999999" customHeight="1">
      <c r="A1348" s="237" t="s">
        <v>4169</v>
      </c>
      <c r="B1348" s="238" t="s">
        <v>4172</v>
      </c>
      <c r="C1348" s="238" t="s">
        <v>6893</v>
      </c>
      <c r="D1348" s="239">
        <v>50000</v>
      </c>
      <c r="E1348" s="240" t="s">
        <v>6886</v>
      </c>
      <c r="F1348" s="233" t="s">
        <v>227</v>
      </c>
      <c r="G1348" s="233" t="s">
        <v>4173</v>
      </c>
      <c r="H1348" s="233" t="s">
        <v>227</v>
      </c>
    </row>
    <row r="1349" spans="1:8" ht="18.399999999999999" customHeight="1">
      <c r="A1349" s="237" t="s">
        <v>4169</v>
      </c>
      <c r="B1349" s="238" t="s">
        <v>4174</v>
      </c>
      <c r="C1349" s="238" t="s">
        <v>6893</v>
      </c>
      <c r="D1349" s="239">
        <v>45000</v>
      </c>
      <c r="E1349" s="240" t="s">
        <v>6886</v>
      </c>
      <c r="F1349" s="233" t="s">
        <v>227</v>
      </c>
      <c r="G1349" s="233" t="s">
        <v>4175</v>
      </c>
      <c r="H1349" s="233" t="s">
        <v>227</v>
      </c>
    </row>
    <row r="1350" spans="1:8" ht="18.399999999999999" customHeight="1">
      <c r="A1350" s="237" t="s">
        <v>4169</v>
      </c>
      <c r="B1350" s="238" t="s">
        <v>4176</v>
      </c>
      <c r="C1350" s="238" t="s">
        <v>6893</v>
      </c>
      <c r="D1350" s="239">
        <v>35000</v>
      </c>
      <c r="E1350" s="240" t="s">
        <v>6886</v>
      </c>
      <c r="F1350" s="233" t="s">
        <v>227</v>
      </c>
      <c r="G1350" s="233" t="s">
        <v>4177</v>
      </c>
      <c r="H1350" s="233" t="s">
        <v>227</v>
      </c>
    </row>
    <row r="1351" spans="1:8" ht="18.399999999999999" customHeight="1">
      <c r="A1351" s="237" t="s">
        <v>4178</v>
      </c>
      <c r="B1351" s="238" t="s">
        <v>4179</v>
      </c>
      <c r="C1351" s="238" t="s">
        <v>6893</v>
      </c>
      <c r="D1351" s="239">
        <v>220000</v>
      </c>
      <c r="E1351" s="240" t="s">
        <v>6886</v>
      </c>
      <c r="F1351" s="233" t="s">
        <v>227</v>
      </c>
      <c r="G1351" s="233" t="s">
        <v>4180</v>
      </c>
      <c r="H1351" s="233" t="s">
        <v>227</v>
      </c>
    </row>
    <row r="1352" spans="1:8" ht="18.399999999999999" customHeight="1">
      <c r="A1352" s="237" t="s">
        <v>4178</v>
      </c>
      <c r="B1352" s="238" t="s">
        <v>4174</v>
      </c>
      <c r="C1352" s="238" t="s">
        <v>6893</v>
      </c>
      <c r="D1352" s="239">
        <v>170000</v>
      </c>
      <c r="E1352" s="240" t="s">
        <v>6886</v>
      </c>
      <c r="F1352" s="233" t="s">
        <v>227</v>
      </c>
      <c r="G1352" s="233" t="s">
        <v>4181</v>
      </c>
      <c r="H1352" s="233" t="s">
        <v>227</v>
      </c>
    </row>
    <row r="1353" spans="1:8" ht="18.399999999999999" customHeight="1">
      <c r="A1353" s="237" t="s">
        <v>4178</v>
      </c>
      <c r="B1353" s="238" t="s">
        <v>4176</v>
      </c>
      <c r="C1353" s="238" t="s">
        <v>6893</v>
      </c>
      <c r="D1353" s="239">
        <v>150000</v>
      </c>
      <c r="E1353" s="240" t="s">
        <v>6886</v>
      </c>
      <c r="F1353" s="233" t="s">
        <v>227</v>
      </c>
      <c r="G1353" s="233" t="s">
        <v>4182</v>
      </c>
      <c r="H1353" s="233" t="s">
        <v>227</v>
      </c>
    </row>
    <row r="1354" spans="1:8" ht="18.399999999999999" customHeight="1">
      <c r="A1354" s="237" t="s">
        <v>4183</v>
      </c>
      <c r="B1354" s="238" t="s">
        <v>4147</v>
      </c>
      <c r="C1354" s="238" t="s">
        <v>6893</v>
      </c>
      <c r="D1354" s="239">
        <v>381000</v>
      </c>
      <c r="E1354" s="240" t="s">
        <v>6886</v>
      </c>
      <c r="F1354" s="233" t="s">
        <v>227</v>
      </c>
      <c r="G1354" s="233" t="s">
        <v>4184</v>
      </c>
      <c r="H1354" s="233" t="s">
        <v>227</v>
      </c>
    </row>
    <row r="1355" spans="1:8" ht="18.399999999999999" customHeight="1">
      <c r="A1355" s="237" t="s">
        <v>4183</v>
      </c>
      <c r="B1355" s="238" t="s">
        <v>4149</v>
      </c>
      <c r="C1355" s="238" t="s">
        <v>6893</v>
      </c>
      <c r="D1355" s="239">
        <v>332000</v>
      </c>
      <c r="E1355" s="240" t="s">
        <v>6886</v>
      </c>
      <c r="F1355" s="233" t="s">
        <v>227</v>
      </c>
      <c r="G1355" s="233" t="s">
        <v>4185</v>
      </c>
      <c r="H1355" s="233" t="s">
        <v>227</v>
      </c>
    </row>
    <row r="1356" spans="1:8" ht="18.399999999999999" customHeight="1">
      <c r="A1356" s="237" t="s">
        <v>4183</v>
      </c>
      <c r="B1356" s="238" t="s">
        <v>4150</v>
      </c>
      <c r="C1356" s="238" t="s">
        <v>6893</v>
      </c>
      <c r="D1356" s="239">
        <v>223000</v>
      </c>
      <c r="E1356" s="240" t="s">
        <v>6886</v>
      </c>
      <c r="F1356" s="233" t="s">
        <v>227</v>
      </c>
      <c r="G1356" s="233" t="s">
        <v>4186</v>
      </c>
      <c r="H1356" s="233" t="s">
        <v>227</v>
      </c>
    </row>
    <row r="1357" spans="1:8" ht="18.399999999999999" customHeight="1">
      <c r="A1357" s="237" t="s">
        <v>4183</v>
      </c>
      <c r="B1357" s="238" t="s">
        <v>4172</v>
      </c>
      <c r="C1357" s="238" t="s">
        <v>6893</v>
      </c>
      <c r="D1357" s="239">
        <v>70000</v>
      </c>
      <c r="E1357" s="240" t="s">
        <v>6886</v>
      </c>
      <c r="F1357" s="233" t="s">
        <v>227</v>
      </c>
      <c r="G1357" s="233" t="s">
        <v>4187</v>
      </c>
      <c r="H1357" s="233" t="s">
        <v>227</v>
      </c>
    </row>
    <row r="1358" spans="1:8" ht="18.399999999999999" customHeight="1">
      <c r="A1358" s="237" t="s">
        <v>4183</v>
      </c>
      <c r="B1358" s="238" t="s">
        <v>4174</v>
      </c>
      <c r="C1358" s="238" t="s">
        <v>6893</v>
      </c>
      <c r="D1358" s="239">
        <v>63900</v>
      </c>
      <c r="E1358" s="240" t="s">
        <v>6886</v>
      </c>
      <c r="F1358" s="233" t="s">
        <v>227</v>
      </c>
      <c r="G1358" s="233" t="s">
        <v>4188</v>
      </c>
      <c r="H1358" s="233" t="s">
        <v>227</v>
      </c>
    </row>
    <row r="1359" spans="1:8" ht="18.399999999999999" customHeight="1">
      <c r="A1359" s="237" t="s">
        <v>4183</v>
      </c>
      <c r="B1359" s="238" t="s">
        <v>4176</v>
      </c>
      <c r="C1359" s="238" t="s">
        <v>6893</v>
      </c>
      <c r="D1359" s="239">
        <v>55700</v>
      </c>
      <c r="E1359" s="240" t="s">
        <v>6886</v>
      </c>
      <c r="F1359" s="233" t="s">
        <v>227</v>
      </c>
      <c r="G1359" s="233" t="s">
        <v>4189</v>
      </c>
      <c r="H1359" s="233" t="s">
        <v>227</v>
      </c>
    </row>
    <row r="1360" spans="1:8" ht="18.399999999999999" customHeight="1">
      <c r="A1360" s="237" t="s">
        <v>4190</v>
      </c>
      <c r="B1360" s="238" t="s">
        <v>4191</v>
      </c>
      <c r="C1360" s="238" t="s">
        <v>6893</v>
      </c>
      <c r="D1360" s="239">
        <v>480000</v>
      </c>
      <c r="E1360" s="240" t="s">
        <v>6886</v>
      </c>
      <c r="F1360" s="233" t="s">
        <v>227</v>
      </c>
      <c r="G1360" s="233" t="s">
        <v>4192</v>
      </c>
      <c r="H1360" s="233" t="s">
        <v>227</v>
      </c>
    </row>
    <row r="1361" spans="1:8" ht="18.399999999999999" customHeight="1">
      <c r="A1361" s="237" t="s">
        <v>4190</v>
      </c>
      <c r="B1361" s="238" t="s">
        <v>4193</v>
      </c>
      <c r="C1361" s="238" t="s">
        <v>6893</v>
      </c>
      <c r="D1361" s="239">
        <v>400000</v>
      </c>
      <c r="E1361" s="240" t="s">
        <v>6886</v>
      </c>
      <c r="F1361" s="233" t="s">
        <v>227</v>
      </c>
      <c r="G1361" s="233" t="s">
        <v>4194</v>
      </c>
      <c r="H1361" s="233" t="s">
        <v>227</v>
      </c>
    </row>
    <row r="1362" spans="1:8" ht="18.399999999999999" customHeight="1">
      <c r="A1362" s="237" t="s">
        <v>4190</v>
      </c>
      <c r="B1362" s="238" t="s">
        <v>4195</v>
      </c>
      <c r="C1362" s="238" t="s">
        <v>6893</v>
      </c>
      <c r="D1362" s="239">
        <v>350000</v>
      </c>
      <c r="E1362" s="240" t="s">
        <v>6886</v>
      </c>
      <c r="F1362" s="233" t="s">
        <v>227</v>
      </c>
      <c r="G1362" s="233" t="s">
        <v>4196</v>
      </c>
      <c r="H1362" s="233" t="s">
        <v>227</v>
      </c>
    </row>
    <row r="1363" spans="1:8" ht="18.399999999999999" customHeight="1">
      <c r="A1363" s="237" t="s">
        <v>4198</v>
      </c>
      <c r="B1363" s="238" t="s">
        <v>4147</v>
      </c>
      <c r="C1363" s="238" t="s">
        <v>6893</v>
      </c>
      <c r="D1363" s="239">
        <v>273000</v>
      </c>
      <c r="E1363" s="240" t="s">
        <v>6886</v>
      </c>
      <c r="F1363" s="233" t="s">
        <v>227</v>
      </c>
      <c r="G1363" s="233" t="s">
        <v>4197</v>
      </c>
      <c r="H1363" s="233" t="s">
        <v>227</v>
      </c>
    </row>
    <row r="1364" spans="1:8" ht="18.399999999999999" customHeight="1">
      <c r="A1364" s="237" t="s">
        <v>4198</v>
      </c>
      <c r="B1364" s="238" t="s">
        <v>4149</v>
      </c>
      <c r="C1364" s="238" t="s">
        <v>6893</v>
      </c>
      <c r="D1364" s="239">
        <v>235000</v>
      </c>
      <c r="E1364" s="240" t="s">
        <v>6886</v>
      </c>
      <c r="F1364" s="233" t="s">
        <v>227</v>
      </c>
      <c r="G1364" s="233" t="s">
        <v>4199</v>
      </c>
      <c r="H1364" s="233" t="s">
        <v>227</v>
      </c>
    </row>
    <row r="1365" spans="1:8" ht="18.399999999999999" customHeight="1">
      <c r="A1365" s="237" t="s">
        <v>4198</v>
      </c>
      <c r="B1365" s="238" t="s">
        <v>4150</v>
      </c>
      <c r="C1365" s="238" t="s">
        <v>6893</v>
      </c>
      <c r="D1365" s="239">
        <v>78000</v>
      </c>
      <c r="E1365" s="240" t="s">
        <v>6886</v>
      </c>
      <c r="F1365" s="233" t="s">
        <v>227</v>
      </c>
      <c r="G1365" s="233" t="s">
        <v>4200</v>
      </c>
      <c r="H1365" s="233" t="s">
        <v>227</v>
      </c>
    </row>
    <row r="1366" spans="1:8" ht="18.399999999999999" customHeight="1">
      <c r="A1366" s="237" t="s">
        <v>4198</v>
      </c>
      <c r="B1366" s="238" t="s">
        <v>4172</v>
      </c>
      <c r="C1366" s="238" t="s">
        <v>6893</v>
      </c>
      <c r="D1366" s="239">
        <v>17000</v>
      </c>
      <c r="E1366" s="240" t="s">
        <v>6886</v>
      </c>
      <c r="F1366" s="233" t="s">
        <v>227</v>
      </c>
      <c r="G1366" s="233" t="s">
        <v>4201</v>
      </c>
      <c r="H1366" s="233" t="s">
        <v>227</v>
      </c>
    </row>
    <row r="1367" spans="1:8" ht="18.399999999999999" customHeight="1">
      <c r="A1367" s="237" t="s">
        <v>4198</v>
      </c>
      <c r="B1367" s="238" t="s">
        <v>4174</v>
      </c>
      <c r="C1367" s="238" t="s">
        <v>6893</v>
      </c>
      <c r="D1367" s="239">
        <v>15000</v>
      </c>
      <c r="E1367" s="240" t="s">
        <v>6886</v>
      </c>
      <c r="F1367" s="233" t="s">
        <v>227</v>
      </c>
      <c r="G1367" s="233" t="s">
        <v>4202</v>
      </c>
      <c r="H1367" s="233" t="s">
        <v>227</v>
      </c>
    </row>
    <row r="1368" spans="1:8" ht="18.399999999999999" customHeight="1">
      <c r="A1368" s="237" t="s">
        <v>4198</v>
      </c>
      <c r="B1368" s="238" t="s">
        <v>4176</v>
      </c>
      <c r="C1368" s="238" t="s">
        <v>6893</v>
      </c>
      <c r="D1368" s="239">
        <v>13000</v>
      </c>
      <c r="E1368" s="240" t="s">
        <v>6886</v>
      </c>
      <c r="F1368" s="233" t="s">
        <v>227</v>
      </c>
      <c r="G1368" s="233" t="s">
        <v>4203</v>
      </c>
      <c r="H1368" s="233" t="s">
        <v>227</v>
      </c>
    </row>
    <row r="1369" spans="1:8" ht="18.399999999999999" customHeight="1">
      <c r="A1369" s="237" t="s">
        <v>4204</v>
      </c>
      <c r="B1369" s="238" t="s">
        <v>4172</v>
      </c>
      <c r="C1369" s="238" t="s">
        <v>6893</v>
      </c>
      <c r="D1369" s="239">
        <v>18900</v>
      </c>
      <c r="E1369" s="240" t="s">
        <v>6886</v>
      </c>
      <c r="F1369" s="233" t="s">
        <v>227</v>
      </c>
      <c r="G1369" s="233" t="s">
        <v>4205</v>
      </c>
      <c r="H1369" s="233" t="s">
        <v>227</v>
      </c>
    </row>
    <row r="1370" spans="1:8" ht="18.399999999999999" customHeight="1">
      <c r="A1370" s="237" t="s">
        <v>4204</v>
      </c>
      <c r="B1370" s="238" t="s">
        <v>4174</v>
      </c>
      <c r="C1370" s="238" t="s">
        <v>6893</v>
      </c>
      <c r="D1370" s="239">
        <v>15600</v>
      </c>
      <c r="E1370" s="240" t="s">
        <v>6886</v>
      </c>
      <c r="F1370" s="233" t="s">
        <v>227</v>
      </c>
      <c r="G1370" s="233" t="s">
        <v>4206</v>
      </c>
      <c r="H1370" s="233" t="s">
        <v>227</v>
      </c>
    </row>
    <row r="1371" spans="1:8" ht="18.399999999999999" customHeight="1">
      <c r="A1371" s="237" t="s">
        <v>4204</v>
      </c>
      <c r="B1371" s="238" t="s">
        <v>4176</v>
      </c>
      <c r="C1371" s="238" t="s">
        <v>6893</v>
      </c>
      <c r="D1371" s="239">
        <v>13400</v>
      </c>
      <c r="E1371" s="240" t="s">
        <v>6886</v>
      </c>
      <c r="F1371" s="233" t="s">
        <v>227</v>
      </c>
      <c r="G1371" s="233" t="s">
        <v>4207</v>
      </c>
      <c r="H1371" s="233" t="s">
        <v>227</v>
      </c>
    </row>
    <row r="1372" spans="1:8" ht="18.399999999999999" customHeight="1">
      <c r="A1372" s="237" t="s">
        <v>4209</v>
      </c>
      <c r="B1372" s="238" t="s">
        <v>4172</v>
      </c>
      <c r="C1372" s="238" t="s">
        <v>6893</v>
      </c>
      <c r="D1372" s="239">
        <v>25700</v>
      </c>
      <c r="E1372" s="240" t="s">
        <v>6886</v>
      </c>
      <c r="F1372" s="233" t="s">
        <v>227</v>
      </c>
      <c r="G1372" s="233" t="s">
        <v>4208</v>
      </c>
      <c r="H1372" s="233" t="s">
        <v>227</v>
      </c>
    </row>
    <row r="1373" spans="1:8" ht="18.399999999999999" customHeight="1">
      <c r="A1373" s="237" t="s">
        <v>4209</v>
      </c>
      <c r="B1373" s="238" t="s">
        <v>4174</v>
      </c>
      <c r="C1373" s="238" t="s">
        <v>6893</v>
      </c>
      <c r="D1373" s="239">
        <v>24500</v>
      </c>
      <c r="E1373" s="240" t="s">
        <v>6886</v>
      </c>
      <c r="F1373" s="233" t="s">
        <v>227</v>
      </c>
      <c r="G1373" s="233" t="s">
        <v>4210</v>
      </c>
      <c r="H1373" s="233" t="s">
        <v>227</v>
      </c>
    </row>
    <row r="1374" spans="1:8" ht="18.399999999999999" customHeight="1">
      <c r="A1374" s="237" t="s">
        <v>4209</v>
      </c>
      <c r="B1374" s="238" t="s">
        <v>4176</v>
      </c>
      <c r="C1374" s="238" t="s">
        <v>6893</v>
      </c>
      <c r="D1374" s="239">
        <v>15600</v>
      </c>
      <c r="E1374" s="240" t="s">
        <v>6886</v>
      </c>
      <c r="F1374" s="233" t="s">
        <v>227</v>
      </c>
      <c r="G1374" s="233" t="s">
        <v>4211</v>
      </c>
      <c r="H1374" s="233" t="s">
        <v>227</v>
      </c>
    </row>
    <row r="1375" spans="1:8" ht="18.399999999999999" customHeight="1">
      <c r="A1375" s="237" t="s">
        <v>4212</v>
      </c>
      <c r="B1375" s="238" t="s">
        <v>4213</v>
      </c>
      <c r="C1375" s="238" t="s">
        <v>6893</v>
      </c>
      <c r="D1375" s="239">
        <v>128500</v>
      </c>
      <c r="E1375" s="240" t="s">
        <v>6886</v>
      </c>
      <c r="F1375" s="233" t="s">
        <v>227</v>
      </c>
      <c r="G1375" s="233" t="s">
        <v>4214</v>
      </c>
      <c r="H1375" s="233" t="s">
        <v>227</v>
      </c>
    </row>
    <row r="1376" spans="1:8" ht="18.399999999999999" customHeight="1">
      <c r="A1376" s="237" t="s">
        <v>4212</v>
      </c>
      <c r="B1376" s="238" t="s">
        <v>4215</v>
      </c>
      <c r="C1376" s="238" t="s">
        <v>6893</v>
      </c>
      <c r="D1376" s="239">
        <v>243000</v>
      </c>
      <c r="E1376" s="240" t="s">
        <v>6886</v>
      </c>
      <c r="F1376" s="233" t="s">
        <v>227</v>
      </c>
      <c r="G1376" s="233" t="s">
        <v>4216</v>
      </c>
      <c r="H1376" s="233" t="s">
        <v>227</v>
      </c>
    </row>
    <row r="1377" spans="1:8" ht="18.399999999999999" customHeight="1">
      <c r="A1377" s="237" t="s">
        <v>4212</v>
      </c>
      <c r="B1377" s="238" t="s">
        <v>4162</v>
      </c>
      <c r="C1377" s="238" t="s">
        <v>6893</v>
      </c>
      <c r="D1377" s="239">
        <v>130000</v>
      </c>
      <c r="E1377" s="240" t="s">
        <v>6886</v>
      </c>
      <c r="F1377" s="233" t="s">
        <v>227</v>
      </c>
      <c r="G1377" s="233" t="s">
        <v>4217</v>
      </c>
      <c r="H1377" s="233" t="s">
        <v>227</v>
      </c>
    </row>
    <row r="1378" spans="1:8" ht="18.399999999999999" customHeight="1">
      <c r="A1378" s="237" t="s">
        <v>4212</v>
      </c>
      <c r="B1378" s="238" t="s">
        <v>4164</v>
      </c>
      <c r="C1378" s="238" t="s">
        <v>6893</v>
      </c>
      <c r="D1378" s="239">
        <v>85000</v>
      </c>
      <c r="E1378" s="240" t="s">
        <v>6886</v>
      </c>
      <c r="F1378" s="233" t="s">
        <v>227</v>
      </c>
      <c r="G1378" s="233" t="s">
        <v>4218</v>
      </c>
      <c r="H1378" s="233" t="s">
        <v>227</v>
      </c>
    </row>
    <row r="1379" spans="1:8" ht="18.399999999999999" customHeight="1">
      <c r="A1379" s="237" t="s">
        <v>4212</v>
      </c>
      <c r="B1379" s="238" t="s">
        <v>4166</v>
      </c>
      <c r="C1379" s="238" t="s">
        <v>6893</v>
      </c>
      <c r="D1379" s="239">
        <v>79300</v>
      </c>
      <c r="E1379" s="240" t="s">
        <v>6886</v>
      </c>
      <c r="F1379" s="233" t="s">
        <v>227</v>
      </c>
      <c r="G1379" s="233" t="s">
        <v>4219</v>
      </c>
      <c r="H1379" s="233" t="s">
        <v>227</v>
      </c>
    </row>
    <row r="1380" spans="1:8" ht="18.399999999999999" customHeight="1">
      <c r="A1380" s="237" t="s">
        <v>4220</v>
      </c>
      <c r="B1380" s="238" t="s">
        <v>4221</v>
      </c>
      <c r="C1380" s="238" t="s">
        <v>6893</v>
      </c>
      <c r="D1380" s="239">
        <v>87600</v>
      </c>
      <c r="E1380" s="240" t="s">
        <v>6886</v>
      </c>
      <c r="F1380" s="233" t="s">
        <v>227</v>
      </c>
      <c r="G1380" s="233" t="s">
        <v>4222</v>
      </c>
      <c r="H1380" s="233" t="s">
        <v>227</v>
      </c>
    </row>
    <row r="1381" spans="1:8" ht="18.399999999999999" customHeight="1">
      <c r="A1381" s="237" t="s">
        <v>4220</v>
      </c>
      <c r="B1381" s="238" t="s">
        <v>3063</v>
      </c>
      <c r="C1381" s="238" t="s">
        <v>6893</v>
      </c>
      <c r="D1381" s="239">
        <v>99900</v>
      </c>
      <c r="E1381" s="240" t="s">
        <v>6886</v>
      </c>
      <c r="F1381" s="233" t="s">
        <v>227</v>
      </c>
      <c r="G1381" s="233" t="s">
        <v>4223</v>
      </c>
      <c r="H1381" s="233" t="s">
        <v>227</v>
      </c>
    </row>
    <row r="1382" spans="1:8" ht="18.399999999999999" customHeight="1">
      <c r="A1382" s="237" t="s">
        <v>4220</v>
      </c>
      <c r="B1382" s="238" t="s">
        <v>4172</v>
      </c>
      <c r="C1382" s="238" t="s">
        <v>6893</v>
      </c>
      <c r="D1382" s="239">
        <v>50000</v>
      </c>
      <c r="E1382" s="240" t="s">
        <v>6886</v>
      </c>
      <c r="F1382" s="233" t="s">
        <v>227</v>
      </c>
      <c r="G1382" s="233" t="s">
        <v>4224</v>
      </c>
      <c r="H1382" s="233" t="s">
        <v>227</v>
      </c>
    </row>
    <row r="1383" spans="1:8" ht="18.399999999999999" customHeight="1">
      <c r="A1383" s="237" t="s">
        <v>4220</v>
      </c>
      <c r="B1383" s="238" t="s">
        <v>4174</v>
      </c>
      <c r="C1383" s="238" t="s">
        <v>6893</v>
      </c>
      <c r="D1383" s="239">
        <v>40000</v>
      </c>
      <c r="E1383" s="240" t="s">
        <v>6886</v>
      </c>
      <c r="F1383" s="233" t="s">
        <v>227</v>
      </c>
      <c r="G1383" s="233" t="s">
        <v>4225</v>
      </c>
      <c r="H1383" s="233" t="s">
        <v>227</v>
      </c>
    </row>
    <row r="1384" spans="1:8" ht="18.399999999999999" customHeight="1">
      <c r="A1384" s="237" t="s">
        <v>4220</v>
      </c>
      <c r="B1384" s="238" t="s">
        <v>4176</v>
      </c>
      <c r="C1384" s="238" t="s">
        <v>6893</v>
      </c>
      <c r="D1384" s="239">
        <v>29900</v>
      </c>
      <c r="E1384" s="240" t="s">
        <v>6886</v>
      </c>
      <c r="F1384" s="233" t="s">
        <v>227</v>
      </c>
      <c r="G1384" s="233" t="s">
        <v>4226</v>
      </c>
      <c r="H1384" s="233" t="s">
        <v>227</v>
      </c>
    </row>
    <row r="1385" spans="1:8" ht="18.399999999999999" customHeight="1">
      <c r="A1385" s="237" t="s">
        <v>4227</v>
      </c>
      <c r="B1385" s="238" t="s">
        <v>4221</v>
      </c>
      <c r="C1385" s="238" t="s">
        <v>6893</v>
      </c>
      <c r="D1385" s="239">
        <v>71200</v>
      </c>
      <c r="E1385" s="240" t="s">
        <v>6886</v>
      </c>
      <c r="F1385" s="233" t="s">
        <v>227</v>
      </c>
      <c r="G1385" s="233" t="s">
        <v>4228</v>
      </c>
      <c r="H1385" s="233" t="s">
        <v>227</v>
      </c>
    </row>
    <row r="1386" spans="1:8" ht="18.399999999999999" customHeight="1">
      <c r="A1386" s="237" t="s">
        <v>4227</v>
      </c>
      <c r="B1386" s="238" t="s">
        <v>3063</v>
      </c>
      <c r="C1386" s="238" t="s">
        <v>6893</v>
      </c>
      <c r="D1386" s="239">
        <v>83700</v>
      </c>
      <c r="E1386" s="240" t="s">
        <v>6886</v>
      </c>
      <c r="F1386" s="233" t="s">
        <v>227</v>
      </c>
      <c r="G1386" s="233" t="s">
        <v>4229</v>
      </c>
      <c r="H1386" s="233" t="s">
        <v>227</v>
      </c>
    </row>
    <row r="1387" spans="1:8" ht="18.399999999999999" customHeight="1">
      <c r="A1387" s="237" t="s">
        <v>4227</v>
      </c>
      <c r="B1387" s="238" t="s">
        <v>4172</v>
      </c>
      <c r="C1387" s="238" t="s">
        <v>6893</v>
      </c>
      <c r="D1387" s="239">
        <v>35000</v>
      </c>
      <c r="E1387" s="240" t="s">
        <v>6886</v>
      </c>
      <c r="F1387" s="233" t="s">
        <v>227</v>
      </c>
      <c r="G1387" s="233" t="s">
        <v>4230</v>
      </c>
      <c r="H1387" s="233" t="s">
        <v>227</v>
      </c>
    </row>
    <row r="1388" spans="1:8" ht="18.399999999999999" customHeight="1">
      <c r="A1388" s="237" t="s">
        <v>4227</v>
      </c>
      <c r="B1388" s="238" t="s">
        <v>4174</v>
      </c>
      <c r="C1388" s="238" t="s">
        <v>6893</v>
      </c>
      <c r="D1388" s="239">
        <v>30000</v>
      </c>
      <c r="E1388" s="240" t="s">
        <v>6886</v>
      </c>
      <c r="F1388" s="233" t="s">
        <v>227</v>
      </c>
      <c r="G1388" s="233" t="s">
        <v>4231</v>
      </c>
      <c r="H1388" s="233" t="s">
        <v>227</v>
      </c>
    </row>
    <row r="1389" spans="1:8" ht="18.399999999999999" customHeight="1">
      <c r="A1389" s="237" t="s">
        <v>4227</v>
      </c>
      <c r="B1389" s="238" t="s">
        <v>4176</v>
      </c>
      <c r="C1389" s="238" t="s">
        <v>6893</v>
      </c>
      <c r="D1389" s="239">
        <v>25000</v>
      </c>
      <c r="E1389" s="240" t="s">
        <v>6886</v>
      </c>
      <c r="F1389" s="233" t="s">
        <v>227</v>
      </c>
      <c r="G1389" s="233" t="s">
        <v>4232</v>
      </c>
      <c r="H1389" s="233" t="s">
        <v>227</v>
      </c>
    </row>
    <row r="1390" spans="1:8" ht="18.399999999999999" customHeight="1">
      <c r="A1390" s="237" t="s">
        <v>4233</v>
      </c>
      <c r="B1390" s="238" t="s">
        <v>4234</v>
      </c>
      <c r="C1390" s="238" t="s">
        <v>6914</v>
      </c>
      <c r="D1390" s="239">
        <v>25850</v>
      </c>
      <c r="E1390" s="240" t="s">
        <v>6886</v>
      </c>
      <c r="F1390" s="233" t="s">
        <v>227</v>
      </c>
      <c r="G1390" s="233" t="s">
        <v>4235</v>
      </c>
      <c r="H1390" s="233" t="s">
        <v>227</v>
      </c>
    </row>
    <row r="1391" spans="1:8" ht="18.399999999999999" customHeight="1">
      <c r="A1391" s="237" t="s">
        <v>4233</v>
      </c>
      <c r="B1391" s="238" t="s">
        <v>4236</v>
      </c>
      <c r="C1391" s="238" t="s">
        <v>6914</v>
      </c>
      <c r="D1391" s="239">
        <v>48660</v>
      </c>
      <c r="E1391" s="240" t="s">
        <v>6886</v>
      </c>
      <c r="F1391" s="233" t="s">
        <v>227</v>
      </c>
      <c r="G1391" s="233" t="s">
        <v>4237</v>
      </c>
      <c r="H1391" s="233" t="s">
        <v>227</v>
      </c>
    </row>
    <row r="1392" spans="1:8" ht="18.399999999999999" customHeight="1">
      <c r="A1392" s="237" t="s">
        <v>4233</v>
      </c>
      <c r="B1392" s="238" t="s">
        <v>4238</v>
      </c>
      <c r="C1392" s="238" t="s">
        <v>6914</v>
      </c>
      <c r="D1392" s="239">
        <v>69100</v>
      </c>
      <c r="E1392" s="240" t="s">
        <v>6886</v>
      </c>
      <c r="F1392" s="233" t="s">
        <v>227</v>
      </c>
      <c r="G1392" s="233" t="s">
        <v>4239</v>
      </c>
      <c r="H1392" s="233" t="s">
        <v>227</v>
      </c>
    </row>
    <row r="1393" spans="1:8" ht="18.399999999999999" customHeight="1">
      <c r="A1393" s="237" t="s">
        <v>4240</v>
      </c>
      <c r="B1393" s="238" t="s">
        <v>4234</v>
      </c>
      <c r="C1393" s="238" t="s">
        <v>6914</v>
      </c>
      <c r="D1393" s="239">
        <v>20590</v>
      </c>
      <c r="E1393" s="240" t="s">
        <v>6886</v>
      </c>
      <c r="F1393" s="233" t="s">
        <v>227</v>
      </c>
      <c r="G1393" s="233" t="s">
        <v>4241</v>
      </c>
      <c r="H1393" s="233" t="s">
        <v>227</v>
      </c>
    </row>
    <row r="1394" spans="1:8" ht="18.399999999999999" customHeight="1">
      <c r="A1394" s="237" t="s">
        <v>4240</v>
      </c>
      <c r="B1394" s="238" t="s">
        <v>4236</v>
      </c>
      <c r="C1394" s="238" t="s">
        <v>6914</v>
      </c>
      <c r="D1394" s="239">
        <v>38770</v>
      </c>
      <c r="E1394" s="240" t="s">
        <v>6886</v>
      </c>
      <c r="F1394" s="233" t="s">
        <v>227</v>
      </c>
      <c r="G1394" s="233" t="s">
        <v>4242</v>
      </c>
      <c r="H1394" s="233" t="s">
        <v>227</v>
      </c>
    </row>
    <row r="1395" spans="1:8" ht="18.399999999999999" customHeight="1">
      <c r="A1395" s="237" t="s">
        <v>4240</v>
      </c>
      <c r="B1395" s="238" t="s">
        <v>4238</v>
      </c>
      <c r="C1395" s="238" t="s">
        <v>6914</v>
      </c>
      <c r="D1395" s="239">
        <v>55620</v>
      </c>
      <c r="E1395" s="240" t="s">
        <v>6886</v>
      </c>
      <c r="F1395" s="233" t="s">
        <v>227</v>
      </c>
      <c r="G1395" s="233" t="s">
        <v>4243</v>
      </c>
      <c r="H1395" s="233" t="s">
        <v>227</v>
      </c>
    </row>
    <row r="1396" spans="1:8" ht="18.399999999999999" customHeight="1">
      <c r="A1396" s="237" t="s">
        <v>4244</v>
      </c>
      <c r="B1396" s="238" t="s">
        <v>4245</v>
      </c>
      <c r="C1396" s="238" t="s">
        <v>6893</v>
      </c>
      <c r="D1396" s="239">
        <v>826</v>
      </c>
      <c r="E1396" s="240" t="s">
        <v>6886</v>
      </c>
      <c r="F1396" s="233" t="s">
        <v>227</v>
      </c>
      <c r="G1396" s="233" t="s">
        <v>4246</v>
      </c>
      <c r="H1396" s="233" t="s">
        <v>227</v>
      </c>
    </row>
    <row r="1397" spans="1:8" ht="18.399999999999999" customHeight="1">
      <c r="A1397" s="237" t="s">
        <v>4247</v>
      </c>
      <c r="B1397" s="238" t="s">
        <v>4221</v>
      </c>
      <c r="C1397" s="238" t="s">
        <v>6893</v>
      </c>
      <c r="D1397" s="239">
        <v>64000</v>
      </c>
      <c r="E1397" s="240" t="s">
        <v>6886</v>
      </c>
      <c r="F1397" s="233" t="s">
        <v>227</v>
      </c>
      <c r="G1397" s="233" t="s">
        <v>4248</v>
      </c>
      <c r="H1397" s="233" t="s">
        <v>227</v>
      </c>
    </row>
    <row r="1398" spans="1:8" ht="18.399999999999999" customHeight="1">
      <c r="A1398" s="237" t="s">
        <v>4247</v>
      </c>
      <c r="B1398" s="238" t="s">
        <v>3063</v>
      </c>
      <c r="C1398" s="238" t="s">
        <v>6893</v>
      </c>
      <c r="D1398" s="239">
        <v>86000</v>
      </c>
      <c r="E1398" s="240" t="s">
        <v>6886</v>
      </c>
      <c r="F1398" s="233" t="s">
        <v>227</v>
      </c>
      <c r="G1398" s="233" t="s">
        <v>4249</v>
      </c>
      <c r="H1398" s="233" t="s">
        <v>227</v>
      </c>
    </row>
    <row r="1399" spans="1:8" ht="18.399999999999999" customHeight="1">
      <c r="A1399" s="237" t="s">
        <v>4247</v>
      </c>
      <c r="B1399" s="238" t="s">
        <v>4172</v>
      </c>
      <c r="C1399" s="238" t="s">
        <v>6893</v>
      </c>
      <c r="D1399" s="239">
        <v>45000</v>
      </c>
      <c r="E1399" s="240" t="s">
        <v>6886</v>
      </c>
      <c r="F1399" s="233" t="s">
        <v>227</v>
      </c>
      <c r="G1399" s="233" t="s">
        <v>4250</v>
      </c>
      <c r="H1399" s="233" t="s">
        <v>227</v>
      </c>
    </row>
    <row r="1400" spans="1:8" ht="18.399999999999999" customHeight="1">
      <c r="A1400" s="237" t="s">
        <v>4247</v>
      </c>
      <c r="B1400" s="238" t="s">
        <v>4174</v>
      </c>
      <c r="C1400" s="238" t="s">
        <v>6893</v>
      </c>
      <c r="D1400" s="239">
        <v>33000</v>
      </c>
      <c r="E1400" s="240" t="s">
        <v>6886</v>
      </c>
      <c r="F1400" s="233" t="s">
        <v>227</v>
      </c>
      <c r="G1400" s="233" t="s">
        <v>4251</v>
      </c>
      <c r="H1400" s="233" t="s">
        <v>227</v>
      </c>
    </row>
    <row r="1401" spans="1:8" ht="18.399999999999999" customHeight="1">
      <c r="A1401" s="237" t="s">
        <v>4247</v>
      </c>
      <c r="B1401" s="238" t="s">
        <v>4176</v>
      </c>
      <c r="C1401" s="238" t="s">
        <v>6893</v>
      </c>
      <c r="D1401" s="239">
        <v>12800</v>
      </c>
      <c r="E1401" s="240" t="s">
        <v>6886</v>
      </c>
      <c r="F1401" s="233" t="s">
        <v>227</v>
      </c>
      <c r="G1401" s="233" t="s">
        <v>4252</v>
      </c>
      <c r="H1401" s="233" t="s">
        <v>227</v>
      </c>
    </row>
    <row r="1402" spans="1:8" ht="18.399999999999999" customHeight="1">
      <c r="A1402" s="237" t="s">
        <v>4253</v>
      </c>
      <c r="B1402" s="238" t="s">
        <v>4254</v>
      </c>
      <c r="C1402" s="238" t="s">
        <v>6893</v>
      </c>
      <c r="D1402" s="239">
        <v>440000</v>
      </c>
      <c r="E1402" s="240" t="s">
        <v>6886</v>
      </c>
      <c r="F1402" s="233" t="s">
        <v>227</v>
      </c>
      <c r="G1402" s="233" t="s">
        <v>4255</v>
      </c>
      <c r="H1402" s="233" t="s">
        <v>227</v>
      </c>
    </row>
    <row r="1403" spans="1:8" ht="18.399999999999999" customHeight="1">
      <c r="A1403" s="237" t="s">
        <v>4253</v>
      </c>
      <c r="B1403" s="238" t="s">
        <v>4256</v>
      </c>
      <c r="C1403" s="238" t="s">
        <v>6893</v>
      </c>
      <c r="D1403" s="239">
        <v>350000</v>
      </c>
      <c r="E1403" s="240" t="s">
        <v>6886</v>
      </c>
      <c r="F1403" s="233" t="s">
        <v>227</v>
      </c>
      <c r="G1403" s="233" t="s">
        <v>4257</v>
      </c>
      <c r="H1403" s="233" t="s">
        <v>227</v>
      </c>
    </row>
    <row r="1404" spans="1:8" ht="18.399999999999999" customHeight="1">
      <c r="A1404" s="237" t="s">
        <v>4253</v>
      </c>
      <c r="B1404" s="238" t="s">
        <v>4176</v>
      </c>
      <c r="C1404" s="238" t="s">
        <v>6893</v>
      </c>
      <c r="D1404" s="239">
        <v>284500</v>
      </c>
      <c r="E1404" s="240" t="s">
        <v>6886</v>
      </c>
      <c r="F1404" s="233" t="s">
        <v>227</v>
      </c>
      <c r="G1404" s="233" t="s">
        <v>4258</v>
      </c>
      <c r="H1404" s="233" t="s">
        <v>227</v>
      </c>
    </row>
    <row r="1405" spans="1:8" ht="18.399999999999999" customHeight="1">
      <c r="A1405" s="237" t="s">
        <v>4259</v>
      </c>
      <c r="B1405" s="238" t="s">
        <v>4172</v>
      </c>
      <c r="C1405" s="238" t="s">
        <v>6893</v>
      </c>
      <c r="D1405" s="239">
        <v>550000</v>
      </c>
      <c r="E1405" s="240" t="s">
        <v>6886</v>
      </c>
      <c r="F1405" s="233" t="s">
        <v>227</v>
      </c>
      <c r="G1405" s="233" t="s">
        <v>4260</v>
      </c>
      <c r="H1405" s="233" t="s">
        <v>227</v>
      </c>
    </row>
    <row r="1406" spans="1:8" ht="18.399999999999999" customHeight="1">
      <c r="A1406" s="237" t="s">
        <v>4259</v>
      </c>
      <c r="B1406" s="238" t="s">
        <v>4174</v>
      </c>
      <c r="C1406" s="238" t="s">
        <v>6893</v>
      </c>
      <c r="D1406" s="239">
        <v>460000</v>
      </c>
      <c r="E1406" s="240" t="s">
        <v>6886</v>
      </c>
      <c r="F1406" s="233" t="s">
        <v>227</v>
      </c>
      <c r="G1406" s="233" t="s">
        <v>4261</v>
      </c>
      <c r="H1406" s="233" t="s">
        <v>227</v>
      </c>
    </row>
    <row r="1407" spans="1:8" ht="18.399999999999999" customHeight="1">
      <c r="A1407" s="237" t="s">
        <v>4259</v>
      </c>
      <c r="B1407" s="238" t="s">
        <v>4176</v>
      </c>
      <c r="C1407" s="238" t="s">
        <v>6893</v>
      </c>
      <c r="D1407" s="239">
        <v>396000</v>
      </c>
      <c r="E1407" s="240" t="s">
        <v>6886</v>
      </c>
      <c r="F1407" s="233" t="s">
        <v>227</v>
      </c>
      <c r="G1407" s="233" t="s">
        <v>4262</v>
      </c>
      <c r="H1407" s="233" t="s">
        <v>227</v>
      </c>
    </row>
    <row r="1408" spans="1:8" ht="18.399999999999999" customHeight="1">
      <c r="A1408" s="237" t="s">
        <v>4263</v>
      </c>
      <c r="B1408" s="238" t="s">
        <v>4264</v>
      </c>
      <c r="C1408" s="238" t="s">
        <v>6893</v>
      </c>
      <c r="D1408" s="239">
        <v>270000</v>
      </c>
      <c r="E1408" s="240" t="s">
        <v>6886</v>
      </c>
      <c r="F1408" s="233" t="s">
        <v>227</v>
      </c>
      <c r="G1408" s="233" t="s">
        <v>4265</v>
      </c>
      <c r="H1408" s="233" t="s">
        <v>227</v>
      </c>
    </row>
    <row r="1409" spans="1:8" ht="18.399999999999999" customHeight="1">
      <c r="A1409" s="237" t="s">
        <v>4266</v>
      </c>
      <c r="B1409" s="238" t="s">
        <v>4267</v>
      </c>
      <c r="C1409" s="238" t="s">
        <v>6893</v>
      </c>
      <c r="D1409" s="239">
        <v>45000</v>
      </c>
      <c r="E1409" s="240" t="s">
        <v>6886</v>
      </c>
      <c r="F1409" s="233" t="s">
        <v>227</v>
      </c>
      <c r="G1409" s="233" t="s">
        <v>4268</v>
      </c>
      <c r="H1409" s="233" t="s">
        <v>227</v>
      </c>
    </row>
    <row r="1410" spans="1:8" ht="18.399999999999999" customHeight="1">
      <c r="A1410" s="237" t="s">
        <v>4269</v>
      </c>
      <c r="B1410" s="238" t="s">
        <v>4270</v>
      </c>
      <c r="C1410" s="238" t="s">
        <v>6893</v>
      </c>
      <c r="D1410" s="239">
        <v>12300</v>
      </c>
      <c r="E1410" s="240" t="s">
        <v>6886</v>
      </c>
      <c r="F1410" s="233" t="s">
        <v>227</v>
      </c>
      <c r="G1410" s="233" t="s">
        <v>4271</v>
      </c>
      <c r="H1410" s="233" t="s">
        <v>227</v>
      </c>
    </row>
    <row r="1411" spans="1:8" ht="18.399999999999999" customHeight="1">
      <c r="A1411" s="237" t="s">
        <v>4269</v>
      </c>
      <c r="B1411" s="238" t="s">
        <v>4272</v>
      </c>
      <c r="C1411" s="238" t="s">
        <v>6893</v>
      </c>
      <c r="D1411" s="239">
        <v>8720</v>
      </c>
      <c r="E1411" s="240" t="s">
        <v>6886</v>
      </c>
      <c r="F1411" s="233" t="s">
        <v>227</v>
      </c>
      <c r="G1411" s="233" t="s">
        <v>4273</v>
      </c>
      <c r="H1411" s="233" t="s">
        <v>227</v>
      </c>
    </row>
    <row r="1412" spans="1:8" ht="18.399999999999999" customHeight="1">
      <c r="A1412" s="237" t="s">
        <v>4269</v>
      </c>
      <c r="B1412" s="238" t="s">
        <v>4274</v>
      </c>
      <c r="C1412" s="238" t="s">
        <v>6893</v>
      </c>
      <c r="D1412" s="239">
        <v>5680</v>
      </c>
      <c r="E1412" s="240" t="s">
        <v>6886</v>
      </c>
      <c r="F1412" s="233" t="s">
        <v>227</v>
      </c>
      <c r="G1412" s="233" t="s">
        <v>4275</v>
      </c>
      <c r="H1412" s="233" t="s">
        <v>227</v>
      </c>
    </row>
    <row r="1413" spans="1:8" ht="18.399999999999999" customHeight="1">
      <c r="A1413" s="237" t="s">
        <v>4269</v>
      </c>
      <c r="B1413" s="238" t="s">
        <v>4276</v>
      </c>
      <c r="C1413" s="238" t="s">
        <v>6893</v>
      </c>
      <c r="D1413" s="239">
        <v>6170</v>
      </c>
      <c r="E1413" s="240" t="s">
        <v>6886</v>
      </c>
      <c r="F1413" s="233" t="s">
        <v>227</v>
      </c>
      <c r="G1413" s="233" t="s">
        <v>4277</v>
      </c>
      <c r="H1413" s="233" t="s">
        <v>227</v>
      </c>
    </row>
    <row r="1414" spans="1:8" ht="18.399999999999999" customHeight="1">
      <c r="A1414" s="237" t="s">
        <v>4269</v>
      </c>
      <c r="B1414" s="238" t="s">
        <v>4278</v>
      </c>
      <c r="C1414" s="238" t="s">
        <v>6893</v>
      </c>
      <c r="D1414" s="239">
        <v>5800</v>
      </c>
      <c r="E1414" s="240" t="s">
        <v>6886</v>
      </c>
      <c r="F1414" s="233" t="s">
        <v>227</v>
      </c>
      <c r="G1414" s="233" t="s">
        <v>4279</v>
      </c>
      <c r="H1414" s="233" t="s">
        <v>227</v>
      </c>
    </row>
    <row r="1415" spans="1:8" ht="18.399999999999999" customHeight="1">
      <c r="A1415" s="237" t="s">
        <v>4269</v>
      </c>
      <c r="B1415" s="238" t="s">
        <v>4280</v>
      </c>
      <c r="C1415" s="238" t="s">
        <v>6893</v>
      </c>
      <c r="D1415" s="239">
        <v>4130</v>
      </c>
      <c r="E1415" s="240" t="s">
        <v>6886</v>
      </c>
      <c r="F1415" s="233" t="s">
        <v>227</v>
      </c>
      <c r="G1415" s="233" t="s">
        <v>4281</v>
      </c>
      <c r="H1415" s="233" t="s">
        <v>227</v>
      </c>
    </row>
    <row r="1416" spans="1:8" ht="18.399999999999999" customHeight="1">
      <c r="A1416" s="237" t="s">
        <v>4269</v>
      </c>
      <c r="B1416" s="238" t="s">
        <v>4282</v>
      </c>
      <c r="C1416" s="238" t="s">
        <v>6893</v>
      </c>
      <c r="D1416" s="239">
        <v>2430</v>
      </c>
      <c r="E1416" s="240" t="s">
        <v>6886</v>
      </c>
      <c r="F1416" s="233" t="s">
        <v>227</v>
      </c>
      <c r="G1416" s="233" t="s">
        <v>4283</v>
      </c>
      <c r="H1416" s="233" t="s">
        <v>227</v>
      </c>
    </row>
    <row r="1417" spans="1:8" ht="18.399999999999999" customHeight="1">
      <c r="A1417" s="237" t="s">
        <v>4269</v>
      </c>
      <c r="B1417" s="238" t="s">
        <v>7335</v>
      </c>
      <c r="C1417" s="238" t="s">
        <v>6893</v>
      </c>
      <c r="D1417" s="239">
        <v>2260</v>
      </c>
      <c r="E1417" s="240" t="s">
        <v>6886</v>
      </c>
      <c r="F1417" s="233" t="s">
        <v>227</v>
      </c>
      <c r="G1417" s="233" t="s">
        <v>4284</v>
      </c>
      <c r="H1417" s="233" t="s">
        <v>227</v>
      </c>
    </row>
    <row r="1418" spans="1:8" ht="18.399999999999999" customHeight="1">
      <c r="A1418" s="237" t="s">
        <v>4269</v>
      </c>
      <c r="B1418" s="238" t="s">
        <v>4285</v>
      </c>
      <c r="C1418" s="238" t="s">
        <v>6893</v>
      </c>
      <c r="D1418" s="239">
        <v>1600</v>
      </c>
      <c r="E1418" s="240" t="s">
        <v>6886</v>
      </c>
      <c r="F1418" s="233" t="s">
        <v>227</v>
      </c>
      <c r="G1418" s="233" t="s">
        <v>4286</v>
      </c>
      <c r="H1418" s="233" t="s">
        <v>227</v>
      </c>
    </row>
    <row r="1419" spans="1:8" ht="18.399999999999999" customHeight="1">
      <c r="A1419" s="237" t="s">
        <v>4269</v>
      </c>
      <c r="B1419" s="238" t="s">
        <v>4287</v>
      </c>
      <c r="C1419" s="238" t="s">
        <v>6893</v>
      </c>
      <c r="D1419" s="239">
        <v>810</v>
      </c>
      <c r="E1419" s="240" t="s">
        <v>6886</v>
      </c>
      <c r="F1419" s="233" t="s">
        <v>227</v>
      </c>
      <c r="G1419" s="233" t="s">
        <v>4288</v>
      </c>
      <c r="H1419" s="233" t="s">
        <v>227</v>
      </c>
    </row>
    <row r="1420" spans="1:8" ht="18.399999999999999" customHeight="1">
      <c r="A1420" s="237" t="s">
        <v>4269</v>
      </c>
      <c r="B1420" s="238" t="s">
        <v>4289</v>
      </c>
      <c r="C1420" s="238" t="s">
        <v>6893</v>
      </c>
      <c r="D1420" s="239">
        <v>580</v>
      </c>
      <c r="E1420" s="240" t="s">
        <v>6886</v>
      </c>
      <c r="F1420" s="233" t="s">
        <v>227</v>
      </c>
      <c r="G1420" s="233" t="s">
        <v>4290</v>
      </c>
      <c r="H1420" s="233" t="s">
        <v>227</v>
      </c>
    </row>
    <row r="1421" spans="1:8" ht="18.399999999999999" customHeight="1">
      <c r="A1421" s="237" t="s">
        <v>4291</v>
      </c>
      <c r="B1421" s="238" t="s">
        <v>4147</v>
      </c>
      <c r="C1421" s="238" t="s">
        <v>6893</v>
      </c>
      <c r="D1421" s="239">
        <v>2970000</v>
      </c>
      <c r="E1421" s="240" t="s">
        <v>6886</v>
      </c>
      <c r="F1421" s="233" t="s">
        <v>227</v>
      </c>
      <c r="G1421" s="233" t="s">
        <v>4292</v>
      </c>
      <c r="H1421" s="233" t="s">
        <v>227</v>
      </c>
    </row>
    <row r="1422" spans="1:8" ht="18.399999999999999" customHeight="1">
      <c r="A1422" s="237" t="s">
        <v>4291</v>
      </c>
      <c r="B1422" s="238" t="s">
        <v>4293</v>
      </c>
      <c r="C1422" s="238" t="s">
        <v>6893</v>
      </c>
      <c r="D1422" s="239">
        <v>3300000</v>
      </c>
      <c r="E1422" s="240" t="s">
        <v>6886</v>
      </c>
      <c r="F1422" s="233" t="s">
        <v>227</v>
      </c>
      <c r="G1422" s="233" t="s">
        <v>4294</v>
      </c>
      <c r="H1422" s="233" t="s">
        <v>227</v>
      </c>
    </row>
    <row r="1423" spans="1:8" ht="18.399999999999999" customHeight="1">
      <c r="A1423" s="237" t="s">
        <v>4291</v>
      </c>
      <c r="B1423" s="238" t="s">
        <v>4295</v>
      </c>
      <c r="C1423" s="238" t="s">
        <v>6893</v>
      </c>
      <c r="D1423" s="239">
        <v>3300000</v>
      </c>
      <c r="E1423" s="240" t="s">
        <v>6886</v>
      </c>
      <c r="F1423" s="233" t="s">
        <v>227</v>
      </c>
      <c r="G1423" s="233" t="s">
        <v>4296</v>
      </c>
      <c r="H1423" s="233" t="s">
        <v>227</v>
      </c>
    </row>
    <row r="1424" spans="1:8" ht="18.399999999999999" customHeight="1">
      <c r="A1424" s="237" t="s">
        <v>4299</v>
      </c>
      <c r="B1424" s="238" t="s">
        <v>4312</v>
      </c>
      <c r="C1424" s="238" t="s">
        <v>6893</v>
      </c>
      <c r="D1424" s="239">
        <v>620000</v>
      </c>
      <c r="E1424" s="240" t="s">
        <v>6886</v>
      </c>
      <c r="F1424" s="233" t="s">
        <v>227</v>
      </c>
      <c r="G1424" s="233" t="s">
        <v>4298</v>
      </c>
      <c r="H1424" s="233" t="s">
        <v>227</v>
      </c>
    </row>
    <row r="1425" spans="1:8" ht="18.399999999999999" customHeight="1">
      <c r="A1425" s="237" t="s">
        <v>4299</v>
      </c>
      <c r="B1425" s="238" t="s">
        <v>4300</v>
      </c>
      <c r="C1425" s="238" t="s">
        <v>6893</v>
      </c>
      <c r="D1425" s="239">
        <v>4312000</v>
      </c>
      <c r="E1425" s="240" t="s">
        <v>6886</v>
      </c>
      <c r="F1425" s="233" t="s">
        <v>227</v>
      </c>
      <c r="G1425" s="233" t="s">
        <v>4301</v>
      </c>
      <c r="H1425" s="233" t="s">
        <v>227</v>
      </c>
    </row>
    <row r="1426" spans="1:8" ht="18.399999999999999" customHeight="1">
      <c r="A1426" s="237" t="s">
        <v>4299</v>
      </c>
      <c r="B1426" s="238" t="s">
        <v>4302</v>
      </c>
      <c r="C1426" s="238" t="s">
        <v>6893</v>
      </c>
      <c r="D1426" s="239">
        <v>4226000</v>
      </c>
      <c r="E1426" s="240" t="s">
        <v>6886</v>
      </c>
      <c r="F1426" s="233" t="s">
        <v>227</v>
      </c>
      <c r="G1426" s="233" t="s">
        <v>4303</v>
      </c>
      <c r="H1426" s="233" t="s">
        <v>227</v>
      </c>
    </row>
    <row r="1427" spans="1:8" ht="18.399999999999999" customHeight="1">
      <c r="A1427" s="237" t="s">
        <v>4299</v>
      </c>
      <c r="B1427" s="238" t="s">
        <v>7336</v>
      </c>
      <c r="C1427" s="238" t="s">
        <v>6893</v>
      </c>
      <c r="D1427" s="239">
        <v>3677000</v>
      </c>
      <c r="E1427" s="240" t="s">
        <v>6886</v>
      </c>
      <c r="F1427" s="233" t="s">
        <v>227</v>
      </c>
      <c r="G1427" s="233" t="s">
        <v>4304</v>
      </c>
      <c r="H1427" s="233" t="s">
        <v>227</v>
      </c>
    </row>
    <row r="1428" spans="1:8" ht="18.399999999999999" customHeight="1">
      <c r="A1428" s="237" t="s">
        <v>4299</v>
      </c>
      <c r="B1428" s="238" t="s">
        <v>4147</v>
      </c>
      <c r="C1428" s="238" t="s">
        <v>6893</v>
      </c>
      <c r="D1428" s="239">
        <v>2360000</v>
      </c>
      <c r="E1428" s="240" t="s">
        <v>6886</v>
      </c>
      <c r="F1428" s="233" t="s">
        <v>227</v>
      </c>
      <c r="G1428" s="233" t="s">
        <v>4305</v>
      </c>
      <c r="H1428" s="233" t="s">
        <v>227</v>
      </c>
    </row>
    <row r="1429" spans="1:8" ht="18.399999999999999" customHeight="1">
      <c r="A1429" s="237" t="s">
        <v>4299</v>
      </c>
      <c r="B1429" s="238" t="s">
        <v>4306</v>
      </c>
      <c r="C1429" s="238" t="s">
        <v>6893</v>
      </c>
      <c r="D1429" s="239">
        <v>1350000</v>
      </c>
      <c r="E1429" s="240" t="s">
        <v>6886</v>
      </c>
      <c r="F1429" s="233" t="s">
        <v>227</v>
      </c>
      <c r="G1429" s="233" t="s">
        <v>4307</v>
      </c>
      <c r="H1429" s="233" t="s">
        <v>227</v>
      </c>
    </row>
    <row r="1430" spans="1:8" ht="18.399999999999999" customHeight="1">
      <c r="A1430" s="237" t="s">
        <v>4299</v>
      </c>
      <c r="B1430" s="238" t="s">
        <v>4149</v>
      </c>
      <c r="C1430" s="238" t="s">
        <v>6893</v>
      </c>
      <c r="D1430" s="239">
        <v>1560000</v>
      </c>
      <c r="E1430" s="240" t="s">
        <v>6886</v>
      </c>
      <c r="F1430" s="233" t="s">
        <v>227</v>
      </c>
      <c r="G1430" s="233" t="s">
        <v>4308</v>
      </c>
      <c r="H1430" s="233" t="s">
        <v>227</v>
      </c>
    </row>
    <row r="1431" spans="1:8" ht="18.399999999999999" customHeight="1">
      <c r="A1431" s="237" t="s">
        <v>4299</v>
      </c>
      <c r="B1431" s="238" t="s">
        <v>4434</v>
      </c>
      <c r="C1431" s="238" t="s">
        <v>6893</v>
      </c>
      <c r="D1431" s="239">
        <v>840000</v>
      </c>
      <c r="E1431" s="240" t="s">
        <v>6886</v>
      </c>
      <c r="F1431" s="233" t="s">
        <v>227</v>
      </c>
      <c r="G1431" s="233" t="s">
        <v>4310</v>
      </c>
      <c r="H1431" s="233" t="s">
        <v>227</v>
      </c>
    </row>
    <row r="1432" spans="1:8" ht="18.399999999999999" customHeight="1">
      <c r="A1432" s="237" t="s">
        <v>4299</v>
      </c>
      <c r="B1432" s="238" t="s">
        <v>4150</v>
      </c>
      <c r="C1432" s="238" t="s">
        <v>6893</v>
      </c>
      <c r="D1432" s="239">
        <v>780000</v>
      </c>
      <c r="E1432" s="240" t="s">
        <v>6886</v>
      </c>
      <c r="F1432" s="233" t="s">
        <v>227</v>
      </c>
      <c r="G1432" s="233" t="s">
        <v>4311</v>
      </c>
      <c r="H1432" s="233" t="s">
        <v>227</v>
      </c>
    </row>
    <row r="1433" spans="1:8" ht="18.399999999999999" customHeight="1">
      <c r="A1433" s="237" t="s">
        <v>4291</v>
      </c>
      <c r="B1433" s="238" t="s">
        <v>4297</v>
      </c>
      <c r="C1433" s="238" t="s">
        <v>6893</v>
      </c>
      <c r="D1433" s="239">
        <v>1275000</v>
      </c>
      <c r="E1433" s="240" t="s">
        <v>6886</v>
      </c>
      <c r="F1433" s="233" t="s">
        <v>227</v>
      </c>
      <c r="G1433" s="233" t="s">
        <v>7337</v>
      </c>
      <c r="H1433" s="233" t="s">
        <v>227</v>
      </c>
    </row>
    <row r="1434" spans="1:8" ht="18.399999999999999" customHeight="1">
      <c r="A1434" s="237" t="s">
        <v>4299</v>
      </c>
      <c r="B1434" s="238" t="s">
        <v>4313</v>
      </c>
      <c r="C1434" s="238" t="s">
        <v>6893</v>
      </c>
      <c r="D1434" s="239">
        <v>469700</v>
      </c>
      <c r="E1434" s="240" t="s">
        <v>6886</v>
      </c>
      <c r="F1434" s="233" t="s">
        <v>227</v>
      </c>
      <c r="G1434" s="233" t="s">
        <v>4314</v>
      </c>
      <c r="H1434" s="233" t="s">
        <v>227</v>
      </c>
    </row>
    <row r="1435" spans="1:8" ht="18.399999999999999" customHeight="1">
      <c r="A1435" s="237" t="s">
        <v>4315</v>
      </c>
      <c r="B1435" s="238" t="s">
        <v>4316</v>
      </c>
      <c r="C1435" s="238" t="s">
        <v>6893</v>
      </c>
      <c r="D1435" s="239">
        <v>3600000</v>
      </c>
      <c r="E1435" s="240" t="s">
        <v>6886</v>
      </c>
      <c r="F1435" s="233" t="s">
        <v>227</v>
      </c>
      <c r="G1435" s="233" t="s">
        <v>4317</v>
      </c>
      <c r="H1435" s="233" t="s">
        <v>227</v>
      </c>
    </row>
    <row r="1436" spans="1:8" ht="18.399999999999999" customHeight="1">
      <c r="A1436" s="237" t="s">
        <v>4318</v>
      </c>
      <c r="B1436" s="238" t="s">
        <v>4319</v>
      </c>
      <c r="C1436" s="238" t="s">
        <v>6893</v>
      </c>
      <c r="D1436" s="239">
        <v>19680000</v>
      </c>
      <c r="E1436" s="240" t="s">
        <v>6886</v>
      </c>
      <c r="F1436" s="233" t="s">
        <v>227</v>
      </c>
      <c r="G1436" s="233" t="s">
        <v>4320</v>
      </c>
      <c r="H1436" s="233" t="s">
        <v>227</v>
      </c>
    </row>
    <row r="1437" spans="1:8" ht="18.399999999999999" customHeight="1">
      <c r="A1437" s="237" t="s">
        <v>4318</v>
      </c>
      <c r="B1437" s="238" t="s">
        <v>4321</v>
      </c>
      <c r="C1437" s="238" t="s">
        <v>6893</v>
      </c>
      <c r="D1437" s="239">
        <v>12430000</v>
      </c>
      <c r="E1437" s="240" t="s">
        <v>6886</v>
      </c>
      <c r="F1437" s="233" t="s">
        <v>227</v>
      </c>
      <c r="G1437" s="233" t="s">
        <v>4322</v>
      </c>
      <c r="H1437" s="233" t="s">
        <v>227</v>
      </c>
    </row>
    <row r="1438" spans="1:8" ht="18.399999999999999" customHeight="1">
      <c r="A1438" s="237" t="s">
        <v>4318</v>
      </c>
      <c r="B1438" s="238" t="s">
        <v>4297</v>
      </c>
      <c r="C1438" s="238" t="s">
        <v>6893</v>
      </c>
      <c r="D1438" s="239">
        <v>10350000</v>
      </c>
      <c r="E1438" s="240" t="s">
        <v>6886</v>
      </c>
      <c r="F1438" s="233" t="s">
        <v>227</v>
      </c>
      <c r="G1438" s="233" t="s">
        <v>4323</v>
      </c>
      <c r="H1438" s="233" t="s">
        <v>227</v>
      </c>
    </row>
    <row r="1439" spans="1:8" ht="18.399999999999999" customHeight="1">
      <c r="A1439" s="237" t="s">
        <v>4318</v>
      </c>
      <c r="B1439" s="238" t="s">
        <v>4324</v>
      </c>
      <c r="C1439" s="238" t="s">
        <v>6893</v>
      </c>
      <c r="D1439" s="239">
        <v>4140000</v>
      </c>
      <c r="E1439" s="240" t="s">
        <v>6886</v>
      </c>
      <c r="F1439" s="233" t="s">
        <v>227</v>
      </c>
      <c r="G1439" s="233" t="s">
        <v>4325</v>
      </c>
      <c r="H1439" s="233" t="s">
        <v>227</v>
      </c>
    </row>
    <row r="1440" spans="1:8" ht="18.399999999999999" customHeight="1">
      <c r="A1440" s="237" t="s">
        <v>4326</v>
      </c>
      <c r="B1440" s="238" t="s">
        <v>4327</v>
      </c>
      <c r="C1440" s="238" t="s">
        <v>6893</v>
      </c>
      <c r="D1440" s="239">
        <v>3100000</v>
      </c>
      <c r="E1440" s="240" t="s">
        <v>6886</v>
      </c>
      <c r="F1440" s="233" t="s">
        <v>227</v>
      </c>
      <c r="G1440" s="233" t="s">
        <v>4328</v>
      </c>
      <c r="H1440" s="233" t="s">
        <v>227</v>
      </c>
    </row>
    <row r="1441" spans="1:8" ht="18.399999999999999" customHeight="1">
      <c r="A1441" s="237" t="s">
        <v>4326</v>
      </c>
      <c r="B1441" s="238" t="s">
        <v>4324</v>
      </c>
      <c r="C1441" s="238" t="s">
        <v>6893</v>
      </c>
      <c r="D1441" s="239">
        <v>2070000</v>
      </c>
      <c r="E1441" s="240" t="s">
        <v>6886</v>
      </c>
      <c r="F1441" s="233" t="s">
        <v>227</v>
      </c>
      <c r="G1441" s="233" t="s">
        <v>4329</v>
      </c>
      <c r="H1441" s="233" t="s">
        <v>227</v>
      </c>
    </row>
    <row r="1442" spans="1:8" ht="18.399999999999999" customHeight="1">
      <c r="A1442" s="237" t="s">
        <v>4330</v>
      </c>
      <c r="B1442" s="238" t="s">
        <v>4150</v>
      </c>
      <c r="C1442" s="238" t="s">
        <v>7338</v>
      </c>
      <c r="D1442" s="239">
        <v>4180000</v>
      </c>
      <c r="E1442" s="240" t="s">
        <v>6886</v>
      </c>
      <c r="F1442" s="233" t="s">
        <v>227</v>
      </c>
      <c r="G1442" s="233" t="s">
        <v>4331</v>
      </c>
      <c r="H1442" s="233" t="s">
        <v>227</v>
      </c>
    </row>
    <row r="1443" spans="1:8" ht="18.399999999999999" customHeight="1">
      <c r="A1443" s="237" t="s">
        <v>4330</v>
      </c>
      <c r="B1443" s="238" t="s">
        <v>4149</v>
      </c>
      <c r="C1443" s="238" t="s">
        <v>7338</v>
      </c>
      <c r="D1443" s="239">
        <v>6600000</v>
      </c>
      <c r="E1443" s="240" t="s">
        <v>6886</v>
      </c>
      <c r="F1443" s="233" t="s">
        <v>227</v>
      </c>
      <c r="G1443" s="233" t="s">
        <v>4332</v>
      </c>
      <c r="H1443" s="233" t="s">
        <v>227</v>
      </c>
    </row>
    <row r="1444" spans="1:8" ht="18.399999999999999" customHeight="1">
      <c r="A1444" s="237" t="s">
        <v>4330</v>
      </c>
      <c r="B1444" s="238" t="s">
        <v>4147</v>
      </c>
      <c r="C1444" s="238" t="s">
        <v>7338</v>
      </c>
      <c r="D1444" s="239">
        <v>8250000</v>
      </c>
      <c r="E1444" s="240" t="s">
        <v>6886</v>
      </c>
      <c r="F1444" s="233" t="s">
        <v>227</v>
      </c>
      <c r="G1444" s="233" t="s">
        <v>4333</v>
      </c>
      <c r="H1444" s="233" t="s">
        <v>227</v>
      </c>
    </row>
    <row r="1445" spans="1:8" ht="18.399999999999999" customHeight="1">
      <c r="A1445" s="237" t="s">
        <v>4337</v>
      </c>
      <c r="B1445" s="238" t="s">
        <v>4147</v>
      </c>
      <c r="C1445" s="238" t="s">
        <v>6893</v>
      </c>
      <c r="D1445" s="239">
        <v>5250000</v>
      </c>
      <c r="E1445" s="240" t="s">
        <v>6886</v>
      </c>
      <c r="F1445" s="233" t="s">
        <v>227</v>
      </c>
      <c r="G1445" s="233" t="s">
        <v>4334</v>
      </c>
      <c r="H1445" s="233" t="s">
        <v>227</v>
      </c>
    </row>
    <row r="1446" spans="1:8" ht="18.399999999999999" customHeight="1">
      <c r="A1446" s="237" t="s">
        <v>4337</v>
      </c>
      <c r="B1446" s="238" t="s">
        <v>4149</v>
      </c>
      <c r="C1446" s="238" t="s">
        <v>6893</v>
      </c>
      <c r="D1446" s="239">
        <v>4180000</v>
      </c>
      <c r="E1446" s="240" t="s">
        <v>6886</v>
      </c>
      <c r="F1446" s="233" t="s">
        <v>227</v>
      </c>
      <c r="G1446" s="233" t="s">
        <v>4335</v>
      </c>
      <c r="H1446" s="233" t="s">
        <v>227</v>
      </c>
    </row>
    <row r="1447" spans="1:8" ht="18.399999999999999" customHeight="1">
      <c r="A1447" s="237" t="s">
        <v>4337</v>
      </c>
      <c r="B1447" s="238" t="s">
        <v>4150</v>
      </c>
      <c r="C1447" s="238" t="s">
        <v>6893</v>
      </c>
      <c r="D1447" s="239">
        <v>2695000</v>
      </c>
      <c r="E1447" s="240" t="s">
        <v>6886</v>
      </c>
      <c r="F1447" s="233" t="s">
        <v>227</v>
      </c>
      <c r="G1447" s="233" t="s">
        <v>4336</v>
      </c>
      <c r="H1447" s="233" t="s">
        <v>227</v>
      </c>
    </row>
    <row r="1448" spans="1:8" ht="18.399999999999999" customHeight="1">
      <c r="A1448" s="237" t="s">
        <v>4337</v>
      </c>
      <c r="B1448" s="238" t="s">
        <v>4313</v>
      </c>
      <c r="C1448" s="238" t="s">
        <v>6893</v>
      </c>
      <c r="D1448" s="239">
        <v>2050000</v>
      </c>
      <c r="E1448" s="240" t="s">
        <v>6886</v>
      </c>
      <c r="F1448" s="233" t="s">
        <v>227</v>
      </c>
      <c r="G1448" s="233" t="s">
        <v>4338</v>
      </c>
      <c r="H1448" s="233" t="s">
        <v>227</v>
      </c>
    </row>
    <row r="1449" spans="1:8" ht="18.399999999999999" customHeight="1">
      <c r="A1449" s="237" t="s">
        <v>4339</v>
      </c>
      <c r="B1449" s="238" t="s">
        <v>4293</v>
      </c>
      <c r="C1449" s="238" t="s">
        <v>6893</v>
      </c>
      <c r="D1449" s="239">
        <v>17000000</v>
      </c>
      <c r="E1449" s="240" t="s">
        <v>6886</v>
      </c>
      <c r="F1449" s="233" t="s">
        <v>227</v>
      </c>
      <c r="G1449" s="233" t="s">
        <v>4340</v>
      </c>
      <c r="H1449" s="233" t="s">
        <v>227</v>
      </c>
    </row>
    <row r="1450" spans="1:8" ht="18.399999999999999" customHeight="1">
      <c r="A1450" s="237" t="s">
        <v>4339</v>
      </c>
      <c r="B1450" s="238" t="s">
        <v>4147</v>
      </c>
      <c r="C1450" s="238" t="s">
        <v>6893</v>
      </c>
      <c r="D1450" s="239">
        <v>8000000</v>
      </c>
      <c r="E1450" s="240" t="s">
        <v>6886</v>
      </c>
      <c r="F1450" s="233" t="s">
        <v>227</v>
      </c>
      <c r="G1450" s="233" t="s">
        <v>4341</v>
      </c>
      <c r="H1450" s="233" t="s">
        <v>227</v>
      </c>
    </row>
    <row r="1451" spans="1:8" ht="18.399999999999999" customHeight="1">
      <c r="A1451" s="237" t="s">
        <v>4342</v>
      </c>
      <c r="B1451" s="238" t="s">
        <v>4343</v>
      </c>
      <c r="C1451" s="238" t="s">
        <v>6893</v>
      </c>
      <c r="D1451" s="239">
        <v>1540000</v>
      </c>
      <c r="E1451" s="240" t="s">
        <v>6886</v>
      </c>
      <c r="F1451" s="233" t="s">
        <v>227</v>
      </c>
      <c r="G1451" s="233" t="s">
        <v>4344</v>
      </c>
      <c r="H1451" s="233" t="s">
        <v>227</v>
      </c>
    </row>
    <row r="1452" spans="1:8" ht="18.399999999999999" customHeight="1">
      <c r="A1452" s="237" t="s">
        <v>4342</v>
      </c>
      <c r="B1452" s="238" t="s">
        <v>4345</v>
      </c>
      <c r="C1452" s="238" t="s">
        <v>6893</v>
      </c>
      <c r="D1452" s="239">
        <v>1991000</v>
      </c>
      <c r="E1452" s="240" t="s">
        <v>6886</v>
      </c>
      <c r="F1452" s="233" t="s">
        <v>227</v>
      </c>
      <c r="G1452" s="233" t="s">
        <v>4346</v>
      </c>
      <c r="H1452" s="233" t="s">
        <v>227</v>
      </c>
    </row>
    <row r="1453" spans="1:8" ht="18.399999999999999" customHeight="1">
      <c r="A1453" s="237" t="s">
        <v>4342</v>
      </c>
      <c r="B1453" s="238" t="s">
        <v>4347</v>
      </c>
      <c r="C1453" s="238" t="s">
        <v>6893</v>
      </c>
      <c r="D1453" s="239">
        <v>2310000</v>
      </c>
      <c r="E1453" s="240" t="s">
        <v>6886</v>
      </c>
      <c r="F1453" s="233" t="s">
        <v>227</v>
      </c>
      <c r="G1453" s="233" t="s">
        <v>4348</v>
      </c>
      <c r="H1453" s="233" t="s">
        <v>227</v>
      </c>
    </row>
    <row r="1454" spans="1:8" ht="18.399999999999999" customHeight="1">
      <c r="A1454" s="237" t="s">
        <v>4342</v>
      </c>
      <c r="B1454" s="238" t="s">
        <v>4349</v>
      </c>
      <c r="C1454" s="238" t="s">
        <v>6893</v>
      </c>
      <c r="D1454" s="239">
        <v>2486000</v>
      </c>
      <c r="E1454" s="240" t="s">
        <v>6886</v>
      </c>
      <c r="F1454" s="233" t="s">
        <v>227</v>
      </c>
      <c r="G1454" s="233" t="s">
        <v>4350</v>
      </c>
      <c r="H1454" s="233" t="s">
        <v>227</v>
      </c>
    </row>
    <row r="1455" spans="1:8" ht="18.399999999999999" customHeight="1">
      <c r="A1455" s="237" t="s">
        <v>4351</v>
      </c>
      <c r="B1455" s="238" t="s">
        <v>4352</v>
      </c>
      <c r="C1455" s="238" t="s">
        <v>6893</v>
      </c>
      <c r="D1455" s="239">
        <v>560000</v>
      </c>
      <c r="E1455" s="240" t="s">
        <v>6886</v>
      </c>
      <c r="F1455" s="233" t="s">
        <v>227</v>
      </c>
      <c r="G1455" s="233" t="s">
        <v>4353</v>
      </c>
      <c r="H1455" s="233" t="s">
        <v>227</v>
      </c>
    </row>
    <row r="1456" spans="1:8" ht="18.399999999999999" customHeight="1">
      <c r="A1456" s="237" t="s">
        <v>4351</v>
      </c>
      <c r="B1456" s="238" t="s">
        <v>4354</v>
      </c>
      <c r="C1456" s="238" t="s">
        <v>6893</v>
      </c>
      <c r="D1456" s="239">
        <v>480000</v>
      </c>
      <c r="E1456" s="240" t="s">
        <v>6886</v>
      </c>
      <c r="F1456" s="233" t="s">
        <v>227</v>
      </c>
      <c r="G1456" s="233" t="s">
        <v>4355</v>
      </c>
      <c r="H1456" s="233" t="s">
        <v>227</v>
      </c>
    </row>
    <row r="1457" spans="1:8" ht="18.399999999999999" customHeight="1">
      <c r="A1457" s="237" t="s">
        <v>4351</v>
      </c>
      <c r="B1457" s="238" t="s">
        <v>4356</v>
      </c>
      <c r="C1457" s="238" t="s">
        <v>6893</v>
      </c>
      <c r="D1457" s="239">
        <v>400000</v>
      </c>
      <c r="E1457" s="240" t="s">
        <v>6886</v>
      </c>
      <c r="F1457" s="233" t="s">
        <v>227</v>
      </c>
      <c r="G1457" s="233" t="s">
        <v>4357</v>
      </c>
      <c r="H1457" s="233" t="s">
        <v>227</v>
      </c>
    </row>
    <row r="1458" spans="1:8" ht="18.399999999999999" customHeight="1">
      <c r="A1458" s="237" t="s">
        <v>4351</v>
      </c>
      <c r="B1458" s="238" t="s">
        <v>4358</v>
      </c>
      <c r="C1458" s="238" t="s">
        <v>6893</v>
      </c>
      <c r="D1458" s="239">
        <v>340000</v>
      </c>
      <c r="E1458" s="240" t="s">
        <v>6886</v>
      </c>
      <c r="F1458" s="233" t="s">
        <v>227</v>
      </c>
      <c r="G1458" s="233" t="s">
        <v>4359</v>
      </c>
      <c r="H1458" s="233" t="s">
        <v>227</v>
      </c>
    </row>
    <row r="1459" spans="1:8" ht="18.399999999999999" customHeight="1">
      <c r="A1459" s="237" t="s">
        <v>4351</v>
      </c>
      <c r="B1459" s="238" t="s">
        <v>4360</v>
      </c>
      <c r="C1459" s="238" t="s">
        <v>6893</v>
      </c>
      <c r="D1459" s="239">
        <v>290000</v>
      </c>
      <c r="E1459" s="240" t="s">
        <v>6886</v>
      </c>
      <c r="F1459" s="233" t="s">
        <v>227</v>
      </c>
      <c r="G1459" s="233" t="s">
        <v>4361</v>
      </c>
      <c r="H1459" s="233" t="s">
        <v>227</v>
      </c>
    </row>
    <row r="1460" spans="1:8" ht="18.399999999999999" customHeight="1">
      <c r="A1460" s="237" t="s">
        <v>4351</v>
      </c>
      <c r="B1460" s="238" t="s">
        <v>4362</v>
      </c>
      <c r="C1460" s="238" t="s">
        <v>6893</v>
      </c>
      <c r="D1460" s="239">
        <v>220000</v>
      </c>
      <c r="E1460" s="240" t="s">
        <v>6886</v>
      </c>
      <c r="F1460" s="233" t="s">
        <v>227</v>
      </c>
      <c r="G1460" s="233" t="s">
        <v>4363</v>
      </c>
      <c r="H1460" s="233" t="s">
        <v>227</v>
      </c>
    </row>
    <row r="1461" spans="1:8" ht="18.399999999999999" customHeight="1">
      <c r="A1461" s="237" t="s">
        <v>4351</v>
      </c>
      <c r="B1461" s="238" t="s">
        <v>4364</v>
      </c>
      <c r="C1461" s="238" t="s">
        <v>6893</v>
      </c>
      <c r="D1461" s="239">
        <v>170000</v>
      </c>
      <c r="E1461" s="240" t="s">
        <v>6886</v>
      </c>
      <c r="F1461" s="233" t="s">
        <v>227</v>
      </c>
      <c r="G1461" s="233" t="s">
        <v>4365</v>
      </c>
      <c r="H1461" s="233" t="s">
        <v>227</v>
      </c>
    </row>
    <row r="1462" spans="1:8" ht="18.399999999999999" customHeight="1">
      <c r="A1462" s="237" t="s">
        <v>1927</v>
      </c>
      <c r="B1462" s="238" t="s">
        <v>7339</v>
      </c>
      <c r="C1462" s="238" t="s">
        <v>6914</v>
      </c>
      <c r="D1462" s="239">
        <v>241636</v>
      </c>
      <c r="E1462" s="240" t="s">
        <v>6886</v>
      </c>
      <c r="F1462" s="233" t="s">
        <v>227</v>
      </c>
      <c r="G1462" s="233" t="s">
        <v>1928</v>
      </c>
      <c r="H1462" s="233" t="s">
        <v>227</v>
      </c>
    </row>
    <row r="1463" spans="1:8" ht="18.399999999999999" customHeight="1">
      <c r="A1463" s="237" t="s">
        <v>1927</v>
      </c>
      <c r="B1463" s="238" t="s">
        <v>7340</v>
      </c>
      <c r="C1463" s="238" t="s">
        <v>6914</v>
      </c>
      <c r="D1463" s="239">
        <v>300818</v>
      </c>
      <c r="E1463" s="240" t="s">
        <v>6886</v>
      </c>
      <c r="F1463" s="233" t="s">
        <v>227</v>
      </c>
      <c r="G1463" s="233" t="s">
        <v>1929</v>
      </c>
      <c r="H1463" s="233" t="s">
        <v>227</v>
      </c>
    </row>
    <row r="1464" spans="1:8" ht="18.399999999999999" customHeight="1">
      <c r="A1464" s="237" t="s">
        <v>1927</v>
      </c>
      <c r="B1464" s="238" t="s">
        <v>7341</v>
      </c>
      <c r="C1464" s="238" t="s">
        <v>6914</v>
      </c>
      <c r="D1464" s="239">
        <v>378364</v>
      </c>
      <c r="E1464" s="240" t="s">
        <v>6886</v>
      </c>
      <c r="F1464" s="233" t="s">
        <v>227</v>
      </c>
      <c r="G1464" s="233" t="s">
        <v>1930</v>
      </c>
      <c r="H1464" s="233" t="s">
        <v>227</v>
      </c>
    </row>
    <row r="1465" spans="1:8" ht="18.399999999999999" customHeight="1">
      <c r="A1465" s="237" t="s">
        <v>1927</v>
      </c>
      <c r="B1465" s="238" t="s">
        <v>7342</v>
      </c>
      <c r="C1465" s="238" t="s">
        <v>6914</v>
      </c>
      <c r="D1465" s="239">
        <v>425455</v>
      </c>
      <c r="E1465" s="240" t="s">
        <v>6886</v>
      </c>
      <c r="F1465" s="233" t="s">
        <v>227</v>
      </c>
      <c r="G1465" s="233" t="s">
        <v>1931</v>
      </c>
      <c r="H1465" s="233" t="s">
        <v>227</v>
      </c>
    </row>
    <row r="1466" spans="1:8" ht="18.399999999999999" customHeight="1">
      <c r="A1466" s="237" t="s">
        <v>1927</v>
      </c>
      <c r="B1466" s="238" t="s">
        <v>7343</v>
      </c>
      <c r="C1466" s="238" t="s">
        <v>6914</v>
      </c>
      <c r="D1466" s="239">
        <v>525364</v>
      </c>
      <c r="E1466" s="240" t="s">
        <v>6886</v>
      </c>
      <c r="F1466" s="233" t="s">
        <v>227</v>
      </c>
      <c r="G1466" s="233" t="s">
        <v>1932</v>
      </c>
      <c r="H1466" s="233" t="s">
        <v>227</v>
      </c>
    </row>
    <row r="1467" spans="1:8" ht="18.399999999999999" customHeight="1">
      <c r="A1467" s="237" t="s">
        <v>1927</v>
      </c>
      <c r="B1467" s="238" t="s">
        <v>7344</v>
      </c>
      <c r="C1467" s="238" t="s">
        <v>6914</v>
      </c>
      <c r="D1467" s="239">
        <v>626091</v>
      </c>
      <c r="E1467" s="240" t="s">
        <v>6886</v>
      </c>
      <c r="F1467" s="233" t="s">
        <v>227</v>
      </c>
      <c r="G1467" s="233" t="s">
        <v>1933</v>
      </c>
      <c r="H1467" s="233" t="s">
        <v>227</v>
      </c>
    </row>
    <row r="1468" spans="1:8" ht="18.399999999999999" customHeight="1">
      <c r="A1468" s="237" t="s">
        <v>1927</v>
      </c>
      <c r="B1468" s="238" t="s">
        <v>7345</v>
      </c>
      <c r="C1468" s="238" t="s">
        <v>6914</v>
      </c>
      <c r="D1468" s="239">
        <v>733727</v>
      </c>
      <c r="E1468" s="240" t="s">
        <v>6886</v>
      </c>
      <c r="F1468" s="233" t="s">
        <v>227</v>
      </c>
      <c r="G1468" s="233" t="s">
        <v>1934</v>
      </c>
      <c r="H1468" s="233" t="s">
        <v>227</v>
      </c>
    </row>
    <row r="1469" spans="1:8" ht="18.399999999999999" customHeight="1">
      <c r="A1469" s="237" t="s">
        <v>1927</v>
      </c>
      <c r="B1469" s="238" t="s">
        <v>7346</v>
      </c>
      <c r="C1469" s="238" t="s">
        <v>6914</v>
      </c>
      <c r="D1469" s="239">
        <v>890000</v>
      </c>
      <c r="E1469" s="240" t="s">
        <v>6886</v>
      </c>
      <c r="F1469" s="233" t="s">
        <v>227</v>
      </c>
      <c r="G1469" s="233" t="s">
        <v>1935</v>
      </c>
      <c r="H1469" s="233" t="s">
        <v>227</v>
      </c>
    </row>
    <row r="1470" spans="1:8" ht="18.399999999999999" customHeight="1">
      <c r="A1470" s="237" t="s">
        <v>1927</v>
      </c>
      <c r="B1470" s="238" t="s">
        <v>7347</v>
      </c>
      <c r="C1470" s="238" t="s">
        <v>6914</v>
      </c>
      <c r="D1470" s="239">
        <v>1123182</v>
      </c>
      <c r="E1470" s="240" t="s">
        <v>6886</v>
      </c>
      <c r="F1470" s="233" t="s">
        <v>227</v>
      </c>
      <c r="G1470" s="233" t="s">
        <v>1936</v>
      </c>
      <c r="H1470" s="233" t="s">
        <v>227</v>
      </c>
    </row>
    <row r="1471" spans="1:8" ht="18.399999999999999" customHeight="1">
      <c r="A1471" s="237" t="s">
        <v>1927</v>
      </c>
      <c r="B1471" s="238" t="s">
        <v>7348</v>
      </c>
      <c r="C1471" s="238" t="s">
        <v>6914</v>
      </c>
      <c r="D1471" s="239">
        <v>1291000</v>
      </c>
      <c r="E1471" s="240" t="s">
        <v>6886</v>
      </c>
      <c r="F1471" s="233" t="s">
        <v>227</v>
      </c>
      <c r="G1471" s="233" t="s">
        <v>1937</v>
      </c>
      <c r="H1471" s="233" t="s">
        <v>227</v>
      </c>
    </row>
    <row r="1472" spans="1:8" ht="18.399999999999999" customHeight="1">
      <c r="A1472" s="237" t="s">
        <v>1927</v>
      </c>
      <c r="B1472" s="238" t="s">
        <v>7349</v>
      </c>
      <c r="C1472" s="238" t="s">
        <v>6914</v>
      </c>
      <c r="D1472" s="239">
        <v>1470727</v>
      </c>
      <c r="E1472" s="240" t="s">
        <v>6886</v>
      </c>
      <c r="F1472" s="233" t="s">
        <v>227</v>
      </c>
      <c r="G1472" s="233" t="s">
        <v>1938</v>
      </c>
      <c r="H1472" s="233" t="s">
        <v>227</v>
      </c>
    </row>
    <row r="1473" spans="1:8" ht="18.399999999999999" customHeight="1">
      <c r="A1473" s="237" t="s">
        <v>1927</v>
      </c>
      <c r="B1473" s="238" t="s">
        <v>7350</v>
      </c>
      <c r="C1473" s="238" t="s">
        <v>6914</v>
      </c>
      <c r="D1473" s="239">
        <v>1774727</v>
      </c>
      <c r="E1473" s="240" t="s">
        <v>6886</v>
      </c>
      <c r="F1473" s="233" t="s">
        <v>227</v>
      </c>
      <c r="G1473" s="233" t="s">
        <v>1939</v>
      </c>
      <c r="H1473" s="233" t="s">
        <v>227</v>
      </c>
    </row>
    <row r="1474" spans="1:8" ht="18.399999999999999" customHeight="1">
      <c r="A1474" s="237" t="s">
        <v>1927</v>
      </c>
      <c r="B1474" s="238" t="s">
        <v>7351</v>
      </c>
      <c r="C1474" s="238" t="s">
        <v>6914</v>
      </c>
      <c r="D1474" s="239">
        <v>1957909</v>
      </c>
      <c r="E1474" s="240" t="s">
        <v>6886</v>
      </c>
      <c r="F1474" s="233" t="s">
        <v>227</v>
      </c>
      <c r="G1474" s="233" t="s">
        <v>1940</v>
      </c>
      <c r="H1474" s="233" t="s">
        <v>227</v>
      </c>
    </row>
    <row r="1475" spans="1:8" ht="18.399999999999999" customHeight="1">
      <c r="A1475" s="237" t="s">
        <v>1927</v>
      </c>
      <c r="B1475" s="238" t="s">
        <v>7352</v>
      </c>
      <c r="C1475" s="238" t="s">
        <v>6914</v>
      </c>
      <c r="D1475" s="239">
        <v>2128364</v>
      </c>
      <c r="E1475" s="240" t="s">
        <v>6886</v>
      </c>
      <c r="F1475" s="233" t="s">
        <v>227</v>
      </c>
      <c r="G1475" s="233" t="s">
        <v>1941</v>
      </c>
      <c r="H1475" s="233" t="s">
        <v>227</v>
      </c>
    </row>
    <row r="1476" spans="1:8" ht="18.399999999999999" customHeight="1">
      <c r="A1476" s="237" t="s">
        <v>1927</v>
      </c>
      <c r="B1476" s="238" t="s">
        <v>7353</v>
      </c>
      <c r="C1476" s="238" t="s">
        <v>6914</v>
      </c>
      <c r="D1476" s="239">
        <v>2605909</v>
      </c>
      <c r="E1476" s="240" t="s">
        <v>6886</v>
      </c>
      <c r="F1476" s="233" t="s">
        <v>227</v>
      </c>
      <c r="G1476" s="233" t="s">
        <v>1942</v>
      </c>
      <c r="H1476" s="233" t="s">
        <v>227</v>
      </c>
    </row>
    <row r="1477" spans="1:8" ht="18.399999999999999" customHeight="1">
      <c r="A1477" s="237" t="s">
        <v>1927</v>
      </c>
      <c r="B1477" s="238" t="s">
        <v>7354</v>
      </c>
      <c r="C1477" s="238" t="s">
        <v>6914</v>
      </c>
      <c r="D1477" s="239">
        <v>2795091</v>
      </c>
      <c r="E1477" s="240" t="s">
        <v>6886</v>
      </c>
      <c r="F1477" s="233" t="s">
        <v>227</v>
      </c>
      <c r="G1477" s="233" t="s">
        <v>1943</v>
      </c>
      <c r="H1477" s="233" t="s">
        <v>227</v>
      </c>
    </row>
    <row r="1478" spans="1:8" ht="18.399999999999999" customHeight="1">
      <c r="A1478" s="237" t="s">
        <v>1927</v>
      </c>
      <c r="B1478" s="238" t="s">
        <v>7355</v>
      </c>
      <c r="C1478" s="238" t="s">
        <v>6914</v>
      </c>
      <c r="D1478" s="239">
        <v>3139273</v>
      </c>
      <c r="E1478" s="240" t="s">
        <v>6886</v>
      </c>
      <c r="F1478" s="233" t="s">
        <v>227</v>
      </c>
      <c r="G1478" s="233" t="s">
        <v>1944</v>
      </c>
      <c r="H1478" s="233" t="s">
        <v>227</v>
      </c>
    </row>
    <row r="1479" spans="1:8" ht="18.399999999999999" customHeight="1">
      <c r="A1479" s="237" t="s">
        <v>1927</v>
      </c>
      <c r="B1479" s="238" t="s">
        <v>7356</v>
      </c>
      <c r="C1479" s="238" t="s">
        <v>6914</v>
      </c>
      <c r="D1479" s="239">
        <v>3335273</v>
      </c>
      <c r="E1479" s="240" t="s">
        <v>6886</v>
      </c>
      <c r="F1479" s="233" t="s">
        <v>227</v>
      </c>
      <c r="G1479" s="233" t="s">
        <v>1945</v>
      </c>
      <c r="H1479" s="233" t="s">
        <v>227</v>
      </c>
    </row>
    <row r="1480" spans="1:8" ht="18.399999999999999" customHeight="1">
      <c r="A1480" s="237" t="s">
        <v>2579</v>
      </c>
      <c r="B1480" s="238" t="s">
        <v>2580</v>
      </c>
      <c r="C1480" s="238" t="s">
        <v>6893</v>
      </c>
      <c r="D1480" s="239">
        <v>285200</v>
      </c>
      <c r="E1480" s="240" t="s">
        <v>6886</v>
      </c>
      <c r="F1480" s="233" t="s">
        <v>227</v>
      </c>
      <c r="G1480" s="233" t="s">
        <v>7357</v>
      </c>
      <c r="H1480" s="233" t="s">
        <v>227</v>
      </c>
    </row>
    <row r="1481" spans="1:8" ht="18.399999999999999" customHeight="1">
      <c r="A1481" s="237" t="s">
        <v>2581</v>
      </c>
      <c r="B1481" s="238" t="s">
        <v>2580</v>
      </c>
      <c r="C1481" s="238" t="s">
        <v>6893</v>
      </c>
      <c r="D1481" s="239">
        <v>285200</v>
      </c>
      <c r="E1481" s="240" t="s">
        <v>6886</v>
      </c>
      <c r="F1481" s="233" t="s">
        <v>227</v>
      </c>
      <c r="G1481" s="233" t="s">
        <v>2582</v>
      </c>
      <c r="H1481" s="233" t="s">
        <v>227</v>
      </c>
    </row>
    <row r="1482" spans="1:8" ht="18.399999999999999" customHeight="1">
      <c r="A1482" s="237" t="s">
        <v>2583</v>
      </c>
      <c r="B1482" s="238" t="s">
        <v>2580</v>
      </c>
      <c r="C1482" s="238" t="s">
        <v>6893</v>
      </c>
      <c r="D1482" s="239">
        <v>486300</v>
      </c>
      <c r="E1482" s="240" t="s">
        <v>6886</v>
      </c>
      <c r="F1482" s="233" t="s">
        <v>227</v>
      </c>
      <c r="G1482" s="233" t="s">
        <v>2584</v>
      </c>
      <c r="H1482" s="233" t="s">
        <v>227</v>
      </c>
    </row>
    <row r="1483" spans="1:8" ht="18.399999999999999" customHeight="1">
      <c r="A1483" s="237" t="s">
        <v>2585</v>
      </c>
      <c r="B1483" s="238" t="s">
        <v>2580</v>
      </c>
      <c r="C1483" s="238" t="s">
        <v>6893</v>
      </c>
      <c r="D1483" s="239">
        <v>685400</v>
      </c>
      <c r="E1483" s="240" t="s">
        <v>6886</v>
      </c>
      <c r="F1483" s="233" t="s">
        <v>227</v>
      </c>
      <c r="G1483" s="233" t="s">
        <v>2586</v>
      </c>
      <c r="H1483" s="233" t="s">
        <v>227</v>
      </c>
    </row>
    <row r="1484" spans="1:8" ht="18.399999999999999" customHeight="1">
      <c r="A1484" s="237" t="s">
        <v>2579</v>
      </c>
      <c r="B1484" s="238" t="s">
        <v>2587</v>
      </c>
      <c r="C1484" s="238" t="s">
        <v>6893</v>
      </c>
      <c r="D1484" s="239">
        <v>378700</v>
      </c>
      <c r="E1484" s="240" t="s">
        <v>6886</v>
      </c>
      <c r="F1484" s="233" t="s">
        <v>227</v>
      </c>
      <c r="G1484" s="233" t="s">
        <v>7358</v>
      </c>
      <c r="H1484" s="233" t="s">
        <v>227</v>
      </c>
    </row>
    <row r="1485" spans="1:8" ht="18.399999999999999" customHeight="1">
      <c r="A1485" s="237" t="s">
        <v>2581</v>
      </c>
      <c r="B1485" s="238" t="s">
        <v>2587</v>
      </c>
      <c r="C1485" s="238" t="s">
        <v>6893</v>
      </c>
      <c r="D1485" s="239">
        <v>378700</v>
      </c>
      <c r="E1485" s="240" t="s">
        <v>6886</v>
      </c>
      <c r="F1485" s="233" t="s">
        <v>227</v>
      </c>
      <c r="G1485" s="233" t="s">
        <v>2588</v>
      </c>
      <c r="H1485" s="233" t="s">
        <v>227</v>
      </c>
    </row>
    <row r="1486" spans="1:8" ht="18.399999999999999" customHeight="1">
      <c r="A1486" s="237" t="s">
        <v>2583</v>
      </c>
      <c r="B1486" s="238" t="s">
        <v>2587</v>
      </c>
      <c r="C1486" s="238" t="s">
        <v>6893</v>
      </c>
      <c r="D1486" s="239">
        <v>550700</v>
      </c>
      <c r="E1486" s="240" t="s">
        <v>6886</v>
      </c>
      <c r="F1486" s="233" t="s">
        <v>227</v>
      </c>
      <c r="G1486" s="233" t="s">
        <v>2589</v>
      </c>
      <c r="H1486" s="233" t="s">
        <v>227</v>
      </c>
    </row>
    <row r="1487" spans="1:8" ht="18.399999999999999" customHeight="1">
      <c r="A1487" s="237" t="s">
        <v>2585</v>
      </c>
      <c r="B1487" s="238" t="s">
        <v>2587</v>
      </c>
      <c r="C1487" s="238" t="s">
        <v>6893</v>
      </c>
      <c r="D1487" s="239">
        <v>901700</v>
      </c>
      <c r="E1487" s="240" t="s">
        <v>6886</v>
      </c>
      <c r="F1487" s="233" t="s">
        <v>227</v>
      </c>
      <c r="G1487" s="233" t="s">
        <v>2590</v>
      </c>
      <c r="H1487" s="233" t="s">
        <v>227</v>
      </c>
    </row>
    <row r="1488" spans="1:8" ht="18.399999999999999" customHeight="1">
      <c r="A1488" s="237" t="s">
        <v>2579</v>
      </c>
      <c r="B1488" s="238" t="s">
        <v>2591</v>
      </c>
      <c r="C1488" s="238" t="s">
        <v>6893</v>
      </c>
      <c r="D1488" s="239">
        <v>519600</v>
      </c>
      <c r="E1488" s="240" t="s">
        <v>6886</v>
      </c>
      <c r="F1488" s="233" t="s">
        <v>227</v>
      </c>
      <c r="G1488" s="233" t="s">
        <v>2592</v>
      </c>
      <c r="H1488" s="233" t="s">
        <v>227</v>
      </c>
    </row>
    <row r="1489" spans="1:8" ht="18.399999999999999" customHeight="1">
      <c r="A1489" s="237" t="s">
        <v>2581</v>
      </c>
      <c r="B1489" s="238" t="s">
        <v>2591</v>
      </c>
      <c r="C1489" s="238" t="s">
        <v>6893</v>
      </c>
      <c r="D1489" s="239">
        <v>519600</v>
      </c>
      <c r="E1489" s="240" t="s">
        <v>6886</v>
      </c>
      <c r="F1489" s="233" t="s">
        <v>227</v>
      </c>
      <c r="G1489" s="233" t="s">
        <v>2593</v>
      </c>
      <c r="H1489" s="233" t="s">
        <v>227</v>
      </c>
    </row>
    <row r="1490" spans="1:8" ht="18.399999999999999" customHeight="1">
      <c r="A1490" s="237" t="s">
        <v>2583</v>
      </c>
      <c r="B1490" s="238" t="s">
        <v>2591</v>
      </c>
      <c r="C1490" s="238" t="s">
        <v>6893</v>
      </c>
      <c r="D1490" s="239">
        <v>892500</v>
      </c>
      <c r="E1490" s="240" t="s">
        <v>6886</v>
      </c>
      <c r="F1490" s="233" t="s">
        <v>227</v>
      </c>
      <c r="G1490" s="233" t="s">
        <v>2594</v>
      </c>
      <c r="H1490" s="233" t="s">
        <v>227</v>
      </c>
    </row>
    <row r="1491" spans="1:8" ht="18.399999999999999" customHeight="1">
      <c r="A1491" s="237" t="s">
        <v>2585</v>
      </c>
      <c r="B1491" s="238" t="s">
        <v>2591</v>
      </c>
      <c r="C1491" s="238" t="s">
        <v>6893</v>
      </c>
      <c r="D1491" s="239">
        <v>1245000</v>
      </c>
      <c r="E1491" s="240" t="s">
        <v>6886</v>
      </c>
      <c r="F1491" s="233" t="s">
        <v>227</v>
      </c>
      <c r="G1491" s="233" t="s">
        <v>7359</v>
      </c>
      <c r="H1491" s="233" t="s">
        <v>227</v>
      </c>
    </row>
    <row r="1492" spans="1:8" ht="18.399999999999999" customHeight="1">
      <c r="A1492" s="237" t="s">
        <v>2579</v>
      </c>
      <c r="B1492" s="238" t="s">
        <v>2595</v>
      </c>
      <c r="C1492" s="238" t="s">
        <v>6893</v>
      </c>
      <c r="D1492" s="239">
        <v>658000</v>
      </c>
      <c r="E1492" s="240" t="s">
        <v>6886</v>
      </c>
      <c r="F1492" s="233" t="s">
        <v>227</v>
      </c>
      <c r="G1492" s="233" t="s">
        <v>2596</v>
      </c>
      <c r="H1492" s="233" t="s">
        <v>227</v>
      </c>
    </row>
    <row r="1493" spans="1:8" ht="18.399999999999999" customHeight="1">
      <c r="A1493" s="237" t="s">
        <v>2581</v>
      </c>
      <c r="B1493" s="238" t="s">
        <v>2595</v>
      </c>
      <c r="C1493" s="238" t="s">
        <v>6893</v>
      </c>
      <c r="D1493" s="239">
        <v>658000</v>
      </c>
      <c r="E1493" s="240" t="s">
        <v>6886</v>
      </c>
      <c r="F1493" s="233" t="s">
        <v>227</v>
      </c>
      <c r="G1493" s="233" t="s">
        <v>2597</v>
      </c>
      <c r="H1493" s="233" t="s">
        <v>227</v>
      </c>
    </row>
    <row r="1494" spans="1:8" ht="18.399999999999999" customHeight="1">
      <c r="A1494" s="237" t="s">
        <v>2583</v>
      </c>
      <c r="B1494" s="238" t="s">
        <v>2595</v>
      </c>
      <c r="C1494" s="238" t="s">
        <v>6893</v>
      </c>
      <c r="D1494" s="239">
        <v>1142000</v>
      </c>
      <c r="E1494" s="240" t="s">
        <v>6886</v>
      </c>
      <c r="F1494" s="233" t="s">
        <v>227</v>
      </c>
      <c r="G1494" s="233" t="s">
        <v>2598</v>
      </c>
      <c r="H1494" s="233" t="s">
        <v>227</v>
      </c>
    </row>
    <row r="1495" spans="1:8" ht="18.399999999999999" customHeight="1">
      <c r="A1495" s="237" t="s">
        <v>2585</v>
      </c>
      <c r="B1495" s="238" t="s">
        <v>2595</v>
      </c>
      <c r="C1495" s="238" t="s">
        <v>6893</v>
      </c>
      <c r="D1495" s="239">
        <v>1602000</v>
      </c>
      <c r="E1495" s="240" t="s">
        <v>6886</v>
      </c>
      <c r="F1495" s="233" t="s">
        <v>227</v>
      </c>
      <c r="G1495" s="233" t="s">
        <v>2599</v>
      </c>
      <c r="H1495" s="233" t="s">
        <v>227</v>
      </c>
    </row>
    <row r="1496" spans="1:8" ht="18.399999999999999" customHeight="1">
      <c r="A1496" s="237" t="s">
        <v>2579</v>
      </c>
      <c r="B1496" s="238" t="s">
        <v>2600</v>
      </c>
      <c r="C1496" s="238" t="s">
        <v>6893</v>
      </c>
      <c r="D1496" s="239">
        <v>691400</v>
      </c>
      <c r="E1496" s="240" t="s">
        <v>6886</v>
      </c>
      <c r="F1496" s="233" t="s">
        <v>227</v>
      </c>
      <c r="G1496" s="233" t="s">
        <v>2601</v>
      </c>
      <c r="H1496" s="233" t="s">
        <v>227</v>
      </c>
    </row>
    <row r="1497" spans="1:8" ht="18.399999999999999" customHeight="1">
      <c r="A1497" s="237" t="s">
        <v>2581</v>
      </c>
      <c r="B1497" s="238" t="s">
        <v>2600</v>
      </c>
      <c r="C1497" s="238" t="s">
        <v>6893</v>
      </c>
      <c r="D1497" s="239">
        <v>691400</v>
      </c>
      <c r="E1497" s="240" t="s">
        <v>6886</v>
      </c>
      <c r="F1497" s="233" t="s">
        <v>227</v>
      </c>
      <c r="G1497" s="233" t="s">
        <v>2602</v>
      </c>
      <c r="H1497" s="233" t="s">
        <v>227</v>
      </c>
    </row>
    <row r="1498" spans="1:8" ht="18.399999999999999" customHeight="1">
      <c r="A1498" s="237" t="s">
        <v>2583</v>
      </c>
      <c r="B1498" s="238" t="s">
        <v>2600</v>
      </c>
      <c r="C1498" s="238" t="s">
        <v>6893</v>
      </c>
      <c r="D1498" s="239">
        <v>1192000</v>
      </c>
      <c r="E1498" s="240" t="s">
        <v>6886</v>
      </c>
      <c r="F1498" s="233" t="s">
        <v>227</v>
      </c>
      <c r="G1498" s="233" t="s">
        <v>2603</v>
      </c>
      <c r="H1498" s="233" t="s">
        <v>227</v>
      </c>
    </row>
    <row r="1499" spans="1:8" ht="18.399999999999999" customHeight="1">
      <c r="A1499" s="237" t="s">
        <v>2585</v>
      </c>
      <c r="B1499" s="238" t="s">
        <v>2600</v>
      </c>
      <c r="C1499" s="238" t="s">
        <v>6893</v>
      </c>
      <c r="D1499" s="239">
        <v>1674000</v>
      </c>
      <c r="E1499" s="240" t="s">
        <v>6886</v>
      </c>
      <c r="F1499" s="233" t="s">
        <v>227</v>
      </c>
      <c r="G1499" s="233" t="s">
        <v>7360</v>
      </c>
      <c r="H1499" s="233" t="s">
        <v>227</v>
      </c>
    </row>
    <row r="1500" spans="1:8" ht="18.399999999999999" customHeight="1">
      <c r="A1500" s="237" t="s">
        <v>2579</v>
      </c>
      <c r="B1500" s="238" t="s">
        <v>2604</v>
      </c>
      <c r="C1500" s="238" t="s">
        <v>6893</v>
      </c>
      <c r="D1500" s="239">
        <v>878800</v>
      </c>
      <c r="E1500" s="240" t="s">
        <v>6886</v>
      </c>
      <c r="F1500" s="233" t="s">
        <v>227</v>
      </c>
      <c r="G1500" s="233" t="s">
        <v>2605</v>
      </c>
      <c r="H1500" s="233" t="s">
        <v>227</v>
      </c>
    </row>
    <row r="1501" spans="1:8" ht="18.399999999999999" customHeight="1">
      <c r="A1501" s="237" t="s">
        <v>2581</v>
      </c>
      <c r="B1501" s="238" t="s">
        <v>2604</v>
      </c>
      <c r="C1501" s="238" t="s">
        <v>6893</v>
      </c>
      <c r="D1501" s="239">
        <v>878800</v>
      </c>
      <c r="E1501" s="240" t="s">
        <v>6886</v>
      </c>
      <c r="F1501" s="233" t="s">
        <v>227</v>
      </c>
      <c r="G1501" s="233" t="s">
        <v>2606</v>
      </c>
      <c r="H1501" s="233" t="s">
        <v>227</v>
      </c>
    </row>
    <row r="1502" spans="1:8" ht="18.399999999999999" customHeight="1">
      <c r="A1502" s="237" t="s">
        <v>2583</v>
      </c>
      <c r="B1502" s="238" t="s">
        <v>2604</v>
      </c>
      <c r="C1502" s="238" t="s">
        <v>6893</v>
      </c>
      <c r="D1502" s="239">
        <v>1368000</v>
      </c>
      <c r="E1502" s="240" t="s">
        <v>6886</v>
      </c>
      <c r="F1502" s="233" t="s">
        <v>227</v>
      </c>
      <c r="G1502" s="233" t="s">
        <v>2607</v>
      </c>
      <c r="H1502" s="233" t="s">
        <v>227</v>
      </c>
    </row>
    <row r="1503" spans="1:8" ht="18.399999999999999" customHeight="1">
      <c r="A1503" s="237" t="s">
        <v>2585</v>
      </c>
      <c r="B1503" s="238" t="s">
        <v>2604</v>
      </c>
      <c r="C1503" s="238" t="s">
        <v>6893</v>
      </c>
      <c r="D1503" s="239">
        <v>1887000</v>
      </c>
      <c r="E1503" s="240" t="s">
        <v>6886</v>
      </c>
      <c r="F1503" s="233" t="s">
        <v>227</v>
      </c>
      <c r="G1503" s="233" t="s">
        <v>2608</v>
      </c>
      <c r="H1503" s="233" t="s">
        <v>227</v>
      </c>
    </row>
    <row r="1504" spans="1:8" ht="18.399999999999999" customHeight="1">
      <c r="A1504" s="237" t="s">
        <v>2579</v>
      </c>
      <c r="B1504" s="238" t="s">
        <v>2609</v>
      </c>
      <c r="C1504" s="238" t="s">
        <v>6893</v>
      </c>
      <c r="D1504" s="239">
        <v>1011000</v>
      </c>
      <c r="E1504" s="240" t="s">
        <v>6886</v>
      </c>
      <c r="F1504" s="233" t="s">
        <v>227</v>
      </c>
      <c r="G1504" s="233" t="s">
        <v>7361</v>
      </c>
      <c r="H1504" s="233" t="s">
        <v>227</v>
      </c>
    </row>
    <row r="1505" spans="1:8" ht="18.399999999999999" customHeight="1">
      <c r="A1505" s="237" t="s">
        <v>2581</v>
      </c>
      <c r="B1505" s="238" t="s">
        <v>2609</v>
      </c>
      <c r="C1505" s="238" t="s">
        <v>6893</v>
      </c>
      <c r="D1505" s="239">
        <v>1011000</v>
      </c>
      <c r="E1505" s="240" t="s">
        <v>6886</v>
      </c>
      <c r="F1505" s="233" t="s">
        <v>227</v>
      </c>
      <c r="G1505" s="233" t="s">
        <v>2610</v>
      </c>
      <c r="H1505" s="233" t="s">
        <v>227</v>
      </c>
    </row>
    <row r="1506" spans="1:8" ht="18.399999999999999" customHeight="1">
      <c r="A1506" s="237" t="s">
        <v>2583</v>
      </c>
      <c r="B1506" s="238" t="s">
        <v>2609</v>
      </c>
      <c r="C1506" s="238" t="s">
        <v>6893</v>
      </c>
      <c r="D1506" s="239">
        <v>1579000</v>
      </c>
      <c r="E1506" s="240" t="s">
        <v>6886</v>
      </c>
      <c r="F1506" s="233" t="s">
        <v>227</v>
      </c>
      <c r="G1506" s="233" t="s">
        <v>2611</v>
      </c>
      <c r="H1506" s="233" t="s">
        <v>227</v>
      </c>
    </row>
    <row r="1507" spans="1:8" ht="18.399999999999999" customHeight="1">
      <c r="A1507" s="237" t="s">
        <v>2585</v>
      </c>
      <c r="B1507" s="238" t="s">
        <v>2609</v>
      </c>
      <c r="C1507" s="238" t="s">
        <v>6893</v>
      </c>
      <c r="D1507" s="239">
        <v>2198000</v>
      </c>
      <c r="E1507" s="240" t="s">
        <v>6886</v>
      </c>
      <c r="F1507" s="233" t="s">
        <v>227</v>
      </c>
      <c r="G1507" s="233" t="s">
        <v>2612</v>
      </c>
      <c r="H1507" s="233" t="s">
        <v>227</v>
      </c>
    </row>
    <row r="1508" spans="1:8" ht="18.399999999999999" customHeight="1">
      <c r="A1508" s="237" t="s">
        <v>2579</v>
      </c>
      <c r="B1508" s="238" t="s">
        <v>2613</v>
      </c>
      <c r="C1508" s="238" t="s">
        <v>6893</v>
      </c>
      <c r="D1508" s="239">
        <v>1224000</v>
      </c>
      <c r="E1508" s="240" t="s">
        <v>6886</v>
      </c>
      <c r="F1508" s="233" t="s">
        <v>227</v>
      </c>
      <c r="G1508" s="233" t="s">
        <v>2614</v>
      </c>
      <c r="H1508" s="233" t="s">
        <v>227</v>
      </c>
    </row>
    <row r="1509" spans="1:8" ht="18.399999999999999" customHeight="1">
      <c r="A1509" s="237" t="s">
        <v>2581</v>
      </c>
      <c r="B1509" s="238" t="s">
        <v>2613</v>
      </c>
      <c r="C1509" s="238" t="s">
        <v>6893</v>
      </c>
      <c r="D1509" s="239">
        <v>1224000</v>
      </c>
      <c r="E1509" s="240" t="s">
        <v>6886</v>
      </c>
      <c r="F1509" s="233" t="s">
        <v>227</v>
      </c>
      <c r="G1509" s="233" t="s">
        <v>2615</v>
      </c>
      <c r="H1509" s="233" t="s">
        <v>227</v>
      </c>
    </row>
    <row r="1510" spans="1:8" ht="18.399999999999999" customHeight="1">
      <c r="A1510" s="237" t="s">
        <v>2583</v>
      </c>
      <c r="B1510" s="238" t="s">
        <v>2613</v>
      </c>
      <c r="C1510" s="238" t="s">
        <v>6893</v>
      </c>
      <c r="D1510" s="239">
        <v>1903000</v>
      </c>
      <c r="E1510" s="240" t="s">
        <v>6886</v>
      </c>
      <c r="F1510" s="233" t="s">
        <v>227</v>
      </c>
      <c r="G1510" s="233" t="s">
        <v>2616</v>
      </c>
      <c r="H1510" s="233" t="s">
        <v>227</v>
      </c>
    </row>
    <row r="1511" spans="1:8" ht="18.399999999999999" customHeight="1">
      <c r="A1511" s="237" t="s">
        <v>2585</v>
      </c>
      <c r="B1511" s="238" t="s">
        <v>2613</v>
      </c>
      <c r="C1511" s="238" t="s">
        <v>6893</v>
      </c>
      <c r="D1511" s="239">
        <v>2689000</v>
      </c>
      <c r="E1511" s="240" t="s">
        <v>6886</v>
      </c>
      <c r="F1511" s="233" t="s">
        <v>227</v>
      </c>
      <c r="G1511" s="233" t="s">
        <v>7362</v>
      </c>
      <c r="H1511" s="233" t="s">
        <v>227</v>
      </c>
    </row>
    <row r="1512" spans="1:8" ht="18.399999999999999" customHeight="1">
      <c r="A1512" s="237" t="s">
        <v>2579</v>
      </c>
      <c r="B1512" s="238" t="s">
        <v>2617</v>
      </c>
      <c r="C1512" s="238" t="s">
        <v>6893</v>
      </c>
      <c r="D1512" s="239">
        <v>1629000</v>
      </c>
      <c r="E1512" s="240" t="s">
        <v>6886</v>
      </c>
      <c r="F1512" s="233" t="s">
        <v>227</v>
      </c>
      <c r="G1512" s="233" t="s">
        <v>2618</v>
      </c>
      <c r="H1512" s="233" t="s">
        <v>227</v>
      </c>
    </row>
    <row r="1513" spans="1:8" ht="18.399999999999999" customHeight="1">
      <c r="A1513" s="237" t="s">
        <v>2581</v>
      </c>
      <c r="B1513" s="238" t="s">
        <v>2617</v>
      </c>
      <c r="C1513" s="238" t="s">
        <v>6893</v>
      </c>
      <c r="D1513" s="239">
        <v>1629000</v>
      </c>
      <c r="E1513" s="240" t="s">
        <v>6886</v>
      </c>
      <c r="F1513" s="233" t="s">
        <v>227</v>
      </c>
      <c r="G1513" s="233" t="s">
        <v>2619</v>
      </c>
      <c r="H1513" s="233" t="s">
        <v>227</v>
      </c>
    </row>
    <row r="1514" spans="1:8" ht="18.399999999999999" customHeight="1">
      <c r="A1514" s="237" t="s">
        <v>2583</v>
      </c>
      <c r="B1514" s="238" t="s">
        <v>2617</v>
      </c>
      <c r="C1514" s="238" t="s">
        <v>6893</v>
      </c>
      <c r="D1514" s="239">
        <v>2441000</v>
      </c>
      <c r="E1514" s="240" t="s">
        <v>6886</v>
      </c>
      <c r="F1514" s="233" t="s">
        <v>227</v>
      </c>
      <c r="G1514" s="233" t="s">
        <v>2620</v>
      </c>
      <c r="H1514" s="233" t="s">
        <v>227</v>
      </c>
    </row>
    <row r="1515" spans="1:8" ht="18.399999999999999" customHeight="1">
      <c r="A1515" s="237" t="s">
        <v>2585</v>
      </c>
      <c r="B1515" s="238" t="s">
        <v>2617</v>
      </c>
      <c r="C1515" s="238" t="s">
        <v>6893</v>
      </c>
      <c r="D1515" s="239">
        <v>3279000</v>
      </c>
      <c r="E1515" s="240" t="s">
        <v>6886</v>
      </c>
      <c r="F1515" s="233" t="s">
        <v>227</v>
      </c>
      <c r="G1515" s="233" t="s">
        <v>2621</v>
      </c>
      <c r="H1515" s="233" t="s">
        <v>227</v>
      </c>
    </row>
    <row r="1516" spans="1:8" ht="18.399999999999999" customHeight="1">
      <c r="A1516" s="237" t="s">
        <v>2579</v>
      </c>
      <c r="B1516" s="238" t="s">
        <v>2622</v>
      </c>
      <c r="C1516" s="238" t="s">
        <v>6893</v>
      </c>
      <c r="D1516" s="239">
        <v>1684000</v>
      </c>
      <c r="E1516" s="240" t="s">
        <v>6886</v>
      </c>
      <c r="F1516" s="233" t="s">
        <v>227</v>
      </c>
      <c r="G1516" s="233" t="s">
        <v>2623</v>
      </c>
      <c r="H1516" s="233" t="s">
        <v>227</v>
      </c>
    </row>
    <row r="1517" spans="1:8" ht="18.399999999999999" customHeight="1">
      <c r="A1517" s="237" t="s">
        <v>2581</v>
      </c>
      <c r="B1517" s="238" t="s">
        <v>2622</v>
      </c>
      <c r="C1517" s="238" t="s">
        <v>6893</v>
      </c>
      <c r="D1517" s="239">
        <v>1684000</v>
      </c>
      <c r="E1517" s="240" t="s">
        <v>6886</v>
      </c>
      <c r="F1517" s="233" t="s">
        <v>227</v>
      </c>
      <c r="G1517" s="233" t="s">
        <v>7363</v>
      </c>
      <c r="H1517" s="233" t="s">
        <v>227</v>
      </c>
    </row>
    <row r="1518" spans="1:8" ht="18.399999999999999" customHeight="1">
      <c r="A1518" s="237" t="s">
        <v>2583</v>
      </c>
      <c r="B1518" s="238" t="s">
        <v>2622</v>
      </c>
      <c r="C1518" s="238" t="s">
        <v>6893</v>
      </c>
      <c r="D1518" s="239">
        <v>2621000</v>
      </c>
      <c r="E1518" s="240" t="s">
        <v>6886</v>
      </c>
      <c r="F1518" s="233" t="s">
        <v>227</v>
      </c>
      <c r="G1518" s="233" t="s">
        <v>2624</v>
      </c>
      <c r="H1518" s="233" t="s">
        <v>227</v>
      </c>
    </row>
    <row r="1519" spans="1:8" ht="18.399999999999999" customHeight="1">
      <c r="A1519" s="237" t="s">
        <v>2585</v>
      </c>
      <c r="B1519" s="238" t="s">
        <v>2622</v>
      </c>
      <c r="C1519" s="238" t="s">
        <v>6893</v>
      </c>
      <c r="D1519" s="239">
        <v>3635000</v>
      </c>
      <c r="E1519" s="240" t="s">
        <v>6886</v>
      </c>
      <c r="F1519" s="233" t="s">
        <v>227</v>
      </c>
      <c r="G1519" s="233" t="s">
        <v>2625</v>
      </c>
      <c r="H1519" s="233" t="s">
        <v>227</v>
      </c>
    </row>
    <row r="1520" spans="1:8" ht="18.399999999999999" customHeight="1">
      <c r="A1520" s="237" t="s">
        <v>2579</v>
      </c>
      <c r="B1520" s="238" t="s">
        <v>2626</v>
      </c>
      <c r="C1520" s="238" t="s">
        <v>6893</v>
      </c>
      <c r="D1520" s="239">
        <v>2019000</v>
      </c>
      <c r="E1520" s="240" t="s">
        <v>6886</v>
      </c>
      <c r="F1520" s="233" t="s">
        <v>227</v>
      </c>
      <c r="G1520" s="233" t="s">
        <v>2627</v>
      </c>
      <c r="H1520" s="233" t="s">
        <v>227</v>
      </c>
    </row>
    <row r="1521" spans="1:8" ht="18.399999999999999" customHeight="1">
      <c r="A1521" s="237" t="s">
        <v>2581</v>
      </c>
      <c r="B1521" s="238" t="s">
        <v>2626</v>
      </c>
      <c r="C1521" s="238" t="s">
        <v>6893</v>
      </c>
      <c r="D1521" s="239">
        <v>2019000</v>
      </c>
      <c r="E1521" s="240" t="s">
        <v>6886</v>
      </c>
      <c r="F1521" s="233" t="s">
        <v>227</v>
      </c>
      <c r="G1521" s="233" t="s">
        <v>2628</v>
      </c>
      <c r="H1521" s="233" t="s">
        <v>227</v>
      </c>
    </row>
    <row r="1522" spans="1:8" ht="18.399999999999999" customHeight="1">
      <c r="A1522" s="237" t="s">
        <v>2583</v>
      </c>
      <c r="B1522" s="238" t="s">
        <v>2626</v>
      </c>
      <c r="C1522" s="238" t="s">
        <v>6893</v>
      </c>
      <c r="D1522" s="239">
        <v>2941000</v>
      </c>
      <c r="E1522" s="240" t="s">
        <v>6886</v>
      </c>
      <c r="F1522" s="233" t="s">
        <v>227</v>
      </c>
      <c r="G1522" s="233" t="s">
        <v>7364</v>
      </c>
      <c r="H1522" s="233" t="s">
        <v>227</v>
      </c>
    </row>
    <row r="1523" spans="1:8" ht="18.399999999999999" customHeight="1">
      <c r="A1523" s="237" t="s">
        <v>2585</v>
      </c>
      <c r="B1523" s="238" t="s">
        <v>2626</v>
      </c>
      <c r="C1523" s="238" t="s">
        <v>6893</v>
      </c>
      <c r="D1523" s="239">
        <v>3779000</v>
      </c>
      <c r="E1523" s="240" t="s">
        <v>6886</v>
      </c>
      <c r="F1523" s="233" t="s">
        <v>227</v>
      </c>
      <c r="G1523" s="233" t="s">
        <v>2629</v>
      </c>
      <c r="H1523" s="233" t="s">
        <v>227</v>
      </c>
    </row>
    <row r="1524" spans="1:8" ht="18.399999999999999" customHeight="1">
      <c r="A1524" s="237" t="s">
        <v>2579</v>
      </c>
      <c r="B1524" s="238" t="s">
        <v>2630</v>
      </c>
      <c r="C1524" s="238" t="s">
        <v>6893</v>
      </c>
      <c r="D1524" s="239">
        <v>2340000</v>
      </c>
      <c r="E1524" s="240" t="s">
        <v>6886</v>
      </c>
      <c r="F1524" s="233" t="s">
        <v>227</v>
      </c>
      <c r="G1524" s="233" t="s">
        <v>2631</v>
      </c>
      <c r="H1524" s="233" t="s">
        <v>227</v>
      </c>
    </row>
    <row r="1525" spans="1:8" ht="18.399999999999999" customHeight="1">
      <c r="A1525" s="237" t="s">
        <v>2581</v>
      </c>
      <c r="B1525" s="238" t="s">
        <v>2630</v>
      </c>
      <c r="C1525" s="238" t="s">
        <v>6893</v>
      </c>
      <c r="D1525" s="239">
        <v>2340000</v>
      </c>
      <c r="E1525" s="240" t="s">
        <v>6886</v>
      </c>
      <c r="F1525" s="233" t="s">
        <v>227</v>
      </c>
      <c r="G1525" s="233" t="s">
        <v>2632</v>
      </c>
      <c r="H1525" s="233" t="s">
        <v>227</v>
      </c>
    </row>
    <row r="1526" spans="1:8" ht="18.399999999999999" customHeight="1">
      <c r="A1526" s="237" t="s">
        <v>2583</v>
      </c>
      <c r="B1526" s="238" t="s">
        <v>2630</v>
      </c>
      <c r="C1526" s="238" t="s">
        <v>6893</v>
      </c>
      <c r="D1526" s="239">
        <v>3358000</v>
      </c>
      <c r="E1526" s="240" t="s">
        <v>6886</v>
      </c>
      <c r="F1526" s="233" t="s">
        <v>227</v>
      </c>
      <c r="G1526" s="233" t="s">
        <v>2633</v>
      </c>
      <c r="H1526" s="233" t="s">
        <v>227</v>
      </c>
    </row>
    <row r="1527" spans="1:8" ht="18.399999999999999" customHeight="1">
      <c r="A1527" s="237" t="s">
        <v>2585</v>
      </c>
      <c r="B1527" s="238" t="s">
        <v>2630</v>
      </c>
      <c r="C1527" s="238" t="s">
        <v>6893</v>
      </c>
      <c r="D1527" s="239">
        <v>4347000</v>
      </c>
      <c r="E1527" s="240" t="s">
        <v>6886</v>
      </c>
      <c r="F1527" s="233" t="s">
        <v>227</v>
      </c>
      <c r="G1527" s="233" t="s">
        <v>2634</v>
      </c>
      <c r="H1527" s="233" t="s">
        <v>227</v>
      </c>
    </row>
    <row r="1528" spans="1:8" ht="18.399999999999999" customHeight="1">
      <c r="A1528" s="237" t="s">
        <v>2579</v>
      </c>
      <c r="B1528" s="238" t="s">
        <v>2635</v>
      </c>
      <c r="C1528" s="238" t="s">
        <v>6893</v>
      </c>
      <c r="D1528" s="239">
        <v>2693000</v>
      </c>
      <c r="E1528" s="240" t="s">
        <v>6886</v>
      </c>
      <c r="F1528" s="233" t="s">
        <v>227</v>
      </c>
      <c r="G1528" s="233" t="s">
        <v>2636</v>
      </c>
      <c r="H1528" s="233" t="s">
        <v>227</v>
      </c>
    </row>
    <row r="1529" spans="1:8" ht="18.399999999999999" customHeight="1">
      <c r="A1529" s="237" t="s">
        <v>2581</v>
      </c>
      <c r="B1529" s="238" t="s">
        <v>2635</v>
      </c>
      <c r="C1529" s="238" t="s">
        <v>6893</v>
      </c>
      <c r="D1529" s="239">
        <v>2693000</v>
      </c>
      <c r="E1529" s="240" t="s">
        <v>6886</v>
      </c>
      <c r="F1529" s="233" t="s">
        <v>227</v>
      </c>
      <c r="G1529" s="233" t="s">
        <v>7365</v>
      </c>
      <c r="H1529" s="233" t="s">
        <v>227</v>
      </c>
    </row>
    <row r="1530" spans="1:8" ht="18.399999999999999" customHeight="1">
      <c r="A1530" s="237" t="s">
        <v>2583</v>
      </c>
      <c r="B1530" s="238" t="s">
        <v>2635</v>
      </c>
      <c r="C1530" s="238" t="s">
        <v>6893</v>
      </c>
      <c r="D1530" s="239">
        <v>3809000</v>
      </c>
      <c r="E1530" s="240" t="s">
        <v>6886</v>
      </c>
      <c r="F1530" s="233" t="s">
        <v>227</v>
      </c>
      <c r="G1530" s="233" t="s">
        <v>2637</v>
      </c>
      <c r="H1530" s="233" t="s">
        <v>227</v>
      </c>
    </row>
    <row r="1531" spans="1:8" ht="18.399999999999999" customHeight="1">
      <c r="A1531" s="237" t="s">
        <v>2585</v>
      </c>
      <c r="B1531" s="238" t="s">
        <v>2635</v>
      </c>
      <c r="C1531" s="238" t="s">
        <v>6893</v>
      </c>
      <c r="D1531" s="239">
        <v>4930000</v>
      </c>
      <c r="E1531" s="240" t="s">
        <v>6886</v>
      </c>
      <c r="F1531" s="233" t="s">
        <v>227</v>
      </c>
      <c r="G1531" s="233" t="s">
        <v>2638</v>
      </c>
      <c r="H1531" s="233" t="s">
        <v>227</v>
      </c>
    </row>
    <row r="1532" spans="1:8" ht="18.399999999999999" customHeight="1">
      <c r="A1532" s="237" t="s">
        <v>2579</v>
      </c>
      <c r="B1532" s="238" t="s">
        <v>2639</v>
      </c>
      <c r="C1532" s="238" t="s">
        <v>6893</v>
      </c>
      <c r="D1532" s="239">
        <v>3087000</v>
      </c>
      <c r="E1532" s="240" t="s">
        <v>6886</v>
      </c>
      <c r="F1532" s="233" t="s">
        <v>227</v>
      </c>
      <c r="G1532" s="233" t="s">
        <v>2640</v>
      </c>
      <c r="H1532" s="233" t="s">
        <v>227</v>
      </c>
    </row>
    <row r="1533" spans="1:8" ht="18.399999999999999" customHeight="1">
      <c r="A1533" s="237" t="s">
        <v>2581</v>
      </c>
      <c r="B1533" s="238" t="s">
        <v>2639</v>
      </c>
      <c r="C1533" s="238" t="s">
        <v>6893</v>
      </c>
      <c r="D1533" s="239">
        <v>3087000</v>
      </c>
      <c r="E1533" s="240" t="s">
        <v>6886</v>
      </c>
      <c r="F1533" s="233" t="s">
        <v>227</v>
      </c>
      <c r="G1533" s="233" t="s">
        <v>2641</v>
      </c>
      <c r="H1533" s="233" t="s">
        <v>227</v>
      </c>
    </row>
    <row r="1534" spans="1:8" ht="18.399999999999999" customHeight="1">
      <c r="A1534" s="237" t="s">
        <v>2583</v>
      </c>
      <c r="B1534" s="238" t="s">
        <v>2639</v>
      </c>
      <c r="C1534" s="238" t="s">
        <v>6893</v>
      </c>
      <c r="D1534" s="239">
        <v>4351000</v>
      </c>
      <c r="E1534" s="240" t="s">
        <v>6886</v>
      </c>
      <c r="F1534" s="233" t="s">
        <v>227</v>
      </c>
      <c r="G1534" s="233" t="s">
        <v>2642</v>
      </c>
      <c r="H1534" s="233" t="s">
        <v>227</v>
      </c>
    </row>
    <row r="1535" spans="1:8" ht="18.399999999999999" customHeight="1">
      <c r="A1535" s="237" t="s">
        <v>2585</v>
      </c>
      <c r="B1535" s="238" t="s">
        <v>2639</v>
      </c>
      <c r="C1535" s="238" t="s">
        <v>6893</v>
      </c>
      <c r="D1535" s="239">
        <v>5625000</v>
      </c>
      <c r="E1535" s="240" t="s">
        <v>6886</v>
      </c>
      <c r="F1535" s="233" t="s">
        <v>227</v>
      </c>
      <c r="G1535" s="233" t="s">
        <v>7366</v>
      </c>
      <c r="H1535" s="233" t="s">
        <v>227</v>
      </c>
    </row>
    <row r="1536" spans="1:8" ht="18.399999999999999" customHeight="1">
      <c r="A1536" s="237" t="s">
        <v>2579</v>
      </c>
      <c r="B1536" s="238" t="s">
        <v>2643</v>
      </c>
      <c r="C1536" s="238" t="s">
        <v>6893</v>
      </c>
      <c r="D1536" s="239">
        <v>3473000</v>
      </c>
      <c r="E1536" s="240" t="s">
        <v>6886</v>
      </c>
      <c r="F1536" s="233" t="s">
        <v>227</v>
      </c>
      <c r="G1536" s="233" t="s">
        <v>2644</v>
      </c>
      <c r="H1536" s="233" t="s">
        <v>227</v>
      </c>
    </row>
    <row r="1537" spans="1:8" ht="18.399999999999999" customHeight="1">
      <c r="A1537" s="237" t="s">
        <v>2581</v>
      </c>
      <c r="B1537" s="238" t="s">
        <v>2643</v>
      </c>
      <c r="C1537" s="238" t="s">
        <v>6893</v>
      </c>
      <c r="D1537" s="239">
        <v>3473000</v>
      </c>
      <c r="E1537" s="240" t="s">
        <v>6886</v>
      </c>
      <c r="F1537" s="233" t="s">
        <v>227</v>
      </c>
      <c r="G1537" s="233" t="s">
        <v>2645</v>
      </c>
      <c r="H1537" s="233" t="s">
        <v>227</v>
      </c>
    </row>
    <row r="1538" spans="1:8" ht="18.399999999999999" customHeight="1">
      <c r="A1538" s="237" t="s">
        <v>2583</v>
      </c>
      <c r="B1538" s="238" t="s">
        <v>2643</v>
      </c>
      <c r="C1538" s="238" t="s">
        <v>6893</v>
      </c>
      <c r="D1538" s="239">
        <v>4820000</v>
      </c>
      <c r="E1538" s="240" t="s">
        <v>6886</v>
      </c>
      <c r="F1538" s="233" t="s">
        <v>227</v>
      </c>
      <c r="G1538" s="233" t="s">
        <v>7367</v>
      </c>
      <c r="H1538" s="233" t="s">
        <v>227</v>
      </c>
    </row>
    <row r="1539" spans="1:8" ht="18.399999999999999" customHeight="1">
      <c r="A1539" s="237" t="s">
        <v>2585</v>
      </c>
      <c r="B1539" s="238" t="s">
        <v>2643</v>
      </c>
      <c r="C1539" s="238" t="s">
        <v>6893</v>
      </c>
      <c r="D1539" s="239">
        <v>6221000</v>
      </c>
      <c r="E1539" s="240" t="s">
        <v>6886</v>
      </c>
      <c r="F1539" s="233" t="s">
        <v>227</v>
      </c>
      <c r="G1539" s="233" t="s">
        <v>2646</v>
      </c>
      <c r="H1539" s="233" t="s">
        <v>227</v>
      </c>
    </row>
    <row r="1540" spans="1:8" ht="18.399999999999999" customHeight="1">
      <c r="A1540" s="237" t="s">
        <v>2579</v>
      </c>
      <c r="B1540" s="238" t="s">
        <v>2647</v>
      </c>
      <c r="C1540" s="238" t="s">
        <v>6893</v>
      </c>
      <c r="D1540" s="239">
        <v>4047000</v>
      </c>
      <c r="E1540" s="240" t="s">
        <v>6886</v>
      </c>
      <c r="F1540" s="233" t="s">
        <v>227</v>
      </c>
      <c r="G1540" s="233" t="s">
        <v>2648</v>
      </c>
      <c r="H1540" s="233" t="s">
        <v>227</v>
      </c>
    </row>
    <row r="1541" spans="1:8" ht="18.399999999999999" customHeight="1">
      <c r="A1541" s="237" t="s">
        <v>2581</v>
      </c>
      <c r="B1541" s="238" t="s">
        <v>2647</v>
      </c>
      <c r="C1541" s="238" t="s">
        <v>6893</v>
      </c>
      <c r="D1541" s="239">
        <v>4047000</v>
      </c>
      <c r="E1541" s="240" t="s">
        <v>6886</v>
      </c>
      <c r="F1541" s="233" t="s">
        <v>227</v>
      </c>
      <c r="G1541" s="233" t="s">
        <v>2649</v>
      </c>
      <c r="H1541" s="233" t="s">
        <v>227</v>
      </c>
    </row>
    <row r="1542" spans="1:8" ht="18.399999999999999" customHeight="1">
      <c r="A1542" s="237" t="s">
        <v>2583</v>
      </c>
      <c r="B1542" s="238" t="s">
        <v>2647</v>
      </c>
      <c r="C1542" s="238" t="s">
        <v>6893</v>
      </c>
      <c r="D1542" s="239">
        <v>5559000</v>
      </c>
      <c r="E1542" s="240" t="s">
        <v>6886</v>
      </c>
      <c r="F1542" s="233" t="s">
        <v>227</v>
      </c>
      <c r="G1542" s="233" t="s">
        <v>2650</v>
      </c>
      <c r="H1542" s="233" t="s">
        <v>227</v>
      </c>
    </row>
    <row r="1543" spans="1:8" ht="18.399999999999999" customHeight="1">
      <c r="A1543" s="237" t="s">
        <v>2585</v>
      </c>
      <c r="B1543" s="238" t="s">
        <v>2647</v>
      </c>
      <c r="C1543" s="238" t="s">
        <v>6893</v>
      </c>
      <c r="D1543" s="239">
        <v>7215000</v>
      </c>
      <c r="E1543" s="240" t="s">
        <v>6886</v>
      </c>
      <c r="F1543" s="233" t="s">
        <v>227</v>
      </c>
      <c r="G1543" s="233" t="s">
        <v>7368</v>
      </c>
      <c r="H1543" s="233" t="s">
        <v>227</v>
      </c>
    </row>
    <row r="1544" spans="1:8" ht="18.399999999999999" customHeight="1">
      <c r="A1544" s="237" t="s">
        <v>2579</v>
      </c>
      <c r="B1544" s="238" t="s">
        <v>2651</v>
      </c>
      <c r="C1544" s="238" t="s">
        <v>6893</v>
      </c>
      <c r="D1544" s="239">
        <v>4852000</v>
      </c>
      <c r="E1544" s="240" t="s">
        <v>6886</v>
      </c>
      <c r="F1544" s="233" t="s">
        <v>227</v>
      </c>
      <c r="G1544" s="233" t="s">
        <v>2652</v>
      </c>
      <c r="H1544" s="233" t="s">
        <v>227</v>
      </c>
    </row>
    <row r="1545" spans="1:8" ht="18.399999999999999" customHeight="1">
      <c r="A1545" s="237" t="s">
        <v>2581</v>
      </c>
      <c r="B1545" s="238" t="s">
        <v>2651</v>
      </c>
      <c r="C1545" s="238" t="s">
        <v>6893</v>
      </c>
      <c r="D1545" s="239">
        <v>4852000</v>
      </c>
      <c r="E1545" s="240" t="s">
        <v>6886</v>
      </c>
      <c r="F1545" s="233" t="s">
        <v>227</v>
      </c>
      <c r="G1545" s="233" t="s">
        <v>2653</v>
      </c>
      <c r="H1545" s="233" t="s">
        <v>227</v>
      </c>
    </row>
    <row r="1546" spans="1:8" ht="18.399999999999999" customHeight="1">
      <c r="A1546" s="237" t="s">
        <v>2583</v>
      </c>
      <c r="B1546" s="238" t="s">
        <v>2651</v>
      </c>
      <c r="C1546" s="238" t="s">
        <v>6893</v>
      </c>
      <c r="D1546" s="239">
        <v>6538000</v>
      </c>
      <c r="E1546" s="240" t="s">
        <v>6886</v>
      </c>
      <c r="F1546" s="233" t="s">
        <v>227</v>
      </c>
      <c r="G1546" s="233" t="s">
        <v>2654</v>
      </c>
      <c r="H1546" s="233" t="s">
        <v>227</v>
      </c>
    </row>
    <row r="1547" spans="1:8" ht="18.399999999999999" customHeight="1">
      <c r="A1547" s="237" t="s">
        <v>2585</v>
      </c>
      <c r="B1547" s="238" t="s">
        <v>2651</v>
      </c>
      <c r="C1547" s="238" t="s">
        <v>6893</v>
      </c>
      <c r="D1547" s="239">
        <v>8484000</v>
      </c>
      <c r="E1547" s="240" t="s">
        <v>6886</v>
      </c>
      <c r="F1547" s="233" t="s">
        <v>227</v>
      </c>
      <c r="G1547" s="233" t="s">
        <v>7369</v>
      </c>
      <c r="H1547" s="233" t="s">
        <v>227</v>
      </c>
    </row>
    <row r="1548" spans="1:8" ht="18.399999999999999" customHeight="1">
      <c r="A1548" s="237" t="s">
        <v>2655</v>
      </c>
      <c r="B1548" s="238" t="s">
        <v>2656</v>
      </c>
      <c r="C1548" s="238" t="s">
        <v>6893</v>
      </c>
      <c r="D1548" s="239">
        <v>136700</v>
      </c>
      <c r="E1548" s="240" t="s">
        <v>6886</v>
      </c>
      <c r="F1548" s="233" t="s">
        <v>227</v>
      </c>
      <c r="G1548" s="233" t="s">
        <v>7370</v>
      </c>
      <c r="H1548" s="233" t="s">
        <v>227</v>
      </c>
    </row>
    <row r="1549" spans="1:8" ht="18.399999999999999" customHeight="1">
      <c r="A1549" s="237" t="s">
        <v>2655</v>
      </c>
      <c r="B1549" s="238" t="s">
        <v>2657</v>
      </c>
      <c r="C1549" s="238" t="s">
        <v>6893</v>
      </c>
      <c r="D1549" s="239">
        <v>31540</v>
      </c>
      <c r="E1549" s="240" t="s">
        <v>6886</v>
      </c>
      <c r="F1549" s="233" t="s">
        <v>227</v>
      </c>
      <c r="G1549" s="233" t="s">
        <v>2658</v>
      </c>
      <c r="H1549" s="233" t="s">
        <v>227</v>
      </c>
    </row>
    <row r="1550" spans="1:8" ht="18.399999999999999" customHeight="1">
      <c r="A1550" s="237" t="s">
        <v>2655</v>
      </c>
      <c r="B1550" s="238" t="s">
        <v>2697</v>
      </c>
      <c r="C1550" s="238" t="s">
        <v>6893</v>
      </c>
      <c r="D1550" s="239">
        <v>581600</v>
      </c>
      <c r="E1550" s="240" t="s">
        <v>6886</v>
      </c>
      <c r="F1550" s="233" t="s">
        <v>227</v>
      </c>
      <c r="G1550" s="233" t="s">
        <v>7371</v>
      </c>
      <c r="H1550" s="233" t="s">
        <v>227</v>
      </c>
    </row>
    <row r="1551" spans="1:8" ht="18.399999999999999" customHeight="1">
      <c r="A1551" s="237" t="s">
        <v>2655</v>
      </c>
      <c r="B1551" s="238" t="s">
        <v>2659</v>
      </c>
      <c r="C1551" s="238" t="s">
        <v>6893</v>
      </c>
      <c r="D1551" s="239">
        <v>181600</v>
      </c>
      <c r="E1551" s="240" t="s">
        <v>6886</v>
      </c>
      <c r="F1551" s="233" t="s">
        <v>227</v>
      </c>
      <c r="G1551" s="233" t="s">
        <v>2660</v>
      </c>
      <c r="H1551" s="233" t="s">
        <v>227</v>
      </c>
    </row>
    <row r="1552" spans="1:8" ht="18.399999999999999" customHeight="1">
      <c r="A1552" s="237" t="s">
        <v>2655</v>
      </c>
      <c r="B1552" s="238" t="s">
        <v>2661</v>
      </c>
      <c r="C1552" s="238" t="s">
        <v>6893</v>
      </c>
      <c r="D1552" s="239">
        <v>47660</v>
      </c>
      <c r="E1552" s="240" t="s">
        <v>6886</v>
      </c>
      <c r="F1552" s="233" t="s">
        <v>227</v>
      </c>
      <c r="G1552" s="233" t="s">
        <v>2662</v>
      </c>
      <c r="H1552" s="233" t="s">
        <v>227</v>
      </c>
    </row>
    <row r="1553" spans="1:8" ht="18.399999999999999" customHeight="1">
      <c r="A1553" s="237" t="s">
        <v>2655</v>
      </c>
      <c r="B1553" s="238" t="s">
        <v>2663</v>
      </c>
      <c r="C1553" s="238" t="s">
        <v>6893</v>
      </c>
      <c r="D1553" s="239">
        <v>257700</v>
      </c>
      <c r="E1553" s="240" t="s">
        <v>6886</v>
      </c>
      <c r="F1553" s="233" t="s">
        <v>227</v>
      </c>
      <c r="G1553" s="233" t="s">
        <v>2664</v>
      </c>
      <c r="H1553" s="233" t="s">
        <v>227</v>
      </c>
    </row>
    <row r="1554" spans="1:8" ht="18.399999999999999" customHeight="1">
      <c r="A1554" s="237" t="s">
        <v>2655</v>
      </c>
      <c r="B1554" s="238" t="s">
        <v>2665</v>
      </c>
      <c r="C1554" s="238" t="s">
        <v>6893</v>
      </c>
      <c r="D1554" s="239">
        <v>64690</v>
      </c>
      <c r="E1554" s="240" t="s">
        <v>6886</v>
      </c>
      <c r="F1554" s="233" t="s">
        <v>227</v>
      </c>
      <c r="G1554" s="233" t="s">
        <v>2666</v>
      </c>
      <c r="H1554" s="233" t="s">
        <v>227</v>
      </c>
    </row>
    <row r="1555" spans="1:8" ht="18.399999999999999" customHeight="1">
      <c r="A1555" s="237" t="s">
        <v>2655</v>
      </c>
      <c r="B1555" s="238" t="s">
        <v>2667</v>
      </c>
      <c r="C1555" s="238" t="s">
        <v>6893</v>
      </c>
      <c r="D1555" s="239">
        <v>339300</v>
      </c>
      <c r="E1555" s="240" t="s">
        <v>6886</v>
      </c>
      <c r="F1555" s="233" t="s">
        <v>227</v>
      </c>
      <c r="G1555" s="233" t="s">
        <v>2668</v>
      </c>
      <c r="H1555" s="233" t="s">
        <v>227</v>
      </c>
    </row>
    <row r="1556" spans="1:8" ht="18.399999999999999" customHeight="1">
      <c r="A1556" s="237" t="s">
        <v>2655</v>
      </c>
      <c r="B1556" s="238" t="s">
        <v>2669</v>
      </c>
      <c r="C1556" s="238" t="s">
        <v>6893</v>
      </c>
      <c r="D1556" s="239">
        <v>79080</v>
      </c>
      <c r="E1556" s="240" t="s">
        <v>6886</v>
      </c>
      <c r="F1556" s="233" t="s">
        <v>227</v>
      </c>
      <c r="G1556" s="233" t="s">
        <v>2670</v>
      </c>
      <c r="H1556" s="233" t="s">
        <v>227</v>
      </c>
    </row>
    <row r="1557" spans="1:8" ht="18.399999999999999" customHeight="1">
      <c r="A1557" s="237" t="s">
        <v>2655</v>
      </c>
      <c r="B1557" s="238" t="s">
        <v>2671</v>
      </c>
      <c r="C1557" s="238" t="s">
        <v>6893</v>
      </c>
      <c r="D1557" s="239">
        <v>360100</v>
      </c>
      <c r="E1557" s="240" t="s">
        <v>6886</v>
      </c>
      <c r="F1557" s="233" t="s">
        <v>227</v>
      </c>
      <c r="G1557" s="233" t="s">
        <v>2672</v>
      </c>
      <c r="H1557" s="233" t="s">
        <v>227</v>
      </c>
    </row>
    <row r="1558" spans="1:8" ht="18.399999999999999" customHeight="1">
      <c r="A1558" s="237" t="s">
        <v>2655</v>
      </c>
      <c r="B1558" s="238" t="s">
        <v>2673</v>
      </c>
      <c r="C1558" s="238" t="s">
        <v>6893</v>
      </c>
      <c r="D1558" s="239">
        <v>95790</v>
      </c>
      <c r="E1558" s="240" t="s">
        <v>6886</v>
      </c>
      <c r="F1558" s="233" t="s">
        <v>227</v>
      </c>
      <c r="G1558" s="233" t="s">
        <v>2674</v>
      </c>
      <c r="H1558" s="233" t="s">
        <v>227</v>
      </c>
    </row>
    <row r="1559" spans="1:8" ht="18.399999999999999" customHeight="1">
      <c r="A1559" s="237" t="s">
        <v>2655</v>
      </c>
      <c r="B1559" s="238" t="s">
        <v>2675</v>
      </c>
      <c r="C1559" s="238" t="s">
        <v>6893</v>
      </c>
      <c r="D1559" s="239">
        <v>518800</v>
      </c>
      <c r="E1559" s="240" t="s">
        <v>6886</v>
      </c>
      <c r="F1559" s="233" t="s">
        <v>227</v>
      </c>
      <c r="G1559" s="233" t="s">
        <v>2676</v>
      </c>
      <c r="H1559" s="233" t="s">
        <v>227</v>
      </c>
    </row>
    <row r="1560" spans="1:8" ht="18.399999999999999" customHeight="1">
      <c r="A1560" s="237" t="s">
        <v>2655</v>
      </c>
      <c r="B1560" s="238" t="s">
        <v>2677</v>
      </c>
      <c r="C1560" s="238" t="s">
        <v>6893</v>
      </c>
      <c r="D1560" s="239">
        <v>115500</v>
      </c>
      <c r="E1560" s="240" t="s">
        <v>6886</v>
      </c>
      <c r="F1560" s="233" t="s">
        <v>227</v>
      </c>
      <c r="G1560" s="233" t="s">
        <v>2678</v>
      </c>
      <c r="H1560" s="233" t="s">
        <v>227</v>
      </c>
    </row>
    <row r="1561" spans="1:8" ht="18.399999999999999" customHeight="1">
      <c r="A1561" s="237" t="s">
        <v>2655</v>
      </c>
      <c r="B1561" s="238" t="s">
        <v>2679</v>
      </c>
      <c r="C1561" s="238" t="s">
        <v>6893</v>
      </c>
      <c r="D1561" s="239">
        <v>589200</v>
      </c>
      <c r="E1561" s="240" t="s">
        <v>6886</v>
      </c>
      <c r="F1561" s="233" t="s">
        <v>227</v>
      </c>
      <c r="G1561" s="233" t="s">
        <v>2680</v>
      </c>
      <c r="H1561" s="233" t="s">
        <v>227</v>
      </c>
    </row>
    <row r="1562" spans="1:8" ht="18.399999999999999" customHeight="1">
      <c r="A1562" s="237" t="s">
        <v>2655</v>
      </c>
      <c r="B1562" s="238" t="s">
        <v>2681</v>
      </c>
      <c r="C1562" s="238" t="s">
        <v>6893</v>
      </c>
      <c r="D1562" s="239">
        <v>148300</v>
      </c>
      <c r="E1562" s="240" t="s">
        <v>6886</v>
      </c>
      <c r="F1562" s="233" t="s">
        <v>227</v>
      </c>
      <c r="G1562" s="233" t="s">
        <v>2682</v>
      </c>
      <c r="H1562" s="233" t="s">
        <v>227</v>
      </c>
    </row>
    <row r="1563" spans="1:8" ht="18.399999999999999" customHeight="1">
      <c r="A1563" s="237" t="s">
        <v>2655</v>
      </c>
      <c r="B1563" s="238" t="s">
        <v>2683</v>
      </c>
      <c r="C1563" s="238" t="s">
        <v>6893</v>
      </c>
      <c r="D1563" s="239">
        <v>812300</v>
      </c>
      <c r="E1563" s="240" t="s">
        <v>6886</v>
      </c>
      <c r="F1563" s="233" t="s">
        <v>227</v>
      </c>
      <c r="G1563" s="233" t="s">
        <v>2684</v>
      </c>
      <c r="H1563" s="233" t="s">
        <v>227</v>
      </c>
    </row>
    <row r="1564" spans="1:8" ht="18.399999999999999" customHeight="1">
      <c r="A1564" s="237" t="s">
        <v>2655</v>
      </c>
      <c r="B1564" s="238" t="s">
        <v>2685</v>
      </c>
      <c r="C1564" s="238" t="s">
        <v>6893</v>
      </c>
      <c r="D1564" s="239">
        <v>218900</v>
      </c>
      <c r="E1564" s="240" t="s">
        <v>6886</v>
      </c>
      <c r="F1564" s="233" t="s">
        <v>227</v>
      </c>
      <c r="G1564" s="233" t="s">
        <v>2686</v>
      </c>
      <c r="H1564" s="233" t="s">
        <v>227</v>
      </c>
    </row>
    <row r="1565" spans="1:8" ht="18.399999999999999" customHeight="1">
      <c r="A1565" s="237" t="s">
        <v>2655</v>
      </c>
      <c r="B1565" s="238" t="s">
        <v>2687</v>
      </c>
      <c r="C1565" s="238" t="s">
        <v>6893</v>
      </c>
      <c r="D1565" s="239">
        <v>981200</v>
      </c>
      <c r="E1565" s="240" t="s">
        <v>6886</v>
      </c>
      <c r="F1565" s="233" t="s">
        <v>227</v>
      </c>
      <c r="G1565" s="233" t="s">
        <v>2688</v>
      </c>
      <c r="H1565" s="233" t="s">
        <v>227</v>
      </c>
    </row>
    <row r="1566" spans="1:8" ht="18.399999999999999" customHeight="1">
      <c r="A1566" s="237" t="s">
        <v>2655</v>
      </c>
      <c r="B1566" s="238" t="s">
        <v>2689</v>
      </c>
      <c r="C1566" s="238" t="s">
        <v>6893</v>
      </c>
      <c r="D1566" s="239">
        <v>247500</v>
      </c>
      <c r="E1566" s="240" t="s">
        <v>6886</v>
      </c>
      <c r="F1566" s="233" t="s">
        <v>227</v>
      </c>
      <c r="G1566" s="233" t="s">
        <v>7372</v>
      </c>
      <c r="H1566" s="233" t="s">
        <v>227</v>
      </c>
    </row>
    <row r="1567" spans="1:8" ht="18.399999999999999" customHeight="1">
      <c r="A1567" s="237" t="s">
        <v>2655</v>
      </c>
      <c r="B1567" s="238" t="s">
        <v>2690</v>
      </c>
      <c r="C1567" s="238" t="s">
        <v>6893</v>
      </c>
      <c r="D1567" s="239">
        <v>1279000</v>
      </c>
      <c r="E1567" s="240" t="s">
        <v>6886</v>
      </c>
      <c r="F1567" s="233" t="s">
        <v>227</v>
      </c>
      <c r="G1567" s="233" t="s">
        <v>7373</v>
      </c>
      <c r="H1567" s="233" t="s">
        <v>227</v>
      </c>
    </row>
    <row r="1568" spans="1:8" ht="18.399999999999999" customHeight="1">
      <c r="A1568" s="237" t="s">
        <v>2655</v>
      </c>
      <c r="B1568" s="238" t="s">
        <v>2691</v>
      </c>
      <c r="C1568" s="238" t="s">
        <v>6893</v>
      </c>
      <c r="D1568" s="239">
        <v>281300</v>
      </c>
      <c r="E1568" s="240" t="s">
        <v>6886</v>
      </c>
      <c r="F1568" s="233" t="s">
        <v>227</v>
      </c>
      <c r="G1568" s="233" t="s">
        <v>7374</v>
      </c>
      <c r="H1568" s="233" t="s">
        <v>227</v>
      </c>
    </row>
    <row r="1569" spans="1:8" ht="18.399999999999999" customHeight="1">
      <c r="A1569" s="237" t="s">
        <v>2655</v>
      </c>
      <c r="B1569" s="238" t="s">
        <v>2692</v>
      </c>
      <c r="C1569" s="238" t="s">
        <v>6893</v>
      </c>
      <c r="D1569" s="239">
        <v>1566000</v>
      </c>
      <c r="E1569" s="240" t="s">
        <v>6886</v>
      </c>
      <c r="F1569" s="233" t="s">
        <v>227</v>
      </c>
      <c r="G1569" s="233" t="s">
        <v>7375</v>
      </c>
      <c r="H1569" s="233" t="s">
        <v>227</v>
      </c>
    </row>
    <row r="1570" spans="1:8" ht="18.399999999999999" customHeight="1">
      <c r="A1570" s="237" t="s">
        <v>2655</v>
      </c>
      <c r="B1570" s="238" t="s">
        <v>2693</v>
      </c>
      <c r="C1570" s="238" t="s">
        <v>6893</v>
      </c>
      <c r="D1570" s="239">
        <v>371200</v>
      </c>
      <c r="E1570" s="240" t="s">
        <v>6886</v>
      </c>
      <c r="F1570" s="233" t="s">
        <v>227</v>
      </c>
      <c r="G1570" s="233" t="s">
        <v>7376</v>
      </c>
      <c r="H1570" s="233" t="s">
        <v>227</v>
      </c>
    </row>
    <row r="1571" spans="1:8" ht="18.399999999999999" customHeight="1">
      <c r="A1571" s="237" t="s">
        <v>2655</v>
      </c>
      <c r="B1571" s="238" t="s">
        <v>2694</v>
      </c>
      <c r="C1571" s="238" t="s">
        <v>6893</v>
      </c>
      <c r="D1571" s="239">
        <v>1819000</v>
      </c>
      <c r="E1571" s="240" t="s">
        <v>6886</v>
      </c>
      <c r="F1571" s="233" t="s">
        <v>227</v>
      </c>
      <c r="G1571" s="233" t="s">
        <v>7377</v>
      </c>
      <c r="H1571" s="233" t="s">
        <v>227</v>
      </c>
    </row>
    <row r="1572" spans="1:8" ht="18.399999999999999" customHeight="1">
      <c r="A1572" s="237" t="s">
        <v>2655</v>
      </c>
      <c r="B1572" s="238" t="s">
        <v>2695</v>
      </c>
      <c r="C1572" s="238" t="s">
        <v>6893</v>
      </c>
      <c r="D1572" s="239">
        <v>443600</v>
      </c>
      <c r="E1572" s="240" t="s">
        <v>6886</v>
      </c>
      <c r="F1572" s="233" t="s">
        <v>227</v>
      </c>
      <c r="G1572" s="233" t="s">
        <v>7378</v>
      </c>
      <c r="H1572" s="233" t="s">
        <v>227</v>
      </c>
    </row>
    <row r="1573" spans="1:8" ht="18.399999999999999" customHeight="1">
      <c r="A1573" s="237" t="s">
        <v>2655</v>
      </c>
      <c r="B1573" s="238" t="s">
        <v>2696</v>
      </c>
      <c r="C1573" s="238" t="s">
        <v>6893</v>
      </c>
      <c r="D1573" s="239">
        <v>2077000</v>
      </c>
      <c r="E1573" s="240" t="s">
        <v>6886</v>
      </c>
      <c r="F1573" s="233" t="s">
        <v>227</v>
      </c>
      <c r="G1573" s="233" t="s">
        <v>7379</v>
      </c>
      <c r="H1573" s="233" t="s">
        <v>227</v>
      </c>
    </row>
    <row r="1574" spans="1:8" ht="18.399999999999999" customHeight="1">
      <c r="A1574" s="237" t="s">
        <v>2655</v>
      </c>
      <c r="B1574" s="238" t="s">
        <v>2698</v>
      </c>
      <c r="C1574" s="238" t="s">
        <v>6893</v>
      </c>
      <c r="D1574" s="239">
        <v>2389000</v>
      </c>
      <c r="E1574" s="240" t="s">
        <v>6886</v>
      </c>
      <c r="F1574" s="233" t="s">
        <v>227</v>
      </c>
      <c r="G1574" s="233" t="s">
        <v>7380</v>
      </c>
      <c r="H1574" s="233" t="s">
        <v>227</v>
      </c>
    </row>
    <row r="1575" spans="1:8" ht="18.399999999999999" customHeight="1">
      <c r="A1575" s="237" t="s">
        <v>2655</v>
      </c>
      <c r="B1575" s="238" t="s">
        <v>2699</v>
      </c>
      <c r="C1575" s="238" t="s">
        <v>6893</v>
      </c>
      <c r="D1575" s="239">
        <v>706700</v>
      </c>
      <c r="E1575" s="240" t="s">
        <v>6886</v>
      </c>
      <c r="F1575" s="233" t="s">
        <v>227</v>
      </c>
      <c r="G1575" s="233" t="s">
        <v>7381</v>
      </c>
      <c r="H1575" s="233" t="s">
        <v>227</v>
      </c>
    </row>
    <row r="1576" spans="1:8" ht="18.399999999999999" customHeight="1">
      <c r="A1576" s="237" t="s">
        <v>2655</v>
      </c>
      <c r="B1576" s="238" t="s">
        <v>2700</v>
      </c>
      <c r="C1576" s="238" t="s">
        <v>6893</v>
      </c>
      <c r="D1576" s="239">
        <v>2730000</v>
      </c>
      <c r="E1576" s="240" t="s">
        <v>6886</v>
      </c>
      <c r="F1576" s="233" t="s">
        <v>227</v>
      </c>
      <c r="G1576" s="233" t="s">
        <v>7382</v>
      </c>
      <c r="H1576" s="233" t="s">
        <v>227</v>
      </c>
    </row>
    <row r="1577" spans="1:8" ht="18.399999999999999" customHeight="1">
      <c r="A1577" s="237" t="s">
        <v>2655</v>
      </c>
      <c r="B1577" s="238" t="s">
        <v>2701</v>
      </c>
      <c r="C1577" s="238" t="s">
        <v>6893</v>
      </c>
      <c r="D1577" s="239">
        <v>926200</v>
      </c>
      <c r="E1577" s="240" t="s">
        <v>6886</v>
      </c>
      <c r="F1577" s="233" t="s">
        <v>227</v>
      </c>
      <c r="G1577" s="233" t="s">
        <v>7383</v>
      </c>
      <c r="H1577" s="233" t="s">
        <v>227</v>
      </c>
    </row>
    <row r="1578" spans="1:8" ht="18.399999999999999" customHeight="1">
      <c r="A1578" s="237" t="s">
        <v>2655</v>
      </c>
      <c r="B1578" s="238" t="s">
        <v>2702</v>
      </c>
      <c r="C1578" s="238" t="s">
        <v>6893</v>
      </c>
      <c r="D1578" s="239">
        <v>3594000</v>
      </c>
      <c r="E1578" s="240" t="s">
        <v>6886</v>
      </c>
      <c r="F1578" s="233" t="s">
        <v>227</v>
      </c>
      <c r="G1578" s="233" t="s">
        <v>7384</v>
      </c>
      <c r="H1578" s="233" t="s">
        <v>227</v>
      </c>
    </row>
    <row r="1579" spans="1:8" ht="18.399999999999999" customHeight="1">
      <c r="A1579" s="237" t="s">
        <v>2655</v>
      </c>
      <c r="B1579" s="238" t="s">
        <v>2703</v>
      </c>
      <c r="C1579" s="238" t="s">
        <v>6893</v>
      </c>
      <c r="D1579" s="239">
        <v>1134000</v>
      </c>
      <c r="E1579" s="240" t="s">
        <v>6886</v>
      </c>
      <c r="F1579" s="233" t="s">
        <v>227</v>
      </c>
      <c r="G1579" s="233" t="s">
        <v>7385</v>
      </c>
      <c r="H1579" s="233" t="s">
        <v>227</v>
      </c>
    </row>
    <row r="1580" spans="1:8" ht="18.399999999999999" customHeight="1">
      <c r="A1580" s="237" t="s">
        <v>2655</v>
      </c>
      <c r="B1580" s="238" t="s">
        <v>2704</v>
      </c>
      <c r="C1580" s="238" t="s">
        <v>6893</v>
      </c>
      <c r="D1580" s="239">
        <v>4560000</v>
      </c>
      <c r="E1580" s="240" t="s">
        <v>6886</v>
      </c>
      <c r="F1580" s="233" t="s">
        <v>227</v>
      </c>
      <c r="G1580" s="233" t="s">
        <v>7386</v>
      </c>
      <c r="H1580" s="233" t="s">
        <v>227</v>
      </c>
    </row>
    <row r="1581" spans="1:8" ht="18.399999999999999" customHeight="1">
      <c r="A1581" s="237" t="s">
        <v>2655</v>
      </c>
      <c r="B1581" s="238" t="s">
        <v>2705</v>
      </c>
      <c r="C1581" s="238" t="s">
        <v>6893</v>
      </c>
      <c r="D1581" s="239">
        <v>1358000</v>
      </c>
      <c r="E1581" s="240" t="s">
        <v>6886</v>
      </c>
      <c r="F1581" s="233" t="s">
        <v>227</v>
      </c>
      <c r="G1581" s="233" t="s">
        <v>7387</v>
      </c>
      <c r="H1581" s="233" t="s">
        <v>227</v>
      </c>
    </row>
    <row r="1582" spans="1:8" ht="18.399999999999999" customHeight="1">
      <c r="A1582" s="237" t="s">
        <v>2706</v>
      </c>
      <c r="B1582" s="238" t="s">
        <v>2580</v>
      </c>
      <c r="C1582" s="238" t="s">
        <v>6893</v>
      </c>
      <c r="D1582" s="239">
        <v>13250</v>
      </c>
      <c r="E1582" s="240" t="s">
        <v>6886</v>
      </c>
      <c r="F1582" s="233" t="s">
        <v>227</v>
      </c>
      <c r="G1582" s="233" t="s">
        <v>2707</v>
      </c>
      <c r="H1582" s="233" t="s">
        <v>227</v>
      </c>
    </row>
    <row r="1583" spans="1:8" ht="18.399999999999999" customHeight="1">
      <c r="A1583" s="237" t="s">
        <v>2706</v>
      </c>
      <c r="B1583" s="238" t="s">
        <v>2708</v>
      </c>
      <c r="C1583" s="238" t="s">
        <v>6893</v>
      </c>
      <c r="D1583" s="239">
        <v>20240</v>
      </c>
      <c r="E1583" s="240" t="s">
        <v>6886</v>
      </c>
      <c r="F1583" s="233" t="s">
        <v>227</v>
      </c>
      <c r="G1583" s="233" t="s">
        <v>2709</v>
      </c>
      <c r="H1583" s="233" t="s">
        <v>227</v>
      </c>
    </row>
    <row r="1584" spans="1:8" ht="18.399999999999999" customHeight="1">
      <c r="A1584" s="237" t="s">
        <v>2706</v>
      </c>
      <c r="B1584" s="238" t="s">
        <v>2587</v>
      </c>
      <c r="C1584" s="238" t="s">
        <v>6893</v>
      </c>
      <c r="D1584" s="239">
        <v>26960</v>
      </c>
      <c r="E1584" s="240" t="s">
        <v>6886</v>
      </c>
      <c r="F1584" s="233" t="s">
        <v>227</v>
      </c>
      <c r="G1584" s="233" t="s">
        <v>2710</v>
      </c>
      <c r="H1584" s="233" t="s">
        <v>227</v>
      </c>
    </row>
    <row r="1585" spans="1:8" ht="18.399999999999999" customHeight="1">
      <c r="A1585" s="237" t="s">
        <v>2706</v>
      </c>
      <c r="B1585" s="238" t="s">
        <v>2591</v>
      </c>
      <c r="C1585" s="238" t="s">
        <v>6893</v>
      </c>
      <c r="D1585" s="239">
        <v>31900</v>
      </c>
      <c r="E1585" s="240" t="s">
        <v>6886</v>
      </c>
      <c r="F1585" s="233" t="s">
        <v>227</v>
      </c>
      <c r="G1585" s="233" t="s">
        <v>2711</v>
      </c>
      <c r="H1585" s="233" t="s">
        <v>227</v>
      </c>
    </row>
    <row r="1586" spans="1:8" ht="18.399999999999999" customHeight="1">
      <c r="A1586" s="237" t="s">
        <v>2706</v>
      </c>
      <c r="B1586" s="238" t="s">
        <v>2595</v>
      </c>
      <c r="C1586" s="238" t="s">
        <v>6893</v>
      </c>
      <c r="D1586" s="239">
        <v>50470</v>
      </c>
      <c r="E1586" s="240" t="s">
        <v>6886</v>
      </c>
      <c r="F1586" s="233" t="s">
        <v>227</v>
      </c>
      <c r="G1586" s="233" t="s">
        <v>2712</v>
      </c>
      <c r="H1586" s="233" t="s">
        <v>227</v>
      </c>
    </row>
    <row r="1587" spans="1:8" ht="18.399999999999999" customHeight="1">
      <c r="A1587" s="237" t="s">
        <v>2706</v>
      </c>
      <c r="B1587" s="238" t="s">
        <v>2600</v>
      </c>
      <c r="C1587" s="238" t="s">
        <v>6893</v>
      </c>
      <c r="D1587" s="239">
        <v>53900</v>
      </c>
      <c r="E1587" s="240" t="s">
        <v>6886</v>
      </c>
      <c r="F1587" s="233" t="s">
        <v>227</v>
      </c>
      <c r="G1587" s="233" t="s">
        <v>2713</v>
      </c>
      <c r="H1587" s="233" t="s">
        <v>227</v>
      </c>
    </row>
    <row r="1588" spans="1:8" ht="18.399999999999999" customHeight="1">
      <c r="A1588" s="237" t="s">
        <v>2706</v>
      </c>
      <c r="B1588" s="238" t="s">
        <v>2604</v>
      </c>
      <c r="C1588" s="238" t="s">
        <v>6893</v>
      </c>
      <c r="D1588" s="239">
        <v>70790</v>
      </c>
      <c r="E1588" s="240" t="s">
        <v>6886</v>
      </c>
      <c r="F1588" s="233" t="s">
        <v>227</v>
      </c>
      <c r="G1588" s="233" t="s">
        <v>2714</v>
      </c>
      <c r="H1588" s="233" t="s">
        <v>227</v>
      </c>
    </row>
    <row r="1589" spans="1:8" ht="18.399999999999999" customHeight="1">
      <c r="A1589" s="237" t="s">
        <v>2706</v>
      </c>
      <c r="B1589" s="238" t="s">
        <v>2609</v>
      </c>
      <c r="C1589" s="238" t="s">
        <v>6893</v>
      </c>
      <c r="D1589" s="239">
        <v>100800</v>
      </c>
      <c r="E1589" s="240" t="s">
        <v>6886</v>
      </c>
      <c r="F1589" s="233" t="s">
        <v>227</v>
      </c>
      <c r="G1589" s="233" t="s">
        <v>2715</v>
      </c>
      <c r="H1589" s="233" t="s">
        <v>227</v>
      </c>
    </row>
    <row r="1590" spans="1:8" ht="18.399999999999999" customHeight="1">
      <c r="A1590" s="237" t="s">
        <v>2706</v>
      </c>
      <c r="B1590" s="238" t="s">
        <v>2716</v>
      </c>
      <c r="C1590" s="238" t="s">
        <v>6893</v>
      </c>
      <c r="D1590" s="239">
        <v>130100</v>
      </c>
      <c r="E1590" s="240" t="s">
        <v>6886</v>
      </c>
      <c r="F1590" s="233" t="s">
        <v>227</v>
      </c>
      <c r="G1590" s="233" t="s">
        <v>2717</v>
      </c>
      <c r="H1590" s="233" t="s">
        <v>227</v>
      </c>
    </row>
    <row r="1591" spans="1:8" ht="18.399999999999999" customHeight="1">
      <c r="A1591" s="237" t="s">
        <v>2706</v>
      </c>
      <c r="B1591" s="238" t="s">
        <v>2613</v>
      </c>
      <c r="C1591" s="238" t="s">
        <v>6893</v>
      </c>
      <c r="D1591" s="239">
        <v>147900</v>
      </c>
      <c r="E1591" s="240" t="s">
        <v>6886</v>
      </c>
      <c r="F1591" s="233" t="s">
        <v>227</v>
      </c>
      <c r="G1591" s="233" t="s">
        <v>2718</v>
      </c>
      <c r="H1591" s="233" t="s">
        <v>227</v>
      </c>
    </row>
    <row r="1592" spans="1:8" ht="18.399999999999999" customHeight="1">
      <c r="A1592" s="237" t="s">
        <v>2719</v>
      </c>
      <c r="B1592" s="238" t="s">
        <v>2720</v>
      </c>
      <c r="C1592" s="238" t="s">
        <v>7102</v>
      </c>
      <c r="D1592" s="239">
        <v>502800</v>
      </c>
      <c r="E1592" s="240" t="s">
        <v>6886</v>
      </c>
      <c r="F1592" s="233" t="s">
        <v>227</v>
      </c>
      <c r="G1592" s="233" t="s">
        <v>2721</v>
      </c>
      <c r="H1592" s="233" t="s">
        <v>227</v>
      </c>
    </row>
    <row r="1593" spans="1:8" ht="18.399999999999999" customHeight="1">
      <c r="A1593" s="237" t="s">
        <v>2719</v>
      </c>
      <c r="B1593" s="238" t="s">
        <v>2722</v>
      </c>
      <c r="C1593" s="238" t="s">
        <v>7102</v>
      </c>
      <c r="D1593" s="239">
        <v>651900</v>
      </c>
      <c r="E1593" s="240" t="s">
        <v>6886</v>
      </c>
      <c r="F1593" s="233" t="s">
        <v>227</v>
      </c>
      <c r="G1593" s="233" t="s">
        <v>2723</v>
      </c>
      <c r="H1593" s="233" t="s">
        <v>227</v>
      </c>
    </row>
    <row r="1594" spans="1:8" ht="18.399999999999999" customHeight="1">
      <c r="A1594" s="237" t="s">
        <v>2719</v>
      </c>
      <c r="B1594" s="238" t="s">
        <v>2724</v>
      </c>
      <c r="C1594" s="238" t="s">
        <v>7102</v>
      </c>
      <c r="D1594" s="239">
        <v>791000</v>
      </c>
      <c r="E1594" s="240" t="s">
        <v>6886</v>
      </c>
      <c r="F1594" s="233" t="s">
        <v>227</v>
      </c>
      <c r="G1594" s="233" t="s">
        <v>2725</v>
      </c>
      <c r="H1594" s="233" t="s">
        <v>227</v>
      </c>
    </row>
    <row r="1595" spans="1:8" ht="18.399999999999999" customHeight="1">
      <c r="A1595" s="237" t="s">
        <v>2719</v>
      </c>
      <c r="B1595" s="238" t="s">
        <v>2726</v>
      </c>
      <c r="C1595" s="238" t="s">
        <v>7102</v>
      </c>
      <c r="D1595" s="239">
        <v>941000</v>
      </c>
      <c r="E1595" s="240" t="s">
        <v>6886</v>
      </c>
      <c r="F1595" s="233" t="s">
        <v>227</v>
      </c>
      <c r="G1595" s="233" t="s">
        <v>2727</v>
      </c>
      <c r="H1595" s="233" t="s">
        <v>227</v>
      </c>
    </row>
    <row r="1596" spans="1:8" ht="18.399999999999999" customHeight="1">
      <c r="A1596" s="237" t="s">
        <v>2719</v>
      </c>
      <c r="B1596" s="238" t="s">
        <v>2728</v>
      </c>
      <c r="C1596" s="238" t="s">
        <v>7102</v>
      </c>
      <c r="D1596" s="239">
        <v>1222000</v>
      </c>
      <c r="E1596" s="240" t="s">
        <v>6886</v>
      </c>
      <c r="F1596" s="233" t="s">
        <v>227</v>
      </c>
      <c r="G1596" s="233" t="s">
        <v>2729</v>
      </c>
      <c r="H1596" s="233" t="s">
        <v>227</v>
      </c>
    </row>
    <row r="1597" spans="1:8" ht="18.399999999999999" customHeight="1">
      <c r="A1597" s="237" t="s">
        <v>2719</v>
      </c>
      <c r="B1597" s="238" t="s">
        <v>2730</v>
      </c>
      <c r="C1597" s="238" t="s">
        <v>7102</v>
      </c>
      <c r="D1597" s="239">
        <v>1550000</v>
      </c>
      <c r="E1597" s="240" t="s">
        <v>6886</v>
      </c>
      <c r="F1597" s="233" t="s">
        <v>227</v>
      </c>
      <c r="G1597" s="233" t="s">
        <v>2731</v>
      </c>
      <c r="H1597" s="233" t="s">
        <v>227</v>
      </c>
    </row>
    <row r="1598" spans="1:8" ht="18.399999999999999" customHeight="1">
      <c r="A1598" s="237" t="s">
        <v>2719</v>
      </c>
      <c r="B1598" s="238" t="s">
        <v>2732</v>
      </c>
      <c r="C1598" s="238" t="s">
        <v>7102</v>
      </c>
      <c r="D1598" s="239">
        <v>1872000</v>
      </c>
      <c r="E1598" s="240" t="s">
        <v>6886</v>
      </c>
      <c r="F1598" s="233" t="s">
        <v>227</v>
      </c>
      <c r="G1598" s="233" t="s">
        <v>2733</v>
      </c>
      <c r="H1598" s="233" t="s">
        <v>227</v>
      </c>
    </row>
    <row r="1599" spans="1:8" ht="18.399999999999999" customHeight="1">
      <c r="A1599" s="237" t="s">
        <v>2719</v>
      </c>
      <c r="B1599" s="238" t="s">
        <v>2734</v>
      </c>
      <c r="C1599" s="238" t="s">
        <v>7102</v>
      </c>
      <c r="D1599" s="239">
        <v>2076000</v>
      </c>
      <c r="E1599" s="240" t="s">
        <v>6886</v>
      </c>
      <c r="F1599" s="233" t="s">
        <v>227</v>
      </c>
      <c r="G1599" s="233" t="s">
        <v>2735</v>
      </c>
      <c r="H1599" s="233" t="s">
        <v>227</v>
      </c>
    </row>
    <row r="1600" spans="1:8" ht="18.399999999999999" customHeight="1">
      <c r="A1600" s="237" t="s">
        <v>2719</v>
      </c>
      <c r="B1600" s="238" t="s">
        <v>2736</v>
      </c>
      <c r="C1600" s="238" t="s">
        <v>7102</v>
      </c>
      <c r="D1600" s="239">
        <v>2483000</v>
      </c>
      <c r="E1600" s="240" t="s">
        <v>6886</v>
      </c>
      <c r="F1600" s="233" t="s">
        <v>227</v>
      </c>
      <c r="G1600" s="233" t="s">
        <v>2737</v>
      </c>
      <c r="H1600" s="233" t="s">
        <v>227</v>
      </c>
    </row>
    <row r="1601" spans="1:8" ht="18.399999999999999" customHeight="1">
      <c r="A1601" s="237" t="s">
        <v>2719</v>
      </c>
      <c r="B1601" s="238" t="s">
        <v>2738</v>
      </c>
      <c r="C1601" s="238" t="s">
        <v>7102</v>
      </c>
      <c r="D1601" s="239">
        <v>3048000</v>
      </c>
      <c r="E1601" s="240" t="s">
        <v>6886</v>
      </c>
      <c r="F1601" s="233" t="s">
        <v>227</v>
      </c>
      <c r="G1601" s="233" t="s">
        <v>2739</v>
      </c>
      <c r="H1601" s="233" t="s">
        <v>227</v>
      </c>
    </row>
    <row r="1602" spans="1:8" ht="18.399999999999999" customHeight="1">
      <c r="A1602" s="237" t="s">
        <v>2719</v>
      </c>
      <c r="B1602" s="238" t="s">
        <v>2740</v>
      </c>
      <c r="C1602" s="238" t="s">
        <v>7102</v>
      </c>
      <c r="D1602" s="239">
        <v>3974000</v>
      </c>
      <c r="E1602" s="240" t="s">
        <v>6886</v>
      </c>
      <c r="F1602" s="233" t="s">
        <v>227</v>
      </c>
      <c r="G1602" s="233" t="s">
        <v>2741</v>
      </c>
      <c r="H1602" s="233" t="s">
        <v>227</v>
      </c>
    </row>
    <row r="1603" spans="1:8" ht="18.399999999999999" customHeight="1">
      <c r="A1603" s="237" t="s">
        <v>2719</v>
      </c>
      <c r="B1603" s="238" t="s">
        <v>2742</v>
      </c>
      <c r="C1603" s="238" t="s">
        <v>7102</v>
      </c>
      <c r="D1603" s="239">
        <v>6098000</v>
      </c>
      <c r="E1603" s="240" t="s">
        <v>6886</v>
      </c>
      <c r="F1603" s="233" t="s">
        <v>227</v>
      </c>
      <c r="G1603" s="233" t="s">
        <v>2743</v>
      </c>
      <c r="H1603" s="233" t="s">
        <v>227</v>
      </c>
    </row>
    <row r="1604" spans="1:8" ht="18.399999999999999" customHeight="1">
      <c r="A1604" s="237" t="s">
        <v>2719</v>
      </c>
      <c r="B1604" s="238" t="s">
        <v>2744</v>
      </c>
      <c r="C1604" s="238" t="s">
        <v>7102</v>
      </c>
      <c r="D1604" s="239">
        <v>7103000</v>
      </c>
      <c r="E1604" s="240" t="s">
        <v>6886</v>
      </c>
      <c r="F1604" s="233" t="s">
        <v>227</v>
      </c>
      <c r="G1604" s="233" t="s">
        <v>2745</v>
      </c>
      <c r="H1604" s="233" t="s">
        <v>227</v>
      </c>
    </row>
    <row r="1605" spans="1:8" ht="18.399999999999999" customHeight="1">
      <c r="A1605" s="237" t="s">
        <v>2719</v>
      </c>
      <c r="B1605" s="238" t="s">
        <v>2746</v>
      </c>
      <c r="C1605" s="238" t="s">
        <v>7102</v>
      </c>
      <c r="D1605" s="239">
        <v>7881000</v>
      </c>
      <c r="E1605" s="240" t="s">
        <v>6886</v>
      </c>
      <c r="F1605" s="233" t="s">
        <v>227</v>
      </c>
      <c r="G1605" s="233" t="s">
        <v>2747</v>
      </c>
      <c r="H1605" s="233" t="s">
        <v>227</v>
      </c>
    </row>
    <row r="1606" spans="1:8" ht="18.399999999999999" customHeight="1">
      <c r="A1606" s="237" t="s">
        <v>2719</v>
      </c>
      <c r="B1606" s="238" t="s">
        <v>2748</v>
      </c>
      <c r="C1606" s="238" t="s">
        <v>7102</v>
      </c>
      <c r="D1606" s="239">
        <v>9534000</v>
      </c>
      <c r="E1606" s="240" t="s">
        <v>6886</v>
      </c>
      <c r="F1606" s="233" t="s">
        <v>227</v>
      </c>
      <c r="G1606" s="233" t="s">
        <v>2749</v>
      </c>
      <c r="H1606" s="233" t="s">
        <v>227</v>
      </c>
    </row>
    <row r="1607" spans="1:8" ht="18.399999999999999" customHeight="1">
      <c r="A1607" s="237" t="s">
        <v>2719</v>
      </c>
      <c r="B1607" s="238" t="s">
        <v>2750</v>
      </c>
      <c r="C1607" s="238" t="s">
        <v>7102</v>
      </c>
      <c r="D1607" s="239">
        <v>10400000</v>
      </c>
      <c r="E1607" s="240" t="s">
        <v>6886</v>
      </c>
      <c r="F1607" s="233" t="s">
        <v>227</v>
      </c>
      <c r="G1607" s="233" t="s">
        <v>2751</v>
      </c>
      <c r="H1607" s="233" t="s">
        <v>227</v>
      </c>
    </row>
    <row r="1608" spans="1:8" ht="18.399999999999999" customHeight="1">
      <c r="A1608" s="237" t="s">
        <v>2752</v>
      </c>
      <c r="B1608" s="238" t="s">
        <v>2753</v>
      </c>
      <c r="C1608" s="238" t="s">
        <v>6893</v>
      </c>
      <c r="D1608" s="239">
        <v>388000</v>
      </c>
      <c r="E1608" s="240" t="s">
        <v>6886</v>
      </c>
      <c r="F1608" s="233" t="s">
        <v>227</v>
      </c>
      <c r="G1608" s="233" t="s">
        <v>2754</v>
      </c>
      <c r="H1608" s="233" t="s">
        <v>227</v>
      </c>
    </row>
    <row r="1609" spans="1:8" ht="18.399999999999999" customHeight="1">
      <c r="A1609" s="237" t="s">
        <v>2752</v>
      </c>
      <c r="B1609" s="238" t="s">
        <v>2755</v>
      </c>
      <c r="C1609" s="238" t="s">
        <v>6893</v>
      </c>
      <c r="D1609" s="239">
        <v>585000</v>
      </c>
      <c r="E1609" s="240" t="s">
        <v>6886</v>
      </c>
      <c r="F1609" s="233" t="s">
        <v>227</v>
      </c>
      <c r="G1609" s="233" t="s">
        <v>2756</v>
      </c>
      <c r="H1609" s="233" t="s">
        <v>227</v>
      </c>
    </row>
    <row r="1610" spans="1:8" ht="18.399999999999999" customHeight="1">
      <c r="A1610" s="237" t="s">
        <v>2752</v>
      </c>
      <c r="B1610" s="238" t="s">
        <v>2757</v>
      </c>
      <c r="C1610" s="238" t="s">
        <v>6893</v>
      </c>
      <c r="D1610" s="239">
        <v>661000</v>
      </c>
      <c r="E1610" s="240" t="s">
        <v>6886</v>
      </c>
      <c r="F1610" s="233" t="s">
        <v>227</v>
      </c>
      <c r="G1610" s="233" t="s">
        <v>2758</v>
      </c>
      <c r="H1610" s="233" t="s">
        <v>227</v>
      </c>
    </row>
    <row r="1611" spans="1:8" ht="18.399999999999999" customHeight="1">
      <c r="A1611" s="237" t="s">
        <v>2752</v>
      </c>
      <c r="B1611" s="238" t="s">
        <v>2759</v>
      </c>
      <c r="C1611" s="238" t="s">
        <v>6893</v>
      </c>
      <c r="D1611" s="239">
        <v>762000</v>
      </c>
      <c r="E1611" s="240" t="s">
        <v>6886</v>
      </c>
      <c r="F1611" s="233" t="s">
        <v>227</v>
      </c>
      <c r="G1611" s="233" t="s">
        <v>2760</v>
      </c>
      <c r="H1611" s="233" t="s">
        <v>227</v>
      </c>
    </row>
    <row r="1612" spans="1:8" ht="18.399999999999999" customHeight="1">
      <c r="A1612" s="237" t="s">
        <v>2752</v>
      </c>
      <c r="B1612" s="238" t="s">
        <v>2761</v>
      </c>
      <c r="C1612" s="238" t="s">
        <v>6893</v>
      </c>
      <c r="D1612" s="239">
        <v>950000</v>
      </c>
      <c r="E1612" s="240" t="s">
        <v>6886</v>
      </c>
      <c r="F1612" s="233" t="s">
        <v>227</v>
      </c>
      <c r="G1612" s="233" t="s">
        <v>2762</v>
      </c>
      <c r="H1612" s="233" t="s">
        <v>227</v>
      </c>
    </row>
    <row r="1613" spans="1:8" ht="18.399999999999999" customHeight="1">
      <c r="A1613" s="237" t="s">
        <v>2752</v>
      </c>
      <c r="B1613" s="238" t="s">
        <v>2763</v>
      </c>
      <c r="C1613" s="238" t="s">
        <v>6893</v>
      </c>
      <c r="D1613" s="239">
        <v>1045000</v>
      </c>
      <c r="E1613" s="240" t="s">
        <v>6886</v>
      </c>
      <c r="F1613" s="233" t="s">
        <v>227</v>
      </c>
      <c r="G1613" s="233" t="s">
        <v>2764</v>
      </c>
      <c r="H1613" s="233" t="s">
        <v>227</v>
      </c>
    </row>
    <row r="1614" spans="1:8" ht="18.399999999999999" customHeight="1">
      <c r="A1614" s="237" t="s">
        <v>2752</v>
      </c>
      <c r="B1614" s="238" t="s">
        <v>2765</v>
      </c>
      <c r="C1614" s="238" t="s">
        <v>6893</v>
      </c>
      <c r="D1614" s="239">
        <v>1172000</v>
      </c>
      <c r="E1614" s="240" t="s">
        <v>6886</v>
      </c>
      <c r="F1614" s="233" t="s">
        <v>227</v>
      </c>
      <c r="G1614" s="233" t="s">
        <v>2766</v>
      </c>
      <c r="H1614" s="233" t="s">
        <v>227</v>
      </c>
    </row>
    <row r="1615" spans="1:8" ht="18.399999999999999" customHeight="1">
      <c r="A1615" s="237" t="s">
        <v>2752</v>
      </c>
      <c r="B1615" s="238" t="s">
        <v>2767</v>
      </c>
      <c r="C1615" s="238" t="s">
        <v>6893</v>
      </c>
      <c r="D1615" s="239">
        <v>1200000</v>
      </c>
      <c r="E1615" s="240" t="s">
        <v>6886</v>
      </c>
      <c r="F1615" s="233" t="s">
        <v>227</v>
      </c>
      <c r="G1615" s="233" t="s">
        <v>2768</v>
      </c>
      <c r="H1615" s="233" t="s">
        <v>227</v>
      </c>
    </row>
    <row r="1616" spans="1:8" ht="18.399999999999999" customHeight="1">
      <c r="A1616" s="237" t="s">
        <v>2752</v>
      </c>
      <c r="B1616" s="238" t="s">
        <v>2769</v>
      </c>
      <c r="C1616" s="238" t="s">
        <v>6893</v>
      </c>
      <c r="D1616" s="239">
        <v>1320000</v>
      </c>
      <c r="E1616" s="240" t="s">
        <v>6886</v>
      </c>
      <c r="F1616" s="233" t="s">
        <v>227</v>
      </c>
      <c r="G1616" s="233" t="s">
        <v>2770</v>
      </c>
      <c r="H1616" s="233" t="s">
        <v>227</v>
      </c>
    </row>
    <row r="1617" spans="1:8" ht="18.399999999999999" customHeight="1">
      <c r="A1617" s="237" t="s">
        <v>2752</v>
      </c>
      <c r="B1617" s="238" t="s">
        <v>2771</v>
      </c>
      <c r="C1617" s="238" t="s">
        <v>6893</v>
      </c>
      <c r="D1617" s="239">
        <v>1500000</v>
      </c>
      <c r="E1617" s="240" t="s">
        <v>6886</v>
      </c>
      <c r="F1617" s="233" t="s">
        <v>227</v>
      </c>
      <c r="G1617" s="233" t="s">
        <v>2772</v>
      </c>
      <c r="H1617" s="233" t="s">
        <v>227</v>
      </c>
    </row>
    <row r="1618" spans="1:8" ht="18.399999999999999" customHeight="1">
      <c r="A1618" s="237" t="s">
        <v>2752</v>
      </c>
      <c r="B1618" s="238" t="s">
        <v>2773</v>
      </c>
      <c r="C1618" s="238" t="s">
        <v>6893</v>
      </c>
      <c r="D1618" s="239">
        <v>1700000</v>
      </c>
      <c r="E1618" s="240" t="s">
        <v>6886</v>
      </c>
      <c r="F1618" s="233" t="s">
        <v>227</v>
      </c>
      <c r="G1618" s="233" t="s">
        <v>2774</v>
      </c>
      <c r="H1618" s="233" t="s">
        <v>227</v>
      </c>
    </row>
    <row r="1619" spans="1:8" ht="18.399999999999999" customHeight="1">
      <c r="A1619" s="237" t="s">
        <v>2752</v>
      </c>
      <c r="B1619" s="238" t="s">
        <v>2775</v>
      </c>
      <c r="C1619" s="238" t="s">
        <v>6893</v>
      </c>
      <c r="D1619" s="239">
        <v>1800000</v>
      </c>
      <c r="E1619" s="240" t="s">
        <v>6886</v>
      </c>
      <c r="F1619" s="233" t="s">
        <v>227</v>
      </c>
      <c r="G1619" s="233" t="s">
        <v>2776</v>
      </c>
      <c r="H1619" s="233" t="s">
        <v>227</v>
      </c>
    </row>
    <row r="1620" spans="1:8" ht="18.399999999999999" customHeight="1">
      <c r="A1620" s="237" t="s">
        <v>2752</v>
      </c>
      <c r="B1620" s="238" t="s">
        <v>2777</v>
      </c>
      <c r="C1620" s="238" t="s">
        <v>6893</v>
      </c>
      <c r="D1620" s="239">
        <v>2100000</v>
      </c>
      <c r="E1620" s="240" t="s">
        <v>6886</v>
      </c>
      <c r="F1620" s="233" t="s">
        <v>227</v>
      </c>
      <c r="G1620" s="233" t="s">
        <v>2778</v>
      </c>
      <c r="H1620" s="233" t="s">
        <v>227</v>
      </c>
    </row>
    <row r="1621" spans="1:8" ht="18.399999999999999" customHeight="1">
      <c r="A1621" s="237" t="s">
        <v>2752</v>
      </c>
      <c r="B1621" s="238" t="s">
        <v>2779</v>
      </c>
      <c r="C1621" s="238" t="s">
        <v>6893</v>
      </c>
      <c r="D1621" s="239">
        <v>2300000</v>
      </c>
      <c r="E1621" s="240" t="s">
        <v>6886</v>
      </c>
      <c r="F1621" s="233" t="s">
        <v>227</v>
      </c>
      <c r="G1621" s="233" t="s">
        <v>2780</v>
      </c>
      <c r="H1621" s="233" t="s">
        <v>227</v>
      </c>
    </row>
    <row r="1622" spans="1:8" ht="18.399999999999999" customHeight="1">
      <c r="A1622" s="237" t="s">
        <v>2752</v>
      </c>
      <c r="B1622" s="238" t="s">
        <v>2781</v>
      </c>
      <c r="C1622" s="238" t="s">
        <v>6893</v>
      </c>
      <c r="D1622" s="239">
        <v>2500000</v>
      </c>
      <c r="E1622" s="240" t="s">
        <v>6886</v>
      </c>
      <c r="F1622" s="233" t="s">
        <v>227</v>
      </c>
      <c r="G1622" s="233" t="s">
        <v>2782</v>
      </c>
      <c r="H1622" s="233" t="s">
        <v>227</v>
      </c>
    </row>
    <row r="1623" spans="1:8" ht="18.399999999999999" customHeight="1">
      <c r="A1623" s="237" t="s">
        <v>2752</v>
      </c>
      <c r="B1623" s="238" t="s">
        <v>2783</v>
      </c>
      <c r="C1623" s="238" t="s">
        <v>6893</v>
      </c>
      <c r="D1623" s="239">
        <v>2750000</v>
      </c>
      <c r="E1623" s="240" t="s">
        <v>6886</v>
      </c>
      <c r="F1623" s="233" t="s">
        <v>227</v>
      </c>
      <c r="G1623" s="233" t="s">
        <v>2784</v>
      </c>
      <c r="H1623" s="233" t="s">
        <v>227</v>
      </c>
    </row>
    <row r="1624" spans="1:8" ht="18.399999999999999" customHeight="1">
      <c r="A1624" s="237" t="s">
        <v>2752</v>
      </c>
      <c r="B1624" s="238" t="s">
        <v>2785</v>
      </c>
      <c r="C1624" s="238" t="s">
        <v>6893</v>
      </c>
      <c r="D1624" s="239">
        <v>3500000</v>
      </c>
      <c r="E1624" s="240" t="s">
        <v>6886</v>
      </c>
      <c r="F1624" s="233" t="s">
        <v>227</v>
      </c>
      <c r="G1624" s="233" t="s">
        <v>2786</v>
      </c>
      <c r="H1624" s="233" t="s">
        <v>227</v>
      </c>
    </row>
    <row r="1625" spans="1:8" ht="18.399999999999999" customHeight="1">
      <c r="A1625" s="237" t="s">
        <v>2752</v>
      </c>
      <c r="B1625" s="238" t="s">
        <v>2787</v>
      </c>
      <c r="C1625" s="238" t="s">
        <v>6893</v>
      </c>
      <c r="D1625" s="239">
        <v>4100000</v>
      </c>
      <c r="E1625" s="240" t="s">
        <v>6886</v>
      </c>
      <c r="F1625" s="233" t="s">
        <v>227</v>
      </c>
      <c r="G1625" s="233" t="s">
        <v>2788</v>
      </c>
      <c r="H1625" s="233" t="s">
        <v>227</v>
      </c>
    </row>
    <row r="1626" spans="1:8" ht="18.399999999999999" customHeight="1">
      <c r="A1626" s="237" t="s">
        <v>2752</v>
      </c>
      <c r="B1626" s="238" t="s">
        <v>2789</v>
      </c>
      <c r="C1626" s="238" t="s">
        <v>6893</v>
      </c>
      <c r="D1626" s="239">
        <v>5200000</v>
      </c>
      <c r="E1626" s="240" t="s">
        <v>6886</v>
      </c>
      <c r="F1626" s="233" t="s">
        <v>227</v>
      </c>
      <c r="G1626" s="233" t="s">
        <v>2790</v>
      </c>
      <c r="H1626" s="233" t="s">
        <v>227</v>
      </c>
    </row>
    <row r="1627" spans="1:8" ht="18.399999999999999" customHeight="1">
      <c r="A1627" s="237" t="s">
        <v>2752</v>
      </c>
      <c r="B1627" s="238" t="s">
        <v>2791</v>
      </c>
      <c r="C1627" s="238" t="s">
        <v>6893</v>
      </c>
      <c r="D1627" s="239">
        <v>6100000</v>
      </c>
      <c r="E1627" s="240" t="s">
        <v>6886</v>
      </c>
      <c r="F1627" s="233" t="s">
        <v>227</v>
      </c>
      <c r="G1627" s="233" t="s">
        <v>2792</v>
      </c>
      <c r="H1627" s="233" t="s">
        <v>227</v>
      </c>
    </row>
    <row r="1628" spans="1:8" ht="18.399999999999999" customHeight="1">
      <c r="A1628" s="237" t="s">
        <v>2793</v>
      </c>
      <c r="B1628" s="238" t="s">
        <v>2794</v>
      </c>
      <c r="C1628" s="238" t="s">
        <v>7081</v>
      </c>
      <c r="D1628" s="239">
        <v>434000</v>
      </c>
      <c r="E1628" s="240" t="s">
        <v>6886</v>
      </c>
      <c r="F1628" s="233" t="s">
        <v>227</v>
      </c>
      <c r="G1628" s="233" t="s">
        <v>2795</v>
      </c>
      <c r="H1628" s="233" t="s">
        <v>227</v>
      </c>
    </row>
    <row r="1629" spans="1:8" ht="18.399999999999999" customHeight="1">
      <c r="A1629" s="237" t="s">
        <v>2793</v>
      </c>
      <c r="B1629" s="238" t="s">
        <v>2796</v>
      </c>
      <c r="C1629" s="238" t="s">
        <v>7081</v>
      </c>
      <c r="D1629" s="239">
        <v>576000</v>
      </c>
      <c r="E1629" s="240" t="s">
        <v>6886</v>
      </c>
      <c r="F1629" s="233" t="s">
        <v>227</v>
      </c>
      <c r="G1629" s="233" t="s">
        <v>2797</v>
      </c>
      <c r="H1629" s="233" t="s">
        <v>227</v>
      </c>
    </row>
    <row r="1630" spans="1:8" ht="18.399999999999999" customHeight="1">
      <c r="A1630" s="237" t="s">
        <v>2793</v>
      </c>
      <c r="B1630" s="238" t="s">
        <v>2798</v>
      </c>
      <c r="C1630" s="238" t="s">
        <v>7081</v>
      </c>
      <c r="D1630" s="239">
        <v>699000</v>
      </c>
      <c r="E1630" s="240" t="s">
        <v>6886</v>
      </c>
      <c r="F1630" s="233" t="s">
        <v>227</v>
      </c>
      <c r="G1630" s="233" t="s">
        <v>2799</v>
      </c>
      <c r="H1630" s="233" t="s">
        <v>227</v>
      </c>
    </row>
    <row r="1631" spans="1:8" ht="18.399999999999999" customHeight="1">
      <c r="A1631" s="237" t="s">
        <v>2793</v>
      </c>
      <c r="B1631" s="238" t="s">
        <v>2800</v>
      </c>
      <c r="C1631" s="238" t="s">
        <v>7081</v>
      </c>
      <c r="D1631" s="239">
        <v>891000</v>
      </c>
      <c r="E1631" s="240" t="s">
        <v>6886</v>
      </c>
      <c r="F1631" s="233" t="s">
        <v>227</v>
      </c>
      <c r="G1631" s="233" t="s">
        <v>2801</v>
      </c>
      <c r="H1631" s="233" t="s">
        <v>227</v>
      </c>
    </row>
    <row r="1632" spans="1:8" ht="18.399999999999999" customHeight="1">
      <c r="A1632" s="237" t="s">
        <v>2793</v>
      </c>
      <c r="B1632" s="238" t="s">
        <v>2802</v>
      </c>
      <c r="C1632" s="238" t="s">
        <v>7081</v>
      </c>
      <c r="D1632" s="239">
        <v>1133000</v>
      </c>
      <c r="E1632" s="240" t="s">
        <v>6886</v>
      </c>
      <c r="F1632" s="233" t="s">
        <v>227</v>
      </c>
      <c r="G1632" s="233" t="s">
        <v>2803</v>
      </c>
      <c r="H1632" s="233" t="s">
        <v>227</v>
      </c>
    </row>
    <row r="1633" spans="1:8" ht="18.399999999999999" customHeight="1">
      <c r="A1633" s="237" t="s">
        <v>2793</v>
      </c>
      <c r="B1633" s="238" t="s">
        <v>2804</v>
      </c>
      <c r="C1633" s="238" t="s">
        <v>7081</v>
      </c>
      <c r="D1633" s="239">
        <v>1182000</v>
      </c>
      <c r="E1633" s="240" t="s">
        <v>6886</v>
      </c>
      <c r="F1633" s="233" t="s">
        <v>227</v>
      </c>
      <c r="G1633" s="233" t="s">
        <v>2805</v>
      </c>
      <c r="H1633" s="233" t="s">
        <v>227</v>
      </c>
    </row>
    <row r="1634" spans="1:8" ht="18.399999999999999" customHeight="1">
      <c r="A1634" s="237" t="s">
        <v>2793</v>
      </c>
      <c r="B1634" s="238" t="s">
        <v>2806</v>
      </c>
      <c r="C1634" s="238" t="s">
        <v>7081</v>
      </c>
      <c r="D1634" s="239">
        <v>1683000</v>
      </c>
      <c r="E1634" s="240" t="s">
        <v>6886</v>
      </c>
      <c r="F1634" s="233" t="s">
        <v>227</v>
      </c>
      <c r="G1634" s="233" t="s">
        <v>2807</v>
      </c>
      <c r="H1634" s="233" t="s">
        <v>227</v>
      </c>
    </row>
    <row r="1635" spans="1:8" ht="18.399999999999999" customHeight="1">
      <c r="A1635" s="237" t="s">
        <v>2793</v>
      </c>
      <c r="B1635" s="238" t="s">
        <v>2808</v>
      </c>
      <c r="C1635" s="238" t="s">
        <v>7081</v>
      </c>
      <c r="D1635" s="239">
        <v>2019000</v>
      </c>
      <c r="E1635" s="240" t="s">
        <v>6886</v>
      </c>
      <c r="F1635" s="233" t="s">
        <v>227</v>
      </c>
      <c r="G1635" s="233" t="s">
        <v>2809</v>
      </c>
      <c r="H1635" s="233" t="s">
        <v>227</v>
      </c>
    </row>
    <row r="1636" spans="1:8" ht="18.399999999999999" customHeight="1">
      <c r="A1636" s="237" t="s">
        <v>2793</v>
      </c>
      <c r="B1636" s="238" t="s">
        <v>2810</v>
      </c>
      <c r="C1636" s="238" t="s">
        <v>7081</v>
      </c>
      <c r="D1636" s="239">
        <v>2571000</v>
      </c>
      <c r="E1636" s="240" t="s">
        <v>6886</v>
      </c>
      <c r="F1636" s="233" t="s">
        <v>227</v>
      </c>
      <c r="G1636" s="233" t="s">
        <v>2811</v>
      </c>
      <c r="H1636" s="233" t="s">
        <v>227</v>
      </c>
    </row>
    <row r="1637" spans="1:8" ht="18.399999999999999" customHeight="1">
      <c r="A1637" s="237" t="s">
        <v>2793</v>
      </c>
      <c r="B1637" s="238" t="s">
        <v>2812</v>
      </c>
      <c r="C1637" s="238" t="s">
        <v>7081</v>
      </c>
      <c r="D1637" s="239">
        <v>3100000</v>
      </c>
      <c r="E1637" s="240" t="s">
        <v>6886</v>
      </c>
      <c r="F1637" s="233" t="s">
        <v>227</v>
      </c>
      <c r="G1637" s="233" t="s">
        <v>2813</v>
      </c>
      <c r="H1637" s="233" t="s">
        <v>227</v>
      </c>
    </row>
    <row r="1638" spans="1:8" ht="18.399999999999999" customHeight="1">
      <c r="A1638" s="237" t="s">
        <v>2793</v>
      </c>
      <c r="B1638" s="238" t="s">
        <v>2814</v>
      </c>
      <c r="C1638" s="238" t="s">
        <v>7081</v>
      </c>
      <c r="D1638" s="239">
        <v>3803000</v>
      </c>
      <c r="E1638" s="240" t="s">
        <v>6886</v>
      </c>
      <c r="F1638" s="233" t="s">
        <v>227</v>
      </c>
      <c r="G1638" s="233" t="s">
        <v>2815</v>
      </c>
      <c r="H1638" s="233" t="s">
        <v>227</v>
      </c>
    </row>
    <row r="1639" spans="1:8" ht="18.399999999999999" customHeight="1">
      <c r="A1639" s="237" t="s">
        <v>2793</v>
      </c>
      <c r="B1639" s="238" t="s">
        <v>2816</v>
      </c>
      <c r="C1639" s="238" t="s">
        <v>7081</v>
      </c>
      <c r="D1639" s="239">
        <v>5386000</v>
      </c>
      <c r="E1639" s="240" t="s">
        <v>6886</v>
      </c>
      <c r="F1639" s="233" t="s">
        <v>227</v>
      </c>
      <c r="G1639" s="233" t="s">
        <v>2817</v>
      </c>
      <c r="H1639" s="233" t="s">
        <v>227</v>
      </c>
    </row>
    <row r="1640" spans="1:8" ht="18.399999999999999" customHeight="1">
      <c r="A1640" s="237" t="s">
        <v>2793</v>
      </c>
      <c r="B1640" s="238" t="s">
        <v>2818</v>
      </c>
      <c r="C1640" s="238" t="s">
        <v>7081</v>
      </c>
      <c r="D1640" s="239">
        <v>5902000</v>
      </c>
      <c r="E1640" s="240" t="s">
        <v>6886</v>
      </c>
      <c r="F1640" s="233" t="s">
        <v>227</v>
      </c>
      <c r="G1640" s="233" t="s">
        <v>2819</v>
      </c>
      <c r="H1640" s="233" t="s">
        <v>227</v>
      </c>
    </row>
    <row r="1641" spans="1:8" ht="18.399999999999999" customHeight="1">
      <c r="A1641" s="237" t="s">
        <v>2793</v>
      </c>
      <c r="B1641" s="238" t="s">
        <v>2820</v>
      </c>
      <c r="C1641" s="238" t="s">
        <v>7081</v>
      </c>
      <c r="D1641" s="239">
        <v>7149000</v>
      </c>
      <c r="E1641" s="240" t="s">
        <v>6886</v>
      </c>
      <c r="F1641" s="233" t="s">
        <v>227</v>
      </c>
      <c r="G1641" s="233" t="s">
        <v>2821</v>
      </c>
      <c r="H1641" s="233" t="s">
        <v>227</v>
      </c>
    </row>
    <row r="1642" spans="1:8" ht="18.399999999999999" customHeight="1">
      <c r="A1642" s="237" t="s">
        <v>2793</v>
      </c>
      <c r="B1642" s="238" t="s">
        <v>2822</v>
      </c>
      <c r="C1642" s="238" t="s">
        <v>7081</v>
      </c>
      <c r="D1642" s="239">
        <v>11216000</v>
      </c>
      <c r="E1642" s="240" t="s">
        <v>6886</v>
      </c>
      <c r="F1642" s="233" t="s">
        <v>227</v>
      </c>
      <c r="G1642" s="233" t="s">
        <v>2823</v>
      </c>
      <c r="H1642" s="233" t="s">
        <v>227</v>
      </c>
    </row>
    <row r="1643" spans="1:8" ht="18.399999999999999" customHeight="1">
      <c r="A1643" s="237" t="s">
        <v>2793</v>
      </c>
      <c r="B1643" s="238" t="s">
        <v>2824</v>
      </c>
      <c r="C1643" s="238" t="s">
        <v>7081</v>
      </c>
      <c r="D1643" s="239">
        <v>12468000</v>
      </c>
      <c r="E1643" s="240" t="s">
        <v>6886</v>
      </c>
      <c r="F1643" s="233" t="s">
        <v>227</v>
      </c>
      <c r="G1643" s="233" t="s">
        <v>2825</v>
      </c>
      <c r="H1643" s="233" t="s">
        <v>227</v>
      </c>
    </row>
    <row r="1644" spans="1:8" ht="18.399999999999999" customHeight="1">
      <c r="A1644" s="237" t="s">
        <v>2793</v>
      </c>
      <c r="B1644" s="238" t="s">
        <v>2826</v>
      </c>
      <c r="C1644" s="238" t="s">
        <v>7081</v>
      </c>
      <c r="D1644" s="239">
        <v>13093000</v>
      </c>
      <c r="E1644" s="240" t="s">
        <v>6886</v>
      </c>
      <c r="F1644" s="233" t="s">
        <v>227</v>
      </c>
      <c r="G1644" s="233" t="s">
        <v>2827</v>
      </c>
      <c r="H1644" s="233" t="s">
        <v>227</v>
      </c>
    </row>
    <row r="1645" spans="1:8" ht="18.399999999999999" customHeight="1">
      <c r="A1645" s="237" t="s">
        <v>2793</v>
      </c>
      <c r="B1645" s="238" t="s">
        <v>2828</v>
      </c>
      <c r="C1645" s="238" t="s">
        <v>7081</v>
      </c>
      <c r="D1645" s="239">
        <v>14190000</v>
      </c>
      <c r="E1645" s="240" t="s">
        <v>6886</v>
      </c>
      <c r="F1645" s="233" t="s">
        <v>227</v>
      </c>
      <c r="G1645" s="233" t="s">
        <v>2829</v>
      </c>
      <c r="H1645" s="233" t="s">
        <v>227</v>
      </c>
    </row>
    <row r="1646" spans="1:8" ht="18.399999999999999" customHeight="1">
      <c r="A1646" s="237" t="s">
        <v>2793</v>
      </c>
      <c r="B1646" s="238" t="s">
        <v>2830</v>
      </c>
      <c r="C1646" s="238" t="s">
        <v>7081</v>
      </c>
      <c r="D1646" s="239">
        <v>15536000</v>
      </c>
      <c r="E1646" s="240" t="s">
        <v>6886</v>
      </c>
      <c r="F1646" s="233" t="s">
        <v>227</v>
      </c>
      <c r="G1646" s="233" t="s">
        <v>2831</v>
      </c>
      <c r="H1646" s="233" t="s">
        <v>227</v>
      </c>
    </row>
    <row r="1647" spans="1:8" ht="18.399999999999999" customHeight="1">
      <c r="A1647" s="237" t="s">
        <v>2793</v>
      </c>
      <c r="B1647" s="238" t="s">
        <v>2832</v>
      </c>
      <c r="C1647" s="238" t="s">
        <v>7081</v>
      </c>
      <c r="D1647" s="239">
        <v>16880000</v>
      </c>
      <c r="E1647" s="240" t="s">
        <v>6886</v>
      </c>
      <c r="F1647" s="233" t="s">
        <v>227</v>
      </c>
      <c r="G1647" s="233" t="s">
        <v>2833</v>
      </c>
      <c r="H1647" s="233" t="s">
        <v>227</v>
      </c>
    </row>
    <row r="1648" spans="1:8" ht="18.399999999999999" customHeight="1">
      <c r="A1648" s="237" t="s">
        <v>2834</v>
      </c>
      <c r="B1648" s="238" t="s">
        <v>2835</v>
      </c>
      <c r="C1648" s="238" t="s">
        <v>7081</v>
      </c>
      <c r="D1648" s="239">
        <v>986000</v>
      </c>
      <c r="E1648" s="240" t="s">
        <v>6886</v>
      </c>
      <c r="F1648" s="233" t="s">
        <v>227</v>
      </c>
      <c r="G1648" s="233" t="s">
        <v>2836</v>
      </c>
      <c r="H1648" s="233" t="s">
        <v>227</v>
      </c>
    </row>
    <row r="1649" spans="1:8" ht="18.399999999999999" customHeight="1">
      <c r="A1649" s="237" t="s">
        <v>2834</v>
      </c>
      <c r="B1649" s="238" t="s">
        <v>2837</v>
      </c>
      <c r="C1649" s="238" t="s">
        <v>7081</v>
      </c>
      <c r="D1649" s="239">
        <v>1010000</v>
      </c>
      <c r="E1649" s="240" t="s">
        <v>6886</v>
      </c>
      <c r="F1649" s="233" t="s">
        <v>227</v>
      </c>
      <c r="G1649" s="233" t="s">
        <v>2838</v>
      </c>
      <c r="H1649" s="233" t="s">
        <v>227</v>
      </c>
    </row>
    <row r="1650" spans="1:8" ht="18.399999999999999" customHeight="1">
      <c r="A1650" s="237" t="s">
        <v>2834</v>
      </c>
      <c r="B1650" s="238" t="s">
        <v>2839</v>
      </c>
      <c r="C1650" s="238" t="s">
        <v>7081</v>
      </c>
      <c r="D1650" s="239">
        <v>1105000</v>
      </c>
      <c r="E1650" s="240" t="s">
        <v>6886</v>
      </c>
      <c r="F1650" s="233" t="s">
        <v>227</v>
      </c>
      <c r="G1650" s="233" t="s">
        <v>2840</v>
      </c>
      <c r="H1650" s="233" t="s">
        <v>227</v>
      </c>
    </row>
    <row r="1651" spans="1:8" ht="18.399999999999999" customHeight="1">
      <c r="A1651" s="237" t="s">
        <v>2834</v>
      </c>
      <c r="B1651" s="238" t="s">
        <v>2841</v>
      </c>
      <c r="C1651" s="238" t="s">
        <v>7081</v>
      </c>
      <c r="D1651" s="239">
        <v>1354000</v>
      </c>
      <c r="E1651" s="240" t="s">
        <v>6886</v>
      </c>
      <c r="F1651" s="233" t="s">
        <v>227</v>
      </c>
      <c r="G1651" s="233" t="s">
        <v>2842</v>
      </c>
      <c r="H1651" s="233" t="s">
        <v>227</v>
      </c>
    </row>
    <row r="1652" spans="1:8" ht="18.399999999999999" customHeight="1">
      <c r="A1652" s="237" t="s">
        <v>2834</v>
      </c>
      <c r="B1652" s="238" t="s">
        <v>2843</v>
      </c>
      <c r="C1652" s="238" t="s">
        <v>7081</v>
      </c>
      <c r="D1652" s="239">
        <v>1582000</v>
      </c>
      <c r="E1652" s="240" t="s">
        <v>6886</v>
      </c>
      <c r="F1652" s="233" t="s">
        <v>227</v>
      </c>
      <c r="G1652" s="233" t="s">
        <v>2844</v>
      </c>
      <c r="H1652" s="233" t="s">
        <v>227</v>
      </c>
    </row>
    <row r="1653" spans="1:8" ht="18.399999999999999" customHeight="1">
      <c r="A1653" s="237" t="s">
        <v>2834</v>
      </c>
      <c r="B1653" s="238" t="s">
        <v>2845</v>
      </c>
      <c r="C1653" s="238" t="s">
        <v>7081</v>
      </c>
      <c r="D1653" s="239">
        <v>2111000</v>
      </c>
      <c r="E1653" s="240" t="s">
        <v>6886</v>
      </c>
      <c r="F1653" s="233" t="s">
        <v>227</v>
      </c>
      <c r="G1653" s="233" t="s">
        <v>2846</v>
      </c>
      <c r="H1653" s="233" t="s">
        <v>227</v>
      </c>
    </row>
    <row r="1654" spans="1:8" ht="18.399999999999999" customHeight="1">
      <c r="A1654" s="237" t="s">
        <v>2834</v>
      </c>
      <c r="B1654" s="238" t="s">
        <v>2847</v>
      </c>
      <c r="C1654" s="238" t="s">
        <v>7081</v>
      </c>
      <c r="D1654" s="239">
        <v>2466000</v>
      </c>
      <c r="E1654" s="240" t="s">
        <v>6886</v>
      </c>
      <c r="F1654" s="233" t="s">
        <v>227</v>
      </c>
      <c r="G1654" s="233" t="s">
        <v>2848</v>
      </c>
      <c r="H1654" s="233" t="s">
        <v>227</v>
      </c>
    </row>
    <row r="1655" spans="1:8" ht="18.399999999999999" customHeight="1">
      <c r="A1655" s="237" t="s">
        <v>2834</v>
      </c>
      <c r="B1655" s="238" t="s">
        <v>2849</v>
      </c>
      <c r="C1655" s="238" t="s">
        <v>7081</v>
      </c>
      <c r="D1655" s="239">
        <v>3744000</v>
      </c>
      <c r="E1655" s="240" t="s">
        <v>6886</v>
      </c>
      <c r="F1655" s="233" t="s">
        <v>227</v>
      </c>
      <c r="G1655" s="233" t="s">
        <v>2850</v>
      </c>
      <c r="H1655" s="233" t="s">
        <v>227</v>
      </c>
    </row>
    <row r="1656" spans="1:8" ht="18.399999999999999" customHeight="1">
      <c r="A1656" s="237" t="s">
        <v>2834</v>
      </c>
      <c r="B1656" s="238" t="s">
        <v>2851</v>
      </c>
      <c r="C1656" s="238" t="s">
        <v>7081</v>
      </c>
      <c r="D1656" s="239">
        <v>4751000</v>
      </c>
      <c r="E1656" s="240" t="s">
        <v>6886</v>
      </c>
      <c r="F1656" s="233" t="s">
        <v>227</v>
      </c>
      <c r="G1656" s="233" t="s">
        <v>2852</v>
      </c>
      <c r="H1656" s="233" t="s">
        <v>227</v>
      </c>
    </row>
    <row r="1657" spans="1:8" ht="18.399999999999999" customHeight="1">
      <c r="A1657" s="237" t="s">
        <v>2834</v>
      </c>
      <c r="B1657" s="238" t="s">
        <v>2853</v>
      </c>
      <c r="C1657" s="238" t="s">
        <v>7081</v>
      </c>
      <c r="D1657" s="239">
        <v>6285000</v>
      </c>
      <c r="E1657" s="240" t="s">
        <v>6886</v>
      </c>
      <c r="F1657" s="233" t="s">
        <v>227</v>
      </c>
      <c r="G1657" s="233" t="s">
        <v>2854</v>
      </c>
      <c r="H1657" s="233" t="s">
        <v>227</v>
      </c>
    </row>
    <row r="1658" spans="1:8" ht="18.399999999999999" customHeight="1">
      <c r="A1658" s="237" t="s">
        <v>2834</v>
      </c>
      <c r="B1658" s="238" t="s">
        <v>2855</v>
      </c>
      <c r="C1658" s="238" t="s">
        <v>7081</v>
      </c>
      <c r="D1658" s="239">
        <v>8050000</v>
      </c>
      <c r="E1658" s="240" t="s">
        <v>6886</v>
      </c>
      <c r="F1658" s="233" t="s">
        <v>227</v>
      </c>
      <c r="G1658" s="233" t="s">
        <v>2856</v>
      </c>
      <c r="H1658" s="233" t="s">
        <v>227</v>
      </c>
    </row>
    <row r="1659" spans="1:8" ht="18.399999999999999" customHeight="1">
      <c r="A1659" s="237" t="s">
        <v>2834</v>
      </c>
      <c r="B1659" s="238" t="s">
        <v>2857</v>
      </c>
      <c r="C1659" s="238" t="s">
        <v>7081</v>
      </c>
      <c r="D1659" s="239">
        <v>9707000</v>
      </c>
      <c r="E1659" s="240" t="s">
        <v>6886</v>
      </c>
      <c r="F1659" s="233" t="s">
        <v>227</v>
      </c>
      <c r="G1659" s="233" t="s">
        <v>2858</v>
      </c>
      <c r="H1659" s="233" t="s">
        <v>227</v>
      </c>
    </row>
    <row r="1660" spans="1:8" ht="18.399999999999999" customHeight="1">
      <c r="A1660" s="237" t="s">
        <v>2834</v>
      </c>
      <c r="B1660" s="238" t="s">
        <v>2859</v>
      </c>
      <c r="C1660" s="238" t="s">
        <v>7081</v>
      </c>
      <c r="D1660" s="239">
        <v>12412000</v>
      </c>
      <c r="E1660" s="240" t="s">
        <v>6886</v>
      </c>
      <c r="F1660" s="233" t="s">
        <v>227</v>
      </c>
      <c r="G1660" s="233" t="s">
        <v>2860</v>
      </c>
      <c r="H1660" s="233" t="s">
        <v>227</v>
      </c>
    </row>
    <row r="1661" spans="1:8" ht="18.399999999999999" customHeight="1">
      <c r="A1661" s="237" t="s">
        <v>2834</v>
      </c>
      <c r="B1661" s="238" t="s">
        <v>2861</v>
      </c>
      <c r="C1661" s="238" t="s">
        <v>7081</v>
      </c>
      <c r="D1661" s="239">
        <v>14398000</v>
      </c>
      <c r="E1661" s="240" t="s">
        <v>6886</v>
      </c>
      <c r="F1661" s="233" t="s">
        <v>227</v>
      </c>
      <c r="G1661" s="233" t="s">
        <v>2862</v>
      </c>
      <c r="H1661" s="233" t="s">
        <v>227</v>
      </c>
    </row>
    <row r="1662" spans="1:8" ht="18.399999999999999" customHeight="1">
      <c r="A1662" s="237" t="s">
        <v>2834</v>
      </c>
      <c r="B1662" s="238" t="s">
        <v>2863</v>
      </c>
      <c r="C1662" s="238" t="s">
        <v>7081</v>
      </c>
      <c r="D1662" s="239">
        <v>17891000</v>
      </c>
      <c r="E1662" s="240" t="s">
        <v>6886</v>
      </c>
      <c r="F1662" s="233" t="s">
        <v>227</v>
      </c>
      <c r="G1662" s="233" t="s">
        <v>2864</v>
      </c>
      <c r="H1662" s="233" t="s">
        <v>227</v>
      </c>
    </row>
    <row r="1663" spans="1:8" ht="18.399999999999999" customHeight="1">
      <c r="A1663" s="237" t="s">
        <v>2834</v>
      </c>
      <c r="B1663" s="238" t="s">
        <v>2865</v>
      </c>
      <c r="C1663" s="238" t="s">
        <v>7081</v>
      </c>
      <c r="D1663" s="239">
        <v>25528000</v>
      </c>
      <c r="E1663" s="240" t="s">
        <v>6886</v>
      </c>
      <c r="F1663" s="233" t="s">
        <v>227</v>
      </c>
      <c r="G1663" s="233" t="s">
        <v>2866</v>
      </c>
      <c r="H1663" s="233" t="s">
        <v>227</v>
      </c>
    </row>
    <row r="1664" spans="1:8" ht="18.399999999999999" customHeight="1">
      <c r="A1664" s="237" t="s">
        <v>2867</v>
      </c>
      <c r="B1664" s="238" t="s">
        <v>2580</v>
      </c>
      <c r="C1664" s="238" t="s">
        <v>6893</v>
      </c>
      <c r="D1664" s="239">
        <v>6199</v>
      </c>
      <c r="E1664" s="240" t="s">
        <v>6886</v>
      </c>
      <c r="F1664" s="233" t="s">
        <v>227</v>
      </c>
      <c r="G1664" s="233" t="s">
        <v>2868</v>
      </c>
      <c r="H1664" s="233" t="s">
        <v>227</v>
      </c>
    </row>
    <row r="1665" spans="1:8" ht="18.399999999999999" customHeight="1">
      <c r="A1665" s="237" t="s">
        <v>2867</v>
      </c>
      <c r="B1665" s="238" t="s">
        <v>2708</v>
      </c>
      <c r="C1665" s="238" t="s">
        <v>6893</v>
      </c>
      <c r="D1665" s="239">
        <v>8437</v>
      </c>
      <c r="E1665" s="240" t="s">
        <v>6886</v>
      </c>
      <c r="F1665" s="233" t="s">
        <v>227</v>
      </c>
      <c r="G1665" s="233" t="s">
        <v>2869</v>
      </c>
      <c r="H1665" s="233" t="s">
        <v>227</v>
      </c>
    </row>
    <row r="1666" spans="1:8" ht="18.399999999999999" customHeight="1">
      <c r="A1666" s="237" t="s">
        <v>2867</v>
      </c>
      <c r="B1666" s="238" t="s">
        <v>2587</v>
      </c>
      <c r="C1666" s="238" t="s">
        <v>6893</v>
      </c>
      <c r="D1666" s="239">
        <v>11572</v>
      </c>
      <c r="E1666" s="240" t="s">
        <v>6886</v>
      </c>
      <c r="F1666" s="233" t="s">
        <v>227</v>
      </c>
      <c r="G1666" s="233" t="s">
        <v>2870</v>
      </c>
      <c r="H1666" s="233" t="s">
        <v>227</v>
      </c>
    </row>
    <row r="1667" spans="1:8" ht="18.399999999999999" customHeight="1">
      <c r="A1667" s="237" t="s">
        <v>2867</v>
      </c>
      <c r="B1667" s="238" t="s">
        <v>2591</v>
      </c>
      <c r="C1667" s="238" t="s">
        <v>6893</v>
      </c>
      <c r="D1667" s="239">
        <v>16451</v>
      </c>
      <c r="E1667" s="240" t="s">
        <v>6886</v>
      </c>
      <c r="F1667" s="233" t="s">
        <v>227</v>
      </c>
      <c r="G1667" s="233" t="s">
        <v>2871</v>
      </c>
      <c r="H1667" s="233" t="s">
        <v>227</v>
      </c>
    </row>
    <row r="1668" spans="1:8" ht="18.399999999999999" customHeight="1">
      <c r="A1668" s="237" t="s">
        <v>2867</v>
      </c>
      <c r="B1668" s="238" t="s">
        <v>2595</v>
      </c>
      <c r="C1668" s="238" t="s">
        <v>6893</v>
      </c>
      <c r="D1668" s="239">
        <v>24750</v>
      </c>
      <c r="E1668" s="240" t="s">
        <v>6886</v>
      </c>
      <c r="F1668" s="233" t="s">
        <v>227</v>
      </c>
      <c r="G1668" s="233" t="s">
        <v>2872</v>
      </c>
      <c r="H1668" s="233" t="s">
        <v>227</v>
      </c>
    </row>
    <row r="1669" spans="1:8" ht="18.399999999999999" customHeight="1">
      <c r="A1669" s="237" t="s">
        <v>2867</v>
      </c>
      <c r="B1669" s="238" t="s">
        <v>2600</v>
      </c>
      <c r="C1669" s="238" t="s">
        <v>6893</v>
      </c>
      <c r="D1669" s="239">
        <v>26890</v>
      </c>
      <c r="E1669" s="240" t="s">
        <v>6886</v>
      </c>
      <c r="F1669" s="233" t="s">
        <v>227</v>
      </c>
      <c r="G1669" s="233" t="s">
        <v>2873</v>
      </c>
      <c r="H1669" s="233" t="s">
        <v>227</v>
      </c>
    </row>
    <row r="1670" spans="1:8" ht="18.399999999999999" customHeight="1">
      <c r="A1670" s="237" t="s">
        <v>2867</v>
      </c>
      <c r="B1670" s="238" t="s">
        <v>2604</v>
      </c>
      <c r="C1670" s="238" t="s">
        <v>6893</v>
      </c>
      <c r="D1670" s="239">
        <v>36900</v>
      </c>
      <c r="E1670" s="240" t="s">
        <v>6886</v>
      </c>
      <c r="F1670" s="233" t="s">
        <v>227</v>
      </c>
      <c r="G1670" s="233" t="s">
        <v>2874</v>
      </c>
      <c r="H1670" s="233" t="s">
        <v>227</v>
      </c>
    </row>
    <row r="1671" spans="1:8" ht="18.399999999999999" customHeight="1">
      <c r="A1671" s="237" t="s">
        <v>2867</v>
      </c>
      <c r="B1671" s="238" t="s">
        <v>2609</v>
      </c>
      <c r="C1671" s="238" t="s">
        <v>6893</v>
      </c>
      <c r="D1671" s="239">
        <v>44545</v>
      </c>
      <c r="E1671" s="240" t="s">
        <v>6886</v>
      </c>
      <c r="F1671" s="233" t="s">
        <v>227</v>
      </c>
      <c r="G1671" s="233" t="s">
        <v>2875</v>
      </c>
      <c r="H1671" s="233" t="s">
        <v>227</v>
      </c>
    </row>
    <row r="1672" spans="1:8" ht="18.399999999999999" customHeight="1">
      <c r="A1672" s="237" t="s">
        <v>2867</v>
      </c>
      <c r="B1672" s="238" t="s">
        <v>2716</v>
      </c>
      <c r="C1672" s="238" t="s">
        <v>6893</v>
      </c>
      <c r="D1672" s="239">
        <v>95690</v>
      </c>
      <c r="E1672" s="240" t="s">
        <v>6886</v>
      </c>
      <c r="F1672" s="233" t="s">
        <v>227</v>
      </c>
      <c r="G1672" s="233" t="s">
        <v>2876</v>
      </c>
      <c r="H1672" s="233" t="s">
        <v>227</v>
      </c>
    </row>
    <row r="1673" spans="1:8" ht="18.399999999999999" customHeight="1">
      <c r="A1673" s="237" t="s">
        <v>2867</v>
      </c>
      <c r="B1673" s="238" t="s">
        <v>2613</v>
      </c>
      <c r="C1673" s="238" t="s">
        <v>6893</v>
      </c>
      <c r="D1673" s="239">
        <v>102900</v>
      </c>
      <c r="E1673" s="240" t="s">
        <v>6886</v>
      </c>
      <c r="F1673" s="233" t="s">
        <v>227</v>
      </c>
      <c r="G1673" s="233" t="s">
        <v>2877</v>
      </c>
      <c r="H1673" s="233" t="s">
        <v>227</v>
      </c>
    </row>
    <row r="1674" spans="1:8" ht="18.399999999999999" customHeight="1">
      <c r="A1674" s="237" t="s">
        <v>2878</v>
      </c>
      <c r="B1674" s="238" t="s">
        <v>2580</v>
      </c>
      <c r="C1674" s="238" t="s">
        <v>6893</v>
      </c>
      <c r="D1674" s="239">
        <v>17330</v>
      </c>
      <c r="E1674" s="240" t="s">
        <v>6886</v>
      </c>
      <c r="F1674" s="233" t="s">
        <v>227</v>
      </c>
      <c r="G1674" s="233" t="s">
        <v>2879</v>
      </c>
      <c r="H1674" s="233" t="s">
        <v>227</v>
      </c>
    </row>
    <row r="1675" spans="1:8" ht="18.399999999999999" customHeight="1">
      <c r="A1675" s="237" t="s">
        <v>2878</v>
      </c>
      <c r="B1675" s="238" t="s">
        <v>2587</v>
      </c>
      <c r="C1675" s="238" t="s">
        <v>6893</v>
      </c>
      <c r="D1675" s="239">
        <v>36490</v>
      </c>
      <c r="E1675" s="240" t="s">
        <v>6886</v>
      </c>
      <c r="F1675" s="233" t="s">
        <v>227</v>
      </c>
      <c r="G1675" s="233" t="s">
        <v>2880</v>
      </c>
      <c r="H1675" s="233" t="s">
        <v>227</v>
      </c>
    </row>
    <row r="1676" spans="1:8" ht="18.399999999999999" customHeight="1">
      <c r="A1676" s="237" t="s">
        <v>2878</v>
      </c>
      <c r="B1676" s="238" t="s">
        <v>2591</v>
      </c>
      <c r="C1676" s="238" t="s">
        <v>6893</v>
      </c>
      <c r="D1676" s="239">
        <v>42440</v>
      </c>
      <c r="E1676" s="240" t="s">
        <v>6886</v>
      </c>
      <c r="F1676" s="233" t="s">
        <v>227</v>
      </c>
      <c r="G1676" s="233" t="s">
        <v>2881</v>
      </c>
      <c r="H1676" s="233" t="s">
        <v>227</v>
      </c>
    </row>
    <row r="1677" spans="1:8" ht="18.399999999999999" customHeight="1">
      <c r="A1677" s="237" t="s">
        <v>10585</v>
      </c>
      <c r="B1677" s="238" t="s">
        <v>2595</v>
      </c>
      <c r="C1677" s="238" t="s">
        <v>6893</v>
      </c>
      <c r="D1677" s="239">
        <v>68760</v>
      </c>
      <c r="E1677" s="240" t="s">
        <v>6886</v>
      </c>
      <c r="F1677" s="233" t="s">
        <v>227</v>
      </c>
      <c r="G1677" s="233" t="s">
        <v>2882</v>
      </c>
      <c r="H1677" s="233" t="s">
        <v>227</v>
      </c>
    </row>
    <row r="1678" spans="1:8" ht="18.399999999999999" customHeight="1">
      <c r="A1678" s="237" t="s">
        <v>2878</v>
      </c>
      <c r="B1678" s="238" t="s">
        <v>2600</v>
      </c>
      <c r="C1678" s="238" t="s">
        <v>6893</v>
      </c>
      <c r="D1678" s="239">
        <v>72180</v>
      </c>
      <c r="E1678" s="240" t="s">
        <v>6886</v>
      </c>
      <c r="F1678" s="233" t="s">
        <v>227</v>
      </c>
      <c r="G1678" s="233" t="s">
        <v>2883</v>
      </c>
      <c r="H1678" s="233" t="s">
        <v>227</v>
      </c>
    </row>
    <row r="1679" spans="1:8" ht="18.399999999999999" customHeight="1">
      <c r="A1679" s="237" t="s">
        <v>2878</v>
      </c>
      <c r="B1679" s="238" t="s">
        <v>2604</v>
      </c>
      <c r="C1679" s="238" t="s">
        <v>6893</v>
      </c>
      <c r="D1679" s="239">
        <v>103800</v>
      </c>
      <c r="E1679" s="240" t="s">
        <v>6886</v>
      </c>
      <c r="F1679" s="233" t="s">
        <v>227</v>
      </c>
      <c r="G1679" s="233" t="s">
        <v>2884</v>
      </c>
      <c r="H1679" s="233" t="s">
        <v>227</v>
      </c>
    </row>
    <row r="1680" spans="1:8" ht="18.399999999999999" customHeight="1">
      <c r="A1680" s="237" t="s">
        <v>2878</v>
      </c>
      <c r="B1680" s="238" t="s">
        <v>2609</v>
      </c>
      <c r="C1680" s="238" t="s">
        <v>6893</v>
      </c>
      <c r="D1680" s="239">
        <v>165600</v>
      </c>
      <c r="E1680" s="240" t="s">
        <v>6886</v>
      </c>
      <c r="F1680" s="233" t="s">
        <v>227</v>
      </c>
      <c r="G1680" s="233" t="s">
        <v>2885</v>
      </c>
      <c r="H1680" s="233" t="s">
        <v>227</v>
      </c>
    </row>
    <row r="1681" spans="1:8" ht="18.399999999999999" customHeight="1">
      <c r="A1681" s="237" t="s">
        <v>2878</v>
      </c>
      <c r="B1681" s="238" t="s">
        <v>2716</v>
      </c>
      <c r="C1681" s="238" t="s">
        <v>6893</v>
      </c>
      <c r="D1681" s="239">
        <v>193400</v>
      </c>
      <c r="E1681" s="240" t="s">
        <v>6886</v>
      </c>
      <c r="F1681" s="233" t="s">
        <v>227</v>
      </c>
      <c r="G1681" s="233" t="s">
        <v>2886</v>
      </c>
      <c r="H1681" s="233" t="s">
        <v>227</v>
      </c>
    </row>
    <row r="1682" spans="1:8" ht="18.399999999999999" customHeight="1">
      <c r="A1682" s="237" t="s">
        <v>2878</v>
      </c>
      <c r="B1682" s="238" t="s">
        <v>2613</v>
      </c>
      <c r="C1682" s="238" t="s">
        <v>6893</v>
      </c>
      <c r="D1682" s="239">
        <v>214200</v>
      </c>
      <c r="E1682" s="240" t="s">
        <v>6886</v>
      </c>
      <c r="F1682" s="233" t="s">
        <v>227</v>
      </c>
      <c r="G1682" s="233" t="s">
        <v>2887</v>
      </c>
      <c r="H1682" s="233" t="s">
        <v>227</v>
      </c>
    </row>
    <row r="1683" spans="1:8" ht="18.399999999999999" customHeight="1">
      <c r="A1683" s="237" t="s">
        <v>2878</v>
      </c>
      <c r="B1683" s="238" t="s">
        <v>2617</v>
      </c>
      <c r="C1683" s="238" t="s">
        <v>6893</v>
      </c>
      <c r="D1683" s="239">
        <v>289500</v>
      </c>
      <c r="E1683" s="240" t="s">
        <v>6886</v>
      </c>
      <c r="F1683" s="233" t="s">
        <v>227</v>
      </c>
      <c r="G1683" s="233" t="s">
        <v>2888</v>
      </c>
      <c r="H1683" s="233" t="s">
        <v>227</v>
      </c>
    </row>
    <row r="1684" spans="1:8" ht="18.399999999999999" customHeight="1">
      <c r="A1684" s="237" t="s">
        <v>2878</v>
      </c>
      <c r="B1684" s="238" t="s">
        <v>2622</v>
      </c>
      <c r="C1684" s="238" t="s">
        <v>6893</v>
      </c>
      <c r="D1684" s="239">
        <v>383000</v>
      </c>
      <c r="E1684" s="240" t="s">
        <v>6886</v>
      </c>
      <c r="F1684" s="233" t="s">
        <v>227</v>
      </c>
      <c r="G1684" s="233" t="s">
        <v>2889</v>
      </c>
      <c r="H1684" s="233" t="s">
        <v>227</v>
      </c>
    </row>
    <row r="1685" spans="1:8" ht="18.399999999999999" customHeight="1">
      <c r="A1685" s="237" t="s">
        <v>2878</v>
      </c>
      <c r="B1685" s="238" t="s">
        <v>2626</v>
      </c>
      <c r="C1685" s="238" t="s">
        <v>6893</v>
      </c>
      <c r="D1685" s="239">
        <v>486800</v>
      </c>
      <c r="E1685" s="240" t="s">
        <v>6886</v>
      </c>
      <c r="F1685" s="233" t="s">
        <v>227</v>
      </c>
      <c r="G1685" s="233" t="s">
        <v>2890</v>
      </c>
      <c r="H1685" s="233" t="s">
        <v>227</v>
      </c>
    </row>
    <row r="1686" spans="1:8" ht="18.399999999999999" customHeight="1">
      <c r="A1686" s="237" t="s">
        <v>2878</v>
      </c>
      <c r="B1686" s="238" t="s">
        <v>2630</v>
      </c>
      <c r="C1686" s="238" t="s">
        <v>6893</v>
      </c>
      <c r="D1686" s="239">
        <v>630600</v>
      </c>
      <c r="E1686" s="240" t="s">
        <v>6886</v>
      </c>
      <c r="F1686" s="233" t="s">
        <v>227</v>
      </c>
      <c r="G1686" s="233" t="s">
        <v>2891</v>
      </c>
      <c r="H1686" s="233" t="s">
        <v>227</v>
      </c>
    </row>
    <row r="1687" spans="1:8" ht="18.399999999999999" customHeight="1">
      <c r="A1687" s="237" t="s">
        <v>2878</v>
      </c>
      <c r="B1687" s="238" t="s">
        <v>2635</v>
      </c>
      <c r="C1687" s="238" t="s">
        <v>6893</v>
      </c>
      <c r="D1687" s="239">
        <v>744900</v>
      </c>
      <c r="E1687" s="240" t="s">
        <v>6886</v>
      </c>
      <c r="F1687" s="233" t="s">
        <v>227</v>
      </c>
      <c r="G1687" s="233" t="s">
        <v>2892</v>
      </c>
      <c r="H1687" s="233" t="s">
        <v>227</v>
      </c>
    </row>
    <row r="1688" spans="1:8" ht="18.399999999999999" customHeight="1">
      <c r="A1688" s="237" t="s">
        <v>2878</v>
      </c>
      <c r="B1688" s="238" t="s">
        <v>2639</v>
      </c>
      <c r="C1688" s="238" t="s">
        <v>6893</v>
      </c>
      <c r="D1688" s="239">
        <v>786000</v>
      </c>
      <c r="E1688" s="240" t="s">
        <v>6886</v>
      </c>
      <c r="F1688" s="233" t="s">
        <v>227</v>
      </c>
      <c r="G1688" s="233" t="s">
        <v>2893</v>
      </c>
      <c r="H1688" s="233" t="s">
        <v>227</v>
      </c>
    </row>
    <row r="1689" spans="1:8" ht="18.399999999999999" customHeight="1">
      <c r="A1689" s="237" t="s">
        <v>2878</v>
      </c>
      <c r="B1689" s="238" t="s">
        <v>2643</v>
      </c>
      <c r="C1689" s="238" t="s">
        <v>6893</v>
      </c>
      <c r="D1689" s="239">
        <v>942000</v>
      </c>
      <c r="E1689" s="240" t="s">
        <v>6886</v>
      </c>
      <c r="F1689" s="233" t="s">
        <v>227</v>
      </c>
      <c r="G1689" s="233" t="s">
        <v>2894</v>
      </c>
      <c r="H1689" s="233" t="s">
        <v>227</v>
      </c>
    </row>
    <row r="1690" spans="1:8" ht="18.399999999999999" customHeight="1">
      <c r="A1690" s="237" t="s">
        <v>2878</v>
      </c>
      <c r="B1690" s="238" t="s">
        <v>2647</v>
      </c>
      <c r="C1690" s="238" t="s">
        <v>6893</v>
      </c>
      <c r="D1690" s="239">
        <v>1287000</v>
      </c>
      <c r="E1690" s="240" t="s">
        <v>6886</v>
      </c>
      <c r="F1690" s="233" t="s">
        <v>227</v>
      </c>
      <c r="G1690" s="233" t="s">
        <v>2895</v>
      </c>
      <c r="H1690" s="233" t="s">
        <v>227</v>
      </c>
    </row>
    <row r="1691" spans="1:8" ht="18.399999999999999" customHeight="1">
      <c r="A1691" s="237" t="s">
        <v>2878</v>
      </c>
      <c r="B1691" s="238" t="s">
        <v>2651</v>
      </c>
      <c r="C1691" s="238" t="s">
        <v>6893</v>
      </c>
      <c r="D1691" s="239">
        <v>1674000</v>
      </c>
      <c r="E1691" s="240" t="s">
        <v>6886</v>
      </c>
      <c r="F1691" s="233" t="s">
        <v>227</v>
      </c>
      <c r="G1691" s="233" t="s">
        <v>2896</v>
      </c>
      <c r="H1691" s="233" t="s">
        <v>227</v>
      </c>
    </row>
    <row r="1692" spans="1:8" ht="18.399999999999999" customHeight="1">
      <c r="A1692" s="237" t="s">
        <v>2878</v>
      </c>
      <c r="B1692" s="238" t="s">
        <v>2897</v>
      </c>
      <c r="C1692" s="238" t="s">
        <v>6893</v>
      </c>
      <c r="D1692" s="239">
        <v>1849000</v>
      </c>
      <c r="E1692" s="240" t="s">
        <v>6886</v>
      </c>
      <c r="F1692" s="233" t="s">
        <v>227</v>
      </c>
      <c r="G1692" s="233" t="s">
        <v>2898</v>
      </c>
      <c r="H1692" s="233" t="s">
        <v>227</v>
      </c>
    </row>
    <row r="1693" spans="1:8" ht="18.399999999999999" customHeight="1">
      <c r="A1693" s="237" t="s">
        <v>2878</v>
      </c>
      <c r="B1693" s="238" t="s">
        <v>2899</v>
      </c>
      <c r="C1693" s="238" t="s">
        <v>6893</v>
      </c>
      <c r="D1693" s="239">
        <v>2025000</v>
      </c>
      <c r="E1693" s="240" t="s">
        <v>6886</v>
      </c>
      <c r="F1693" s="233" t="s">
        <v>227</v>
      </c>
      <c r="G1693" s="233" t="s">
        <v>2900</v>
      </c>
      <c r="H1693" s="233" t="s">
        <v>227</v>
      </c>
    </row>
    <row r="1694" spans="1:8" ht="18.399999999999999" customHeight="1">
      <c r="A1694" s="237" t="s">
        <v>2878</v>
      </c>
      <c r="B1694" s="238" t="s">
        <v>2901</v>
      </c>
      <c r="C1694" s="238" t="s">
        <v>6893</v>
      </c>
      <c r="D1694" s="239">
        <v>2197000</v>
      </c>
      <c r="E1694" s="240" t="s">
        <v>6886</v>
      </c>
      <c r="F1694" s="233" t="s">
        <v>227</v>
      </c>
      <c r="G1694" s="233" t="s">
        <v>2902</v>
      </c>
      <c r="H1694" s="233" t="s">
        <v>227</v>
      </c>
    </row>
    <row r="1695" spans="1:8" ht="18.399999999999999" customHeight="1">
      <c r="A1695" s="237" t="s">
        <v>2878</v>
      </c>
      <c r="B1695" s="238" t="s">
        <v>2903</v>
      </c>
      <c r="C1695" s="238" t="s">
        <v>6893</v>
      </c>
      <c r="D1695" s="239">
        <v>2424000</v>
      </c>
      <c r="E1695" s="240" t="s">
        <v>6886</v>
      </c>
      <c r="F1695" s="233" t="s">
        <v>227</v>
      </c>
      <c r="G1695" s="233" t="s">
        <v>2904</v>
      </c>
      <c r="H1695" s="233" t="s">
        <v>227</v>
      </c>
    </row>
    <row r="1696" spans="1:8" ht="18.399999999999999" customHeight="1">
      <c r="A1696" s="237" t="s">
        <v>2878</v>
      </c>
      <c r="B1696" s="238" t="s">
        <v>2905</v>
      </c>
      <c r="C1696" s="238" t="s">
        <v>6893</v>
      </c>
      <c r="D1696" s="239">
        <v>2653000</v>
      </c>
      <c r="E1696" s="240" t="s">
        <v>6886</v>
      </c>
      <c r="F1696" s="233" t="s">
        <v>227</v>
      </c>
      <c r="G1696" s="233" t="s">
        <v>2906</v>
      </c>
      <c r="H1696" s="233" t="s">
        <v>227</v>
      </c>
    </row>
    <row r="1697" spans="1:8" ht="18.399999999999999" customHeight="1">
      <c r="A1697" s="237" t="s">
        <v>2907</v>
      </c>
      <c r="B1697" s="238" t="s">
        <v>2908</v>
      </c>
      <c r="C1697" s="238" t="s">
        <v>6914</v>
      </c>
      <c r="D1697" s="239">
        <v>2670</v>
      </c>
      <c r="E1697" s="240" t="s">
        <v>6886</v>
      </c>
      <c r="F1697" s="233" t="s">
        <v>227</v>
      </c>
      <c r="G1697" s="233" t="s">
        <v>2909</v>
      </c>
      <c r="H1697" s="233" t="s">
        <v>227</v>
      </c>
    </row>
    <row r="1698" spans="1:8" ht="18.399999999999999" customHeight="1">
      <c r="A1698" s="237" t="s">
        <v>2907</v>
      </c>
      <c r="B1698" s="238" t="s">
        <v>2910</v>
      </c>
      <c r="C1698" s="238" t="s">
        <v>6914</v>
      </c>
      <c r="D1698" s="239">
        <v>3940</v>
      </c>
      <c r="E1698" s="240" t="s">
        <v>6886</v>
      </c>
      <c r="F1698" s="233" t="s">
        <v>227</v>
      </c>
      <c r="G1698" s="233" t="s">
        <v>2911</v>
      </c>
      <c r="H1698" s="233" t="s">
        <v>227</v>
      </c>
    </row>
    <row r="1699" spans="1:8" ht="18.399999999999999" customHeight="1">
      <c r="A1699" s="237" t="s">
        <v>2907</v>
      </c>
      <c r="B1699" s="238" t="s">
        <v>2912</v>
      </c>
      <c r="C1699" s="238" t="s">
        <v>6914</v>
      </c>
      <c r="D1699" s="239">
        <v>5050</v>
      </c>
      <c r="E1699" s="240" t="s">
        <v>6886</v>
      </c>
      <c r="F1699" s="233" t="s">
        <v>227</v>
      </c>
      <c r="G1699" s="233" t="s">
        <v>2913</v>
      </c>
      <c r="H1699" s="233" t="s">
        <v>227</v>
      </c>
    </row>
    <row r="1700" spans="1:8" ht="18.399999999999999" customHeight="1">
      <c r="A1700" s="237" t="s">
        <v>2907</v>
      </c>
      <c r="B1700" s="238" t="s">
        <v>2914</v>
      </c>
      <c r="C1700" s="238" t="s">
        <v>6914</v>
      </c>
      <c r="D1700" s="239">
        <v>5800</v>
      </c>
      <c r="E1700" s="240" t="s">
        <v>6886</v>
      </c>
      <c r="F1700" s="233" t="s">
        <v>227</v>
      </c>
      <c r="G1700" s="233" t="s">
        <v>2915</v>
      </c>
      <c r="H1700" s="233" t="s">
        <v>227</v>
      </c>
    </row>
    <row r="1701" spans="1:8" ht="18.399999999999999" customHeight="1">
      <c r="A1701" s="237" t="s">
        <v>2907</v>
      </c>
      <c r="B1701" s="238" t="s">
        <v>2916</v>
      </c>
      <c r="C1701" s="238" t="s">
        <v>6914</v>
      </c>
      <c r="D1701" s="239">
        <v>8170</v>
      </c>
      <c r="E1701" s="240" t="s">
        <v>6886</v>
      </c>
      <c r="F1701" s="233" t="s">
        <v>227</v>
      </c>
      <c r="G1701" s="233" t="s">
        <v>2917</v>
      </c>
      <c r="H1701" s="233" t="s">
        <v>227</v>
      </c>
    </row>
    <row r="1702" spans="1:8" ht="18.399999999999999" customHeight="1">
      <c r="A1702" s="237" t="s">
        <v>2907</v>
      </c>
      <c r="B1702" s="238" t="s">
        <v>2918</v>
      </c>
      <c r="C1702" s="238" t="s">
        <v>6914</v>
      </c>
      <c r="D1702" s="239">
        <v>10470</v>
      </c>
      <c r="E1702" s="240" t="s">
        <v>6886</v>
      </c>
      <c r="F1702" s="233" t="s">
        <v>227</v>
      </c>
      <c r="G1702" s="233" t="s">
        <v>2919</v>
      </c>
      <c r="H1702" s="233" t="s">
        <v>227</v>
      </c>
    </row>
    <row r="1703" spans="1:8" ht="18.399999999999999" customHeight="1">
      <c r="A1703" s="237" t="s">
        <v>2907</v>
      </c>
      <c r="B1703" s="238" t="s">
        <v>2920</v>
      </c>
      <c r="C1703" s="238" t="s">
        <v>6914</v>
      </c>
      <c r="D1703" s="239">
        <v>13580</v>
      </c>
      <c r="E1703" s="240" t="s">
        <v>6886</v>
      </c>
      <c r="F1703" s="233" t="s">
        <v>227</v>
      </c>
      <c r="G1703" s="233" t="s">
        <v>2921</v>
      </c>
      <c r="H1703" s="233" t="s">
        <v>227</v>
      </c>
    </row>
    <row r="1704" spans="1:8" ht="18.399999999999999" customHeight="1">
      <c r="A1704" s="237" t="s">
        <v>2907</v>
      </c>
      <c r="B1704" s="238" t="s">
        <v>2922</v>
      </c>
      <c r="C1704" s="238" t="s">
        <v>6914</v>
      </c>
      <c r="D1704" s="239">
        <v>19530</v>
      </c>
      <c r="E1704" s="240" t="s">
        <v>6886</v>
      </c>
      <c r="F1704" s="233" t="s">
        <v>227</v>
      </c>
      <c r="G1704" s="233" t="s">
        <v>2923</v>
      </c>
      <c r="H1704" s="233" t="s">
        <v>227</v>
      </c>
    </row>
    <row r="1705" spans="1:8" ht="18.399999999999999" customHeight="1">
      <c r="A1705" s="237" t="s">
        <v>2907</v>
      </c>
      <c r="B1705" s="238" t="s">
        <v>2924</v>
      </c>
      <c r="C1705" s="238" t="s">
        <v>6914</v>
      </c>
      <c r="D1705" s="239">
        <v>25850</v>
      </c>
      <c r="E1705" s="240" t="s">
        <v>6886</v>
      </c>
      <c r="F1705" s="233" t="s">
        <v>227</v>
      </c>
      <c r="G1705" s="233" t="s">
        <v>2925</v>
      </c>
      <c r="H1705" s="233" t="s">
        <v>227</v>
      </c>
    </row>
    <row r="1706" spans="1:8" ht="18.399999999999999" customHeight="1">
      <c r="A1706" s="237" t="s">
        <v>2907</v>
      </c>
      <c r="B1706" s="238" t="s">
        <v>2926</v>
      </c>
      <c r="C1706" s="238" t="s">
        <v>6914</v>
      </c>
      <c r="D1706" s="239">
        <v>30730</v>
      </c>
      <c r="E1706" s="240" t="s">
        <v>6886</v>
      </c>
      <c r="F1706" s="233" t="s">
        <v>227</v>
      </c>
      <c r="G1706" s="233" t="s">
        <v>2927</v>
      </c>
      <c r="H1706" s="233" t="s">
        <v>227</v>
      </c>
    </row>
    <row r="1707" spans="1:8" ht="18.399999999999999" customHeight="1">
      <c r="A1707" s="237" t="s">
        <v>2907</v>
      </c>
      <c r="B1707" s="238" t="s">
        <v>2928</v>
      </c>
      <c r="C1707" s="238" t="s">
        <v>6914</v>
      </c>
      <c r="D1707" s="239">
        <v>48660</v>
      </c>
      <c r="E1707" s="240" t="s">
        <v>6886</v>
      </c>
      <c r="F1707" s="233" t="s">
        <v>227</v>
      </c>
      <c r="G1707" s="233" t="s">
        <v>2929</v>
      </c>
      <c r="H1707" s="233" t="s">
        <v>227</v>
      </c>
    </row>
    <row r="1708" spans="1:8" ht="18.399999999999999" customHeight="1">
      <c r="A1708" s="237" t="s">
        <v>2907</v>
      </c>
      <c r="B1708" s="238" t="s">
        <v>2930</v>
      </c>
      <c r="C1708" s="238" t="s">
        <v>6914</v>
      </c>
      <c r="D1708" s="239">
        <v>69110</v>
      </c>
      <c r="E1708" s="240" t="s">
        <v>6886</v>
      </c>
      <c r="F1708" s="233" t="s">
        <v>227</v>
      </c>
      <c r="G1708" s="233" t="s">
        <v>2931</v>
      </c>
      <c r="H1708" s="233" t="s">
        <v>227</v>
      </c>
    </row>
    <row r="1709" spans="1:8" ht="18.399999999999999" customHeight="1">
      <c r="A1709" s="237" t="s">
        <v>2932</v>
      </c>
      <c r="B1709" s="238" t="s">
        <v>2933</v>
      </c>
      <c r="C1709" s="238" t="s">
        <v>6893</v>
      </c>
      <c r="D1709" s="239">
        <v>820</v>
      </c>
      <c r="E1709" s="240" t="s">
        <v>6886</v>
      </c>
      <c r="F1709" s="233" t="s">
        <v>227</v>
      </c>
      <c r="G1709" s="233" t="s">
        <v>2934</v>
      </c>
      <c r="H1709" s="233" t="s">
        <v>227</v>
      </c>
    </row>
    <row r="1710" spans="1:8" ht="18.399999999999999" customHeight="1">
      <c r="A1710" s="237" t="s">
        <v>2932</v>
      </c>
      <c r="B1710" s="238" t="s">
        <v>2908</v>
      </c>
      <c r="C1710" s="238" t="s">
        <v>6893</v>
      </c>
      <c r="D1710" s="239">
        <v>1200</v>
      </c>
      <c r="E1710" s="240" t="s">
        <v>6886</v>
      </c>
      <c r="F1710" s="233" t="s">
        <v>227</v>
      </c>
      <c r="G1710" s="233" t="s">
        <v>2935</v>
      </c>
      <c r="H1710" s="233" t="s">
        <v>227</v>
      </c>
    </row>
    <row r="1711" spans="1:8" ht="18.399999999999999" customHeight="1">
      <c r="A1711" s="237" t="s">
        <v>2932</v>
      </c>
      <c r="B1711" s="238" t="s">
        <v>2910</v>
      </c>
      <c r="C1711" s="238" t="s">
        <v>6893</v>
      </c>
      <c r="D1711" s="239">
        <v>1920</v>
      </c>
      <c r="E1711" s="240" t="s">
        <v>6886</v>
      </c>
      <c r="F1711" s="233" t="s">
        <v>227</v>
      </c>
      <c r="G1711" s="233" t="s">
        <v>2936</v>
      </c>
      <c r="H1711" s="233" t="s">
        <v>227</v>
      </c>
    </row>
    <row r="1712" spans="1:8" ht="18.399999999999999" customHeight="1">
      <c r="A1712" s="237" t="s">
        <v>2932</v>
      </c>
      <c r="B1712" s="238" t="s">
        <v>2912</v>
      </c>
      <c r="C1712" s="238" t="s">
        <v>6893</v>
      </c>
      <c r="D1712" s="239">
        <v>2880</v>
      </c>
      <c r="E1712" s="240" t="s">
        <v>6886</v>
      </c>
      <c r="F1712" s="233" t="s">
        <v>227</v>
      </c>
      <c r="G1712" s="233" t="s">
        <v>2937</v>
      </c>
      <c r="H1712" s="233" t="s">
        <v>227</v>
      </c>
    </row>
    <row r="1713" spans="1:8" ht="18.399999999999999" customHeight="1">
      <c r="A1713" s="237" t="s">
        <v>2932</v>
      </c>
      <c r="B1713" s="238" t="s">
        <v>2914</v>
      </c>
      <c r="C1713" s="238" t="s">
        <v>6893</v>
      </c>
      <c r="D1713" s="239">
        <v>3430</v>
      </c>
      <c r="E1713" s="240" t="s">
        <v>6886</v>
      </c>
      <c r="F1713" s="233" t="s">
        <v>227</v>
      </c>
      <c r="G1713" s="233" t="s">
        <v>2938</v>
      </c>
      <c r="H1713" s="233" t="s">
        <v>227</v>
      </c>
    </row>
    <row r="1714" spans="1:8" ht="18.399999999999999" customHeight="1">
      <c r="A1714" s="237" t="s">
        <v>2932</v>
      </c>
      <c r="B1714" s="238" t="s">
        <v>2916</v>
      </c>
      <c r="C1714" s="238" t="s">
        <v>6893</v>
      </c>
      <c r="D1714" s="239">
        <v>5360</v>
      </c>
      <c r="E1714" s="240" t="s">
        <v>6886</v>
      </c>
      <c r="F1714" s="233" t="s">
        <v>227</v>
      </c>
      <c r="G1714" s="233" t="s">
        <v>2939</v>
      </c>
      <c r="H1714" s="233" t="s">
        <v>227</v>
      </c>
    </row>
    <row r="1715" spans="1:8" ht="18.399999999999999" customHeight="1">
      <c r="A1715" s="237" t="s">
        <v>2932</v>
      </c>
      <c r="B1715" s="238" t="s">
        <v>2918</v>
      </c>
      <c r="C1715" s="238" t="s">
        <v>6893</v>
      </c>
      <c r="D1715" s="239">
        <v>9040</v>
      </c>
      <c r="E1715" s="240" t="s">
        <v>6886</v>
      </c>
      <c r="F1715" s="233" t="s">
        <v>227</v>
      </c>
      <c r="G1715" s="233" t="s">
        <v>2940</v>
      </c>
      <c r="H1715" s="233" t="s">
        <v>227</v>
      </c>
    </row>
    <row r="1716" spans="1:8" ht="18.399999999999999" customHeight="1">
      <c r="A1716" s="237" t="s">
        <v>2932</v>
      </c>
      <c r="B1716" s="238" t="s">
        <v>2920</v>
      </c>
      <c r="C1716" s="238" t="s">
        <v>6893</v>
      </c>
      <c r="D1716" s="239">
        <v>13190</v>
      </c>
      <c r="E1716" s="240" t="s">
        <v>6886</v>
      </c>
      <c r="F1716" s="233" t="s">
        <v>227</v>
      </c>
      <c r="G1716" s="233" t="s">
        <v>2941</v>
      </c>
      <c r="H1716" s="233" t="s">
        <v>227</v>
      </c>
    </row>
    <row r="1717" spans="1:8" ht="18.399999999999999" customHeight="1">
      <c r="A1717" s="237" t="s">
        <v>2942</v>
      </c>
      <c r="B1717" s="238" t="s">
        <v>2933</v>
      </c>
      <c r="C1717" s="238" t="s">
        <v>6893</v>
      </c>
      <c r="D1717" s="239">
        <v>1220</v>
      </c>
      <c r="E1717" s="240" t="s">
        <v>6886</v>
      </c>
      <c r="F1717" s="233" t="s">
        <v>227</v>
      </c>
      <c r="G1717" s="233" t="s">
        <v>2943</v>
      </c>
      <c r="H1717" s="233" t="s">
        <v>227</v>
      </c>
    </row>
    <row r="1718" spans="1:8" ht="18.399999999999999" customHeight="1">
      <c r="A1718" s="237" t="s">
        <v>2942</v>
      </c>
      <c r="B1718" s="238" t="s">
        <v>2908</v>
      </c>
      <c r="C1718" s="238" t="s">
        <v>6893</v>
      </c>
      <c r="D1718" s="239">
        <v>1770</v>
      </c>
      <c r="E1718" s="240" t="s">
        <v>6886</v>
      </c>
      <c r="F1718" s="233" t="s">
        <v>227</v>
      </c>
      <c r="G1718" s="233" t="s">
        <v>2944</v>
      </c>
      <c r="H1718" s="233" t="s">
        <v>227</v>
      </c>
    </row>
    <row r="1719" spans="1:8" ht="18.399999999999999" customHeight="1">
      <c r="A1719" s="237" t="s">
        <v>2942</v>
      </c>
      <c r="B1719" s="238" t="s">
        <v>2910</v>
      </c>
      <c r="C1719" s="238" t="s">
        <v>6893</v>
      </c>
      <c r="D1719" s="239">
        <v>2650</v>
      </c>
      <c r="E1719" s="240" t="s">
        <v>6886</v>
      </c>
      <c r="F1719" s="233" t="s">
        <v>227</v>
      </c>
      <c r="G1719" s="233" t="s">
        <v>2945</v>
      </c>
      <c r="H1719" s="233" t="s">
        <v>227</v>
      </c>
    </row>
    <row r="1720" spans="1:8" ht="18.399999999999999" customHeight="1">
      <c r="A1720" s="237" t="s">
        <v>2942</v>
      </c>
      <c r="B1720" s="238" t="s">
        <v>2912</v>
      </c>
      <c r="C1720" s="238" t="s">
        <v>6893</v>
      </c>
      <c r="D1720" s="239">
        <v>3580</v>
      </c>
      <c r="E1720" s="240" t="s">
        <v>6886</v>
      </c>
      <c r="F1720" s="233" t="s">
        <v>227</v>
      </c>
      <c r="G1720" s="233" t="s">
        <v>2946</v>
      </c>
      <c r="H1720" s="233" t="s">
        <v>227</v>
      </c>
    </row>
    <row r="1721" spans="1:8" ht="18.399999999999999" customHeight="1">
      <c r="A1721" s="237" t="s">
        <v>2942</v>
      </c>
      <c r="B1721" s="238" t="s">
        <v>2914</v>
      </c>
      <c r="C1721" s="238" t="s">
        <v>6893</v>
      </c>
      <c r="D1721" s="239">
        <v>4770</v>
      </c>
      <c r="E1721" s="240" t="s">
        <v>6886</v>
      </c>
      <c r="F1721" s="233" t="s">
        <v>227</v>
      </c>
      <c r="G1721" s="233" t="s">
        <v>2947</v>
      </c>
      <c r="H1721" s="233" t="s">
        <v>227</v>
      </c>
    </row>
    <row r="1722" spans="1:8" ht="18.399999999999999" customHeight="1">
      <c r="A1722" s="237" t="s">
        <v>2942</v>
      </c>
      <c r="B1722" s="238" t="s">
        <v>2916</v>
      </c>
      <c r="C1722" s="238" t="s">
        <v>6893</v>
      </c>
      <c r="D1722" s="239">
        <v>6970</v>
      </c>
      <c r="E1722" s="240" t="s">
        <v>6886</v>
      </c>
      <c r="F1722" s="233" t="s">
        <v>227</v>
      </c>
      <c r="G1722" s="233" t="s">
        <v>2948</v>
      </c>
      <c r="H1722" s="233" t="s">
        <v>227</v>
      </c>
    </row>
    <row r="1723" spans="1:8" ht="18.399999999999999" customHeight="1">
      <c r="A1723" s="237" t="s">
        <v>2942</v>
      </c>
      <c r="B1723" s="238" t="s">
        <v>2918</v>
      </c>
      <c r="C1723" s="238" t="s">
        <v>6893</v>
      </c>
      <c r="D1723" s="239">
        <v>13050</v>
      </c>
      <c r="E1723" s="240" t="s">
        <v>6886</v>
      </c>
      <c r="F1723" s="233" t="s">
        <v>227</v>
      </c>
      <c r="G1723" s="233" t="s">
        <v>2949</v>
      </c>
      <c r="H1723" s="233" t="s">
        <v>227</v>
      </c>
    </row>
    <row r="1724" spans="1:8" ht="18.399999999999999" customHeight="1">
      <c r="A1724" s="237" t="s">
        <v>2942</v>
      </c>
      <c r="B1724" s="238" t="s">
        <v>2920</v>
      </c>
      <c r="C1724" s="238" t="s">
        <v>6893</v>
      </c>
      <c r="D1724" s="239">
        <v>16490</v>
      </c>
      <c r="E1724" s="240" t="s">
        <v>6886</v>
      </c>
      <c r="F1724" s="233" t="s">
        <v>227</v>
      </c>
      <c r="G1724" s="233" t="s">
        <v>2950</v>
      </c>
      <c r="H1724" s="233" t="s">
        <v>227</v>
      </c>
    </row>
    <row r="1725" spans="1:8" ht="18.399999999999999" customHeight="1">
      <c r="A1725" s="237" t="s">
        <v>2951</v>
      </c>
      <c r="B1725" s="238" t="s">
        <v>2933</v>
      </c>
      <c r="C1725" s="238" t="s">
        <v>6893</v>
      </c>
      <c r="D1725" s="239">
        <v>4010</v>
      </c>
      <c r="E1725" s="240" t="s">
        <v>6886</v>
      </c>
      <c r="F1725" s="233" t="s">
        <v>227</v>
      </c>
      <c r="G1725" s="233" t="s">
        <v>2952</v>
      </c>
      <c r="H1725" s="233" t="s">
        <v>227</v>
      </c>
    </row>
    <row r="1726" spans="1:8" ht="18.399999999999999" customHeight="1">
      <c r="A1726" s="237" t="s">
        <v>2951</v>
      </c>
      <c r="B1726" s="238" t="s">
        <v>2908</v>
      </c>
      <c r="C1726" s="238" t="s">
        <v>6893</v>
      </c>
      <c r="D1726" s="239">
        <v>4370</v>
      </c>
      <c r="E1726" s="240" t="s">
        <v>6886</v>
      </c>
      <c r="F1726" s="233" t="s">
        <v>227</v>
      </c>
      <c r="G1726" s="233" t="s">
        <v>2953</v>
      </c>
      <c r="H1726" s="233" t="s">
        <v>227</v>
      </c>
    </row>
    <row r="1727" spans="1:8" ht="18.399999999999999" customHeight="1">
      <c r="A1727" s="237" t="s">
        <v>2951</v>
      </c>
      <c r="B1727" s="238" t="s">
        <v>2910</v>
      </c>
      <c r="C1727" s="238" t="s">
        <v>6893</v>
      </c>
      <c r="D1727" s="239">
        <v>6150</v>
      </c>
      <c r="E1727" s="240" t="s">
        <v>6886</v>
      </c>
      <c r="F1727" s="233" t="s">
        <v>227</v>
      </c>
      <c r="G1727" s="233" t="s">
        <v>2954</v>
      </c>
      <c r="H1727" s="233" t="s">
        <v>227</v>
      </c>
    </row>
    <row r="1728" spans="1:8" ht="18.399999999999999" customHeight="1">
      <c r="A1728" s="237" t="s">
        <v>2951</v>
      </c>
      <c r="B1728" s="238" t="s">
        <v>2912</v>
      </c>
      <c r="C1728" s="238" t="s">
        <v>6893</v>
      </c>
      <c r="D1728" s="239">
        <v>7770</v>
      </c>
      <c r="E1728" s="240" t="s">
        <v>6886</v>
      </c>
      <c r="F1728" s="233" t="s">
        <v>227</v>
      </c>
      <c r="G1728" s="233" t="s">
        <v>2955</v>
      </c>
      <c r="H1728" s="233" t="s">
        <v>227</v>
      </c>
    </row>
    <row r="1729" spans="1:8" ht="18.399999999999999" customHeight="1">
      <c r="A1729" s="237" t="s">
        <v>2951</v>
      </c>
      <c r="B1729" s="238" t="s">
        <v>2914</v>
      </c>
      <c r="C1729" s="238" t="s">
        <v>6893</v>
      </c>
      <c r="D1729" s="239">
        <v>10070</v>
      </c>
      <c r="E1729" s="240" t="s">
        <v>6886</v>
      </c>
      <c r="F1729" s="233" t="s">
        <v>227</v>
      </c>
      <c r="G1729" s="233" t="s">
        <v>2956</v>
      </c>
      <c r="H1729" s="233" t="s">
        <v>227</v>
      </c>
    </row>
    <row r="1730" spans="1:8" ht="18.399999999999999" customHeight="1">
      <c r="A1730" s="237" t="s">
        <v>2951</v>
      </c>
      <c r="B1730" s="238" t="s">
        <v>2916</v>
      </c>
      <c r="C1730" s="238" t="s">
        <v>6893</v>
      </c>
      <c r="D1730" s="239">
        <v>12930</v>
      </c>
      <c r="E1730" s="240" t="s">
        <v>6886</v>
      </c>
      <c r="F1730" s="233" t="s">
        <v>227</v>
      </c>
      <c r="G1730" s="233" t="s">
        <v>2957</v>
      </c>
      <c r="H1730" s="233" t="s">
        <v>227</v>
      </c>
    </row>
    <row r="1731" spans="1:8" ht="18.399999999999999" customHeight="1">
      <c r="A1731" s="237" t="s">
        <v>2951</v>
      </c>
      <c r="B1731" s="238" t="s">
        <v>2918</v>
      </c>
      <c r="C1731" s="238" t="s">
        <v>6893</v>
      </c>
      <c r="D1731" s="239">
        <v>24330</v>
      </c>
      <c r="E1731" s="240" t="s">
        <v>6886</v>
      </c>
      <c r="F1731" s="233" t="s">
        <v>227</v>
      </c>
      <c r="G1731" s="233" t="s">
        <v>2958</v>
      </c>
      <c r="H1731" s="233" t="s">
        <v>227</v>
      </c>
    </row>
    <row r="1732" spans="1:8" ht="18.399999999999999" customHeight="1">
      <c r="A1732" s="237" t="s">
        <v>2951</v>
      </c>
      <c r="B1732" s="238" t="s">
        <v>2920</v>
      </c>
      <c r="C1732" s="238" t="s">
        <v>6893</v>
      </c>
      <c r="D1732" s="239">
        <v>31070</v>
      </c>
      <c r="E1732" s="240" t="s">
        <v>6886</v>
      </c>
      <c r="F1732" s="233" t="s">
        <v>227</v>
      </c>
      <c r="G1732" s="233" t="s">
        <v>2959</v>
      </c>
      <c r="H1732" s="233" t="s">
        <v>227</v>
      </c>
    </row>
    <row r="1733" spans="1:8" ht="18.399999999999999" customHeight="1">
      <c r="A1733" s="237" t="s">
        <v>2960</v>
      </c>
      <c r="B1733" s="238" t="s">
        <v>2933</v>
      </c>
      <c r="C1733" s="238" t="s">
        <v>6893</v>
      </c>
      <c r="D1733" s="239">
        <v>1090</v>
      </c>
      <c r="E1733" s="240" t="s">
        <v>6886</v>
      </c>
      <c r="F1733" s="233" t="s">
        <v>227</v>
      </c>
      <c r="G1733" s="233" t="s">
        <v>2961</v>
      </c>
      <c r="H1733" s="233" t="s">
        <v>227</v>
      </c>
    </row>
    <row r="1734" spans="1:8" ht="18.399999999999999" customHeight="1">
      <c r="A1734" s="237" t="s">
        <v>2960</v>
      </c>
      <c r="B1734" s="238" t="s">
        <v>2908</v>
      </c>
      <c r="C1734" s="238" t="s">
        <v>6893</v>
      </c>
      <c r="D1734" s="239">
        <v>1250</v>
      </c>
      <c r="E1734" s="240" t="s">
        <v>6886</v>
      </c>
      <c r="F1734" s="233" t="s">
        <v>227</v>
      </c>
      <c r="G1734" s="233" t="s">
        <v>2962</v>
      </c>
      <c r="H1734" s="233" t="s">
        <v>227</v>
      </c>
    </row>
    <row r="1735" spans="1:8" ht="18.399999999999999" customHeight="1">
      <c r="A1735" s="237" t="s">
        <v>2960</v>
      </c>
      <c r="B1735" s="238" t="s">
        <v>2910</v>
      </c>
      <c r="C1735" s="238" t="s">
        <v>6893</v>
      </c>
      <c r="D1735" s="239">
        <v>1770</v>
      </c>
      <c r="E1735" s="240" t="s">
        <v>6886</v>
      </c>
      <c r="F1735" s="233" t="s">
        <v>227</v>
      </c>
      <c r="G1735" s="233" t="s">
        <v>2963</v>
      </c>
      <c r="H1735" s="233" t="s">
        <v>227</v>
      </c>
    </row>
    <row r="1736" spans="1:8" ht="18.399999999999999" customHeight="1">
      <c r="A1736" s="237" t="s">
        <v>2960</v>
      </c>
      <c r="B1736" s="238" t="s">
        <v>2912</v>
      </c>
      <c r="C1736" s="238" t="s">
        <v>6893</v>
      </c>
      <c r="D1736" s="239">
        <v>2270</v>
      </c>
      <c r="E1736" s="240" t="s">
        <v>6886</v>
      </c>
      <c r="F1736" s="233" t="s">
        <v>227</v>
      </c>
      <c r="G1736" s="233" t="s">
        <v>2964</v>
      </c>
      <c r="H1736" s="233" t="s">
        <v>227</v>
      </c>
    </row>
    <row r="1737" spans="1:8" ht="18.399999999999999" customHeight="1">
      <c r="A1737" s="237" t="s">
        <v>2960</v>
      </c>
      <c r="B1737" s="238" t="s">
        <v>2914</v>
      </c>
      <c r="C1737" s="238" t="s">
        <v>6893</v>
      </c>
      <c r="D1737" s="239">
        <v>3200</v>
      </c>
      <c r="E1737" s="240" t="s">
        <v>6886</v>
      </c>
      <c r="F1737" s="233" t="s">
        <v>227</v>
      </c>
      <c r="G1737" s="233" t="s">
        <v>2965</v>
      </c>
      <c r="H1737" s="233" t="s">
        <v>227</v>
      </c>
    </row>
    <row r="1738" spans="1:8" ht="18.399999999999999" customHeight="1">
      <c r="A1738" s="237" t="s">
        <v>2960</v>
      </c>
      <c r="B1738" s="238" t="s">
        <v>2916</v>
      </c>
      <c r="C1738" s="238" t="s">
        <v>6893</v>
      </c>
      <c r="D1738" s="239">
        <v>3880</v>
      </c>
      <c r="E1738" s="240" t="s">
        <v>6886</v>
      </c>
      <c r="F1738" s="233" t="s">
        <v>227</v>
      </c>
      <c r="G1738" s="233" t="s">
        <v>2966</v>
      </c>
      <c r="H1738" s="233" t="s">
        <v>227</v>
      </c>
    </row>
    <row r="1739" spans="1:8" ht="18.399999999999999" customHeight="1">
      <c r="A1739" s="237" t="s">
        <v>2960</v>
      </c>
      <c r="B1739" s="238" t="s">
        <v>2918</v>
      </c>
      <c r="C1739" s="238" t="s">
        <v>6893</v>
      </c>
      <c r="D1739" s="239">
        <v>5950</v>
      </c>
      <c r="E1739" s="240" t="s">
        <v>6886</v>
      </c>
      <c r="F1739" s="233" t="s">
        <v>227</v>
      </c>
      <c r="G1739" s="233" t="s">
        <v>2967</v>
      </c>
      <c r="H1739" s="233" t="s">
        <v>227</v>
      </c>
    </row>
    <row r="1740" spans="1:8" ht="18.399999999999999" customHeight="1">
      <c r="A1740" s="237" t="s">
        <v>2960</v>
      </c>
      <c r="B1740" s="238" t="s">
        <v>2920</v>
      </c>
      <c r="C1740" s="238" t="s">
        <v>6893</v>
      </c>
      <c r="D1740" s="239">
        <v>8880</v>
      </c>
      <c r="E1740" s="240" t="s">
        <v>6886</v>
      </c>
      <c r="F1740" s="233" t="s">
        <v>227</v>
      </c>
      <c r="G1740" s="233" t="s">
        <v>2968</v>
      </c>
      <c r="H1740" s="233" t="s">
        <v>227</v>
      </c>
    </row>
    <row r="1741" spans="1:8" ht="18.399999999999999" customHeight="1">
      <c r="A1741" s="237" t="s">
        <v>2969</v>
      </c>
      <c r="B1741" s="238" t="s">
        <v>2933</v>
      </c>
      <c r="C1741" s="238" t="s">
        <v>6893</v>
      </c>
      <c r="D1741" s="239">
        <v>900</v>
      </c>
      <c r="E1741" s="240" t="s">
        <v>6886</v>
      </c>
      <c r="F1741" s="233" t="s">
        <v>227</v>
      </c>
      <c r="G1741" s="233" t="s">
        <v>2970</v>
      </c>
      <c r="H1741" s="233" t="s">
        <v>227</v>
      </c>
    </row>
    <row r="1742" spans="1:8" ht="18.399999999999999" customHeight="1">
      <c r="A1742" s="237" t="s">
        <v>2969</v>
      </c>
      <c r="B1742" s="238" t="s">
        <v>2908</v>
      </c>
      <c r="C1742" s="238" t="s">
        <v>6893</v>
      </c>
      <c r="D1742" s="239">
        <v>1090</v>
      </c>
      <c r="E1742" s="240" t="s">
        <v>6886</v>
      </c>
      <c r="F1742" s="233" t="s">
        <v>227</v>
      </c>
      <c r="G1742" s="233" t="s">
        <v>2971</v>
      </c>
      <c r="H1742" s="233" t="s">
        <v>227</v>
      </c>
    </row>
    <row r="1743" spans="1:8" ht="18.399999999999999" customHeight="1">
      <c r="A1743" s="237" t="s">
        <v>2969</v>
      </c>
      <c r="B1743" s="238" t="s">
        <v>2910</v>
      </c>
      <c r="C1743" s="238" t="s">
        <v>6893</v>
      </c>
      <c r="D1743" s="239">
        <v>1710</v>
      </c>
      <c r="E1743" s="240" t="s">
        <v>6886</v>
      </c>
      <c r="F1743" s="233" t="s">
        <v>227</v>
      </c>
      <c r="G1743" s="233" t="s">
        <v>2972</v>
      </c>
      <c r="H1743" s="233" t="s">
        <v>227</v>
      </c>
    </row>
    <row r="1744" spans="1:8" ht="18.399999999999999" customHeight="1">
      <c r="A1744" s="237" t="s">
        <v>2969</v>
      </c>
      <c r="B1744" s="238" t="s">
        <v>2912</v>
      </c>
      <c r="C1744" s="238" t="s">
        <v>6893</v>
      </c>
      <c r="D1744" s="239">
        <v>2210</v>
      </c>
      <c r="E1744" s="240" t="s">
        <v>6886</v>
      </c>
      <c r="F1744" s="233" t="s">
        <v>227</v>
      </c>
      <c r="G1744" s="233" t="s">
        <v>2973</v>
      </c>
      <c r="H1744" s="233" t="s">
        <v>227</v>
      </c>
    </row>
    <row r="1745" spans="1:8" ht="18.399999999999999" customHeight="1">
      <c r="A1745" s="237" t="s">
        <v>2969</v>
      </c>
      <c r="B1745" s="238" t="s">
        <v>2914</v>
      </c>
      <c r="C1745" s="238" t="s">
        <v>6893</v>
      </c>
      <c r="D1745" s="239">
        <v>2620</v>
      </c>
      <c r="E1745" s="240" t="s">
        <v>6886</v>
      </c>
      <c r="F1745" s="233" t="s">
        <v>227</v>
      </c>
      <c r="G1745" s="233" t="s">
        <v>2974</v>
      </c>
      <c r="H1745" s="233" t="s">
        <v>227</v>
      </c>
    </row>
    <row r="1746" spans="1:8" ht="18.399999999999999" customHeight="1">
      <c r="A1746" s="237" t="s">
        <v>2969</v>
      </c>
      <c r="B1746" s="238" t="s">
        <v>2916</v>
      </c>
      <c r="C1746" s="238" t="s">
        <v>6893</v>
      </c>
      <c r="D1746" s="239">
        <v>4190</v>
      </c>
      <c r="E1746" s="240" t="s">
        <v>6886</v>
      </c>
      <c r="F1746" s="233" t="s">
        <v>227</v>
      </c>
      <c r="G1746" s="233" t="s">
        <v>2975</v>
      </c>
      <c r="H1746" s="233" t="s">
        <v>227</v>
      </c>
    </row>
    <row r="1747" spans="1:8" ht="18.399999999999999" customHeight="1">
      <c r="A1747" s="237" t="s">
        <v>2969</v>
      </c>
      <c r="B1747" s="238" t="s">
        <v>2918</v>
      </c>
      <c r="C1747" s="238" t="s">
        <v>6893</v>
      </c>
      <c r="D1747" s="239">
        <v>7370</v>
      </c>
      <c r="E1747" s="240" t="s">
        <v>6886</v>
      </c>
      <c r="F1747" s="233" t="s">
        <v>227</v>
      </c>
      <c r="G1747" s="233" t="s">
        <v>2976</v>
      </c>
      <c r="H1747" s="233" t="s">
        <v>227</v>
      </c>
    </row>
    <row r="1748" spans="1:8" ht="18.399999999999999" customHeight="1">
      <c r="A1748" s="237" t="s">
        <v>2969</v>
      </c>
      <c r="B1748" s="238" t="s">
        <v>2920</v>
      </c>
      <c r="C1748" s="238" t="s">
        <v>6893</v>
      </c>
      <c r="D1748" s="239">
        <v>9200</v>
      </c>
      <c r="E1748" s="240" t="s">
        <v>6886</v>
      </c>
      <c r="F1748" s="233" t="s">
        <v>227</v>
      </c>
      <c r="G1748" s="233" t="s">
        <v>2977</v>
      </c>
      <c r="H1748" s="233" t="s">
        <v>227</v>
      </c>
    </row>
    <row r="1749" spans="1:8" ht="18.399999999999999" customHeight="1">
      <c r="A1749" s="237" t="s">
        <v>7388</v>
      </c>
      <c r="B1749" s="238" t="s">
        <v>7389</v>
      </c>
      <c r="C1749" s="238" t="s">
        <v>7081</v>
      </c>
      <c r="D1749" s="239">
        <v>1578000</v>
      </c>
      <c r="E1749" s="240" t="s">
        <v>6886</v>
      </c>
      <c r="F1749" s="233" t="s">
        <v>227</v>
      </c>
      <c r="G1749" s="233" t="s">
        <v>1947</v>
      </c>
      <c r="H1749" s="233" t="s">
        <v>227</v>
      </c>
    </row>
    <row r="1750" spans="1:8" ht="18.399999999999999" customHeight="1">
      <c r="A1750" s="237" t="s">
        <v>1946</v>
      </c>
      <c r="B1750" s="238" t="s">
        <v>7390</v>
      </c>
      <c r="C1750" s="238" t="s">
        <v>7081</v>
      </c>
      <c r="D1750" s="239">
        <v>1842000</v>
      </c>
      <c r="E1750" s="240" t="s">
        <v>6886</v>
      </c>
      <c r="F1750" s="233" t="s">
        <v>227</v>
      </c>
      <c r="G1750" s="233" t="s">
        <v>1948</v>
      </c>
      <c r="H1750" s="233" t="s">
        <v>227</v>
      </c>
    </row>
    <row r="1751" spans="1:8" ht="18.399999999999999" customHeight="1">
      <c r="A1751" s="237" t="s">
        <v>1946</v>
      </c>
      <c r="B1751" s="238" t="s">
        <v>7391</v>
      </c>
      <c r="C1751" s="238" t="s">
        <v>7081</v>
      </c>
      <c r="D1751" s="239">
        <v>2403000</v>
      </c>
      <c r="E1751" s="240" t="s">
        <v>6886</v>
      </c>
      <c r="F1751" s="233" t="s">
        <v>227</v>
      </c>
      <c r="G1751" s="233" t="s">
        <v>1949</v>
      </c>
      <c r="H1751" s="233" t="s">
        <v>227</v>
      </c>
    </row>
    <row r="1752" spans="1:8" ht="18.399999999999999" customHeight="1">
      <c r="A1752" s="237" t="s">
        <v>1946</v>
      </c>
      <c r="B1752" s="238" t="s">
        <v>7392</v>
      </c>
      <c r="C1752" s="238" t="s">
        <v>7081</v>
      </c>
      <c r="D1752" s="239">
        <v>2689000</v>
      </c>
      <c r="E1752" s="240" t="s">
        <v>6886</v>
      </c>
      <c r="F1752" s="233" t="s">
        <v>227</v>
      </c>
      <c r="G1752" s="233" t="s">
        <v>1950</v>
      </c>
      <c r="H1752" s="233" t="s">
        <v>227</v>
      </c>
    </row>
    <row r="1753" spans="1:8" ht="18.399999999999999" customHeight="1">
      <c r="A1753" s="237" t="s">
        <v>1946</v>
      </c>
      <c r="B1753" s="238" t="s">
        <v>7393</v>
      </c>
      <c r="C1753" s="238" t="s">
        <v>7081</v>
      </c>
      <c r="D1753" s="239">
        <v>3358000</v>
      </c>
      <c r="E1753" s="240" t="s">
        <v>6886</v>
      </c>
      <c r="F1753" s="233" t="s">
        <v>227</v>
      </c>
      <c r="G1753" s="233" t="s">
        <v>1951</v>
      </c>
      <c r="H1753" s="233" t="s">
        <v>227</v>
      </c>
    </row>
    <row r="1754" spans="1:8" ht="18.399999999999999" customHeight="1">
      <c r="A1754" s="237" t="s">
        <v>1946</v>
      </c>
      <c r="B1754" s="238" t="s">
        <v>7394</v>
      </c>
      <c r="C1754" s="238" t="s">
        <v>7081</v>
      </c>
      <c r="D1754" s="239">
        <v>3686000</v>
      </c>
      <c r="E1754" s="240" t="s">
        <v>6886</v>
      </c>
      <c r="F1754" s="233" t="s">
        <v>227</v>
      </c>
      <c r="G1754" s="233" t="s">
        <v>1952</v>
      </c>
      <c r="H1754" s="233" t="s">
        <v>227</v>
      </c>
    </row>
    <row r="1755" spans="1:8" ht="18.399999999999999" customHeight="1">
      <c r="A1755" s="237" t="s">
        <v>1946</v>
      </c>
      <c r="B1755" s="238" t="s">
        <v>7395</v>
      </c>
      <c r="C1755" s="238" t="s">
        <v>7081</v>
      </c>
      <c r="D1755" s="239">
        <v>4085000</v>
      </c>
      <c r="E1755" s="240" t="s">
        <v>6886</v>
      </c>
      <c r="F1755" s="233" t="s">
        <v>227</v>
      </c>
      <c r="G1755" s="233" t="s">
        <v>1953</v>
      </c>
      <c r="H1755" s="233" t="s">
        <v>227</v>
      </c>
    </row>
    <row r="1756" spans="1:8" ht="18.399999999999999" customHeight="1">
      <c r="A1756" s="237" t="s">
        <v>1946</v>
      </c>
      <c r="B1756" s="238" t="s">
        <v>7396</v>
      </c>
      <c r="C1756" s="238" t="s">
        <v>7081</v>
      </c>
      <c r="D1756" s="239">
        <v>6197000</v>
      </c>
      <c r="E1756" s="240" t="s">
        <v>6886</v>
      </c>
      <c r="F1756" s="233" t="s">
        <v>227</v>
      </c>
      <c r="G1756" s="233" t="s">
        <v>1954</v>
      </c>
      <c r="H1756" s="233" t="s">
        <v>227</v>
      </c>
    </row>
    <row r="1757" spans="1:8" ht="18.399999999999999" customHeight="1">
      <c r="A1757" s="237" t="s">
        <v>1946</v>
      </c>
      <c r="B1757" s="238" t="s">
        <v>7397</v>
      </c>
      <c r="C1757" s="238" t="s">
        <v>7081</v>
      </c>
      <c r="D1757" s="239">
        <v>1499000</v>
      </c>
      <c r="E1757" s="240" t="s">
        <v>6886</v>
      </c>
      <c r="F1757" s="233" t="s">
        <v>227</v>
      </c>
      <c r="G1757" s="233" t="s">
        <v>1955</v>
      </c>
      <c r="H1757" s="233" t="s">
        <v>227</v>
      </c>
    </row>
    <row r="1758" spans="1:8" ht="18.399999999999999" customHeight="1">
      <c r="A1758" s="237" t="s">
        <v>1946</v>
      </c>
      <c r="B1758" s="238" t="s">
        <v>7398</v>
      </c>
      <c r="C1758" s="238" t="s">
        <v>7081</v>
      </c>
      <c r="D1758" s="239">
        <v>1803000</v>
      </c>
      <c r="E1758" s="240" t="s">
        <v>6886</v>
      </c>
      <c r="F1758" s="233" t="s">
        <v>227</v>
      </c>
      <c r="G1758" s="233" t="s">
        <v>1956</v>
      </c>
      <c r="H1758" s="233" t="s">
        <v>227</v>
      </c>
    </row>
    <row r="1759" spans="1:8" ht="18.399999999999999" customHeight="1">
      <c r="A1759" s="237" t="s">
        <v>1946</v>
      </c>
      <c r="B1759" s="238" t="s">
        <v>7399</v>
      </c>
      <c r="C1759" s="238" t="s">
        <v>7081</v>
      </c>
      <c r="D1759" s="239">
        <v>2406000</v>
      </c>
      <c r="E1759" s="240" t="s">
        <v>6886</v>
      </c>
      <c r="F1759" s="233" t="s">
        <v>227</v>
      </c>
      <c r="G1759" s="233" t="s">
        <v>1957</v>
      </c>
      <c r="H1759" s="233" t="s">
        <v>227</v>
      </c>
    </row>
    <row r="1760" spans="1:8" ht="18.399999999999999" customHeight="1">
      <c r="A1760" s="237" t="s">
        <v>1946</v>
      </c>
      <c r="B1760" s="238" t="s">
        <v>7400</v>
      </c>
      <c r="C1760" s="238" t="s">
        <v>7081</v>
      </c>
      <c r="D1760" s="239">
        <v>2608000</v>
      </c>
      <c r="E1760" s="240" t="s">
        <v>6886</v>
      </c>
      <c r="F1760" s="233" t="s">
        <v>227</v>
      </c>
      <c r="G1760" s="233" t="s">
        <v>1958</v>
      </c>
      <c r="H1760" s="233" t="s">
        <v>227</v>
      </c>
    </row>
    <row r="1761" spans="1:8" ht="18.399999999999999" customHeight="1">
      <c r="A1761" s="237" t="s">
        <v>1946</v>
      </c>
      <c r="B1761" s="238" t="s">
        <v>7401</v>
      </c>
      <c r="C1761" s="238" t="s">
        <v>7081</v>
      </c>
      <c r="D1761" s="239">
        <v>3132000</v>
      </c>
      <c r="E1761" s="240" t="s">
        <v>6886</v>
      </c>
      <c r="F1761" s="233" t="s">
        <v>227</v>
      </c>
      <c r="G1761" s="233" t="s">
        <v>1959</v>
      </c>
      <c r="H1761" s="233" t="s">
        <v>227</v>
      </c>
    </row>
    <row r="1762" spans="1:8" ht="18.399999999999999" customHeight="1">
      <c r="A1762" s="237" t="s">
        <v>1946</v>
      </c>
      <c r="B1762" s="238" t="s">
        <v>7402</v>
      </c>
      <c r="C1762" s="238" t="s">
        <v>7081</v>
      </c>
      <c r="D1762" s="239">
        <v>3540000</v>
      </c>
      <c r="E1762" s="240" t="s">
        <v>6886</v>
      </c>
      <c r="F1762" s="233" t="s">
        <v>227</v>
      </c>
      <c r="G1762" s="233" t="s">
        <v>1960</v>
      </c>
      <c r="H1762" s="233" t="s">
        <v>227</v>
      </c>
    </row>
    <row r="1763" spans="1:8" ht="18.399999999999999" customHeight="1">
      <c r="A1763" s="237" t="s">
        <v>1946</v>
      </c>
      <c r="B1763" s="238" t="s">
        <v>7403</v>
      </c>
      <c r="C1763" s="238" t="s">
        <v>7081</v>
      </c>
      <c r="D1763" s="239">
        <v>3978000</v>
      </c>
      <c r="E1763" s="240" t="s">
        <v>6886</v>
      </c>
      <c r="F1763" s="233" t="s">
        <v>227</v>
      </c>
      <c r="G1763" s="233" t="s">
        <v>1961</v>
      </c>
      <c r="H1763" s="233" t="s">
        <v>227</v>
      </c>
    </row>
    <row r="1764" spans="1:8" ht="18.399999999999999" customHeight="1">
      <c r="A1764" s="237" t="s">
        <v>1946</v>
      </c>
      <c r="B1764" s="238" t="s">
        <v>7404</v>
      </c>
      <c r="C1764" s="238" t="s">
        <v>7081</v>
      </c>
      <c r="D1764" s="239">
        <v>6360000</v>
      </c>
      <c r="E1764" s="240" t="s">
        <v>6886</v>
      </c>
      <c r="F1764" s="233" t="s">
        <v>227</v>
      </c>
      <c r="G1764" s="233" t="s">
        <v>1962</v>
      </c>
      <c r="H1764" s="233" t="s">
        <v>227</v>
      </c>
    </row>
    <row r="1765" spans="1:8" ht="18.399999999999999" customHeight="1">
      <c r="A1765" s="237" t="s">
        <v>1946</v>
      </c>
      <c r="B1765" s="238" t="s">
        <v>1963</v>
      </c>
      <c r="C1765" s="238" t="s">
        <v>7081</v>
      </c>
      <c r="D1765" s="239">
        <v>1613000</v>
      </c>
      <c r="E1765" s="240" t="s">
        <v>6886</v>
      </c>
      <c r="F1765" s="233" t="s">
        <v>227</v>
      </c>
      <c r="G1765" s="233" t="s">
        <v>1964</v>
      </c>
      <c r="H1765" s="233" t="s">
        <v>227</v>
      </c>
    </row>
    <row r="1766" spans="1:8" ht="18.399999999999999" customHeight="1">
      <c r="A1766" s="237" t="s">
        <v>1946</v>
      </c>
      <c r="B1766" s="238" t="s">
        <v>1965</v>
      </c>
      <c r="C1766" s="238" t="s">
        <v>7081</v>
      </c>
      <c r="D1766" s="239">
        <v>2481000</v>
      </c>
      <c r="E1766" s="240" t="s">
        <v>6886</v>
      </c>
      <c r="F1766" s="233" t="s">
        <v>227</v>
      </c>
      <c r="G1766" s="233" t="s">
        <v>1966</v>
      </c>
      <c r="H1766" s="233" t="s">
        <v>227</v>
      </c>
    </row>
    <row r="1767" spans="1:8" ht="18.399999999999999" customHeight="1">
      <c r="A1767" s="237" t="s">
        <v>1946</v>
      </c>
      <c r="B1767" s="238" t="s">
        <v>1967</v>
      </c>
      <c r="C1767" s="238" t="s">
        <v>7081</v>
      </c>
      <c r="D1767" s="239">
        <v>3404000</v>
      </c>
      <c r="E1767" s="240" t="s">
        <v>6886</v>
      </c>
      <c r="F1767" s="233" t="s">
        <v>227</v>
      </c>
      <c r="G1767" s="233" t="s">
        <v>1968</v>
      </c>
      <c r="H1767" s="233" t="s">
        <v>227</v>
      </c>
    </row>
    <row r="1768" spans="1:8" ht="18.399999999999999" customHeight="1">
      <c r="A1768" s="237" t="s">
        <v>1946</v>
      </c>
      <c r="B1768" s="238" t="s">
        <v>1969</v>
      </c>
      <c r="C1768" s="238" t="s">
        <v>7081</v>
      </c>
      <c r="D1768" s="239">
        <v>4344000</v>
      </c>
      <c r="E1768" s="240" t="s">
        <v>6886</v>
      </c>
      <c r="F1768" s="233" t="s">
        <v>227</v>
      </c>
      <c r="G1768" s="233" t="s">
        <v>1970</v>
      </c>
      <c r="H1768" s="233" t="s">
        <v>227</v>
      </c>
    </row>
    <row r="1769" spans="1:8" ht="18.399999999999999" customHeight="1">
      <c r="A1769" s="237" t="s">
        <v>1946</v>
      </c>
      <c r="B1769" s="238" t="s">
        <v>1971</v>
      </c>
      <c r="C1769" s="238" t="s">
        <v>7081</v>
      </c>
      <c r="D1769" s="239">
        <v>8659000</v>
      </c>
      <c r="E1769" s="240" t="s">
        <v>6886</v>
      </c>
      <c r="F1769" s="233" t="s">
        <v>227</v>
      </c>
      <c r="G1769" s="233" t="s">
        <v>1972</v>
      </c>
      <c r="H1769" s="233" t="s">
        <v>227</v>
      </c>
    </row>
    <row r="1770" spans="1:8" ht="18.399999999999999" customHeight="1">
      <c r="A1770" s="237" t="s">
        <v>1946</v>
      </c>
      <c r="B1770" s="238" t="s">
        <v>1973</v>
      </c>
      <c r="C1770" s="238" t="s">
        <v>7081</v>
      </c>
      <c r="D1770" s="239">
        <v>1498000</v>
      </c>
      <c r="E1770" s="240" t="s">
        <v>6886</v>
      </c>
      <c r="F1770" s="233" t="s">
        <v>227</v>
      </c>
      <c r="G1770" s="233" t="s">
        <v>1974</v>
      </c>
      <c r="H1770" s="233" t="s">
        <v>227</v>
      </c>
    </row>
    <row r="1771" spans="1:8" ht="18.399999999999999" customHeight="1">
      <c r="A1771" s="237" t="s">
        <v>1946</v>
      </c>
      <c r="B1771" s="238" t="s">
        <v>1975</v>
      </c>
      <c r="C1771" s="238" t="s">
        <v>7081</v>
      </c>
      <c r="D1771" s="239">
        <v>2163000</v>
      </c>
      <c r="E1771" s="240" t="s">
        <v>6886</v>
      </c>
      <c r="F1771" s="233" t="s">
        <v>227</v>
      </c>
      <c r="G1771" s="233" t="s">
        <v>1976</v>
      </c>
      <c r="H1771" s="233" t="s">
        <v>227</v>
      </c>
    </row>
    <row r="1772" spans="1:8" ht="18.399999999999999" customHeight="1">
      <c r="A1772" s="237" t="s">
        <v>1946</v>
      </c>
      <c r="B1772" s="238" t="s">
        <v>1977</v>
      </c>
      <c r="C1772" s="238" t="s">
        <v>7081</v>
      </c>
      <c r="D1772" s="239">
        <v>3077000</v>
      </c>
      <c r="E1772" s="240" t="s">
        <v>6886</v>
      </c>
      <c r="F1772" s="233" t="s">
        <v>227</v>
      </c>
      <c r="G1772" s="233" t="s">
        <v>1978</v>
      </c>
      <c r="H1772" s="233" t="s">
        <v>227</v>
      </c>
    </row>
    <row r="1773" spans="1:8" ht="18.399999999999999" customHeight="1">
      <c r="A1773" s="237" t="s">
        <v>1946</v>
      </c>
      <c r="B1773" s="238" t="s">
        <v>1979</v>
      </c>
      <c r="C1773" s="238" t="s">
        <v>7081</v>
      </c>
      <c r="D1773" s="239">
        <v>4140000</v>
      </c>
      <c r="E1773" s="240" t="s">
        <v>6886</v>
      </c>
      <c r="F1773" s="233" t="s">
        <v>227</v>
      </c>
      <c r="G1773" s="233" t="s">
        <v>1980</v>
      </c>
      <c r="H1773" s="233" t="s">
        <v>227</v>
      </c>
    </row>
    <row r="1774" spans="1:8" ht="18.399999999999999" customHeight="1">
      <c r="A1774" s="237" t="s">
        <v>1946</v>
      </c>
      <c r="B1774" s="238" t="s">
        <v>1981</v>
      </c>
      <c r="C1774" s="238" t="s">
        <v>7081</v>
      </c>
      <c r="D1774" s="239">
        <v>8385000</v>
      </c>
      <c r="E1774" s="240" t="s">
        <v>6886</v>
      </c>
      <c r="F1774" s="233" t="s">
        <v>227</v>
      </c>
      <c r="G1774" s="233" t="s">
        <v>1982</v>
      </c>
      <c r="H1774" s="233" t="s">
        <v>227</v>
      </c>
    </row>
    <row r="1775" spans="1:8" ht="18.399999999999999" customHeight="1">
      <c r="A1775" s="237" t="s">
        <v>1946</v>
      </c>
      <c r="B1775" s="238" t="s">
        <v>1983</v>
      </c>
      <c r="C1775" s="238" t="s">
        <v>7081</v>
      </c>
      <c r="D1775" s="239">
        <v>9091000</v>
      </c>
      <c r="E1775" s="240" t="s">
        <v>6886</v>
      </c>
      <c r="F1775" s="233" t="s">
        <v>227</v>
      </c>
      <c r="G1775" s="233" t="s">
        <v>1984</v>
      </c>
      <c r="H1775" s="233" t="s">
        <v>227</v>
      </c>
    </row>
    <row r="1776" spans="1:8" ht="18.399999999999999" customHeight="1">
      <c r="A1776" s="237" t="s">
        <v>1946</v>
      </c>
      <c r="B1776" s="238" t="s">
        <v>1985</v>
      </c>
      <c r="C1776" s="238" t="s">
        <v>7081</v>
      </c>
      <c r="D1776" s="239">
        <v>11522000</v>
      </c>
      <c r="E1776" s="240" t="s">
        <v>6886</v>
      </c>
      <c r="F1776" s="233" t="s">
        <v>227</v>
      </c>
      <c r="G1776" s="233" t="s">
        <v>1986</v>
      </c>
      <c r="H1776" s="233" t="s">
        <v>227</v>
      </c>
    </row>
    <row r="1777" spans="1:8" ht="18.399999999999999" customHeight="1">
      <c r="A1777" s="237" t="s">
        <v>1946</v>
      </c>
      <c r="B1777" s="238" t="s">
        <v>1987</v>
      </c>
      <c r="C1777" s="238" t="s">
        <v>7081</v>
      </c>
      <c r="D1777" s="239">
        <v>12653000</v>
      </c>
      <c r="E1777" s="240" t="s">
        <v>6886</v>
      </c>
      <c r="F1777" s="233" t="s">
        <v>227</v>
      </c>
      <c r="G1777" s="233" t="s">
        <v>1988</v>
      </c>
      <c r="H1777" s="233" t="s">
        <v>227</v>
      </c>
    </row>
    <row r="1778" spans="1:8" ht="18.399999999999999" customHeight="1">
      <c r="A1778" s="237" t="s">
        <v>1946</v>
      </c>
      <c r="B1778" s="238" t="s">
        <v>1989</v>
      </c>
      <c r="C1778" s="238" t="s">
        <v>7081</v>
      </c>
      <c r="D1778" s="239">
        <v>15238000</v>
      </c>
      <c r="E1778" s="240" t="s">
        <v>6886</v>
      </c>
      <c r="F1778" s="233" t="s">
        <v>227</v>
      </c>
      <c r="G1778" s="233" t="s">
        <v>1990</v>
      </c>
      <c r="H1778" s="233" t="s">
        <v>227</v>
      </c>
    </row>
    <row r="1779" spans="1:8" ht="18.399999999999999" customHeight="1">
      <c r="A1779" s="237" t="s">
        <v>1946</v>
      </c>
      <c r="B1779" s="238" t="s">
        <v>1991</v>
      </c>
      <c r="C1779" s="238" t="s">
        <v>7081</v>
      </c>
      <c r="D1779" s="239">
        <v>18208000</v>
      </c>
      <c r="E1779" s="240" t="s">
        <v>6886</v>
      </c>
      <c r="F1779" s="233" t="s">
        <v>227</v>
      </c>
      <c r="G1779" s="233" t="s">
        <v>1992</v>
      </c>
      <c r="H1779" s="233" t="s">
        <v>227</v>
      </c>
    </row>
    <row r="1780" spans="1:8" ht="18.399999999999999" customHeight="1">
      <c r="A1780" s="237" t="s">
        <v>1946</v>
      </c>
      <c r="B1780" s="238" t="s">
        <v>1993</v>
      </c>
      <c r="C1780" s="238" t="s">
        <v>7081</v>
      </c>
      <c r="D1780" s="239">
        <v>20307000</v>
      </c>
      <c r="E1780" s="240" t="s">
        <v>6886</v>
      </c>
      <c r="F1780" s="233" t="s">
        <v>227</v>
      </c>
      <c r="G1780" s="233" t="s">
        <v>1994</v>
      </c>
      <c r="H1780" s="233" t="s">
        <v>227</v>
      </c>
    </row>
    <row r="1781" spans="1:8" ht="18.399999999999999" customHeight="1">
      <c r="A1781" s="237" t="s">
        <v>1946</v>
      </c>
      <c r="B1781" s="238" t="s">
        <v>1995</v>
      </c>
      <c r="C1781" s="238" t="s">
        <v>7081</v>
      </c>
      <c r="D1781" s="239">
        <v>22137000</v>
      </c>
      <c r="E1781" s="240" t="s">
        <v>6886</v>
      </c>
      <c r="F1781" s="233" t="s">
        <v>227</v>
      </c>
      <c r="G1781" s="233" t="s">
        <v>1996</v>
      </c>
      <c r="H1781" s="233" t="s">
        <v>227</v>
      </c>
    </row>
    <row r="1782" spans="1:8" ht="18.399999999999999" customHeight="1">
      <c r="A1782" s="237" t="s">
        <v>1946</v>
      </c>
      <c r="B1782" s="238" t="s">
        <v>1997</v>
      </c>
      <c r="C1782" s="238" t="s">
        <v>7081</v>
      </c>
      <c r="D1782" s="239">
        <v>22952000</v>
      </c>
      <c r="E1782" s="240" t="s">
        <v>6886</v>
      </c>
      <c r="F1782" s="233" t="s">
        <v>227</v>
      </c>
      <c r="G1782" s="233" t="s">
        <v>1998</v>
      </c>
      <c r="H1782" s="233" t="s">
        <v>227</v>
      </c>
    </row>
    <row r="1783" spans="1:8" ht="18.399999999999999" customHeight="1">
      <c r="A1783" s="237" t="s">
        <v>1946</v>
      </c>
      <c r="B1783" s="238" t="s">
        <v>1999</v>
      </c>
      <c r="C1783" s="238" t="s">
        <v>7081</v>
      </c>
      <c r="D1783" s="239">
        <v>25170000</v>
      </c>
      <c r="E1783" s="240" t="s">
        <v>6886</v>
      </c>
      <c r="F1783" s="233" t="s">
        <v>227</v>
      </c>
      <c r="G1783" s="233" t="s">
        <v>2000</v>
      </c>
      <c r="H1783" s="233" t="s">
        <v>227</v>
      </c>
    </row>
    <row r="1784" spans="1:8" ht="18.399999999999999" customHeight="1">
      <c r="A1784" s="237" t="s">
        <v>1946</v>
      </c>
      <c r="B1784" s="238" t="s">
        <v>2001</v>
      </c>
      <c r="C1784" s="238" t="s">
        <v>7081</v>
      </c>
      <c r="D1784" s="239">
        <v>26787000</v>
      </c>
      <c r="E1784" s="240" t="s">
        <v>6886</v>
      </c>
      <c r="F1784" s="233" t="s">
        <v>227</v>
      </c>
      <c r="G1784" s="233" t="s">
        <v>2002</v>
      </c>
      <c r="H1784" s="233" t="s">
        <v>227</v>
      </c>
    </row>
    <row r="1785" spans="1:8" ht="18.399999999999999" customHeight="1">
      <c r="A1785" s="237" t="s">
        <v>1946</v>
      </c>
      <c r="B1785" s="238" t="s">
        <v>2003</v>
      </c>
      <c r="C1785" s="238" t="s">
        <v>7081</v>
      </c>
      <c r="D1785" s="239">
        <v>34612000</v>
      </c>
      <c r="E1785" s="240" t="s">
        <v>6886</v>
      </c>
      <c r="F1785" s="233" t="s">
        <v>227</v>
      </c>
      <c r="G1785" s="233" t="s">
        <v>2004</v>
      </c>
      <c r="H1785" s="233" t="s">
        <v>227</v>
      </c>
    </row>
    <row r="1786" spans="1:8" ht="18.399999999999999" customHeight="1">
      <c r="A1786" s="237" t="s">
        <v>1946</v>
      </c>
      <c r="B1786" s="238" t="s">
        <v>2005</v>
      </c>
      <c r="C1786" s="238" t="s">
        <v>7081</v>
      </c>
      <c r="D1786" s="239">
        <v>38883000</v>
      </c>
      <c r="E1786" s="240" t="s">
        <v>6886</v>
      </c>
      <c r="F1786" s="233" t="s">
        <v>227</v>
      </c>
      <c r="G1786" s="233" t="s">
        <v>2006</v>
      </c>
      <c r="H1786" s="233" t="s">
        <v>227</v>
      </c>
    </row>
    <row r="1787" spans="1:8" ht="18.399999999999999" customHeight="1">
      <c r="A1787" s="237" t="s">
        <v>1946</v>
      </c>
      <c r="B1787" s="238" t="s">
        <v>2007</v>
      </c>
      <c r="C1787" s="238" t="s">
        <v>7081</v>
      </c>
      <c r="D1787" s="239">
        <v>39895000</v>
      </c>
      <c r="E1787" s="240" t="s">
        <v>6886</v>
      </c>
      <c r="F1787" s="233" t="s">
        <v>227</v>
      </c>
      <c r="G1787" s="233" t="s">
        <v>2008</v>
      </c>
      <c r="H1787" s="233" t="s">
        <v>227</v>
      </c>
    </row>
    <row r="1788" spans="1:8" ht="18.399999999999999" customHeight="1">
      <c r="A1788" s="237" t="s">
        <v>1946</v>
      </c>
      <c r="B1788" s="238" t="s">
        <v>2009</v>
      </c>
      <c r="C1788" s="238" t="s">
        <v>7081</v>
      </c>
      <c r="D1788" s="239">
        <v>43143000</v>
      </c>
      <c r="E1788" s="240" t="s">
        <v>6886</v>
      </c>
      <c r="F1788" s="233" t="s">
        <v>227</v>
      </c>
      <c r="G1788" s="233" t="s">
        <v>2010</v>
      </c>
      <c r="H1788" s="233" t="s">
        <v>227</v>
      </c>
    </row>
    <row r="1789" spans="1:8" ht="18.399999999999999" customHeight="1">
      <c r="A1789" s="237" t="s">
        <v>1946</v>
      </c>
      <c r="B1789" s="238" t="s">
        <v>2011</v>
      </c>
      <c r="C1789" s="238" t="s">
        <v>7081</v>
      </c>
      <c r="D1789" s="239">
        <v>46921000</v>
      </c>
      <c r="E1789" s="240" t="s">
        <v>6886</v>
      </c>
      <c r="F1789" s="233" t="s">
        <v>227</v>
      </c>
      <c r="G1789" s="233" t="s">
        <v>2012</v>
      </c>
      <c r="H1789" s="233" t="s">
        <v>227</v>
      </c>
    </row>
    <row r="1790" spans="1:8" ht="18.399999999999999" customHeight="1">
      <c r="A1790" s="237" t="s">
        <v>1946</v>
      </c>
      <c r="B1790" s="238" t="s">
        <v>2013</v>
      </c>
      <c r="C1790" s="238" t="s">
        <v>7081</v>
      </c>
      <c r="D1790" s="239">
        <v>53996000</v>
      </c>
      <c r="E1790" s="240" t="s">
        <v>6886</v>
      </c>
      <c r="F1790" s="233" t="s">
        <v>227</v>
      </c>
      <c r="G1790" s="233" t="s">
        <v>2014</v>
      </c>
      <c r="H1790" s="233" t="s">
        <v>227</v>
      </c>
    </row>
    <row r="1791" spans="1:8" ht="18.399999999999999" customHeight="1">
      <c r="A1791" s="237" t="s">
        <v>1946</v>
      </c>
      <c r="B1791" s="238" t="s">
        <v>2015</v>
      </c>
      <c r="C1791" s="238" t="s">
        <v>7081</v>
      </c>
      <c r="D1791" s="239">
        <v>61925000</v>
      </c>
      <c r="E1791" s="240" t="s">
        <v>6886</v>
      </c>
      <c r="F1791" s="233" t="s">
        <v>227</v>
      </c>
      <c r="G1791" s="233" t="s">
        <v>2016</v>
      </c>
      <c r="H1791" s="233" t="s">
        <v>227</v>
      </c>
    </row>
    <row r="1792" spans="1:8" ht="18.399999999999999" customHeight="1">
      <c r="A1792" s="237" t="s">
        <v>1946</v>
      </c>
      <c r="B1792" s="238" t="s">
        <v>2017</v>
      </c>
      <c r="C1792" s="238" t="s">
        <v>7081</v>
      </c>
      <c r="D1792" s="239">
        <v>68277000</v>
      </c>
      <c r="E1792" s="240" t="s">
        <v>6886</v>
      </c>
      <c r="F1792" s="233" t="s">
        <v>227</v>
      </c>
      <c r="G1792" s="233" t="s">
        <v>2018</v>
      </c>
      <c r="H1792" s="233" t="s">
        <v>227</v>
      </c>
    </row>
    <row r="1793" spans="1:8" ht="18.399999999999999" customHeight="1">
      <c r="A1793" s="237" t="s">
        <v>1946</v>
      </c>
      <c r="B1793" s="238" t="s">
        <v>2019</v>
      </c>
      <c r="C1793" s="238" t="s">
        <v>7081</v>
      </c>
      <c r="D1793" s="239">
        <v>74629000</v>
      </c>
      <c r="E1793" s="240" t="s">
        <v>6886</v>
      </c>
      <c r="F1793" s="233" t="s">
        <v>227</v>
      </c>
      <c r="G1793" s="233" t="s">
        <v>2020</v>
      </c>
      <c r="H1793" s="233" t="s">
        <v>227</v>
      </c>
    </row>
    <row r="1794" spans="1:8" ht="18.399999999999999" customHeight="1">
      <c r="A1794" s="237" t="s">
        <v>1946</v>
      </c>
      <c r="B1794" s="238" t="s">
        <v>2021</v>
      </c>
      <c r="C1794" s="238" t="s">
        <v>7081</v>
      </c>
      <c r="D1794" s="239">
        <v>85349000</v>
      </c>
      <c r="E1794" s="240" t="s">
        <v>6886</v>
      </c>
      <c r="F1794" s="233" t="s">
        <v>227</v>
      </c>
      <c r="G1794" s="233" t="s">
        <v>2022</v>
      </c>
      <c r="H1794" s="233" t="s">
        <v>227</v>
      </c>
    </row>
    <row r="1795" spans="1:8" ht="18.399999999999999" customHeight="1">
      <c r="A1795" s="237" t="s">
        <v>1946</v>
      </c>
      <c r="B1795" s="238" t="s">
        <v>2023</v>
      </c>
      <c r="C1795" s="238" t="s">
        <v>7081</v>
      </c>
      <c r="D1795" s="239">
        <v>94993000</v>
      </c>
      <c r="E1795" s="240" t="s">
        <v>6886</v>
      </c>
      <c r="F1795" s="233" t="s">
        <v>227</v>
      </c>
      <c r="G1795" s="233" t="s">
        <v>2024</v>
      </c>
      <c r="H1795" s="233" t="s">
        <v>227</v>
      </c>
    </row>
    <row r="1796" spans="1:8" ht="18.399999999999999" customHeight="1">
      <c r="A1796" s="237" t="s">
        <v>1946</v>
      </c>
      <c r="B1796" s="238" t="s">
        <v>2025</v>
      </c>
      <c r="C1796" s="238" t="s">
        <v>7081</v>
      </c>
      <c r="D1796" s="239">
        <v>110280000</v>
      </c>
      <c r="E1796" s="240" t="s">
        <v>6886</v>
      </c>
      <c r="F1796" s="233" t="s">
        <v>227</v>
      </c>
      <c r="G1796" s="233" t="s">
        <v>2026</v>
      </c>
      <c r="H1796" s="233" t="s">
        <v>227</v>
      </c>
    </row>
    <row r="1797" spans="1:8" ht="18.399999999999999" customHeight="1">
      <c r="A1797" s="237" t="s">
        <v>1946</v>
      </c>
      <c r="B1797" s="238" t="s">
        <v>2027</v>
      </c>
      <c r="C1797" s="238" t="s">
        <v>7081</v>
      </c>
      <c r="D1797" s="239">
        <v>120010000</v>
      </c>
      <c r="E1797" s="240" t="s">
        <v>6886</v>
      </c>
      <c r="F1797" s="233" t="s">
        <v>227</v>
      </c>
      <c r="G1797" s="233" t="s">
        <v>2028</v>
      </c>
      <c r="H1797" s="233" t="s">
        <v>227</v>
      </c>
    </row>
    <row r="1798" spans="1:8" ht="18.399999999999999" customHeight="1">
      <c r="A1798" s="237" t="s">
        <v>1946</v>
      </c>
      <c r="B1798" s="238" t="s">
        <v>2029</v>
      </c>
      <c r="C1798" s="238" t="s">
        <v>7081</v>
      </c>
      <c r="D1798" s="239">
        <v>123990000</v>
      </c>
      <c r="E1798" s="240" t="s">
        <v>6886</v>
      </c>
      <c r="F1798" s="233" t="s">
        <v>227</v>
      </c>
      <c r="G1798" s="233" t="s">
        <v>2030</v>
      </c>
      <c r="H1798" s="233" t="s">
        <v>227</v>
      </c>
    </row>
    <row r="1799" spans="1:8" ht="18.399999999999999" customHeight="1">
      <c r="A1799" s="237" t="s">
        <v>1946</v>
      </c>
      <c r="B1799" s="238" t="s">
        <v>7405</v>
      </c>
      <c r="C1799" s="238" t="s">
        <v>7081</v>
      </c>
      <c r="D1799" s="239">
        <v>1412000</v>
      </c>
      <c r="E1799" s="240" t="s">
        <v>6886</v>
      </c>
      <c r="F1799" s="233" t="s">
        <v>227</v>
      </c>
      <c r="G1799" s="233" t="s">
        <v>2031</v>
      </c>
      <c r="H1799" s="233" t="s">
        <v>227</v>
      </c>
    </row>
    <row r="1800" spans="1:8" ht="18.399999999999999" customHeight="1">
      <c r="A1800" s="237" t="s">
        <v>1946</v>
      </c>
      <c r="B1800" s="238" t="s">
        <v>7406</v>
      </c>
      <c r="C1800" s="238" t="s">
        <v>7081</v>
      </c>
      <c r="D1800" s="239">
        <v>1454000</v>
      </c>
      <c r="E1800" s="240" t="s">
        <v>6886</v>
      </c>
      <c r="F1800" s="233" t="s">
        <v>227</v>
      </c>
      <c r="G1800" s="233" t="s">
        <v>2032</v>
      </c>
      <c r="H1800" s="233" t="s">
        <v>227</v>
      </c>
    </row>
    <row r="1801" spans="1:8" ht="18.399999999999999" customHeight="1">
      <c r="A1801" s="237" t="s">
        <v>1946</v>
      </c>
      <c r="B1801" s="238" t="s">
        <v>7407</v>
      </c>
      <c r="C1801" s="238" t="s">
        <v>7081</v>
      </c>
      <c r="D1801" s="239">
        <v>2211000</v>
      </c>
      <c r="E1801" s="240" t="s">
        <v>6886</v>
      </c>
      <c r="F1801" s="233" t="s">
        <v>227</v>
      </c>
      <c r="G1801" s="233" t="s">
        <v>2033</v>
      </c>
      <c r="H1801" s="233" t="s">
        <v>227</v>
      </c>
    </row>
    <row r="1802" spans="1:8" ht="18.399999999999999" customHeight="1">
      <c r="A1802" s="237" t="s">
        <v>1946</v>
      </c>
      <c r="B1802" s="238" t="s">
        <v>7408</v>
      </c>
      <c r="C1802" s="238" t="s">
        <v>7081</v>
      </c>
      <c r="D1802" s="239">
        <v>2432000</v>
      </c>
      <c r="E1802" s="240" t="s">
        <v>6886</v>
      </c>
      <c r="F1802" s="233" t="s">
        <v>227</v>
      </c>
      <c r="G1802" s="233" t="s">
        <v>2034</v>
      </c>
      <c r="H1802" s="233" t="s">
        <v>227</v>
      </c>
    </row>
    <row r="1803" spans="1:8" ht="18.399999999999999" customHeight="1">
      <c r="A1803" s="237" t="s">
        <v>1946</v>
      </c>
      <c r="B1803" s="238" t="s">
        <v>7409</v>
      </c>
      <c r="C1803" s="238" t="s">
        <v>7081</v>
      </c>
      <c r="D1803" s="239">
        <v>2997000</v>
      </c>
      <c r="E1803" s="240" t="s">
        <v>6886</v>
      </c>
      <c r="F1803" s="233" t="s">
        <v>227</v>
      </c>
      <c r="G1803" s="233" t="s">
        <v>2035</v>
      </c>
      <c r="H1803" s="233" t="s">
        <v>227</v>
      </c>
    </row>
    <row r="1804" spans="1:8" ht="18.399999999999999" customHeight="1">
      <c r="A1804" s="237" t="s">
        <v>1946</v>
      </c>
      <c r="B1804" s="238" t="s">
        <v>7410</v>
      </c>
      <c r="C1804" s="238" t="s">
        <v>7081</v>
      </c>
      <c r="D1804" s="239">
        <v>3267000</v>
      </c>
      <c r="E1804" s="240" t="s">
        <v>6886</v>
      </c>
      <c r="F1804" s="233" t="s">
        <v>227</v>
      </c>
      <c r="G1804" s="233" t="s">
        <v>2036</v>
      </c>
      <c r="H1804" s="233" t="s">
        <v>227</v>
      </c>
    </row>
    <row r="1805" spans="1:8" ht="18.399999999999999" customHeight="1">
      <c r="A1805" s="237" t="s">
        <v>1946</v>
      </c>
      <c r="B1805" s="238" t="s">
        <v>7411</v>
      </c>
      <c r="C1805" s="238" t="s">
        <v>7081</v>
      </c>
      <c r="D1805" s="239">
        <v>3851000</v>
      </c>
      <c r="E1805" s="240" t="s">
        <v>6886</v>
      </c>
      <c r="F1805" s="233" t="s">
        <v>227</v>
      </c>
      <c r="G1805" s="233" t="s">
        <v>2037</v>
      </c>
      <c r="H1805" s="233" t="s">
        <v>227</v>
      </c>
    </row>
    <row r="1806" spans="1:8" ht="18.399999999999999" customHeight="1">
      <c r="A1806" s="237" t="s">
        <v>1946</v>
      </c>
      <c r="B1806" s="238" t="s">
        <v>7412</v>
      </c>
      <c r="C1806" s="238" t="s">
        <v>7081</v>
      </c>
      <c r="D1806" s="239">
        <v>5008000</v>
      </c>
      <c r="E1806" s="240" t="s">
        <v>6886</v>
      </c>
      <c r="F1806" s="233" t="s">
        <v>227</v>
      </c>
      <c r="G1806" s="233" t="s">
        <v>2038</v>
      </c>
      <c r="H1806" s="233" t="s">
        <v>227</v>
      </c>
    </row>
    <row r="1807" spans="1:8" ht="18.399999999999999" customHeight="1">
      <c r="A1807" s="237" t="s">
        <v>1946</v>
      </c>
      <c r="B1807" s="238" t="s">
        <v>7413</v>
      </c>
      <c r="C1807" s="238" t="s">
        <v>7081</v>
      </c>
      <c r="D1807" s="239">
        <v>1230000</v>
      </c>
      <c r="E1807" s="240" t="s">
        <v>6886</v>
      </c>
      <c r="F1807" s="233" t="s">
        <v>227</v>
      </c>
      <c r="G1807" s="233" t="s">
        <v>2039</v>
      </c>
      <c r="H1807" s="233" t="s">
        <v>227</v>
      </c>
    </row>
    <row r="1808" spans="1:8" ht="18.399999999999999" customHeight="1">
      <c r="A1808" s="237" t="s">
        <v>1946</v>
      </c>
      <c r="B1808" s="238" t="s">
        <v>7414</v>
      </c>
      <c r="C1808" s="238" t="s">
        <v>7081</v>
      </c>
      <c r="D1808" s="239">
        <v>1532500</v>
      </c>
      <c r="E1808" s="240" t="s">
        <v>6886</v>
      </c>
      <c r="F1808" s="233" t="s">
        <v>227</v>
      </c>
      <c r="G1808" s="233" t="s">
        <v>2040</v>
      </c>
      <c r="H1808" s="233" t="s">
        <v>227</v>
      </c>
    </row>
    <row r="1809" spans="1:8" ht="18.399999999999999" customHeight="1">
      <c r="A1809" s="237" t="s">
        <v>1946</v>
      </c>
      <c r="B1809" s="238" t="s">
        <v>7415</v>
      </c>
      <c r="C1809" s="238" t="s">
        <v>7081</v>
      </c>
      <c r="D1809" s="239">
        <v>1835000</v>
      </c>
      <c r="E1809" s="240" t="s">
        <v>6886</v>
      </c>
      <c r="F1809" s="233" t="s">
        <v>227</v>
      </c>
      <c r="G1809" s="233" t="s">
        <v>2041</v>
      </c>
      <c r="H1809" s="233" t="s">
        <v>227</v>
      </c>
    </row>
    <row r="1810" spans="1:8" ht="18.399999999999999" customHeight="1">
      <c r="A1810" s="237" t="s">
        <v>1946</v>
      </c>
      <c r="B1810" s="238" t="s">
        <v>7416</v>
      </c>
      <c r="C1810" s="238" t="s">
        <v>7081</v>
      </c>
      <c r="D1810" s="239">
        <v>2077000</v>
      </c>
      <c r="E1810" s="240" t="s">
        <v>6886</v>
      </c>
      <c r="F1810" s="233" t="s">
        <v>227</v>
      </c>
      <c r="G1810" s="233" t="s">
        <v>2042</v>
      </c>
      <c r="H1810" s="233" t="s">
        <v>227</v>
      </c>
    </row>
    <row r="1811" spans="1:8" ht="18.399999999999999" customHeight="1">
      <c r="A1811" s="237" t="s">
        <v>1946</v>
      </c>
      <c r="B1811" s="238" t="s">
        <v>7417</v>
      </c>
      <c r="C1811" s="238" t="s">
        <v>7081</v>
      </c>
      <c r="D1811" s="239">
        <v>2556000</v>
      </c>
      <c r="E1811" s="240" t="s">
        <v>6886</v>
      </c>
      <c r="F1811" s="233" t="s">
        <v>227</v>
      </c>
      <c r="G1811" s="233" t="s">
        <v>2043</v>
      </c>
      <c r="H1811" s="233" t="s">
        <v>227</v>
      </c>
    </row>
    <row r="1812" spans="1:8" ht="18.399999999999999" customHeight="1">
      <c r="A1812" s="237" t="s">
        <v>1946</v>
      </c>
      <c r="B1812" s="238" t="s">
        <v>7418</v>
      </c>
      <c r="C1812" s="238" t="s">
        <v>7081</v>
      </c>
      <c r="D1812" s="239">
        <v>2831000</v>
      </c>
      <c r="E1812" s="240" t="s">
        <v>6886</v>
      </c>
      <c r="F1812" s="233" t="s">
        <v>227</v>
      </c>
      <c r="G1812" s="233" t="s">
        <v>2044</v>
      </c>
      <c r="H1812" s="233" t="s">
        <v>227</v>
      </c>
    </row>
    <row r="1813" spans="1:8" ht="18.399999999999999" customHeight="1">
      <c r="A1813" s="237" t="s">
        <v>1946</v>
      </c>
      <c r="B1813" s="238" t="s">
        <v>7419</v>
      </c>
      <c r="C1813" s="238" t="s">
        <v>7081</v>
      </c>
      <c r="D1813" s="239">
        <v>3554000</v>
      </c>
      <c r="E1813" s="240" t="s">
        <v>6886</v>
      </c>
      <c r="F1813" s="233" t="s">
        <v>227</v>
      </c>
      <c r="G1813" s="233" t="s">
        <v>2045</v>
      </c>
      <c r="H1813" s="233" t="s">
        <v>227</v>
      </c>
    </row>
    <row r="1814" spans="1:8" ht="18.399999999999999" customHeight="1">
      <c r="A1814" s="237" t="s">
        <v>1946</v>
      </c>
      <c r="B1814" s="238" t="s">
        <v>7420</v>
      </c>
      <c r="C1814" s="238" t="s">
        <v>7081</v>
      </c>
      <c r="D1814" s="239">
        <v>4648000</v>
      </c>
      <c r="E1814" s="240" t="s">
        <v>6886</v>
      </c>
      <c r="F1814" s="233" t="s">
        <v>227</v>
      </c>
      <c r="G1814" s="233" t="s">
        <v>2046</v>
      </c>
      <c r="H1814" s="233" t="s">
        <v>227</v>
      </c>
    </row>
    <row r="1815" spans="1:8" ht="18.399999999999999" customHeight="1">
      <c r="A1815" s="237" t="s">
        <v>1946</v>
      </c>
      <c r="B1815" s="238" t="s">
        <v>2047</v>
      </c>
      <c r="C1815" s="238" t="s">
        <v>7081</v>
      </c>
      <c r="D1815" s="239">
        <v>1382000</v>
      </c>
      <c r="E1815" s="240" t="s">
        <v>6886</v>
      </c>
      <c r="F1815" s="233" t="s">
        <v>227</v>
      </c>
      <c r="G1815" s="233" t="s">
        <v>2048</v>
      </c>
      <c r="H1815" s="233" t="s">
        <v>227</v>
      </c>
    </row>
    <row r="1816" spans="1:8" ht="18.399999999999999" customHeight="1">
      <c r="A1816" s="237" t="s">
        <v>1946</v>
      </c>
      <c r="B1816" s="238" t="s">
        <v>2049</v>
      </c>
      <c r="C1816" s="238" t="s">
        <v>7081</v>
      </c>
      <c r="D1816" s="239">
        <v>2279000</v>
      </c>
      <c r="E1816" s="240" t="s">
        <v>6886</v>
      </c>
      <c r="F1816" s="233" t="s">
        <v>227</v>
      </c>
      <c r="G1816" s="233" t="s">
        <v>2050</v>
      </c>
      <c r="H1816" s="233" t="s">
        <v>227</v>
      </c>
    </row>
    <row r="1817" spans="1:8" ht="18.399999999999999" customHeight="1">
      <c r="A1817" s="237" t="s">
        <v>1946</v>
      </c>
      <c r="B1817" s="238" t="s">
        <v>2051</v>
      </c>
      <c r="C1817" s="238" t="s">
        <v>7081</v>
      </c>
      <c r="D1817" s="239">
        <v>3127000</v>
      </c>
      <c r="E1817" s="240" t="s">
        <v>6886</v>
      </c>
      <c r="F1817" s="233" t="s">
        <v>227</v>
      </c>
      <c r="G1817" s="233" t="s">
        <v>2052</v>
      </c>
      <c r="H1817" s="233" t="s">
        <v>227</v>
      </c>
    </row>
    <row r="1818" spans="1:8" ht="18.399999999999999" customHeight="1">
      <c r="A1818" s="237" t="s">
        <v>1946</v>
      </c>
      <c r="B1818" s="238" t="s">
        <v>2053</v>
      </c>
      <c r="C1818" s="238" t="s">
        <v>7081</v>
      </c>
      <c r="D1818" s="239">
        <v>4546000</v>
      </c>
      <c r="E1818" s="240" t="s">
        <v>6886</v>
      </c>
      <c r="F1818" s="233" t="s">
        <v>227</v>
      </c>
      <c r="G1818" s="233" t="s">
        <v>2054</v>
      </c>
      <c r="H1818" s="233" t="s">
        <v>227</v>
      </c>
    </row>
    <row r="1819" spans="1:8" ht="18.399999999999999" customHeight="1">
      <c r="A1819" s="237" t="s">
        <v>1946</v>
      </c>
      <c r="B1819" s="238" t="s">
        <v>2055</v>
      </c>
      <c r="C1819" s="238" t="s">
        <v>7081</v>
      </c>
      <c r="D1819" s="239">
        <v>5110000</v>
      </c>
      <c r="E1819" s="240" t="s">
        <v>6886</v>
      </c>
      <c r="F1819" s="233" t="s">
        <v>227</v>
      </c>
      <c r="G1819" s="233" t="s">
        <v>2056</v>
      </c>
      <c r="H1819" s="233" t="s">
        <v>227</v>
      </c>
    </row>
    <row r="1820" spans="1:8" ht="18.399999999999999" customHeight="1">
      <c r="A1820" s="237" t="s">
        <v>1946</v>
      </c>
      <c r="B1820" s="238" t="s">
        <v>2057</v>
      </c>
      <c r="C1820" s="238" t="s">
        <v>7081</v>
      </c>
      <c r="D1820" s="239">
        <v>1192000</v>
      </c>
      <c r="E1820" s="240" t="s">
        <v>6886</v>
      </c>
      <c r="F1820" s="233" t="s">
        <v>227</v>
      </c>
      <c r="G1820" s="233" t="s">
        <v>2058</v>
      </c>
      <c r="H1820" s="233" t="s">
        <v>227</v>
      </c>
    </row>
    <row r="1821" spans="1:8" ht="18.399999999999999" customHeight="1">
      <c r="A1821" s="237" t="s">
        <v>1946</v>
      </c>
      <c r="B1821" s="238" t="s">
        <v>2059</v>
      </c>
      <c r="C1821" s="238" t="s">
        <v>7081</v>
      </c>
      <c r="D1821" s="239">
        <v>1918000</v>
      </c>
      <c r="E1821" s="240" t="s">
        <v>6886</v>
      </c>
      <c r="F1821" s="233" t="s">
        <v>227</v>
      </c>
      <c r="G1821" s="233" t="s">
        <v>2060</v>
      </c>
      <c r="H1821" s="233" t="s">
        <v>227</v>
      </c>
    </row>
    <row r="1822" spans="1:8" ht="18.399999999999999" customHeight="1">
      <c r="A1822" s="237" t="s">
        <v>1946</v>
      </c>
      <c r="B1822" s="238" t="s">
        <v>2061</v>
      </c>
      <c r="C1822" s="238" t="s">
        <v>7081</v>
      </c>
      <c r="D1822" s="239">
        <v>2620000</v>
      </c>
      <c r="E1822" s="240" t="s">
        <v>6886</v>
      </c>
      <c r="F1822" s="233" t="s">
        <v>227</v>
      </c>
      <c r="G1822" s="233" t="s">
        <v>2062</v>
      </c>
      <c r="H1822" s="233" t="s">
        <v>227</v>
      </c>
    </row>
    <row r="1823" spans="1:8" ht="18.399999999999999" customHeight="1">
      <c r="A1823" s="237" t="s">
        <v>1946</v>
      </c>
      <c r="B1823" s="238" t="s">
        <v>2063</v>
      </c>
      <c r="C1823" s="238" t="s">
        <v>7081</v>
      </c>
      <c r="D1823" s="239">
        <v>3482000</v>
      </c>
      <c r="E1823" s="240" t="s">
        <v>6886</v>
      </c>
      <c r="F1823" s="233" t="s">
        <v>227</v>
      </c>
      <c r="G1823" s="233" t="s">
        <v>2064</v>
      </c>
      <c r="H1823" s="233" t="s">
        <v>227</v>
      </c>
    </row>
    <row r="1824" spans="1:8" ht="18.399999999999999" customHeight="1">
      <c r="A1824" s="237" t="s">
        <v>1946</v>
      </c>
      <c r="B1824" s="238" t="s">
        <v>2065</v>
      </c>
      <c r="C1824" s="238" t="s">
        <v>7081</v>
      </c>
      <c r="D1824" s="239">
        <v>4914000</v>
      </c>
      <c r="E1824" s="240" t="s">
        <v>6886</v>
      </c>
      <c r="F1824" s="233" t="s">
        <v>227</v>
      </c>
      <c r="G1824" s="233" t="s">
        <v>2066</v>
      </c>
      <c r="H1824" s="233" t="s">
        <v>227</v>
      </c>
    </row>
    <row r="1825" spans="1:8" ht="18.399999999999999" customHeight="1">
      <c r="A1825" s="237" t="s">
        <v>1946</v>
      </c>
      <c r="B1825" s="238" t="s">
        <v>2067</v>
      </c>
      <c r="C1825" s="238" t="s">
        <v>7081</v>
      </c>
      <c r="D1825" s="239">
        <v>5959000</v>
      </c>
      <c r="E1825" s="240" t="s">
        <v>6886</v>
      </c>
      <c r="F1825" s="233" t="s">
        <v>227</v>
      </c>
      <c r="G1825" s="233" t="s">
        <v>2068</v>
      </c>
      <c r="H1825" s="233" t="s">
        <v>227</v>
      </c>
    </row>
    <row r="1826" spans="1:8" ht="18.399999999999999" customHeight="1">
      <c r="A1826" s="237" t="s">
        <v>1946</v>
      </c>
      <c r="B1826" s="238" t="s">
        <v>2069</v>
      </c>
      <c r="C1826" s="238" t="s">
        <v>7081</v>
      </c>
      <c r="D1826" s="239">
        <v>7092000</v>
      </c>
      <c r="E1826" s="240" t="s">
        <v>6886</v>
      </c>
      <c r="F1826" s="233" t="s">
        <v>227</v>
      </c>
      <c r="G1826" s="233" t="s">
        <v>2070</v>
      </c>
      <c r="H1826" s="233" t="s">
        <v>227</v>
      </c>
    </row>
    <row r="1827" spans="1:8" ht="18.399999999999999" customHeight="1">
      <c r="A1827" s="237" t="s">
        <v>1946</v>
      </c>
      <c r="B1827" s="238" t="s">
        <v>2071</v>
      </c>
      <c r="C1827" s="238" t="s">
        <v>7081</v>
      </c>
      <c r="D1827" s="239">
        <v>8435000</v>
      </c>
      <c r="E1827" s="240" t="s">
        <v>6886</v>
      </c>
      <c r="F1827" s="233" t="s">
        <v>227</v>
      </c>
      <c r="G1827" s="233" t="s">
        <v>2072</v>
      </c>
      <c r="H1827" s="233" t="s">
        <v>227</v>
      </c>
    </row>
    <row r="1828" spans="1:8" ht="18.399999999999999" customHeight="1">
      <c r="A1828" s="237" t="s">
        <v>1946</v>
      </c>
      <c r="B1828" s="238" t="s">
        <v>2073</v>
      </c>
      <c r="C1828" s="238" t="s">
        <v>7081</v>
      </c>
      <c r="D1828" s="239">
        <v>10033000</v>
      </c>
      <c r="E1828" s="240" t="s">
        <v>6886</v>
      </c>
      <c r="F1828" s="233" t="s">
        <v>227</v>
      </c>
      <c r="G1828" s="233" t="s">
        <v>2074</v>
      </c>
      <c r="H1828" s="233" t="s">
        <v>227</v>
      </c>
    </row>
    <row r="1829" spans="1:8" ht="18.399999999999999" customHeight="1">
      <c r="A1829" s="237" t="s">
        <v>1946</v>
      </c>
      <c r="B1829" s="238" t="s">
        <v>2075</v>
      </c>
      <c r="C1829" s="238" t="s">
        <v>7081</v>
      </c>
      <c r="D1829" s="239">
        <v>12809000</v>
      </c>
      <c r="E1829" s="240" t="s">
        <v>6886</v>
      </c>
      <c r="F1829" s="233" t="s">
        <v>227</v>
      </c>
      <c r="G1829" s="233" t="s">
        <v>2076</v>
      </c>
      <c r="H1829" s="233" t="s">
        <v>227</v>
      </c>
    </row>
    <row r="1830" spans="1:8" ht="18.399999999999999" customHeight="1">
      <c r="A1830" s="237" t="s">
        <v>1946</v>
      </c>
      <c r="B1830" s="238" t="s">
        <v>2077</v>
      </c>
      <c r="C1830" s="238" t="s">
        <v>7081</v>
      </c>
      <c r="D1830" s="239">
        <v>14445000</v>
      </c>
      <c r="E1830" s="240" t="s">
        <v>6886</v>
      </c>
      <c r="F1830" s="233" t="s">
        <v>227</v>
      </c>
      <c r="G1830" s="233" t="s">
        <v>2078</v>
      </c>
      <c r="H1830" s="233" t="s">
        <v>227</v>
      </c>
    </row>
    <row r="1831" spans="1:8" ht="18.399999999999999" customHeight="1">
      <c r="A1831" s="237" t="s">
        <v>1946</v>
      </c>
      <c r="B1831" s="238" t="s">
        <v>2079</v>
      </c>
      <c r="C1831" s="238" t="s">
        <v>7081</v>
      </c>
      <c r="D1831" s="239">
        <v>16374000</v>
      </c>
      <c r="E1831" s="240" t="s">
        <v>6886</v>
      </c>
      <c r="F1831" s="233" t="s">
        <v>227</v>
      </c>
      <c r="G1831" s="233" t="s">
        <v>2080</v>
      </c>
      <c r="H1831" s="233" t="s">
        <v>227</v>
      </c>
    </row>
    <row r="1832" spans="1:8" ht="18.399999999999999" customHeight="1">
      <c r="A1832" s="237" t="s">
        <v>1946</v>
      </c>
      <c r="B1832" s="238" t="s">
        <v>2081</v>
      </c>
      <c r="C1832" s="238" t="s">
        <v>7081</v>
      </c>
      <c r="D1832" s="239">
        <v>16611000</v>
      </c>
      <c r="E1832" s="240" t="s">
        <v>6886</v>
      </c>
      <c r="F1832" s="233" t="s">
        <v>227</v>
      </c>
      <c r="G1832" s="233" t="s">
        <v>2082</v>
      </c>
      <c r="H1832" s="233" t="s">
        <v>227</v>
      </c>
    </row>
    <row r="1833" spans="1:8" ht="18.399999999999999" customHeight="1">
      <c r="A1833" s="237" t="s">
        <v>1946</v>
      </c>
      <c r="B1833" s="238" t="s">
        <v>2083</v>
      </c>
      <c r="C1833" s="238" t="s">
        <v>7081</v>
      </c>
      <c r="D1833" s="239">
        <v>17438000</v>
      </c>
      <c r="E1833" s="240" t="s">
        <v>6886</v>
      </c>
      <c r="F1833" s="233" t="s">
        <v>227</v>
      </c>
      <c r="G1833" s="233" t="s">
        <v>2084</v>
      </c>
      <c r="H1833" s="233" t="s">
        <v>227</v>
      </c>
    </row>
    <row r="1834" spans="1:8" ht="18.399999999999999" customHeight="1">
      <c r="A1834" s="237" t="s">
        <v>1946</v>
      </c>
      <c r="B1834" s="238" t="s">
        <v>2085</v>
      </c>
      <c r="C1834" s="238" t="s">
        <v>7081</v>
      </c>
      <c r="D1834" s="239">
        <v>19319000</v>
      </c>
      <c r="E1834" s="240" t="s">
        <v>6886</v>
      </c>
      <c r="F1834" s="233" t="s">
        <v>227</v>
      </c>
      <c r="G1834" s="233" t="s">
        <v>2086</v>
      </c>
      <c r="H1834" s="233" t="s">
        <v>227</v>
      </c>
    </row>
    <row r="1835" spans="1:8" ht="18.399999999999999" customHeight="1">
      <c r="A1835" s="237" t="s">
        <v>1946</v>
      </c>
      <c r="B1835" s="238" t="s">
        <v>2087</v>
      </c>
      <c r="C1835" s="238" t="s">
        <v>7081</v>
      </c>
      <c r="D1835" s="239">
        <v>23195000</v>
      </c>
      <c r="E1835" s="240" t="s">
        <v>6886</v>
      </c>
      <c r="F1835" s="233" t="s">
        <v>227</v>
      </c>
      <c r="G1835" s="233" t="s">
        <v>2088</v>
      </c>
      <c r="H1835" s="233" t="s">
        <v>227</v>
      </c>
    </row>
    <row r="1836" spans="1:8" ht="18.399999999999999" customHeight="1">
      <c r="A1836" s="237" t="s">
        <v>1946</v>
      </c>
      <c r="B1836" s="238" t="s">
        <v>2089</v>
      </c>
      <c r="C1836" s="238" t="s">
        <v>7081</v>
      </c>
      <c r="D1836" s="239">
        <v>23495000</v>
      </c>
      <c r="E1836" s="240" t="s">
        <v>6886</v>
      </c>
      <c r="F1836" s="233" t="s">
        <v>227</v>
      </c>
      <c r="G1836" s="233" t="s">
        <v>2090</v>
      </c>
      <c r="H1836" s="233" t="s">
        <v>227</v>
      </c>
    </row>
    <row r="1837" spans="1:8" ht="18.399999999999999" customHeight="1">
      <c r="A1837" s="237" t="s">
        <v>1946</v>
      </c>
      <c r="B1837" s="238" t="s">
        <v>2091</v>
      </c>
      <c r="C1837" s="238" t="s">
        <v>7081</v>
      </c>
      <c r="D1837" s="239">
        <v>24533000</v>
      </c>
      <c r="E1837" s="240" t="s">
        <v>6886</v>
      </c>
      <c r="F1837" s="233" t="s">
        <v>227</v>
      </c>
      <c r="G1837" s="233" t="s">
        <v>2092</v>
      </c>
      <c r="H1837" s="233" t="s">
        <v>227</v>
      </c>
    </row>
    <row r="1838" spans="1:8" ht="18.399999999999999" customHeight="1">
      <c r="A1838" s="237" t="s">
        <v>1946</v>
      </c>
      <c r="B1838" s="238" t="s">
        <v>2093</v>
      </c>
      <c r="C1838" s="238" t="s">
        <v>7081</v>
      </c>
      <c r="D1838" s="239">
        <v>27157000</v>
      </c>
      <c r="E1838" s="240" t="s">
        <v>6886</v>
      </c>
      <c r="F1838" s="233" t="s">
        <v>227</v>
      </c>
      <c r="G1838" s="233" t="s">
        <v>2094</v>
      </c>
      <c r="H1838" s="233" t="s">
        <v>227</v>
      </c>
    </row>
    <row r="1839" spans="1:8" ht="18.399999999999999" customHeight="1">
      <c r="A1839" s="237" t="s">
        <v>1946</v>
      </c>
      <c r="B1839" s="238" t="s">
        <v>2095</v>
      </c>
      <c r="C1839" s="238" t="s">
        <v>7081</v>
      </c>
      <c r="D1839" s="239">
        <v>29955000</v>
      </c>
      <c r="E1839" s="240" t="s">
        <v>6886</v>
      </c>
      <c r="F1839" s="233" t="s">
        <v>227</v>
      </c>
      <c r="G1839" s="233" t="s">
        <v>2096</v>
      </c>
      <c r="H1839" s="233" t="s">
        <v>227</v>
      </c>
    </row>
    <row r="1840" spans="1:8" ht="18.399999999999999" customHeight="1">
      <c r="A1840" s="237" t="s">
        <v>1946</v>
      </c>
      <c r="B1840" s="238" t="s">
        <v>2097</v>
      </c>
      <c r="C1840" s="238" t="s">
        <v>7081</v>
      </c>
      <c r="D1840" s="239">
        <v>31439000</v>
      </c>
      <c r="E1840" s="240" t="s">
        <v>6886</v>
      </c>
      <c r="F1840" s="233" t="s">
        <v>227</v>
      </c>
      <c r="G1840" s="233" t="s">
        <v>2098</v>
      </c>
      <c r="H1840" s="233" t="s">
        <v>227</v>
      </c>
    </row>
    <row r="1841" spans="1:8" ht="18.399999999999999" customHeight="1">
      <c r="A1841" s="237" t="s">
        <v>1946</v>
      </c>
      <c r="B1841" s="238" t="s">
        <v>2099</v>
      </c>
      <c r="C1841" s="238" t="s">
        <v>7081</v>
      </c>
      <c r="D1841" s="239">
        <v>36773000</v>
      </c>
      <c r="E1841" s="240" t="s">
        <v>6886</v>
      </c>
      <c r="F1841" s="233" t="s">
        <v>227</v>
      </c>
      <c r="G1841" s="233" t="s">
        <v>2100</v>
      </c>
      <c r="H1841" s="233" t="s">
        <v>227</v>
      </c>
    </row>
    <row r="1842" spans="1:8" ht="18.399999999999999" customHeight="1">
      <c r="A1842" s="237" t="s">
        <v>1946</v>
      </c>
      <c r="B1842" s="238" t="s">
        <v>2101</v>
      </c>
      <c r="C1842" s="238" t="s">
        <v>7081</v>
      </c>
      <c r="D1842" s="239">
        <v>40743000</v>
      </c>
      <c r="E1842" s="240" t="s">
        <v>6886</v>
      </c>
      <c r="F1842" s="233" t="s">
        <v>227</v>
      </c>
      <c r="G1842" s="233" t="s">
        <v>2102</v>
      </c>
      <c r="H1842" s="233" t="s">
        <v>227</v>
      </c>
    </row>
    <row r="1843" spans="1:8" ht="18.399999999999999" customHeight="1">
      <c r="A1843" s="237" t="s">
        <v>1946</v>
      </c>
      <c r="B1843" s="238" t="s">
        <v>2103</v>
      </c>
      <c r="C1843" s="238" t="s">
        <v>7081</v>
      </c>
      <c r="D1843" s="239">
        <v>42066000</v>
      </c>
      <c r="E1843" s="240" t="s">
        <v>6886</v>
      </c>
      <c r="F1843" s="233" t="s">
        <v>227</v>
      </c>
      <c r="G1843" s="233" t="s">
        <v>2104</v>
      </c>
      <c r="H1843" s="233" t="s">
        <v>227</v>
      </c>
    </row>
    <row r="1844" spans="1:8" ht="18.399999999999999" customHeight="1">
      <c r="A1844" s="237" t="s">
        <v>1946</v>
      </c>
      <c r="B1844" s="238" t="s">
        <v>2105</v>
      </c>
      <c r="C1844" s="238" t="s">
        <v>7081</v>
      </c>
      <c r="D1844" s="239">
        <v>45433000</v>
      </c>
      <c r="E1844" s="240" t="s">
        <v>6886</v>
      </c>
      <c r="F1844" s="233" t="s">
        <v>227</v>
      </c>
      <c r="G1844" s="233" t="s">
        <v>2106</v>
      </c>
      <c r="H1844" s="233" t="s">
        <v>227</v>
      </c>
    </row>
    <row r="1845" spans="1:8" ht="18.399999999999999" customHeight="1">
      <c r="A1845" s="237" t="s">
        <v>1946</v>
      </c>
      <c r="B1845" s="238" t="s">
        <v>2107</v>
      </c>
      <c r="C1845" s="238" t="s">
        <v>7081</v>
      </c>
      <c r="D1845" s="239">
        <v>47292000</v>
      </c>
      <c r="E1845" s="240" t="s">
        <v>6886</v>
      </c>
      <c r="F1845" s="233" t="s">
        <v>227</v>
      </c>
      <c r="G1845" s="233" t="s">
        <v>2108</v>
      </c>
      <c r="H1845" s="233" t="s">
        <v>227</v>
      </c>
    </row>
    <row r="1846" spans="1:8" ht="18.399999999999999" customHeight="1">
      <c r="A1846" s="237" t="s">
        <v>1946</v>
      </c>
      <c r="B1846" s="238" t="s">
        <v>2109</v>
      </c>
      <c r="C1846" s="238" t="s">
        <v>7081</v>
      </c>
      <c r="D1846" s="239">
        <v>52005000</v>
      </c>
      <c r="E1846" s="240" t="s">
        <v>6886</v>
      </c>
      <c r="F1846" s="233" t="s">
        <v>227</v>
      </c>
      <c r="G1846" s="233" t="s">
        <v>2110</v>
      </c>
      <c r="H1846" s="233" t="s">
        <v>227</v>
      </c>
    </row>
    <row r="1847" spans="1:8" ht="18.399999999999999" customHeight="1">
      <c r="A1847" s="237" t="s">
        <v>1946</v>
      </c>
      <c r="B1847" s="238" t="s">
        <v>2111</v>
      </c>
      <c r="C1847" s="238" t="s">
        <v>7081</v>
      </c>
      <c r="D1847" s="239">
        <v>55719000</v>
      </c>
      <c r="E1847" s="240" t="s">
        <v>6886</v>
      </c>
      <c r="F1847" s="233" t="s">
        <v>227</v>
      </c>
      <c r="G1847" s="233" t="s">
        <v>2112</v>
      </c>
      <c r="H1847" s="233" t="s">
        <v>227</v>
      </c>
    </row>
    <row r="1848" spans="1:8" ht="18.399999999999999" customHeight="1">
      <c r="A1848" s="237" t="s">
        <v>1946</v>
      </c>
      <c r="B1848" s="238" t="s">
        <v>2113</v>
      </c>
      <c r="C1848" s="238" t="s">
        <v>7081</v>
      </c>
      <c r="D1848" s="239">
        <v>57828000</v>
      </c>
      <c r="E1848" s="240" t="s">
        <v>6886</v>
      </c>
      <c r="F1848" s="233" t="s">
        <v>227</v>
      </c>
      <c r="G1848" s="233" t="s">
        <v>2114</v>
      </c>
      <c r="H1848" s="233" t="s">
        <v>227</v>
      </c>
    </row>
    <row r="1849" spans="1:8" ht="18.399999999999999" customHeight="1">
      <c r="A1849" s="237" t="s">
        <v>7421</v>
      </c>
      <c r="B1849" s="238" t="s">
        <v>2116</v>
      </c>
      <c r="C1849" s="238" t="s">
        <v>6914</v>
      </c>
      <c r="D1849" s="239">
        <v>58000</v>
      </c>
      <c r="E1849" s="240" t="s">
        <v>6886</v>
      </c>
      <c r="F1849" s="233" t="s">
        <v>227</v>
      </c>
      <c r="G1849" s="233" t="s">
        <v>2117</v>
      </c>
      <c r="H1849" s="233" t="s">
        <v>227</v>
      </c>
    </row>
    <row r="1850" spans="1:8" ht="18.399999999999999" customHeight="1">
      <c r="A1850" s="237" t="s">
        <v>2115</v>
      </c>
      <c r="B1850" s="238" t="s">
        <v>2118</v>
      </c>
      <c r="C1850" s="238" t="s">
        <v>6914</v>
      </c>
      <c r="D1850" s="239">
        <v>85000</v>
      </c>
      <c r="E1850" s="240" t="s">
        <v>6886</v>
      </c>
      <c r="F1850" s="233" t="s">
        <v>227</v>
      </c>
      <c r="G1850" s="233" t="s">
        <v>2119</v>
      </c>
      <c r="H1850" s="233" t="s">
        <v>227</v>
      </c>
    </row>
    <row r="1851" spans="1:8" ht="18.399999999999999" customHeight="1">
      <c r="A1851" s="237" t="s">
        <v>2115</v>
      </c>
      <c r="B1851" s="238" t="s">
        <v>2120</v>
      </c>
      <c r="C1851" s="238" t="s">
        <v>6914</v>
      </c>
      <c r="D1851" s="239">
        <v>86000</v>
      </c>
      <c r="E1851" s="240" t="s">
        <v>6886</v>
      </c>
      <c r="F1851" s="233" t="s">
        <v>227</v>
      </c>
      <c r="G1851" s="233" t="s">
        <v>2121</v>
      </c>
      <c r="H1851" s="233" t="s">
        <v>227</v>
      </c>
    </row>
    <row r="1852" spans="1:8" ht="18.399999999999999" customHeight="1">
      <c r="A1852" s="237" t="s">
        <v>2115</v>
      </c>
      <c r="B1852" s="238" t="s">
        <v>2122</v>
      </c>
      <c r="C1852" s="238" t="s">
        <v>6914</v>
      </c>
      <c r="D1852" s="239">
        <v>99000</v>
      </c>
      <c r="E1852" s="240" t="s">
        <v>6886</v>
      </c>
      <c r="F1852" s="233" t="s">
        <v>227</v>
      </c>
      <c r="G1852" s="233" t="s">
        <v>2123</v>
      </c>
      <c r="H1852" s="233" t="s">
        <v>227</v>
      </c>
    </row>
    <row r="1853" spans="1:8" ht="18.399999999999999" customHeight="1">
      <c r="A1853" s="237" t="s">
        <v>2115</v>
      </c>
      <c r="B1853" s="238" t="s">
        <v>2124</v>
      </c>
      <c r="C1853" s="238" t="s">
        <v>6914</v>
      </c>
      <c r="D1853" s="239">
        <v>133000</v>
      </c>
      <c r="E1853" s="240" t="s">
        <v>6886</v>
      </c>
      <c r="F1853" s="233" t="s">
        <v>227</v>
      </c>
      <c r="G1853" s="233" t="s">
        <v>2125</v>
      </c>
      <c r="H1853" s="233" t="s">
        <v>227</v>
      </c>
    </row>
    <row r="1854" spans="1:8" ht="18.399999999999999" customHeight="1">
      <c r="A1854" s="237" t="s">
        <v>2126</v>
      </c>
      <c r="B1854" s="238" t="s">
        <v>2127</v>
      </c>
      <c r="C1854" s="238" t="s">
        <v>6914</v>
      </c>
      <c r="D1854" s="239">
        <v>187000</v>
      </c>
      <c r="E1854" s="240" t="s">
        <v>6886</v>
      </c>
      <c r="F1854" s="233" t="s">
        <v>227</v>
      </c>
      <c r="G1854" s="233" t="s">
        <v>2128</v>
      </c>
      <c r="H1854" s="233" t="s">
        <v>227</v>
      </c>
    </row>
    <row r="1855" spans="1:8" ht="18.399999999999999" customHeight="1">
      <c r="A1855" s="237" t="s">
        <v>2115</v>
      </c>
      <c r="B1855" s="238" t="s">
        <v>2129</v>
      </c>
      <c r="C1855" s="238" t="s">
        <v>6914</v>
      </c>
      <c r="D1855" s="239">
        <v>245000</v>
      </c>
      <c r="E1855" s="240" t="s">
        <v>6886</v>
      </c>
      <c r="F1855" s="233" t="s">
        <v>227</v>
      </c>
      <c r="G1855" s="233" t="s">
        <v>2130</v>
      </c>
      <c r="H1855" s="233" t="s">
        <v>227</v>
      </c>
    </row>
    <row r="1856" spans="1:8" ht="18.399999999999999" customHeight="1">
      <c r="A1856" s="237" t="s">
        <v>2131</v>
      </c>
      <c r="B1856" s="238" t="s">
        <v>2116</v>
      </c>
      <c r="C1856" s="238" t="s">
        <v>7102</v>
      </c>
      <c r="D1856" s="239">
        <v>49000</v>
      </c>
      <c r="E1856" s="240" t="s">
        <v>6886</v>
      </c>
      <c r="F1856" s="233" t="s">
        <v>227</v>
      </c>
      <c r="G1856" s="233" t="s">
        <v>2132</v>
      </c>
      <c r="H1856" s="233" t="s">
        <v>227</v>
      </c>
    </row>
    <row r="1857" spans="1:8" ht="18.399999999999999" customHeight="1">
      <c r="A1857" s="237" t="s">
        <v>2131</v>
      </c>
      <c r="B1857" s="238" t="s">
        <v>2118</v>
      </c>
      <c r="C1857" s="238" t="s">
        <v>7102</v>
      </c>
      <c r="D1857" s="239">
        <v>54000</v>
      </c>
      <c r="E1857" s="240" t="s">
        <v>6886</v>
      </c>
      <c r="F1857" s="233" t="s">
        <v>227</v>
      </c>
      <c r="G1857" s="233" t="s">
        <v>2133</v>
      </c>
      <c r="H1857" s="233" t="s">
        <v>227</v>
      </c>
    </row>
    <row r="1858" spans="1:8" ht="18.399999999999999" customHeight="1">
      <c r="A1858" s="237" t="s">
        <v>2131</v>
      </c>
      <c r="B1858" s="238" t="s">
        <v>2120</v>
      </c>
      <c r="C1858" s="238" t="s">
        <v>7102</v>
      </c>
      <c r="D1858" s="239">
        <v>59000</v>
      </c>
      <c r="E1858" s="240" t="s">
        <v>6886</v>
      </c>
      <c r="F1858" s="233" t="s">
        <v>227</v>
      </c>
      <c r="G1858" s="233" t="s">
        <v>2134</v>
      </c>
      <c r="H1858" s="233" t="s">
        <v>227</v>
      </c>
    </row>
    <row r="1859" spans="1:8" ht="18.399999999999999" customHeight="1">
      <c r="A1859" s="237" t="s">
        <v>2131</v>
      </c>
      <c r="B1859" s="238" t="s">
        <v>2122</v>
      </c>
      <c r="C1859" s="238" t="s">
        <v>7102</v>
      </c>
      <c r="D1859" s="239">
        <v>68000</v>
      </c>
      <c r="E1859" s="240" t="s">
        <v>6886</v>
      </c>
      <c r="F1859" s="233" t="s">
        <v>227</v>
      </c>
      <c r="G1859" s="233" t="s">
        <v>2135</v>
      </c>
      <c r="H1859" s="233" t="s">
        <v>227</v>
      </c>
    </row>
    <row r="1860" spans="1:8" ht="18.399999999999999" customHeight="1">
      <c r="A1860" s="237" t="s">
        <v>2131</v>
      </c>
      <c r="B1860" s="238" t="s">
        <v>2124</v>
      </c>
      <c r="C1860" s="238" t="s">
        <v>7102</v>
      </c>
      <c r="D1860" s="239">
        <v>88000</v>
      </c>
      <c r="E1860" s="240" t="s">
        <v>6886</v>
      </c>
      <c r="F1860" s="233" t="s">
        <v>227</v>
      </c>
      <c r="G1860" s="233" t="s">
        <v>2136</v>
      </c>
      <c r="H1860" s="233" t="s">
        <v>227</v>
      </c>
    </row>
    <row r="1861" spans="1:8" ht="18.399999999999999" customHeight="1">
      <c r="A1861" s="237" t="s">
        <v>2131</v>
      </c>
      <c r="B1861" s="238" t="s">
        <v>2127</v>
      </c>
      <c r="C1861" s="238" t="s">
        <v>7102</v>
      </c>
      <c r="D1861" s="239">
        <v>140000</v>
      </c>
      <c r="E1861" s="240" t="s">
        <v>6886</v>
      </c>
      <c r="F1861" s="233" t="s">
        <v>227</v>
      </c>
      <c r="G1861" s="233" t="s">
        <v>2137</v>
      </c>
      <c r="H1861" s="233" t="s">
        <v>227</v>
      </c>
    </row>
    <row r="1862" spans="1:8" ht="18.399999999999999" customHeight="1">
      <c r="A1862" s="237" t="s">
        <v>2131</v>
      </c>
      <c r="B1862" s="238" t="s">
        <v>2129</v>
      </c>
      <c r="C1862" s="238" t="s">
        <v>7102</v>
      </c>
      <c r="D1862" s="239">
        <v>206000</v>
      </c>
      <c r="E1862" s="240" t="s">
        <v>6886</v>
      </c>
      <c r="F1862" s="233" t="s">
        <v>227</v>
      </c>
      <c r="G1862" s="233" t="s">
        <v>2138</v>
      </c>
      <c r="H1862" s="233" t="s">
        <v>227</v>
      </c>
    </row>
    <row r="1863" spans="1:8" ht="18.399999999999999" customHeight="1">
      <c r="A1863" s="237" t="s">
        <v>2978</v>
      </c>
      <c r="B1863" s="238" t="s">
        <v>2979</v>
      </c>
      <c r="C1863" s="238" t="s">
        <v>6893</v>
      </c>
      <c r="D1863" s="239">
        <v>11020</v>
      </c>
      <c r="E1863" s="240" t="s">
        <v>6886</v>
      </c>
      <c r="F1863" s="233" t="s">
        <v>227</v>
      </c>
      <c r="G1863" s="233" t="s">
        <v>2980</v>
      </c>
      <c r="H1863" s="233" t="s">
        <v>227</v>
      </c>
    </row>
    <row r="1864" spans="1:8" ht="18.399999999999999" customHeight="1">
      <c r="A1864" s="237" t="s">
        <v>2978</v>
      </c>
      <c r="B1864" s="238" t="s">
        <v>2981</v>
      </c>
      <c r="C1864" s="238" t="s">
        <v>6893</v>
      </c>
      <c r="D1864" s="239">
        <v>14890</v>
      </c>
      <c r="E1864" s="240" t="s">
        <v>6886</v>
      </c>
      <c r="F1864" s="233" t="s">
        <v>227</v>
      </c>
      <c r="G1864" s="233" t="s">
        <v>2982</v>
      </c>
      <c r="H1864" s="233" t="s">
        <v>227</v>
      </c>
    </row>
    <row r="1865" spans="1:8" ht="18.399999999999999" customHeight="1">
      <c r="A1865" s="237" t="s">
        <v>2978</v>
      </c>
      <c r="B1865" s="238" t="s">
        <v>2116</v>
      </c>
      <c r="C1865" s="238" t="s">
        <v>6893</v>
      </c>
      <c r="D1865" s="239">
        <v>21610</v>
      </c>
      <c r="E1865" s="240" t="s">
        <v>6886</v>
      </c>
      <c r="F1865" s="233" t="s">
        <v>227</v>
      </c>
      <c r="G1865" s="233" t="s">
        <v>2983</v>
      </c>
      <c r="H1865" s="233" t="s">
        <v>227</v>
      </c>
    </row>
    <row r="1866" spans="1:8" ht="18.399999999999999" customHeight="1">
      <c r="A1866" s="237" t="s">
        <v>2978</v>
      </c>
      <c r="B1866" s="238" t="s">
        <v>2118</v>
      </c>
      <c r="C1866" s="238" t="s">
        <v>6893</v>
      </c>
      <c r="D1866" s="239">
        <v>31360</v>
      </c>
      <c r="E1866" s="240" t="s">
        <v>6886</v>
      </c>
      <c r="F1866" s="233" t="s">
        <v>227</v>
      </c>
      <c r="G1866" s="233" t="s">
        <v>2984</v>
      </c>
      <c r="H1866" s="233" t="s">
        <v>227</v>
      </c>
    </row>
    <row r="1867" spans="1:8" ht="18.399999999999999" customHeight="1">
      <c r="A1867" s="237" t="s">
        <v>2978</v>
      </c>
      <c r="B1867" s="238" t="s">
        <v>2985</v>
      </c>
      <c r="C1867" s="238" t="s">
        <v>6893</v>
      </c>
      <c r="D1867" s="239">
        <v>40140</v>
      </c>
      <c r="E1867" s="240" t="s">
        <v>6886</v>
      </c>
      <c r="F1867" s="233" t="s">
        <v>227</v>
      </c>
      <c r="G1867" s="233" t="s">
        <v>2986</v>
      </c>
      <c r="H1867" s="233" t="s">
        <v>227</v>
      </c>
    </row>
    <row r="1868" spans="1:8" ht="18.399999999999999" customHeight="1">
      <c r="A1868" s="237" t="s">
        <v>2978</v>
      </c>
      <c r="B1868" s="238" t="s">
        <v>2124</v>
      </c>
      <c r="C1868" s="238" t="s">
        <v>6893</v>
      </c>
      <c r="D1868" s="239">
        <v>62060</v>
      </c>
      <c r="E1868" s="240" t="s">
        <v>6886</v>
      </c>
      <c r="F1868" s="233" t="s">
        <v>227</v>
      </c>
      <c r="G1868" s="233" t="s">
        <v>2987</v>
      </c>
      <c r="H1868" s="233" t="s">
        <v>227</v>
      </c>
    </row>
    <row r="1869" spans="1:8" ht="18.399999999999999" customHeight="1">
      <c r="A1869" s="237" t="s">
        <v>2988</v>
      </c>
      <c r="B1869" s="238" t="s">
        <v>2989</v>
      </c>
      <c r="C1869" s="238" t="s">
        <v>6893</v>
      </c>
      <c r="D1869" s="239">
        <v>9900</v>
      </c>
      <c r="E1869" s="240" t="s">
        <v>6886</v>
      </c>
      <c r="F1869" s="233" t="s">
        <v>227</v>
      </c>
      <c r="G1869" s="233" t="s">
        <v>2990</v>
      </c>
      <c r="H1869" s="233" t="s">
        <v>227</v>
      </c>
    </row>
    <row r="1870" spans="1:8" ht="18.399999999999999" customHeight="1">
      <c r="A1870" s="237" t="s">
        <v>2988</v>
      </c>
      <c r="B1870" s="238" t="s">
        <v>2991</v>
      </c>
      <c r="C1870" s="238" t="s">
        <v>6893</v>
      </c>
      <c r="D1870" s="239">
        <v>14500</v>
      </c>
      <c r="E1870" s="240" t="s">
        <v>6886</v>
      </c>
      <c r="F1870" s="233" t="s">
        <v>227</v>
      </c>
      <c r="G1870" s="233" t="s">
        <v>2992</v>
      </c>
      <c r="H1870" s="233" t="s">
        <v>227</v>
      </c>
    </row>
    <row r="1871" spans="1:8" ht="18.399999999999999" customHeight="1">
      <c r="A1871" s="237" t="s">
        <v>2988</v>
      </c>
      <c r="B1871" s="238" t="s">
        <v>2993</v>
      </c>
      <c r="C1871" s="238" t="s">
        <v>6893</v>
      </c>
      <c r="D1871" s="239">
        <v>21310</v>
      </c>
      <c r="E1871" s="240" t="s">
        <v>6886</v>
      </c>
      <c r="F1871" s="233" t="s">
        <v>227</v>
      </c>
      <c r="G1871" s="233" t="s">
        <v>2994</v>
      </c>
      <c r="H1871" s="233" t="s">
        <v>227</v>
      </c>
    </row>
    <row r="1872" spans="1:8" ht="18.399999999999999" customHeight="1">
      <c r="A1872" s="237" t="s">
        <v>2988</v>
      </c>
      <c r="B1872" s="238" t="s">
        <v>2995</v>
      </c>
      <c r="C1872" s="238" t="s">
        <v>6893</v>
      </c>
      <c r="D1872" s="239">
        <v>29780</v>
      </c>
      <c r="E1872" s="240" t="s">
        <v>6886</v>
      </c>
      <c r="F1872" s="233" t="s">
        <v>227</v>
      </c>
      <c r="G1872" s="233" t="s">
        <v>2996</v>
      </c>
      <c r="H1872" s="233" t="s">
        <v>227</v>
      </c>
    </row>
    <row r="1873" spans="1:8" ht="18.399999999999999" customHeight="1">
      <c r="A1873" s="237" t="s">
        <v>2988</v>
      </c>
      <c r="B1873" s="238" t="s">
        <v>2997</v>
      </c>
      <c r="C1873" s="238" t="s">
        <v>6893</v>
      </c>
      <c r="D1873" s="239">
        <v>43000</v>
      </c>
      <c r="E1873" s="240" t="s">
        <v>6886</v>
      </c>
      <c r="F1873" s="233" t="s">
        <v>227</v>
      </c>
      <c r="G1873" s="233" t="s">
        <v>2998</v>
      </c>
      <c r="H1873" s="233" t="s">
        <v>227</v>
      </c>
    </row>
    <row r="1874" spans="1:8" ht="18.399999999999999" customHeight="1">
      <c r="A1874" s="237" t="s">
        <v>2988</v>
      </c>
      <c r="B1874" s="238" t="s">
        <v>2999</v>
      </c>
      <c r="C1874" s="238" t="s">
        <v>6893</v>
      </c>
      <c r="D1874" s="239">
        <v>56910</v>
      </c>
      <c r="E1874" s="240" t="s">
        <v>6886</v>
      </c>
      <c r="F1874" s="233" t="s">
        <v>227</v>
      </c>
      <c r="G1874" s="233" t="s">
        <v>3000</v>
      </c>
      <c r="H1874" s="233" t="s">
        <v>227</v>
      </c>
    </row>
    <row r="1875" spans="1:8" ht="18.399999999999999" customHeight="1">
      <c r="A1875" s="237" t="s">
        <v>2988</v>
      </c>
      <c r="B1875" s="238" t="s">
        <v>3001</v>
      </c>
      <c r="C1875" s="238" t="s">
        <v>6893</v>
      </c>
      <c r="D1875" s="239">
        <v>109900</v>
      </c>
      <c r="E1875" s="240" t="s">
        <v>6886</v>
      </c>
      <c r="F1875" s="233" t="s">
        <v>227</v>
      </c>
      <c r="G1875" s="233" t="s">
        <v>3002</v>
      </c>
      <c r="H1875" s="233" t="s">
        <v>227</v>
      </c>
    </row>
    <row r="1876" spans="1:8" ht="18.399999999999999" customHeight="1">
      <c r="A1876" s="237" t="s">
        <v>2988</v>
      </c>
      <c r="B1876" s="238" t="s">
        <v>3003</v>
      </c>
      <c r="C1876" s="238" t="s">
        <v>6893</v>
      </c>
      <c r="D1876" s="239">
        <v>175400</v>
      </c>
      <c r="E1876" s="240" t="s">
        <v>6886</v>
      </c>
      <c r="F1876" s="233" t="s">
        <v>227</v>
      </c>
      <c r="G1876" s="233" t="s">
        <v>3004</v>
      </c>
      <c r="H1876" s="233" t="s">
        <v>227</v>
      </c>
    </row>
    <row r="1877" spans="1:8" ht="18.399999999999999" customHeight="1">
      <c r="A1877" s="237" t="s">
        <v>3005</v>
      </c>
      <c r="B1877" s="238" t="s">
        <v>2999</v>
      </c>
      <c r="C1877" s="238" t="s">
        <v>6893</v>
      </c>
      <c r="D1877" s="239">
        <v>89270</v>
      </c>
      <c r="E1877" s="240" t="s">
        <v>6886</v>
      </c>
      <c r="F1877" s="233" t="s">
        <v>227</v>
      </c>
      <c r="G1877" s="233" t="s">
        <v>3006</v>
      </c>
      <c r="H1877" s="233" t="s">
        <v>227</v>
      </c>
    </row>
    <row r="1878" spans="1:8" ht="18.399999999999999" customHeight="1">
      <c r="A1878" s="237" t="s">
        <v>3005</v>
      </c>
      <c r="B1878" s="238" t="s">
        <v>3001</v>
      </c>
      <c r="C1878" s="238" t="s">
        <v>6893</v>
      </c>
      <c r="D1878" s="239">
        <v>108200</v>
      </c>
      <c r="E1878" s="240" t="s">
        <v>6886</v>
      </c>
      <c r="F1878" s="233" t="s">
        <v>227</v>
      </c>
      <c r="G1878" s="233" t="s">
        <v>3007</v>
      </c>
      <c r="H1878" s="233" t="s">
        <v>227</v>
      </c>
    </row>
    <row r="1879" spans="1:8" ht="18.399999999999999" customHeight="1">
      <c r="A1879" s="237" t="s">
        <v>3005</v>
      </c>
      <c r="B1879" s="238" t="s">
        <v>3003</v>
      </c>
      <c r="C1879" s="238" t="s">
        <v>6893</v>
      </c>
      <c r="D1879" s="239">
        <v>129000</v>
      </c>
      <c r="E1879" s="240" t="s">
        <v>6886</v>
      </c>
      <c r="F1879" s="233" t="s">
        <v>227</v>
      </c>
      <c r="G1879" s="233" t="s">
        <v>3008</v>
      </c>
      <c r="H1879" s="233" t="s">
        <v>227</v>
      </c>
    </row>
    <row r="1880" spans="1:8" ht="18.399999999999999" customHeight="1">
      <c r="A1880" s="237" t="s">
        <v>3005</v>
      </c>
      <c r="B1880" s="238" t="s">
        <v>3009</v>
      </c>
      <c r="C1880" s="238" t="s">
        <v>6893</v>
      </c>
      <c r="D1880" s="239">
        <v>193500</v>
      </c>
      <c r="E1880" s="240" t="s">
        <v>6886</v>
      </c>
      <c r="F1880" s="233" t="s">
        <v>227</v>
      </c>
      <c r="G1880" s="233" t="s">
        <v>3010</v>
      </c>
      <c r="H1880" s="233" t="s">
        <v>227</v>
      </c>
    </row>
    <row r="1881" spans="1:8" ht="18.399999999999999" customHeight="1">
      <c r="A1881" s="237" t="s">
        <v>3005</v>
      </c>
      <c r="B1881" s="238" t="s">
        <v>3011</v>
      </c>
      <c r="C1881" s="238" t="s">
        <v>6893</v>
      </c>
      <c r="D1881" s="239">
        <v>250000</v>
      </c>
      <c r="E1881" s="240" t="s">
        <v>6886</v>
      </c>
      <c r="F1881" s="233" t="s">
        <v>227</v>
      </c>
      <c r="G1881" s="233" t="s">
        <v>3012</v>
      </c>
      <c r="H1881" s="233" t="s">
        <v>227</v>
      </c>
    </row>
    <row r="1882" spans="1:8" ht="18.399999999999999" customHeight="1">
      <c r="A1882" s="237" t="s">
        <v>3005</v>
      </c>
      <c r="B1882" s="238" t="s">
        <v>3013</v>
      </c>
      <c r="C1882" s="238" t="s">
        <v>6893</v>
      </c>
      <c r="D1882" s="239">
        <v>352900</v>
      </c>
      <c r="E1882" s="240" t="s">
        <v>6886</v>
      </c>
      <c r="F1882" s="233" t="s">
        <v>227</v>
      </c>
      <c r="G1882" s="233" t="s">
        <v>3014</v>
      </c>
      <c r="H1882" s="233" t="s">
        <v>227</v>
      </c>
    </row>
    <row r="1883" spans="1:8" ht="18.399999999999999" customHeight="1">
      <c r="A1883" s="237" t="s">
        <v>3005</v>
      </c>
      <c r="B1883" s="238" t="s">
        <v>3015</v>
      </c>
      <c r="C1883" s="238" t="s">
        <v>6893</v>
      </c>
      <c r="D1883" s="239">
        <v>548100</v>
      </c>
      <c r="E1883" s="240" t="s">
        <v>6886</v>
      </c>
      <c r="F1883" s="233" t="s">
        <v>227</v>
      </c>
      <c r="G1883" s="233" t="s">
        <v>3016</v>
      </c>
      <c r="H1883" s="233" t="s">
        <v>227</v>
      </c>
    </row>
    <row r="1884" spans="1:8" ht="18.399999999999999" customHeight="1">
      <c r="A1884" s="237" t="s">
        <v>3005</v>
      </c>
      <c r="B1884" s="238" t="s">
        <v>3017</v>
      </c>
      <c r="C1884" s="238" t="s">
        <v>6893</v>
      </c>
      <c r="D1884" s="239">
        <v>919900</v>
      </c>
      <c r="E1884" s="240" t="s">
        <v>6886</v>
      </c>
      <c r="F1884" s="233" t="s">
        <v>227</v>
      </c>
      <c r="G1884" s="233" t="s">
        <v>3018</v>
      </c>
      <c r="H1884" s="233" t="s">
        <v>227</v>
      </c>
    </row>
    <row r="1885" spans="1:8" ht="18.399999999999999" customHeight="1">
      <c r="A1885" s="237" t="s">
        <v>3005</v>
      </c>
      <c r="B1885" s="238" t="s">
        <v>3019</v>
      </c>
      <c r="C1885" s="238" t="s">
        <v>6893</v>
      </c>
      <c r="D1885" s="239">
        <v>1272000</v>
      </c>
      <c r="E1885" s="240" t="s">
        <v>6886</v>
      </c>
      <c r="F1885" s="233" t="s">
        <v>227</v>
      </c>
      <c r="G1885" s="233" t="s">
        <v>3020</v>
      </c>
      <c r="H1885" s="233" t="s">
        <v>227</v>
      </c>
    </row>
    <row r="1886" spans="1:8" ht="18.399999999999999" customHeight="1">
      <c r="A1886" s="237" t="s">
        <v>3021</v>
      </c>
      <c r="B1886" s="238" t="s">
        <v>2933</v>
      </c>
      <c r="C1886" s="238" t="s">
        <v>6893</v>
      </c>
      <c r="D1886" s="239">
        <v>1010</v>
      </c>
      <c r="E1886" s="240" t="s">
        <v>6886</v>
      </c>
      <c r="F1886" s="233" t="s">
        <v>227</v>
      </c>
      <c r="G1886" s="233" t="s">
        <v>3022</v>
      </c>
      <c r="H1886" s="233" t="s">
        <v>227</v>
      </c>
    </row>
    <row r="1887" spans="1:8" ht="18.399999999999999" customHeight="1">
      <c r="A1887" s="237" t="s">
        <v>3021</v>
      </c>
      <c r="B1887" s="238" t="s">
        <v>2908</v>
      </c>
      <c r="C1887" s="238" t="s">
        <v>6893</v>
      </c>
      <c r="D1887" s="239">
        <v>1300</v>
      </c>
      <c r="E1887" s="240" t="s">
        <v>6886</v>
      </c>
      <c r="F1887" s="233" t="s">
        <v>227</v>
      </c>
      <c r="G1887" s="233" t="s">
        <v>3023</v>
      </c>
      <c r="H1887" s="233" t="s">
        <v>227</v>
      </c>
    </row>
    <row r="1888" spans="1:8" ht="18.399999999999999" customHeight="1">
      <c r="A1888" s="237" t="s">
        <v>3021</v>
      </c>
      <c r="B1888" s="238" t="s">
        <v>2910</v>
      </c>
      <c r="C1888" s="238" t="s">
        <v>6893</v>
      </c>
      <c r="D1888" s="239">
        <v>1490</v>
      </c>
      <c r="E1888" s="240" t="s">
        <v>6886</v>
      </c>
      <c r="F1888" s="233" t="s">
        <v>227</v>
      </c>
      <c r="G1888" s="233" t="s">
        <v>3024</v>
      </c>
      <c r="H1888" s="233" t="s">
        <v>227</v>
      </c>
    </row>
    <row r="1889" spans="1:8" ht="18.399999999999999" customHeight="1">
      <c r="A1889" s="237" t="s">
        <v>3021</v>
      </c>
      <c r="B1889" s="238" t="s">
        <v>2912</v>
      </c>
      <c r="C1889" s="238" t="s">
        <v>6893</v>
      </c>
      <c r="D1889" s="239">
        <v>1910</v>
      </c>
      <c r="E1889" s="240" t="s">
        <v>6886</v>
      </c>
      <c r="F1889" s="233" t="s">
        <v>227</v>
      </c>
      <c r="G1889" s="233" t="s">
        <v>3025</v>
      </c>
      <c r="H1889" s="233" t="s">
        <v>227</v>
      </c>
    </row>
    <row r="1890" spans="1:8" ht="18.399999999999999" customHeight="1">
      <c r="A1890" s="237" t="s">
        <v>3021</v>
      </c>
      <c r="B1890" s="238" t="s">
        <v>2914</v>
      </c>
      <c r="C1890" s="238" t="s">
        <v>6893</v>
      </c>
      <c r="D1890" s="239">
        <v>2530</v>
      </c>
      <c r="E1890" s="240" t="s">
        <v>6886</v>
      </c>
      <c r="F1890" s="233" t="s">
        <v>227</v>
      </c>
      <c r="G1890" s="233" t="s">
        <v>3026</v>
      </c>
      <c r="H1890" s="233" t="s">
        <v>227</v>
      </c>
    </row>
    <row r="1891" spans="1:8" ht="18.399999999999999" customHeight="1">
      <c r="A1891" s="237" t="s">
        <v>3021</v>
      </c>
      <c r="B1891" s="238" t="s">
        <v>2916</v>
      </c>
      <c r="C1891" s="238" t="s">
        <v>6893</v>
      </c>
      <c r="D1891" s="239">
        <v>4400</v>
      </c>
      <c r="E1891" s="240" t="s">
        <v>6886</v>
      </c>
      <c r="F1891" s="233" t="s">
        <v>227</v>
      </c>
      <c r="G1891" s="233" t="s">
        <v>3027</v>
      </c>
      <c r="H1891" s="233" t="s">
        <v>227</v>
      </c>
    </row>
    <row r="1892" spans="1:8" ht="18.399999999999999" customHeight="1">
      <c r="A1892" s="237" t="s">
        <v>3021</v>
      </c>
      <c r="B1892" s="238" t="s">
        <v>2918</v>
      </c>
      <c r="C1892" s="238" t="s">
        <v>6893</v>
      </c>
      <c r="D1892" s="239">
        <v>5580</v>
      </c>
      <c r="E1892" s="240" t="s">
        <v>6886</v>
      </c>
      <c r="F1892" s="233" t="s">
        <v>227</v>
      </c>
      <c r="G1892" s="233" t="s">
        <v>3028</v>
      </c>
      <c r="H1892" s="233" t="s">
        <v>227</v>
      </c>
    </row>
    <row r="1893" spans="1:8" ht="18.399999999999999" customHeight="1">
      <c r="A1893" s="237" t="s">
        <v>3021</v>
      </c>
      <c r="B1893" s="238" t="s">
        <v>2920</v>
      </c>
      <c r="C1893" s="238" t="s">
        <v>6893</v>
      </c>
      <c r="D1893" s="239">
        <v>8470</v>
      </c>
      <c r="E1893" s="240" t="s">
        <v>6886</v>
      </c>
      <c r="F1893" s="233" t="s">
        <v>227</v>
      </c>
      <c r="G1893" s="233" t="s">
        <v>3029</v>
      </c>
      <c r="H1893" s="233" t="s">
        <v>227</v>
      </c>
    </row>
    <row r="1894" spans="1:8" ht="18.399999999999999" customHeight="1">
      <c r="A1894" s="237" t="s">
        <v>2139</v>
      </c>
      <c r="B1894" s="238" t="s">
        <v>2140</v>
      </c>
      <c r="C1894" s="238" t="s">
        <v>7102</v>
      </c>
      <c r="D1894" s="239">
        <v>328000</v>
      </c>
      <c r="E1894" s="240" t="s">
        <v>6886</v>
      </c>
      <c r="F1894" s="233" t="s">
        <v>227</v>
      </c>
      <c r="G1894" s="233" t="s">
        <v>2141</v>
      </c>
      <c r="H1894" s="233" t="s">
        <v>227</v>
      </c>
    </row>
    <row r="1895" spans="1:8" ht="18.399999999999999" customHeight="1">
      <c r="A1895" s="237" t="s">
        <v>2139</v>
      </c>
      <c r="B1895" s="238" t="s">
        <v>2142</v>
      </c>
      <c r="C1895" s="238" t="s">
        <v>7102</v>
      </c>
      <c r="D1895" s="239">
        <v>366000</v>
      </c>
      <c r="E1895" s="240" t="s">
        <v>6886</v>
      </c>
      <c r="F1895" s="233" t="s">
        <v>227</v>
      </c>
      <c r="G1895" s="233" t="s">
        <v>2143</v>
      </c>
      <c r="H1895" s="233" t="s">
        <v>227</v>
      </c>
    </row>
    <row r="1896" spans="1:8" ht="18.399999999999999" customHeight="1">
      <c r="A1896" s="237" t="s">
        <v>2139</v>
      </c>
      <c r="B1896" s="238" t="s">
        <v>2144</v>
      </c>
      <c r="C1896" s="238" t="s">
        <v>7102</v>
      </c>
      <c r="D1896" s="239">
        <v>402000</v>
      </c>
      <c r="E1896" s="240" t="s">
        <v>6886</v>
      </c>
      <c r="F1896" s="233" t="s">
        <v>227</v>
      </c>
      <c r="G1896" s="233" t="s">
        <v>2145</v>
      </c>
      <c r="H1896" s="233" t="s">
        <v>227</v>
      </c>
    </row>
    <row r="1897" spans="1:8" ht="18.399999999999999" customHeight="1">
      <c r="A1897" s="237" t="s">
        <v>2139</v>
      </c>
      <c r="B1897" s="238" t="s">
        <v>2146</v>
      </c>
      <c r="C1897" s="238" t="s">
        <v>7102</v>
      </c>
      <c r="D1897" s="239">
        <v>417000</v>
      </c>
      <c r="E1897" s="240" t="s">
        <v>6886</v>
      </c>
      <c r="F1897" s="233" t="s">
        <v>227</v>
      </c>
      <c r="G1897" s="233" t="s">
        <v>2147</v>
      </c>
      <c r="H1897" s="233" t="s">
        <v>227</v>
      </c>
    </row>
    <row r="1898" spans="1:8" ht="18.399999999999999" customHeight="1">
      <c r="A1898" s="237" t="s">
        <v>2139</v>
      </c>
      <c r="B1898" s="238" t="s">
        <v>2148</v>
      </c>
      <c r="C1898" s="238" t="s">
        <v>7102</v>
      </c>
      <c r="D1898" s="239">
        <v>1181000</v>
      </c>
      <c r="E1898" s="240" t="s">
        <v>6886</v>
      </c>
      <c r="F1898" s="233" t="s">
        <v>227</v>
      </c>
      <c r="G1898" s="233" t="s">
        <v>2149</v>
      </c>
      <c r="H1898" s="233" t="s">
        <v>227</v>
      </c>
    </row>
    <row r="1899" spans="1:8" ht="18.399999999999999" customHeight="1">
      <c r="A1899" s="237" t="s">
        <v>2139</v>
      </c>
      <c r="B1899" s="238" t="s">
        <v>2150</v>
      </c>
      <c r="C1899" s="238" t="s">
        <v>7102</v>
      </c>
      <c r="D1899" s="239">
        <v>1231000</v>
      </c>
      <c r="E1899" s="240" t="s">
        <v>6886</v>
      </c>
      <c r="F1899" s="233" t="s">
        <v>227</v>
      </c>
      <c r="G1899" s="233" t="s">
        <v>2151</v>
      </c>
      <c r="H1899" s="233" t="s">
        <v>227</v>
      </c>
    </row>
    <row r="1900" spans="1:8" ht="18.399999999999999" customHeight="1">
      <c r="A1900" s="237" t="s">
        <v>2139</v>
      </c>
      <c r="B1900" s="238" t="s">
        <v>2152</v>
      </c>
      <c r="C1900" s="238" t="s">
        <v>7102</v>
      </c>
      <c r="D1900" s="239">
        <v>1266000</v>
      </c>
      <c r="E1900" s="240" t="s">
        <v>6886</v>
      </c>
      <c r="F1900" s="233" t="s">
        <v>227</v>
      </c>
      <c r="G1900" s="233" t="s">
        <v>2153</v>
      </c>
      <c r="H1900" s="233" t="s">
        <v>227</v>
      </c>
    </row>
    <row r="1901" spans="1:8" ht="18.399999999999999" customHeight="1">
      <c r="A1901" s="237" t="s">
        <v>2139</v>
      </c>
      <c r="B1901" s="238" t="s">
        <v>2154</v>
      </c>
      <c r="C1901" s="238" t="s">
        <v>7102</v>
      </c>
      <c r="D1901" s="239">
        <v>1902000</v>
      </c>
      <c r="E1901" s="240" t="s">
        <v>6886</v>
      </c>
      <c r="F1901" s="233" t="s">
        <v>227</v>
      </c>
      <c r="G1901" s="233" t="s">
        <v>2155</v>
      </c>
      <c r="H1901" s="233" t="s">
        <v>227</v>
      </c>
    </row>
    <row r="1902" spans="1:8" ht="18.399999999999999" customHeight="1">
      <c r="A1902" s="237" t="s">
        <v>2139</v>
      </c>
      <c r="B1902" s="238" t="s">
        <v>2156</v>
      </c>
      <c r="C1902" s="238" t="s">
        <v>7102</v>
      </c>
      <c r="D1902" s="239">
        <v>1994000</v>
      </c>
      <c r="E1902" s="240" t="s">
        <v>6886</v>
      </c>
      <c r="F1902" s="233" t="s">
        <v>227</v>
      </c>
      <c r="G1902" s="233" t="s">
        <v>2157</v>
      </c>
      <c r="H1902" s="233" t="s">
        <v>227</v>
      </c>
    </row>
    <row r="1903" spans="1:8" ht="18.399999999999999" customHeight="1">
      <c r="A1903" s="237" t="s">
        <v>2139</v>
      </c>
      <c r="B1903" s="238" t="s">
        <v>2158</v>
      </c>
      <c r="C1903" s="238" t="s">
        <v>7102</v>
      </c>
      <c r="D1903" s="239">
        <v>2036500</v>
      </c>
      <c r="E1903" s="240" t="s">
        <v>6886</v>
      </c>
      <c r="F1903" s="233" t="s">
        <v>227</v>
      </c>
      <c r="G1903" s="233" t="s">
        <v>2159</v>
      </c>
      <c r="H1903" s="233" t="s">
        <v>227</v>
      </c>
    </row>
    <row r="1904" spans="1:8" ht="18.399999999999999" customHeight="1">
      <c r="A1904" s="237" t="s">
        <v>2139</v>
      </c>
      <c r="B1904" s="238" t="s">
        <v>2160</v>
      </c>
      <c r="C1904" s="238" t="s">
        <v>7102</v>
      </c>
      <c r="D1904" s="239">
        <v>2079000</v>
      </c>
      <c r="E1904" s="240" t="s">
        <v>6886</v>
      </c>
      <c r="F1904" s="233" t="s">
        <v>227</v>
      </c>
      <c r="G1904" s="233" t="s">
        <v>2161</v>
      </c>
      <c r="H1904" s="233" t="s">
        <v>227</v>
      </c>
    </row>
    <row r="1905" spans="1:8" ht="18.399999999999999" customHeight="1">
      <c r="A1905" s="237" t="s">
        <v>2139</v>
      </c>
      <c r="B1905" s="238" t="s">
        <v>2162</v>
      </c>
      <c r="C1905" s="238" t="s">
        <v>7102</v>
      </c>
      <c r="D1905" s="239">
        <v>2230000</v>
      </c>
      <c r="E1905" s="240" t="s">
        <v>6886</v>
      </c>
      <c r="F1905" s="233" t="s">
        <v>227</v>
      </c>
      <c r="G1905" s="233" t="s">
        <v>2163</v>
      </c>
      <c r="H1905" s="233" t="s">
        <v>227</v>
      </c>
    </row>
    <row r="1906" spans="1:8" ht="18.399999999999999" customHeight="1">
      <c r="A1906" s="237" t="s">
        <v>2139</v>
      </c>
      <c r="B1906" s="238" t="s">
        <v>2164</v>
      </c>
      <c r="C1906" s="238" t="s">
        <v>7102</v>
      </c>
      <c r="D1906" s="239">
        <v>2316000</v>
      </c>
      <c r="E1906" s="240" t="s">
        <v>6886</v>
      </c>
      <c r="F1906" s="233" t="s">
        <v>227</v>
      </c>
      <c r="G1906" s="233" t="s">
        <v>2165</v>
      </c>
      <c r="H1906" s="233" t="s">
        <v>227</v>
      </c>
    </row>
    <row r="1907" spans="1:8" ht="18.399999999999999" customHeight="1">
      <c r="A1907" s="237" t="s">
        <v>2139</v>
      </c>
      <c r="B1907" s="238" t="s">
        <v>2166</v>
      </c>
      <c r="C1907" s="238" t="s">
        <v>7102</v>
      </c>
      <c r="D1907" s="239">
        <v>2339000</v>
      </c>
      <c r="E1907" s="240" t="s">
        <v>6886</v>
      </c>
      <c r="F1907" s="233" t="s">
        <v>227</v>
      </c>
      <c r="G1907" s="233" t="s">
        <v>2167</v>
      </c>
      <c r="H1907" s="233" t="s">
        <v>227</v>
      </c>
    </row>
    <row r="1908" spans="1:8" ht="18.399999999999999" customHeight="1">
      <c r="A1908" s="237" t="s">
        <v>2139</v>
      </c>
      <c r="B1908" s="238" t="s">
        <v>2168</v>
      </c>
      <c r="C1908" s="238" t="s">
        <v>7102</v>
      </c>
      <c r="D1908" s="239">
        <v>2407000</v>
      </c>
      <c r="E1908" s="240" t="s">
        <v>6886</v>
      </c>
      <c r="F1908" s="233" t="s">
        <v>227</v>
      </c>
      <c r="G1908" s="233" t="s">
        <v>2169</v>
      </c>
      <c r="H1908" s="233" t="s">
        <v>227</v>
      </c>
    </row>
    <row r="1909" spans="1:8" ht="18.399999999999999" customHeight="1">
      <c r="A1909" s="237" t="s">
        <v>2139</v>
      </c>
      <c r="B1909" s="238" t="s">
        <v>2170</v>
      </c>
      <c r="C1909" s="238" t="s">
        <v>7102</v>
      </c>
      <c r="D1909" s="239">
        <v>2453000</v>
      </c>
      <c r="E1909" s="240" t="s">
        <v>6886</v>
      </c>
      <c r="F1909" s="233" t="s">
        <v>227</v>
      </c>
      <c r="G1909" s="233" t="s">
        <v>2171</v>
      </c>
      <c r="H1909" s="233" t="s">
        <v>227</v>
      </c>
    </row>
    <row r="1910" spans="1:8" ht="18.399999999999999" customHeight="1">
      <c r="A1910" s="237" t="s">
        <v>2139</v>
      </c>
      <c r="B1910" s="238" t="s">
        <v>2172</v>
      </c>
      <c r="C1910" s="238" t="s">
        <v>7102</v>
      </c>
      <c r="D1910" s="239">
        <v>2517000</v>
      </c>
      <c r="E1910" s="240" t="s">
        <v>6886</v>
      </c>
      <c r="F1910" s="233" t="s">
        <v>227</v>
      </c>
      <c r="G1910" s="233" t="s">
        <v>2173</v>
      </c>
      <c r="H1910" s="233" t="s">
        <v>227</v>
      </c>
    </row>
    <row r="1911" spans="1:8" ht="18.399999999999999" customHeight="1">
      <c r="A1911" s="237" t="s">
        <v>2174</v>
      </c>
      <c r="B1911" s="238" t="s">
        <v>2175</v>
      </c>
      <c r="C1911" s="238" t="s">
        <v>7102</v>
      </c>
      <c r="D1911" s="239">
        <v>4633000</v>
      </c>
      <c r="E1911" s="240" t="s">
        <v>6886</v>
      </c>
      <c r="F1911" s="233" t="s">
        <v>227</v>
      </c>
      <c r="G1911" s="233" t="s">
        <v>2176</v>
      </c>
      <c r="H1911" s="233" t="s">
        <v>227</v>
      </c>
    </row>
    <row r="1912" spans="1:8" ht="18.399999999999999" customHeight="1">
      <c r="A1912" s="237" t="s">
        <v>2174</v>
      </c>
      <c r="B1912" s="238" t="s">
        <v>2177</v>
      </c>
      <c r="C1912" s="238" t="s">
        <v>7102</v>
      </c>
      <c r="D1912" s="239">
        <v>6688000</v>
      </c>
      <c r="E1912" s="240" t="s">
        <v>6886</v>
      </c>
      <c r="F1912" s="233" t="s">
        <v>227</v>
      </c>
      <c r="G1912" s="233" t="s">
        <v>2178</v>
      </c>
      <c r="H1912" s="233" t="s">
        <v>227</v>
      </c>
    </row>
    <row r="1913" spans="1:8" ht="18.399999999999999" customHeight="1">
      <c r="A1913" s="237" t="s">
        <v>2174</v>
      </c>
      <c r="B1913" s="238" t="s">
        <v>2179</v>
      </c>
      <c r="C1913" s="238" t="s">
        <v>7102</v>
      </c>
      <c r="D1913" s="239">
        <v>10394000</v>
      </c>
      <c r="E1913" s="240" t="s">
        <v>6886</v>
      </c>
      <c r="F1913" s="233" t="s">
        <v>227</v>
      </c>
      <c r="G1913" s="233" t="s">
        <v>2180</v>
      </c>
      <c r="H1913" s="233" t="s">
        <v>227</v>
      </c>
    </row>
    <row r="1914" spans="1:8" ht="18.399999999999999" customHeight="1">
      <c r="A1914" s="237" t="s">
        <v>2181</v>
      </c>
      <c r="B1914" s="238" t="s">
        <v>232</v>
      </c>
      <c r="C1914" s="238" t="s">
        <v>7081</v>
      </c>
      <c r="D1914" s="239">
        <v>608000</v>
      </c>
      <c r="E1914" s="240" t="s">
        <v>6886</v>
      </c>
      <c r="F1914" s="233" t="s">
        <v>227</v>
      </c>
      <c r="G1914" s="233" t="s">
        <v>2182</v>
      </c>
      <c r="H1914" s="233" t="s">
        <v>227</v>
      </c>
    </row>
    <row r="1915" spans="1:8" ht="18.399999999999999" customHeight="1">
      <c r="A1915" s="237" t="s">
        <v>2181</v>
      </c>
      <c r="B1915" s="238" t="s">
        <v>233</v>
      </c>
      <c r="C1915" s="238" t="s">
        <v>7081</v>
      </c>
      <c r="D1915" s="239">
        <v>619000</v>
      </c>
      <c r="E1915" s="240" t="s">
        <v>6886</v>
      </c>
      <c r="F1915" s="233" t="s">
        <v>227</v>
      </c>
      <c r="G1915" s="233" t="s">
        <v>2183</v>
      </c>
      <c r="H1915" s="233" t="s">
        <v>227</v>
      </c>
    </row>
    <row r="1916" spans="1:8" ht="18.399999999999999" customHeight="1">
      <c r="A1916" s="237" t="s">
        <v>2181</v>
      </c>
      <c r="B1916" s="238" t="s">
        <v>2184</v>
      </c>
      <c r="C1916" s="238" t="s">
        <v>7081</v>
      </c>
      <c r="D1916" s="239">
        <v>653000</v>
      </c>
      <c r="E1916" s="240" t="s">
        <v>6886</v>
      </c>
      <c r="F1916" s="233" t="s">
        <v>227</v>
      </c>
      <c r="G1916" s="233" t="s">
        <v>2185</v>
      </c>
      <c r="H1916" s="233" t="s">
        <v>227</v>
      </c>
    </row>
    <row r="1917" spans="1:8" ht="18.399999999999999" customHeight="1">
      <c r="A1917" s="237" t="s">
        <v>2181</v>
      </c>
      <c r="B1917" s="238" t="s">
        <v>234</v>
      </c>
      <c r="C1917" s="238" t="s">
        <v>7081</v>
      </c>
      <c r="D1917" s="239">
        <v>878000</v>
      </c>
      <c r="E1917" s="240" t="s">
        <v>6886</v>
      </c>
      <c r="F1917" s="233" t="s">
        <v>227</v>
      </c>
      <c r="G1917" s="233" t="s">
        <v>2186</v>
      </c>
      <c r="H1917" s="233" t="s">
        <v>227</v>
      </c>
    </row>
    <row r="1918" spans="1:8" ht="18.399999999999999" customHeight="1">
      <c r="A1918" s="237" t="s">
        <v>3030</v>
      </c>
      <c r="B1918" s="238" t="s">
        <v>3031</v>
      </c>
      <c r="C1918" s="238" t="s">
        <v>6902</v>
      </c>
      <c r="D1918" s="239">
        <v>1893</v>
      </c>
      <c r="E1918" s="240" t="s">
        <v>6886</v>
      </c>
      <c r="F1918" s="233" t="s">
        <v>227</v>
      </c>
      <c r="G1918" s="233" t="s">
        <v>3032</v>
      </c>
      <c r="H1918" s="233" t="s">
        <v>227</v>
      </c>
    </row>
    <row r="1919" spans="1:8" ht="18.399999999999999" customHeight="1">
      <c r="A1919" s="237" t="s">
        <v>3030</v>
      </c>
      <c r="B1919" s="238" t="s">
        <v>3033</v>
      </c>
      <c r="C1919" s="238" t="s">
        <v>6902</v>
      </c>
      <c r="D1919" s="239">
        <v>1600</v>
      </c>
      <c r="E1919" s="240" t="s">
        <v>6886</v>
      </c>
      <c r="F1919" s="233" t="s">
        <v>227</v>
      </c>
      <c r="G1919" s="233" t="s">
        <v>3034</v>
      </c>
      <c r="H1919" s="233" t="s">
        <v>227</v>
      </c>
    </row>
    <row r="1920" spans="1:8" ht="18.399999999999999" customHeight="1">
      <c r="A1920" s="237" t="s">
        <v>3030</v>
      </c>
      <c r="B1920" s="238" t="s">
        <v>3035</v>
      </c>
      <c r="C1920" s="238" t="s">
        <v>6902</v>
      </c>
      <c r="D1920" s="239">
        <v>1610</v>
      </c>
      <c r="E1920" s="240" t="s">
        <v>6886</v>
      </c>
      <c r="F1920" s="233" t="s">
        <v>227</v>
      </c>
      <c r="G1920" s="233" t="s">
        <v>3036</v>
      </c>
      <c r="H1920" s="233" t="s">
        <v>227</v>
      </c>
    </row>
    <row r="1921" spans="1:8" ht="18.399999999999999" customHeight="1">
      <c r="A1921" s="237" t="s">
        <v>3037</v>
      </c>
      <c r="B1921" s="238" t="s">
        <v>3038</v>
      </c>
      <c r="C1921" s="238" t="s">
        <v>6902</v>
      </c>
      <c r="D1921" s="239">
        <v>1520</v>
      </c>
      <c r="E1921" s="240" t="s">
        <v>6886</v>
      </c>
      <c r="F1921" s="233" t="s">
        <v>227</v>
      </c>
      <c r="G1921" s="233" t="s">
        <v>3039</v>
      </c>
      <c r="H1921" s="233" t="s">
        <v>227</v>
      </c>
    </row>
    <row r="1922" spans="1:8" ht="18.399999999999999" customHeight="1">
      <c r="A1922" s="237" t="s">
        <v>3037</v>
      </c>
      <c r="B1922" s="238" t="s">
        <v>3040</v>
      </c>
      <c r="C1922" s="238" t="s">
        <v>6902</v>
      </c>
      <c r="D1922" s="239">
        <v>1650</v>
      </c>
      <c r="E1922" s="240" t="s">
        <v>6886</v>
      </c>
      <c r="F1922" s="233" t="s">
        <v>227</v>
      </c>
      <c r="G1922" s="233" t="s">
        <v>3041</v>
      </c>
      <c r="H1922" s="233" t="s">
        <v>227</v>
      </c>
    </row>
    <row r="1923" spans="1:8" ht="18.399999999999999" customHeight="1">
      <c r="A1923" s="237" t="s">
        <v>3037</v>
      </c>
      <c r="B1923" s="238" t="s">
        <v>3042</v>
      </c>
      <c r="C1923" s="238" t="s">
        <v>6902</v>
      </c>
      <c r="D1923" s="239">
        <v>1650</v>
      </c>
      <c r="E1923" s="240" t="s">
        <v>6886</v>
      </c>
      <c r="F1923" s="233" t="s">
        <v>227</v>
      </c>
      <c r="G1923" s="233" t="s">
        <v>3043</v>
      </c>
      <c r="H1923" s="233" t="s">
        <v>227</v>
      </c>
    </row>
    <row r="1924" spans="1:8" ht="18.399999999999999" customHeight="1">
      <c r="A1924" s="237" t="s">
        <v>7422</v>
      </c>
      <c r="B1924" s="238" t="s">
        <v>2188</v>
      </c>
      <c r="C1924" s="238" t="s">
        <v>6898</v>
      </c>
      <c r="D1924" s="239">
        <v>195000</v>
      </c>
      <c r="E1924" s="240" t="s">
        <v>6886</v>
      </c>
      <c r="F1924" s="233" t="s">
        <v>227</v>
      </c>
      <c r="G1924" s="233" t="s">
        <v>2189</v>
      </c>
      <c r="H1924" s="233" t="s">
        <v>227</v>
      </c>
    </row>
    <row r="1925" spans="1:8" ht="18.399999999999999" customHeight="1">
      <c r="A1925" s="237" t="s">
        <v>2187</v>
      </c>
      <c r="B1925" s="238" t="s">
        <v>2190</v>
      </c>
      <c r="C1925" s="238" t="s">
        <v>6898</v>
      </c>
      <c r="D1925" s="239">
        <v>283000</v>
      </c>
      <c r="E1925" s="240" t="s">
        <v>6886</v>
      </c>
      <c r="F1925" s="233" t="s">
        <v>227</v>
      </c>
      <c r="G1925" s="233" t="s">
        <v>2191</v>
      </c>
      <c r="H1925" s="233" t="s">
        <v>227</v>
      </c>
    </row>
    <row r="1926" spans="1:8" ht="18.399999999999999" customHeight="1">
      <c r="A1926" s="237" t="s">
        <v>2187</v>
      </c>
      <c r="B1926" s="238" t="s">
        <v>2192</v>
      </c>
      <c r="C1926" s="238" t="s">
        <v>6898</v>
      </c>
      <c r="D1926" s="239">
        <v>428000</v>
      </c>
      <c r="E1926" s="240" t="s">
        <v>6886</v>
      </c>
      <c r="F1926" s="233" t="s">
        <v>227</v>
      </c>
      <c r="G1926" s="233" t="s">
        <v>2193</v>
      </c>
      <c r="H1926" s="233" t="s">
        <v>227</v>
      </c>
    </row>
    <row r="1927" spans="1:8" ht="18.399999999999999" customHeight="1">
      <c r="A1927" s="237" t="s">
        <v>2187</v>
      </c>
      <c r="B1927" s="238" t="s">
        <v>2194</v>
      </c>
      <c r="C1927" s="238" t="s">
        <v>6898</v>
      </c>
      <c r="D1927" s="239">
        <v>566000</v>
      </c>
      <c r="E1927" s="240" t="s">
        <v>6886</v>
      </c>
      <c r="F1927" s="233" t="s">
        <v>227</v>
      </c>
      <c r="G1927" s="233" t="s">
        <v>2195</v>
      </c>
      <c r="H1927" s="233" t="s">
        <v>227</v>
      </c>
    </row>
    <row r="1928" spans="1:8" ht="18.399999999999999" customHeight="1">
      <c r="A1928" s="237" t="s">
        <v>2187</v>
      </c>
      <c r="B1928" s="238" t="s">
        <v>2196</v>
      </c>
      <c r="C1928" s="238" t="s">
        <v>6898</v>
      </c>
      <c r="D1928" s="239">
        <v>714000</v>
      </c>
      <c r="E1928" s="240" t="s">
        <v>6886</v>
      </c>
      <c r="F1928" s="233" t="s">
        <v>227</v>
      </c>
      <c r="G1928" s="233" t="s">
        <v>2197</v>
      </c>
      <c r="H1928" s="233" t="s">
        <v>227</v>
      </c>
    </row>
    <row r="1929" spans="1:8" ht="18.399999999999999" customHeight="1">
      <c r="A1929" s="237" t="s">
        <v>2187</v>
      </c>
      <c r="B1929" s="238" t="s">
        <v>2198</v>
      </c>
      <c r="C1929" s="238" t="s">
        <v>6898</v>
      </c>
      <c r="D1929" s="239">
        <v>694000</v>
      </c>
      <c r="E1929" s="240" t="s">
        <v>6886</v>
      </c>
      <c r="F1929" s="233" t="s">
        <v>227</v>
      </c>
      <c r="G1929" s="233" t="s">
        <v>2199</v>
      </c>
      <c r="H1929" s="233" t="s">
        <v>227</v>
      </c>
    </row>
    <row r="1930" spans="1:8" ht="18.399999999999999" customHeight="1">
      <c r="A1930" s="237" t="s">
        <v>2187</v>
      </c>
      <c r="B1930" s="238" t="s">
        <v>2200</v>
      </c>
      <c r="C1930" s="238" t="s">
        <v>6898</v>
      </c>
      <c r="D1930" s="239">
        <v>793000</v>
      </c>
      <c r="E1930" s="240" t="s">
        <v>6886</v>
      </c>
      <c r="F1930" s="233" t="s">
        <v>227</v>
      </c>
      <c r="G1930" s="233" t="s">
        <v>2201</v>
      </c>
      <c r="H1930" s="233" t="s">
        <v>227</v>
      </c>
    </row>
    <row r="1931" spans="1:8" ht="18.399999999999999" customHeight="1">
      <c r="A1931" s="237" t="s">
        <v>2187</v>
      </c>
      <c r="B1931" s="238" t="s">
        <v>2202</v>
      </c>
      <c r="C1931" s="238" t="s">
        <v>6898</v>
      </c>
      <c r="D1931" s="239">
        <v>952000</v>
      </c>
      <c r="E1931" s="240" t="s">
        <v>6886</v>
      </c>
      <c r="F1931" s="233" t="s">
        <v>227</v>
      </c>
      <c r="G1931" s="233" t="s">
        <v>2203</v>
      </c>
      <c r="H1931" s="233" t="s">
        <v>227</v>
      </c>
    </row>
    <row r="1932" spans="1:8" ht="18.399999999999999" customHeight="1">
      <c r="A1932" s="237" t="s">
        <v>2187</v>
      </c>
      <c r="B1932" s="238" t="s">
        <v>2204</v>
      </c>
      <c r="C1932" s="238" t="s">
        <v>6898</v>
      </c>
      <c r="D1932" s="239">
        <v>1090000</v>
      </c>
      <c r="E1932" s="240" t="s">
        <v>6886</v>
      </c>
      <c r="F1932" s="233" t="s">
        <v>227</v>
      </c>
      <c r="G1932" s="233" t="s">
        <v>2205</v>
      </c>
      <c r="H1932" s="233" t="s">
        <v>227</v>
      </c>
    </row>
    <row r="1933" spans="1:8" ht="18.399999999999999" customHeight="1">
      <c r="A1933" s="237" t="s">
        <v>2187</v>
      </c>
      <c r="B1933" s="238" t="s">
        <v>2206</v>
      </c>
      <c r="C1933" s="238" t="s">
        <v>6898</v>
      </c>
      <c r="D1933" s="239">
        <v>1232000</v>
      </c>
      <c r="E1933" s="240" t="s">
        <v>6886</v>
      </c>
      <c r="F1933" s="233" t="s">
        <v>227</v>
      </c>
      <c r="G1933" s="233" t="s">
        <v>2207</v>
      </c>
      <c r="H1933" s="233" t="s">
        <v>227</v>
      </c>
    </row>
    <row r="1934" spans="1:8" ht="18.399999999999999" customHeight="1">
      <c r="A1934" s="237" t="s">
        <v>2187</v>
      </c>
      <c r="B1934" s="238" t="s">
        <v>2208</v>
      </c>
      <c r="C1934" s="238" t="s">
        <v>6898</v>
      </c>
      <c r="D1934" s="239">
        <v>920000</v>
      </c>
      <c r="E1934" s="240" t="s">
        <v>6886</v>
      </c>
      <c r="F1934" s="233" t="s">
        <v>227</v>
      </c>
      <c r="G1934" s="233" t="s">
        <v>2209</v>
      </c>
      <c r="H1934" s="233" t="s">
        <v>227</v>
      </c>
    </row>
    <row r="1935" spans="1:8" ht="18.399999999999999" customHeight="1">
      <c r="A1935" s="237" t="s">
        <v>2187</v>
      </c>
      <c r="B1935" s="238" t="s">
        <v>2210</v>
      </c>
      <c r="C1935" s="238" t="s">
        <v>6898</v>
      </c>
      <c r="D1935" s="239">
        <v>1062000</v>
      </c>
      <c r="E1935" s="240" t="s">
        <v>6886</v>
      </c>
      <c r="F1935" s="233" t="s">
        <v>227</v>
      </c>
      <c r="G1935" s="233" t="s">
        <v>2211</v>
      </c>
      <c r="H1935" s="233" t="s">
        <v>227</v>
      </c>
    </row>
    <row r="1936" spans="1:8" ht="18.399999999999999" customHeight="1">
      <c r="A1936" s="237" t="s">
        <v>2187</v>
      </c>
      <c r="B1936" s="238" t="s">
        <v>2212</v>
      </c>
      <c r="C1936" s="238" t="s">
        <v>6898</v>
      </c>
      <c r="D1936" s="239">
        <v>1448000</v>
      </c>
      <c r="E1936" s="240" t="s">
        <v>6886</v>
      </c>
      <c r="F1936" s="233" t="s">
        <v>227</v>
      </c>
      <c r="G1936" s="233" t="s">
        <v>2213</v>
      </c>
      <c r="H1936" s="233" t="s">
        <v>227</v>
      </c>
    </row>
    <row r="1937" spans="1:8" ht="18.399999999999999" customHeight="1">
      <c r="A1937" s="237" t="s">
        <v>2187</v>
      </c>
      <c r="B1937" s="238" t="s">
        <v>2214</v>
      </c>
      <c r="C1937" s="238" t="s">
        <v>6898</v>
      </c>
      <c r="D1937" s="239">
        <v>1583000</v>
      </c>
      <c r="E1937" s="240" t="s">
        <v>6886</v>
      </c>
      <c r="F1937" s="233" t="s">
        <v>227</v>
      </c>
      <c r="G1937" s="233" t="s">
        <v>2215</v>
      </c>
      <c r="H1937" s="233" t="s">
        <v>227</v>
      </c>
    </row>
    <row r="1938" spans="1:8" ht="18.399999999999999" customHeight="1">
      <c r="A1938" s="237" t="s">
        <v>2187</v>
      </c>
      <c r="B1938" s="238" t="s">
        <v>2216</v>
      </c>
      <c r="C1938" s="238" t="s">
        <v>6898</v>
      </c>
      <c r="D1938" s="239">
        <v>1787000</v>
      </c>
      <c r="E1938" s="240" t="s">
        <v>6886</v>
      </c>
      <c r="F1938" s="233" t="s">
        <v>227</v>
      </c>
      <c r="G1938" s="233" t="s">
        <v>2217</v>
      </c>
      <c r="H1938" s="233" t="s">
        <v>227</v>
      </c>
    </row>
    <row r="1939" spans="1:8" ht="18.399999999999999" customHeight="1">
      <c r="A1939" s="237" t="s">
        <v>2187</v>
      </c>
      <c r="B1939" s="238" t="s">
        <v>2218</v>
      </c>
      <c r="C1939" s="238" t="s">
        <v>6898</v>
      </c>
      <c r="D1939" s="239">
        <v>1303000</v>
      </c>
      <c r="E1939" s="240" t="s">
        <v>6886</v>
      </c>
      <c r="F1939" s="233" t="s">
        <v>227</v>
      </c>
      <c r="G1939" s="233" t="s">
        <v>2219</v>
      </c>
      <c r="H1939" s="233" t="s">
        <v>227</v>
      </c>
    </row>
    <row r="1940" spans="1:8" ht="18.399999999999999" customHeight="1">
      <c r="A1940" s="237" t="s">
        <v>2187</v>
      </c>
      <c r="B1940" s="238" t="s">
        <v>2220</v>
      </c>
      <c r="C1940" s="238" t="s">
        <v>6898</v>
      </c>
      <c r="D1940" s="239">
        <v>1487000</v>
      </c>
      <c r="E1940" s="240" t="s">
        <v>6886</v>
      </c>
      <c r="F1940" s="233" t="s">
        <v>227</v>
      </c>
      <c r="G1940" s="233" t="s">
        <v>2221</v>
      </c>
      <c r="H1940" s="233" t="s">
        <v>227</v>
      </c>
    </row>
    <row r="1941" spans="1:8" ht="18.399999999999999" customHeight="1">
      <c r="A1941" s="237" t="s">
        <v>2187</v>
      </c>
      <c r="B1941" s="238" t="s">
        <v>2222</v>
      </c>
      <c r="C1941" s="238" t="s">
        <v>6898</v>
      </c>
      <c r="D1941" s="239">
        <v>1700000</v>
      </c>
      <c r="E1941" s="240" t="s">
        <v>6886</v>
      </c>
      <c r="F1941" s="233" t="s">
        <v>227</v>
      </c>
      <c r="G1941" s="233" t="s">
        <v>2223</v>
      </c>
      <c r="H1941" s="233" t="s">
        <v>227</v>
      </c>
    </row>
    <row r="1942" spans="1:8" ht="18.399999999999999" customHeight="1">
      <c r="A1942" s="237" t="s">
        <v>2187</v>
      </c>
      <c r="B1942" s="238" t="s">
        <v>2224</v>
      </c>
      <c r="C1942" s="238" t="s">
        <v>6898</v>
      </c>
      <c r="D1942" s="239">
        <v>1858000</v>
      </c>
      <c r="E1942" s="240" t="s">
        <v>6886</v>
      </c>
      <c r="F1942" s="233" t="s">
        <v>227</v>
      </c>
      <c r="G1942" s="233" t="s">
        <v>2225</v>
      </c>
      <c r="H1942" s="233" t="s">
        <v>227</v>
      </c>
    </row>
    <row r="1943" spans="1:8" ht="18.399999999999999" customHeight="1">
      <c r="A1943" s="237" t="s">
        <v>2187</v>
      </c>
      <c r="B1943" s="238" t="s">
        <v>2226</v>
      </c>
      <c r="C1943" s="238" t="s">
        <v>6898</v>
      </c>
      <c r="D1943" s="239">
        <v>2092000</v>
      </c>
      <c r="E1943" s="240" t="s">
        <v>6886</v>
      </c>
      <c r="F1943" s="233" t="s">
        <v>227</v>
      </c>
      <c r="G1943" s="233" t="s">
        <v>2227</v>
      </c>
      <c r="H1943" s="233" t="s">
        <v>227</v>
      </c>
    </row>
    <row r="1944" spans="1:8" ht="18.399999999999999" customHeight="1">
      <c r="A1944" s="237" t="s">
        <v>2187</v>
      </c>
      <c r="B1944" s="238" t="s">
        <v>2228</v>
      </c>
      <c r="C1944" s="238" t="s">
        <v>6898</v>
      </c>
      <c r="D1944" s="239">
        <v>2125000</v>
      </c>
      <c r="E1944" s="240" t="s">
        <v>6886</v>
      </c>
      <c r="F1944" s="233" t="s">
        <v>227</v>
      </c>
      <c r="G1944" s="233" t="s">
        <v>2229</v>
      </c>
      <c r="H1944" s="233" t="s">
        <v>227</v>
      </c>
    </row>
    <row r="1945" spans="1:8" ht="18.399999999999999" customHeight="1">
      <c r="A1945" s="237" t="s">
        <v>2187</v>
      </c>
      <c r="B1945" s="238" t="s">
        <v>2230</v>
      </c>
      <c r="C1945" s="238" t="s">
        <v>6898</v>
      </c>
      <c r="D1945" s="239">
        <v>1858000</v>
      </c>
      <c r="E1945" s="240" t="s">
        <v>6886</v>
      </c>
      <c r="F1945" s="233" t="s">
        <v>227</v>
      </c>
      <c r="G1945" s="233" t="s">
        <v>2231</v>
      </c>
      <c r="H1945" s="233" t="s">
        <v>227</v>
      </c>
    </row>
    <row r="1946" spans="1:8" ht="18.399999999999999" customHeight="1">
      <c r="A1946" s="237" t="s">
        <v>2187</v>
      </c>
      <c r="B1946" s="238" t="s">
        <v>2232</v>
      </c>
      <c r="C1946" s="238" t="s">
        <v>6898</v>
      </c>
      <c r="D1946" s="239">
        <v>2266000</v>
      </c>
      <c r="E1946" s="240" t="s">
        <v>6886</v>
      </c>
      <c r="F1946" s="233" t="s">
        <v>227</v>
      </c>
      <c r="G1946" s="233" t="s">
        <v>2233</v>
      </c>
      <c r="H1946" s="233" t="s">
        <v>227</v>
      </c>
    </row>
    <row r="1947" spans="1:8" ht="18.399999999999999" customHeight="1">
      <c r="A1947" s="237" t="s">
        <v>2187</v>
      </c>
      <c r="B1947" s="238" t="s">
        <v>2234</v>
      </c>
      <c r="C1947" s="238" t="s">
        <v>6898</v>
      </c>
      <c r="D1947" s="239">
        <v>2645000</v>
      </c>
      <c r="E1947" s="240" t="s">
        <v>6886</v>
      </c>
      <c r="F1947" s="233" t="s">
        <v>227</v>
      </c>
      <c r="G1947" s="233" t="s">
        <v>2235</v>
      </c>
      <c r="H1947" s="233" t="s">
        <v>227</v>
      </c>
    </row>
    <row r="1948" spans="1:8" ht="18.399999999999999" customHeight="1">
      <c r="A1948" s="237" t="s">
        <v>2187</v>
      </c>
      <c r="B1948" s="238" t="s">
        <v>2236</v>
      </c>
      <c r="C1948" s="238" t="s">
        <v>6898</v>
      </c>
      <c r="D1948" s="239">
        <v>2788000</v>
      </c>
      <c r="E1948" s="240" t="s">
        <v>6886</v>
      </c>
      <c r="F1948" s="233" t="s">
        <v>227</v>
      </c>
      <c r="G1948" s="233" t="s">
        <v>2237</v>
      </c>
      <c r="H1948" s="233" t="s">
        <v>227</v>
      </c>
    </row>
    <row r="1949" spans="1:8" ht="18.399999999999999" customHeight="1">
      <c r="A1949" s="237" t="s">
        <v>2187</v>
      </c>
      <c r="B1949" s="238" t="s">
        <v>2238</v>
      </c>
      <c r="C1949" s="238" t="s">
        <v>6898</v>
      </c>
      <c r="D1949" s="239">
        <v>2833000</v>
      </c>
      <c r="E1949" s="240" t="s">
        <v>6886</v>
      </c>
      <c r="F1949" s="233" t="s">
        <v>227</v>
      </c>
      <c r="G1949" s="233" t="s">
        <v>2239</v>
      </c>
      <c r="H1949" s="233" t="s">
        <v>227</v>
      </c>
    </row>
    <row r="1950" spans="1:8" ht="18.399999999999999" customHeight="1">
      <c r="A1950" s="237" t="s">
        <v>2187</v>
      </c>
      <c r="B1950" s="238" t="s">
        <v>2240</v>
      </c>
      <c r="C1950" s="238" t="s">
        <v>6898</v>
      </c>
      <c r="D1950" s="239">
        <v>2975000</v>
      </c>
      <c r="E1950" s="240" t="s">
        <v>6886</v>
      </c>
      <c r="F1950" s="233" t="s">
        <v>227</v>
      </c>
      <c r="G1950" s="233" t="s">
        <v>2241</v>
      </c>
      <c r="H1950" s="233" t="s">
        <v>227</v>
      </c>
    </row>
    <row r="1951" spans="1:8" ht="18.399999999999999" customHeight="1">
      <c r="A1951" s="237" t="s">
        <v>2187</v>
      </c>
      <c r="B1951" s="238" t="s">
        <v>2242</v>
      </c>
      <c r="C1951" s="238" t="s">
        <v>6898</v>
      </c>
      <c r="D1951" s="239">
        <v>2309000</v>
      </c>
      <c r="E1951" s="240" t="s">
        <v>6886</v>
      </c>
      <c r="F1951" s="233" t="s">
        <v>227</v>
      </c>
      <c r="G1951" s="233" t="s">
        <v>2243</v>
      </c>
      <c r="H1951" s="233" t="s">
        <v>227</v>
      </c>
    </row>
    <row r="1952" spans="1:8" ht="18.399999999999999" customHeight="1">
      <c r="A1952" s="237" t="s">
        <v>2187</v>
      </c>
      <c r="B1952" s="238" t="s">
        <v>2244</v>
      </c>
      <c r="C1952" s="238" t="s">
        <v>6898</v>
      </c>
      <c r="D1952" s="239">
        <v>2620000</v>
      </c>
      <c r="E1952" s="240" t="s">
        <v>6886</v>
      </c>
      <c r="F1952" s="233" t="s">
        <v>227</v>
      </c>
      <c r="G1952" s="233" t="s">
        <v>2245</v>
      </c>
      <c r="H1952" s="233" t="s">
        <v>227</v>
      </c>
    </row>
    <row r="1953" spans="1:8" ht="18.399999999999999" customHeight="1">
      <c r="A1953" s="237" t="s">
        <v>2187</v>
      </c>
      <c r="B1953" s="238" t="s">
        <v>2246</v>
      </c>
      <c r="C1953" s="238" t="s">
        <v>6898</v>
      </c>
      <c r="D1953" s="239">
        <v>2859000</v>
      </c>
      <c r="E1953" s="240" t="s">
        <v>6886</v>
      </c>
      <c r="F1953" s="233" t="s">
        <v>227</v>
      </c>
      <c r="G1953" s="233" t="s">
        <v>2247</v>
      </c>
      <c r="H1953" s="233" t="s">
        <v>227</v>
      </c>
    </row>
    <row r="1954" spans="1:8" ht="18.399999999999999" customHeight="1">
      <c r="A1954" s="237" t="s">
        <v>2187</v>
      </c>
      <c r="B1954" s="238" t="s">
        <v>2248</v>
      </c>
      <c r="C1954" s="238" t="s">
        <v>6898</v>
      </c>
      <c r="D1954" s="239">
        <v>3087000</v>
      </c>
      <c r="E1954" s="240" t="s">
        <v>6886</v>
      </c>
      <c r="F1954" s="233" t="s">
        <v>227</v>
      </c>
      <c r="G1954" s="233" t="s">
        <v>2249</v>
      </c>
      <c r="H1954" s="233" t="s">
        <v>227</v>
      </c>
    </row>
    <row r="1955" spans="1:8" ht="18.399999999999999" customHeight="1">
      <c r="A1955" s="237" t="s">
        <v>2187</v>
      </c>
      <c r="B1955" s="238" t="s">
        <v>2250</v>
      </c>
      <c r="C1955" s="238" t="s">
        <v>6898</v>
      </c>
      <c r="D1955" s="239">
        <v>3360000</v>
      </c>
      <c r="E1955" s="240" t="s">
        <v>6886</v>
      </c>
      <c r="F1955" s="233" t="s">
        <v>227</v>
      </c>
      <c r="G1955" s="233" t="s">
        <v>2251</v>
      </c>
      <c r="H1955" s="233" t="s">
        <v>227</v>
      </c>
    </row>
    <row r="1956" spans="1:8" ht="18.399999999999999" customHeight="1">
      <c r="A1956" s="237" t="s">
        <v>2187</v>
      </c>
      <c r="B1956" s="238" t="s">
        <v>2252</v>
      </c>
      <c r="C1956" s="238" t="s">
        <v>6898</v>
      </c>
      <c r="D1956" s="239">
        <v>3535000</v>
      </c>
      <c r="E1956" s="240" t="s">
        <v>6886</v>
      </c>
      <c r="F1956" s="233" t="s">
        <v>227</v>
      </c>
      <c r="G1956" s="233" t="s">
        <v>2253</v>
      </c>
      <c r="H1956" s="233" t="s">
        <v>227</v>
      </c>
    </row>
    <row r="1957" spans="1:8" ht="18.399999999999999" customHeight="1">
      <c r="A1957" s="237" t="s">
        <v>2187</v>
      </c>
      <c r="B1957" s="238" t="s">
        <v>2254</v>
      </c>
      <c r="C1957" s="238" t="s">
        <v>6898</v>
      </c>
      <c r="D1957" s="239">
        <v>3896000</v>
      </c>
      <c r="E1957" s="240" t="s">
        <v>6886</v>
      </c>
      <c r="F1957" s="233" t="s">
        <v>227</v>
      </c>
      <c r="G1957" s="233" t="s">
        <v>2255</v>
      </c>
      <c r="H1957" s="233" t="s">
        <v>227</v>
      </c>
    </row>
    <row r="1958" spans="1:8" ht="18.399999999999999" customHeight="1">
      <c r="A1958" s="237" t="s">
        <v>7423</v>
      </c>
      <c r="B1958" s="238" t="s">
        <v>7424</v>
      </c>
      <c r="C1958" s="238" t="s">
        <v>6893</v>
      </c>
      <c r="D1958" s="239">
        <v>83000</v>
      </c>
      <c r="E1958" s="240" t="s">
        <v>6886</v>
      </c>
      <c r="F1958" s="233" t="s">
        <v>227</v>
      </c>
      <c r="G1958" s="233" t="s">
        <v>2256</v>
      </c>
      <c r="H1958" s="233" t="s">
        <v>227</v>
      </c>
    </row>
    <row r="1959" spans="1:8" ht="18.399999999999999" customHeight="1">
      <c r="A1959" s="237" t="s">
        <v>7423</v>
      </c>
      <c r="B1959" s="238" t="s">
        <v>7425</v>
      </c>
      <c r="C1959" s="238" t="s">
        <v>6893</v>
      </c>
      <c r="D1959" s="239">
        <v>220000</v>
      </c>
      <c r="E1959" s="240" t="s">
        <v>6886</v>
      </c>
      <c r="F1959" s="233" t="s">
        <v>227</v>
      </c>
      <c r="G1959" s="233" t="s">
        <v>2257</v>
      </c>
      <c r="H1959" s="233" t="s">
        <v>227</v>
      </c>
    </row>
    <row r="1960" spans="1:8" ht="18.399999999999999" customHeight="1">
      <c r="A1960" s="237" t="s">
        <v>2258</v>
      </c>
      <c r="B1960" s="238" t="s">
        <v>2259</v>
      </c>
      <c r="C1960" s="238" t="s">
        <v>6893</v>
      </c>
      <c r="D1960" s="239">
        <v>4000</v>
      </c>
      <c r="E1960" s="240" t="s">
        <v>6886</v>
      </c>
      <c r="F1960" s="233" t="s">
        <v>227</v>
      </c>
      <c r="G1960" s="233" t="s">
        <v>2260</v>
      </c>
      <c r="H1960" s="233" t="s">
        <v>227</v>
      </c>
    </row>
    <row r="1961" spans="1:8" ht="18.399999999999999" customHeight="1">
      <c r="A1961" s="237" t="s">
        <v>2261</v>
      </c>
      <c r="B1961" s="238" t="s">
        <v>7426</v>
      </c>
      <c r="C1961" s="238" t="s">
        <v>6914</v>
      </c>
      <c r="D1961" s="239">
        <v>4386</v>
      </c>
      <c r="E1961" s="240" t="s">
        <v>6886</v>
      </c>
      <c r="F1961" s="233" t="s">
        <v>227</v>
      </c>
      <c r="G1961" s="233" t="s">
        <v>2262</v>
      </c>
      <c r="H1961" s="233" t="s">
        <v>227</v>
      </c>
    </row>
    <row r="1962" spans="1:8" ht="18.399999999999999" customHeight="1">
      <c r="A1962" s="237" t="s">
        <v>7427</v>
      </c>
      <c r="B1962" s="238" t="s">
        <v>7428</v>
      </c>
      <c r="C1962" s="238" t="s">
        <v>6893</v>
      </c>
      <c r="D1962" s="239">
        <v>1100</v>
      </c>
      <c r="E1962" s="240" t="s">
        <v>6886</v>
      </c>
      <c r="F1962" s="233" t="s">
        <v>227</v>
      </c>
      <c r="G1962" s="233" t="s">
        <v>2263</v>
      </c>
      <c r="H1962" s="233" t="s">
        <v>227</v>
      </c>
    </row>
    <row r="1963" spans="1:8" ht="18.399999999999999" customHeight="1">
      <c r="A1963" s="237" t="s">
        <v>7429</v>
      </c>
      <c r="B1963" s="238" t="s">
        <v>7428</v>
      </c>
      <c r="C1963" s="238" t="s">
        <v>6893</v>
      </c>
      <c r="D1963" s="239">
        <v>2020</v>
      </c>
      <c r="E1963" s="240" t="s">
        <v>6886</v>
      </c>
      <c r="F1963" s="233" t="s">
        <v>227</v>
      </c>
      <c r="G1963" s="233" t="s">
        <v>2264</v>
      </c>
      <c r="H1963" s="233" t="s">
        <v>227</v>
      </c>
    </row>
    <row r="1964" spans="1:8" ht="18.399999999999999" customHeight="1">
      <c r="A1964" s="237" t="s">
        <v>7430</v>
      </c>
      <c r="B1964" s="238" t="s">
        <v>227</v>
      </c>
      <c r="C1964" s="238" t="s">
        <v>6893</v>
      </c>
      <c r="D1964" s="239">
        <v>4000</v>
      </c>
      <c r="E1964" s="240" t="s">
        <v>6886</v>
      </c>
      <c r="F1964" s="233" t="s">
        <v>227</v>
      </c>
      <c r="G1964" s="233" t="s">
        <v>2265</v>
      </c>
      <c r="H1964" s="233" t="s">
        <v>227</v>
      </c>
    </row>
    <row r="1965" spans="1:8" ht="18.399999999999999" customHeight="1">
      <c r="A1965" s="237" t="s">
        <v>7431</v>
      </c>
      <c r="B1965" s="238" t="s">
        <v>227</v>
      </c>
      <c r="C1965" s="238" t="s">
        <v>6893</v>
      </c>
      <c r="D1965" s="239">
        <v>1500</v>
      </c>
      <c r="E1965" s="240" t="s">
        <v>6886</v>
      </c>
      <c r="F1965" s="233" t="s">
        <v>227</v>
      </c>
      <c r="G1965" s="233" t="s">
        <v>2266</v>
      </c>
      <c r="H1965" s="233" t="s">
        <v>227</v>
      </c>
    </row>
    <row r="1966" spans="1:8" ht="18.399999999999999" customHeight="1">
      <c r="A1966" s="237" t="s">
        <v>7432</v>
      </c>
      <c r="B1966" s="238" t="s">
        <v>7433</v>
      </c>
      <c r="C1966" s="238" t="s">
        <v>6893</v>
      </c>
      <c r="D1966" s="239">
        <v>33471</v>
      </c>
      <c r="E1966" s="240" t="s">
        <v>6886</v>
      </c>
      <c r="F1966" s="233" t="s">
        <v>227</v>
      </c>
      <c r="G1966" s="233" t="s">
        <v>2267</v>
      </c>
      <c r="H1966" s="233" t="s">
        <v>227</v>
      </c>
    </row>
    <row r="1967" spans="1:8" ht="18.399999999999999" customHeight="1">
      <c r="A1967" s="237" t="s">
        <v>7434</v>
      </c>
      <c r="B1967" s="238" t="s">
        <v>7435</v>
      </c>
      <c r="C1967" s="238" t="s">
        <v>6893</v>
      </c>
      <c r="D1967" s="239">
        <v>29533</v>
      </c>
      <c r="E1967" s="240" t="s">
        <v>6886</v>
      </c>
      <c r="F1967" s="233" t="s">
        <v>227</v>
      </c>
      <c r="G1967" s="233" t="s">
        <v>2268</v>
      </c>
      <c r="H1967" s="233" t="s">
        <v>227</v>
      </c>
    </row>
    <row r="1968" spans="1:8" ht="18.399999999999999" customHeight="1">
      <c r="A1968" s="237" t="s">
        <v>2269</v>
      </c>
      <c r="B1968" s="238" t="s">
        <v>7436</v>
      </c>
      <c r="C1968" s="238" t="s">
        <v>6893</v>
      </c>
      <c r="D1968" s="239">
        <v>9844</v>
      </c>
      <c r="E1968" s="240" t="s">
        <v>6886</v>
      </c>
      <c r="F1968" s="233" t="s">
        <v>227</v>
      </c>
      <c r="G1968" s="233" t="s">
        <v>2270</v>
      </c>
      <c r="H1968" s="233" t="s">
        <v>227</v>
      </c>
    </row>
    <row r="1969" spans="1:8" ht="18.399999999999999" customHeight="1">
      <c r="A1969" s="237" t="s">
        <v>2271</v>
      </c>
      <c r="B1969" s="238" t="s">
        <v>7437</v>
      </c>
      <c r="C1969" s="238" t="s">
        <v>6893</v>
      </c>
      <c r="D1969" s="239">
        <v>13000</v>
      </c>
      <c r="E1969" s="240" t="s">
        <v>6886</v>
      </c>
      <c r="F1969" s="233" t="s">
        <v>227</v>
      </c>
      <c r="G1969" s="233" t="s">
        <v>2272</v>
      </c>
      <c r="H1969" s="233" t="s">
        <v>227</v>
      </c>
    </row>
    <row r="1970" spans="1:8" ht="18.399999999999999" customHeight="1">
      <c r="A1970" s="237" t="s">
        <v>2273</v>
      </c>
      <c r="B1970" s="238" t="s">
        <v>7438</v>
      </c>
      <c r="C1970" s="238" t="s">
        <v>6893</v>
      </c>
      <c r="D1970" s="239">
        <v>1300</v>
      </c>
      <c r="E1970" s="240" t="s">
        <v>6886</v>
      </c>
      <c r="F1970" s="233" t="s">
        <v>227</v>
      </c>
      <c r="G1970" s="233" t="s">
        <v>2274</v>
      </c>
      <c r="H1970" s="233" t="s">
        <v>227</v>
      </c>
    </row>
    <row r="1971" spans="1:8" ht="18.399999999999999" customHeight="1">
      <c r="A1971" s="237" t="s">
        <v>7439</v>
      </c>
      <c r="B1971" s="238" t="s">
        <v>2275</v>
      </c>
      <c r="C1971" s="238" t="s">
        <v>7081</v>
      </c>
      <c r="D1971" s="239">
        <v>7560000</v>
      </c>
      <c r="E1971" s="240" t="s">
        <v>6886</v>
      </c>
      <c r="F1971" s="233" t="s">
        <v>227</v>
      </c>
      <c r="G1971" s="233" t="s">
        <v>2276</v>
      </c>
      <c r="H1971" s="233" t="s">
        <v>227</v>
      </c>
    </row>
    <row r="1972" spans="1:8" ht="18.399999999999999" customHeight="1">
      <c r="A1972" s="237" t="s">
        <v>2174</v>
      </c>
      <c r="B1972" s="238" t="s">
        <v>2277</v>
      </c>
      <c r="C1972" s="238" t="s">
        <v>7081</v>
      </c>
      <c r="D1972" s="239">
        <v>7560000</v>
      </c>
      <c r="E1972" s="240" t="s">
        <v>6886</v>
      </c>
      <c r="F1972" s="233" t="s">
        <v>227</v>
      </c>
      <c r="G1972" s="233" t="s">
        <v>2278</v>
      </c>
      <c r="H1972" s="233" t="s">
        <v>227</v>
      </c>
    </row>
    <row r="1973" spans="1:8" ht="18.399999999999999" customHeight="1">
      <c r="A1973" s="237" t="s">
        <v>2174</v>
      </c>
      <c r="B1973" s="238" t="s">
        <v>2279</v>
      </c>
      <c r="C1973" s="238" t="s">
        <v>7081</v>
      </c>
      <c r="D1973" s="239">
        <v>7560000</v>
      </c>
      <c r="E1973" s="240" t="s">
        <v>6886</v>
      </c>
      <c r="F1973" s="233" t="s">
        <v>227</v>
      </c>
      <c r="G1973" s="233" t="s">
        <v>2280</v>
      </c>
      <c r="H1973" s="233" t="s">
        <v>227</v>
      </c>
    </row>
    <row r="1974" spans="1:8" ht="18.399999999999999" customHeight="1">
      <c r="A1974" s="237" t="s">
        <v>2174</v>
      </c>
      <c r="B1974" s="238" t="s">
        <v>2281</v>
      </c>
      <c r="C1974" s="238" t="s">
        <v>7081</v>
      </c>
      <c r="D1974" s="239">
        <v>9340000</v>
      </c>
      <c r="E1974" s="240" t="s">
        <v>6886</v>
      </c>
      <c r="F1974" s="233" t="s">
        <v>227</v>
      </c>
      <c r="G1974" s="233" t="s">
        <v>2282</v>
      </c>
      <c r="H1974" s="233" t="s">
        <v>227</v>
      </c>
    </row>
    <row r="1975" spans="1:8" ht="18.399999999999999" customHeight="1">
      <c r="A1975" s="237" t="s">
        <v>2174</v>
      </c>
      <c r="B1975" s="238" t="s">
        <v>2283</v>
      </c>
      <c r="C1975" s="238" t="s">
        <v>7081</v>
      </c>
      <c r="D1975" s="239">
        <v>10300000</v>
      </c>
      <c r="E1975" s="240" t="s">
        <v>6886</v>
      </c>
      <c r="F1975" s="233" t="s">
        <v>227</v>
      </c>
      <c r="G1975" s="233" t="s">
        <v>2284</v>
      </c>
      <c r="H1975" s="233" t="s">
        <v>227</v>
      </c>
    </row>
    <row r="1976" spans="1:8" ht="18.399999999999999" customHeight="1">
      <c r="A1976" s="237" t="s">
        <v>2174</v>
      </c>
      <c r="B1976" s="238" t="s">
        <v>2285</v>
      </c>
      <c r="C1976" s="238" t="s">
        <v>7081</v>
      </c>
      <c r="D1976" s="239">
        <v>10300000</v>
      </c>
      <c r="E1976" s="240" t="s">
        <v>6886</v>
      </c>
      <c r="F1976" s="233" t="s">
        <v>227</v>
      </c>
      <c r="G1976" s="233" t="s">
        <v>2286</v>
      </c>
      <c r="H1976" s="233" t="s">
        <v>227</v>
      </c>
    </row>
    <row r="1977" spans="1:8" ht="18.399999999999999" customHeight="1">
      <c r="A1977" s="237" t="s">
        <v>2174</v>
      </c>
      <c r="B1977" s="238" t="s">
        <v>2287</v>
      </c>
      <c r="C1977" s="238" t="s">
        <v>7081</v>
      </c>
      <c r="D1977" s="239">
        <v>11259980</v>
      </c>
      <c r="E1977" s="240" t="s">
        <v>6886</v>
      </c>
      <c r="F1977" s="233" t="s">
        <v>227</v>
      </c>
      <c r="G1977" s="233" t="s">
        <v>2288</v>
      </c>
      <c r="H1977" s="233" t="s">
        <v>227</v>
      </c>
    </row>
    <row r="1978" spans="1:8" ht="18.399999999999999" customHeight="1">
      <c r="A1978" s="237" t="s">
        <v>2174</v>
      </c>
      <c r="B1978" s="238" t="s">
        <v>2289</v>
      </c>
      <c r="C1978" s="238" t="s">
        <v>7081</v>
      </c>
      <c r="D1978" s="239">
        <v>11340000</v>
      </c>
      <c r="E1978" s="240" t="s">
        <v>6886</v>
      </c>
      <c r="F1978" s="233" t="s">
        <v>227</v>
      </c>
      <c r="G1978" s="233" t="s">
        <v>2290</v>
      </c>
      <c r="H1978" s="233" t="s">
        <v>227</v>
      </c>
    </row>
    <row r="1979" spans="1:8" ht="18.399999999999999" customHeight="1">
      <c r="A1979" s="237" t="s">
        <v>2174</v>
      </c>
      <c r="B1979" s="238" t="s">
        <v>2291</v>
      </c>
      <c r="C1979" s="238" t="s">
        <v>7081</v>
      </c>
      <c r="D1979" s="239">
        <v>11340000</v>
      </c>
      <c r="E1979" s="240" t="s">
        <v>6886</v>
      </c>
      <c r="F1979" s="233" t="s">
        <v>227</v>
      </c>
      <c r="G1979" s="233" t="s">
        <v>2292</v>
      </c>
      <c r="H1979" s="233" t="s">
        <v>227</v>
      </c>
    </row>
    <row r="1980" spans="1:8" ht="18.399999999999999" customHeight="1">
      <c r="A1980" s="237" t="s">
        <v>2174</v>
      </c>
      <c r="B1980" s="238" t="s">
        <v>2293</v>
      </c>
      <c r="C1980" s="238" t="s">
        <v>7081</v>
      </c>
      <c r="D1980" s="239">
        <v>11340000</v>
      </c>
      <c r="E1980" s="240" t="s">
        <v>6886</v>
      </c>
      <c r="F1980" s="233" t="s">
        <v>227</v>
      </c>
      <c r="G1980" s="233" t="s">
        <v>2294</v>
      </c>
      <c r="H1980" s="233" t="s">
        <v>227</v>
      </c>
    </row>
    <row r="1981" spans="1:8" ht="18.399999999999999" customHeight="1">
      <c r="A1981" s="237" t="s">
        <v>2174</v>
      </c>
      <c r="B1981" s="238" t="s">
        <v>2295</v>
      </c>
      <c r="C1981" s="238" t="s">
        <v>7081</v>
      </c>
      <c r="D1981" s="239">
        <v>14030000</v>
      </c>
      <c r="E1981" s="240" t="s">
        <v>6886</v>
      </c>
      <c r="F1981" s="233" t="s">
        <v>227</v>
      </c>
      <c r="G1981" s="233" t="s">
        <v>2296</v>
      </c>
      <c r="H1981" s="233" t="s">
        <v>227</v>
      </c>
    </row>
    <row r="1982" spans="1:8" ht="18.399999999999999" customHeight="1">
      <c r="A1982" s="237" t="s">
        <v>2174</v>
      </c>
      <c r="B1982" s="238" t="s">
        <v>2297</v>
      </c>
      <c r="C1982" s="238" t="s">
        <v>7081</v>
      </c>
      <c r="D1982" s="239">
        <v>15440000</v>
      </c>
      <c r="E1982" s="240" t="s">
        <v>6886</v>
      </c>
      <c r="F1982" s="233" t="s">
        <v>227</v>
      </c>
      <c r="G1982" s="233" t="s">
        <v>2298</v>
      </c>
      <c r="H1982" s="233" t="s">
        <v>227</v>
      </c>
    </row>
    <row r="1983" spans="1:8" ht="18.399999999999999" customHeight="1">
      <c r="A1983" s="237" t="s">
        <v>2174</v>
      </c>
      <c r="B1983" s="238" t="s">
        <v>2299</v>
      </c>
      <c r="C1983" s="238" t="s">
        <v>7081</v>
      </c>
      <c r="D1983" s="239">
        <v>15440000</v>
      </c>
      <c r="E1983" s="240" t="s">
        <v>6886</v>
      </c>
      <c r="F1983" s="233" t="s">
        <v>227</v>
      </c>
      <c r="G1983" s="233" t="s">
        <v>2300</v>
      </c>
      <c r="H1983" s="233" t="s">
        <v>227</v>
      </c>
    </row>
    <row r="1984" spans="1:8" ht="18.399999999999999" customHeight="1">
      <c r="A1984" s="237" t="s">
        <v>2174</v>
      </c>
      <c r="B1984" s="238" t="s">
        <v>2301</v>
      </c>
      <c r="C1984" s="238" t="s">
        <v>7081</v>
      </c>
      <c r="D1984" s="239">
        <v>16850000</v>
      </c>
      <c r="E1984" s="240" t="s">
        <v>6886</v>
      </c>
      <c r="F1984" s="233" t="s">
        <v>227</v>
      </c>
      <c r="G1984" s="233" t="s">
        <v>2302</v>
      </c>
      <c r="H1984" s="233" t="s">
        <v>227</v>
      </c>
    </row>
    <row r="1985" spans="1:8" ht="18.399999999999999" customHeight="1">
      <c r="A1985" s="237" t="s">
        <v>7440</v>
      </c>
      <c r="B1985" s="238" t="s">
        <v>7441</v>
      </c>
      <c r="C1985" s="238" t="s">
        <v>7442</v>
      </c>
      <c r="D1985" s="239">
        <v>708182</v>
      </c>
      <c r="E1985" s="240" t="s">
        <v>6886</v>
      </c>
      <c r="F1985" s="233" t="s">
        <v>227</v>
      </c>
      <c r="G1985" s="233" t="s">
        <v>2303</v>
      </c>
      <c r="H1985" s="233" t="s">
        <v>227</v>
      </c>
    </row>
    <row r="1986" spans="1:8" ht="18.399999999999999" customHeight="1">
      <c r="A1986" s="237" t="s">
        <v>7440</v>
      </c>
      <c r="B1986" s="238" t="s">
        <v>7443</v>
      </c>
      <c r="C1986" s="238" t="s">
        <v>7442</v>
      </c>
      <c r="D1986" s="239">
        <v>816363</v>
      </c>
      <c r="E1986" s="240" t="s">
        <v>6886</v>
      </c>
      <c r="F1986" s="233" t="s">
        <v>227</v>
      </c>
      <c r="G1986" s="233" t="s">
        <v>2304</v>
      </c>
      <c r="H1986" s="233" t="s">
        <v>227</v>
      </c>
    </row>
    <row r="1987" spans="1:8" ht="18.399999999999999" customHeight="1">
      <c r="A1987" s="237" t="s">
        <v>7440</v>
      </c>
      <c r="B1987" s="238" t="s">
        <v>7444</v>
      </c>
      <c r="C1987" s="238" t="s">
        <v>7442</v>
      </c>
      <c r="D1987" s="239">
        <v>849090</v>
      </c>
      <c r="E1987" s="240" t="s">
        <v>6886</v>
      </c>
      <c r="F1987" s="233" t="s">
        <v>227</v>
      </c>
      <c r="G1987" s="233" t="s">
        <v>2305</v>
      </c>
      <c r="H1987" s="233" t="s">
        <v>227</v>
      </c>
    </row>
    <row r="1988" spans="1:8" ht="18.399999999999999" customHeight="1">
      <c r="A1988" s="237" t="s">
        <v>7440</v>
      </c>
      <c r="B1988" s="238" t="s">
        <v>7445</v>
      </c>
      <c r="C1988" s="238" t="s">
        <v>7442</v>
      </c>
      <c r="D1988" s="239">
        <v>952727</v>
      </c>
      <c r="E1988" s="240" t="s">
        <v>6886</v>
      </c>
      <c r="F1988" s="233" t="s">
        <v>227</v>
      </c>
      <c r="G1988" s="233" t="s">
        <v>2306</v>
      </c>
      <c r="H1988" s="233" t="s">
        <v>227</v>
      </c>
    </row>
    <row r="1989" spans="1:8" ht="18.399999999999999" customHeight="1">
      <c r="A1989" s="237" t="s">
        <v>7440</v>
      </c>
      <c r="B1989" s="238" t="s">
        <v>7446</v>
      </c>
      <c r="C1989" s="238" t="s">
        <v>7442</v>
      </c>
      <c r="D1989" s="239">
        <v>1088181</v>
      </c>
      <c r="E1989" s="240" t="s">
        <v>6886</v>
      </c>
      <c r="F1989" s="233" t="s">
        <v>227</v>
      </c>
      <c r="G1989" s="233" t="s">
        <v>2307</v>
      </c>
      <c r="H1989" s="233" t="s">
        <v>227</v>
      </c>
    </row>
    <row r="1990" spans="1:8" ht="18.399999999999999" customHeight="1">
      <c r="A1990" s="237" t="s">
        <v>7440</v>
      </c>
      <c r="B1990" s="238" t="s">
        <v>7447</v>
      </c>
      <c r="C1990" s="238" t="s">
        <v>7442</v>
      </c>
      <c r="D1990" s="239">
        <v>1250909</v>
      </c>
      <c r="E1990" s="240" t="s">
        <v>6886</v>
      </c>
      <c r="F1990" s="233" t="s">
        <v>227</v>
      </c>
      <c r="G1990" s="233" t="s">
        <v>2308</v>
      </c>
      <c r="H1990" s="233" t="s">
        <v>227</v>
      </c>
    </row>
    <row r="1991" spans="1:8" ht="18.399999999999999" customHeight="1">
      <c r="A1991" s="237" t="s">
        <v>7440</v>
      </c>
      <c r="B1991" s="238" t="s">
        <v>7448</v>
      </c>
      <c r="C1991" s="238" t="s">
        <v>7442</v>
      </c>
      <c r="D1991" s="239">
        <v>1538181</v>
      </c>
      <c r="E1991" s="240" t="s">
        <v>6886</v>
      </c>
      <c r="F1991" s="233" t="s">
        <v>227</v>
      </c>
      <c r="G1991" s="233" t="s">
        <v>2309</v>
      </c>
      <c r="H1991" s="233" t="s">
        <v>227</v>
      </c>
    </row>
    <row r="1992" spans="1:8" ht="18.399999999999999" customHeight="1">
      <c r="A1992" s="237" t="s">
        <v>7440</v>
      </c>
      <c r="B1992" s="238" t="s">
        <v>7449</v>
      </c>
      <c r="C1992" s="238" t="s">
        <v>7442</v>
      </c>
      <c r="D1992" s="239">
        <v>1825454</v>
      </c>
      <c r="E1992" s="240" t="s">
        <v>6886</v>
      </c>
      <c r="F1992" s="233" t="s">
        <v>227</v>
      </c>
      <c r="G1992" s="233" t="s">
        <v>2310</v>
      </c>
      <c r="H1992" s="233" t="s">
        <v>227</v>
      </c>
    </row>
    <row r="1993" spans="1:8" ht="18.399999999999999" customHeight="1">
      <c r="A1993" s="237" t="s">
        <v>7450</v>
      </c>
      <c r="B1993" s="238" t="s">
        <v>7451</v>
      </c>
      <c r="C1993" s="238" t="s">
        <v>7442</v>
      </c>
      <c r="D1993" s="239">
        <v>907272</v>
      </c>
      <c r="E1993" s="240" t="s">
        <v>6886</v>
      </c>
      <c r="F1993" s="233" t="s">
        <v>227</v>
      </c>
      <c r="G1993" s="233" t="s">
        <v>2311</v>
      </c>
      <c r="H1993" s="233" t="s">
        <v>227</v>
      </c>
    </row>
    <row r="1994" spans="1:8" ht="18.399999999999999" customHeight="1">
      <c r="A1994" s="237" t="s">
        <v>7450</v>
      </c>
      <c r="B1994" s="238" t="s">
        <v>7443</v>
      </c>
      <c r="C1994" s="238" t="s">
        <v>7442</v>
      </c>
      <c r="D1994" s="239">
        <v>1052727</v>
      </c>
      <c r="E1994" s="240" t="s">
        <v>6886</v>
      </c>
      <c r="F1994" s="233" t="s">
        <v>227</v>
      </c>
      <c r="G1994" s="233" t="s">
        <v>2312</v>
      </c>
      <c r="H1994" s="233" t="s">
        <v>227</v>
      </c>
    </row>
    <row r="1995" spans="1:8" ht="18.399999999999999" customHeight="1">
      <c r="A1995" s="237" t="s">
        <v>7450</v>
      </c>
      <c r="B1995" s="238" t="s">
        <v>7444</v>
      </c>
      <c r="C1995" s="238" t="s">
        <v>7442</v>
      </c>
      <c r="D1995" s="239">
        <v>1088181</v>
      </c>
      <c r="E1995" s="240" t="s">
        <v>6886</v>
      </c>
      <c r="F1995" s="233" t="s">
        <v>227</v>
      </c>
      <c r="G1995" s="233" t="s">
        <v>2313</v>
      </c>
      <c r="H1995" s="233" t="s">
        <v>227</v>
      </c>
    </row>
    <row r="1996" spans="1:8" ht="18.399999999999999" customHeight="1">
      <c r="A1996" s="237" t="s">
        <v>7450</v>
      </c>
      <c r="B1996" s="238" t="s">
        <v>7445</v>
      </c>
      <c r="C1996" s="238" t="s">
        <v>7442</v>
      </c>
      <c r="D1996" s="239">
        <v>1269090</v>
      </c>
      <c r="E1996" s="240" t="s">
        <v>6886</v>
      </c>
      <c r="F1996" s="233" t="s">
        <v>227</v>
      </c>
      <c r="G1996" s="233" t="s">
        <v>2314</v>
      </c>
      <c r="H1996" s="233" t="s">
        <v>227</v>
      </c>
    </row>
    <row r="1997" spans="1:8" ht="18.399999999999999" customHeight="1">
      <c r="A1997" s="237" t="s">
        <v>7450</v>
      </c>
      <c r="B1997" s="238" t="s">
        <v>7446</v>
      </c>
      <c r="C1997" s="238" t="s">
        <v>7442</v>
      </c>
      <c r="D1997" s="239">
        <v>1450000</v>
      </c>
      <c r="E1997" s="240" t="s">
        <v>6886</v>
      </c>
      <c r="F1997" s="233" t="s">
        <v>227</v>
      </c>
      <c r="G1997" s="233" t="s">
        <v>2315</v>
      </c>
      <c r="H1997" s="233" t="s">
        <v>227</v>
      </c>
    </row>
    <row r="1998" spans="1:8" ht="18.399999999999999" customHeight="1">
      <c r="A1998" s="237" t="s">
        <v>7450</v>
      </c>
      <c r="B1998" s="238" t="s">
        <v>7447</v>
      </c>
      <c r="C1998" s="238" t="s">
        <v>7442</v>
      </c>
      <c r="D1998" s="239">
        <v>1576363</v>
      </c>
      <c r="E1998" s="240" t="s">
        <v>6886</v>
      </c>
      <c r="F1998" s="233" t="s">
        <v>227</v>
      </c>
      <c r="G1998" s="233" t="s">
        <v>2316</v>
      </c>
      <c r="H1998" s="233" t="s">
        <v>227</v>
      </c>
    </row>
    <row r="1999" spans="1:8" ht="18.399999999999999" customHeight="1">
      <c r="A1999" s="237" t="s">
        <v>7450</v>
      </c>
      <c r="B1999" s="238" t="s">
        <v>7448</v>
      </c>
      <c r="C1999" s="238" t="s">
        <v>7442</v>
      </c>
      <c r="D1999" s="239">
        <v>1875454</v>
      </c>
      <c r="E1999" s="240" t="s">
        <v>6886</v>
      </c>
      <c r="F1999" s="233" t="s">
        <v>227</v>
      </c>
      <c r="G1999" s="233" t="s">
        <v>2317</v>
      </c>
      <c r="H1999" s="233" t="s">
        <v>227</v>
      </c>
    </row>
    <row r="2000" spans="1:8" ht="18.399999999999999" customHeight="1">
      <c r="A2000" s="237" t="s">
        <v>7450</v>
      </c>
      <c r="B2000" s="238" t="s">
        <v>7449</v>
      </c>
      <c r="C2000" s="238" t="s">
        <v>7442</v>
      </c>
      <c r="D2000" s="239">
        <v>2174545</v>
      </c>
      <c r="E2000" s="240" t="s">
        <v>6886</v>
      </c>
      <c r="F2000" s="233" t="s">
        <v>227</v>
      </c>
      <c r="G2000" s="233" t="s">
        <v>2318</v>
      </c>
      <c r="H2000" s="233" t="s">
        <v>227</v>
      </c>
    </row>
    <row r="2001" spans="1:8" ht="18.399999999999999" customHeight="1">
      <c r="A2001" s="237" t="s">
        <v>2319</v>
      </c>
      <c r="B2001" s="238" t="s">
        <v>7452</v>
      </c>
      <c r="C2001" s="238" t="s">
        <v>7081</v>
      </c>
      <c r="D2001" s="239">
        <v>3010000</v>
      </c>
      <c r="E2001" s="240" t="s">
        <v>6886</v>
      </c>
      <c r="F2001" s="233" t="s">
        <v>227</v>
      </c>
      <c r="G2001" s="233" t="s">
        <v>2320</v>
      </c>
      <c r="H2001" s="233" t="s">
        <v>227</v>
      </c>
    </row>
    <row r="2002" spans="1:8" ht="18.399999999999999" customHeight="1">
      <c r="A2002" s="237" t="s">
        <v>2319</v>
      </c>
      <c r="B2002" s="238" t="s">
        <v>7453</v>
      </c>
      <c r="C2002" s="238" t="s">
        <v>7081</v>
      </c>
      <c r="D2002" s="239">
        <v>3990909</v>
      </c>
      <c r="E2002" s="240" t="s">
        <v>6886</v>
      </c>
      <c r="F2002" s="233" t="s">
        <v>227</v>
      </c>
      <c r="G2002" s="233" t="s">
        <v>2321</v>
      </c>
      <c r="H2002" s="233" t="s">
        <v>227</v>
      </c>
    </row>
    <row r="2003" spans="1:8" ht="18.399999999999999" customHeight="1">
      <c r="A2003" s="237" t="s">
        <v>2319</v>
      </c>
      <c r="B2003" s="238" t="s">
        <v>7454</v>
      </c>
      <c r="C2003" s="238" t="s">
        <v>7081</v>
      </c>
      <c r="D2003" s="239">
        <v>4990909</v>
      </c>
      <c r="E2003" s="240" t="s">
        <v>6886</v>
      </c>
      <c r="F2003" s="233" t="s">
        <v>227</v>
      </c>
      <c r="G2003" s="233" t="s">
        <v>2322</v>
      </c>
      <c r="H2003" s="233" t="s">
        <v>227</v>
      </c>
    </row>
    <row r="2004" spans="1:8" ht="18.399999999999999" customHeight="1">
      <c r="A2004" s="237" t="s">
        <v>2319</v>
      </c>
      <c r="B2004" s="238" t="s">
        <v>7455</v>
      </c>
      <c r="C2004" s="238" t="s">
        <v>7081</v>
      </c>
      <c r="D2004" s="239">
        <v>7298182</v>
      </c>
      <c r="E2004" s="240" t="s">
        <v>6886</v>
      </c>
      <c r="F2004" s="233" t="s">
        <v>227</v>
      </c>
      <c r="G2004" s="233" t="s">
        <v>2323</v>
      </c>
      <c r="H2004" s="233" t="s">
        <v>227</v>
      </c>
    </row>
    <row r="2005" spans="1:8" ht="18.399999999999999" customHeight="1">
      <c r="A2005" s="237" t="s">
        <v>2319</v>
      </c>
      <c r="B2005" s="238" t="s">
        <v>7456</v>
      </c>
      <c r="C2005" s="238" t="s">
        <v>7081</v>
      </c>
      <c r="D2005" s="239">
        <v>4454545</v>
      </c>
      <c r="E2005" s="240" t="s">
        <v>6886</v>
      </c>
      <c r="F2005" s="233" t="s">
        <v>227</v>
      </c>
      <c r="G2005" s="233" t="s">
        <v>2324</v>
      </c>
      <c r="H2005" s="233" t="s">
        <v>227</v>
      </c>
    </row>
    <row r="2006" spans="1:8" ht="18.399999999999999" customHeight="1">
      <c r="A2006" s="237" t="s">
        <v>2319</v>
      </c>
      <c r="B2006" s="238" t="s">
        <v>7457</v>
      </c>
      <c r="C2006" s="238" t="s">
        <v>7081</v>
      </c>
      <c r="D2006" s="239">
        <v>6950000</v>
      </c>
      <c r="E2006" s="240" t="s">
        <v>6886</v>
      </c>
      <c r="F2006" s="233" t="s">
        <v>227</v>
      </c>
      <c r="G2006" s="233" t="s">
        <v>2325</v>
      </c>
      <c r="H2006" s="233" t="s">
        <v>227</v>
      </c>
    </row>
    <row r="2007" spans="1:8" ht="18.399999999999999" customHeight="1">
      <c r="A2007" s="237" t="s">
        <v>2319</v>
      </c>
      <c r="B2007" s="238" t="s">
        <v>7458</v>
      </c>
      <c r="C2007" s="238" t="s">
        <v>7081</v>
      </c>
      <c r="D2007" s="239">
        <v>8172727</v>
      </c>
      <c r="E2007" s="240" t="s">
        <v>6886</v>
      </c>
      <c r="F2007" s="233" t="s">
        <v>227</v>
      </c>
      <c r="G2007" s="233" t="s">
        <v>2326</v>
      </c>
      <c r="H2007" s="233" t="s">
        <v>227</v>
      </c>
    </row>
    <row r="2008" spans="1:8" ht="18.399999999999999" customHeight="1">
      <c r="A2008" s="237" t="s">
        <v>2319</v>
      </c>
      <c r="B2008" s="238" t="s">
        <v>7459</v>
      </c>
      <c r="C2008" s="238" t="s">
        <v>7081</v>
      </c>
      <c r="D2008" s="239">
        <v>11868182</v>
      </c>
      <c r="E2008" s="240" t="s">
        <v>6886</v>
      </c>
      <c r="F2008" s="233" t="s">
        <v>227</v>
      </c>
      <c r="G2008" s="233" t="s">
        <v>2327</v>
      </c>
      <c r="H2008" s="233" t="s">
        <v>227</v>
      </c>
    </row>
    <row r="2009" spans="1:8" ht="18.399999999999999" customHeight="1">
      <c r="A2009" s="237" t="s">
        <v>2328</v>
      </c>
      <c r="B2009" s="238" t="s">
        <v>7460</v>
      </c>
      <c r="C2009" s="238" t="s">
        <v>7081</v>
      </c>
      <c r="D2009" s="239">
        <v>2136364</v>
      </c>
      <c r="E2009" s="240" t="s">
        <v>6886</v>
      </c>
      <c r="F2009" s="233" t="s">
        <v>227</v>
      </c>
      <c r="G2009" s="233" t="s">
        <v>2329</v>
      </c>
      <c r="H2009" s="233" t="s">
        <v>227</v>
      </c>
    </row>
    <row r="2010" spans="1:8" ht="18.399999999999999" customHeight="1">
      <c r="A2010" s="237" t="s">
        <v>2328</v>
      </c>
      <c r="B2010" s="238" t="s">
        <v>7461</v>
      </c>
      <c r="C2010" s="238" t="s">
        <v>7081</v>
      </c>
      <c r="D2010" s="239">
        <v>2545455</v>
      </c>
      <c r="E2010" s="240" t="s">
        <v>6886</v>
      </c>
      <c r="F2010" s="233" t="s">
        <v>227</v>
      </c>
      <c r="G2010" s="233" t="s">
        <v>2330</v>
      </c>
      <c r="H2010" s="233" t="s">
        <v>227</v>
      </c>
    </row>
    <row r="2011" spans="1:8" ht="18.399999999999999" customHeight="1">
      <c r="A2011" s="237" t="s">
        <v>2331</v>
      </c>
      <c r="B2011" s="238" t="s">
        <v>7462</v>
      </c>
      <c r="C2011" s="238" t="s">
        <v>6914</v>
      </c>
      <c r="D2011" s="239">
        <v>50000</v>
      </c>
      <c r="E2011" s="240" t="s">
        <v>6886</v>
      </c>
      <c r="F2011" s="233" t="s">
        <v>227</v>
      </c>
      <c r="G2011" s="233" t="s">
        <v>2332</v>
      </c>
      <c r="H2011" s="233" t="s">
        <v>227</v>
      </c>
    </row>
    <row r="2012" spans="1:8" ht="18.399999999999999" customHeight="1">
      <c r="A2012" s="237" t="s">
        <v>2333</v>
      </c>
      <c r="B2012" s="238" t="s">
        <v>7462</v>
      </c>
      <c r="C2012" s="238" t="s">
        <v>6914</v>
      </c>
      <c r="D2012" s="239">
        <v>54545</v>
      </c>
      <c r="E2012" s="240" t="s">
        <v>6886</v>
      </c>
      <c r="F2012" s="233" t="s">
        <v>227</v>
      </c>
      <c r="G2012" s="233" t="s">
        <v>2334</v>
      </c>
      <c r="H2012" s="233" t="s">
        <v>227</v>
      </c>
    </row>
    <row r="2013" spans="1:8" ht="18.399999999999999" customHeight="1">
      <c r="A2013" s="237" t="s">
        <v>2335</v>
      </c>
      <c r="B2013" s="238" t="s">
        <v>7462</v>
      </c>
      <c r="C2013" s="238" t="s">
        <v>6914</v>
      </c>
      <c r="D2013" s="239">
        <v>58182</v>
      </c>
      <c r="E2013" s="240" t="s">
        <v>6886</v>
      </c>
      <c r="F2013" s="233" t="s">
        <v>227</v>
      </c>
      <c r="G2013" s="233" t="s">
        <v>2336</v>
      </c>
      <c r="H2013" s="233" t="s">
        <v>227</v>
      </c>
    </row>
    <row r="2014" spans="1:8" ht="18.399999999999999" customHeight="1">
      <c r="A2014" s="237" t="s">
        <v>2337</v>
      </c>
      <c r="B2014" s="238" t="s">
        <v>7462</v>
      </c>
      <c r="C2014" s="238" t="s">
        <v>6914</v>
      </c>
      <c r="D2014" s="239">
        <v>63636</v>
      </c>
      <c r="E2014" s="240" t="s">
        <v>6886</v>
      </c>
      <c r="F2014" s="233" t="s">
        <v>227</v>
      </c>
      <c r="G2014" s="233" t="s">
        <v>2338</v>
      </c>
      <c r="H2014" s="233" t="s">
        <v>227</v>
      </c>
    </row>
    <row r="2015" spans="1:8" ht="18.399999999999999" customHeight="1">
      <c r="A2015" s="237" t="s">
        <v>7463</v>
      </c>
      <c r="B2015" s="238" t="s">
        <v>7464</v>
      </c>
      <c r="C2015" s="238" t="s">
        <v>7465</v>
      </c>
      <c r="D2015" s="239">
        <v>213636</v>
      </c>
      <c r="E2015" s="240" t="s">
        <v>6886</v>
      </c>
      <c r="F2015" s="233" t="s">
        <v>227</v>
      </c>
      <c r="G2015" s="233" t="s">
        <v>7466</v>
      </c>
      <c r="H2015" s="233" t="s">
        <v>227</v>
      </c>
    </row>
    <row r="2016" spans="1:8" ht="18.399999999999999" customHeight="1">
      <c r="A2016" s="237" t="s">
        <v>7463</v>
      </c>
      <c r="B2016" s="238" t="s">
        <v>7467</v>
      </c>
      <c r="C2016" s="238" t="s">
        <v>7465</v>
      </c>
      <c r="D2016" s="239">
        <v>236363</v>
      </c>
      <c r="E2016" s="240" t="s">
        <v>6886</v>
      </c>
      <c r="F2016" s="233" t="s">
        <v>227</v>
      </c>
      <c r="G2016" s="233" t="s">
        <v>7468</v>
      </c>
      <c r="H2016" s="233" t="s">
        <v>227</v>
      </c>
    </row>
    <row r="2017" spans="1:8" ht="18.399999999999999" customHeight="1">
      <c r="A2017" s="237" t="s">
        <v>7463</v>
      </c>
      <c r="B2017" s="238" t="s">
        <v>7469</v>
      </c>
      <c r="C2017" s="238" t="s">
        <v>7465</v>
      </c>
      <c r="D2017" s="239">
        <v>298181</v>
      </c>
      <c r="E2017" s="240" t="s">
        <v>6886</v>
      </c>
      <c r="F2017" s="233" t="s">
        <v>227</v>
      </c>
      <c r="G2017" s="233" t="s">
        <v>7470</v>
      </c>
      <c r="H2017" s="233" t="s">
        <v>227</v>
      </c>
    </row>
    <row r="2018" spans="1:8" ht="18.399999999999999" customHeight="1">
      <c r="A2018" s="237" t="s">
        <v>7471</v>
      </c>
      <c r="B2018" s="238" t="s">
        <v>7467</v>
      </c>
      <c r="C2018" s="238" t="s">
        <v>7465</v>
      </c>
      <c r="D2018" s="239">
        <v>88182</v>
      </c>
      <c r="E2018" s="240" t="s">
        <v>6886</v>
      </c>
      <c r="F2018" s="233" t="s">
        <v>227</v>
      </c>
      <c r="G2018" s="233" t="s">
        <v>7472</v>
      </c>
      <c r="H2018" s="233" t="s">
        <v>227</v>
      </c>
    </row>
    <row r="2019" spans="1:8" ht="18.399999999999999" customHeight="1">
      <c r="A2019" s="237" t="s">
        <v>7471</v>
      </c>
      <c r="B2019" s="238" t="s">
        <v>7469</v>
      </c>
      <c r="C2019" s="238" t="s">
        <v>7465</v>
      </c>
      <c r="D2019" s="239">
        <v>100000</v>
      </c>
      <c r="E2019" s="240" t="s">
        <v>6886</v>
      </c>
      <c r="F2019" s="233" t="s">
        <v>227</v>
      </c>
      <c r="G2019" s="233" t="s">
        <v>7473</v>
      </c>
      <c r="H2019" s="233" t="s">
        <v>227</v>
      </c>
    </row>
    <row r="2020" spans="1:8" ht="18.399999999999999" customHeight="1">
      <c r="A2020" s="237" t="s">
        <v>7471</v>
      </c>
      <c r="B2020" s="238" t="s">
        <v>7474</v>
      </c>
      <c r="C2020" s="238" t="s">
        <v>7465</v>
      </c>
      <c r="D2020" s="239">
        <v>111818</v>
      </c>
      <c r="E2020" s="240" t="s">
        <v>6886</v>
      </c>
      <c r="F2020" s="233" t="s">
        <v>227</v>
      </c>
      <c r="G2020" s="233" t="s">
        <v>7475</v>
      </c>
      <c r="H2020" s="233" t="s">
        <v>227</v>
      </c>
    </row>
    <row r="2021" spans="1:8" ht="18.399999999999999" customHeight="1">
      <c r="A2021" s="237" t="s">
        <v>7471</v>
      </c>
      <c r="B2021" s="238" t="s">
        <v>7476</v>
      </c>
      <c r="C2021" s="238" t="s">
        <v>7465</v>
      </c>
      <c r="D2021" s="239">
        <v>124545</v>
      </c>
      <c r="E2021" s="240" t="s">
        <v>6886</v>
      </c>
      <c r="F2021" s="233" t="s">
        <v>227</v>
      </c>
      <c r="G2021" s="233" t="s">
        <v>7477</v>
      </c>
      <c r="H2021" s="233" t="s">
        <v>227</v>
      </c>
    </row>
    <row r="2022" spans="1:8" ht="18.399999999999999" customHeight="1">
      <c r="A2022" s="237" t="s">
        <v>7478</v>
      </c>
      <c r="B2022" s="238" t="s">
        <v>7479</v>
      </c>
      <c r="C2022" s="238" t="s">
        <v>7465</v>
      </c>
      <c r="D2022" s="239">
        <v>202727</v>
      </c>
      <c r="E2022" s="240" t="s">
        <v>6886</v>
      </c>
      <c r="F2022" s="233" t="s">
        <v>227</v>
      </c>
      <c r="G2022" s="233" t="s">
        <v>7480</v>
      </c>
      <c r="H2022" s="233" t="s">
        <v>227</v>
      </c>
    </row>
    <row r="2023" spans="1:8" ht="18.399999999999999" customHeight="1">
      <c r="A2023" s="237" t="s">
        <v>7481</v>
      </c>
      <c r="B2023" s="238" t="s">
        <v>7467</v>
      </c>
      <c r="C2023" s="238" t="s">
        <v>7465</v>
      </c>
      <c r="D2023" s="239">
        <v>345455</v>
      </c>
      <c r="E2023" s="240" t="s">
        <v>6886</v>
      </c>
      <c r="F2023" s="233" t="s">
        <v>227</v>
      </c>
      <c r="G2023" s="233" t="s">
        <v>7482</v>
      </c>
      <c r="H2023" s="233" t="s">
        <v>227</v>
      </c>
    </row>
    <row r="2024" spans="1:8" ht="18.399999999999999" customHeight="1">
      <c r="A2024" s="237" t="s">
        <v>7478</v>
      </c>
      <c r="B2024" s="238" t="s">
        <v>7483</v>
      </c>
      <c r="C2024" s="238" t="s">
        <v>7465</v>
      </c>
      <c r="D2024" s="239">
        <v>238182</v>
      </c>
      <c r="E2024" s="240" t="s">
        <v>6886</v>
      </c>
      <c r="F2024" s="233" t="s">
        <v>227</v>
      </c>
      <c r="G2024" s="233" t="s">
        <v>7484</v>
      </c>
      <c r="H2024" s="233" t="s">
        <v>227</v>
      </c>
    </row>
    <row r="2025" spans="1:8" ht="18.399999999999999" customHeight="1">
      <c r="A2025" s="237" t="s">
        <v>7481</v>
      </c>
      <c r="B2025" s="238" t="s">
        <v>7469</v>
      </c>
      <c r="C2025" s="238" t="s">
        <v>7465</v>
      </c>
      <c r="D2025" s="239">
        <v>409091</v>
      </c>
      <c r="E2025" s="240" t="s">
        <v>6886</v>
      </c>
      <c r="F2025" s="233" t="s">
        <v>227</v>
      </c>
      <c r="G2025" s="233" t="s">
        <v>7485</v>
      </c>
      <c r="H2025" s="233" t="s">
        <v>227</v>
      </c>
    </row>
    <row r="2026" spans="1:8" ht="18.399999999999999" customHeight="1">
      <c r="A2026" s="237" t="s">
        <v>7478</v>
      </c>
      <c r="B2026" s="238" t="s">
        <v>7486</v>
      </c>
      <c r="C2026" s="238" t="s">
        <v>7465</v>
      </c>
      <c r="D2026" s="239">
        <v>272727</v>
      </c>
      <c r="E2026" s="240" t="s">
        <v>6886</v>
      </c>
      <c r="F2026" s="233" t="s">
        <v>227</v>
      </c>
      <c r="G2026" s="233" t="s">
        <v>7487</v>
      </c>
      <c r="H2026" s="233" t="s">
        <v>227</v>
      </c>
    </row>
    <row r="2027" spans="1:8" ht="18.399999999999999" customHeight="1">
      <c r="A2027" s="237" t="s">
        <v>7481</v>
      </c>
      <c r="B2027" s="238" t="s">
        <v>7474</v>
      </c>
      <c r="C2027" s="238" t="s">
        <v>7465</v>
      </c>
      <c r="D2027" s="239">
        <v>478182</v>
      </c>
      <c r="E2027" s="240" t="s">
        <v>6886</v>
      </c>
      <c r="F2027" s="233" t="s">
        <v>227</v>
      </c>
      <c r="G2027" s="233" t="s">
        <v>7488</v>
      </c>
      <c r="H2027" s="233" t="s">
        <v>227</v>
      </c>
    </row>
    <row r="2028" spans="1:8" ht="18.399999999999999" customHeight="1">
      <c r="A2028" s="237" t="s">
        <v>7478</v>
      </c>
      <c r="B2028" s="238" t="s">
        <v>7489</v>
      </c>
      <c r="C2028" s="238" t="s">
        <v>7465</v>
      </c>
      <c r="D2028" s="239">
        <v>290909</v>
      </c>
      <c r="E2028" s="240" t="s">
        <v>6886</v>
      </c>
      <c r="F2028" s="233" t="s">
        <v>227</v>
      </c>
      <c r="G2028" s="233" t="s">
        <v>7490</v>
      </c>
      <c r="H2028" s="233" t="s">
        <v>227</v>
      </c>
    </row>
    <row r="2029" spans="1:8" ht="18.399999999999999" customHeight="1">
      <c r="A2029" s="237" t="s">
        <v>7481</v>
      </c>
      <c r="B2029" s="238" t="s">
        <v>7476</v>
      </c>
      <c r="C2029" s="238" t="s">
        <v>7465</v>
      </c>
      <c r="D2029" s="239">
        <v>527273</v>
      </c>
      <c r="E2029" s="240" t="s">
        <v>6886</v>
      </c>
      <c r="F2029" s="233" t="s">
        <v>227</v>
      </c>
      <c r="G2029" s="233" t="s">
        <v>7491</v>
      </c>
      <c r="H2029" s="233" t="s">
        <v>227</v>
      </c>
    </row>
    <row r="2030" spans="1:8" ht="18.399999999999999" customHeight="1">
      <c r="A2030" s="237" t="s">
        <v>2339</v>
      </c>
      <c r="B2030" s="238" t="s">
        <v>2340</v>
      </c>
      <c r="C2030" s="238" t="s">
        <v>6914</v>
      </c>
      <c r="D2030" s="239">
        <v>12400</v>
      </c>
      <c r="E2030" s="240" t="s">
        <v>6886</v>
      </c>
      <c r="F2030" s="233" t="s">
        <v>227</v>
      </c>
      <c r="G2030" s="233" t="s">
        <v>2341</v>
      </c>
      <c r="H2030" s="233" t="s">
        <v>227</v>
      </c>
    </row>
    <row r="2031" spans="1:8" ht="18.399999999999999" customHeight="1">
      <c r="A2031" s="237" t="s">
        <v>2339</v>
      </c>
      <c r="B2031" s="238" t="s">
        <v>2342</v>
      </c>
      <c r="C2031" s="238" t="s">
        <v>6914</v>
      </c>
      <c r="D2031" s="239">
        <v>7700</v>
      </c>
      <c r="E2031" s="240" t="s">
        <v>6886</v>
      </c>
      <c r="F2031" s="233" t="s">
        <v>227</v>
      </c>
      <c r="G2031" s="233" t="s">
        <v>2343</v>
      </c>
      <c r="H2031" s="233" t="s">
        <v>227</v>
      </c>
    </row>
    <row r="2032" spans="1:8" ht="18.399999999999999" customHeight="1">
      <c r="A2032" s="237" t="s">
        <v>2339</v>
      </c>
      <c r="B2032" s="238" t="s">
        <v>2344</v>
      </c>
      <c r="C2032" s="238" t="s">
        <v>6914</v>
      </c>
      <c r="D2032" s="239">
        <v>9500</v>
      </c>
      <c r="E2032" s="240" t="s">
        <v>6886</v>
      </c>
      <c r="F2032" s="233" t="s">
        <v>227</v>
      </c>
      <c r="G2032" s="233" t="s">
        <v>2345</v>
      </c>
      <c r="H2032" s="233" t="s">
        <v>227</v>
      </c>
    </row>
    <row r="2033" spans="1:8" ht="18.399999999999999" customHeight="1">
      <c r="A2033" s="237" t="s">
        <v>2346</v>
      </c>
      <c r="B2033" s="238" t="s">
        <v>2347</v>
      </c>
      <c r="C2033" s="238" t="s">
        <v>6893</v>
      </c>
      <c r="D2033" s="239">
        <v>800</v>
      </c>
      <c r="E2033" s="240" t="s">
        <v>6886</v>
      </c>
      <c r="F2033" s="233" t="s">
        <v>227</v>
      </c>
      <c r="G2033" s="233" t="s">
        <v>2348</v>
      </c>
      <c r="H2033" s="233" t="s">
        <v>227</v>
      </c>
    </row>
    <row r="2034" spans="1:8" ht="18.399999999999999" customHeight="1">
      <c r="A2034" s="237" t="s">
        <v>2346</v>
      </c>
      <c r="B2034" s="238" t="s">
        <v>2349</v>
      </c>
      <c r="C2034" s="238" t="s">
        <v>6893</v>
      </c>
      <c r="D2034" s="239">
        <v>800</v>
      </c>
      <c r="E2034" s="240" t="s">
        <v>6886</v>
      </c>
      <c r="F2034" s="233" t="s">
        <v>227</v>
      </c>
      <c r="G2034" s="233" t="s">
        <v>2350</v>
      </c>
      <c r="H2034" s="233" t="s">
        <v>227</v>
      </c>
    </row>
    <row r="2035" spans="1:8" ht="18.399999999999999" customHeight="1">
      <c r="A2035" s="237" t="s">
        <v>2346</v>
      </c>
      <c r="B2035" s="238" t="s">
        <v>2351</v>
      </c>
      <c r="C2035" s="238" t="s">
        <v>6893</v>
      </c>
      <c r="D2035" s="239">
        <v>800</v>
      </c>
      <c r="E2035" s="240" t="s">
        <v>6886</v>
      </c>
      <c r="F2035" s="233" t="s">
        <v>227</v>
      </c>
      <c r="G2035" s="233" t="s">
        <v>2352</v>
      </c>
      <c r="H2035" s="233" t="s">
        <v>227</v>
      </c>
    </row>
    <row r="2036" spans="1:8" ht="18.399999999999999" customHeight="1">
      <c r="A2036" s="237" t="s">
        <v>2353</v>
      </c>
      <c r="B2036" s="238" t="s">
        <v>2354</v>
      </c>
      <c r="C2036" s="238" t="s">
        <v>6914</v>
      </c>
      <c r="D2036" s="239">
        <v>12000</v>
      </c>
      <c r="E2036" s="240" t="s">
        <v>6886</v>
      </c>
      <c r="F2036" s="233" t="s">
        <v>227</v>
      </c>
      <c r="G2036" s="233" t="s">
        <v>2355</v>
      </c>
      <c r="H2036" s="233" t="s">
        <v>227</v>
      </c>
    </row>
    <row r="2037" spans="1:8" ht="18.399999999999999" customHeight="1">
      <c r="A2037" s="237" t="s">
        <v>2356</v>
      </c>
      <c r="B2037" s="238" t="s">
        <v>2357</v>
      </c>
      <c r="C2037" s="238" t="s">
        <v>6914</v>
      </c>
      <c r="D2037" s="239">
        <v>4500</v>
      </c>
      <c r="E2037" s="240" t="s">
        <v>6886</v>
      </c>
      <c r="F2037" s="233" t="s">
        <v>227</v>
      </c>
      <c r="G2037" s="233" t="s">
        <v>2358</v>
      </c>
      <c r="H2037" s="233" t="s">
        <v>227</v>
      </c>
    </row>
    <row r="2038" spans="1:8" ht="18.399999999999999" customHeight="1">
      <c r="A2038" s="237" t="s">
        <v>2359</v>
      </c>
      <c r="B2038" s="238" t="s">
        <v>2360</v>
      </c>
      <c r="C2038" s="238" t="s">
        <v>6893</v>
      </c>
      <c r="D2038" s="239">
        <v>1050</v>
      </c>
      <c r="E2038" s="240" t="s">
        <v>6886</v>
      </c>
      <c r="F2038" s="233" t="s">
        <v>227</v>
      </c>
      <c r="G2038" s="233" t="s">
        <v>2361</v>
      </c>
      <c r="H2038" s="233" t="s">
        <v>227</v>
      </c>
    </row>
    <row r="2039" spans="1:8" ht="18.399999999999999" customHeight="1">
      <c r="A2039" s="237" t="s">
        <v>2362</v>
      </c>
      <c r="B2039" s="238" t="s">
        <v>2363</v>
      </c>
      <c r="C2039" s="238" t="s">
        <v>6893</v>
      </c>
      <c r="D2039" s="239">
        <v>1050</v>
      </c>
      <c r="E2039" s="240" t="s">
        <v>6886</v>
      </c>
      <c r="F2039" s="233" t="s">
        <v>227</v>
      </c>
      <c r="G2039" s="233" t="s">
        <v>2364</v>
      </c>
      <c r="H2039" s="233" t="s">
        <v>227</v>
      </c>
    </row>
    <row r="2040" spans="1:8" ht="18.399999999999999" customHeight="1">
      <c r="A2040" s="237" t="s">
        <v>2365</v>
      </c>
      <c r="B2040" s="238" t="s">
        <v>2366</v>
      </c>
      <c r="C2040" s="238" t="s">
        <v>7244</v>
      </c>
      <c r="D2040" s="239">
        <v>1093</v>
      </c>
      <c r="E2040" s="240" t="s">
        <v>6886</v>
      </c>
      <c r="F2040" s="233" t="s">
        <v>227</v>
      </c>
      <c r="G2040" s="233" t="s">
        <v>2367</v>
      </c>
      <c r="H2040" s="233" t="s">
        <v>227</v>
      </c>
    </row>
    <row r="2041" spans="1:8" ht="18.399999999999999" customHeight="1">
      <c r="A2041" s="237" t="s">
        <v>2368</v>
      </c>
      <c r="B2041" s="238" t="s">
        <v>2369</v>
      </c>
      <c r="C2041" s="238" t="s">
        <v>6896</v>
      </c>
      <c r="D2041" s="239">
        <v>5400</v>
      </c>
      <c r="E2041" s="240" t="s">
        <v>6886</v>
      </c>
      <c r="F2041" s="233" t="s">
        <v>227</v>
      </c>
      <c r="G2041" s="233" t="s">
        <v>2370</v>
      </c>
      <c r="H2041" s="233" t="s">
        <v>227</v>
      </c>
    </row>
    <row r="2042" spans="1:8" ht="18.399999999999999" customHeight="1">
      <c r="A2042" s="237" t="s">
        <v>2368</v>
      </c>
      <c r="B2042" s="238" t="s">
        <v>2371</v>
      </c>
      <c r="C2042" s="238" t="s">
        <v>6896</v>
      </c>
      <c r="D2042" s="239">
        <v>3000</v>
      </c>
      <c r="E2042" s="240" t="s">
        <v>6886</v>
      </c>
      <c r="F2042" s="233" t="s">
        <v>227</v>
      </c>
      <c r="G2042" s="233" t="s">
        <v>2372</v>
      </c>
      <c r="H2042" s="233" t="s">
        <v>227</v>
      </c>
    </row>
    <row r="2043" spans="1:8" ht="18.399999999999999" customHeight="1">
      <c r="A2043" s="237" t="s">
        <v>2373</v>
      </c>
      <c r="B2043" s="238" t="s">
        <v>2374</v>
      </c>
      <c r="C2043" s="238" t="s">
        <v>6914</v>
      </c>
      <c r="D2043" s="239">
        <v>150</v>
      </c>
      <c r="E2043" s="240" t="s">
        <v>6886</v>
      </c>
      <c r="F2043" s="233" t="s">
        <v>227</v>
      </c>
      <c r="G2043" s="233" t="s">
        <v>2375</v>
      </c>
      <c r="H2043" s="233" t="s">
        <v>227</v>
      </c>
    </row>
    <row r="2044" spans="1:8" ht="18.399999999999999" customHeight="1">
      <c r="A2044" s="237" t="s">
        <v>2376</v>
      </c>
      <c r="B2044" s="238" t="s">
        <v>2377</v>
      </c>
      <c r="C2044" s="238" t="s">
        <v>6914</v>
      </c>
      <c r="D2044" s="239">
        <v>350</v>
      </c>
      <c r="E2044" s="240" t="s">
        <v>6886</v>
      </c>
      <c r="F2044" s="233" t="s">
        <v>227</v>
      </c>
      <c r="G2044" s="233" t="s">
        <v>2378</v>
      </c>
      <c r="H2044" s="233" t="s">
        <v>227</v>
      </c>
    </row>
    <row r="2045" spans="1:8" ht="18.399999999999999" customHeight="1">
      <c r="A2045" s="237" t="s">
        <v>2379</v>
      </c>
      <c r="B2045" s="238" t="s">
        <v>2380</v>
      </c>
      <c r="C2045" s="238" t="s">
        <v>6914</v>
      </c>
      <c r="D2045" s="239">
        <v>4166</v>
      </c>
      <c r="E2045" s="240" t="s">
        <v>6886</v>
      </c>
      <c r="F2045" s="233" t="s">
        <v>227</v>
      </c>
      <c r="G2045" s="233" t="s">
        <v>2381</v>
      </c>
      <c r="H2045" s="233" t="s">
        <v>227</v>
      </c>
    </row>
    <row r="2046" spans="1:8" ht="18.399999999999999" customHeight="1">
      <c r="A2046" s="237" t="s">
        <v>2382</v>
      </c>
      <c r="B2046" s="238" t="s">
        <v>2383</v>
      </c>
      <c r="C2046" s="238" t="s">
        <v>6893</v>
      </c>
      <c r="D2046" s="239">
        <v>110</v>
      </c>
      <c r="E2046" s="240" t="s">
        <v>6886</v>
      </c>
      <c r="F2046" s="233" t="s">
        <v>227</v>
      </c>
      <c r="G2046" s="233" t="s">
        <v>2384</v>
      </c>
      <c r="H2046" s="233" t="s">
        <v>227</v>
      </c>
    </row>
    <row r="2047" spans="1:8" ht="18.399999999999999" customHeight="1">
      <c r="A2047" s="237" t="s">
        <v>2385</v>
      </c>
      <c r="B2047" s="238" t="s">
        <v>2347</v>
      </c>
      <c r="C2047" s="238" t="s">
        <v>6893</v>
      </c>
      <c r="D2047" s="239">
        <v>1300</v>
      </c>
      <c r="E2047" s="240" t="s">
        <v>6886</v>
      </c>
      <c r="F2047" s="233" t="s">
        <v>227</v>
      </c>
      <c r="G2047" s="233" t="s">
        <v>2386</v>
      </c>
      <c r="H2047" s="233" t="s">
        <v>227</v>
      </c>
    </row>
    <row r="2048" spans="1:8" ht="18.399999999999999" customHeight="1">
      <c r="A2048" s="237" t="s">
        <v>2385</v>
      </c>
      <c r="B2048" s="238" t="s">
        <v>2349</v>
      </c>
      <c r="C2048" s="238" t="s">
        <v>6893</v>
      </c>
      <c r="D2048" s="239">
        <v>1300</v>
      </c>
      <c r="E2048" s="240" t="s">
        <v>6886</v>
      </c>
      <c r="F2048" s="233" t="s">
        <v>227</v>
      </c>
      <c r="G2048" s="233" t="s">
        <v>2387</v>
      </c>
      <c r="H2048" s="233" t="s">
        <v>227</v>
      </c>
    </row>
    <row r="2049" spans="1:8" ht="18.399999999999999" customHeight="1">
      <c r="A2049" s="237" t="s">
        <v>2385</v>
      </c>
      <c r="B2049" s="238" t="s">
        <v>2351</v>
      </c>
      <c r="C2049" s="238" t="s">
        <v>6893</v>
      </c>
      <c r="D2049" s="239">
        <v>1100</v>
      </c>
      <c r="E2049" s="240" t="s">
        <v>6886</v>
      </c>
      <c r="F2049" s="233" t="s">
        <v>227</v>
      </c>
      <c r="G2049" s="233" t="s">
        <v>2388</v>
      </c>
      <c r="H2049" s="233" t="s">
        <v>227</v>
      </c>
    </row>
    <row r="2050" spans="1:8" ht="18.399999999999999" customHeight="1">
      <c r="A2050" s="237" t="s">
        <v>2389</v>
      </c>
      <c r="B2050" s="238" t="s">
        <v>2390</v>
      </c>
      <c r="C2050" s="238" t="s">
        <v>6893</v>
      </c>
      <c r="D2050" s="239">
        <v>180</v>
      </c>
      <c r="E2050" s="240" t="s">
        <v>6886</v>
      </c>
      <c r="F2050" s="233" t="s">
        <v>227</v>
      </c>
      <c r="G2050" s="233" t="s">
        <v>2391</v>
      </c>
      <c r="H2050" s="233" t="s">
        <v>227</v>
      </c>
    </row>
    <row r="2051" spans="1:8" ht="18.399999999999999" customHeight="1">
      <c r="A2051" s="237" t="s">
        <v>2392</v>
      </c>
      <c r="B2051" s="238" t="s">
        <v>2393</v>
      </c>
      <c r="C2051" s="238" t="s">
        <v>6893</v>
      </c>
      <c r="D2051" s="239">
        <v>80</v>
      </c>
      <c r="E2051" s="240" t="s">
        <v>6886</v>
      </c>
      <c r="F2051" s="233" t="s">
        <v>227</v>
      </c>
      <c r="G2051" s="233" t="s">
        <v>2394</v>
      </c>
      <c r="H2051" s="233" t="s">
        <v>227</v>
      </c>
    </row>
    <row r="2052" spans="1:8" ht="18.399999999999999" customHeight="1">
      <c r="A2052" s="237" t="s">
        <v>2395</v>
      </c>
      <c r="B2052" s="238" t="s">
        <v>2396</v>
      </c>
      <c r="C2052" s="238" t="s">
        <v>6893</v>
      </c>
      <c r="D2052" s="239">
        <v>160</v>
      </c>
      <c r="E2052" s="240" t="s">
        <v>6886</v>
      </c>
      <c r="F2052" s="233" t="s">
        <v>227</v>
      </c>
      <c r="G2052" s="233" t="s">
        <v>2397</v>
      </c>
      <c r="H2052" s="233" t="s">
        <v>227</v>
      </c>
    </row>
    <row r="2053" spans="1:8" ht="18.399999999999999" customHeight="1">
      <c r="A2053" s="237" t="s">
        <v>2398</v>
      </c>
      <c r="B2053" s="238" t="s">
        <v>2399</v>
      </c>
      <c r="C2053" s="238" t="s">
        <v>6893</v>
      </c>
      <c r="D2053" s="239">
        <v>538</v>
      </c>
      <c r="E2053" s="240" t="s">
        <v>6886</v>
      </c>
      <c r="F2053" s="233" t="s">
        <v>227</v>
      </c>
      <c r="G2053" s="233" t="s">
        <v>2400</v>
      </c>
      <c r="H2053" s="233" t="s">
        <v>227</v>
      </c>
    </row>
    <row r="2054" spans="1:8" ht="18.399999999999999" customHeight="1">
      <c r="A2054" s="237" t="s">
        <v>2401</v>
      </c>
      <c r="B2054" s="238" t="s">
        <v>2402</v>
      </c>
      <c r="C2054" s="238" t="s">
        <v>6896</v>
      </c>
      <c r="D2054" s="239">
        <v>3000</v>
      </c>
      <c r="E2054" s="240" t="s">
        <v>6886</v>
      </c>
      <c r="F2054" s="233" t="s">
        <v>227</v>
      </c>
      <c r="G2054" s="233" t="s">
        <v>2403</v>
      </c>
      <c r="H2054" s="233" t="s">
        <v>227</v>
      </c>
    </row>
    <row r="2055" spans="1:8" ht="18.399999999999999" customHeight="1">
      <c r="A2055" s="237" t="s">
        <v>2404</v>
      </c>
      <c r="B2055" s="238" t="s">
        <v>2405</v>
      </c>
      <c r="C2055" s="238" t="s">
        <v>6893</v>
      </c>
      <c r="D2055" s="239">
        <v>700</v>
      </c>
      <c r="E2055" s="240" t="s">
        <v>6886</v>
      </c>
      <c r="F2055" s="233" t="s">
        <v>227</v>
      </c>
      <c r="G2055" s="233" t="s">
        <v>2406</v>
      </c>
      <c r="H2055" s="233" t="s">
        <v>227</v>
      </c>
    </row>
    <row r="2056" spans="1:8" ht="18.399999999999999" customHeight="1">
      <c r="A2056" s="237" t="s">
        <v>2407</v>
      </c>
      <c r="B2056" s="238" t="s">
        <v>2408</v>
      </c>
      <c r="C2056" s="238" t="s">
        <v>6893</v>
      </c>
      <c r="D2056" s="239">
        <v>450</v>
      </c>
      <c r="E2056" s="240" t="s">
        <v>6886</v>
      </c>
      <c r="F2056" s="233" t="s">
        <v>227</v>
      </c>
      <c r="G2056" s="233" t="s">
        <v>2409</v>
      </c>
      <c r="H2056" s="233" t="s">
        <v>227</v>
      </c>
    </row>
    <row r="2057" spans="1:8" ht="18.399999999999999" customHeight="1">
      <c r="A2057" s="237" t="s">
        <v>2410</v>
      </c>
      <c r="B2057" s="238" t="s">
        <v>2411</v>
      </c>
      <c r="C2057" s="238" t="s">
        <v>6893</v>
      </c>
      <c r="D2057" s="239">
        <v>400</v>
      </c>
      <c r="E2057" s="240" t="s">
        <v>6886</v>
      </c>
      <c r="F2057" s="233" t="s">
        <v>227</v>
      </c>
      <c r="G2057" s="233" t="s">
        <v>2412</v>
      </c>
      <c r="H2057" s="233" t="s">
        <v>227</v>
      </c>
    </row>
    <row r="2058" spans="1:8" ht="18.399999999999999" customHeight="1">
      <c r="A2058" s="237" t="s">
        <v>2413</v>
      </c>
      <c r="B2058" s="238" t="s">
        <v>2414</v>
      </c>
      <c r="C2058" s="238" t="s">
        <v>6893</v>
      </c>
      <c r="D2058" s="239">
        <v>27737</v>
      </c>
      <c r="E2058" s="240" t="s">
        <v>6886</v>
      </c>
      <c r="F2058" s="233" t="s">
        <v>227</v>
      </c>
      <c r="G2058" s="233" t="s">
        <v>2415</v>
      </c>
      <c r="H2058" s="233" t="s">
        <v>227</v>
      </c>
    </row>
    <row r="2059" spans="1:8" ht="18.399999999999999" customHeight="1">
      <c r="A2059" s="237" t="s">
        <v>2416</v>
      </c>
      <c r="B2059" s="238" t="s">
        <v>2417</v>
      </c>
      <c r="C2059" s="238" t="s">
        <v>6894</v>
      </c>
      <c r="D2059" s="239">
        <v>75000</v>
      </c>
      <c r="E2059" s="240" t="s">
        <v>6886</v>
      </c>
      <c r="F2059" s="233" t="s">
        <v>227</v>
      </c>
      <c r="G2059" s="233" t="s">
        <v>2418</v>
      </c>
      <c r="H2059" s="233" t="s">
        <v>227</v>
      </c>
    </row>
    <row r="2060" spans="1:8" ht="18.399999999999999" customHeight="1">
      <c r="A2060" s="237" t="s">
        <v>7492</v>
      </c>
      <c r="B2060" s="238" t="s">
        <v>2419</v>
      </c>
      <c r="C2060" s="238" t="s">
        <v>6894</v>
      </c>
      <c r="D2060" s="239">
        <v>91740</v>
      </c>
      <c r="E2060" s="240" t="s">
        <v>6886</v>
      </c>
      <c r="F2060" s="233" t="s">
        <v>227</v>
      </c>
      <c r="G2060" s="233" t="s">
        <v>2420</v>
      </c>
      <c r="H2060" s="233" t="s">
        <v>227</v>
      </c>
    </row>
    <row r="2061" spans="1:8" ht="18.399999999999999" customHeight="1">
      <c r="A2061" s="237" t="s">
        <v>7493</v>
      </c>
      <c r="B2061" s="238" t="s">
        <v>2421</v>
      </c>
      <c r="C2061" s="238" t="s">
        <v>6898</v>
      </c>
      <c r="D2061" s="239">
        <v>140000</v>
      </c>
      <c r="E2061" s="240" t="s">
        <v>6886</v>
      </c>
      <c r="F2061" s="233" t="s">
        <v>227</v>
      </c>
      <c r="G2061" s="233" t="s">
        <v>2422</v>
      </c>
      <c r="H2061" s="233" t="s">
        <v>227</v>
      </c>
    </row>
    <row r="2062" spans="1:8" ht="18.399999999999999" customHeight="1">
      <c r="A2062" s="237" t="s">
        <v>7494</v>
      </c>
      <c r="B2062" s="238" t="s">
        <v>2423</v>
      </c>
      <c r="C2062" s="238" t="s">
        <v>6898</v>
      </c>
      <c r="D2062" s="239">
        <v>47500</v>
      </c>
      <c r="E2062" s="240" t="s">
        <v>6886</v>
      </c>
      <c r="F2062" s="233" t="s">
        <v>227</v>
      </c>
      <c r="G2062" s="233" t="s">
        <v>2424</v>
      </c>
      <c r="H2062" s="233" t="s">
        <v>227</v>
      </c>
    </row>
    <row r="2063" spans="1:8" ht="18.399999999999999" customHeight="1">
      <c r="A2063" s="237" t="s">
        <v>2425</v>
      </c>
      <c r="B2063" s="238" t="s">
        <v>2426</v>
      </c>
      <c r="C2063" s="238" t="s">
        <v>7102</v>
      </c>
      <c r="D2063" s="239">
        <v>2300</v>
      </c>
      <c r="E2063" s="240" t="s">
        <v>6886</v>
      </c>
      <c r="F2063" s="233" t="s">
        <v>227</v>
      </c>
      <c r="G2063" s="233" t="s">
        <v>2427</v>
      </c>
      <c r="H2063" s="233" t="s">
        <v>227</v>
      </c>
    </row>
    <row r="2064" spans="1:8" ht="18.399999999999999" customHeight="1">
      <c r="A2064" s="237" t="s">
        <v>2425</v>
      </c>
      <c r="B2064" s="238" t="s">
        <v>2428</v>
      </c>
      <c r="C2064" s="238" t="s">
        <v>7102</v>
      </c>
      <c r="D2064" s="239">
        <v>1050</v>
      </c>
      <c r="E2064" s="240" t="s">
        <v>6886</v>
      </c>
      <c r="F2064" s="233" t="s">
        <v>227</v>
      </c>
      <c r="G2064" s="233" t="s">
        <v>2429</v>
      </c>
      <c r="H2064" s="233" t="s">
        <v>227</v>
      </c>
    </row>
    <row r="2065" spans="1:8" ht="18.399999999999999" customHeight="1">
      <c r="A2065" s="237" t="s">
        <v>2430</v>
      </c>
      <c r="B2065" s="238" t="s">
        <v>2431</v>
      </c>
      <c r="C2065" s="238" t="s">
        <v>7102</v>
      </c>
      <c r="D2065" s="239">
        <v>600</v>
      </c>
      <c r="E2065" s="240" t="s">
        <v>6886</v>
      </c>
      <c r="F2065" s="233" t="s">
        <v>227</v>
      </c>
      <c r="G2065" s="233" t="s">
        <v>2432</v>
      </c>
      <c r="H2065" s="233" t="s">
        <v>227</v>
      </c>
    </row>
    <row r="2066" spans="1:8" ht="18.399999999999999" customHeight="1">
      <c r="A2066" s="237" t="s">
        <v>2433</v>
      </c>
      <c r="B2066" s="238" t="s">
        <v>2434</v>
      </c>
      <c r="C2066" s="238" t="s">
        <v>6914</v>
      </c>
      <c r="D2066" s="239">
        <v>4340</v>
      </c>
      <c r="E2066" s="240" t="s">
        <v>6886</v>
      </c>
      <c r="F2066" s="233" t="s">
        <v>227</v>
      </c>
      <c r="G2066" s="233" t="s">
        <v>2435</v>
      </c>
      <c r="H2066" s="233" t="s">
        <v>227</v>
      </c>
    </row>
    <row r="2067" spans="1:8" ht="18.399999999999999" customHeight="1">
      <c r="A2067" s="237" t="s">
        <v>2436</v>
      </c>
      <c r="B2067" s="238" t="s">
        <v>2434</v>
      </c>
      <c r="C2067" s="238" t="s">
        <v>6914</v>
      </c>
      <c r="D2067" s="239">
        <v>3780</v>
      </c>
      <c r="E2067" s="240" t="s">
        <v>6886</v>
      </c>
      <c r="F2067" s="233" t="s">
        <v>227</v>
      </c>
      <c r="G2067" s="233" t="s">
        <v>2437</v>
      </c>
      <c r="H2067" s="233" t="s">
        <v>227</v>
      </c>
    </row>
    <row r="2068" spans="1:8" ht="18.399999999999999" customHeight="1">
      <c r="A2068" s="237" t="s">
        <v>2438</v>
      </c>
      <c r="B2068" s="238" t="s">
        <v>2439</v>
      </c>
      <c r="C2068" s="238" t="s">
        <v>6898</v>
      </c>
      <c r="D2068" s="239">
        <v>46200</v>
      </c>
      <c r="E2068" s="240" t="s">
        <v>6886</v>
      </c>
      <c r="F2068" s="233" t="s">
        <v>227</v>
      </c>
      <c r="G2068" s="233" t="s">
        <v>2440</v>
      </c>
      <c r="H2068" s="233" t="s">
        <v>227</v>
      </c>
    </row>
    <row r="2069" spans="1:8" ht="18.399999999999999" customHeight="1">
      <c r="A2069" s="237" t="s">
        <v>2441</v>
      </c>
      <c r="B2069" s="238" t="s">
        <v>2439</v>
      </c>
      <c r="C2069" s="238" t="s">
        <v>6898</v>
      </c>
      <c r="D2069" s="239">
        <v>80300</v>
      </c>
      <c r="E2069" s="240" t="s">
        <v>6886</v>
      </c>
      <c r="F2069" s="233" t="s">
        <v>227</v>
      </c>
      <c r="G2069" s="233" t="s">
        <v>2442</v>
      </c>
      <c r="H2069" s="233" t="s">
        <v>227</v>
      </c>
    </row>
    <row r="2070" spans="1:8" ht="18.399999999999999" customHeight="1">
      <c r="A2070" s="237" t="s">
        <v>7495</v>
      </c>
      <c r="B2070" s="238" t="s">
        <v>2439</v>
      </c>
      <c r="C2070" s="238" t="s">
        <v>6898</v>
      </c>
      <c r="D2070" s="239">
        <v>125400</v>
      </c>
      <c r="E2070" s="240" t="s">
        <v>6886</v>
      </c>
      <c r="F2070" s="233" t="s">
        <v>227</v>
      </c>
      <c r="G2070" s="233" t="s">
        <v>2443</v>
      </c>
      <c r="H2070" s="233" t="s">
        <v>227</v>
      </c>
    </row>
    <row r="2071" spans="1:8" ht="18.399999999999999" customHeight="1">
      <c r="A2071" s="237" t="s">
        <v>2444</v>
      </c>
      <c r="B2071" s="238" t="s">
        <v>2439</v>
      </c>
      <c r="C2071" s="238" t="s">
        <v>6898</v>
      </c>
      <c r="D2071" s="239">
        <v>37500</v>
      </c>
      <c r="E2071" s="240" t="s">
        <v>6886</v>
      </c>
      <c r="F2071" s="233" t="s">
        <v>227</v>
      </c>
      <c r="G2071" s="233" t="s">
        <v>2445</v>
      </c>
      <c r="H2071" s="233" t="s">
        <v>227</v>
      </c>
    </row>
    <row r="2072" spans="1:8" ht="18.399999999999999" customHeight="1">
      <c r="A2072" s="237" t="s">
        <v>2446</v>
      </c>
      <c r="B2072" s="238" t="s">
        <v>2447</v>
      </c>
      <c r="C2072" s="238" t="s">
        <v>7102</v>
      </c>
      <c r="D2072" s="239">
        <v>8159</v>
      </c>
      <c r="E2072" s="240" t="s">
        <v>6886</v>
      </c>
      <c r="F2072" s="233" t="s">
        <v>227</v>
      </c>
      <c r="G2072" s="233" t="s">
        <v>2448</v>
      </c>
      <c r="H2072" s="233" t="s">
        <v>227</v>
      </c>
    </row>
    <row r="2073" spans="1:8" ht="18.399999999999999" customHeight="1">
      <c r="A2073" s="237" t="s">
        <v>2449</v>
      </c>
      <c r="B2073" s="238" t="s">
        <v>2450</v>
      </c>
      <c r="C2073" s="238" t="s">
        <v>6898</v>
      </c>
      <c r="D2073" s="239">
        <v>27500</v>
      </c>
      <c r="E2073" s="240" t="s">
        <v>6886</v>
      </c>
      <c r="F2073" s="233" t="s">
        <v>227</v>
      </c>
      <c r="G2073" s="233" t="s">
        <v>2451</v>
      </c>
      <c r="H2073" s="233" t="s">
        <v>227</v>
      </c>
    </row>
    <row r="2074" spans="1:8" ht="18.399999999999999" customHeight="1">
      <c r="A2074" s="237" t="s">
        <v>2452</v>
      </c>
      <c r="B2074" s="238" t="s">
        <v>2453</v>
      </c>
      <c r="C2074" s="238" t="s">
        <v>6898</v>
      </c>
      <c r="D2074" s="239">
        <v>11508</v>
      </c>
      <c r="E2074" s="240" t="s">
        <v>6886</v>
      </c>
      <c r="F2074" s="233" t="s">
        <v>227</v>
      </c>
      <c r="G2074" s="233" t="s">
        <v>2454</v>
      </c>
      <c r="H2074" s="233" t="s">
        <v>227</v>
      </c>
    </row>
    <row r="2075" spans="1:8" ht="18.399999999999999" customHeight="1">
      <c r="A2075" s="237" t="s">
        <v>2455</v>
      </c>
      <c r="B2075" s="238" t="s">
        <v>2456</v>
      </c>
      <c r="C2075" s="238" t="s">
        <v>6896</v>
      </c>
      <c r="D2075" s="239">
        <v>8610</v>
      </c>
      <c r="E2075" s="240" t="s">
        <v>6886</v>
      </c>
      <c r="F2075" s="233" t="s">
        <v>227</v>
      </c>
      <c r="G2075" s="233" t="s">
        <v>2457</v>
      </c>
      <c r="H2075" s="233" t="s">
        <v>227</v>
      </c>
    </row>
    <row r="2076" spans="1:8" ht="18.399999999999999" customHeight="1">
      <c r="A2076" s="237" t="s">
        <v>2458</v>
      </c>
      <c r="B2076" s="238" t="s">
        <v>2459</v>
      </c>
      <c r="C2076" s="238" t="s">
        <v>6893</v>
      </c>
      <c r="D2076" s="239">
        <v>74372</v>
      </c>
      <c r="E2076" s="240" t="s">
        <v>6886</v>
      </c>
      <c r="F2076" s="233" t="s">
        <v>227</v>
      </c>
      <c r="G2076" s="233" t="s">
        <v>2460</v>
      </c>
      <c r="H2076" s="233" t="s">
        <v>227</v>
      </c>
    </row>
    <row r="2077" spans="1:8" ht="18.399999999999999" customHeight="1">
      <c r="A2077" s="237" t="s">
        <v>2461</v>
      </c>
      <c r="B2077" s="238" t="s">
        <v>2462</v>
      </c>
      <c r="C2077" s="238" t="s">
        <v>6914</v>
      </c>
      <c r="D2077" s="239">
        <v>1650</v>
      </c>
      <c r="E2077" s="240" t="s">
        <v>6886</v>
      </c>
      <c r="F2077" s="233" t="s">
        <v>227</v>
      </c>
      <c r="G2077" s="233" t="s">
        <v>2463</v>
      </c>
      <c r="H2077" s="233" t="s">
        <v>227</v>
      </c>
    </row>
    <row r="2078" spans="1:8" ht="18.399999999999999" customHeight="1">
      <c r="A2078" s="237" t="s">
        <v>2464</v>
      </c>
      <c r="B2078" s="238" t="s">
        <v>7496</v>
      </c>
      <c r="C2078" s="238" t="s">
        <v>6914</v>
      </c>
      <c r="D2078" s="239">
        <v>930</v>
      </c>
      <c r="E2078" s="240" t="s">
        <v>6886</v>
      </c>
      <c r="F2078" s="233" t="s">
        <v>227</v>
      </c>
      <c r="G2078" s="233" t="s">
        <v>2465</v>
      </c>
      <c r="H2078" s="233" t="s">
        <v>227</v>
      </c>
    </row>
    <row r="2079" spans="1:8" ht="18.399999999999999" customHeight="1">
      <c r="A2079" s="237" t="s">
        <v>3044</v>
      </c>
      <c r="B2079" s="238" t="s">
        <v>3045</v>
      </c>
      <c r="C2079" s="238" t="s">
        <v>6893</v>
      </c>
      <c r="D2079" s="239">
        <v>15075</v>
      </c>
      <c r="E2079" s="240" t="s">
        <v>6886</v>
      </c>
      <c r="F2079" s="233" t="s">
        <v>227</v>
      </c>
      <c r="G2079" s="233" t="s">
        <v>3046</v>
      </c>
      <c r="H2079" s="233" t="s">
        <v>227</v>
      </c>
    </row>
    <row r="2080" spans="1:8" ht="18.399999999999999" customHeight="1">
      <c r="A2080" s="237" t="s">
        <v>3044</v>
      </c>
      <c r="B2080" s="238" t="s">
        <v>3047</v>
      </c>
      <c r="C2080" s="238" t="s">
        <v>6893</v>
      </c>
      <c r="D2080" s="239">
        <v>15075</v>
      </c>
      <c r="E2080" s="240" t="s">
        <v>6886</v>
      </c>
      <c r="F2080" s="233" t="s">
        <v>227</v>
      </c>
      <c r="G2080" s="233" t="s">
        <v>3048</v>
      </c>
      <c r="H2080" s="233" t="s">
        <v>227</v>
      </c>
    </row>
    <row r="2081" spans="1:8" ht="18.399999999999999" customHeight="1">
      <c r="A2081" s="237" t="s">
        <v>3044</v>
      </c>
      <c r="B2081" s="238" t="s">
        <v>3049</v>
      </c>
      <c r="C2081" s="238" t="s">
        <v>6893</v>
      </c>
      <c r="D2081" s="239">
        <v>15075</v>
      </c>
      <c r="E2081" s="240" t="s">
        <v>6886</v>
      </c>
      <c r="F2081" s="233" t="s">
        <v>227</v>
      </c>
      <c r="G2081" s="233" t="s">
        <v>3050</v>
      </c>
      <c r="H2081" s="233" t="s">
        <v>227</v>
      </c>
    </row>
    <row r="2082" spans="1:8" ht="18.399999999999999" customHeight="1">
      <c r="A2082" s="237" t="s">
        <v>3044</v>
      </c>
      <c r="B2082" s="238" t="s">
        <v>3051</v>
      </c>
      <c r="C2082" s="238" t="s">
        <v>6893</v>
      </c>
      <c r="D2082" s="239">
        <v>17325</v>
      </c>
      <c r="E2082" s="240" t="s">
        <v>6886</v>
      </c>
      <c r="F2082" s="233" t="s">
        <v>227</v>
      </c>
      <c r="G2082" s="233" t="s">
        <v>3052</v>
      </c>
      <c r="H2082" s="233" t="s">
        <v>227</v>
      </c>
    </row>
    <row r="2083" spans="1:8" ht="18.399999999999999" customHeight="1">
      <c r="A2083" s="237" t="s">
        <v>3044</v>
      </c>
      <c r="B2083" s="238" t="s">
        <v>3053</v>
      </c>
      <c r="C2083" s="238" t="s">
        <v>6893</v>
      </c>
      <c r="D2083" s="239">
        <v>17550</v>
      </c>
      <c r="E2083" s="240" t="s">
        <v>6886</v>
      </c>
      <c r="F2083" s="233" t="s">
        <v>227</v>
      </c>
      <c r="G2083" s="233" t="s">
        <v>3054</v>
      </c>
      <c r="H2083" s="233" t="s">
        <v>227</v>
      </c>
    </row>
    <row r="2084" spans="1:8" ht="18.399999999999999" customHeight="1">
      <c r="A2084" s="237" t="s">
        <v>3044</v>
      </c>
      <c r="B2084" s="238" t="s">
        <v>3055</v>
      </c>
      <c r="C2084" s="238" t="s">
        <v>6893</v>
      </c>
      <c r="D2084" s="239">
        <v>18600</v>
      </c>
      <c r="E2084" s="240" t="s">
        <v>6886</v>
      </c>
      <c r="F2084" s="233" t="s">
        <v>227</v>
      </c>
      <c r="G2084" s="233" t="s">
        <v>3056</v>
      </c>
      <c r="H2084" s="233" t="s">
        <v>227</v>
      </c>
    </row>
    <row r="2085" spans="1:8" ht="18.399999999999999" customHeight="1">
      <c r="A2085" s="237" t="s">
        <v>3044</v>
      </c>
      <c r="B2085" s="238" t="s">
        <v>3057</v>
      </c>
      <c r="C2085" s="238" t="s">
        <v>6893</v>
      </c>
      <c r="D2085" s="239">
        <v>20625</v>
      </c>
      <c r="E2085" s="240" t="s">
        <v>6886</v>
      </c>
      <c r="F2085" s="233" t="s">
        <v>227</v>
      </c>
      <c r="G2085" s="233" t="s">
        <v>3058</v>
      </c>
      <c r="H2085" s="233" t="s">
        <v>227</v>
      </c>
    </row>
    <row r="2086" spans="1:8" ht="18.399999999999999" customHeight="1">
      <c r="A2086" s="237" t="s">
        <v>3044</v>
      </c>
      <c r="B2086" s="238" t="s">
        <v>3059</v>
      </c>
      <c r="C2086" s="238" t="s">
        <v>6893</v>
      </c>
      <c r="D2086" s="239">
        <v>24150</v>
      </c>
      <c r="E2086" s="240" t="s">
        <v>6886</v>
      </c>
      <c r="F2086" s="233" t="s">
        <v>227</v>
      </c>
      <c r="G2086" s="233" t="s">
        <v>3060</v>
      </c>
      <c r="H2086" s="233" t="s">
        <v>227</v>
      </c>
    </row>
    <row r="2087" spans="1:8" ht="18.399999999999999" customHeight="1">
      <c r="A2087" s="237" t="s">
        <v>3044</v>
      </c>
      <c r="B2087" s="238" t="s">
        <v>3061</v>
      </c>
      <c r="C2087" s="238" t="s">
        <v>6893</v>
      </c>
      <c r="D2087" s="239">
        <v>30600</v>
      </c>
      <c r="E2087" s="240" t="s">
        <v>6886</v>
      </c>
      <c r="F2087" s="233" t="s">
        <v>227</v>
      </c>
      <c r="G2087" s="233" t="s">
        <v>3062</v>
      </c>
      <c r="H2087" s="233" t="s">
        <v>227</v>
      </c>
    </row>
    <row r="2088" spans="1:8" ht="18.399999999999999" customHeight="1">
      <c r="A2088" s="237" t="s">
        <v>3044</v>
      </c>
      <c r="B2088" s="238" t="s">
        <v>3063</v>
      </c>
      <c r="C2088" s="238" t="s">
        <v>6893</v>
      </c>
      <c r="D2088" s="239">
        <v>41775</v>
      </c>
      <c r="E2088" s="240" t="s">
        <v>6886</v>
      </c>
      <c r="F2088" s="233" t="s">
        <v>227</v>
      </c>
      <c r="G2088" s="233" t="s">
        <v>3064</v>
      </c>
      <c r="H2088" s="233" t="s">
        <v>227</v>
      </c>
    </row>
    <row r="2089" spans="1:8" ht="18.399999999999999" customHeight="1">
      <c r="A2089" s="237" t="s">
        <v>3044</v>
      </c>
      <c r="B2089" s="238" t="s">
        <v>3065</v>
      </c>
      <c r="C2089" s="238" t="s">
        <v>6893</v>
      </c>
      <c r="D2089" s="239">
        <v>55650</v>
      </c>
      <c r="E2089" s="240" t="s">
        <v>6886</v>
      </c>
      <c r="F2089" s="233" t="s">
        <v>227</v>
      </c>
      <c r="G2089" s="233" t="s">
        <v>3066</v>
      </c>
      <c r="H2089" s="233" t="s">
        <v>227</v>
      </c>
    </row>
    <row r="2090" spans="1:8" ht="18.399999999999999" customHeight="1">
      <c r="A2090" s="237" t="s">
        <v>3044</v>
      </c>
      <c r="B2090" s="238" t="s">
        <v>3067</v>
      </c>
      <c r="C2090" s="238" t="s">
        <v>6893</v>
      </c>
      <c r="D2090" s="239">
        <v>78000</v>
      </c>
      <c r="E2090" s="240" t="s">
        <v>6886</v>
      </c>
      <c r="F2090" s="233" t="s">
        <v>227</v>
      </c>
      <c r="G2090" s="233" t="s">
        <v>3068</v>
      </c>
      <c r="H2090" s="233" t="s">
        <v>227</v>
      </c>
    </row>
    <row r="2091" spans="1:8" ht="18.399999999999999" customHeight="1">
      <c r="A2091" s="237" t="s">
        <v>3044</v>
      </c>
      <c r="B2091" s="238" t="s">
        <v>3069</v>
      </c>
      <c r="C2091" s="238" t="s">
        <v>6893</v>
      </c>
      <c r="D2091" s="239">
        <v>119300</v>
      </c>
      <c r="E2091" s="240" t="s">
        <v>6886</v>
      </c>
      <c r="F2091" s="233" t="s">
        <v>227</v>
      </c>
      <c r="G2091" s="233" t="s">
        <v>3070</v>
      </c>
      <c r="H2091" s="233" t="s">
        <v>227</v>
      </c>
    </row>
    <row r="2092" spans="1:8" ht="18.399999999999999" customHeight="1">
      <c r="A2092" s="237" t="s">
        <v>3044</v>
      </c>
      <c r="B2092" s="238" t="s">
        <v>3071</v>
      </c>
      <c r="C2092" s="238" t="s">
        <v>6893</v>
      </c>
      <c r="D2092" s="239">
        <v>142500</v>
      </c>
      <c r="E2092" s="240" t="s">
        <v>6886</v>
      </c>
      <c r="F2092" s="233" t="s">
        <v>227</v>
      </c>
      <c r="G2092" s="233" t="s">
        <v>3072</v>
      </c>
      <c r="H2092" s="233" t="s">
        <v>227</v>
      </c>
    </row>
    <row r="2093" spans="1:8" ht="18.399999999999999" customHeight="1">
      <c r="A2093" s="237" t="s">
        <v>3044</v>
      </c>
      <c r="B2093" s="238" t="s">
        <v>3073</v>
      </c>
      <c r="C2093" s="238" t="s">
        <v>6893</v>
      </c>
      <c r="D2093" s="239">
        <v>195800</v>
      </c>
      <c r="E2093" s="240" t="s">
        <v>6886</v>
      </c>
      <c r="F2093" s="233" t="s">
        <v>227</v>
      </c>
      <c r="G2093" s="233" t="s">
        <v>3074</v>
      </c>
      <c r="H2093" s="233" t="s">
        <v>227</v>
      </c>
    </row>
    <row r="2094" spans="1:8" ht="18.399999999999999" customHeight="1">
      <c r="A2094" s="237" t="s">
        <v>3044</v>
      </c>
      <c r="B2094" s="238" t="s">
        <v>3075</v>
      </c>
      <c r="C2094" s="238" t="s">
        <v>6893</v>
      </c>
      <c r="D2094" s="239">
        <v>278300</v>
      </c>
      <c r="E2094" s="240" t="s">
        <v>6886</v>
      </c>
      <c r="F2094" s="233" t="s">
        <v>227</v>
      </c>
      <c r="G2094" s="233" t="s">
        <v>3076</v>
      </c>
      <c r="H2094" s="233" t="s">
        <v>227</v>
      </c>
    </row>
    <row r="2095" spans="1:8" ht="18.399999999999999" customHeight="1">
      <c r="A2095" s="237" t="s">
        <v>3044</v>
      </c>
      <c r="B2095" s="238" t="s">
        <v>3077</v>
      </c>
      <c r="C2095" s="238" t="s">
        <v>6893</v>
      </c>
      <c r="D2095" s="239">
        <v>408800</v>
      </c>
      <c r="E2095" s="240" t="s">
        <v>6886</v>
      </c>
      <c r="F2095" s="233" t="s">
        <v>227</v>
      </c>
      <c r="G2095" s="233" t="s">
        <v>3078</v>
      </c>
      <c r="H2095" s="233" t="s">
        <v>227</v>
      </c>
    </row>
    <row r="2096" spans="1:8" ht="18.399999999999999" customHeight="1">
      <c r="A2096" s="237" t="s">
        <v>3044</v>
      </c>
      <c r="B2096" s="238" t="s">
        <v>3079</v>
      </c>
      <c r="C2096" s="238" t="s">
        <v>6893</v>
      </c>
      <c r="D2096" s="239">
        <v>576000</v>
      </c>
      <c r="E2096" s="240" t="s">
        <v>6886</v>
      </c>
      <c r="F2096" s="233" t="s">
        <v>227</v>
      </c>
      <c r="G2096" s="233" t="s">
        <v>3080</v>
      </c>
      <c r="H2096" s="233" t="s">
        <v>227</v>
      </c>
    </row>
    <row r="2097" spans="1:8" ht="18.399999999999999" customHeight="1">
      <c r="A2097" s="237" t="s">
        <v>3081</v>
      </c>
      <c r="B2097" s="238" t="s">
        <v>3045</v>
      </c>
      <c r="C2097" s="238" t="s">
        <v>6893</v>
      </c>
      <c r="D2097" s="239">
        <v>12020</v>
      </c>
      <c r="E2097" s="240" t="s">
        <v>6886</v>
      </c>
      <c r="F2097" s="233" t="s">
        <v>227</v>
      </c>
      <c r="G2097" s="233" t="s">
        <v>3082</v>
      </c>
      <c r="H2097" s="233" t="s">
        <v>227</v>
      </c>
    </row>
    <row r="2098" spans="1:8" ht="18.399999999999999" customHeight="1">
      <c r="A2098" s="237" t="s">
        <v>3081</v>
      </c>
      <c r="B2098" s="238" t="s">
        <v>3047</v>
      </c>
      <c r="C2098" s="238" t="s">
        <v>6893</v>
      </c>
      <c r="D2098" s="239">
        <v>15250</v>
      </c>
      <c r="E2098" s="240" t="s">
        <v>6886</v>
      </c>
      <c r="F2098" s="233" t="s">
        <v>227</v>
      </c>
      <c r="G2098" s="233" t="s">
        <v>3083</v>
      </c>
      <c r="H2098" s="233" t="s">
        <v>227</v>
      </c>
    </row>
    <row r="2099" spans="1:8" ht="18.399999999999999" customHeight="1">
      <c r="A2099" s="237" t="s">
        <v>3081</v>
      </c>
      <c r="B2099" s="238" t="s">
        <v>3049</v>
      </c>
      <c r="C2099" s="238" t="s">
        <v>6893</v>
      </c>
      <c r="D2099" s="239">
        <v>17700</v>
      </c>
      <c r="E2099" s="240" t="s">
        <v>6886</v>
      </c>
      <c r="F2099" s="233" t="s">
        <v>227</v>
      </c>
      <c r="G2099" s="233" t="s">
        <v>3084</v>
      </c>
      <c r="H2099" s="233" t="s">
        <v>227</v>
      </c>
    </row>
    <row r="2100" spans="1:8" ht="18.399999999999999" customHeight="1">
      <c r="A2100" s="237" t="s">
        <v>3081</v>
      </c>
      <c r="B2100" s="238" t="s">
        <v>3051</v>
      </c>
      <c r="C2100" s="238" t="s">
        <v>6893</v>
      </c>
      <c r="D2100" s="239">
        <v>18300</v>
      </c>
      <c r="E2100" s="240" t="s">
        <v>6886</v>
      </c>
      <c r="F2100" s="233" t="s">
        <v>227</v>
      </c>
      <c r="G2100" s="233" t="s">
        <v>3085</v>
      </c>
      <c r="H2100" s="233" t="s">
        <v>227</v>
      </c>
    </row>
    <row r="2101" spans="1:8" ht="18.399999999999999" customHeight="1">
      <c r="A2101" s="237" t="s">
        <v>3081</v>
      </c>
      <c r="B2101" s="238" t="s">
        <v>3053</v>
      </c>
      <c r="C2101" s="238" t="s">
        <v>6893</v>
      </c>
      <c r="D2101" s="239">
        <v>18600</v>
      </c>
      <c r="E2101" s="240" t="s">
        <v>6886</v>
      </c>
      <c r="F2101" s="233" t="s">
        <v>227</v>
      </c>
      <c r="G2101" s="233" t="s">
        <v>3086</v>
      </c>
      <c r="H2101" s="233" t="s">
        <v>227</v>
      </c>
    </row>
    <row r="2102" spans="1:8" ht="18.399999999999999" customHeight="1">
      <c r="A2102" s="237" t="s">
        <v>3081</v>
      </c>
      <c r="B2102" s="238" t="s">
        <v>3055</v>
      </c>
      <c r="C2102" s="238" t="s">
        <v>6893</v>
      </c>
      <c r="D2102" s="239">
        <v>21825</v>
      </c>
      <c r="E2102" s="240" t="s">
        <v>6886</v>
      </c>
      <c r="F2102" s="233" t="s">
        <v>227</v>
      </c>
      <c r="G2102" s="233" t="s">
        <v>3087</v>
      </c>
      <c r="H2102" s="233" t="s">
        <v>227</v>
      </c>
    </row>
    <row r="2103" spans="1:8" ht="18.399999999999999" customHeight="1">
      <c r="A2103" s="237" t="s">
        <v>3081</v>
      </c>
      <c r="B2103" s="238" t="s">
        <v>3057</v>
      </c>
      <c r="C2103" s="238" t="s">
        <v>6893</v>
      </c>
      <c r="D2103" s="239">
        <v>29625</v>
      </c>
      <c r="E2103" s="240" t="s">
        <v>6886</v>
      </c>
      <c r="F2103" s="233" t="s">
        <v>227</v>
      </c>
      <c r="G2103" s="233" t="s">
        <v>3088</v>
      </c>
      <c r="H2103" s="233" t="s">
        <v>227</v>
      </c>
    </row>
    <row r="2104" spans="1:8" ht="18.399999999999999" customHeight="1">
      <c r="A2104" s="237" t="s">
        <v>3081</v>
      </c>
      <c r="B2104" s="238" t="s">
        <v>3059</v>
      </c>
      <c r="C2104" s="238" t="s">
        <v>6893</v>
      </c>
      <c r="D2104" s="239">
        <v>31800</v>
      </c>
      <c r="E2104" s="240" t="s">
        <v>6886</v>
      </c>
      <c r="F2104" s="233" t="s">
        <v>227</v>
      </c>
      <c r="G2104" s="233" t="s">
        <v>3089</v>
      </c>
      <c r="H2104" s="233" t="s">
        <v>227</v>
      </c>
    </row>
    <row r="2105" spans="1:8" ht="18.399999999999999" customHeight="1">
      <c r="A2105" s="237" t="s">
        <v>3081</v>
      </c>
      <c r="B2105" s="238" t="s">
        <v>3061</v>
      </c>
      <c r="C2105" s="238" t="s">
        <v>6893</v>
      </c>
      <c r="D2105" s="239">
        <v>37125</v>
      </c>
      <c r="E2105" s="240" t="s">
        <v>6886</v>
      </c>
      <c r="F2105" s="233" t="s">
        <v>227</v>
      </c>
      <c r="G2105" s="233" t="s">
        <v>3090</v>
      </c>
      <c r="H2105" s="233" t="s">
        <v>227</v>
      </c>
    </row>
    <row r="2106" spans="1:8" ht="18.399999999999999" customHeight="1">
      <c r="A2106" s="237" t="s">
        <v>3081</v>
      </c>
      <c r="B2106" s="238" t="s">
        <v>3063</v>
      </c>
      <c r="C2106" s="238" t="s">
        <v>6893</v>
      </c>
      <c r="D2106" s="239">
        <v>54750</v>
      </c>
      <c r="E2106" s="240" t="s">
        <v>6886</v>
      </c>
      <c r="F2106" s="233" t="s">
        <v>227</v>
      </c>
      <c r="G2106" s="233" t="s">
        <v>3091</v>
      </c>
      <c r="H2106" s="233" t="s">
        <v>227</v>
      </c>
    </row>
    <row r="2107" spans="1:8" ht="18.399999999999999" customHeight="1">
      <c r="A2107" s="237" t="s">
        <v>3081</v>
      </c>
      <c r="B2107" s="238" t="s">
        <v>3065</v>
      </c>
      <c r="C2107" s="238" t="s">
        <v>6893</v>
      </c>
      <c r="D2107" s="239">
        <v>70500</v>
      </c>
      <c r="E2107" s="240" t="s">
        <v>6886</v>
      </c>
      <c r="F2107" s="233" t="s">
        <v>227</v>
      </c>
      <c r="G2107" s="233" t="s">
        <v>3092</v>
      </c>
      <c r="H2107" s="233" t="s">
        <v>227</v>
      </c>
    </row>
    <row r="2108" spans="1:8" ht="18.399999999999999" customHeight="1">
      <c r="A2108" s="237" t="s">
        <v>3081</v>
      </c>
      <c r="B2108" s="238" t="s">
        <v>3067</v>
      </c>
      <c r="C2108" s="238" t="s">
        <v>6893</v>
      </c>
      <c r="D2108" s="239">
        <v>93750</v>
      </c>
      <c r="E2108" s="240" t="s">
        <v>6886</v>
      </c>
      <c r="F2108" s="233" t="s">
        <v>227</v>
      </c>
      <c r="G2108" s="233" t="s">
        <v>3093</v>
      </c>
      <c r="H2108" s="233" t="s">
        <v>227</v>
      </c>
    </row>
    <row r="2109" spans="1:8" ht="18.399999999999999" customHeight="1">
      <c r="A2109" s="237" t="s">
        <v>3081</v>
      </c>
      <c r="B2109" s="238" t="s">
        <v>3069</v>
      </c>
      <c r="C2109" s="238" t="s">
        <v>6893</v>
      </c>
      <c r="D2109" s="239">
        <v>152300</v>
      </c>
      <c r="E2109" s="240" t="s">
        <v>6886</v>
      </c>
      <c r="F2109" s="233" t="s">
        <v>227</v>
      </c>
      <c r="G2109" s="233" t="s">
        <v>3094</v>
      </c>
      <c r="H2109" s="233" t="s">
        <v>227</v>
      </c>
    </row>
    <row r="2110" spans="1:8" ht="18.399999999999999" customHeight="1">
      <c r="A2110" s="237" t="s">
        <v>3081</v>
      </c>
      <c r="B2110" s="238" t="s">
        <v>3071</v>
      </c>
      <c r="C2110" s="238" t="s">
        <v>6893</v>
      </c>
      <c r="D2110" s="239">
        <v>169500</v>
      </c>
      <c r="E2110" s="240" t="s">
        <v>6886</v>
      </c>
      <c r="F2110" s="233" t="s">
        <v>227</v>
      </c>
      <c r="G2110" s="233" t="s">
        <v>3095</v>
      </c>
      <c r="H2110" s="233" t="s">
        <v>227</v>
      </c>
    </row>
    <row r="2111" spans="1:8" ht="18.399999999999999" customHeight="1">
      <c r="A2111" s="237" t="s">
        <v>3081</v>
      </c>
      <c r="B2111" s="238" t="s">
        <v>3073</v>
      </c>
      <c r="C2111" s="238" t="s">
        <v>6893</v>
      </c>
      <c r="D2111" s="239">
        <v>212300</v>
      </c>
      <c r="E2111" s="240" t="s">
        <v>6886</v>
      </c>
      <c r="F2111" s="233" t="s">
        <v>227</v>
      </c>
      <c r="G2111" s="233" t="s">
        <v>3096</v>
      </c>
      <c r="H2111" s="233" t="s">
        <v>227</v>
      </c>
    </row>
    <row r="2112" spans="1:8" ht="18.399999999999999" customHeight="1">
      <c r="A2112" s="237" t="s">
        <v>3081</v>
      </c>
      <c r="B2112" s="238" t="s">
        <v>3075</v>
      </c>
      <c r="C2112" s="238" t="s">
        <v>6893</v>
      </c>
      <c r="D2112" s="239">
        <v>361500</v>
      </c>
      <c r="E2112" s="240" t="s">
        <v>6886</v>
      </c>
      <c r="F2112" s="233" t="s">
        <v>227</v>
      </c>
      <c r="G2112" s="233" t="s">
        <v>3097</v>
      </c>
      <c r="H2112" s="233" t="s">
        <v>227</v>
      </c>
    </row>
    <row r="2113" spans="1:8" ht="18.399999999999999" customHeight="1">
      <c r="A2113" s="237" t="s">
        <v>3081</v>
      </c>
      <c r="B2113" s="238" t="s">
        <v>3077</v>
      </c>
      <c r="C2113" s="238" t="s">
        <v>6893</v>
      </c>
      <c r="D2113" s="239">
        <v>548300</v>
      </c>
      <c r="E2113" s="240" t="s">
        <v>6886</v>
      </c>
      <c r="F2113" s="233" t="s">
        <v>227</v>
      </c>
      <c r="G2113" s="233" t="s">
        <v>3098</v>
      </c>
      <c r="H2113" s="233" t="s">
        <v>227</v>
      </c>
    </row>
    <row r="2114" spans="1:8" ht="18.399999999999999" customHeight="1">
      <c r="A2114" s="237" t="s">
        <v>3081</v>
      </c>
      <c r="B2114" s="238" t="s">
        <v>3079</v>
      </c>
      <c r="C2114" s="238" t="s">
        <v>6893</v>
      </c>
      <c r="D2114" s="239">
        <v>677300</v>
      </c>
      <c r="E2114" s="240" t="s">
        <v>6886</v>
      </c>
      <c r="F2114" s="233" t="s">
        <v>227</v>
      </c>
      <c r="G2114" s="233" t="s">
        <v>3099</v>
      </c>
      <c r="H2114" s="233" t="s">
        <v>227</v>
      </c>
    </row>
    <row r="2115" spans="1:8" ht="18.399999999999999" customHeight="1">
      <c r="A2115" s="237" t="s">
        <v>2466</v>
      </c>
      <c r="B2115" s="238" t="s">
        <v>2467</v>
      </c>
      <c r="C2115" s="238" t="s">
        <v>6893</v>
      </c>
      <c r="D2115" s="239">
        <v>7350</v>
      </c>
      <c r="E2115" s="240" t="s">
        <v>6886</v>
      </c>
      <c r="F2115" s="233" t="s">
        <v>227</v>
      </c>
      <c r="G2115" s="233" t="s">
        <v>2468</v>
      </c>
      <c r="H2115" s="233" t="s">
        <v>227</v>
      </c>
    </row>
    <row r="2116" spans="1:8" ht="18.399999999999999" customHeight="1">
      <c r="A2116" s="237" t="s">
        <v>2469</v>
      </c>
      <c r="B2116" s="238" t="s">
        <v>2470</v>
      </c>
      <c r="C2116" s="238" t="s">
        <v>6907</v>
      </c>
      <c r="D2116" s="239">
        <v>22000</v>
      </c>
      <c r="E2116" s="240" t="s">
        <v>6886</v>
      </c>
      <c r="F2116" s="233" t="s">
        <v>227</v>
      </c>
      <c r="G2116" s="233" t="s">
        <v>2471</v>
      </c>
      <c r="H2116" s="233" t="s">
        <v>227</v>
      </c>
    </row>
    <row r="2117" spans="1:8" ht="18.399999999999999" customHeight="1">
      <c r="A2117" s="237" t="s">
        <v>2472</v>
      </c>
      <c r="B2117" s="238" t="s">
        <v>7497</v>
      </c>
      <c r="C2117" s="238" t="s">
        <v>6914</v>
      </c>
      <c r="D2117" s="239">
        <v>4530</v>
      </c>
      <c r="E2117" s="240" t="s">
        <v>6886</v>
      </c>
      <c r="F2117" s="233" t="s">
        <v>227</v>
      </c>
      <c r="G2117" s="233" t="s">
        <v>2473</v>
      </c>
      <c r="H2117" s="233" t="s">
        <v>227</v>
      </c>
    </row>
    <row r="2118" spans="1:8" ht="18.399999999999999" customHeight="1">
      <c r="A2118" s="237" t="s">
        <v>2472</v>
      </c>
      <c r="B2118" s="238" t="s">
        <v>7498</v>
      </c>
      <c r="C2118" s="238" t="s">
        <v>6914</v>
      </c>
      <c r="D2118" s="239">
        <v>6310</v>
      </c>
      <c r="E2118" s="240" t="s">
        <v>6886</v>
      </c>
      <c r="F2118" s="233" t="s">
        <v>227</v>
      </c>
      <c r="G2118" s="233" t="s">
        <v>2474</v>
      </c>
      <c r="H2118" s="233" t="s">
        <v>227</v>
      </c>
    </row>
    <row r="2119" spans="1:8" ht="18.399999999999999" customHeight="1">
      <c r="A2119" s="237" t="s">
        <v>2472</v>
      </c>
      <c r="B2119" s="238" t="s">
        <v>7499</v>
      </c>
      <c r="C2119" s="238" t="s">
        <v>6914</v>
      </c>
      <c r="D2119" s="239">
        <v>7600</v>
      </c>
      <c r="E2119" s="240" t="s">
        <v>6886</v>
      </c>
      <c r="F2119" s="233" t="s">
        <v>227</v>
      </c>
      <c r="G2119" s="233" t="s">
        <v>2475</v>
      </c>
      <c r="H2119" s="233" t="s">
        <v>227</v>
      </c>
    </row>
    <row r="2120" spans="1:8" ht="18.399999999999999" customHeight="1">
      <c r="A2120" s="237" t="s">
        <v>2472</v>
      </c>
      <c r="B2120" s="238" t="s">
        <v>7500</v>
      </c>
      <c r="C2120" s="238" t="s">
        <v>6914</v>
      </c>
      <c r="D2120" s="239">
        <v>10180</v>
      </c>
      <c r="E2120" s="240" t="s">
        <v>6886</v>
      </c>
      <c r="F2120" s="233" t="s">
        <v>227</v>
      </c>
      <c r="G2120" s="233" t="s">
        <v>2476</v>
      </c>
      <c r="H2120" s="233" t="s">
        <v>227</v>
      </c>
    </row>
    <row r="2121" spans="1:8" ht="18.399999999999999" customHeight="1">
      <c r="A2121" s="237" t="s">
        <v>2477</v>
      </c>
      <c r="B2121" s="238" t="s">
        <v>7501</v>
      </c>
      <c r="C2121" s="238" t="s">
        <v>6907</v>
      </c>
      <c r="D2121" s="239">
        <v>1400</v>
      </c>
      <c r="E2121" s="240" t="s">
        <v>6886</v>
      </c>
      <c r="F2121" s="233" t="s">
        <v>227</v>
      </c>
      <c r="G2121" s="233" t="s">
        <v>2478</v>
      </c>
      <c r="H2121" s="233" t="s">
        <v>227</v>
      </c>
    </row>
    <row r="2122" spans="1:8" ht="18.399999999999999" customHeight="1">
      <c r="A2122" s="237" t="s">
        <v>4788</v>
      </c>
      <c r="B2122" s="238" t="s">
        <v>4789</v>
      </c>
      <c r="C2122" s="238" t="s">
        <v>6893</v>
      </c>
      <c r="D2122" s="239">
        <v>19650</v>
      </c>
      <c r="E2122" s="240" t="s">
        <v>6886</v>
      </c>
      <c r="F2122" s="233" t="s">
        <v>227</v>
      </c>
      <c r="G2122" s="233" t="s">
        <v>4790</v>
      </c>
      <c r="H2122" s="233" t="s">
        <v>227</v>
      </c>
    </row>
    <row r="2123" spans="1:8" ht="18.399999999999999" customHeight="1">
      <c r="A2123" s="237" t="s">
        <v>4791</v>
      </c>
      <c r="B2123" s="238" t="s">
        <v>4792</v>
      </c>
      <c r="C2123" s="238" t="s">
        <v>6898</v>
      </c>
      <c r="D2123" s="239">
        <v>5023</v>
      </c>
      <c r="E2123" s="240" t="s">
        <v>6886</v>
      </c>
      <c r="F2123" s="233" t="s">
        <v>227</v>
      </c>
      <c r="G2123" s="233" t="s">
        <v>4793</v>
      </c>
      <c r="H2123" s="233" t="s">
        <v>227</v>
      </c>
    </row>
    <row r="2124" spans="1:8" ht="18.399999999999999" customHeight="1">
      <c r="A2124" s="237" t="s">
        <v>4791</v>
      </c>
      <c r="B2124" s="238" t="s">
        <v>4794</v>
      </c>
      <c r="C2124" s="238" t="s">
        <v>6898</v>
      </c>
      <c r="D2124" s="239">
        <v>3318</v>
      </c>
      <c r="E2124" s="240" t="s">
        <v>6886</v>
      </c>
      <c r="F2124" s="233" t="s">
        <v>227</v>
      </c>
      <c r="G2124" s="233" t="s">
        <v>4795</v>
      </c>
      <c r="H2124" s="233" t="s">
        <v>227</v>
      </c>
    </row>
    <row r="2125" spans="1:8" ht="18.399999999999999" customHeight="1">
      <c r="A2125" s="237" t="s">
        <v>4796</v>
      </c>
      <c r="B2125" s="238" t="s">
        <v>4797</v>
      </c>
      <c r="C2125" s="238" t="s">
        <v>6898</v>
      </c>
      <c r="D2125" s="239">
        <v>348002</v>
      </c>
      <c r="E2125" s="240" t="s">
        <v>6886</v>
      </c>
      <c r="F2125" s="233" t="s">
        <v>227</v>
      </c>
      <c r="G2125" s="233" t="s">
        <v>4798</v>
      </c>
      <c r="H2125" s="233" t="s">
        <v>227</v>
      </c>
    </row>
    <row r="2126" spans="1:8" ht="18.399999999999999" customHeight="1">
      <c r="A2126" s="237" t="s">
        <v>4799</v>
      </c>
      <c r="B2126" s="238" t="s">
        <v>4800</v>
      </c>
      <c r="C2126" s="238" t="s">
        <v>6898</v>
      </c>
      <c r="D2126" s="239">
        <v>1580</v>
      </c>
      <c r="E2126" s="240" t="s">
        <v>6886</v>
      </c>
      <c r="F2126" s="233" t="s">
        <v>227</v>
      </c>
      <c r="G2126" s="233" t="s">
        <v>4801</v>
      </c>
      <c r="H2126" s="233" t="s">
        <v>227</v>
      </c>
    </row>
    <row r="2127" spans="1:8" ht="18.399999999999999" customHeight="1">
      <c r="A2127" s="237" t="s">
        <v>4799</v>
      </c>
      <c r="B2127" s="238" t="s">
        <v>4802</v>
      </c>
      <c r="C2127" s="238" t="s">
        <v>6898</v>
      </c>
      <c r="D2127" s="239">
        <v>2460</v>
      </c>
      <c r="E2127" s="240" t="s">
        <v>6886</v>
      </c>
      <c r="F2127" s="233" t="s">
        <v>227</v>
      </c>
      <c r="G2127" s="233" t="s">
        <v>4803</v>
      </c>
      <c r="H2127" s="233" t="s">
        <v>227</v>
      </c>
    </row>
    <row r="2128" spans="1:8" ht="18.399999999999999" customHeight="1">
      <c r="A2128" s="237" t="s">
        <v>4804</v>
      </c>
      <c r="B2128" s="238" t="s">
        <v>3193</v>
      </c>
      <c r="C2128" s="238" t="s">
        <v>6898</v>
      </c>
      <c r="D2128" s="239">
        <v>230</v>
      </c>
      <c r="E2128" s="240" t="s">
        <v>6886</v>
      </c>
      <c r="F2128" s="233" t="s">
        <v>227</v>
      </c>
      <c r="G2128" s="233" t="s">
        <v>4805</v>
      </c>
      <c r="H2128" s="233" t="s">
        <v>227</v>
      </c>
    </row>
    <row r="2129" spans="1:8" ht="18.399999999999999" customHeight="1">
      <c r="A2129" s="237" t="s">
        <v>4804</v>
      </c>
      <c r="B2129" s="238" t="s">
        <v>3197</v>
      </c>
      <c r="C2129" s="238" t="s">
        <v>6898</v>
      </c>
      <c r="D2129" s="239">
        <v>490</v>
      </c>
      <c r="E2129" s="240" t="s">
        <v>6886</v>
      </c>
      <c r="F2129" s="233" t="s">
        <v>227</v>
      </c>
      <c r="G2129" s="233" t="s">
        <v>4806</v>
      </c>
      <c r="H2129" s="233" t="s">
        <v>227</v>
      </c>
    </row>
    <row r="2130" spans="1:8" ht="18.399999999999999" customHeight="1">
      <c r="A2130" s="237" t="s">
        <v>4804</v>
      </c>
      <c r="B2130" s="238" t="s">
        <v>4807</v>
      </c>
      <c r="C2130" s="238" t="s">
        <v>6898</v>
      </c>
      <c r="D2130" s="239">
        <v>690</v>
      </c>
      <c r="E2130" s="240" t="s">
        <v>6886</v>
      </c>
      <c r="F2130" s="233" t="s">
        <v>227</v>
      </c>
      <c r="G2130" s="233" t="s">
        <v>4808</v>
      </c>
      <c r="H2130" s="233" t="s">
        <v>227</v>
      </c>
    </row>
    <row r="2131" spans="1:8" ht="18.399999999999999" customHeight="1">
      <c r="A2131" s="237" t="s">
        <v>4804</v>
      </c>
      <c r="B2131" s="238" t="s">
        <v>4809</v>
      </c>
      <c r="C2131" s="238" t="s">
        <v>6898</v>
      </c>
      <c r="D2131" s="239">
        <v>1050</v>
      </c>
      <c r="E2131" s="240" t="s">
        <v>6886</v>
      </c>
      <c r="F2131" s="233" t="s">
        <v>227</v>
      </c>
      <c r="G2131" s="233" t="s">
        <v>4810</v>
      </c>
      <c r="H2131" s="233" t="s">
        <v>227</v>
      </c>
    </row>
    <row r="2132" spans="1:8" ht="18.399999999999999" customHeight="1">
      <c r="A2132" s="237" t="s">
        <v>4811</v>
      </c>
      <c r="B2132" s="238" t="s">
        <v>4812</v>
      </c>
      <c r="C2132" s="238" t="s">
        <v>6898</v>
      </c>
      <c r="D2132" s="239">
        <v>46500</v>
      </c>
      <c r="E2132" s="240" t="s">
        <v>6886</v>
      </c>
      <c r="F2132" s="233" t="s">
        <v>227</v>
      </c>
      <c r="G2132" s="233" t="s">
        <v>4813</v>
      </c>
      <c r="H2132" s="233" t="s">
        <v>227</v>
      </c>
    </row>
    <row r="2133" spans="1:8" ht="18.399999999999999" customHeight="1">
      <c r="A2133" s="237" t="s">
        <v>7502</v>
      </c>
      <c r="B2133" s="238" t="s">
        <v>4814</v>
      </c>
      <c r="C2133" s="238" t="s">
        <v>7503</v>
      </c>
      <c r="D2133" s="239">
        <v>1500000</v>
      </c>
      <c r="E2133" s="240" t="s">
        <v>6886</v>
      </c>
      <c r="F2133" s="233" t="s">
        <v>227</v>
      </c>
      <c r="G2133" s="233" t="s">
        <v>4815</v>
      </c>
      <c r="H2133" s="233" t="s">
        <v>227</v>
      </c>
    </row>
    <row r="2134" spans="1:8" ht="18.399999999999999" customHeight="1">
      <c r="A2134" s="237" t="s">
        <v>4816</v>
      </c>
      <c r="B2134" s="238" t="s">
        <v>4817</v>
      </c>
      <c r="C2134" s="238" t="s">
        <v>7503</v>
      </c>
      <c r="D2134" s="239">
        <v>1500000</v>
      </c>
      <c r="E2134" s="240" t="s">
        <v>6886</v>
      </c>
      <c r="F2134" s="233" t="s">
        <v>227</v>
      </c>
      <c r="G2134" s="233" t="s">
        <v>4818</v>
      </c>
      <c r="H2134" s="233" t="s">
        <v>227</v>
      </c>
    </row>
    <row r="2135" spans="1:8" ht="18.399999999999999" customHeight="1">
      <c r="A2135" s="237" t="s">
        <v>4819</v>
      </c>
      <c r="B2135" s="238" t="s">
        <v>4820</v>
      </c>
      <c r="C2135" s="238" t="s">
        <v>6914</v>
      </c>
      <c r="D2135" s="239">
        <v>988</v>
      </c>
      <c r="E2135" s="240" t="s">
        <v>6886</v>
      </c>
      <c r="F2135" s="233" t="s">
        <v>227</v>
      </c>
      <c r="G2135" s="233" t="s">
        <v>4821</v>
      </c>
      <c r="H2135" s="233" t="s">
        <v>227</v>
      </c>
    </row>
    <row r="2136" spans="1:8" ht="18.399999999999999" customHeight="1">
      <c r="A2136" s="237" t="s">
        <v>4819</v>
      </c>
      <c r="B2136" s="238" t="s">
        <v>4822</v>
      </c>
      <c r="C2136" s="238" t="s">
        <v>6914</v>
      </c>
      <c r="D2136" s="239">
        <v>1575</v>
      </c>
      <c r="E2136" s="240" t="s">
        <v>6886</v>
      </c>
      <c r="F2136" s="233" t="s">
        <v>227</v>
      </c>
      <c r="G2136" s="233" t="s">
        <v>4823</v>
      </c>
      <c r="H2136" s="233" t="s">
        <v>227</v>
      </c>
    </row>
    <row r="2137" spans="1:8" ht="18.399999999999999" customHeight="1">
      <c r="A2137" s="237" t="s">
        <v>4819</v>
      </c>
      <c r="B2137" s="238" t="s">
        <v>4824</v>
      </c>
      <c r="C2137" s="238" t="s">
        <v>6914</v>
      </c>
      <c r="D2137" s="239">
        <v>2650</v>
      </c>
      <c r="E2137" s="240" t="s">
        <v>6886</v>
      </c>
      <c r="F2137" s="233" t="s">
        <v>227</v>
      </c>
      <c r="G2137" s="233" t="s">
        <v>4825</v>
      </c>
      <c r="H2137" s="233" t="s">
        <v>227</v>
      </c>
    </row>
    <row r="2138" spans="1:8" ht="18.399999999999999" customHeight="1">
      <c r="A2138" s="237" t="s">
        <v>4819</v>
      </c>
      <c r="B2138" s="238" t="s">
        <v>4826</v>
      </c>
      <c r="C2138" s="238" t="s">
        <v>6914</v>
      </c>
      <c r="D2138" s="239">
        <v>4078</v>
      </c>
      <c r="E2138" s="240" t="s">
        <v>6886</v>
      </c>
      <c r="F2138" s="233" t="s">
        <v>227</v>
      </c>
      <c r="G2138" s="233" t="s">
        <v>4827</v>
      </c>
      <c r="H2138" s="233" t="s">
        <v>227</v>
      </c>
    </row>
    <row r="2139" spans="1:8" ht="18.399999999999999" customHeight="1">
      <c r="A2139" s="237" t="s">
        <v>4828</v>
      </c>
      <c r="B2139" s="238" t="s">
        <v>4829</v>
      </c>
      <c r="C2139" s="238" t="s">
        <v>6914</v>
      </c>
      <c r="D2139" s="239">
        <v>223</v>
      </c>
      <c r="E2139" s="240" t="s">
        <v>6886</v>
      </c>
      <c r="F2139" s="233" t="s">
        <v>227</v>
      </c>
      <c r="G2139" s="233" t="s">
        <v>4830</v>
      </c>
      <c r="H2139" s="233" t="s">
        <v>227</v>
      </c>
    </row>
    <row r="2140" spans="1:8" ht="18.399999999999999" customHeight="1">
      <c r="A2140" s="237" t="s">
        <v>4828</v>
      </c>
      <c r="B2140" s="238" t="s">
        <v>4831</v>
      </c>
      <c r="C2140" s="238" t="s">
        <v>6914</v>
      </c>
      <c r="D2140" s="239">
        <v>349</v>
      </c>
      <c r="E2140" s="240" t="s">
        <v>6886</v>
      </c>
      <c r="F2140" s="233" t="s">
        <v>227</v>
      </c>
      <c r="G2140" s="233" t="s">
        <v>4832</v>
      </c>
      <c r="H2140" s="233" t="s">
        <v>227</v>
      </c>
    </row>
    <row r="2141" spans="1:8" ht="18.399999999999999" customHeight="1">
      <c r="A2141" s="237" t="s">
        <v>4833</v>
      </c>
      <c r="B2141" s="238" t="s">
        <v>4834</v>
      </c>
      <c r="C2141" s="238" t="s">
        <v>6914</v>
      </c>
      <c r="D2141" s="239">
        <v>240</v>
      </c>
      <c r="E2141" s="240" t="s">
        <v>6886</v>
      </c>
      <c r="F2141" s="233" t="s">
        <v>227</v>
      </c>
      <c r="G2141" s="233" t="s">
        <v>4835</v>
      </c>
      <c r="H2141" s="233" t="s">
        <v>227</v>
      </c>
    </row>
    <row r="2142" spans="1:8" ht="18.399999999999999" customHeight="1">
      <c r="A2142" s="237" t="s">
        <v>4833</v>
      </c>
      <c r="B2142" s="238" t="s">
        <v>4836</v>
      </c>
      <c r="C2142" s="238" t="s">
        <v>6914</v>
      </c>
      <c r="D2142" s="239">
        <v>386</v>
      </c>
      <c r="E2142" s="240" t="s">
        <v>6886</v>
      </c>
      <c r="F2142" s="233" t="s">
        <v>227</v>
      </c>
      <c r="G2142" s="233" t="s">
        <v>4837</v>
      </c>
      <c r="H2142" s="233" t="s">
        <v>227</v>
      </c>
    </row>
    <row r="2143" spans="1:8" ht="18.399999999999999" customHeight="1">
      <c r="A2143" s="237" t="s">
        <v>4833</v>
      </c>
      <c r="B2143" s="238" t="s">
        <v>4838</v>
      </c>
      <c r="C2143" s="238" t="s">
        <v>6914</v>
      </c>
      <c r="D2143" s="239">
        <v>581</v>
      </c>
      <c r="E2143" s="240" t="s">
        <v>6886</v>
      </c>
      <c r="F2143" s="233" t="s">
        <v>227</v>
      </c>
      <c r="G2143" s="233" t="s">
        <v>4839</v>
      </c>
      <c r="H2143" s="233" t="s">
        <v>227</v>
      </c>
    </row>
    <row r="2144" spans="1:8" ht="18.399999999999999" customHeight="1">
      <c r="A2144" s="237" t="s">
        <v>4833</v>
      </c>
      <c r="B2144" s="238" t="s">
        <v>4840</v>
      </c>
      <c r="C2144" s="238" t="s">
        <v>6914</v>
      </c>
      <c r="D2144" s="239">
        <v>866</v>
      </c>
      <c r="E2144" s="240" t="s">
        <v>6886</v>
      </c>
      <c r="F2144" s="233" t="s">
        <v>227</v>
      </c>
      <c r="G2144" s="233" t="s">
        <v>4841</v>
      </c>
      <c r="H2144" s="233" t="s">
        <v>227</v>
      </c>
    </row>
    <row r="2145" spans="1:8" ht="18.399999999999999" customHeight="1">
      <c r="A2145" s="237" t="s">
        <v>4833</v>
      </c>
      <c r="B2145" s="238" t="s">
        <v>4842</v>
      </c>
      <c r="C2145" s="238" t="s">
        <v>6914</v>
      </c>
      <c r="D2145" s="239">
        <v>1470</v>
      </c>
      <c r="E2145" s="240" t="s">
        <v>6886</v>
      </c>
      <c r="F2145" s="233" t="s">
        <v>227</v>
      </c>
      <c r="G2145" s="233" t="s">
        <v>4843</v>
      </c>
      <c r="H2145" s="233" t="s">
        <v>227</v>
      </c>
    </row>
    <row r="2146" spans="1:8" ht="18.399999999999999" customHeight="1">
      <c r="A2146" s="237" t="s">
        <v>4833</v>
      </c>
      <c r="B2146" s="238" t="s">
        <v>4844</v>
      </c>
      <c r="C2146" s="238" t="s">
        <v>6914</v>
      </c>
      <c r="D2146" s="239">
        <v>2295</v>
      </c>
      <c r="E2146" s="240" t="s">
        <v>6886</v>
      </c>
      <c r="F2146" s="233" t="s">
        <v>227</v>
      </c>
      <c r="G2146" s="233" t="s">
        <v>4845</v>
      </c>
      <c r="H2146" s="233" t="s">
        <v>227</v>
      </c>
    </row>
    <row r="2147" spans="1:8" ht="18.399999999999999" customHeight="1">
      <c r="A2147" s="237" t="s">
        <v>4833</v>
      </c>
      <c r="B2147" s="238" t="s">
        <v>4846</v>
      </c>
      <c r="C2147" s="238" t="s">
        <v>6914</v>
      </c>
      <c r="D2147" s="239">
        <v>3860</v>
      </c>
      <c r="E2147" s="240" t="s">
        <v>6886</v>
      </c>
      <c r="F2147" s="233" t="s">
        <v>227</v>
      </c>
      <c r="G2147" s="233" t="s">
        <v>4847</v>
      </c>
      <c r="H2147" s="233" t="s">
        <v>227</v>
      </c>
    </row>
    <row r="2148" spans="1:8" ht="18.399999999999999" customHeight="1">
      <c r="A2148" s="237" t="s">
        <v>4833</v>
      </c>
      <c r="B2148" s="238" t="s">
        <v>4848</v>
      </c>
      <c r="C2148" s="238" t="s">
        <v>6914</v>
      </c>
      <c r="D2148" s="239">
        <v>5005</v>
      </c>
      <c r="E2148" s="240" t="s">
        <v>6886</v>
      </c>
      <c r="F2148" s="233" t="s">
        <v>227</v>
      </c>
      <c r="G2148" s="233" t="s">
        <v>4849</v>
      </c>
      <c r="H2148" s="233" t="s">
        <v>227</v>
      </c>
    </row>
    <row r="2149" spans="1:8" ht="18.399999999999999" customHeight="1">
      <c r="A2149" s="237" t="s">
        <v>4833</v>
      </c>
      <c r="B2149" s="238" t="s">
        <v>4850</v>
      </c>
      <c r="C2149" s="238" t="s">
        <v>6914</v>
      </c>
      <c r="D2149" s="239">
        <v>7121</v>
      </c>
      <c r="E2149" s="240" t="s">
        <v>6886</v>
      </c>
      <c r="F2149" s="233" t="s">
        <v>227</v>
      </c>
      <c r="G2149" s="233" t="s">
        <v>4851</v>
      </c>
      <c r="H2149" s="233" t="s">
        <v>227</v>
      </c>
    </row>
    <row r="2150" spans="1:8" ht="18.399999999999999" customHeight="1">
      <c r="A2150" s="237" t="s">
        <v>4833</v>
      </c>
      <c r="B2150" s="238" t="s">
        <v>4852</v>
      </c>
      <c r="C2150" s="238" t="s">
        <v>6914</v>
      </c>
      <c r="D2150" s="239">
        <v>9942</v>
      </c>
      <c r="E2150" s="240" t="s">
        <v>6886</v>
      </c>
      <c r="F2150" s="233" t="s">
        <v>227</v>
      </c>
      <c r="G2150" s="233" t="s">
        <v>4853</v>
      </c>
      <c r="H2150" s="233" t="s">
        <v>227</v>
      </c>
    </row>
    <row r="2151" spans="1:8" ht="18.399999999999999" customHeight="1">
      <c r="A2151" s="237" t="s">
        <v>7504</v>
      </c>
      <c r="B2151" s="238" t="s">
        <v>4854</v>
      </c>
      <c r="C2151" s="238" t="s">
        <v>6914</v>
      </c>
      <c r="D2151" s="239">
        <v>1965</v>
      </c>
      <c r="E2151" s="240" t="s">
        <v>6886</v>
      </c>
      <c r="F2151" s="233" t="s">
        <v>227</v>
      </c>
      <c r="G2151" s="233" t="s">
        <v>4855</v>
      </c>
      <c r="H2151" s="233" t="s">
        <v>227</v>
      </c>
    </row>
    <row r="2152" spans="1:8" ht="18.399999999999999" customHeight="1">
      <c r="A2152" s="237" t="s">
        <v>7504</v>
      </c>
      <c r="B2152" s="238" t="s">
        <v>7505</v>
      </c>
      <c r="C2152" s="238" t="s">
        <v>6914</v>
      </c>
      <c r="D2152" s="239">
        <v>3055</v>
      </c>
      <c r="E2152" s="240" t="s">
        <v>6886</v>
      </c>
      <c r="F2152" s="233" t="s">
        <v>227</v>
      </c>
      <c r="G2152" s="233" t="s">
        <v>4856</v>
      </c>
      <c r="H2152" s="233" t="s">
        <v>227</v>
      </c>
    </row>
    <row r="2153" spans="1:8" ht="18.399999999999999" customHeight="1">
      <c r="A2153" s="237" t="s">
        <v>7504</v>
      </c>
      <c r="B2153" s="238" t="s">
        <v>7506</v>
      </c>
      <c r="C2153" s="238" t="s">
        <v>6914</v>
      </c>
      <c r="D2153" s="239">
        <v>4750</v>
      </c>
      <c r="E2153" s="240" t="s">
        <v>6886</v>
      </c>
      <c r="F2153" s="233" t="s">
        <v>227</v>
      </c>
      <c r="G2153" s="233" t="s">
        <v>4857</v>
      </c>
      <c r="H2153" s="233" t="s">
        <v>227</v>
      </c>
    </row>
    <row r="2154" spans="1:8" ht="18.399999999999999" customHeight="1">
      <c r="A2154" s="237" t="s">
        <v>7504</v>
      </c>
      <c r="B2154" s="238" t="s">
        <v>7507</v>
      </c>
      <c r="C2154" s="238" t="s">
        <v>6914</v>
      </c>
      <c r="D2154" s="239">
        <v>6094</v>
      </c>
      <c r="E2154" s="240" t="s">
        <v>6886</v>
      </c>
      <c r="F2154" s="233" t="s">
        <v>227</v>
      </c>
      <c r="G2154" s="233" t="s">
        <v>4858</v>
      </c>
      <c r="H2154" s="233" t="s">
        <v>227</v>
      </c>
    </row>
    <row r="2155" spans="1:8" ht="18.399999999999999" customHeight="1">
      <c r="A2155" s="237" t="s">
        <v>7504</v>
      </c>
      <c r="B2155" s="238" t="s">
        <v>7508</v>
      </c>
      <c r="C2155" s="238" t="s">
        <v>6914</v>
      </c>
      <c r="D2155" s="239">
        <v>8385</v>
      </c>
      <c r="E2155" s="240" t="s">
        <v>6886</v>
      </c>
      <c r="F2155" s="233" t="s">
        <v>227</v>
      </c>
      <c r="G2155" s="233" t="s">
        <v>4859</v>
      </c>
      <c r="H2155" s="233" t="s">
        <v>227</v>
      </c>
    </row>
    <row r="2156" spans="1:8" ht="18.399999999999999" customHeight="1">
      <c r="A2156" s="237" t="s">
        <v>4860</v>
      </c>
      <c r="B2156" s="238" t="s">
        <v>4861</v>
      </c>
      <c r="C2156" s="238" t="s">
        <v>7081</v>
      </c>
      <c r="D2156" s="239">
        <v>8300000</v>
      </c>
      <c r="E2156" s="240" t="s">
        <v>6886</v>
      </c>
      <c r="F2156" s="233" t="s">
        <v>227</v>
      </c>
      <c r="G2156" s="233" t="s">
        <v>4862</v>
      </c>
      <c r="H2156" s="233" t="s">
        <v>227</v>
      </c>
    </row>
    <row r="2157" spans="1:8" ht="18.399999999999999" customHeight="1">
      <c r="A2157" s="237" t="s">
        <v>4860</v>
      </c>
      <c r="B2157" s="238" t="s">
        <v>4863</v>
      </c>
      <c r="C2157" s="238" t="s">
        <v>7081</v>
      </c>
      <c r="D2157" s="239">
        <v>9100000</v>
      </c>
      <c r="E2157" s="240" t="s">
        <v>6886</v>
      </c>
      <c r="F2157" s="233" t="s">
        <v>227</v>
      </c>
      <c r="G2157" s="233" t="s">
        <v>4864</v>
      </c>
      <c r="H2157" s="233" t="s">
        <v>227</v>
      </c>
    </row>
    <row r="2158" spans="1:8" ht="18.399999999999999" customHeight="1">
      <c r="A2158" s="237" t="s">
        <v>4860</v>
      </c>
      <c r="B2158" s="238" t="s">
        <v>4865</v>
      </c>
      <c r="C2158" s="238" t="s">
        <v>7081</v>
      </c>
      <c r="D2158" s="239">
        <v>10800000</v>
      </c>
      <c r="E2158" s="240" t="s">
        <v>6886</v>
      </c>
      <c r="F2158" s="233" t="s">
        <v>227</v>
      </c>
      <c r="G2158" s="233" t="s">
        <v>4866</v>
      </c>
      <c r="H2158" s="233" t="s">
        <v>227</v>
      </c>
    </row>
    <row r="2159" spans="1:8" ht="18.399999999999999" customHeight="1">
      <c r="A2159" s="237" t="s">
        <v>4867</v>
      </c>
      <c r="B2159" s="238" t="s">
        <v>7509</v>
      </c>
      <c r="C2159" s="238" t="s">
        <v>7081</v>
      </c>
      <c r="D2159" s="239">
        <v>17380000</v>
      </c>
      <c r="E2159" s="240" t="s">
        <v>6886</v>
      </c>
      <c r="F2159" s="233" t="s">
        <v>227</v>
      </c>
      <c r="G2159" s="233" t="s">
        <v>4868</v>
      </c>
      <c r="H2159" s="233" t="s">
        <v>227</v>
      </c>
    </row>
    <row r="2160" spans="1:8" ht="18.399999999999999" customHeight="1">
      <c r="A2160" s="237" t="s">
        <v>4867</v>
      </c>
      <c r="B2160" s="238" t="s">
        <v>7510</v>
      </c>
      <c r="C2160" s="238" t="s">
        <v>7081</v>
      </c>
      <c r="D2160" s="239">
        <v>18040000</v>
      </c>
      <c r="E2160" s="240" t="s">
        <v>6886</v>
      </c>
      <c r="F2160" s="233" t="s">
        <v>227</v>
      </c>
      <c r="G2160" s="233" t="s">
        <v>4869</v>
      </c>
      <c r="H2160" s="233" t="s">
        <v>227</v>
      </c>
    </row>
    <row r="2161" spans="1:8" ht="18.399999999999999" customHeight="1">
      <c r="A2161" s="237" t="s">
        <v>4867</v>
      </c>
      <c r="B2161" s="238" t="s">
        <v>4870</v>
      </c>
      <c r="C2161" s="238" t="s">
        <v>7081</v>
      </c>
      <c r="D2161" s="239">
        <v>19250000</v>
      </c>
      <c r="E2161" s="240" t="s">
        <v>6886</v>
      </c>
      <c r="F2161" s="233" t="s">
        <v>227</v>
      </c>
      <c r="G2161" s="233" t="s">
        <v>4871</v>
      </c>
      <c r="H2161" s="233" t="s">
        <v>227</v>
      </c>
    </row>
    <row r="2162" spans="1:8" ht="18.399999999999999" customHeight="1">
      <c r="A2162" s="237" t="s">
        <v>4867</v>
      </c>
      <c r="B2162" s="238" t="s">
        <v>4872</v>
      </c>
      <c r="C2162" s="238" t="s">
        <v>7081</v>
      </c>
      <c r="D2162" s="239">
        <v>21450000</v>
      </c>
      <c r="E2162" s="240" t="s">
        <v>6886</v>
      </c>
      <c r="F2162" s="233" t="s">
        <v>227</v>
      </c>
      <c r="G2162" s="233" t="s">
        <v>4873</v>
      </c>
      <c r="H2162" s="233" t="s">
        <v>227</v>
      </c>
    </row>
    <row r="2163" spans="1:8" ht="18.399999999999999" customHeight="1">
      <c r="A2163" s="237" t="s">
        <v>4867</v>
      </c>
      <c r="B2163" s="238" t="s">
        <v>4874</v>
      </c>
      <c r="C2163" s="238" t="s">
        <v>7081</v>
      </c>
      <c r="D2163" s="239">
        <v>21800000</v>
      </c>
      <c r="E2163" s="240" t="s">
        <v>6886</v>
      </c>
      <c r="F2163" s="233" t="s">
        <v>227</v>
      </c>
      <c r="G2163" s="233" t="s">
        <v>4875</v>
      </c>
      <c r="H2163" s="233" t="s">
        <v>227</v>
      </c>
    </row>
    <row r="2164" spans="1:8" ht="18.399999999999999" customHeight="1">
      <c r="A2164" s="237" t="s">
        <v>4867</v>
      </c>
      <c r="B2164" s="238" t="s">
        <v>4876</v>
      </c>
      <c r="C2164" s="238" t="s">
        <v>7081</v>
      </c>
      <c r="D2164" s="239">
        <v>24300000</v>
      </c>
      <c r="E2164" s="240" t="s">
        <v>6886</v>
      </c>
      <c r="F2164" s="233" t="s">
        <v>227</v>
      </c>
      <c r="G2164" s="233" t="s">
        <v>4877</v>
      </c>
      <c r="H2164" s="233" t="s">
        <v>227</v>
      </c>
    </row>
    <row r="2165" spans="1:8" ht="18.399999999999999" customHeight="1">
      <c r="A2165" s="237" t="s">
        <v>4867</v>
      </c>
      <c r="B2165" s="238" t="s">
        <v>4878</v>
      </c>
      <c r="C2165" s="238" t="s">
        <v>7081</v>
      </c>
      <c r="D2165" s="239">
        <v>27400000</v>
      </c>
      <c r="E2165" s="240" t="s">
        <v>6886</v>
      </c>
      <c r="F2165" s="233" t="s">
        <v>227</v>
      </c>
      <c r="G2165" s="233" t="s">
        <v>4879</v>
      </c>
      <c r="H2165" s="233" t="s">
        <v>227</v>
      </c>
    </row>
    <row r="2166" spans="1:8" ht="18.399999999999999" customHeight="1">
      <c r="A2166" s="237" t="s">
        <v>4867</v>
      </c>
      <c r="B2166" s="238" t="s">
        <v>4880</v>
      </c>
      <c r="C2166" s="238" t="s">
        <v>7081</v>
      </c>
      <c r="D2166" s="239">
        <v>32400000</v>
      </c>
      <c r="E2166" s="240" t="s">
        <v>6886</v>
      </c>
      <c r="F2166" s="233" t="s">
        <v>227</v>
      </c>
      <c r="G2166" s="233" t="s">
        <v>4881</v>
      </c>
      <c r="H2166" s="233" t="s">
        <v>227</v>
      </c>
    </row>
    <row r="2167" spans="1:8" ht="18.399999999999999" customHeight="1">
      <c r="A2167" s="237" t="s">
        <v>4867</v>
      </c>
      <c r="B2167" s="238" t="s">
        <v>4882</v>
      </c>
      <c r="C2167" s="238" t="s">
        <v>7081</v>
      </c>
      <c r="D2167" s="239">
        <v>41500000</v>
      </c>
      <c r="E2167" s="240" t="s">
        <v>6886</v>
      </c>
      <c r="F2167" s="233" t="s">
        <v>227</v>
      </c>
      <c r="G2167" s="233" t="s">
        <v>4883</v>
      </c>
      <c r="H2167" s="233" t="s">
        <v>227</v>
      </c>
    </row>
    <row r="2168" spans="1:8" ht="18.399999999999999" customHeight="1">
      <c r="A2168" s="237" t="s">
        <v>4867</v>
      </c>
      <c r="B2168" s="238" t="s">
        <v>4884</v>
      </c>
      <c r="C2168" s="238" t="s">
        <v>7081</v>
      </c>
      <c r="D2168" s="239">
        <v>43100000</v>
      </c>
      <c r="E2168" s="240" t="s">
        <v>6886</v>
      </c>
      <c r="F2168" s="233" t="s">
        <v>227</v>
      </c>
      <c r="G2168" s="233" t="s">
        <v>4885</v>
      </c>
      <c r="H2168" s="233" t="s">
        <v>227</v>
      </c>
    </row>
    <row r="2169" spans="1:8" ht="18.399999999999999" customHeight="1">
      <c r="A2169" s="237" t="s">
        <v>4867</v>
      </c>
      <c r="B2169" s="238" t="s">
        <v>4886</v>
      </c>
      <c r="C2169" s="238" t="s">
        <v>7081</v>
      </c>
      <c r="D2169" s="239">
        <v>50800000</v>
      </c>
      <c r="E2169" s="240" t="s">
        <v>6886</v>
      </c>
      <c r="F2169" s="233" t="s">
        <v>227</v>
      </c>
      <c r="G2169" s="233" t="s">
        <v>4887</v>
      </c>
      <c r="H2169" s="233" t="s">
        <v>227</v>
      </c>
    </row>
    <row r="2170" spans="1:8" ht="18.399999999999999" customHeight="1">
      <c r="A2170" s="237" t="s">
        <v>4867</v>
      </c>
      <c r="B2170" s="238" t="s">
        <v>4888</v>
      </c>
      <c r="C2170" s="238" t="s">
        <v>7081</v>
      </c>
      <c r="D2170" s="239">
        <v>58600000</v>
      </c>
      <c r="E2170" s="240" t="s">
        <v>6886</v>
      </c>
      <c r="F2170" s="233" t="s">
        <v>227</v>
      </c>
      <c r="G2170" s="233" t="s">
        <v>4889</v>
      </c>
      <c r="H2170" s="233" t="s">
        <v>227</v>
      </c>
    </row>
    <row r="2171" spans="1:8" ht="18.399999999999999" customHeight="1">
      <c r="A2171" s="237" t="s">
        <v>4867</v>
      </c>
      <c r="B2171" s="238" t="s">
        <v>4890</v>
      </c>
      <c r="C2171" s="238" t="s">
        <v>7081</v>
      </c>
      <c r="D2171" s="239">
        <v>72900000</v>
      </c>
      <c r="E2171" s="240" t="s">
        <v>6886</v>
      </c>
      <c r="F2171" s="233" t="s">
        <v>227</v>
      </c>
      <c r="G2171" s="233" t="s">
        <v>4891</v>
      </c>
      <c r="H2171" s="233" t="s">
        <v>227</v>
      </c>
    </row>
    <row r="2172" spans="1:8" ht="18.399999999999999" customHeight="1">
      <c r="A2172" s="237" t="s">
        <v>4867</v>
      </c>
      <c r="B2172" s="238" t="s">
        <v>4892</v>
      </c>
      <c r="C2172" s="238" t="s">
        <v>7081</v>
      </c>
      <c r="D2172" s="239">
        <v>81400000</v>
      </c>
      <c r="E2172" s="240" t="s">
        <v>6886</v>
      </c>
      <c r="F2172" s="233" t="s">
        <v>227</v>
      </c>
      <c r="G2172" s="233" t="s">
        <v>4893</v>
      </c>
      <c r="H2172" s="233" t="s">
        <v>227</v>
      </c>
    </row>
    <row r="2173" spans="1:8" ht="18.399999999999999" customHeight="1">
      <c r="A2173" s="237" t="s">
        <v>4860</v>
      </c>
      <c r="B2173" s="238" t="s">
        <v>4894</v>
      </c>
      <c r="C2173" s="238" t="s">
        <v>7081</v>
      </c>
      <c r="D2173" s="239">
        <v>12200000</v>
      </c>
      <c r="E2173" s="240" t="s">
        <v>6886</v>
      </c>
      <c r="F2173" s="233" t="s">
        <v>227</v>
      </c>
      <c r="G2173" s="233" t="s">
        <v>4895</v>
      </c>
      <c r="H2173" s="233" t="s">
        <v>227</v>
      </c>
    </row>
    <row r="2174" spans="1:8" ht="18.399999999999999" customHeight="1">
      <c r="A2174" s="237" t="s">
        <v>4860</v>
      </c>
      <c r="B2174" s="238" t="s">
        <v>4896</v>
      </c>
      <c r="C2174" s="238" t="s">
        <v>7081</v>
      </c>
      <c r="D2174" s="239">
        <v>13200000</v>
      </c>
      <c r="E2174" s="240" t="s">
        <v>6886</v>
      </c>
      <c r="F2174" s="233" t="s">
        <v>227</v>
      </c>
      <c r="G2174" s="233" t="s">
        <v>4897</v>
      </c>
      <c r="H2174" s="233" t="s">
        <v>227</v>
      </c>
    </row>
    <row r="2175" spans="1:8" ht="18.399999999999999" customHeight="1">
      <c r="A2175" s="237" t="s">
        <v>4860</v>
      </c>
      <c r="B2175" s="238" t="s">
        <v>4898</v>
      </c>
      <c r="C2175" s="238" t="s">
        <v>7081</v>
      </c>
      <c r="D2175" s="239">
        <v>15900000</v>
      </c>
      <c r="E2175" s="240" t="s">
        <v>6886</v>
      </c>
      <c r="F2175" s="233" t="s">
        <v>227</v>
      </c>
      <c r="G2175" s="233" t="s">
        <v>4899</v>
      </c>
      <c r="H2175" s="233" t="s">
        <v>227</v>
      </c>
    </row>
    <row r="2176" spans="1:8" ht="18.399999999999999" customHeight="1">
      <c r="A2176" s="237" t="s">
        <v>4860</v>
      </c>
      <c r="B2176" s="238" t="s">
        <v>4900</v>
      </c>
      <c r="C2176" s="238" t="s">
        <v>7081</v>
      </c>
      <c r="D2176" s="239">
        <v>15900000</v>
      </c>
      <c r="E2176" s="240" t="s">
        <v>6886</v>
      </c>
      <c r="F2176" s="233" t="s">
        <v>227</v>
      </c>
      <c r="G2176" s="233" t="s">
        <v>4901</v>
      </c>
      <c r="H2176" s="233" t="s">
        <v>227</v>
      </c>
    </row>
    <row r="2177" spans="1:8" ht="18.399999999999999" customHeight="1">
      <c r="A2177" s="237" t="s">
        <v>4860</v>
      </c>
      <c r="B2177" s="238" t="s">
        <v>4902</v>
      </c>
      <c r="C2177" s="238" t="s">
        <v>7081</v>
      </c>
      <c r="D2177" s="239">
        <v>18700000</v>
      </c>
      <c r="E2177" s="240" t="s">
        <v>6886</v>
      </c>
      <c r="F2177" s="233" t="s">
        <v>227</v>
      </c>
      <c r="G2177" s="233" t="s">
        <v>4903</v>
      </c>
      <c r="H2177" s="233" t="s">
        <v>227</v>
      </c>
    </row>
    <row r="2178" spans="1:8" ht="18.399999999999999" customHeight="1">
      <c r="A2178" s="237" t="s">
        <v>4860</v>
      </c>
      <c r="B2178" s="238" t="s">
        <v>4904</v>
      </c>
      <c r="C2178" s="238" t="s">
        <v>7081</v>
      </c>
      <c r="D2178" s="239">
        <v>18600000</v>
      </c>
      <c r="E2178" s="240" t="s">
        <v>6886</v>
      </c>
      <c r="F2178" s="233" t="s">
        <v>227</v>
      </c>
      <c r="G2178" s="233" t="s">
        <v>4905</v>
      </c>
      <c r="H2178" s="233" t="s">
        <v>227</v>
      </c>
    </row>
    <row r="2179" spans="1:8" ht="18.399999999999999" customHeight="1">
      <c r="A2179" s="237" t="s">
        <v>4860</v>
      </c>
      <c r="B2179" s="238" t="s">
        <v>4906</v>
      </c>
      <c r="C2179" s="238" t="s">
        <v>7081</v>
      </c>
      <c r="D2179" s="239">
        <v>21000000</v>
      </c>
      <c r="E2179" s="240" t="s">
        <v>6886</v>
      </c>
      <c r="F2179" s="233" t="s">
        <v>227</v>
      </c>
      <c r="G2179" s="233" t="s">
        <v>4907</v>
      </c>
      <c r="H2179" s="233" t="s">
        <v>227</v>
      </c>
    </row>
    <row r="2180" spans="1:8" ht="18.399999999999999" customHeight="1">
      <c r="A2180" s="237" t="s">
        <v>4867</v>
      </c>
      <c r="B2180" s="238" t="s">
        <v>4908</v>
      </c>
      <c r="C2180" s="238" t="s">
        <v>7081</v>
      </c>
      <c r="D2180" s="239">
        <v>25300000</v>
      </c>
      <c r="E2180" s="240" t="s">
        <v>6886</v>
      </c>
      <c r="F2180" s="233" t="s">
        <v>227</v>
      </c>
      <c r="G2180" s="233" t="s">
        <v>4909</v>
      </c>
      <c r="H2180" s="233" t="s">
        <v>227</v>
      </c>
    </row>
    <row r="2181" spans="1:8" ht="18.399999999999999" customHeight="1">
      <c r="A2181" s="237" t="s">
        <v>4867</v>
      </c>
      <c r="B2181" s="238" t="s">
        <v>4910</v>
      </c>
      <c r="C2181" s="238" t="s">
        <v>7081</v>
      </c>
      <c r="D2181" s="239">
        <v>27940000</v>
      </c>
      <c r="E2181" s="240" t="s">
        <v>6886</v>
      </c>
      <c r="F2181" s="233" t="s">
        <v>227</v>
      </c>
      <c r="G2181" s="233" t="s">
        <v>4911</v>
      </c>
      <c r="H2181" s="233" t="s">
        <v>227</v>
      </c>
    </row>
    <row r="2182" spans="1:8" ht="18.399999999999999" customHeight="1">
      <c r="A2182" s="237" t="s">
        <v>4867</v>
      </c>
      <c r="B2182" s="238" t="s">
        <v>4912</v>
      </c>
      <c r="C2182" s="238" t="s">
        <v>7081</v>
      </c>
      <c r="D2182" s="239">
        <v>31130000</v>
      </c>
      <c r="E2182" s="240" t="s">
        <v>6886</v>
      </c>
      <c r="F2182" s="233" t="s">
        <v>227</v>
      </c>
      <c r="G2182" s="233" t="s">
        <v>4913</v>
      </c>
      <c r="H2182" s="233" t="s">
        <v>227</v>
      </c>
    </row>
    <row r="2183" spans="1:8" ht="18.399999999999999" customHeight="1">
      <c r="A2183" s="237" t="s">
        <v>4867</v>
      </c>
      <c r="B2183" s="238" t="s">
        <v>4914</v>
      </c>
      <c r="C2183" s="238" t="s">
        <v>7081</v>
      </c>
      <c r="D2183" s="239">
        <v>31700000</v>
      </c>
      <c r="E2183" s="240" t="s">
        <v>6886</v>
      </c>
      <c r="F2183" s="233" t="s">
        <v>227</v>
      </c>
      <c r="G2183" s="233" t="s">
        <v>4915</v>
      </c>
      <c r="H2183" s="233" t="s">
        <v>227</v>
      </c>
    </row>
    <row r="2184" spans="1:8" ht="18.399999999999999" customHeight="1">
      <c r="A2184" s="237" t="s">
        <v>4867</v>
      </c>
      <c r="B2184" s="238" t="s">
        <v>4916</v>
      </c>
      <c r="C2184" s="238" t="s">
        <v>7081</v>
      </c>
      <c r="D2184" s="239">
        <v>35300000</v>
      </c>
      <c r="E2184" s="240" t="s">
        <v>6886</v>
      </c>
      <c r="F2184" s="233" t="s">
        <v>227</v>
      </c>
      <c r="G2184" s="233" t="s">
        <v>4917</v>
      </c>
      <c r="H2184" s="233" t="s">
        <v>227</v>
      </c>
    </row>
    <row r="2185" spans="1:8" ht="18.399999999999999" customHeight="1">
      <c r="A2185" s="237" t="s">
        <v>4867</v>
      </c>
      <c r="B2185" s="238" t="s">
        <v>4918</v>
      </c>
      <c r="C2185" s="238" t="s">
        <v>7081</v>
      </c>
      <c r="D2185" s="239">
        <v>39800000</v>
      </c>
      <c r="E2185" s="240" t="s">
        <v>6886</v>
      </c>
      <c r="F2185" s="233" t="s">
        <v>227</v>
      </c>
      <c r="G2185" s="233" t="s">
        <v>4919</v>
      </c>
      <c r="H2185" s="233" t="s">
        <v>227</v>
      </c>
    </row>
    <row r="2186" spans="1:8" ht="18.399999999999999" customHeight="1">
      <c r="A2186" s="237" t="s">
        <v>4867</v>
      </c>
      <c r="B2186" s="238" t="s">
        <v>4920</v>
      </c>
      <c r="C2186" s="238" t="s">
        <v>7081</v>
      </c>
      <c r="D2186" s="239">
        <v>47100000</v>
      </c>
      <c r="E2186" s="240" t="s">
        <v>6886</v>
      </c>
      <c r="F2186" s="233" t="s">
        <v>227</v>
      </c>
      <c r="G2186" s="233" t="s">
        <v>4921</v>
      </c>
      <c r="H2186" s="233" t="s">
        <v>227</v>
      </c>
    </row>
    <row r="2187" spans="1:8" ht="18.399999999999999" customHeight="1">
      <c r="A2187" s="237" t="s">
        <v>4867</v>
      </c>
      <c r="B2187" s="238" t="s">
        <v>4922</v>
      </c>
      <c r="C2187" s="238" t="s">
        <v>7081</v>
      </c>
      <c r="D2187" s="239">
        <v>58600000</v>
      </c>
      <c r="E2187" s="240" t="s">
        <v>6886</v>
      </c>
      <c r="F2187" s="233" t="s">
        <v>227</v>
      </c>
      <c r="G2187" s="233" t="s">
        <v>4923</v>
      </c>
      <c r="H2187" s="233" t="s">
        <v>227</v>
      </c>
    </row>
    <row r="2188" spans="1:8" ht="18.399999999999999" customHeight="1">
      <c r="A2188" s="237" t="s">
        <v>4867</v>
      </c>
      <c r="B2188" s="238" t="s">
        <v>4924</v>
      </c>
      <c r="C2188" s="238" t="s">
        <v>7081</v>
      </c>
      <c r="D2188" s="239">
        <v>62600000</v>
      </c>
      <c r="E2188" s="240" t="s">
        <v>6886</v>
      </c>
      <c r="F2188" s="233" t="s">
        <v>227</v>
      </c>
      <c r="G2188" s="233" t="s">
        <v>4925</v>
      </c>
      <c r="H2188" s="233" t="s">
        <v>227</v>
      </c>
    </row>
    <row r="2189" spans="1:8" ht="18.399999999999999" customHeight="1">
      <c r="A2189" s="237" t="s">
        <v>4867</v>
      </c>
      <c r="B2189" s="238" t="s">
        <v>4926</v>
      </c>
      <c r="C2189" s="238" t="s">
        <v>7081</v>
      </c>
      <c r="D2189" s="239">
        <v>73800000</v>
      </c>
      <c r="E2189" s="240" t="s">
        <v>6886</v>
      </c>
      <c r="F2189" s="233" t="s">
        <v>227</v>
      </c>
      <c r="G2189" s="233" t="s">
        <v>4927</v>
      </c>
      <c r="H2189" s="233" t="s">
        <v>227</v>
      </c>
    </row>
    <row r="2190" spans="1:8" ht="18.399999999999999" customHeight="1">
      <c r="A2190" s="237" t="s">
        <v>4867</v>
      </c>
      <c r="B2190" s="238" t="s">
        <v>4928</v>
      </c>
      <c r="C2190" s="238" t="s">
        <v>7081</v>
      </c>
      <c r="D2190" s="239">
        <v>78600000</v>
      </c>
      <c r="E2190" s="240" t="s">
        <v>6886</v>
      </c>
      <c r="F2190" s="233" t="s">
        <v>227</v>
      </c>
      <c r="G2190" s="233" t="s">
        <v>4929</v>
      </c>
      <c r="H2190" s="233" t="s">
        <v>227</v>
      </c>
    </row>
    <row r="2191" spans="1:8" ht="18.399999999999999" customHeight="1">
      <c r="A2191" s="237" t="s">
        <v>4867</v>
      </c>
      <c r="B2191" s="238" t="s">
        <v>4930</v>
      </c>
      <c r="C2191" s="238" t="s">
        <v>7081</v>
      </c>
      <c r="D2191" s="239">
        <v>92500000</v>
      </c>
      <c r="E2191" s="240" t="s">
        <v>6886</v>
      </c>
      <c r="F2191" s="233" t="s">
        <v>227</v>
      </c>
      <c r="G2191" s="233" t="s">
        <v>4931</v>
      </c>
      <c r="H2191" s="233" t="s">
        <v>227</v>
      </c>
    </row>
    <row r="2192" spans="1:8" ht="18.399999999999999" customHeight="1">
      <c r="A2192" s="237" t="s">
        <v>4867</v>
      </c>
      <c r="B2192" s="238" t="s">
        <v>4932</v>
      </c>
      <c r="C2192" s="238" t="s">
        <v>7081</v>
      </c>
      <c r="D2192" s="239">
        <v>106400000</v>
      </c>
      <c r="E2192" s="240" t="s">
        <v>6886</v>
      </c>
      <c r="F2192" s="233" t="s">
        <v>227</v>
      </c>
      <c r="G2192" s="233" t="s">
        <v>4933</v>
      </c>
      <c r="H2192" s="233" t="s">
        <v>227</v>
      </c>
    </row>
    <row r="2193" spans="1:8" ht="18.399999999999999" customHeight="1">
      <c r="A2193" s="237" t="s">
        <v>4934</v>
      </c>
      <c r="B2193" s="238" t="s">
        <v>4935</v>
      </c>
      <c r="C2193" s="238" t="s">
        <v>7081</v>
      </c>
      <c r="D2193" s="239">
        <v>55000</v>
      </c>
      <c r="E2193" s="240" t="s">
        <v>6886</v>
      </c>
      <c r="F2193" s="233" t="s">
        <v>227</v>
      </c>
      <c r="G2193" s="233" t="s">
        <v>4936</v>
      </c>
      <c r="H2193" s="233" t="s">
        <v>227</v>
      </c>
    </row>
    <row r="2194" spans="1:8" ht="18.399999999999999" customHeight="1">
      <c r="A2194" s="237" t="s">
        <v>4937</v>
      </c>
      <c r="B2194" s="238" t="s">
        <v>4938</v>
      </c>
      <c r="C2194" s="238" t="s">
        <v>6914</v>
      </c>
      <c r="D2194" s="239">
        <v>571</v>
      </c>
      <c r="E2194" s="240" t="s">
        <v>6886</v>
      </c>
      <c r="F2194" s="233" t="s">
        <v>227</v>
      </c>
      <c r="G2194" s="233" t="s">
        <v>4939</v>
      </c>
      <c r="H2194" s="233" t="s">
        <v>227</v>
      </c>
    </row>
    <row r="2195" spans="1:8" ht="18.399999999999999" customHeight="1">
      <c r="A2195" s="237" t="s">
        <v>4940</v>
      </c>
      <c r="B2195" s="238" t="s">
        <v>4941</v>
      </c>
      <c r="C2195" s="238" t="s">
        <v>6914</v>
      </c>
      <c r="D2195" s="239">
        <v>808</v>
      </c>
      <c r="E2195" s="240" t="s">
        <v>6886</v>
      </c>
      <c r="F2195" s="233" t="s">
        <v>227</v>
      </c>
      <c r="G2195" s="233" t="s">
        <v>4942</v>
      </c>
      <c r="H2195" s="233" t="s">
        <v>227</v>
      </c>
    </row>
    <row r="2196" spans="1:8" ht="18.399999999999999" customHeight="1">
      <c r="A2196" s="237" t="s">
        <v>4943</v>
      </c>
      <c r="B2196" s="238" t="s">
        <v>4944</v>
      </c>
      <c r="C2196" s="238" t="s">
        <v>6914</v>
      </c>
      <c r="D2196" s="239">
        <v>1184</v>
      </c>
      <c r="E2196" s="240" t="s">
        <v>6886</v>
      </c>
      <c r="F2196" s="233" t="s">
        <v>227</v>
      </c>
      <c r="G2196" s="233" t="s">
        <v>4945</v>
      </c>
      <c r="H2196" s="233" t="s">
        <v>227</v>
      </c>
    </row>
    <row r="2197" spans="1:8" ht="18.399999999999999" customHeight="1">
      <c r="A2197" s="237" t="s">
        <v>4946</v>
      </c>
      <c r="B2197" s="238" t="s">
        <v>4947</v>
      </c>
      <c r="C2197" s="238" t="s">
        <v>6914</v>
      </c>
      <c r="D2197" s="239">
        <v>1838</v>
      </c>
      <c r="E2197" s="240" t="s">
        <v>6886</v>
      </c>
      <c r="F2197" s="233" t="s">
        <v>227</v>
      </c>
      <c r="G2197" s="233" t="s">
        <v>4948</v>
      </c>
      <c r="H2197" s="233" t="s">
        <v>227</v>
      </c>
    </row>
    <row r="2198" spans="1:8" ht="18.399999999999999" customHeight="1">
      <c r="A2198" s="237" t="s">
        <v>4949</v>
      </c>
      <c r="B2198" s="238" t="s">
        <v>4950</v>
      </c>
      <c r="C2198" s="238" t="s">
        <v>6914</v>
      </c>
      <c r="D2198" s="239">
        <v>2800</v>
      </c>
      <c r="E2198" s="240" t="s">
        <v>6886</v>
      </c>
      <c r="F2198" s="233" t="s">
        <v>227</v>
      </c>
      <c r="G2198" s="233" t="s">
        <v>4951</v>
      </c>
      <c r="H2198" s="233" t="s">
        <v>227</v>
      </c>
    </row>
    <row r="2199" spans="1:8" ht="18.399999999999999" customHeight="1">
      <c r="A2199" s="237" t="s">
        <v>4952</v>
      </c>
      <c r="B2199" s="238" t="s">
        <v>4953</v>
      </c>
      <c r="C2199" s="238" t="s">
        <v>6914</v>
      </c>
      <c r="D2199" s="239">
        <v>4419</v>
      </c>
      <c r="E2199" s="240" t="s">
        <v>6886</v>
      </c>
      <c r="F2199" s="233" t="s">
        <v>227</v>
      </c>
      <c r="G2199" s="233" t="s">
        <v>4954</v>
      </c>
      <c r="H2199" s="233" t="s">
        <v>227</v>
      </c>
    </row>
    <row r="2200" spans="1:8" ht="18.399999999999999" customHeight="1">
      <c r="A2200" s="237" t="s">
        <v>4955</v>
      </c>
      <c r="B2200" s="238" t="s">
        <v>4956</v>
      </c>
      <c r="C2200" s="238" t="s">
        <v>6914</v>
      </c>
      <c r="D2200" s="239">
        <v>6027</v>
      </c>
      <c r="E2200" s="240" t="s">
        <v>6886</v>
      </c>
      <c r="F2200" s="233" t="s">
        <v>227</v>
      </c>
      <c r="G2200" s="233" t="s">
        <v>4957</v>
      </c>
      <c r="H2200" s="233" t="s">
        <v>227</v>
      </c>
    </row>
    <row r="2201" spans="1:8" ht="18.399999999999999" customHeight="1">
      <c r="A2201" s="237" t="s">
        <v>4958</v>
      </c>
      <c r="B2201" s="238" t="s">
        <v>4959</v>
      </c>
      <c r="C2201" s="238" t="s">
        <v>6914</v>
      </c>
      <c r="D2201" s="239">
        <v>7900</v>
      </c>
      <c r="E2201" s="240" t="s">
        <v>6886</v>
      </c>
      <c r="F2201" s="233" t="s">
        <v>227</v>
      </c>
      <c r="G2201" s="233" t="s">
        <v>4960</v>
      </c>
      <c r="H2201" s="233" t="s">
        <v>227</v>
      </c>
    </row>
    <row r="2202" spans="1:8" ht="18.399999999999999" customHeight="1">
      <c r="A2202" s="237" t="s">
        <v>4961</v>
      </c>
      <c r="B2202" s="238" t="s">
        <v>4962</v>
      </c>
      <c r="C2202" s="238" t="s">
        <v>6914</v>
      </c>
      <c r="D2202" s="239">
        <v>11240</v>
      </c>
      <c r="E2202" s="240" t="s">
        <v>6886</v>
      </c>
      <c r="F2202" s="233" t="s">
        <v>227</v>
      </c>
      <c r="G2202" s="233" t="s">
        <v>4963</v>
      </c>
      <c r="H2202" s="233" t="s">
        <v>227</v>
      </c>
    </row>
    <row r="2203" spans="1:8" ht="18.399999999999999" customHeight="1">
      <c r="A2203" s="237" t="s">
        <v>4964</v>
      </c>
      <c r="B2203" s="238" t="s">
        <v>4965</v>
      </c>
      <c r="C2203" s="238" t="s">
        <v>6914</v>
      </c>
      <c r="D2203" s="239">
        <v>15436</v>
      </c>
      <c r="E2203" s="240" t="s">
        <v>6886</v>
      </c>
      <c r="F2203" s="233" t="s">
        <v>227</v>
      </c>
      <c r="G2203" s="233" t="s">
        <v>4966</v>
      </c>
      <c r="H2203" s="233" t="s">
        <v>227</v>
      </c>
    </row>
    <row r="2204" spans="1:8" ht="18.399999999999999" customHeight="1">
      <c r="A2204" s="237" t="s">
        <v>4967</v>
      </c>
      <c r="B2204" s="238" t="s">
        <v>4968</v>
      </c>
      <c r="C2204" s="238" t="s">
        <v>6914</v>
      </c>
      <c r="D2204" s="239">
        <v>19245</v>
      </c>
      <c r="E2204" s="240" t="s">
        <v>6886</v>
      </c>
      <c r="F2204" s="233" t="s">
        <v>227</v>
      </c>
      <c r="G2204" s="233" t="s">
        <v>4969</v>
      </c>
      <c r="H2204" s="233" t="s">
        <v>227</v>
      </c>
    </row>
    <row r="2205" spans="1:8" ht="18.399999999999999" customHeight="1">
      <c r="A2205" s="237" t="s">
        <v>4970</v>
      </c>
      <c r="B2205" s="238" t="s">
        <v>4971</v>
      </c>
      <c r="C2205" s="238" t="s">
        <v>6914</v>
      </c>
      <c r="D2205" s="239">
        <v>23717</v>
      </c>
      <c r="E2205" s="240" t="s">
        <v>6886</v>
      </c>
      <c r="F2205" s="233" t="s">
        <v>227</v>
      </c>
      <c r="G2205" s="233" t="s">
        <v>4972</v>
      </c>
      <c r="H2205" s="233" t="s">
        <v>227</v>
      </c>
    </row>
    <row r="2206" spans="1:8" ht="18.399999999999999" customHeight="1">
      <c r="A2206" s="237" t="s">
        <v>4973</v>
      </c>
      <c r="B2206" s="238" t="s">
        <v>4974</v>
      </c>
      <c r="C2206" s="238" t="s">
        <v>6914</v>
      </c>
      <c r="D2206" s="239">
        <v>29346</v>
      </c>
      <c r="E2206" s="240" t="s">
        <v>6886</v>
      </c>
      <c r="F2206" s="233" t="s">
        <v>227</v>
      </c>
      <c r="G2206" s="233" t="s">
        <v>4975</v>
      </c>
      <c r="H2206" s="233" t="s">
        <v>227</v>
      </c>
    </row>
    <row r="2207" spans="1:8" ht="18.399999999999999" customHeight="1">
      <c r="A2207" s="237" t="s">
        <v>4976</v>
      </c>
      <c r="B2207" s="238" t="s">
        <v>4977</v>
      </c>
      <c r="C2207" s="238" t="s">
        <v>6914</v>
      </c>
      <c r="D2207" s="239">
        <v>37820</v>
      </c>
      <c r="E2207" s="240" t="s">
        <v>6886</v>
      </c>
      <c r="F2207" s="233" t="s">
        <v>227</v>
      </c>
      <c r="G2207" s="233" t="s">
        <v>4978</v>
      </c>
      <c r="H2207" s="233" t="s">
        <v>227</v>
      </c>
    </row>
    <row r="2208" spans="1:8" ht="18.399999999999999" customHeight="1">
      <c r="A2208" s="237" t="s">
        <v>4979</v>
      </c>
      <c r="B2208" s="238" t="s">
        <v>4980</v>
      </c>
      <c r="C2208" s="238" t="s">
        <v>6914</v>
      </c>
      <c r="D2208" s="239">
        <v>48151</v>
      </c>
      <c r="E2208" s="240" t="s">
        <v>6886</v>
      </c>
      <c r="F2208" s="233" t="s">
        <v>227</v>
      </c>
      <c r="G2208" s="233" t="s">
        <v>7511</v>
      </c>
      <c r="H2208" s="233" t="s">
        <v>227</v>
      </c>
    </row>
    <row r="2209" spans="1:8" ht="18.399999999999999" customHeight="1">
      <c r="A2209" s="237" t="s">
        <v>4981</v>
      </c>
      <c r="B2209" s="238" t="s">
        <v>4982</v>
      </c>
      <c r="C2209" s="238" t="s">
        <v>6914</v>
      </c>
      <c r="D2209" s="239">
        <v>1392</v>
      </c>
      <c r="E2209" s="240" t="s">
        <v>6886</v>
      </c>
      <c r="F2209" s="233" t="s">
        <v>227</v>
      </c>
      <c r="G2209" s="233" t="s">
        <v>4983</v>
      </c>
      <c r="H2209" s="233" t="s">
        <v>227</v>
      </c>
    </row>
    <row r="2210" spans="1:8" ht="18.399999999999999" customHeight="1">
      <c r="A2210" s="237" t="s">
        <v>4984</v>
      </c>
      <c r="B2210" s="238" t="s">
        <v>4985</v>
      </c>
      <c r="C2210" s="238" t="s">
        <v>6914</v>
      </c>
      <c r="D2210" s="239">
        <v>1927</v>
      </c>
      <c r="E2210" s="240" t="s">
        <v>6886</v>
      </c>
      <c r="F2210" s="233" t="s">
        <v>227</v>
      </c>
      <c r="G2210" s="233" t="s">
        <v>4986</v>
      </c>
      <c r="H2210" s="233" t="s">
        <v>227</v>
      </c>
    </row>
    <row r="2211" spans="1:8" ht="18.399999999999999" customHeight="1">
      <c r="A2211" s="237" t="s">
        <v>4987</v>
      </c>
      <c r="B2211" s="238" t="s">
        <v>4988</v>
      </c>
      <c r="C2211" s="238" t="s">
        <v>6914</v>
      </c>
      <c r="D2211" s="239">
        <v>2591</v>
      </c>
      <c r="E2211" s="240" t="s">
        <v>6886</v>
      </c>
      <c r="F2211" s="233" t="s">
        <v>227</v>
      </c>
      <c r="G2211" s="233" t="s">
        <v>4989</v>
      </c>
      <c r="H2211" s="233" t="s">
        <v>227</v>
      </c>
    </row>
    <row r="2212" spans="1:8" ht="18.399999999999999" customHeight="1">
      <c r="A2212" s="237" t="s">
        <v>4990</v>
      </c>
      <c r="B2212" s="238" t="s">
        <v>4991</v>
      </c>
      <c r="C2212" s="238" t="s">
        <v>6914</v>
      </c>
      <c r="D2212" s="239">
        <v>1810</v>
      </c>
      <c r="E2212" s="240" t="s">
        <v>6886</v>
      </c>
      <c r="F2212" s="233" t="s">
        <v>227</v>
      </c>
      <c r="G2212" s="233" t="s">
        <v>4992</v>
      </c>
      <c r="H2212" s="233" t="s">
        <v>227</v>
      </c>
    </row>
    <row r="2213" spans="1:8" ht="18.399999999999999" customHeight="1">
      <c r="A2213" s="237" t="s">
        <v>4993</v>
      </c>
      <c r="B2213" s="238" t="s">
        <v>4994</v>
      </c>
      <c r="C2213" s="238" t="s">
        <v>6914</v>
      </c>
      <c r="D2213" s="239">
        <v>2561</v>
      </c>
      <c r="E2213" s="240" t="s">
        <v>6886</v>
      </c>
      <c r="F2213" s="233" t="s">
        <v>227</v>
      </c>
      <c r="G2213" s="233" t="s">
        <v>4995</v>
      </c>
      <c r="H2213" s="233" t="s">
        <v>227</v>
      </c>
    </row>
    <row r="2214" spans="1:8" ht="18.399999999999999" customHeight="1">
      <c r="A2214" s="237" t="s">
        <v>4996</v>
      </c>
      <c r="B2214" s="238" t="s">
        <v>4997</v>
      </c>
      <c r="C2214" s="238" t="s">
        <v>6914</v>
      </c>
      <c r="D2214" s="239">
        <v>3536</v>
      </c>
      <c r="E2214" s="240" t="s">
        <v>6886</v>
      </c>
      <c r="F2214" s="233" t="s">
        <v>227</v>
      </c>
      <c r="G2214" s="233" t="s">
        <v>4998</v>
      </c>
      <c r="H2214" s="233" t="s">
        <v>227</v>
      </c>
    </row>
    <row r="2215" spans="1:8" ht="18.399999999999999" customHeight="1">
      <c r="A2215" s="237" t="s">
        <v>4999</v>
      </c>
      <c r="B2215" s="238" t="s">
        <v>5000</v>
      </c>
      <c r="C2215" s="238" t="s">
        <v>6914</v>
      </c>
      <c r="D2215" s="239">
        <v>5624</v>
      </c>
      <c r="E2215" s="240" t="s">
        <v>6886</v>
      </c>
      <c r="F2215" s="233" t="s">
        <v>227</v>
      </c>
      <c r="G2215" s="233" t="s">
        <v>5001</v>
      </c>
      <c r="H2215" s="233" t="s">
        <v>227</v>
      </c>
    </row>
    <row r="2216" spans="1:8" ht="18.399999999999999" customHeight="1">
      <c r="A2216" s="237" t="s">
        <v>5002</v>
      </c>
      <c r="B2216" s="238" t="s">
        <v>5003</v>
      </c>
      <c r="C2216" s="238" t="s">
        <v>6914</v>
      </c>
      <c r="D2216" s="239">
        <v>8464</v>
      </c>
      <c r="E2216" s="240" t="s">
        <v>6886</v>
      </c>
      <c r="F2216" s="233" t="s">
        <v>227</v>
      </c>
      <c r="G2216" s="233" t="s">
        <v>5004</v>
      </c>
      <c r="H2216" s="233" t="s">
        <v>227</v>
      </c>
    </row>
    <row r="2217" spans="1:8" ht="18.399999999999999" customHeight="1">
      <c r="A2217" s="237" t="s">
        <v>5005</v>
      </c>
      <c r="B2217" s="238" t="s">
        <v>5006</v>
      </c>
      <c r="C2217" s="238" t="s">
        <v>6914</v>
      </c>
      <c r="D2217" s="239">
        <v>13264</v>
      </c>
      <c r="E2217" s="240" t="s">
        <v>6886</v>
      </c>
      <c r="F2217" s="233" t="s">
        <v>227</v>
      </c>
      <c r="G2217" s="233" t="s">
        <v>5007</v>
      </c>
      <c r="H2217" s="233" t="s">
        <v>227</v>
      </c>
    </row>
    <row r="2218" spans="1:8" ht="18.399999999999999" customHeight="1">
      <c r="A2218" s="237" t="s">
        <v>5008</v>
      </c>
      <c r="B2218" s="238" t="s">
        <v>5009</v>
      </c>
      <c r="C2218" s="238" t="s">
        <v>6914</v>
      </c>
      <c r="D2218" s="239">
        <v>18118</v>
      </c>
      <c r="E2218" s="240" t="s">
        <v>6886</v>
      </c>
      <c r="F2218" s="233" t="s">
        <v>227</v>
      </c>
      <c r="G2218" s="233" t="s">
        <v>5010</v>
      </c>
      <c r="H2218" s="233" t="s">
        <v>227</v>
      </c>
    </row>
    <row r="2219" spans="1:8" ht="18.399999999999999" customHeight="1">
      <c r="A2219" s="237" t="s">
        <v>5011</v>
      </c>
      <c r="B2219" s="238" t="s">
        <v>5012</v>
      </c>
      <c r="C2219" s="238" t="s">
        <v>6914</v>
      </c>
      <c r="D2219" s="239">
        <v>24282</v>
      </c>
      <c r="E2219" s="240" t="s">
        <v>6886</v>
      </c>
      <c r="F2219" s="233" t="s">
        <v>227</v>
      </c>
      <c r="G2219" s="233" t="s">
        <v>5013</v>
      </c>
      <c r="H2219" s="233" t="s">
        <v>227</v>
      </c>
    </row>
    <row r="2220" spans="1:8" ht="18.399999999999999" customHeight="1">
      <c r="A2220" s="237" t="s">
        <v>5014</v>
      </c>
      <c r="B2220" s="238" t="s">
        <v>5015</v>
      </c>
      <c r="C2220" s="238" t="s">
        <v>6914</v>
      </c>
      <c r="D2220" s="239">
        <v>34627</v>
      </c>
      <c r="E2220" s="240" t="s">
        <v>6886</v>
      </c>
      <c r="F2220" s="233" t="s">
        <v>227</v>
      </c>
      <c r="G2220" s="233" t="s">
        <v>5016</v>
      </c>
      <c r="H2220" s="233" t="s">
        <v>227</v>
      </c>
    </row>
    <row r="2221" spans="1:8" ht="18.399999999999999" customHeight="1">
      <c r="A2221" s="237" t="s">
        <v>5017</v>
      </c>
      <c r="B2221" s="238" t="s">
        <v>5018</v>
      </c>
      <c r="C2221" s="238" t="s">
        <v>6914</v>
      </c>
      <c r="D2221" s="239">
        <v>46891</v>
      </c>
      <c r="E2221" s="240" t="s">
        <v>6886</v>
      </c>
      <c r="F2221" s="233" t="s">
        <v>227</v>
      </c>
      <c r="G2221" s="233" t="s">
        <v>5019</v>
      </c>
      <c r="H2221" s="233" t="s">
        <v>227</v>
      </c>
    </row>
    <row r="2222" spans="1:8" ht="18.399999999999999" customHeight="1">
      <c r="A2222" s="237" t="s">
        <v>5020</v>
      </c>
      <c r="B2222" s="238" t="s">
        <v>5021</v>
      </c>
      <c r="C2222" s="238" t="s">
        <v>6914</v>
      </c>
      <c r="D2222" s="239">
        <v>58673</v>
      </c>
      <c r="E2222" s="240" t="s">
        <v>6886</v>
      </c>
      <c r="F2222" s="233" t="s">
        <v>227</v>
      </c>
      <c r="G2222" s="233" t="s">
        <v>5022</v>
      </c>
      <c r="H2222" s="233" t="s">
        <v>227</v>
      </c>
    </row>
    <row r="2223" spans="1:8" ht="18.399999999999999" customHeight="1">
      <c r="A2223" s="237" t="s">
        <v>5023</v>
      </c>
      <c r="B2223" s="238" t="s">
        <v>5024</v>
      </c>
      <c r="C2223" s="238" t="s">
        <v>6914</v>
      </c>
      <c r="D2223" s="239">
        <v>73155</v>
      </c>
      <c r="E2223" s="240" t="s">
        <v>6886</v>
      </c>
      <c r="F2223" s="233" t="s">
        <v>227</v>
      </c>
      <c r="G2223" s="233" t="s">
        <v>5025</v>
      </c>
      <c r="H2223" s="233" t="s">
        <v>227</v>
      </c>
    </row>
    <row r="2224" spans="1:8" ht="18.399999999999999" customHeight="1">
      <c r="A2224" s="237" t="s">
        <v>5026</v>
      </c>
      <c r="B2224" s="238" t="s">
        <v>5027</v>
      </c>
      <c r="C2224" s="238" t="s">
        <v>6914</v>
      </c>
      <c r="D2224" s="239">
        <v>90445</v>
      </c>
      <c r="E2224" s="240" t="s">
        <v>6886</v>
      </c>
      <c r="F2224" s="233" t="s">
        <v>227</v>
      </c>
      <c r="G2224" s="233" t="s">
        <v>5028</v>
      </c>
      <c r="H2224" s="233" t="s">
        <v>227</v>
      </c>
    </row>
    <row r="2225" spans="1:8" ht="18.399999999999999" customHeight="1">
      <c r="A2225" s="237" t="s">
        <v>5029</v>
      </c>
      <c r="B2225" s="238" t="s">
        <v>5030</v>
      </c>
      <c r="C2225" s="238" t="s">
        <v>6914</v>
      </c>
      <c r="D2225" s="239">
        <v>117797</v>
      </c>
      <c r="E2225" s="240" t="s">
        <v>6886</v>
      </c>
      <c r="F2225" s="233" t="s">
        <v>227</v>
      </c>
      <c r="G2225" s="233" t="s">
        <v>5031</v>
      </c>
      <c r="H2225" s="233" t="s">
        <v>227</v>
      </c>
    </row>
    <row r="2226" spans="1:8" ht="18.399999999999999" customHeight="1">
      <c r="A2226" s="237" t="s">
        <v>5032</v>
      </c>
      <c r="B2226" s="238" t="s">
        <v>5033</v>
      </c>
      <c r="C2226" s="238" t="s">
        <v>6914</v>
      </c>
      <c r="D2226" s="239">
        <v>148264</v>
      </c>
      <c r="E2226" s="240" t="s">
        <v>6886</v>
      </c>
      <c r="F2226" s="233" t="s">
        <v>227</v>
      </c>
      <c r="G2226" s="233" t="s">
        <v>5034</v>
      </c>
      <c r="H2226" s="233" t="s">
        <v>227</v>
      </c>
    </row>
    <row r="2227" spans="1:8" ht="18.399999999999999" customHeight="1">
      <c r="A2227" s="237" t="s">
        <v>5035</v>
      </c>
      <c r="B2227" s="238" t="s">
        <v>5036</v>
      </c>
      <c r="C2227" s="238" t="s">
        <v>6914</v>
      </c>
      <c r="D2227" s="239">
        <v>2262</v>
      </c>
      <c r="E2227" s="240" t="s">
        <v>6886</v>
      </c>
      <c r="F2227" s="233" t="s">
        <v>227</v>
      </c>
      <c r="G2227" s="233" t="s">
        <v>5037</v>
      </c>
      <c r="H2227" s="233" t="s">
        <v>227</v>
      </c>
    </row>
    <row r="2228" spans="1:8" ht="18.399999999999999" customHeight="1">
      <c r="A2228" s="237" t="s">
        <v>5038</v>
      </c>
      <c r="B2228" s="238" t="s">
        <v>5039</v>
      </c>
      <c r="C2228" s="238" t="s">
        <v>6914</v>
      </c>
      <c r="D2228" s="239">
        <v>3244</v>
      </c>
      <c r="E2228" s="240" t="s">
        <v>6886</v>
      </c>
      <c r="F2228" s="233" t="s">
        <v>227</v>
      </c>
      <c r="G2228" s="233" t="s">
        <v>5040</v>
      </c>
      <c r="H2228" s="233" t="s">
        <v>227</v>
      </c>
    </row>
    <row r="2229" spans="1:8" ht="18.399999999999999" customHeight="1">
      <c r="A2229" s="237" t="s">
        <v>5041</v>
      </c>
      <c r="B2229" s="238" t="s">
        <v>5042</v>
      </c>
      <c r="C2229" s="238" t="s">
        <v>6914</v>
      </c>
      <c r="D2229" s="239">
        <v>4553</v>
      </c>
      <c r="E2229" s="240" t="s">
        <v>6886</v>
      </c>
      <c r="F2229" s="233" t="s">
        <v>227</v>
      </c>
      <c r="G2229" s="233" t="s">
        <v>5043</v>
      </c>
      <c r="H2229" s="233" t="s">
        <v>227</v>
      </c>
    </row>
    <row r="2230" spans="1:8" ht="18.399999999999999" customHeight="1">
      <c r="A2230" s="237" t="s">
        <v>5044</v>
      </c>
      <c r="B2230" s="238" t="s">
        <v>5045</v>
      </c>
      <c r="C2230" s="238" t="s">
        <v>6914</v>
      </c>
      <c r="D2230" s="239">
        <v>7225</v>
      </c>
      <c r="E2230" s="240" t="s">
        <v>6886</v>
      </c>
      <c r="F2230" s="233" t="s">
        <v>227</v>
      </c>
      <c r="G2230" s="233" t="s">
        <v>5046</v>
      </c>
      <c r="H2230" s="233" t="s">
        <v>227</v>
      </c>
    </row>
    <row r="2231" spans="1:8" ht="18.399999999999999" customHeight="1">
      <c r="A2231" s="237" t="s">
        <v>5047</v>
      </c>
      <c r="B2231" s="238" t="s">
        <v>5048</v>
      </c>
      <c r="C2231" s="238" t="s">
        <v>6914</v>
      </c>
      <c r="D2231" s="239">
        <v>11100</v>
      </c>
      <c r="E2231" s="240" t="s">
        <v>6886</v>
      </c>
      <c r="F2231" s="233" t="s">
        <v>227</v>
      </c>
      <c r="G2231" s="233" t="s">
        <v>5049</v>
      </c>
      <c r="H2231" s="233" t="s">
        <v>227</v>
      </c>
    </row>
    <row r="2232" spans="1:8" ht="18.399999999999999" customHeight="1">
      <c r="A2232" s="237" t="s">
        <v>5050</v>
      </c>
      <c r="B2232" s="238" t="s">
        <v>5051</v>
      </c>
      <c r="C2232" s="238" t="s">
        <v>6914</v>
      </c>
      <c r="D2232" s="239">
        <v>17491</v>
      </c>
      <c r="E2232" s="240" t="s">
        <v>6886</v>
      </c>
      <c r="F2232" s="233" t="s">
        <v>227</v>
      </c>
      <c r="G2232" s="233" t="s">
        <v>5052</v>
      </c>
      <c r="H2232" s="233" t="s">
        <v>227</v>
      </c>
    </row>
    <row r="2233" spans="1:8" ht="18.399999999999999" customHeight="1">
      <c r="A2233" s="237" t="s">
        <v>5053</v>
      </c>
      <c r="B2233" s="238" t="s">
        <v>5054</v>
      </c>
      <c r="C2233" s="238" t="s">
        <v>6914</v>
      </c>
      <c r="D2233" s="239">
        <v>23782</v>
      </c>
      <c r="E2233" s="240" t="s">
        <v>6886</v>
      </c>
      <c r="F2233" s="233" t="s">
        <v>227</v>
      </c>
      <c r="G2233" s="233" t="s">
        <v>5055</v>
      </c>
      <c r="H2233" s="233" t="s">
        <v>227</v>
      </c>
    </row>
    <row r="2234" spans="1:8" ht="18.399999999999999" customHeight="1">
      <c r="A2234" s="237" t="s">
        <v>5056</v>
      </c>
      <c r="B2234" s="238" t="s">
        <v>5057</v>
      </c>
      <c r="C2234" s="238" t="s">
        <v>6914</v>
      </c>
      <c r="D2234" s="239">
        <v>31973</v>
      </c>
      <c r="E2234" s="240" t="s">
        <v>6886</v>
      </c>
      <c r="F2234" s="233" t="s">
        <v>227</v>
      </c>
      <c r="G2234" s="233" t="s">
        <v>5058</v>
      </c>
      <c r="H2234" s="233" t="s">
        <v>227</v>
      </c>
    </row>
    <row r="2235" spans="1:8" ht="18.399999999999999" customHeight="1">
      <c r="A2235" s="237" t="s">
        <v>5059</v>
      </c>
      <c r="B2235" s="238" t="s">
        <v>5060</v>
      </c>
      <c r="C2235" s="238" t="s">
        <v>6914</v>
      </c>
      <c r="D2235" s="239">
        <v>45809</v>
      </c>
      <c r="E2235" s="240" t="s">
        <v>6886</v>
      </c>
      <c r="F2235" s="233" t="s">
        <v>227</v>
      </c>
      <c r="G2235" s="233" t="s">
        <v>5061</v>
      </c>
      <c r="H2235" s="233" t="s">
        <v>227</v>
      </c>
    </row>
    <row r="2236" spans="1:8" ht="18.399999999999999" customHeight="1">
      <c r="A2236" s="237" t="s">
        <v>5062</v>
      </c>
      <c r="B2236" s="238" t="s">
        <v>5063</v>
      </c>
      <c r="C2236" s="238" t="s">
        <v>6914</v>
      </c>
      <c r="D2236" s="239">
        <v>62000</v>
      </c>
      <c r="E2236" s="240" t="s">
        <v>6886</v>
      </c>
      <c r="F2236" s="233" t="s">
        <v>227</v>
      </c>
      <c r="G2236" s="233" t="s">
        <v>5064</v>
      </c>
      <c r="H2236" s="233" t="s">
        <v>227</v>
      </c>
    </row>
    <row r="2237" spans="1:8" ht="18.399999999999999" customHeight="1">
      <c r="A2237" s="237" t="s">
        <v>5065</v>
      </c>
      <c r="B2237" s="238" t="s">
        <v>5066</v>
      </c>
      <c r="C2237" s="238" t="s">
        <v>6914</v>
      </c>
      <c r="D2237" s="239">
        <v>77864</v>
      </c>
      <c r="E2237" s="240" t="s">
        <v>6886</v>
      </c>
      <c r="F2237" s="233" t="s">
        <v>227</v>
      </c>
      <c r="G2237" s="233" t="s">
        <v>5067</v>
      </c>
      <c r="H2237" s="233" t="s">
        <v>227</v>
      </c>
    </row>
    <row r="2238" spans="1:8" ht="18.399999999999999" customHeight="1">
      <c r="A2238" s="237" t="s">
        <v>5068</v>
      </c>
      <c r="B2238" s="238" t="s">
        <v>5069</v>
      </c>
      <c r="C2238" s="238" t="s">
        <v>6914</v>
      </c>
      <c r="D2238" s="239">
        <v>96727</v>
      </c>
      <c r="E2238" s="240" t="s">
        <v>6886</v>
      </c>
      <c r="F2238" s="233" t="s">
        <v>227</v>
      </c>
      <c r="G2238" s="233" t="s">
        <v>5070</v>
      </c>
      <c r="H2238" s="233" t="s">
        <v>227</v>
      </c>
    </row>
    <row r="2239" spans="1:8" ht="18.399999999999999" customHeight="1">
      <c r="A2239" s="237" t="s">
        <v>5071</v>
      </c>
      <c r="B2239" s="238" t="s">
        <v>5072</v>
      </c>
      <c r="C2239" s="238" t="s">
        <v>6914</v>
      </c>
      <c r="D2239" s="239">
        <v>120300</v>
      </c>
      <c r="E2239" s="240" t="s">
        <v>6886</v>
      </c>
      <c r="F2239" s="233" t="s">
        <v>227</v>
      </c>
      <c r="G2239" s="233" t="s">
        <v>5073</v>
      </c>
      <c r="H2239" s="233" t="s">
        <v>227</v>
      </c>
    </row>
    <row r="2240" spans="1:8" ht="18.399999999999999" customHeight="1">
      <c r="A2240" s="237" t="s">
        <v>5074</v>
      </c>
      <c r="B2240" s="238" t="s">
        <v>5075</v>
      </c>
      <c r="C2240" s="238" t="s">
        <v>6914</v>
      </c>
      <c r="D2240" s="239">
        <v>157458</v>
      </c>
      <c r="E2240" s="240" t="s">
        <v>6886</v>
      </c>
      <c r="F2240" s="233" t="s">
        <v>227</v>
      </c>
      <c r="G2240" s="233" t="s">
        <v>5076</v>
      </c>
      <c r="H2240" s="233" t="s">
        <v>227</v>
      </c>
    </row>
    <row r="2241" spans="1:8" ht="18.399999999999999" customHeight="1">
      <c r="A2241" s="237" t="s">
        <v>5077</v>
      </c>
      <c r="B2241" s="238" t="s">
        <v>5078</v>
      </c>
      <c r="C2241" s="238" t="s">
        <v>6914</v>
      </c>
      <c r="D2241" s="239">
        <v>196518</v>
      </c>
      <c r="E2241" s="240" t="s">
        <v>6886</v>
      </c>
      <c r="F2241" s="233" t="s">
        <v>227</v>
      </c>
      <c r="G2241" s="233" t="s">
        <v>5079</v>
      </c>
      <c r="H2241" s="233" t="s">
        <v>227</v>
      </c>
    </row>
    <row r="2242" spans="1:8" ht="18.399999999999999" customHeight="1">
      <c r="A2242" s="237" t="s">
        <v>5080</v>
      </c>
      <c r="B2242" s="238" t="s">
        <v>5081</v>
      </c>
      <c r="C2242" s="238" t="s">
        <v>6914</v>
      </c>
      <c r="D2242" s="239">
        <v>6934</v>
      </c>
      <c r="E2242" s="240" t="s">
        <v>6886</v>
      </c>
      <c r="F2242" s="233" t="s">
        <v>227</v>
      </c>
      <c r="G2242" s="233" t="s">
        <v>5082</v>
      </c>
      <c r="H2242" s="233" t="s">
        <v>227</v>
      </c>
    </row>
    <row r="2243" spans="1:8" ht="18.399999999999999" customHeight="1">
      <c r="A2243" s="237" t="s">
        <v>5083</v>
      </c>
      <c r="B2243" s="238" t="s">
        <v>5084</v>
      </c>
      <c r="C2243" s="238" t="s">
        <v>6914</v>
      </c>
      <c r="D2243" s="239">
        <v>8334</v>
      </c>
      <c r="E2243" s="240" t="s">
        <v>6886</v>
      </c>
      <c r="F2243" s="233" t="s">
        <v>227</v>
      </c>
      <c r="G2243" s="233" t="s">
        <v>5085</v>
      </c>
      <c r="H2243" s="233" t="s">
        <v>227</v>
      </c>
    </row>
    <row r="2244" spans="1:8" ht="18.399999999999999" customHeight="1">
      <c r="A2244" s="237" t="s">
        <v>5086</v>
      </c>
      <c r="B2244" s="238" t="s">
        <v>5087</v>
      </c>
      <c r="C2244" s="238" t="s">
        <v>6914</v>
      </c>
      <c r="D2244" s="239">
        <v>10797</v>
      </c>
      <c r="E2244" s="240" t="s">
        <v>6886</v>
      </c>
      <c r="F2244" s="233" t="s">
        <v>227</v>
      </c>
      <c r="G2244" s="233" t="s">
        <v>5088</v>
      </c>
      <c r="H2244" s="233" t="s">
        <v>227</v>
      </c>
    </row>
    <row r="2245" spans="1:8" ht="18.399999999999999" customHeight="1">
      <c r="A2245" s="237" t="s">
        <v>5089</v>
      </c>
      <c r="B2245" s="238" t="s">
        <v>5090</v>
      </c>
      <c r="C2245" s="238" t="s">
        <v>6914</v>
      </c>
      <c r="D2245" s="239">
        <v>14553</v>
      </c>
      <c r="E2245" s="240" t="s">
        <v>6886</v>
      </c>
      <c r="F2245" s="233" t="s">
        <v>227</v>
      </c>
      <c r="G2245" s="233" t="s">
        <v>5091</v>
      </c>
      <c r="H2245" s="233" t="s">
        <v>227</v>
      </c>
    </row>
    <row r="2246" spans="1:8" ht="18.399999999999999" customHeight="1">
      <c r="A2246" s="237" t="s">
        <v>5092</v>
      </c>
      <c r="B2246" s="238" t="s">
        <v>5093</v>
      </c>
      <c r="C2246" s="238" t="s">
        <v>6914</v>
      </c>
      <c r="D2246" s="239">
        <v>17227</v>
      </c>
      <c r="E2246" s="240" t="s">
        <v>6886</v>
      </c>
      <c r="F2246" s="233" t="s">
        <v>227</v>
      </c>
      <c r="G2246" s="233" t="s">
        <v>5094</v>
      </c>
      <c r="H2246" s="233" t="s">
        <v>227</v>
      </c>
    </row>
    <row r="2247" spans="1:8" ht="18.399999999999999" customHeight="1">
      <c r="A2247" s="237" t="s">
        <v>5095</v>
      </c>
      <c r="B2247" s="238" t="s">
        <v>5096</v>
      </c>
      <c r="C2247" s="238" t="s">
        <v>6914</v>
      </c>
      <c r="D2247" s="239">
        <v>20996</v>
      </c>
      <c r="E2247" s="240" t="s">
        <v>6886</v>
      </c>
      <c r="F2247" s="233" t="s">
        <v>227</v>
      </c>
      <c r="G2247" s="233" t="s">
        <v>5097</v>
      </c>
      <c r="H2247" s="233" t="s">
        <v>227</v>
      </c>
    </row>
    <row r="2248" spans="1:8" ht="18.399999999999999" customHeight="1">
      <c r="A2248" s="237" t="s">
        <v>5098</v>
      </c>
      <c r="B2248" s="238" t="s">
        <v>5099</v>
      </c>
      <c r="C2248" s="238" t="s">
        <v>6914</v>
      </c>
      <c r="D2248" s="239">
        <v>24492</v>
      </c>
      <c r="E2248" s="240" t="s">
        <v>6886</v>
      </c>
      <c r="F2248" s="233" t="s">
        <v>227</v>
      </c>
      <c r="G2248" s="233" t="s">
        <v>5100</v>
      </c>
      <c r="H2248" s="233" t="s">
        <v>227</v>
      </c>
    </row>
    <row r="2249" spans="1:8" ht="18.399999999999999" customHeight="1">
      <c r="A2249" s="237" t="s">
        <v>5101</v>
      </c>
      <c r="B2249" s="238" t="s">
        <v>5102</v>
      </c>
      <c r="C2249" s="238" t="s">
        <v>6914</v>
      </c>
      <c r="D2249" s="239">
        <v>29703</v>
      </c>
      <c r="E2249" s="240" t="s">
        <v>6886</v>
      </c>
      <c r="F2249" s="233" t="s">
        <v>227</v>
      </c>
      <c r="G2249" s="233" t="s">
        <v>5103</v>
      </c>
      <c r="H2249" s="233" t="s">
        <v>227</v>
      </c>
    </row>
    <row r="2250" spans="1:8" ht="18.399999999999999" customHeight="1">
      <c r="A2250" s="237" t="s">
        <v>5104</v>
      </c>
      <c r="B2250" s="238" t="s">
        <v>5105</v>
      </c>
      <c r="C2250" s="238" t="s">
        <v>6914</v>
      </c>
      <c r="D2250" s="239">
        <v>37166</v>
      </c>
      <c r="E2250" s="240" t="s">
        <v>6886</v>
      </c>
      <c r="F2250" s="233" t="s">
        <v>227</v>
      </c>
      <c r="G2250" s="233" t="s">
        <v>5106</v>
      </c>
      <c r="H2250" s="233" t="s">
        <v>227</v>
      </c>
    </row>
    <row r="2251" spans="1:8" ht="18.399999999999999" customHeight="1">
      <c r="A2251" s="237" t="s">
        <v>5107</v>
      </c>
      <c r="B2251" s="238" t="s">
        <v>5108</v>
      </c>
      <c r="C2251" s="238" t="s">
        <v>6914</v>
      </c>
      <c r="D2251" s="239">
        <v>46334</v>
      </c>
      <c r="E2251" s="240" t="s">
        <v>6886</v>
      </c>
      <c r="F2251" s="233" t="s">
        <v>227</v>
      </c>
      <c r="G2251" s="233" t="s">
        <v>5109</v>
      </c>
      <c r="H2251" s="233" t="s">
        <v>227</v>
      </c>
    </row>
    <row r="2252" spans="1:8" ht="18.399999999999999" customHeight="1">
      <c r="A2252" s="237" t="s">
        <v>5110</v>
      </c>
      <c r="B2252" s="238" t="s">
        <v>5111</v>
      </c>
      <c r="C2252" s="238" t="s">
        <v>6914</v>
      </c>
      <c r="D2252" s="239">
        <v>21791</v>
      </c>
      <c r="E2252" s="240" t="s">
        <v>6886</v>
      </c>
      <c r="F2252" s="233" t="s">
        <v>227</v>
      </c>
      <c r="G2252" s="233" t="s">
        <v>5112</v>
      </c>
      <c r="H2252" s="233" t="s">
        <v>227</v>
      </c>
    </row>
    <row r="2253" spans="1:8" ht="18.399999999999999" customHeight="1">
      <c r="A2253" s="237" t="s">
        <v>5113</v>
      </c>
      <c r="B2253" s="238" t="s">
        <v>5114</v>
      </c>
      <c r="C2253" s="238" t="s">
        <v>6914</v>
      </c>
      <c r="D2253" s="239">
        <v>26180</v>
      </c>
      <c r="E2253" s="240" t="s">
        <v>6886</v>
      </c>
      <c r="F2253" s="233" t="s">
        <v>227</v>
      </c>
      <c r="G2253" s="233" t="s">
        <v>5115</v>
      </c>
      <c r="H2253" s="233" t="s">
        <v>227</v>
      </c>
    </row>
    <row r="2254" spans="1:8" ht="18.399999999999999" customHeight="1">
      <c r="A2254" s="237" t="s">
        <v>5116</v>
      </c>
      <c r="B2254" s="238" t="s">
        <v>5117</v>
      </c>
      <c r="C2254" s="238" t="s">
        <v>6914</v>
      </c>
      <c r="D2254" s="239">
        <v>32589</v>
      </c>
      <c r="E2254" s="240" t="s">
        <v>6886</v>
      </c>
      <c r="F2254" s="233" t="s">
        <v>227</v>
      </c>
      <c r="G2254" s="233" t="s">
        <v>5118</v>
      </c>
      <c r="H2254" s="233" t="s">
        <v>227</v>
      </c>
    </row>
    <row r="2255" spans="1:8" ht="18.399999999999999" customHeight="1">
      <c r="A2255" s="237" t="s">
        <v>5119</v>
      </c>
      <c r="B2255" s="238" t="s">
        <v>5120</v>
      </c>
      <c r="C2255" s="238" t="s">
        <v>6914</v>
      </c>
      <c r="D2255" s="239">
        <v>43274</v>
      </c>
      <c r="E2255" s="240" t="s">
        <v>6886</v>
      </c>
      <c r="F2255" s="233" t="s">
        <v>227</v>
      </c>
      <c r="G2255" s="233" t="s">
        <v>5121</v>
      </c>
      <c r="H2255" s="233" t="s">
        <v>227</v>
      </c>
    </row>
    <row r="2256" spans="1:8" ht="18.399999999999999" customHeight="1">
      <c r="A2256" s="237" t="s">
        <v>5122</v>
      </c>
      <c r="B2256" s="238" t="s">
        <v>5123</v>
      </c>
      <c r="C2256" s="238" t="s">
        <v>6914</v>
      </c>
      <c r="D2256" s="239">
        <v>55600</v>
      </c>
      <c r="E2256" s="240" t="s">
        <v>6886</v>
      </c>
      <c r="F2256" s="233" t="s">
        <v>227</v>
      </c>
      <c r="G2256" s="233" t="s">
        <v>5124</v>
      </c>
      <c r="H2256" s="233" t="s">
        <v>227</v>
      </c>
    </row>
    <row r="2257" spans="1:8" ht="18.399999999999999" customHeight="1">
      <c r="A2257" s="237" t="s">
        <v>5125</v>
      </c>
      <c r="B2257" s="238" t="s">
        <v>5126</v>
      </c>
      <c r="C2257" s="238" t="s">
        <v>6914</v>
      </c>
      <c r="D2257" s="239">
        <v>66546</v>
      </c>
      <c r="E2257" s="240" t="s">
        <v>6886</v>
      </c>
      <c r="F2257" s="233" t="s">
        <v>227</v>
      </c>
      <c r="G2257" s="233" t="s">
        <v>5127</v>
      </c>
      <c r="H2257" s="233" t="s">
        <v>227</v>
      </c>
    </row>
    <row r="2258" spans="1:8" ht="18.399999999999999" customHeight="1">
      <c r="A2258" s="237" t="s">
        <v>5128</v>
      </c>
      <c r="B2258" s="238" t="s">
        <v>5129</v>
      </c>
      <c r="C2258" s="238" t="s">
        <v>6914</v>
      </c>
      <c r="D2258" s="239">
        <v>78363</v>
      </c>
      <c r="E2258" s="240" t="s">
        <v>6886</v>
      </c>
      <c r="F2258" s="233" t="s">
        <v>227</v>
      </c>
      <c r="G2258" s="233" t="s">
        <v>5130</v>
      </c>
      <c r="H2258" s="233" t="s">
        <v>227</v>
      </c>
    </row>
    <row r="2259" spans="1:8" ht="18.399999999999999" customHeight="1">
      <c r="A2259" s="237" t="s">
        <v>5131</v>
      </c>
      <c r="B2259" s="238" t="s">
        <v>5132</v>
      </c>
      <c r="C2259" s="238" t="s">
        <v>6914</v>
      </c>
      <c r="D2259" s="239">
        <v>94881</v>
      </c>
      <c r="E2259" s="240" t="s">
        <v>6886</v>
      </c>
      <c r="F2259" s="233" t="s">
        <v>227</v>
      </c>
      <c r="G2259" s="233" t="s">
        <v>5133</v>
      </c>
      <c r="H2259" s="233" t="s">
        <v>227</v>
      </c>
    </row>
    <row r="2260" spans="1:8" ht="18.399999999999999" customHeight="1">
      <c r="A2260" s="237" t="s">
        <v>5134</v>
      </c>
      <c r="B2260" s="238" t="s">
        <v>5135</v>
      </c>
      <c r="C2260" s="238" t="s">
        <v>6914</v>
      </c>
      <c r="D2260" s="239">
        <v>118291</v>
      </c>
      <c r="E2260" s="240" t="s">
        <v>6886</v>
      </c>
      <c r="F2260" s="233" t="s">
        <v>227</v>
      </c>
      <c r="G2260" s="233" t="s">
        <v>5136</v>
      </c>
      <c r="H2260" s="233" t="s">
        <v>227</v>
      </c>
    </row>
    <row r="2261" spans="1:8" ht="18.399999999999999" customHeight="1">
      <c r="A2261" s="237" t="s">
        <v>5137</v>
      </c>
      <c r="B2261" s="238" t="s">
        <v>5138</v>
      </c>
      <c r="C2261" s="238" t="s">
        <v>6914</v>
      </c>
      <c r="D2261" s="239">
        <v>145519</v>
      </c>
      <c r="E2261" s="240" t="s">
        <v>6886</v>
      </c>
      <c r="F2261" s="233" t="s">
        <v>227</v>
      </c>
      <c r="G2261" s="233" t="s">
        <v>5139</v>
      </c>
      <c r="H2261" s="233" t="s">
        <v>227</v>
      </c>
    </row>
    <row r="2262" spans="1:8" ht="18.399999999999999" customHeight="1">
      <c r="A2262" s="237" t="s">
        <v>5140</v>
      </c>
      <c r="B2262" s="238" t="s">
        <v>5141</v>
      </c>
      <c r="C2262" s="238" t="s">
        <v>6914</v>
      </c>
      <c r="D2262" s="239">
        <v>18565</v>
      </c>
      <c r="E2262" s="240" t="s">
        <v>6886</v>
      </c>
      <c r="F2262" s="233" t="s">
        <v>227</v>
      </c>
      <c r="G2262" s="233" t="s">
        <v>5142</v>
      </c>
      <c r="H2262" s="233" t="s">
        <v>227</v>
      </c>
    </row>
    <row r="2263" spans="1:8" ht="18.399999999999999" customHeight="1">
      <c r="A2263" s="237" t="s">
        <v>5140</v>
      </c>
      <c r="B2263" s="238" t="s">
        <v>5143</v>
      </c>
      <c r="C2263" s="238" t="s">
        <v>6914</v>
      </c>
      <c r="D2263" s="239">
        <v>30932</v>
      </c>
      <c r="E2263" s="240" t="s">
        <v>6886</v>
      </c>
      <c r="F2263" s="233" t="s">
        <v>227</v>
      </c>
      <c r="G2263" s="233" t="s">
        <v>5144</v>
      </c>
      <c r="H2263" s="233" t="s">
        <v>227</v>
      </c>
    </row>
    <row r="2264" spans="1:8" ht="18.399999999999999" customHeight="1">
      <c r="A2264" s="237" t="s">
        <v>5140</v>
      </c>
      <c r="B2264" s="238" t="s">
        <v>5145</v>
      </c>
      <c r="C2264" s="238" t="s">
        <v>6914</v>
      </c>
      <c r="D2264" s="239">
        <v>41898</v>
      </c>
      <c r="E2264" s="240" t="s">
        <v>6886</v>
      </c>
      <c r="F2264" s="233" t="s">
        <v>227</v>
      </c>
      <c r="G2264" s="233" t="s">
        <v>5146</v>
      </c>
      <c r="H2264" s="233" t="s">
        <v>227</v>
      </c>
    </row>
    <row r="2265" spans="1:8" ht="18.399999999999999" customHeight="1">
      <c r="A2265" s="237" t="s">
        <v>5140</v>
      </c>
      <c r="B2265" s="238" t="s">
        <v>5147</v>
      </c>
      <c r="C2265" s="238" t="s">
        <v>6914</v>
      </c>
      <c r="D2265" s="239">
        <v>52584</v>
      </c>
      <c r="E2265" s="240" t="s">
        <v>6886</v>
      </c>
      <c r="F2265" s="233" t="s">
        <v>227</v>
      </c>
      <c r="G2265" s="233" t="s">
        <v>5148</v>
      </c>
      <c r="H2265" s="233" t="s">
        <v>227</v>
      </c>
    </row>
    <row r="2266" spans="1:8" ht="18.399999999999999" customHeight="1">
      <c r="A2266" s="237" t="s">
        <v>5149</v>
      </c>
      <c r="B2266" s="238" t="s">
        <v>5150</v>
      </c>
      <c r="C2266" s="238" t="s">
        <v>6914</v>
      </c>
      <c r="D2266" s="239">
        <v>691</v>
      </c>
      <c r="E2266" s="240" t="s">
        <v>6886</v>
      </c>
      <c r="F2266" s="233" t="s">
        <v>227</v>
      </c>
      <c r="G2266" s="233" t="s">
        <v>5151</v>
      </c>
      <c r="H2266" s="233" t="s">
        <v>227</v>
      </c>
    </row>
    <row r="2267" spans="1:8" ht="18.399999999999999" customHeight="1">
      <c r="A2267" s="237" t="s">
        <v>5149</v>
      </c>
      <c r="B2267" s="238" t="s">
        <v>5152</v>
      </c>
      <c r="C2267" s="238" t="s">
        <v>6914</v>
      </c>
      <c r="D2267" s="239">
        <v>1216</v>
      </c>
      <c r="E2267" s="240" t="s">
        <v>6886</v>
      </c>
      <c r="F2267" s="233" t="s">
        <v>227</v>
      </c>
      <c r="G2267" s="233" t="s">
        <v>5153</v>
      </c>
      <c r="H2267" s="233" t="s">
        <v>227</v>
      </c>
    </row>
    <row r="2268" spans="1:8" ht="18.399999999999999" customHeight="1">
      <c r="A2268" s="237" t="s">
        <v>5149</v>
      </c>
      <c r="B2268" s="238" t="s">
        <v>5154</v>
      </c>
      <c r="C2268" s="238" t="s">
        <v>6914</v>
      </c>
      <c r="D2268" s="239">
        <v>1856</v>
      </c>
      <c r="E2268" s="240" t="s">
        <v>6886</v>
      </c>
      <c r="F2268" s="233" t="s">
        <v>227</v>
      </c>
      <c r="G2268" s="233" t="s">
        <v>5155</v>
      </c>
      <c r="H2268" s="233" t="s">
        <v>227</v>
      </c>
    </row>
    <row r="2269" spans="1:8" ht="18.399999999999999" customHeight="1">
      <c r="A2269" s="237" t="s">
        <v>5156</v>
      </c>
      <c r="B2269" s="238" t="s">
        <v>5157</v>
      </c>
      <c r="C2269" s="238" t="s">
        <v>7512</v>
      </c>
      <c r="D2269" s="239">
        <v>800</v>
      </c>
      <c r="E2269" s="240" t="s">
        <v>6886</v>
      </c>
      <c r="F2269" s="233" t="s">
        <v>227</v>
      </c>
      <c r="G2269" s="233" t="s">
        <v>5158</v>
      </c>
      <c r="H2269" s="233" t="s">
        <v>227</v>
      </c>
    </row>
    <row r="2270" spans="1:8" ht="18.399999999999999" customHeight="1">
      <c r="A2270" s="237" t="s">
        <v>5159</v>
      </c>
      <c r="B2270" s="238" t="s">
        <v>5160</v>
      </c>
      <c r="C2270" s="238" t="s">
        <v>7512</v>
      </c>
      <c r="D2270" s="239">
        <v>1120</v>
      </c>
      <c r="E2270" s="240" t="s">
        <v>6886</v>
      </c>
      <c r="F2270" s="233" t="s">
        <v>227</v>
      </c>
      <c r="G2270" s="233" t="s">
        <v>5161</v>
      </c>
      <c r="H2270" s="233" t="s">
        <v>227</v>
      </c>
    </row>
    <row r="2271" spans="1:8" ht="18.399999999999999" customHeight="1">
      <c r="A2271" s="237" t="s">
        <v>3100</v>
      </c>
      <c r="B2271" s="238" t="s">
        <v>3101</v>
      </c>
      <c r="C2271" s="238" t="s">
        <v>6914</v>
      </c>
      <c r="D2271" s="239">
        <v>8350</v>
      </c>
      <c r="E2271" s="240" t="s">
        <v>6886</v>
      </c>
      <c r="F2271" s="233" t="s">
        <v>227</v>
      </c>
      <c r="G2271" s="233" t="s">
        <v>3102</v>
      </c>
      <c r="H2271" s="233" t="s">
        <v>227</v>
      </c>
    </row>
    <row r="2272" spans="1:8" ht="18.399999999999999" customHeight="1">
      <c r="A2272" s="237" t="s">
        <v>3100</v>
      </c>
      <c r="B2272" s="238" t="s">
        <v>3103</v>
      </c>
      <c r="C2272" s="238" t="s">
        <v>6914</v>
      </c>
      <c r="D2272" s="239">
        <v>10760</v>
      </c>
      <c r="E2272" s="240" t="s">
        <v>6886</v>
      </c>
      <c r="F2272" s="233" t="s">
        <v>227</v>
      </c>
      <c r="G2272" s="233" t="s">
        <v>3104</v>
      </c>
      <c r="H2272" s="233" t="s">
        <v>227</v>
      </c>
    </row>
    <row r="2273" spans="1:8" ht="18.399999999999999" customHeight="1">
      <c r="A2273" s="237" t="s">
        <v>3100</v>
      </c>
      <c r="B2273" s="238" t="s">
        <v>3105</v>
      </c>
      <c r="C2273" s="238" t="s">
        <v>6914</v>
      </c>
      <c r="D2273" s="239">
        <v>15380</v>
      </c>
      <c r="E2273" s="240" t="s">
        <v>6886</v>
      </c>
      <c r="F2273" s="233" t="s">
        <v>227</v>
      </c>
      <c r="G2273" s="233" t="s">
        <v>3106</v>
      </c>
      <c r="H2273" s="233" t="s">
        <v>227</v>
      </c>
    </row>
    <row r="2274" spans="1:8" ht="18.399999999999999" customHeight="1">
      <c r="A2274" s="237" t="s">
        <v>3100</v>
      </c>
      <c r="B2274" s="238" t="s">
        <v>3107</v>
      </c>
      <c r="C2274" s="238" t="s">
        <v>6914</v>
      </c>
      <c r="D2274" s="239">
        <v>19780</v>
      </c>
      <c r="E2274" s="240" t="s">
        <v>6886</v>
      </c>
      <c r="F2274" s="233" t="s">
        <v>227</v>
      </c>
      <c r="G2274" s="233" t="s">
        <v>3108</v>
      </c>
      <c r="H2274" s="233" t="s">
        <v>227</v>
      </c>
    </row>
    <row r="2275" spans="1:8" ht="18.399999999999999" customHeight="1">
      <c r="A2275" s="237" t="s">
        <v>3100</v>
      </c>
      <c r="B2275" s="238" t="s">
        <v>3109</v>
      </c>
      <c r="C2275" s="238" t="s">
        <v>6914</v>
      </c>
      <c r="D2275" s="239">
        <v>22730</v>
      </c>
      <c r="E2275" s="240" t="s">
        <v>6886</v>
      </c>
      <c r="F2275" s="233" t="s">
        <v>227</v>
      </c>
      <c r="G2275" s="233" t="s">
        <v>3110</v>
      </c>
      <c r="H2275" s="233" t="s">
        <v>227</v>
      </c>
    </row>
    <row r="2276" spans="1:8" ht="18.399999999999999" customHeight="1">
      <c r="A2276" s="237" t="s">
        <v>3100</v>
      </c>
      <c r="B2276" s="238" t="s">
        <v>3111</v>
      </c>
      <c r="C2276" s="238" t="s">
        <v>6914</v>
      </c>
      <c r="D2276" s="239">
        <v>28720</v>
      </c>
      <c r="E2276" s="240" t="s">
        <v>6886</v>
      </c>
      <c r="F2276" s="233" t="s">
        <v>227</v>
      </c>
      <c r="G2276" s="233" t="s">
        <v>3112</v>
      </c>
      <c r="H2276" s="233" t="s">
        <v>227</v>
      </c>
    </row>
    <row r="2277" spans="1:8" ht="18.399999999999999" customHeight="1">
      <c r="A2277" s="237" t="s">
        <v>3100</v>
      </c>
      <c r="B2277" s="238" t="s">
        <v>3113</v>
      </c>
      <c r="C2277" s="238" t="s">
        <v>6914</v>
      </c>
      <c r="D2277" s="239">
        <v>34960</v>
      </c>
      <c r="E2277" s="240" t="s">
        <v>6886</v>
      </c>
      <c r="F2277" s="233" t="s">
        <v>227</v>
      </c>
      <c r="G2277" s="233" t="s">
        <v>3114</v>
      </c>
      <c r="H2277" s="233" t="s">
        <v>227</v>
      </c>
    </row>
    <row r="2278" spans="1:8" ht="18.399999999999999" customHeight="1">
      <c r="A2278" s="237" t="s">
        <v>3100</v>
      </c>
      <c r="B2278" s="238" t="s">
        <v>3115</v>
      </c>
      <c r="C2278" s="238" t="s">
        <v>6914</v>
      </c>
      <c r="D2278" s="239">
        <v>49030</v>
      </c>
      <c r="E2278" s="240" t="s">
        <v>6886</v>
      </c>
      <c r="F2278" s="233" t="s">
        <v>227</v>
      </c>
      <c r="G2278" s="233" t="s">
        <v>3116</v>
      </c>
      <c r="H2278" s="233" t="s">
        <v>227</v>
      </c>
    </row>
    <row r="2279" spans="1:8" ht="18.399999999999999" customHeight="1">
      <c r="A2279" s="237" t="s">
        <v>3100</v>
      </c>
      <c r="B2279" s="238" t="s">
        <v>3117</v>
      </c>
      <c r="C2279" s="238" t="s">
        <v>6914</v>
      </c>
      <c r="D2279" s="239">
        <v>72460</v>
      </c>
      <c r="E2279" s="240" t="s">
        <v>6886</v>
      </c>
      <c r="F2279" s="233" t="s">
        <v>227</v>
      </c>
      <c r="G2279" s="233" t="s">
        <v>3118</v>
      </c>
      <c r="H2279" s="233" t="s">
        <v>227</v>
      </c>
    </row>
    <row r="2280" spans="1:8" ht="18.399999999999999" customHeight="1">
      <c r="A2280" s="237" t="s">
        <v>3100</v>
      </c>
      <c r="B2280" s="238" t="s">
        <v>3119</v>
      </c>
      <c r="C2280" s="238" t="s">
        <v>6914</v>
      </c>
      <c r="D2280" s="239">
        <v>98980</v>
      </c>
      <c r="E2280" s="240" t="s">
        <v>6886</v>
      </c>
      <c r="F2280" s="233" t="s">
        <v>227</v>
      </c>
      <c r="G2280" s="233" t="s">
        <v>3120</v>
      </c>
      <c r="H2280" s="233" t="s">
        <v>227</v>
      </c>
    </row>
    <row r="2281" spans="1:8" ht="18.399999999999999" customHeight="1">
      <c r="A2281" s="237" t="s">
        <v>3100</v>
      </c>
      <c r="B2281" s="238" t="s">
        <v>3121</v>
      </c>
      <c r="C2281" s="238" t="s">
        <v>6914</v>
      </c>
      <c r="D2281" s="239">
        <v>117900</v>
      </c>
      <c r="E2281" s="240" t="s">
        <v>6886</v>
      </c>
      <c r="F2281" s="233" t="s">
        <v>227</v>
      </c>
      <c r="G2281" s="233" t="s">
        <v>3122</v>
      </c>
      <c r="H2281" s="233" t="s">
        <v>227</v>
      </c>
    </row>
    <row r="2282" spans="1:8" ht="18.399999999999999" customHeight="1">
      <c r="A2282" s="237" t="s">
        <v>3100</v>
      </c>
      <c r="B2282" s="238" t="s">
        <v>3123</v>
      </c>
      <c r="C2282" s="238" t="s">
        <v>6914</v>
      </c>
      <c r="D2282" s="239">
        <v>199200</v>
      </c>
      <c r="E2282" s="240" t="s">
        <v>6886</v>
      </c>
      <c r="F2282" s="233" t="s">
        <v>227</v>
      </c>
      <c r="G2282" s="233" t="s">
        <v>3124</v>
      </c>
      <c r="H2282" s="233" t="s">
        <v>227</v>
      </c>
    </row>
    <row r="2283" spans="1:8" ht="18.399999999999999" customHeight="1">
      <c r="A2283" s="237" t="s">
        <v>5162</v>
      </c>
      <c r="B2283" s="238" t="s">
        <v>227</v>
      </c>
      <c r="C2283" s="238" t="s">
        <v>6893</v>
      </c>
      <c r="D2283" s="239">
        <v>55000</v>
      </c>
      <c r="E2283" s="240" t="s">
        <v>6886</v>
      </c>
      <c r="F2283" s="233" t="s">
        <v>227</v>
      </c>
      <c r="G2283" s="233" t="s">
        <v>5163</v>
      </c>
      <c r="H2283" s="233" t="s">
        <v>227</v>
      </c>
    </row>
    <row r="2284" spans="1:8" ht="18.399999999999999" customHeight="1">
      <c r="A2284" s="237" t="s">
        <v>5164</v>
      </c>
      <c r="B2284" s="238" t="s">
        <v>5165</v>
      </c>
      <c r="C2284" s="238" t="s">
        <v>7513</v>
      </c>
      <c r="D2284" s="239">
        <v>2100000</v>
      </c>
      <c r="E2284" s="240" t="s">
        <v>6886</v>
      </c>
      <c r="F2284" s="233" t="s">
        <v>227</v>
      </c>
      <c r="G2284" s="233" t="s">
        <v>5166</v>
      </c>
      <c r="H2284" s="233" t="s">
        <v>227</v>
      </c>
    </row>
    <row r="2285" spans="1:8" ht="18.399999999999999" customHeight="1">
      <c r="A2285" s="237" t="s">
        <v>5164</v>
      </c>
      <c r="B2285" s="238" t="s">
        <v>5167</v>
      </c>
      <c r="C2285" s="238" t="s">
        <v>7513</v>
      </c>
      <c r="D2285" s="239">
        <v>1700000</v>
      </c>
      <c r="E2285" s="240" t="s">
        <v>6886</v>
      </c>
      <c r="F2285" s="233" t="s">
        <v>227</v>
      </c>
      <c r="G2285" s="233" t="s">
        <v>5168</v>
      </c>
      <c r="H2285" s="233" t="s">
        <v>227</v>
      </c>
    </row>
    <row r="2286" spans="1:8" ht="18.399999999999999" customHeight="1">
      <c r="A2286" s="237" t="s">
        <v>5164</v>
      </c>
      <c r="B2286" s="238" t="s">
        <v>5169</v>
      </c>
      <c r="C2286" s="238" t="s">
        <v>7513</v>
      </c>
      <c r="D2286" s="239">
        <v>1950000</v>
      </c>
      <c r="E2286" s="240" t="s">
        <v>6886</v>
      </c>
      <c r="F2286" s="233" t="s">
        <v>227</v>
      </c>
      <c r="G2286" s="233" t="s">
        <v>5170</v>
      </c>
      <c r="H2286" s="233" t="s">
        <v>227</v>
      </c>
    </row>
    <row r="2287" spans="1:8" ht="18.399999999999999" customHeight="1">
      <c r="A2287" s="237" t="s">
        <v>5171</v>
      </c>
      <c r="B2287" s="238" t="s">
        <v>5167</v>
      </c>
      <c r="C2287" s="238" t="s">
        <v>7513</v>
      </c>
      <c r="D2287" s="239">
        <v>1100000</v>
      </c>
      <c r="E2287" s="240" t="s">
        <v>6886</v>
      </c>
      <c r="F2287" s="233" t="s">
        <v>227</v>
      </c>
      <c r="G2287" s="233" t="s">
        <v>5172</v>
      </c>
      <c r="H2287" s="233" t="s">
        <v>227</v>
      </c>
    </row>
    <row r="2288" spans="1:8" ht="18.399999999999999" customHeight="1">
      <c r="A2288" s="237" t="s">
        <v>5171</v>
      </c>
      <c r="B2288" s="238" t="s">
        <v>5169</v>
      </c>
      <c r="C2288" s="238" t="s">
        <v>7513</v>
      </c>
      <c r="D2288" s="239">
        <v>1450000</v>
      </c>
      <c r="E2288" s="240" t="s">
        <v>6886</v>
      </c>
      <c r="F2288" s="233" t="s">
        <v>227</v>
      </c>
      <c r="G2288" s="233" t="s">
        <v>5173</v>
      </c>
      <c r="H2288" s="233" t="s">
        <v>227</v>
      </c>
    </row>
    <row r="2289" spans="1:8" ht="18.399999999999999" customHeight="1">
      <c r="A2289" s="237" t="s">
        <v>5174</v>
      </c>
      <c r="B2289" s="238" t="s">
        <v>5175</v>
      </c>
      <c r="C2289" s="238" t="s">
        <v>6893</v>
      </c>
      <c r="D2289" s="239">
        <v>250000</v>
      </c>
      <c r="E2289" s="240" t="s">
        <v>6886</v>
      </c>
      <c r="F2289" s="233" t="s">
        <v>227</v>
      </c>
      <c r="G2289" s="233" t="s">
        <v>5176</v>
      </c>
      <c r="H2289" s="233" t="s">
        <v>227</v>
      </c>
    </row>
    <row r="2290" spans="1:8" ht="18.399999999999999" customHeight="1">
      <c r="A2290" s="237" t="s">
        <v>5174</v>
      </c>
      <c r="B2290" s="238" t="s">
        <v>5177</v>
      </c>
      <c r="C2290" s="238" t="s">
        <v>6893</v>
      </c>
      <c r="D2290" s="239">
        <v>380000</v>
      </c>
      <c r="E2290" s="240" t="s">
        <v>6886</v>
      </c>
      <c r="F2290" s="233" t="s">
        <v>227</v>
      </c>
      <c r="G2290" s="233" t="s">
        <v>5178</v>
      </c>
      <c r="H2290" s="233" t="s">
        <v>227</v>
      </c>
    </row>
    <row r="2291" spans="1:8" ht="18.399999999999999" customHeight="1">
      <c r="A2291" s="237" t="s">
        <v>5174</v>
      </c>
      <c r="B2291" s="238" t="s">
        <v>5179</v>
      </c>
      <c r="C2291" s="238" t="s">
        <v>6893</v>
      </c>
      <c r="D2291" s="239">
        <v>285000</v>
      </c>
      <c r="E2291" s="240" t="s">
        <v>6886</v>
      </c>
      <c r="F2291" s="233" t="s">
        <v>227</v>
      </c>
      <c r="G2291" s="233" t="s">
        <v>5180</v>
      </c>
      <c r="H2291" s="233" t="s">
        <v>227</v>
      </c>
    </row>
    <row r="2292" spans="1:8" ht="18.399999999999999" customHeight="1">
      <c r="A2292" s="237" t="s">
        <v>5181</v>
      </c>
      <c r="B2292" s="238" t="s">
        <v>5175</v>
      </c>
      <c r="C2292" s="238" t="s">
        <v>6893</v>
      </c>
      <c r="D2292" s="239">
        <v>350000</v>
      </c>
      <c r="E2292" s="240" t="s">
        <v>6886</v>
      </c>
      <c r="F2292" s="233" t="s">
        <v>227</v>
      </c>
      <c r="G2292" s="233" t="s">
        <v>5182</v>
      </c>
      <c r="H2292" s="233" t="s">
        <v>227</v>
      </c>
    </row>
    <row r="2293" spans="1:8" ht="18.399999999999999" customHeight="1">
      <c r="A2293" s="237" t="s">
        <v>5181</v>
      </c>
      <c r="B2293" s="238" t="s">
        <v>5177</v>
      </c>
      <c r="C2293" s="238" t="s">
        <v>6893</v>
      </c>
      <c r="D2293" s="239">
        <v>385000</v>
      </c>
      <c r="E2293" s="240" t="s">
        <v>6886</v>
      </c>
      <c r="F2293" s="233" t="s">
        <v>227</v>
      </c>
      <c r="G2293" s="233" t="s">
        <v>5183</v>
      </c>
      <c r="H2293" s="233" t="s">
        <v>227</v>
      </c>
    </row>
    <row r="2294" spans="1:8" ht="18.399999999999999" customHeight="1">
      <c r="A2294" s="237" t="s">
        <v>5184</v>
      </c>
      <c r="B2294" s="238" t="s">
        <v>5185</v>
      </c>
      <c r="C2294" s="238" t="s">
        <v>6914</v>
      </c>
      <c r="D2294" s="239">
        <v>1471</v>
      </c>
      <c r="E2294" s="240" t="s">
        <v>6886</v>
      </c>
      <c r="F2294" s="233" t="s">
        <v>227</v>
      </c>
      <c r="G2294" s="233" t="s">
        <v>5186</v>
      </c>
      <c r="H2294" s="233" t="s">
        <v>227</v>
      </c>
    </row>
    <row r="2295" spans="1:8" ht="18.399999999999999" customHeight="1">
      <c r="A2295" s="237" t="s">
        <v>5184</v>
      </c>
      <c r="B2295" s="238" t="s">
        <v>5187</v>
      </c>
      <c r="C2295" s="238" t="s">
        <v>6914</v>
      </c>
      <c r="D2295" s="239">
        <v>1817</v>
      </c>
      <c r="E2295" s="240" t="s">
        <v>6886</v>
      </c>
      <c r="F2295" s="233" t="s">
        <v>227</v>
      </c>
      <c r="G2295" s="233" t="s">
        <v>5188</v>
      </c>
      <c r="H2295" s="233" t="s">
        <v>227</v>
      </c>
    </row>
    <row r="2296" spans="1:8" ht="18.399999999999999" customHeight="1">
      <c r="A2296" s="237" t="s">
        <v>5184</v>
      </c>
      <c r="B2296" s="238" t="s">
        <v>5189</v>
      </c>
      <c r="C2296" s="238" t="s">
        <v>6914</v>
      </c>
      <c r="D2296" s="239">
        <v>2106</v>
      </c>
      <c r="E2296" s="240" t="s">
        <v>6886</v>
      </c>
      <c r="F2296" s="233" t="s">
        <v>227</v>
      </c>
      <c r="G2296" s="233" t="s">
        <v>5190</v>
      </c>
      <c r="H2296" s="233" t="s">
        <v>227</v>
      </c>
    </row>
    <row r="2297" spans="1:8" ht="18.399999999999999" customHeight="1">
      <c r="A2297" s="237" t="s">
        <v>5184</v>
      </c>
      <c r="B2297" s="238" t="s">
        <v>5191</v>
      </c>
      <c r="C2297" s="238" t="s">
        <v>6914</v>
      </c>
      <c r="D2297" s="239">
        <v>2451</v>
      </c>
      <c r="E2297" s="240" t="s">
        <v>6886</v>
      </c>
      <c r="F2297" s="233" t="s">
        <v>227</v>
      </c>
      <c r="G2297" s="233" t="s">
        <v>5192</v>
      </c>
      <c r="H2297" s="233" t="s">
        <v>227</v>
      </c>
    </row>
    <row r="2298" spans="1:8" ht="18.399999999999999" customHeight="1">
      <c r="A2298" s="237" t="s">
        <v>5184</v>
      </c>
      <c r="B2298" s="238" t="s">
        <v>5193</v>
      </c>
      <c r="C2298" s="238" t="s">
        <v>6914</v>
      </c>
      <c r="D2298" s="239">
        <v>2756</v>
      </c>
      <c r="E2298" s="240" t="s">
        <v>6886</v>
      </c>
      <c r="F2298" s="233" t="s">
        <v>227</v>
      </c>
      <c r="G2298" s="233" t="s">
        <v>5194</v>
      </c>
      <c r="H2298" s="233" t="s">
        <v>227</v>
      </c>
    </row>
    <row r="2299" spans="1:8" ht="18.399999999999999" customHeight="1">
      <c r="A2299" s="237" t="s">
        <v>5184</v>
      </c>
      <c r="B2299" s="238" t="s">
        <v>5195</v>
      </c>
      <c r="C2299" s="238" t="s">
        <v>6914</v>
      </c>
      <c r="D2299" s="239">
        <v>2945</v>
      </c>
      <c r="E2299" s="240" t="s">
        <v>6886</v>
      </c>
      <c r="F2299" s="233" t="s">
        <v>227</v>
      </c>
      <c r="G2299" s="233" t="s">
        <v>5196</v>
      </c>
      <c r="H2299" s="233" t="s">
        <v>227</v>
      </c>
    </row>
    <row r="2300" spans="1:8" ht="18.399999999999999" customHeight="1">
      <c r="A2300" s="237" t="s">
        <v>5184</v>
      </c>
      <c r="B2300" s="238" t="s">
        <v>5197</v>
      </c>
      <c r="C2300" s="238" t="s">
        <v>6914</v>
      </c>
      <c r="D2300" s="239">
        <v>3264</v>
      </c>
      <c r="E2300" s="240" t="s">
        <v>6886</v>
      </c>
      <c r="F2300" s="233" t="s">
        <v>227</v>
      </c>
      <c r="G2300" s="233" t="s">
        <v>5198</v>
      </c>
      <c r="H2300" s="233" t="s">
        <v>227</v>
      </c>
    </row>
    <row r="2301" spans="1:8" ht="18.399999999999999" customHeight="1">
      <c r="A2301" s="237" t="s">
        <v>5184</v>
      </c>
      <c r="B2301" s="238" t="s">
        <v>5199</v>
      </c>
      <c r="C2301" s="238" t="s">
        <v>6914</v>
      </c>
      <c r="D2301" s="239">
        <v>4114</v>
      </c>
      <c r="E2301" s="240" t="s">
        <v>6886</v>
      </c>
      <c r="F2301" s="233" t="s">
        <v>227</v>
      </c>
      <c r="G2301" s="233" t="s">
        <v>5200</v>
      </c>
      <c r="H2301" s="233" t="s">
        <v>227</v>
      </c>
    </row>
    <row r="2302" spans="1:8" ht="18.399999999999999" customHeight="1">
      <c r="A2302" s="237" t="s">
        <v>5184</v>
      </c>
      <c r="B2302" s="238" t="s">
        <v>5201</v>
      </c>
      <c r="C2302" s="238" t="s">
        <v>6914</v>
      </c>
      <c r="D2302" s="239">
        <v>4620</v>
      </c>
      <c r="E2302" s="240" t="s">
        <v>6886</v>
      </c>
      <c r="F2302" s="233" t="s">
        <v>227</v>
      </c>
      <c r="G2302" s="233" t="s">
        <v>5202</v>
      </c>
      <c r="H2302" s="233" t="s">
        <v>227</v>
      </c>
    </row>
    <row r="2303" spans="1:8" ht="18.399999999999999" customHeight="1">
      <c r="A2303" s="237" t="s">
        <v>5184</v>
      </c>
      <c r="B2303" s="238" t="s">
        <v>5203</v>
      </c>
      <c r="C2303" s="238" t="s">
        <v>6914</v>
      </c>
      <c r="D2303" s="239">
        <v>5501</v>
      </c>
      <c r="E2303" s="240" t="s">
        <v>6886</v>
      </c>
      <c r="F2303" s="233" t="s">
        <v>227</v>
      </c>
      <c r="G2303" s="233" t="s">
        <v>5204</v>
      </c>
      <c r="H2303" s="233" t="s">
        <v>227</v>
      </c>
    </row>
    <row r="2304" spans="1:8" ht="18.399999999999999" customHeight="1">
      <c r="A2304" s="237" t="s">
        <v>5184</v>
      </c>
      <c r="B2304" s="238" t="s">
        <v>5205</v>
      </c>
      <c r="C2304" s="238" t="s">
        <v>6914</v>
      </c>
      <c r="D2304" s="239">
        <v>6851</v>
      </c>
      <c r="E2304" s="240" t="s">
        <v>6886</v>
      </c>
      <c r="F2304" s="233" t="s">
        <v>227</v>
      </c>
      <c r="G2304" s="233" t="s">
        <v>5206</v>
      </c>
      <c r="H2304" s="233" t="s">
        <v>227</v>
      </c>
    </row>
    <row r="2305" spans="1:8" ht="18.399999999999999" customHeight="1">
      <c r="A2305" s="237" t="s">
        <v>5184</v>
      </c>
      <c r="B2305" s="238" t="s">
        <v>5207</v>
      </c>
      <c r="C2305" s="238" t="s">
        <v>6914</v>
      </c>
      <c r="D2305" s="239">
        <v>8081</v>
      </c>
      <c r="E2305" s="240" t="s">
        <v>6886</v>
      </c>
      <c r="F2305" s="233" t="s">
        <v>227</v>
      </c>
      <c r="G2305" s="233" t="s">
        <v>5208</v>
      </c>
      <c r="H2305" s="233" t="s">
        <v>227</v>
      </c>
    </row>
    <row r="2306" spans="1:8" ht="18.399999999999999" customHeight="1">
      <c r="A2306" s="237" t="s">
        <v>5184</v>
      </c>
      <c r="B2306" s="238" t="s">
        <v>5209</v>
      </c>
      <c r="C2306" s="238" t="s">
        <v>6914</v>
      </c>
      <c r="D2306" s="239">
        <v>9630</v>
      </c>
      <c r="E2306" s="240" t="s">
        <v>6886</v>
      </c>
      <c r="F2306" s="233" t="s">
        <v>227</v>
      </c>
      <c r="G2306" s="233" t="s">
        <v>5210</v>
      </c>
      <c r="H2306" s="233" t="s">
        <v>227</v>
      </c>
    </row>
    <row r="2307" spans="1:8" ht="18.399999999999999" customHeight="1">
      <c r="A2307" s="237" t="s">
        <v>5211</v>
      </c>
      <c r="B2307" s="238" t="s">
        <v>5212</v>
      </c>
      <c r="C2307" s="238" t="s">
        <v>6914</v>
      </c>
      <c r="D2307" s="239">
        <v>1661</v>
      </c>
      <c r="E2307" s="240" t="s">
        <v>6886</v>
      </c>
      <c r="F2307" s="233" t="s">
        <v>227</v>
      </c>
      <c r="G2307" s="233" t="s">
        <v>5213</v>
      </c>
      <c r="H2307" s="233" t="s">
        <v>227</v>
      </c>
    </row>
    <row r="2308" spans="1:8" ht="18.399999999999999" customHeight="1">
      <c r="A2308" s="237" t="s">
        <v>5214</v>
      </c>
      <c r="B2308" s="238" t="s">
        <v>5215</v>
      </c>
      <c r="C2308" s="238" t="s">
        <v>6914</v>
      </c>
      <c r="D2308" s="239">
        <v>2009</v>
      </c>
      <c r="E2308" s="240" t="s">
        <v>6886</v>
      </c>
      <c r="F2308" s="233" t="s">
        <v>227</v>
      </c>
      <c r="G2308" s="233" t="s">
        <v>5216</v>
      </c>
      <c r="H2308" s="233" t="s">
        <v>227</v>
      </c>
    </row>
    <row r="2309" spans="1:8" ht="18.399999999999999" customHeight="1">
      <c r="A2309" s="237" t="s">
        <v>5217</v>
      </c>
      <c r="B2309" s="238" t="s">
        <v>5218</v>
      </c>
      <c r="C2309" s="238" t="s">
        <v>6914</v>
      </c>
      <c r="D2309" s="239">
        <v>2233</v>
      </c>
      <c r="E2309" s="240" t="s">
        <v>6886</v>
      </c>
      <c r="F2309" s="233" t="s">
        <v>227</v>
      </c>
      <c r="G2309" s="233" t="s">
        <v>5219</v>
      </c>
      <c r="H2309" s="233" t="s">
        <v>227</v>
      </c>
    </row>
    <row r="2310" spans="1:8" ht="18.399999999999999" customHeight="1">
      <c r="A2310" s="237" t="s">
        <v>5220</v>
      </c>
      <c r="B2310" s="238" t="s">
        <v>5221</v>
      </c>
      <c r="C2310" s="238" t="s">
        <v>6914</v>
      </c>
      <c r="D2310" s="239">
        <v>2634</v>
      </c>
      <c r="E2310" s="240" t="s">
        <v>6886</v>
      </c>
      <c r="F2310" s="233" t="s">
        <v>227</v>
      </c>
      <c r="G2310" s="233" t="s">
        <v>5222</v>
      </c>
      <c r="H2310" s="233" t="s">
        <v>227</v>
      </c>
    </row>
    <row r="2311" spans="1:8" ht="18.399999999999999" customHeight="1">
      <c r="A2311" s="237" t="s">
        <v>5223</v>
      </c>
      <c r="B2311" s="238" t="s">
        <v>5224</v>
      </c>
      <c r="C2311" s="238" t="s">
        <v>6914</v>
      </c>
      <c r="D2311" s="239">
        <v>2951</v>
      </c>
      <c r="E2311" s="240" t="s">
        <v>6886</v>
      </c>
      <c r="F2311" s="233" t="s">
        <v>227</v>
      </c>
      <c r="G2311" s="233" t="s">
        <v>5225</v>
      </c>
      <c r="H2311" s="233" t="s">
        <v>227</v>
      </c>
    </row>
    <row r="2312" spans="1:8" ht="18.399999999999999" customHeight="1">
      <c r="A2312" s="237" t="s">
        <v>5226</v>
      </c>
      <c r="B2312" s="238" t="s">
        <v>5227</v>
      </c>
      <c r="C2312" s="238" t="s">
        <v>6914</v>
      </c>
      <c r="D2312" s="239">
        <v>3228</v>
      </c>
      <c r="E2312" s="240" t="s">
        <v>6886</v>
      </c>
      <c r="F2312" s="233" t="s">
        <v>227</v>
      </c>
      <c r="G2312" s="233" t="s">
        <v>5228</v>
      </c>
      <c r="H2312" s="233" t="s">
        <v>227</v>
      </c>
    </row>
    <row r="2313" spans="1:8" ht="18.399999999999999" customHeight="1">
      <c r="A2313" s="237" t="s">
        <v>5229</v>
      </c>
      <c r="B2313" s="238" t="s">
        <v>5230</v>
      </c>
      <c r="C2313" s="238" t="s">
        <v>6914</v>
      </c>
      <c r="D2313" s="239">
        <v>3573</v>
      </c>
      <c r="E2313" s="240" t="s">
        <v>6886</v>
      </c>
      <c r="F2313" s="233" t="s">
        <v>227</v>
      </c>
      <c r="G2313" s="233" t="s">
        <v>5231</v>
      </c>
      <c r="H2313" s="233" t="s">
        <v>227</v>
      </c>
    </row>
    <row r="2314" spans="1:8" ht="18.399999999999999" customHeight="1">
      <c r="A2314" s="237" t="s">
        <v>5232</v>
      </c>
      <c r="B2314" s="238" t="s">
        <v>5233</v>
      </c>
      <c r="C2314" s="238" t="s">
        <v>6914</v>
      </c>
      <c r="D2314" s="239">
        <v>4314</v>
      </c>
      <c r="E2314" s="240" t="s">
        <v>6886</v>
      </c>
      <c r="F2314" s="233" t="s">
        <v>227</v>
      </c>
      <c r="G2314" s="233" t="s">
        <v>5234</v>
      </c>
      <c r="H2314" s="233" t="s">
        <v>227</v>
      </c>
    </row>
    <row r="2315" spans="1:8" ht="18.399999999999999" customHeight="1">
      <c r="A2315" s="237" t="s">
        <v>5235</v>
      </c>
      <c r="B2315" s="238" t="s">
        <v>5236</v>
      </c>
      <c r="C2315" s="238" t="s">
        <v>6914</v>
      </c>
      <c r="D2315" s="239">
        <v>4996</v>
      </c>
      <c r="E2315" s="240" t="s">
        <v>6886</v>
      </c>
      <c r="F2315" s="233" t="s">
        <v>227</v>
      </c>
      <c r="G2315" s="233" t="s">
        <v>5237</v>
      </c>
      <c r="H2315" s="233" t="s">
        <v>227</v>
      </c>
    </row>
    <row r="2316" spans="1:8" ht="18.399999999999999" customHeight="1">
      <c r="A2316" s="237" t="s">
        <v>5238</v>
      </c>
      <c r="B2316" s="238" t="s">
        <v>5239</v>
      </c>
      <c r="C2316" s="238" t="s">
        <v>6914</v>
      </c>
      <c r="D2316" s="239">
        <v>5846</v>
      </c>
      <c r="E2316" s="240" t="s">
        <v>6886</v>
      </c>
      <c r="F2316" s="233" t="s">
        <v>227</v>
      </c>
      <c r="G2316" s="233" t="s">
        <v>5240</v>
      </c>
      <c r="H2316" s="233" t="s">
        <v>227</v>
      </c>
    </row>
    <row r="2317" spans="1:8" ht="18.399999999999999" customHeight="1">
      <c r="A2317" s="237" t="s">
        <v>5241</v>
      </c>
      <c r="B2317" s="238" t="s">
        <v>5242</v>
      </c>
      <c r="C2317" s="238" t="s">
        <v>6914</v>
      </c>
      <c r="D2317" s="239">
        <v>7320</v>
      </c>
      <c r="E2317" s="240" t="s">
        <v>6886</v>
      </c>
      <c r="F2317" s="233" t="s">
        <v>227</v>
      </c>
      <c r="G2317" s="233" t="s">
        <v>5243</v>
      </c>
      <c r="H2317" s="233" t="s">
        <v>227</v>
      </c>
    </row>
    <row r="2318" spans="1:8" ht="18.399999999999999" customHeight="1">
      <c r="A2318" s="237" t="s">
        <v>5244</v>
      </c>
      <c r="B2318" s="238" t="s">
        <v>5245</v>
      </c>
      <c r="C2318" s="238" t="s">
        <v>6914</v>
      </c>
      <c r="D2318" s="239">
        <v>8917</v>
      </c>
      <c r="E2318" s="240" t="s">
        <v>6886</v>
      </c>
      <c r="F2318" s="233" t="s">
        <v>227</v>
      </c>
      <c r="G2318" s="233" t="s">
        <v>5246</v>
      </c>
      <c r="H2318" s="233" t="s">
        <v>227</v>
      </c>
    </row>
    <row r="2319" spans="1:8" ht="18.399999999999999" customHeight="1">
      <c r="A2319" s="237" t="s">
        <v>5247</v>
      </c>
      <c r="B2319" s="238" t="s">
        <v>5248</v>
      </c>
      <c r="C2319" s="238" t="s">
        <v>6914</v>
      </c>
      <c r="D2319" s="239">
        <v>10326</v>
      </c>
      <c r="E2319" s="240" t="s">
        <v>6886</v>
      </c>
      <c r="F2319" s="233" t="s">
        <v>227</v>
      </c>
      <c r="G2319" s="233" t="s">
        <v>5249</v>
      </c>
      <c r="H2319" s="233" t="s">
        <v>227</v>
      </c>
    </row>
    <row r="2320" spans="1:8" ht="18.399999999999999" customHeight="1">
      <c r="A2320" s="237" t="s">
        <v>5250</v>
      </c>
      <c r="B2320" s="238" t="s">
        <v>5251</v>
      </c>
      <c r="C2320" s="238" t="s">
        <v>6914</v>
      </c>
      <c r="D2320" s="239">
        <v>1974</v>
      </c>
      <c r="E2320" s="240" t="s">
        <v>6886</v>
      </c>
      <c r="F2320" s="233" t="s">
        <v>227</v>
      </c>
      <c r="G2320" s="233" t="s">
        <v>5252</v>
      </c>
      <c r="H2320" s="233" t="s">
        <v>227</v>
      </c>
    </row>
    <row r="2321" spans="1:8" ht="18.399999999999999" customHeight="1">
      <c r="A2321" s="237" t="s">
        <v>5253</v>
      </c>
      <c r="B2321" s="238" t="s">
        <v>5254</v>
      </c>
      <c r="C2321" s="238" t="s">
        <v>6914</v>
      </c>
      <c r="D2321" s="239">
        <v>2410</v>
      </c>
      <c r="E2321" s="240" t="s">
        <v>6886</v>
      </c>
      <c r="F2321" s="233" t="s">
        <v>227</v>
      </c>
      <c r="G2321" s="233" t="s">
        <v>5255</v>
      </c>
      <c r="H2321" s="233" t="s">
        <v>227</v>
      </c>
    </row>
    <row r="2322" spans="1:8" ht="18.399999999999999" customHeight="1">
      <c r="A2322" s="237" t="s">
        <v>5256</v>
      </c>
      <c r="B2322" s="238" t="s">
        <v>5257</v>
      </c>
      <c r="C2322" s="238" t="s">
        <v>6914</v>
      </c>
      <c r="D2322" s="239">
        <v>2794</v>
      </c>
      <c r="E2322" s="240" t="s">
        <v>6886</v>
      </c>
      <c r="F2322" s="233" t="s">
        <v>227</v>
      </c>
      <c r="G2322" s="233" t="s">
        <v>5258</v>
      </c>
      <c r="H2322" s="233" t="s">
        <v>227</v>
      </c>
    </row>
    <row r="2323" spans="1:8" ht="18.399999999999999" customHeight="1">
      <c r="A2323" s="237" t="s">
        <v>5259</v>
      </c>
      <c r="B2323" s="238" t="s">
        <v>5260</v>
      </c>
      <c r="C2323" s="238" t="s">
        <v>6914</v>
      </c>
      <c r="D2323" s="239">
        <v>3286</v>
      </c>
      <c r="E2323" s="240" t="s">
        <v>6886</v>
      </c>
      <c r="F2323" s="233" t="s">
        <v>227</v>
      </c>
      <c r="G2323" s="233" t="s">
        <v>5261</v>
      </c>
      <c r="H2323" s="233" t="s">
        <v>227</v>
      </c>
    </row>
    <row r="2324" spans="1:8" ht="18.399999999999999" customHeight="1">
      <c r="A2324" s="237" t="s">
        <v>5262</v>
      </c>
      <c r="B2324" s="238" t="s">
        <v>5263</v>
      </c>
      <c r="C2324" s="238" t="s">
        <v>6914</v>
      </c>
      <c r="D2324" s="239">
        <v>3761</v>
      </c>
      <c r="E2324" s="240" t="s">
        <v>6886</v>
      </c>
      <c r="F2324" s="233" t="s">
        <v>227</v>
      </c>
      <c r="G2324" s="233" t="s">
        <v>5264</v>
      </c>
      <c r="H2324" s="233" t="s">
        <v>227</v>
      </c>
    </row>
    <row r="2325" spans="1:8" ht="18.399999999999999" customHeight="1">
      <c r="A2325" s="237" t="s">
        <v>5265</v>
      </c>
      <c r="B2325" s="238" t="s">
        <v>5266</v>
      </c>
      <c r="C2325" s="238" t="s">
        <v>6914</v>
      </c>
      <c r="D2325" s="239">
        <v>4075</v>
      </c>
      <c r="E2325" s="240" t="s">
        <v>6886</v>
      </c>
      <c r="F2325" s="233" t="s">
        <v>227</v>
      </c>
      <c r="G2325" s="233" t="s">
        <v>5267</v>
      </c>
      <c r="H2325" s="233" t="s">
        <v>227</v>
      </c>
    </row>
    <row r="2326" spans="1:8" ht="18.399999999999999" customHeight="1">
      <c r="A2326" s="237" t="s">
        <v>5268</v>
      </c>
      <c r="B2326" s="238" t="s">
        <v>5269</v>
      </c>
      <c r="C2326" s="238" t="s">
        <v>6914</v>
      </c>
      <c r="D2326" s="239">
        <v>4539</v>
      </c>
      <c r="E2326" s="240" t="s">
        <v>6886</v>
      </c>
      <c r="F2326" s="233" t="s">
        <v>227</v>
      </c>
      <c r="G2326" s="233" t="s">
        <v>5270</v>
      </c>
      <c r="H2326" s="233" t="s">
        <v>227</v>
      </c>
    </row>
    <row r="2327" spans="1:8" ht="18.399999999999999" customHeight="1">
      <c r="A2327" s="237" t="s">
        <v>5271</v>
      </c>
      <c r="B2327" s="238" t="s">
        <v>5272</v>
      </c>
      <c r="C2327" s="238" t="s">
        <v>6914</v>
      </c>
      <c r="D2327" s="239">
        <v>5760</v>
      </c>
      <c r="E2327" s="240" t="s">
        <v>6886</v>
      </c>
      <c r="F2327" s="233" t="s">
        <v>227</v>
      </c>
      <c r="G2327" s="233" t="s">
        <v>5273</v>
      </c>
      <c r="H2327" s="233" t="s">
        <v>227</v>
      </c>
    </row>
    <row r="2328" spans="1:8" ht="18.399999999999999" customHeight="1">
      <c r="A2328" s="237" t="s">
        <v>5274</v>
      </c>
      <c r="B2328" s="238" t="s">
        <v>5275</v>
      </c>
      <c r="C2328" s="238" t="s">
        <v>6914</v>
      </c>
      <c r="D2328" s="239">
        <v>6482</v>
      </c>
      <c r="E2328" s="240" t="s">
        <v>6886</v>
      </c>
      <c r="F2328" s="233" t="s">
        <v>227</v>
      </c>
      <c r="G2328" s="233" t="s">
        <v>5276</v>
      </c>
      <c r="H2328" s="233" t="s">
        <v>227</v>
      </c>
    </row>
    <row r="2329" spans="1:8" ht="18.399999999999999" customHeight="1">
      <c r="A2329" s="237" t="s">
        <v>5277</v>
      </c>
      <c r="B2329" s="238" t="s">
        <v>5278</v>
      </c>
      <c r="C2329" s="238" t="s">
        <v>6914</v>
      </c>
      <c r="D2329" s="239">
        <v>7732</v>
      </c>
      <c r="E2329" s="240" t="s">
        <v>6886</v>
      </c>
      <c r="F2329" s="233" t="s">
        <v>227</v>
      </c>
      <c r="G2329" s="233" t="s">
        <v>5279</v>
      </c>
      <c r="H2329" s="233" t="s">
        <v>227</v>
      </c>
    </row>
    <row r="2330" spans="1:8" ht="18.399999999999999" customHeight="1">
      <c r="A2330" s="237" t="s">
        <v>5280</v>
      </c>
      <c r="B2330" s="238" t="s">
        <v>5281</v>
      </c>
      <c r="C2330" s="238" t="s">
        <v>6914</v>
      </c>
      <c r="D2330" s="239">
        <v>9672</v>
      </c>
      <c r="E2330" s="240" t="s">
        <v>6886</v>
      </c>
      <c r="F2330" s="233" t="s">
        <v>227</v>
      </c>
      <c r="G2330" s="233" t="s">
        <v>5282</v>
      </c>
      <c r="H2330" s="233" t="s">
        <v>227</v>
      </c>
    </row>
    <row r="2331" spans="1:8" ht="18.399999999999999" customHeight="1">
      <c r="A2331" s="237" t="s">
        <v>5280</v>
      </c>
      <c r="B2331" s="238" t="s">
        <v>5283</v>
      </c>
      <c r="C2331" s="238" t="s">
        <v>6914</v>
      </c>
      <c r="D2331" s="239">
        <v>11915</v>
      </c>
      <c r="E2331" s="240" t="s">
        <v>6886</v>
      </c>
      <c r="F2331" s="233" t="s">
        <v>227</v>
      </c>
      <c r="G2331" s="233" t="s">
        <v>5284</v>
      </c>
      <c r="H2331" s="233" t="s">
        <v>227</v>
      </c>
    </row>
    <row r="2332" spans="1:8" ht="18.399999999999999" customHeight="1">
      <c r="A2332" s="237" t="s">
        <v>5285</v>
      </c>
      <c r="B2332" s="238" t="s">
        <v>5286</v>
      </c>
      <c r="C2332" s="238" t="s">
        <v>6914</v>
      </c>
      <c r="D2332" s="239">
        <v>14265</v>
      </c>
      <c r="E2332" s="240" t="s">
        <v>6886</v>
      </c>
      <c r="F2332" s="233" t="s">
        <v>227</v>
      </c>
      <c r="G2332" s="233" t="s">
        <v>5287</v>
      </c>
      <c r="H2332" s="233" t="s">
        <v>227</v>
      </c>
    </row>
    <row r="2333" spans="1:8" ht="18.399999999999999" customHeight="1">
      <c r="A2333" s="237" t="s">
        <v>5288</v>
      </c>
      <c r="B2333" s="238" t="s">
        <v>5289</v>
      </c>
      <c r="C2333" s="238" t="s">
        <v>6914</v>
      </c>
      <c r="D2333" s="239">
        <v>2506</v>
      </c>
      <c r="E2333" s="240" t="s">
        <v>6886</v>
      </c>
      <c r="F2333" s="233" t="s">
        <v>227</v>
      </c>
      <c r="G2333" s="233" t="s">
        <v>5290</v>
      </c>
      <c r="H2333" s="233" t="s">
        <v>227</v>
      </c>
    </row>
    <row r="2334" spans="1:8" ht="18.399999999999999" customHeight="1">
      <c r="A2334" s="237" t="s">
        <v>5291</v>
      </c>
      <c r="B2334" s="238" t="s">
        <v>5292</v>
      </c>
      <c r="C2334" s="238" t="s">
        <v>6914</v>
      </c>
      <c r="D2334" s="239">
        <v>3170</v>
      </c>
      <c r="E2334" s="240" t="s">
        <v>6886</v>
      </c>
      <c r="F2334" s="233" t="s">
        <v>227</v>
      </c>
      <c r="G2334" s="233" t="s">
        <v>5293</v>
      </c>
      <c r="H2334" s="233" t="s">
        <v>227</v>
      </c>
    </row>
    <row r="2335" spans="1:8" ht="18.399999999999999" customHeight="1">
      <c r="A2335" s="237" t="s">
        <v>5294</v>
      </c>
      <c r="B2335" s="238" t="s">
        <v>5295</v>
      </c>
      <c r="C2335" s="238" t="s">
        <v>6914</v>
      </c>
      <c r="D2335" s="239">
        <v>3568</v>
      </c>
      <c r="E2335" s="240" t="s">
        <v>6886</v>
      </c>
      <c r="F2335" s="233" t="s">
        <v>227</v>
      </c>
      <c r="G2335" s="233" t="s">
        <v>5296</v>
      </c>
      <c r="H2335" s="233" t="s">
        <v>227</v>
      </c>
    </row>
    <row r="2336" spans="1:8" ht="18.399999999999999" customHeight="1">
      <c r="A2336" s="237" t="s">
        <v>5297</v>
      </c>
      <c r="B2336" s="238" t="s">
        <v>5298</v>
      </c>
      <c r="C2336" s="238" t="s">
        <v>6914</v>
      </c>
      <c r="D2336" s="239">
        <v>4510</v>
      </c>
      <c r="E2336" s="240" t="s">
        <v>6886</v>
      </c>
      <c r="F2336" s="233" t="s">
        <v>227</v>
      </c>
      <c r="G2336" s="233" t="s">
        <v>5299</v>
      </c>
      <c r="H2336" s="233" t="s">
        <v>227</v>
      </c>
    </row>
    <row r="2337" spans="1:8" ht="18.399999999999999" customHeight="1">
      <c r="A2337" s="237" t="s">
        <v>5300</v>
      </c>
      <c r="B2337" s="238" t="s">
        <v>5301</v>
      </c>
      <c r="C2337" s="238" t="s">
        <v>6914</v>
      </c>
      <c r="D2337" s="239">
        <v>5290</v>
      </c>
      <c r="E2337" s="240" t="s">
        <v>6886</v>
      </c>
      <c r="F2337" s="233" t="s">
        <v>227</v>
      </c>
      <c r="G2337" s="233" t="s">
        <v>5302</v>
      </c>
      <c r="H2337" s="233" t="s">
        <v>227</v>
      </c>
    </row>
    <row r="2338" spans="1:8" ht="18.399999999999999" customHeight="1">
      <c r="A2338" s="237" t="s">
        <v>5303</v>
      </c>
      <c r="B2338" s="238" t="s">
        <v>5304</v>
      </c>
      <c r="C2338" s="238" t="s">
        <v>6914</v>
      </c>
      <c r="D2338" s="239">
        <v>5748</v>
      </c>
      <c r="E2338" s="240" t="s">
        <v>6886</v>
      </c>
      <c r="F2338" s="233" t="s">
        <v>227</v>
      </c>
      <c r="G2338" s="233" t="s">
        <v>5305</v>
      </c>
      <c r="H2338" s="233" t="s">
        <v>227</v>
      </c>
    </row>
    <row r="2339" spans="1:8" ht="18.399999999999999" customHeight="1">
      <c r="A2339" s="237" t="s">
        <v>5306</v>
      </c>
      <c r="B2339" s="238" t="s">
        <v>5307</v>
      </c>
      <c r="C2339" s="238" t="s">
        <v>6914</v>
      </c>
      <c r="D2339" s="239">
        <v>6399</v>
      </c>
      <c r="E2339" s="240" t="s">
        <v>6886</v>
      </c>
      <c r="F2339" s="233" t="s">
        <v>227</v>
      </c>
      <c r="G2339" s="233" t="s">
        <v>5308</v>
      </c>
      <c r="H2339" s="233" t="s">
        <v>227</v>
      </c>
    </row>
    <row r="2340" spans="1:8" ht="18.399999999999999" customHeight="1">
      <c r="A2340" s="237" t="s">
        <v>5309</v>
      </c>
      <c r="B2340" s="238" t="s">
        <v>5310</v>
      </c>
      <c r="C2340" s="238" t="s">
        <v>6914</v>
      </c>
      <c r="D2340" s="239">
        <v>8343</v>
      </c>
      <c r="E2340" s="240" t="s">
        <v>6886</v>
      </c>
      <c r="F2340" s="233" t="s">
        <v>227</v>
      </c>
      <c r="G2340" s="233" t="s">
        <v>5311</v>
      </c>
      <c r="H2340" s="233" t="s">
        <v>227</v>
      </c>
    </row>
    <row r="2341" spans="1:8" ht="18.399999999999999" customHeight="1">
      <c r="A2341" s="237" t="s">
        <v>5312</v>
      </c>
      <c r="B2341" s="238" t="s">
        <v>5313</v>
      </c>
      <c r="C2341" s="238" t="s">
        <v>6914</v>
      </c>
      <c r="D2341" s="239">
        <v>690</v>
      </c>
      <c r="E2341" s="240" t="s">
        <v>6886</v>
      </c>
      <c r="F2341" s="233" t="s">
        <v>227</v>
      </c>
      <c r="G2341" s="233" t="s">
        <v>5314</v>
      </c>
      <c r="H2341" s="233" t="s">
        <v>227</v>
      </c>
    </row>
    <row r="2342" spans="1:8" ht="18.399999999999999" customHeight="1">
      <c r="A2342" s="237" t="s">
        <v>5315</v>
      </c>
      <c r="B2342" s="238" t="s">
        <v>5316</v>
      </c>
      <c r="C2342" s="238" t="s">
        <v>6914</v>
      </c>
      <c r="D2342" s="239">
        <v>950</v>
      </c>
      <c r="E2342" s="240" t="s">
        <v>6886</v>
      </c>
      <c r="F2342" s="233" t="s">
        <v>227</v>
      </c>
      <c r="G2342" s="233" t="s">
        <v>5317</v>
      </c>
      <c r="H2342" s="233" t="s">
        <v>227</v>
      </c>
    </row>
    <row r="2343" spans="1:8" ht="18.399999999999999" customHeight="1">
      <c r="A2343" s="237" t="s">
        <v>5318</v>
      </c>
      <c r="B2343" s="238" t="s">
        <v>5319</v>
      </c>
      <c r="C2343" s="238" t="s">
        <v>6914</v>
      </c>
      <c r="D2343" s="239">
        <v>1095</v>
      </c>
      <c r="E2343" s="240" t="s">
        <v>6886</v>
      </c>
      <c r="F2343" s="233" t="s">
        <v>227</v>
      </c>
      <c r="G2343" s="233" t="s">
        <v>5320</v>
      </c>
      <c r="H2343" s="233" t="s">
        <v>227</v>
      </c>
    </row>
    <row r="2344" spans="1:8" ht="18.399999999999999" customHeight="1">
      <c r="A2344" s="237" t="s">
        <v>5321</v>
      </c>
      <c r="B2344" s="238" t="s">
        <v>5322</v>
      </c>
      <c r="C2344" s="238" t="s">
        <v>6914</v>
      </c>
      <c r="D2344" s="239">
        <v>1732</v>
      </c>
      <c r="E2344" s="240" t="s">
        <v>6886</v>
      </c>
      <c r="F2344" s="233" t="s">
        <v>227</v>
      </c>
      <c r="G2344" s="233" t="s">
        <v>5323</v>
      </c>
      <c r="H2344" s="233" t="s">
        <v>227</v>
      </c>
    </row>
    <row r="2345" spans="1:8" ht="18.399999999999999" customHeight="1">
      <c r="A2345" s="237" t="s">
        <v>5324</v>
      </c>
      <c r="B2345" s="238" t="s">
        <v>5325</v>
      </c>
      <c r="C2345" s="238" t="s">
        <v>6914</v>
      </c>
      <c r="D2345" s="239">
        <v>2550</v>
      </c>
      <c r="E2345" s="240" t="s">
        <v>6886</v>
      </c>
      <c r="F2345" s="233" t="s">
        <v>227</v>
      </c>
      <c r="G2345" s="233" t="s">
        <v>5326</v>
      </c>
      <c r="H2345" s="233" t="s">
        <v>227</v>
      </c>
    </row>
    <row r="2346" spans="1:8" ht="18.399999999999999" customHeight="1">
      <c r="A2346" s="237" t="s">
        <v>5327</v>
      </c>
      <c r="B2346" s="238" t="s">
        <v>5328</v>
      </c>
      <c r="C2346" s="238" t="s">
        <v>6914</v>
      </c>
      <c r="D2346" s="239">
        <v>3780</v>
      </c>
      <c r="E2346" s="240" t="s">
        <v>6886</v>
      </c>
      <c r="F2346" s="233" t="s">
        <v>227</v>
      </c>
      <c r="G2346" s="233" t="s">
        <v>5329</v>
      </c>
      <c r="H2346" s="233" t="s">
        <v>227</v>
      </c>
    </row>
    <row r="2347" spans="1:8" ht="18.399999999999999" customHeight="1">
      <c r="A2347" s="237" t="s">
        <v>5330</v>
      </c>
      <c r="B2347" s="238" t="s">
        <v>5331</v>
      </c>
      <c r="C2347" s="238" t="s">
        <v>6914</v>
      </c>
      <c r="D2347" s="239">
        <v>5253</v>
      </c>
      <c r="E2347" s="240" t="s">
        <v>6886</v>
      </c>
      <c r="F2347" s="233" t="s">
        <v>227</v>
      </c>
      <c r="G2347" s="233" t="s">
        <v>5332</v>
      </c>
      <c r="H2347" s="233" t="s">
        <v>227</v>
      </c>
    </row>
    <row r="2348" spans="1:8" ht="18.399999999999999" customHeight="1">
      <c r="A2348" s="237" t="s">
        <v>5333</v>
      </c>
      <c r="B2348" s="238" t="s">
        <v>5334</v>
      </c>
      <c r="C2348" s="238" t="s">
        <v>6914</v>
      </c>
      <c r="D2348" s="239">
        <v>7382</v>
      </c>
      <c r="E2348" s="240" t="s">
        <v>6886</v>
      </c>
      <c r="F2348" s="233" t="s">
        <v>227</v>
      </c>
      <c r="G2348" s="233" t="s">
        <v>5335</v>
      </c>
      <c r="H2348" s="233" t="s">
        <v>227</v>
      </c>
    </row>
    <row r="2349" spans="1:8" ht="18.399999999999999" customHeight="1">
      <c r="A2349" s="237" t="s">
        <v>5336</v>
      </c>
      <c r="B2349" s="238" t="s">
        <v>5337</v>
      </c>
      <c r="C2349" s="238" t="s">
        <v>6914</v>
      </c>
      <c r="D2349" s="239">
        <v>10308</v>
      </c>
      <c r="E2349" s="240" t="s">
        <v>6886</v>
      </c>
      <c r="F2349" s="233" t="s">
        <v>227</v>
      </c>
      <c r="G2349" s="233" t="s">
        <v>5338</v>
      </c>
      <c r="H2349" s="233" t="s">
        <v>227</v>
      </c>
    </row>
    <row r="2350" spans="1:8" ht="18.399999999999999" customHeight="1">
      <c r="A2350" s="237" t="s">
        <v>5339</v>
      </c>
      <c r="B2350" s="238" t="s">
        <v>5340</v>
      </c>
      <c r="C2350" s="238" t="s">
        <v>6914</v>
      </c>
      <c r="D2350" s="239">
        <v>13929</v>
      </c>
      <c r="E2350" s="240" t="s">
        <v>6886</v>
      </c>
      <c r="F2350" s="233" t="s">
        <v>227</v>
      </c>
      <c r="G2350" s="233" t="s">
        <v>5341</v>
      </c>
      <c r="H2350" s="233" t="s">
        <v>227</v>
      </c>
    </row>
    <row r="2351" spans="1:8" ht="18.399999999999999" customHeight="1">
      <c r="A2351" s="237" t="s">
        <v>5342</v>
      </c>
      <c r="B2351" s="238" t="s">
        <v>5343</v>
      </c>
      <c r="C2351" s="238" t="s">
        <v>6914</v>
      </c>
      <c r="D2351" s="239">
        <v>285</v>
      </c>
      <c r="E2351" s="240" t="s">
        <v>6886</v>
      </c>
      <c r="F2351" s="233" t="s">
        <v>227</v>
      </c>
      <c r="G2351" s="233" t="s">
        <v>5344</v>
      </c>
      <c r="H2351" s="233" t="s">
        <v>227</v>
      </c>
    </row>
    <row r="2352" spans="1:8" ht="18.399999999999999" customHeight="1">
      <c r="A2352" s="237" t="s">
        <v>5342</v>
      </c>
      <c r="B2352" s="238" t="s">
        <v>5345</v>
      </c>
      <c r="C2352" s="238" t="s">
        <v>6914</v>
      </c>
      <c r="D2352" s="239">
        <v>418</v>
      </c>
      <c r="E2352" s="240" t="s">
        <v>6886</v>
      </c>
      <c r="F2352" s="233" t="s">
        <v>227</v>
      </c>
      <c r="G2352" s="233" t="s">
        <v>5346</v>
      </c>
      <c r="H2352" s="233" t="s">
        <v>227</v>
      </c>
    </row>
    <row r="2353" spans="1:8" ht="18.399999999999999" customHeight="1">
      <c r="A2353" s="237" t="s">
        <v>5342</v>
      </c>
      <c r="B2353" s="238" t="s">
        <v>5347</v>
      </c>
      <c r="C2353" s="238" t="s">
        <v>6914</v>
      </c>
      <c r="D2353" s="239">
        <v>637</v>
      </c>
      <c r="E2353" s="240" t="s">
        <v>6886</v>
      </c>
      <c r="F2353" s="233" t="s">
        <v>227</v>
      </c>
      <c r="G2353" s="233" t="s">
        <v>5348</v>
      </c>
      <c r="H2353" s="233" t="s">
        <v>227</v>
      </c>
    </row>
    <row r="2354" spans="1:8" ht="18.399999999999999" customHeight="1">
      <c r="A2354" s="237" t="s">
        <v>5342</v>
      </c>
      <c r="B2354" s="238" t="s">
        <v>5349</v>
      </c>
      <c r="C2354" s="238" t="s">
        <v>6914</v>
      </c>
      <c r="D2354" s="239">
        <v>734</v>
      </c>
      <c r="E2354" s="240" t="s">
        <v>6886</v>
      </c>
      <c r="F2354" s="233" t="s">
        <v>227</v>
      </c>
      <c r="G2354" s="233" t="s">
        <v>5350</v>
      </c>
      <c r="H2354" s="233" t="s">
        <v>227</v>
      </c>
    </row>
    <row r="2355" spans="1:8" ht="18.399999999999999" customHeight="1">
      <c r="A2355" s="237" t="s">
        <v>5342</v>
      </c>
      <c r="B2355" s="238" t="s">
        <v>5351</v>
      </c>
      <c r="C2355" s="238" t="s">
        <v>6914</v>
      </c>
      <c r="D2355" s="239">
        <v>1007</v>
      </c>
      <c r="E2355" s="240" t="s">
        <v>6886</v>
      </c>
      <c r="F2355" s="233" t="s">
        <v>227</v>
      </c>
      <c r="G2355" s="233" t="s">
        <v>5352</v>
      </c>
      <c r="H2355" s="233" t="s">
        <v>227</v>
      </c>
    </row>
    <row r="2356" spans="1:8" ht="18.399999999999999" customHeight="1">
      <c r="A2356" s="237" t="s">
        <v>5353</v>
      </c>
      <c r="B2356" s="238" t="s">
        <v>5354</v>
      </c>
      <c r="C2356" s="238" t="s">
        <v>6893</v>
      </c>
      <c r="D2356" s="239">
        <v>19591</v>
      </c>
      <c r="E2356" s="240" t="s">
        <v>6886</v>
      </c>
      <c r="F2356" s="233" t="s">
        <v>227</v>
      </c>
      <c r="G2356" s="233" t="s">
        <v>5355</v>
      </c>
      <c r="H2356" s="233" t="s">
        <v>227</v>
      </c>
    </row>
    <row r="2357" spans="1:8" ht="18.399999999999999" customHeight="1">
      <c r="A2357" s="237" t="s">
        <v>5356</v>
      </c>
      <c r="B2357" s="238" t="s">
        <v>5357</v>
      </c>
      <c r="C2357" s="238" t="s">
        <v>6914</v>
      </c>
      <c r="D2357" s="239">
        <v>1745</v>
      </c>
      <c r="E2357" s="240" t="s">
        <v>6886</v>
      </c>
      <c r="F2357" s="233" t="s">
        <v>227</v>
      </c>
      <c r="G2357" s="233" t="s">
        <v>5358</v>
      </c>
      <c r="H2357" s="233" t="s">
        <v>227</v>
      </c>
    </row>
    <row r="2358" spans="1:8" ht="18.399999999999999" customHeight="1">
      <c r="A2358" s="237" t="s">
        <v>5356</v>
      </c>
      <c r="B2358" s="238" t="s">
        <v>5359</v>
      </c>
      <c r="C2358" s="238" t="s">
        <v>6914</v>
      </c>
      <c r="D2358" s="239">
        <v>2813</v>
      </c>
      <c r="E2358" s="240" t="s">
        <v>6886</v>
      </c>
      <c r="F2358" s="233" t="s">
        <v>227</v>
      </c>
      <c r="G2358" s="233" t="s">
        <v>5360</v>
      </c>
      <c r="H2358" s="233" t="s">
        <v>227</v>
      </c>
    </row>
    <row r="2359" spans="1:8" ht="18.399999999999999" customHeight="1">
      <c r="A2359" s="237" t="s">
        <v>4366</v>
      </c>
      <c r="B2359" s="238" t="s">
        <v>3055</v>
      </c>
      <c r="C2359" s="238" t="s">
        <v>6893</v>
      </c>
      <c r="D2359" s="239">
        <v>7170</v>
      </c>
      <c r="E2359" s="240" t="s">
        <v>6886</v>
      </c>
      <c r="F2359" s="233" t="s">
        <v>227</v>
      </c>
      <c r="G2359" s="233" t="s">
        <v>4367</v>
      </c>
      <c r="H2359" s="233" t="s">
        <v>227</v>
      </c>
    </row>
    <row r="2360" spans="1:8" ht="18.399999999999999" customHeight="1">
      <c r="A2360" s="237" t="s">
        <v>4366</v>
      </c>
      <c r="B2360" s="238" t="s">
        <v>3057</v>
      </c>
      <c r="C2360" s="238" t="s">
        <v>6893</v>
      </c>
      <c r="D2360" s="239">
        <v>9000</v>
      </c>
      <c r="E2360" s="240" t="s">
        <v>6886</v>
      </c>
      <c r="F2360" s="233" t="s">
        <v>227</v>
      </c>
      <c r="G2360" s="233" t="s">
        <v>4368</v>
      </c>
      <c r="H2360" s="233" t="s">
        <v>227</v>
      </c>
    </row>
    <row r="2361" spans="1:8" ht="18.399999999999999" customHeight="1">
      <c r="A2361" s="237" t="s">
        <v>4366</v>
      </c>
      <c r="B2361" s="238" t="s">
        <v>4369</v>
      </c>
      <c r="C2361" s="238" t="s">
        <v>6893</v>
      </c>
      <c r="D2361" s="239">
        <v>10920</v>
      </c>
      <c r="E2361" s="240" t="s">
        <v>6886</v>
      </c>
      <c r="F2361" s="233" t="s">
        <v>227</v>
      </c>
      <c r="G2361" s="233" t="s">
        <v>4370</v>
      </c>
      <c r="H2361" s="233" t="s">
        <v>227</v>
      </c>
    </row>
    <row r="2362" spans="1:8" ht="18.399999999999999" customHeight="1">
      <c r="A2362" s="237" t="s">
        <v>4366</v>
      </c>
      <c r="B2362" s="238" t="s">
        <v>3061</v>
      </c>
      <c r="C2362" s="238" t="s">
        <v>6893</v>
      </c>
      <c r="D2362" s="239">
        <v>19600</v>
      </c>
      <c r="E2362" s="240" t="s">
        <v>6886</v>
      </c>
      <c r="F2362" s="233" t="s">
        <v>227</v>
      </c>
      <c r="G2362" s="233" t="s">
        <v>4371</v>
      </c>
      <c r="H2362" s="233" t="s">
        <v>227</v>
      </c>
    </row>
    <row r="2363" spans="1:8" ht="18.399999999999999" customHeight="1">
      <c r="A2363" s="237" t="s">
        <v>4366</v>
      </c>
      <c r="B2363" s="238" t="s">
        <v>3063</v>
      </c>
      <c r="C2363" s="238" t="s">
        <v>6893</v>
      </c>
      <c r="D2363" s="239">
        <v>25200</v>
      </c>
      <c r="E2363" s="240" t="s">
        <v>6886</v>
      </c>
      <c r="F2363" s="233" t="s">
        <v>227</v>
      </c>
      <c r="G2363" s="233" t="s">
        <v>4372</v>
      </c>
      <c r="H2363" s="233" t="s">
        <v>227</v>
      </c>
    </row>
    <row r="2364" spans="1:8" ht="18.399999999999999" customHeight="1">
      <c r="A2364" s="237" t="s">
        <v>4366</v>
      </c>
      <c r="B2364" s="238" t="s">
        <v>3065</v>
      </c>
      <c r="C2364" s="238" t="s">
        <v>6893</v>
      </c>
      <c r="D2364" s="239">
        <v>35540</v>
      </c>
      <c r="E2364" s="240" t="s">
        <v>6886</v>
      </c>
      <c r="F2364" s="233" t="s">
        <v>227</v>
      </c>
      <c r="G2364" s="233" t="s">
        <v>4373</v>
      </c>
      <c r="H2364" s="233" t="s">
        <v>227</v>
      </c>
    </row>
    <row r="2365" spans="1:8" ht="18.399999999999999" customHeight="1">
      <c r="A2365" s="237" t="s">
        <v>4366</v>
      </c>
      <c r="B2365" s="238" t="s">
        <v>3067</v>
      </c>
      <c r="C2365" s="238" t="s">
        <v>6893</v>
      </c>
      <c r="D2365" s="239">
        <v>43600</v>
      </c>
      <c r="E2365" s="240" t="s">
        <v>6886</v>
      </c>
      <c r="F2365" s="233" t="s">
        <v>227</v>
      </c>
      <c r="G2365" s="233" t="s">
        <v>4374</v>
      </c>
      <c r="H2365" s="233" t="s">
        <v>227</v>
      </c>
    </row>
    <row r="2366" spans="1:8" ht="18.399999999999999" customHeight="1">
      <c r="A2366" s="237" t="s">
        <v>4366</v>
      </c>
      <c r="B2366" s="238" t="s">
        <v>3069</v>
      </c>
      <c r="C2366" s="238" t="s">
        <v>6893</v>
      </c>
      <c r="D2366" s="239">
        <v>62200</v>
      </c>
      <c r="E2366" s="240" t="s">
        <v>6886</v>
      </c>
      <c r="F2366" s="233" t="s">
        <v>227</v>
      </c>
      <c r="G2366" s="233" t="s">
        <v>4375</v>
      </c>
      <c r="H2366" s="233" t="s">
        <v>227</v>
      </c>
    </row>
    <row r="2367" spans="1:8" ht="18.399999999999999" customHeight="1">
      <c r="A2367" s="237" t="s">
        <v>4376</v>
      </c>
      <c r="B2367" s="238" t="s">
        <v>3065</v>
      </c>
      <c r="C2367" s="238" t="s">
        <v>6893</v>
      </c>
      <c r="D2367" s="239">
        <v>49450</v>
      </c>
      <c r="E2367" s="240" t="s">
        <v>6886</v>
      </c>
      <c r="F2367" s="233" t="s">
        <v>227</v>
      </c>
      <c r="G2367" s="233" t="s">
        <v>4377</v>
      </c>
      <c r="H2367" s="233" t="s">
        <v>227</v>
      </c>
    </row>
    <row r="2368" spans="1:8" ht="18.399999999999999" customHeight="1">
      <c r="A2368" s="237" t="s">
        <v>4376</v>
      </c>
      <c r="B2368" s="238" t="s">
        <v>3067</v>
      </c>
      <c r="C2368" s="238" t="s">
        <v>6893</v>
      </c>
      <c r="D2368" s="239">
        <v>62200</v>
      </c>
      <c r="E2368" s="240" t="s">
        <v>6886</v>
      </c>
      <c r="F2368" s="233" t="s">
        <v>227</v>
      </c>
      <c r="G2368" s="233" t="s">
        <v>4378</v>
      </c>
      <c r="H2368" s="233" t="s">
        <v>227</v>
      </c>
    </row>
    <row r="2369" spans="1:8" ht="18.399999999999999" customHeight="1">
      <c r="A2369" s="237" t="s">
        <v>4376</v>
      </c>
      <c r="B2369" s="238" t="s">
        <v>3069</v>
      </c>
      <c r="C2369" s="238" t="s">
        <v>6893</v>
      </c>
      <c r="D2369" s="239">
        <v>91000</v>
      </c>
      <c r="E2369" s="240" t="s">
        <v>6886</v>
      </c>
      <c r="F2369" s="233" t="s">
        <v>227</v>
      </c>
      <c r="G2369" s="233" t="s">
        <v>4379</v>
      </c>
      <c r="H2369" s="233" t="s">
        <v>227</v>
      </c>
    </row>
    <row r="2370" spans="1:8" ht="18.399999999999999" customHeight="1">
      <c r="A2370" s="237" t="s">
        <v>5361</v>
      </c>
      <c r="B2370" s="238" t="s">
        <v>5362</v>
      </c>
      <c r="C2370" s="238" t="s">
        <v>6893</v>
      </c>
      <c r="D2370" s="239">
        <v>2170</v>
      </c>
      <c r="E2370" s="240" t="s">
        <v>6886</v>
      </c>
      <c r="F2370" s="233" t="s">
        <v>227</v>
      </c>
      <c r="G2370" s="233" t="s">
        <v>5363</v>
      </c>
      <c r="H2370" s="233" t="s">
        <v>227</v>
      </c>
    </row>
    <row r="2371" spans="1:8" ht="18.399999999999999" customHeight="1">
      <c r="A2371" s="237" t="s">
        <v>5361</v>
      </c>
      <c r="B2371" s="238" t="s">
        <v>5364</v>
      </c>
      <c r="C2371" s="238" t="s">
        <v>6893</v>
      </c>
      <c r="D2371" s="239">
        <v>2510</v>
      </c>
      <c r="E2371" s="240" t="s">
        <v>6886</v>
      </c>
      <c r="F2371" s="233" t="s">
        <v>227</v>
      </c>
      <c r="G2371" s="233" t="s">
        <v>5365</v>
      </c>
      <c r="H2371" s="233" t="s">
        <v>227</v>
      </c>
    </row>
    <row r="2372" spans="1:8" ht="18.399999999999999" customHeight="1">
      <c r="A2372" s="237" t="s">
        <v>5361</v>
      </c>
      <c r="B2372" s="238" t="s">
        <v>5366</v>
      </c>
      <c r="C2372" s="238" t="s">
        <v>6893</v>
      </c>
      <c r="D2372" s="239">
        <v>3140</v>
      </c>
      <c r="E2372" s="240" t="s">
        <v>6886</v>
      </c>
      <c r="F2372" s="233" t="s">
        <v>227</v>
      </c>
      <c r="G2372" s="233" t="s">
        <v>5367</v>
      </c>
      <c r="H2372" s="233" t="s">
        <v>227</v>
      </c>
    </row>
    <row r="2373" spans="1:8" ht="18.399999999999999" customHeight="1">
      <c r="A2373" s="237" t="s">
        <v>5361</v>
      </c>
      <c r="B2373" s="238" t="s">
        <v>5368</v>
      </c>
      <c r="C2373" s="238" t="s">
        <v>6893</v>
      </c>
      <c r="D2373" s="239">
        <v>4780</v>
      </c>
      <c r="E2373" s="240" t="s">
        <v>6886</v>
      </c>
      <c r="F2373" s="233" t="s">
        <v>227</v>
      </c>
      <c r="G2373" s="233" t="s">
        <v>5369</v>
      </c>
      <c r="H2373" s="233" t="s">
        <v>227</v>
      </c>
    </row>
    <row r="2374" spans="1:8" ht="18.399999999999999" customHeight="1">
      <c r="A2374" s="237" t="s">
        <v>5361</v>
      </c>
      <c r="B2374" s="238" t="s">
        <v>5370</v>
      </c>
      <c r="C2374" s="238" t="s">
        <v>6893</v>
      </c>
      <c r="D2374" s="239">
        <v>5070</v>
      </c>
      <c r="E2374" s="240" t="s">
        <v>6886</v>
      </c>
      <c r="F2374" s="233" t="s">
        <v>227</v>
      </c>
      <c r="G2374" s="233" t="s">
        <v>5371</v>
      </c>
      <c r="H2374" s="233" t="s">
        <v>227</v>
      </c>
    </row>
    <row r="2375" spans="1:8" ht="18.399999999999999" customHeight="1">
      <c r="A2375" s="237" t="s">
        <v>5361</v>
      </c>
      <c r="B2375" s="238" t="s">
        <v>5372</v>
      </c>
      <c r="C2375" s="238" t="s">
        <v>6893</v>
      </c>
      <c r="D2375" s="239">
        <v>7300</v>
      </c>
      <c r="E2375" s="240" t="s">
        <v>6886</v>
      </c>
      <c r="F2375" s="233" t="s">
        <v>227</v>
      </c>
      <c r="G2375" s="233" t="s">
        <v>5373</v>
      </c>
      <c r="H2375" s="233" t="s">
        <v>227</v>
      </c>
    </row>
    <row r="2376" spans="1:8" ht="18.399999999999999" customHeight="1">
      <c r="A2376" s="237" t="s">
        <v>5361</v>
      </c>
      <c r="B2376" s="238" t="s">
        <v>5374</v>
      </c>
      <c r="C2376" s="238" t="s">
        <v>6893</v>
      </c>
      <c r="D2376" s="239">
        <v>24480</v>
      </c>
      <c r="E2376" s="240" t="s">
        <v>6886</v>
      </c>
      <c r="F2376" s="233" t="s">
        <v>227</v>
      </c>
      <c r="G2376" s="233" t="s">
        <v>5375</v>
      </c>
      <c r="H2376" s="233" t="s">
        <v>227</v>
      </c>
    </row>
    <row r="2377" spans="1:8" ht="18.399999999999999" customHeight="1">
      <c r="A2377" s="237" t="s">
        <v>5361</v>
      </c>
      <c r="B2377" s="238" t="s">
        <v>5376</v>
      </c>
      <c r="C2377" s="238" t="s">
        <v>6893</v>
      </c>
      <c r="D2377" s="239">
        <v>29640</v>
      </c>
      <c r="E2377" s="240" t="s">
        <v>6886</v>
      </c>
      <c r="F2377" s="233" t="s">
        <v>227</v>
      </c>
      <c r="G2377" s="233" t="s">
        <v>5377</v>
      </c>
      <c r="H2377" s="233" t="s">
        <v>227</v>
      </c>
    </row>
    <row r="2378" spans="1:8" ht="18.399999999999999" customHeight="1">
      <c r="A2378" s="237" t="s">
        <v>5361</v>
      </c>
      <c r="B2378" s="238" t="s">
        <v>5378</v>
      </c>
      <c r="C2378" s="238" t="s">
        <v>6893</v>
      </c>
      <c r="D2378" s="239">
        <v>59400</v>
      </c>
      <c r="E2378" s="240" t="s">
        <v>6886</v>
      </c>
      <c r="F2378" s="233" t="s">
        <v>227</v>
      </c>
      <c r="G2378" s="233" t="s">
        <v>5379</v>
      </c>
      <c r="H2378" s="233" t="s">
        <v>227</v>
      </c>
    </row>
    <row r="2379" spans="1:8" ht="18.399999999999999" customHeight="1">
      <c r="A2379" s="237" t="s">
        <v>4233</v>
      </c>
      <c r="B2379" s="238" t="s">
        <v>4380</v>
      </c>
      <c r="C2379" s="238" t="s">
        <v>6914</v>
      </c>
      <c r="D2379" s="239">
        <v>61264</v>
      </c>
      <c r="E2379" s="240" t="s">
        <v>6886</v>
      </c>
      <c r="F2379" s="233" t="s">
        <v>227</v>
      </c>
      <c r="G2379" s="233" t="s">
        <v>4381</v>
      </c>
      <c r="H2379" s="233" t="s">
        <v>227</v>
      </c>
    </row>
    <row r="2380" spans="1:8" ht="18.399999999999999" customHeight="1">
      <c r="A2380" s="237" t="s">
        <v>4233</v>
      </c>
      <c r="B2380" s="238" t="s">
        <v>4382</v>
      </c>
      <c r="C2380" s="238" t="s">
        <v>6914</v>
      </c>
      <c r="D2380" s="239">
        <v>92227</v>
      </c>
      <c r="E2380" s="240" t="s">
        <v>6886</v>
      </c>
      <c r="F2380" s="233" t="s">
        <v>227</v>
      </c>
      <c r="G2380" s="233" t="s">
        <v>4383</v>
      </c>
      <c r="H2380" s="233" t="s">
        <v>227</v>
      </c>
    </row>
    <row r="2381" spans="1:8" ht="18.399999999999999" customHeight="1">
      <c r="A2381" s="237" t="s">
        <v>4233</v>
      </c>
      <c r="B2381" s="238" t="s">
        <v>4384</v>
      </c>
      <c r="C2381" s="238" t="s">
        <v>6914</v>
      </c>
      <c r="D2381" s="239">
        <v>135076</v>
      </c>
      <c r="E2381" s="240" t="s">
        <v>6886</v>
      </c>
      <c r="F2381" s="233" t="s">
        <v>227</v>
      </c>
      <c r="G2381" s="233" t="s">
        <v>4385</v>
      </c>
      <c r="H2381" s="233" t="s">
        <v>227</v>
      </c>
    </row>
    <row r="2382" spans="1:8" ht="18.399999999999999" customHeight="1">
      <c r="A2382" s="237" t="s">
        <v>4233</v>
      </c>
      <c r="B2382" s="238" t="s">
        <v>4386</v>
      </c>
      <c r="C2382" s="238" t="s">
        <v>6914</v>
      </c>
      <c r="D2382" s="239">
        <v>121073</v>
      </c>
      <c r="E2382" s="240" t="s">
        <v>6886</v>
      </c>
      <c r="F2382" s="233" t="s">
        <v>227</v>
      </c>
      <c r="G2382" s="233" t="s">
        <v>4387</v>
      </c>
      <c r="H2382" s="233" t="s">
        <v>227</v>
      </c>
    </row>
    <row r="2383" spans="1:8" ht="18.399999999999999" customHeight="1">
      <c r="A2383" s="237" t="s">
        <v>4233</v>
      </c>
      <c r="B2383" s="238" t="s">
        <v>4388</v>
      </c>
      <c r="C2383" s="238" t="s">
        <v>6914</v>
      </c>
      <c r="D2383" s="239">
        <v>86970</v>
      </c>
      <c r="E2383" s="240" t="s">
        <v>6886</v>
      </c>
      <c r="F2383" s="233" t="s">
        <v>227</v>
      </c>
      <c r="G2383" s="233" t="s">
        <v>4389</v>
      </c>
      <c r="H2383" s="233" t="s">
        <v>227</v>
      </c>
    </row>
    <row r="2384" spans="1:8" ht="18.399999999999999" customHeight="1">
      <c r="A2384" s="237" t="s">
        <v>4233</v>
      </c>
      <c r="B2384" s="238" t="s">
        <v>4390</v>
      </c>
      <c r="C2384" s="238" t="s">
        <v>6914</v>
      </c>
      <c r="D2384" s="239">
        <v>105494</v>
      </c>
      <c r="E2384" s="240" t="s">
        <v>6886</v>
      </c>
      <c r="F2384" s="233" t="s">
        <v>227</v>
      </c>
      <c r="G2384" s="233" t="s">
        <v>4391</v>
      </c>
      <c r="H2384" s="233" t="s">
        <v>227</v>
      </c>
    </row>
    <row r="2385" spans="1:8" ht="18.399999999999999" customHeight="1">
      <c r="A2385" s="237" t="s">
        <v>4337</v>
      </c>
      <c r="B2385" s="238" t="s">
        <v>4392</v>
      </c>
      <c r="C2385" s="238" t="s">
        <v>6893</v>
      </c>
      <c r="D2385" s="239">
        <v>12100000</v>
      </c>
      <c r="E2385" s="240" t="s">
        <v>6886</v>
      </c>
      <c r="F2385" s="233" t="s">
        <v>227</v>
      </c>
      <c r="G2385" s="233" t="s">
        <v>4393</v>
      </c>
      <c r="H2385" s="233" t="s">
        <v>227</v>
      </c>
    </row>
    <row r="2386" spans="1:8" ht="18.399999999999999" customHeight="1">
      <c r="A2386" s="237" t="s">
        <v>4337</v>
      </c>
      <c r="B2386" s="238" t="s">
        <v>4394</v>
      </c>
      <c r="C2386" s="238" t="s">
        <v>6893</v>
      </c>
      <c r="D2386" s="239">
        <v>10285000</v>
      </c>
      <c r="E2386" s="240" t="s">
        <v>6886</v>
      </c>
      <c r="F2386" s="233" t="s">
        <v>227</v>
      </c>
      <c r="G2386" s="233" t="s">
        <v>4395</v>
      </c>
      <c r="H2386" s="233" t="s">
        <v>227</v>
      </c>
    </row>
    <row r="2387" spans="1:8" ht="18.399999999999999" customHeight="1">
      <c r="A2387" s="237" t="s">
        <v>4337</v>
      </c>
      <c r="B2387" s="238" t="s">
        <v>4396</v>
      </c>
      <c r="C2387" s="238" t="s">
        <v>6893</v>
      </c>
      <c r="D2387" s="239">
        <v>1780000</v>
      </c>
      <c r="E2387" s="240" t="s">
        <v>6886</v>
      </c>
      <c r="F2387" s="233" t="s">
        <v>227</v>
      </c>
      <c r="G2387" s="233" t="s">
        <v>4397</v>
      </c>
      <c r="H2387" s="233" t="s">
        <v>227</v>
      </c>
    </row>
    <row r="2388" spans="1:8" ht="18.399999999999999" customHeight="1">
      <c r="A2388" s="237" t="s">
        <v>4398</v>
      </c>
      <c r="B2388" s="238" t="s">
        <v>4399</v>
      </c>
      <c r="C2388" s="238" t="s">
        <v>6893</v>
      </c>
      <c r="D2388" s="239">
        <v>4450000</v>
      </c>
      <c r="E2388" s="240" t="s">
        <v>6886</v>
      </c>
      <c r="F2388" s="233" t="s">
        <v>227</v>
      </c>
      <c r="G2388" s="233" t="s">
        <v>4400</v>
      </c>
      <c r="H2388" s="233" t="s">
        <v>227</v>
      </c>
    </row>
    <row r="2389" spans="1:8" ht="18.399999999999999" customHeight="1">
      <c r="A2389" s="237" t="s">
        <v>4398</v>
      </c>
      <c r="B2389" s="238" t="s">
        <v>4392</v>
      </c>
      <c r="C2389" s="238" t="s">
        <v>6893</v>
      </c>
      <c r="D2389" s="239">
        <v>5500000</v>
      </c>
      <c r="E2389" s="240" t="s">
        <v>6886</v>
      </c>
      <c r="F2389" s="233" t="s">
        <v>227</v>
      </c>
      <c r="G2389" s="233" t="s">
        <v>4401</v>
      </c>
      <c r="H2389" s="233" t="s">
        <v>227</v>
      </c>
    </row>
    <row r="2390" spans="1:8" ht="18.399999999999999" customHeight="1">
      <c r="A2390" s="237" t="s">
        <v>4398</v>
      </c>
      <c r="B2390" s="238" t="s">
        <v>4402</v>
      </c>
      <c r="C2390" s="238" t="s">
        <v>6893</v>
      </c>
      <c r="D2390" s="239">
        <v>3724000</v>
      </c>
      <c r="E2390" s="240" t="s">
        <v>6886</v>
      </c>
      <c r="F2390" s="233" t="s">
        <v>227</v>
      </c>
      <c r="G2390" s="233" t="s">
        <v>4403</v>
      </c>
      <c r="H2390" s="233" t="s">
        <v>227</v>
      </c>
    </row>
    <row r="2391" spans="1:8" ht="18.399999999999999" customHeight="1">
      <c r="A2391" s="237" t="s">
        <v>4398</v>
      </c>
      <c r="B2391" s="238" t="s">
        <v>4394</v>
      </c>
      <c r="C2391" s="238" t="s">
        <v>6893</v>
      </c>
      <c r="D2391" s="239">
        <v>3410000</v>
      </c>
      <c r="E2391" s="240" t="s">
        <v>6886</v>
      </c>
      <c r="F2391" s="233" t="s">
        <v>227</v>
      </c>
      <c r="G2391" s="233" t="s">
        <v>4404</v>
      </c>
      <c r="H2391" s="233" t="s">
        <v>227</v>
      </c>
    </row>
    <row r="2392" spans="1:8" ht="18.399999999999999" customHeight="1">
      <c r="A2392" s="237" t="s">
        <v>4398</v>
      </c>
      <c r="B2392" s="238" t="s">
        <v>4405</v>
      </c>
      <c r="C2392" s="238" t="s">
        <v>6893</v>
      </c>
      <c r="D2392" s="239">
        <v>3410000</v>
      </c>
      <c r="E2392" s="240" t="s">
        <v>6886</v>
      </c>
      <c r="F2392" s="233" t="s">
        <v>227</v>
      </c>
      <c r="G2392" s="233" t="s">
        <v>4406</v>
      </c>
      <c r="H2392" s="233" t="s">
        <v>227</v>
      </c>
    </row>
    <row r="2393" spans="1:8" ht="18.399999999999999" customHeight="1">
      <c r="A2393" s="237" t="s">
        <v>4398</v>
      </c>
      <c r="B2393" s="238" t="s">
        <v>4321</v>
      </c>
      <c r="C2393" s="238" t="s">
        <v>6893</v>
      </c>
      <c r="D2393" s="239">
        <v>1837000</v>
      </c>
      <c r="E2393" s="240" t="s">
        <v>6886</v>
      </c>
      <c r="F2393" s="233" t="s">
        <v>227</v>
      </c>
      <c r="G2393" s="233" t="s">
        <v>4407</v>
      </c>
      <c r="H2393" s="233" t="s">
        <v>227</v>
      </c>
    </row>
    <row r="2394" spans="1:8" ht="18.399999999999999" customHeight="1">
      <c r="A2394" s="237" t="s">
        <v>4398</v>
      </c>
      <c r="B2394" s="238" t="s">
        <v>4408</v>
      </c>
      <c r="C2394" s="238" t="s">
        <v>6893</v>
      </c>
      <c r="D2394" s="239">
        <v>1837000</v>
      </c>
      <c r="E2394" s="240" t="s">
        <v>6886</v>
      </c>
      <c r="F2394" s="233" t="s">
        <v>227</v>
      </c>
      <c r="G2394" s="233" t="s">
        <v>4409</v>
      </c>
      <c r="H2394" s="233" t="s">
        <v>227</v>
      </c>
    </row>
    <row r="2395" spans="1:8" ht="18.399999999999999" customHeight="1">
      <c r="A2395" s="237" t="s">
        <v>4398</v>
      </c>
      <c r="B2395" s="238" t="s">
        <v>4410</v>
      </c>
      <c r="C2395" s="238" t="s">
        <v>6893</v>
      </c>
      <c r="D2395" s="239">
        <v>1837000</v>
      </c>
      <c r="E2395" s="240" t="s">
        <v>6886</v>
      </c>
      <c r="F2395" s="233" t="s">
        <v>227</v>
      </c>
      <c r="G2395" s="233" t="s">
        <v>4411</v>
      </c>
      <c r="H2395" s="233" t="s">
        <v>227</v>
      </c>
    </row>
    <row r="2396" spans="1:8" ht="18.399999999999999" customHeight="1">
      <c r="A2396" s="237" t="s">
        <v>4398</v>
      </c>
      <c r="B2396" s="238" t="s">
        <v>4412</v>
      </c>
      <c r="C2396" s="238" t="s">
        <v>6893</v>
      </c>
      <c r="D2396" s="239">
        <v>1540000</v>
      </c>
      <c r="E2396" s="240" t="s">
        <v>6886</v>
      </c>
      <c r="F2396" s="233" t="s">
        <v>227</v>
      </c>
      <c r="G2396" s="233" t="s">
        <v>4413</v>
      </c>
      <c r="H2396" s="233" t="s">
        <v>227</v>
      </c>
    </row>
    <row r="2397" spans="1:8" ht="18.399999999999999" customHeight="1">
      <c r="A2397" s="237" t="s">
        <v>4398</v>
      </c>
      <c r="B2397" s="238" t="s">
        <v>4414</v>
      </c>
      <c r="C2397" s="238" t="s">
        <v>6893</v>
      </c>
      <c r="D2397" s="239">
        <v>1386000</v>
      </c>
      <c r="E2397" s="240" t="s">
        <v>6886</v>
      </c>
      <c r="F2397" s="233" t="s">
        <v>227</v>
      </c>
      <c r="G2397" s="233" t="s">
        <v>4415</v>
      </c>
      <c r="H2397" s="233" t="s">
        <v>227</v>
      </c>
    </row>
    <row r="2398" spans="1:8" ht="18.399999999999999" customHeight="1">
      <c r="A2398" s="237" t="s">
        <v>4398</v>
      </c>
      <c r="B2398" s="238" t="s">
        <v>4297</v>
      </c>
      <c r="C2398" s="238" t="s">
        <v>6893</v>
      </c>
      <c r="D2398" s="239">
        <v>1386000</v>
      </c>
      <c r="E2398" s="240" t="s">
        <v>6886</v>
      </c>
      <c r="F2398" s="233" t="s">
        <v>227</v>
      </c>
      <c r="G2398" s="233" t="s">
        <v>4416</v>
      </c>
      <c r="H2398" s="233" t="s">
        <v>227</v>
      </c>
    </row>
    <row r="2399" spans="1:8" ht="18.399999999999999" customHeight="1">
      <c r="A2399" s="237" t="s">
        <v>4398</v>
      </c>
      <c r="B2399" s="238" t="s">
        <v>4309</v>
      </c>
      <c r="C2399" s="238" t="s">
        <v>6893</v>
      </c>
      <c r="D2399" s="239">
        <v>869000</v>
      </c>
      <c r="E2399" s="240" t="s">
        <v>6886</v>
      </c>
      <c r="F2399" s="233" t="s">
        <v>227</v>
      </c>
      <c r="G2399" s="233" t="s">
        <v>4417</v>
      </c>
      <c r="H2399" s="233" t="s">
        <v>227</v>
      </c>
    </row>
    <row r="2400" spans="1:8" ht="18.399999999999999" customHeight="1">
      <c r="A2400" s="237" t="s">
        <v>4398</v>
      </c>
      <c r="B2400" s="238" t="s">
        <v>4418</v>
      </c>
      <c r="C2400" s="238" t="s">
        <v>6893</v>
      </c>
      <c r="D2400" s="239">
        <v>600000</v>
      </c>
      <c r="E2400" s="240" t="s">
        <v>6886</v>
      </c>
      <c r="F2400" s="233" t="s">
        <v>227</v>
      </c>
      <c r="G2400" s="233" t="s">
        <v>4419</v>
      </c>
      <c r="H2400" s="233" t="s">
        <v>227</v>
      </c>
    </row>
    <row r="2401" spans="1:8" ht="18.399999999999999" customHeight="1">
      <c r="A2401" s="237" t="s">
        <v>4398</v>
      </c>
      <c r="B2401" s="238" t="s">
        <v>4420</v>
      </c>
      <c r="C2401" s="238" t="s">
        <v>6893</v>
      </c>
      <c r="D2401" s="239">
        <v>490000</v>
      </c>
      <c r="E2401" s="240" t="s">
        <v>6886</v>
      </c>
      <c r="F2401" s="233" t="s">
        <v>227</v>
      </c>
      <c r="G2401" s="233" t="s">
        <v>4421</v>
      </c>
      <c r="H2401" s="233" t="s">
        <v>227</v>
      </c>
    </row>
    <row r="2402" spans="1:8" ht="18.399999999999999" customHeight="1">
      <c r="A2402" s="237" t="s">
        <v>4422</v>
      </c>
      <c r="B2402" s="238" t="s">
        <v>4423</v>
      </c>
      <c r="C2402" s="238" t="s">
        <v>6893</v>
      </c>
      <c r="D2402" s="239">
        <v>2970000</v>
      </c>
      <c r="E2402" s="240" t="s">
        <v>6886</v>
      </c>
      <c r="F2402" s="233" t="s">
        <v>227</v>
      </c>
      <c r="G2402" s="233" t="s">
        <v>4424</v>
      </c>
      <c r="H2402" s="233" t="s">
        <v>227</v>
      </c>
    </row>
    <row r="2403" spans="1:8" ht="18.399999999999999" customHeight="1">
      <c r="A2403" s="237" t="s">
        <v>4318</v>
      </c>
      <c r="B2403" s="238" t="s">
        <v>4425</v>
      </c>
      <c r="C2403" s="238" t="s">
        <v>6893</v>
      </c>
      <c r="D2403" s="239">
        <v>19990000</v>
      </c>
      <c r="E2403" s="240" t="s">
        <v>6886</v>
      </c>
      <c r="F2403" s="233" t="s">
        <v>227</v>
      </c>
      <c r="G2403" s="233" t="s">
        <v>4426</v>
      </c>
      <c r="H2403" s="233" t="s">
        <v>227</v>
      </c>
    </row>
    <row r="2404" spans="1:8" ht="18.399999999999999" customHeight="1">
      <c r="A2404" s="237" t="s">
        <v>4318</v>
      </c>
      <c r="B2404" s="238" t="s">
        <v>4427</v>
      </c>
      <c r="C2404" s="238" t="s">
        <v>6893</v>
      </c>
      <c r="D2404" s="239">
        <v>19990000</v>
      </c>
      <c r="E2404" s="240" t="s">
        <v>6886</v>
      </c>
      <c r="F2404" s="233" t="s">
        <v>227</v>
      </c>
      <c r="G2404" s="233" t="s">
        <v>4428</v>
      </c>
      <c r="H2404" s="233" t="s">
        <v>227</v>
      </c>
    </row>
    <row r="2405" spans="1:8" ht="18.399999999999999" customHeight="1">
      <c r="A2405" s="237" t="s">
        <v>4318</v>
      </c>
      <c r="B2405" s="238" t="s">
        <v>4412</v>
      </c>
      <c r="C2405" s="238" t="s">
        <v>6893</v>
      </c>
      <c r="D2405" s="239">
        <v>11550000</v>
      </c>
      <c r="E2405" s="240" t="s">
        <v>6886</v>
      </c>
      <c r="F2405" s="233" t="s">
        <v>227</v>
      </c>
      <c r="G2405" s="233" t="s">
        <v>4429</v>
      </c>
      <c r="H2405" s="233" t="s">
        <v>227</v>
      </c>
    </row>
    <row r="2406" spans="1:8" ht="18.399999999999999" customHeight="1">
      <c r="A2406" s="237" t="s">
        <v>4318</v>
      </c>
      <c r="B2406" s="238" t="s">
        <v>4414</v>
      </c>
      <c r="C2406" s="238" t="s">
        <v>6893</v>
      </c>
      <c r="D2406" s="239">
        <v>11200000</v>
      </c>
      <c r="E2406" s="240" t="s">
        <v>6886</v>
      </c>
      <c r="F2406" s="233" t="s">
        <v>227</v>
      </c>
      <c r="G2406" s="233" t="s">
        <v>4430</v>
      </c>
      <c r="H2406" s="233" t="s">
        <v>227</v>
      </c>
    </row>
    <row r="2407" spans="1:8" ht="18.399999999999999" customHeight="1">
      <c r="A2407" s="237" t="s">
        <v>4318</v>
      </c>
      <c r="B2407" s="238" t="s">
        <v>4431</v>
      </c>
      <c r="C2407" s="238" t="s">
        <v>6893</v>
      </c>
      <c r="D2407" s="239">
        <v>8800000</v>
      </c>
      <c r="E2407" s="240" t="s">
        <v>6886</v>
      </c>
      <c r="F2407" s="233" t="s">
        <v>227</v>
      </c>
      <c r="G2407" s="233" t="s">
        <v>4432</v>
      </c>
      <c r="H2407" s="233" t="s">
        <v>227</v>
      </c>
    </row>
    <row r="2408" spans="1:8" ht="18.399999999999999" customHeight="1">
      <c r="A2408" s="237" t="s">
        <v>4318</v>
      </c>
      <c r="B2408" s="238" t="s">
        <v>4309</v>
      </c>
      <c r="C2408" s="238" t="s">
        <v>6893</v>
      </c>
      <c r="D2408" s="239">
        <v>8350000</v>
      </c>
      <c r="E2408" s="240" t="s">
        <v>6886</v>
      </c>
      <c r="F2408" s="233" t="s">
        <v>227</v>
      </c>
      <c r="G2408" s="233" t="s">
        <v>4433</v>
      </c>
      <c r="H2408" s="233" t="s">
        <v>227</v>
      </c>
    </row>
    <row r="2409" spans="1:8" ht="18.399999999999999" customHeight="1">
      <c r="A2409" s="237" t="s">
        <v>4318</v>
      </c>
      <c r="B2409" s="238" t="s">
        <v>4434</v>
      </c>
      <c r="C2409" s="238" t="s">
        <v>6893</v>
      </c>
      <c r="D2409" s="239">
        <v>7500000</v>
      </c>
      <c r="E2409" s="240" t="s">
        <v>6886</v>
      </c>
      <c r="F2409" s="233" t="s">
        <v>227</v>
      </c>
      <c r="G2409" s="233" t="s">
        <v>4435</v>
      </c>
      <c r="H2409" s="233" t="s">
        <v>227</v>
      </c>
    </row>
    <row r="2410" spans="1:8" ht="18.399999999999999" customHeight="1">
      <c r="A2410" s="237" t="s">
        <v>4330</v>
      </c>
      <c r="B2410" s="238" t="s">
        <v>4396</v>
      </c>
      <c r="C2410" s="238" t="s">
        <v>6893</v>
      </c>
      <c r="D2410" s="239">
        <v>3740000</v>
      </c>
      <c r="E2410" s="240" t="s">
        <v>6886</v>
      </c>
      <c r="F2410" s="233" t="s">
        <v>227</v>
      </c>
      <c r="G2410" s="233" t="s">
        <v>4436</v>
      </c>
      <c r="H2410" s="233" t="s">
        <v>227</v>
      </c>
    </row>
    <row r="2411" spans="1:8" ht="18.399999999999999" customHeight="1">
      <c r="A2411" s="237" t="s">
        <v>4437</v>
      </c>
      <c r="B2411" s="238" t="s">
        <v>4147</v>
      </c>
      <c r="C2411" s="238" t="s">
        <v>6893</v>
      </c>
      <c r="D2411" s="239">
        <v>226000</v>
      </c>
      <c r="E2411" s="240" t="s">
        <v>6886</v>
      </c>
      <c r="F2411" s="233" t="s">
        <v>227</v>
      </c>
      <c r="G2411" s="233" t="s">
        <v>4438</v>
      </c>
      <c r="H2411" s="233" t="s">
        <v>227</v>
      </c>
    </row>
    <row r="2412" spans="1:8" ht="18.399999999999999" customHeight="1">
      <c r="A2412" s="237" t="s">
        <v>4437</v>
      </c>
      <c r="B2412" s="238" t="s">
        <v>4150</v>
      </c>
      <c r="C2412" s="238" t="s">
        <v>6893</v>
      </c>
      <c r="D2412" s="239">
        <v>161700</v>
      </c>
      <c r="E2412" s="240" t="s">
        <v>6886</v>
      </c>
      <c r="F2412" s="233" t="s">
        <v>227</v>
      </c>
      <c r="G2412" s="233" t="s">
        <v>4439</v>
      </c>
      <c r="H2412" s="233" t="s">
        <v>227</v>
      </c>
    </row>
    <row r="2413" spans="1:8" ht="18.399999999999999" customHeight="1">
      <c r="A2413" s="237" t="s">
        <v>4437</v>
      </c>
      <c r="B2413" s="238" t="s">
        <v>4396</v>
      </c>
      <c r="C2413" s="238" t="s">
        <v>6893</v>
      </c>
      <c r="D2413" s="239">
        <v>161700</v>
      </c>
      <c r="E2413" s="240" t="s">
        <v>6886</v>
      </c>
      <c r="F2413" s="233" t="s">
        <v>227</v>
      </c>
      <c r="G2413" s="233" t="s">
        <v>4440</v>
      </c>
      <c r="H2413" s="233" t="s">
        <v>227</v>
      </c>
    </row>
    <row r="2414" spans="1:8" ht="18.399999999999999" customHeight="1">
      <c r="A2414" s="237" t="s">
        <v>4441</v>
      </c>
      <c r="B2414" s="238" t="s">
        <v>4147</v>
      </c>
      <c r="C2414" s="238" t="s">
        <v>6893</v>
      </c>
      <c r="D2414" s="239">
        <v>3575000</v>
      </c>
      <c r="E2414" s="240" t="s">
        <v>6886</v>
      </c>
      <c r="F2414" s="233" t="s">
        <v>227</v>
      </c>
      <c r="G2414" s="233" t="s">
        <v>4442</v>
      </c>
      <c r="H2414" s="233" t="s">
        <v>227</v>
      </c>
    </row>
    <row r="2415" spans="1:8" ht="18.399999999999999" customHeight="1">
      <c r="A2415" s="237" t="s">
        <v>4441</v>
      </c>
      <c r="B2415" s="238" t="s">
        <v>4150</v>
      </c>
      <c r="C2415" s="238" t="s">
        <v>6893</v>
      </c>
      <c r="D2415" s="239">
        <v>1815000</v>
      </c>
      <c r="E2415" s="240" t="s">
        <v>6886</v>
      </c>
      <c r="F2415" s="233" t="s">
        <v>227</v>
      </c>
      <c r="G2415" s="233" t="s">
        <v>4443</v>
      </c>
      <c r="H2415" s="233" t="s">
        <v>227</v>
      </c>
    </row>
    <row r="2416" spans="1:8" ht="18.399999999999999" customHeight="1">
      <c r="A2416" s="237" t="s">
        <v>4441</v>
      </c>
      <c r="B2416" s="238" t="s">
        <v>4396</v>
      </c>
      <c r="C2416" s="238" t="s">
        <v>6893</v>
      </c>
      <c r="D2416" s="239">
        <v>1562000</v>
      </c>
      <c r="E2416" s="240" t="s">
        <v>6886</v>
      </c>
      <c r="F2416" s="233" t="s">
        <v>227</v>
      </c>
      <c r="G2416" s="233" t="s">
        <v>4444</v>
      </c>
      <c r="H2416" s="233" t="s">
        <v>227</v>
      </c>
    </row>
    <row r="2417" spans="1:8" ht="18.399999999999999" customHeight="1">
      <c r="A2417" s="237" t="s">
        <v>4445</v>
      </c>
      <c r="B2417" s="238" t="s">
        <v>4147</v>
      </c>
      <c r="C2417" s="238" t="s">
        <v>6893</v>
      </c>
      <c r="D2417" s="239">
        <v>3938000</v>
      </c>
      <c r="E2417" s="240" t="s">
        <v>6886</v>
      </c>
      <c r="F2417" s="233" t="s">
        <v>227</v>
      </c>
      <c r="G2417" s="233" t="s">
        <v>4446</v>
      </c>
      <c r="H2417" s="233" t="s">
        <v>227</v>
      </c>
    </row>
    <row r="2418" spans="1:8" ht="18.399999999999999" customHeight="1">
      <c r="A2418" s="237" t="s">
        <v>4445</v>
      </c>
      <c r="B2418" s="238" t="s">
        <v>4150</v>
      </c>
      <c r="C2418" s="238" t="s">
        <v>6893</v>
      </c>
      <c r="D2418" s="239">
        <v>3102000</v>
      </c>
      <c r="E2418" s="240" t="s">
        <v>6886</v>
      </c>
      <c r="F2418" s="233" t="s">
        <v>227</v>
      </c>
      <c r="G2418" s="233" t="s">
        <v>4447</v>
      </c>
      <c r="H2418" s="233" t="s">
        <v>227</v>
      </c>
    </row>
    <row r="2419" spans="1:8" ht="18.399999999999999" customHeight="1">
      <c r="A2419" s="237" t="s">
        <v>4445</v>
      </c>
      <c r="B2419" s="238" t="s">
        <v>4396</v>
      </c>
      <c r="C2419" s="238" t="s">
        <v>6893</v>
      </c>
      <c r="D2419" s="239">
        <v>2255000</v>
      </c>
      <c r="E2419" s="240" t="s">
        <v>6886</v>
      </c>
      <c r="F2419" s="233" t="s">
        <v>227</v>
      </c>
      <c r="G2419" s="233" t="s">
        <v>4448</v>
      </c>
      <c r="H2419" s="233" t="s">
        <v>227</v>
      </c>
    </row>
    <row r="2420" spans="1:8" ht="18.399999999999999" customHeight="1">
      <c r="A2420" s="237" t="s">
        <v>4449</v>
      </c>
      <c r="B2420" s="238" t="s">
        <v>4147</v>
      </c>
      <c r="C2420" s="238" t="s">
        <v>6893</v>
      </c>
      <c r="D2420" s="239">
        <v>20995000</v>
      </c>
      <c r="E2420" s="240" t="s">
        <v>6886</v>
      </c>
      <c r="F2420" s="233" t="s">
        <v>227</v>
      </c>
      <c r="G2420" s="233" t="s">
        <v>4450</v>
      </c>
      <c r="H2420" s="233" t="s">
        <v>227</v>
      </c>
    </row>
    <row r="2421" spans="1:8" ht="18.399999999999999" customHeight="1">
      <c r="A2421" s="237" t="s">
        <v>4449</v>
      </c>
      <c r="B2421" s="238" t="s">
        <v>4150</v>
      </c>
      <c r="C2421" s="238" t="s">
        <v>6893</v>
      </c>
      <c r="D2421" s="239">
        <v>10423000</v>
      </c>
      <c r="E2421" s="240" t="s">
        <v>6886</v>
      </c>
      <c r="F2421" s="233" t="s">
        <v>227</v>
      </c>
      <c r="G2421" s="233" t="s">
        <v>4451</v>
      </c>
      <c r="H2421" s="233" t="s">
        <v>227</v>
      </c>
    </row>
    <row r="2422" spans="1:8" ht="18.399999999999999" customHeight="1">
      <c r="A2422" s="237" t="s">
        <v>4449</v>
      </c>
      <c r="B2422" s="238" t="s">
        <v>4396</v>
      </c>
      <c r="C2422" s="238" t="s">
        <v>6893</v>
      </c>
      <c r="D2422" s="239">
        <v>5155000</v>
      </c>
      <c r="E2422" s="240" t="s">
        <v>6886</v>
      </c>
      <c r="F2422" s="233" t="s">
        <v>227</v>
      </c>
      <c r="G2422" s="233" t="s">
        <v>4452</v>
      </c>
      <c r="H2422" s="233" t="s">
        <v>227</v>
      </c>
    </row>
    <row r="2423" spans="1:8" ht="18.399999999999999" customHeight="1">
      <c r="A2423" s="237" t="s">
        <v>4453</v>
      </c>
      <c r="B2423" s="238" t="s">
        <v>4147</v>
      </c>
      <c r="C2423" s="238" t="s">
        <v>6893</v>
      </c>
      <c r="D2423" s="239">
        <v>1065000</v>
      </c>
      <c r="E2423" s="240" t="s">
        <v>6886</v>
      </c>
      <c r="F2423" s="233" t="s">
        <v>227</v>
      </c>
      <c r="G2423" s="233" t="s">
        <v>4454</v>
      </c>
      <c r="H2423" s="233" t="s">
        <v>227</v>
      </c>
    </row>
    <row r="2424" spans="1:8" ht="18.399999999999999" customHeight="1">
      <c r="A2424" s="237" t="s">
        <v>4453</v>
      </c>
      <c r="B2424" s="238" t="s">
        <v>4150</v>
      </c>
      <c r="C2424" s="238" t="s">
        <v>6893</v>
      </c>
      <c r="D2424" s="239">
        <v>850000</v>
      </c>
      <c r="E2424" s="240" t="s">
        <v>6886</v>
      </c>
      <c r="F2424" s="233" t="s">
        <v>227</v>
      </c>
      <c r="G2424" s="233" t="s">
        <v>4455</v>
      </c>
      <c r="H2424" s="233" t="s">
        <v>227</v>
      </c>
    </row>
    <row r="2425" spans="1:8" ht="18.399999999999999" customHeight="1">
      <c r="A2425" s="237" t="s">
        <v>4453</v>
      </c>
      <c r="B2425" s="238" t="s">
        <v>4396</v>
      </c>
      <c r="C2425" s="238" t="s">
        <v>6893</v>
      </c>
      <c r="D2425" s="239">
        <v>420000</v>
      </c>
      <c r="E2425" s="240" t="s">
        <v>6886</v>
      </c>
      <c r="F2425" s="233" t="s">
        <v>227</v>
      </c>
      <c r="G2425" s="233" t="s">
        <v>4456</v>
      </c>
      <c r="H2425" s="233" t="s">
        <v>227</v>
      </c>
    </row>
    <row r="2426" spans="1:8" ht="18.399999999999999" customHeight="1">
      <c r="A2426" s="237" t="s">
        <v>4457</v>
      </c>
      <c r="B2426" s="238" t="s">
        <v>4147</v>
      </c>
      <c r="C2426" s="238" t="s">
        <v>6893</v>
      </c>
      <c r="D2426" s="239">
        <v>250000</v>
      </c>
      <c r="E2426" s="240" t="s">
        <v>6886</v>
      </c>
      <c r="F2426" s="233" t="s">
        <v>227</v>
      </c>
      <c r="G2426" s="233" t="s">
        <v>4458</v>
      </c>
      <c r="H2426" s="233" t="s">
        <v>227</v>
      </c>
    </row>
    <row r="2427" spans="1:8" ht="18.399999999999999" customHeight="1">
      <c r="A2427" s="237" t="s">
        <v>4457</v>
      </c>
      <c r="B2427" s="238" t="s">
        <v>4150</v>
      </c>
      <c r="C2427" s="238" t="s">
        <v>6893</v>
      </c>
      <c r="D2427" s="239">
        <v>165000</v>
      </c>
      <c r="E2427" s="240" t="s">
        <v>6886</v>
      </c>
      <c r="F2427" s="233" t="s">
        <v>227</v>
      </c>
      <c r="G2427" s="233" t="s">
        <v>4459</v>
      </c>
      <c r="H2427" s="233" t="s">
        <v>227</v>
      </c>
    </row>
    <row r="2428" spans="1:8" ht="18.399999999999999" customHeight="1">
      <c r="A2428" s="237" t="s">
        <v>4457</v>
      </c>
      <c r="B2428" s="238" t="s">
        <v>4396</v>
      </c>
      <c r="C2428" s="238" t="s">
        <v>6893</v>
      </c>
      <c r="D2428" s="239">
        <v>124000</v>
      </c>
      <c r="E2428" s="240" t="s">
        <v>6886</v>
      </c>
      <c r="F2428" s="233" t="s">
        <v>227</v>
      </c>
      <c r="G2428" s="233" t="s">
        <v>4460</v>
      </c>
      <c r="H2428" s="233" t="s">
        <v>227</v>
      </c>
    </row>
    <row r="2429" spans="1:8" ht="18.399999999999999" customHeight="1">
      <c r="A2429" s="237" t="s">
        <v>4461</v>
      </c>
      <c r="B2429" s="238" t="s">
        <v>4147</v>
      </c>
      <c r="C2429" s="238" t="s">
        <v>6893</v>
      </c>
      <c r="D2429" s="239">
        <v>265000</v>
      </c>
      <c r="E2429" s="240" t="s">
        <v>6886</v>
      </c>
      <c r="F2429" s="233" t="s">
        <v>227</v>
      </c>
      <c r="G2429" s="233" t="s">
        <v>4462</v>
      </c>
      <c r="H2429" s="233" t="s">
        <v>227</v>
      </c>
    </row>
    <row r="2430" spans="1:8" ht="18.399999999999999" customHeight="1">
      <c r="A2430" s="237" t="s">
        <v>4461</v>
      </c>
      <c r="B2430" s="238" t="s">
        <v>4150</v>
      </c>
      <c r="C2430" s="238" t="s">
        <v>6893</v>
      </c>
      <c r="D2430" s="239">
        <v>129000</v>
      </c>
      <c r="E2430" s="240" t="s">
        <v>6886</v>
      </c>
      <c r="F2430" s="233" t="s">
        <v>227</v>
      </c>
      <c r="G2430" s="233" t="s">
        <v>4463</v>
      </c>
      <c r="H2430" s="233" t="s">
        <v>227</v>
      </c>
    </row>
    <row r="2431" spans="1:8" ht="18.399999999999999" customHeight="1">
      <c r="A2431" s="237" t="s">
        <v>4461</v>
      </c>
      <c r="B2431" s="238" t="s">
        <v>4396</v>
      </c>
      <c r="C2431" s="238" t="s">
        <v>6893</v>
      </c>
      <c r="D2431" s="239">
        <v>86000</v>
      </c>
      <c r="E2431" s="240" t="s">
        <v>6886</v>
      </c>
      <c r="F2431" s="233" t="s">
        <v>227</v>
      </c>
      <c r="G2431" s="233" t="s">
        <v>4464</v>
      </c>
      <c r="H2431" s="233" t="s">
        <v>227</v>
      </c>
    </row>
    <row r="2432" spans="1:8" ht="18.399999999999999" customHeight="1">
      <c r="A2432" s="237" t="s">
        <v>2479</v>
      </c>
      <c r="B2432" s="238" t="s">
        <v>2480</v>
      </c>
      <c r="C2432" s="238" t="s">
        <v>6914</v>
      </c>
      <c r="D2432" s="239">
        <v>28244</v>
      </c>
      <c r="E2432" s="240" t="s">
        <v>6886</v>
      </c>
      <c r="F2432" s="233" t="s">
        <v>227</v>
      </c>
      <c r="G2432" s="233" t="s">
        <v>2481</v>
      </c>
      <c r="H2432" s="233" t="s">
        <v>227</v>
      </c>
    </row>
    <row r="2433" spans="1:8" ht="18.399999999999999" customHeight="1">
      <c r="A2433" s="237" t="s">
        <v>2479</v>
      </c>
      <c r="B2433" s="238" t="s">
        <v>2482</v>
      </c>
      <c r="C2433" s="238" t="s">
        <v>6914</v>
      </c>
      <c r="D2433" s="239">
        <v>28000</v>
      </c>
      <c r="E2433" s="240" t="s">
        <v>6886</v>
      </c>
      <c r="F2433" s="233" t="s">
        <v>227</v>
      </c>
      <c r="G2433" s="233" t="s">
        <v>2483</v>
      </c>
      <c r="H2433" s="233" t="s">
        <v>227</v>
      </c>
    </row>
    <row r="2434" spans="1:8" ht="18.399999999999999" customHeight="1">
      <c r="A2434" s="237" t="s">
        <v>2479</v>
      </c>
      <c r="B2434" s="238" t="s">
        <v>2484</v>
      </c>
      <c r="C2434" s="238" t="s">
        <v>6914</v>
      </c>
      <c r="D2434" s="239">
        <v>33000</v>
      </c>
      <c r="E2434" s="240" t="s">
        <v>6886</v>
      </c>
      <c r="F2434" s="233" t="s">
        <v>227</v>
      </c>
      <c r="G2434" s="233" t="s">
        <v>2485</v>
      </c>
      <c r="H2434" s="233" t="s">
        <v>227</v>
      </c>
    </row>
    <row r="2435" spans="1:8" ht="18.399999999999999" customHeight="1">
      <c r="A2435" s="237" t="s">
        <v>2479</v>
      </c>
      <c r="B2435" s="238" t="s">
        <v>2486</v>
      </c>
      <c r="C2435" s="238" t="s">
        <v>6914</v>
      </c>
      <c r="D2435" s="239">
        <v>65000</v>
      </c>
      <c r="E2435" s="240" t="s">
        <v>6886</v>
      </c>
      <c r="F2435" s="233" t="s">
        <v>227</v>
      </c>
      <c r="G2435" s="233" t="s">
        <v>2487</v>
      </c>
      <c r="H2435" s="233" t="s">
        <v>227</v>
      </c>
    </row>
    <row r="2436" spans="1:8" ht="18.399999999999999" customHeight="1">
      <c r="A2436" s="237" t="s">
        <v>2479</v>
      </c>
      <c r="B2436" s="238" t="s">
        <v>2488</v>
      </c>
      <c r="C2436" s="238" t="s">
        <v>6914</v>
      </c>
      <c r="D2436" s="239">
        <v>110000</v>
      </c>
      <c r="E2436" s="240" t="s">
        <v>6886</v>
      </c>
      <c r="F2436" s="233" t="s">
        <v>227</v>
      </c>
      <c r="G2436" s="233" t="s">
        <v>2489</v>
      </c>
      <c r="H2436" s="233" t="s">
        <v>227</v>
      </c>
    </row>
    <row r="2437" spans="1:8" ht="18.399999999999999" customHeight="1">
      <c r="A2437" s="237" t="s">
        <v>3125</v>
      </c>
      <c r="B2437" s="238" t="s">
        <v>3045</v>
      </c>
      <c r="C2437" s="238" t="s">
        <v>6893</v>
      </c>
      <c r="D2437" s="239">
        <v>1858</v>
      </c>
      <c r="E2437" s="240" t="s">
        <v>6886</v>
      </c>
      <c r="F2437" s="233" t="s">
        <v>227</v>
      </c>
      <c r="G2437" s="233" t="s">
        <v>3126</v>
      </c>
      <c r="H2437" s="233" t="s">
        <v>227</v>
      </c>
    </row>
    <row r="2438" spans="1:8" ht="18.399999999999999" customHeight="1">
      <c r="A2438" s="237" t="s">
        <v>3125</v>
      </c>
      <c r="B2438" s="238" t="s">
        <v>3047</v>
      </c>
      <c r="C2438" s="238" t="s">
        <v>6893</v>
      </c>
      <c r="D2438" s="239">
        <v>3260</v>
      </c>
      <c r="E2438" s="240" t="s">
        <v>6886</v>
      </c>
      <c r="F2438" s="233" t="s">
        <v>227</v>
      </c>
      <c r="G2438" s="233" t="s">
        <v>3127</v>
      </c>
      <c r="H2438" s="233" t="s">
        <v>227</v>
      </c>
    </row>
    <row r="2439" spans="1:8" ht="18.399999999999999" customHeight="1">
      <c r="A2439" s="237" t="s">
        <v>3125</v>
      </c>
      <c r="B2439" s="238" t="s">
        <v>3049</v>
      </c>
      <c r="C2439" s="238" t="s">
        <v>6893</v>
      </c>
      <c r="D2439" s="239">
        <v>5044</v>
      </c>
      <c r="E2439" s="240" t="s">
        <v>6886</v>
      </c>
      <c r="F2439" s="233" t="s">
        <v>227</v>
      </c>
      <c r="G2439" s="233" t="s">
        <v>3128</v>
      </c>
      <c r="H2439" s="233" t="s">
        <v>227</v>
      </c>
    </row>
    <row r="2440" spans="1:8" ht="18.399999999999999" customHeight="1">
      <c r="A2440" s="237" t="s">
        <v>3125</v>
      </c>
      <c r="B2440" s="238" t="s">
        <v>3051</v>
      </c>
      <c r="C2440" s="238" t="s">
        <v>6893</v>
      </c>
      <c r="D2440" s="239">
        <v>8119</v>
      </c>
      <c r="E2440" s="240" t="s">
        <v>6886</v>
      </c>
      <c r="F2440" s="233" t="s">
        <v>227</v>
      </c>
      <c r="G2440" s="233" t="s">
        <v>3129</v>
      </c>
      <c r="H2440" s="233" t="s">
        <v>227</v>
      </c>
    </row>
    <row r="2441" spans="1:8" ht="18.399999999999999" customHeight="1">
      <c r="A2441" s="237" t="s">
        <v>3125</v>
      </c>
      <c r="B2441" s="238" t="s">
        <v>3053</v>
      </c>
      <c r="C2441" s="238" t="s">
        <v>6893</v>
      </c>
      <c r="D2441" s="239">
        <v>10199</v>
      </c>
      <c r="E2441" s="240" t="s">
        <v>6886</v>
      </c>
      <c r="F2441" s="233" t="s">
        <v>227</v>
      </c>
      <c r="G2441" s="233" t="s">
        <v>3130</v>
      </c>
      <c r="H2441" s="233" t="s">
        <v>227</v>
      </c>
    </row>
    <row r="2442" spans="1:8" ht="18.399999999999999" customHeight="1">
      <c r="A2442" s="237" t="s">
        <v>3125</v>
      </c>
      <c r="B2442" s="238" t="s">
        <v>3055</v>
      </c>
      <c r="C2442" s="238" t="s">
        <v>6893</v>
      </c>
      <c r="D2442" s="239">
        <v>16016</v>
      </c>
      <c r="E2442" s="240" t="s">
        <v>6886</v>
      </c>
      <c r="F2442" s="233" t="s">
        <v>227</v>
      </c>
      <c r="G2442" s="233" t="s">
        <v>3131</v>
      </c>
      <c r="H2442" s="233" t="s">
        <v>227</v>
      </c>
    </row>
    <row r="2443" spans="1:8" ht="18.399999999999999" customHeight="1">
      <c r="A2443" s="237" t="s">
        <v>3125</v>
      </c>
      <c r="B2443" s="238" t="s">
        <v>3057</v>
      </c>
      <c r="C2443" s="238" t="s">
        <v>6893</v>
      </c>
      <c r="D2443" s="239">
        <v>37529</v>
      </c>
      <c r="E2443" s="240" t="s">
        <v>6886</v>
      </c>
      <c r="F2443" s="233" t="s">
        <v>227</v>
      </c>
      <c r="G2443" s="233" t="s">
        <v>3132</v>
      </c>
      <c r="H2443" s="233" t="s">
        <v>227</v>
      </c>
    </row>
    <row r="2444" spans="1:8" ht="18.399999999999999" customHeight="1">
      <c r="A2444" s="237" t="s">
        <v>3125</v>
      </c>
      <c r="B2444" s="238" t="s">
        <v>3059</v>
      </c>
      <c r="C2444" s="238" t="s">
        <v>6893</v>
      </c>
      <c r="D2444" s="239">
        <v>54900</v>
      </c>
      <c r="E2444" s="240" t="s">
        <v>6886</v>
      </c>
      <c r="F2444" s="233" t="s">
        <v>227</v>
      </c>
      <c r="G2444" s="233" t="s">
        <v>3133</v>
      </c>
      <c r="H2444" s="233" t="s">
        <v>227</v>
      </c>
    </row>
    <row r="2445" spans="1:8" ht="18.399999999999999" customHeight="1">
      <c r="A2445" s="237" t="s">
        <v>3134</v>
      </c>
      <c r="B2445" s="238" t="s">
        <v>3045</v>
      </c>
      <c r="C2445" s="238" t="s">
        <v>6893</v>
      </c>
      <c r="D2445" s="239">
        <v>3103</v>
      </c>
      <c r="E2445" s="240" t="s">
        <v>6886</v>
      </c>
      <c r="F2445" s="233" t="s">
        <v>227</v>
      </c>
      <c r="G2445" s="233" t="s">
        <v>3135</v>
      </c>
      <c r="H2445" s="233" t="s">
        <v>227</v>
      </c>
    </row>
    <row r="2446" spans="1:8" ht="18.399999999999999" customHeight="1">
      <c r="A2446" s="237" t="s">
        <v>3134</v>
      </c>
      <c r="B2446" s="238" t="s">
        <v>3047</v>
      </c>
      <c r="C2446" s="238" t="s">
        <v>6893</v>
      </c>
      <c r="D2446" s="239">
        <v>4494</v>
      </c>
      <c r="E2446" s="240" t="s">
        <v>6886</v>
      </c>
      <c r="F2446" s="233" t="s">
        <v>227</v>
      </c>
      <c r="G2446" s="233" t="s">
        <v>3136</v>
      </c>
      <c r="H2446" s="233" t="s">
        <v>227</v>
      </c>
    </row>
    <row r="2447" spans="1:8" ht="18.399999999999999" customHeight="1">
      <c r="A2447" s="237" t="s">
        <v>3134</v>
      </c>
      <c r="B2447" s="238" t="s">
        <v>3049</v>
      </c>
      <c r="C2447" s="238" t="s">
        <v>6893</v>
      </c>
      <c r="D2447" s="239">
        <v>6986</v>
      </c>
      <c r="E2447" s="240" t="s">
        <v>6886</v>
      </c>
      <c r="F2447" s="233" t="s">
        <v>227</v>
      </c>
      <c r="G2447" s="233" t="s">
        <v>3137</v>
      </c>
      <c r="H2447" s="233" t="s">
        <v>227</v>
      </c>
    </row>
    <row r="2448" spans="1:8" ht="18.399999999999999" customHeight="1">
      <c r="A2448" s="237" t="s">
        <v>3134</v>
      </c>
      <c r="B2448" s="238" t="s">
        <v>3051</v>
      </c>
      <c r="C2448" s="238" t="s">
        <v>6893</v>
      </c>
      <c r="D2448" s="239">
        <v>11681</v>
      </c>
      <c r="E2448" s="240" t="s">
        <v>6886</v>
      </c>
      <c r="F2448" s="233" t="s">
        <v>227</v>
      </c>
      <c r="G2448" s="233" t="s">
        <v>3138</v>
      </c>
      <c r="H2448" s="233" t="s">
        <v>227</v>
      </c>
    </row>
    <row r="2449" spans="1:8" ht="18.399999999999999" customHeight="1">
      <c r="A2449" s="237" t="s">
        <v>3134</v>
      </c>
      <c r="B2449" s="238" t="s">
        <v>3053</v>
      </c>
      <c r="C2449" s="238" t="s">
        <v>6893</v>
      </c>
      <c r="D2449" s="239">
        <v>14815</v>
      </c>
      <c r="E2449" s="240" t="s">
        <v>6886</v>
      </c>
      <c r="F2449" s="233" t="s">
        <v>227</v>
      </c>
      <c r="G2449" s="233" t="s">
        <v>3139</v>
      </c>
      <c r="H2449" s="233" t="s">
        <v>227</v>
      </c>
    </row>
    <row r="2450" spans="1:8" ht="18.399999999999999" customHeight="1">
      <c r="A2450" s="237" t="s">
        <v>3134</v>
      </c>
      <c r="B2450" s="238" t="s">
        <v>3055</v>
      </c>
      <c r="C2450" s="238" t="s">
        <v>6893</v>
      </c>
      <c r="D2450" s="239">
        <v>22131</v>
      </c>
      <c r="E2450" s="240" t="s">
        <v>6886</v>
      </c>
      <c r="F2450" s="233" t="s">
        <v>227</v>
      </c>
      <c r="G2450" s="233" t="s">
        <v>3140</v>
      </c>
      <c r="H2450" s="233" t="s">
        <v>227</v>
      </c>
    </row>
    <row r="2451" spans="1:8" ht="18.399999999999999" customHeight="1">
      <c r="A2451" s="237" t="s">
        <v>3134</v>
      </c>
      <c r="B2451" s="238" t="s">
        <v>3057</v>
      </c>
      <c r="C2451" s="238" t="s">
        <v>6893</v>
      </c>
      <c r="D2451" s="239">
        <v>51175</v>
      </c>
      <c r="E2451" s="240" t="s">
        <v>6886</v>
      </c>
      <c r="F2451" s="233" t="s">
        <v>227</v>
      </c>
      <c r="G2451" s="233" t="s">
        <v>3141</v>
      </c>
      <c r="H2451" s="233" t="s">
        <v>227</v>
      </c>
    </row>
    <row r="2452" spans="1:8" ht="18.399999999999999" customHeight="1">
      <c r="A2452" s="237" t="s">
        <v>3134</v>
      </c>
      <c r="B2452" s="238" t="s">
        <v>3059</v>
      </c>
      <c r="C2452" s="238" t="s">
        <v>6893</v>
      </c>
      <c r="D2452" s="239">
        <v>98981</v>
      </c>
      <c r="E2452" s="240" t="s">
        <v>6886</v>
      </c>
      <c r="F2452" s="233" t="s">
        <v>227</v>
      </c>
      <c r="G2452" s="233" t="s">
        <v>3142</v>
      </c>
      <c r="H2452" s="233" t="s">
        <v>227</v>
      </c>
    </row>
    <row r="2453" spans="1:8" ht="18.399999999999999" customHeight="1">
      <c r="A2453" s="237" t="s">
        <v>3143</v>
      </c>
      <c r="B2453" s="238" t="s">
        <v>3045</v>
      </c>
      <c r="C2453" s="238" t="s">
        <v>6893</v>
      </c>
      <c r="D2453" s="239">
        <v>7071</v>
      </c>
      <c r="E2453" s="240" t="s">
        <v>6886</v>
      </c>
      <c r="F2453" s="233" t="s">
        <v>227</v>
      </c>
      <c r="G2453" s="233" t="s">
        <v>3144</v>
      </c>
      <c r="H2453" s="233" t="s">
        <v>227</v>
      </c>
    </row>
    <row r="2454" spans="1:8" ht="18.399999999999999" customHeight="1">
      <c r="A2454" s="237" t="s">
        <v>3143</v>
      </c>
      <c r="B2454" s="238" t="s">
        <v>3047</v>
      </c>
      <c r="C2454" s="238" t="s">
        <v>6893</v>
      </c>
      <c r="D2454" s="239">
        <v>9458</v>
      </c>
      <c r="E2454" s="240" t="s">
        <v>6886</v>
      </c>
      <c r="F2454" s="233" t="s">
        <v>227</v>
      </c>
      <c r="G2454" s="233" t="s">
        <v>3145</v>
      </c>
      <c r="H2454" s="233" t="s">
        <v>227</v>
      </c>
    </row>
    <row r="2455" spans="1:8" ht="18.399999999999999" customHeight="1">
      <c r="A2455" s="237" t="s">
        <v>3143</v>
      </c>
      <c r="B2455" s="238" t="s">
        <v>3049</v>
      </c>
      <c r="C2455" s="238" t="s">
        <v>6893</v>
      </c>
      <c r="D2455" s="239">
        <v>12826</v>
      </c>
      <c r="E2455" s="240" t="s">
        <v>6886</v>
      </c>
      <c r="F2455" s="233" t="s">
        <v>227</v>
      </c>
      <c r="G2455" s="233" t="s">
        <v>3146</v>
      </c>
      <c r="H2455" s="233" t="s">
        <v>227</v>
      </c>
    </row>
    <row r="2456" spans="1:8" ht="18.399999999999999" customHeight="1">
      <c r="A2456" s="237" t="s">
        <v>3143</v>
      </c>
      <c r="B2456" s="238" t="s">
        <v>3051</v>
      </c>
      <c r="C2456" s="238" t="s">
        <v>6893</v>
      </c>
      <c r="D2456" s="239">
        <v>17708</v>
      </c>
      <c r="E2456" s="240" t="s">
        <v>6886</v>
      </c>
      <c r="F2456" s="233" t="s">
        <v>227</v>
      </c>
      <c r="G2456" s="233" t="s">
        <v>3147</v>
      </c>
      <c r="H2456" s="233" t="s">
        <v>227</v>
      </c>
    </row>
    <row r="2457" spans="1:8" ht="18.399999999999999" customHeight="1">
      <c r="A2457" s="237" t="s">
        <v>3143</v>
      </c>
      <c r="B2457" s="238" t="s">
        <v>3053</v>
      </c>
      <c r="C2457" s="238" t="s">
        <v>6893</v>
      </c>
      <c r="D2457" s="239">
        <v>24853</v>
      </c>
      <c r="E2457" s="240" t="s">
        <v>6886</v>
      </c>
      <c r="F2457" s="233" t="s">
        <v>227</v>
      </c>
      <c r="G2457" s="233" t="s">
        <v>3148</v>
      </c>
      <c r="H2457" s="233" t="s">
        <v>227</v>
      </c>
    </row>
    <row r="2458" spans="1:8" ht="18.399999999999999" customHeight="1">
      <c r="A2458" s="237" t="s">
        <v>3143</v>
      </c>
      <c r="B2458" s="238" t="s">
        <v>3055</v>
      </c>
      <c r="C2458" s="238" t="s">
        <v>6893</v>
      </c>
      <c r="D2458" s="239">
        <v>35036</v>
      </c>
      <c r="E2458" s="240" t="s">
        <v>6886</v>
      </c>
      <c r="F2458" s="233" t="s">
        <v>227</v>
      </c>
      <c r="G2458" s="233" t="s">
        <v>3149</v>
      </c>
      <c r="H2458" s="233" t="s">
        <v>227</v>
      </c>
    </row>
    <row r="2459" spans="1:8" ht="18.399999999999999" customHeight="1">
      <c r="A2459" s="237" t="s">
        <v>3143</v>
      </c>
      <c r="B2459" s="238" t="s">
        <v>3057</v>
      </c>
      <c r="C2459" s="238" t="s">
        <v>6893</v>
      </c>
      <c r="D2459" s="239">
        <v>66279</v>
      </c>
      <c r="E2459" s="240" t="s">
        <v>6886</v>
      </c>
      <c r="F2459" s="233" t="s">
        <v>227</v>
      </c>
      <c r="G2459" s="233" t="s">
        <v>3150</v>
      </c>
      <c r="H2459" s="233" t="s">
        <v>227</v>
      </c>
    </row>
    <row r="2460" spans="1:8" ht="18.399999999999999" customHeight="1">
      <c r="A2460" s="237" t="s">
        <v>3143</v>
      </c>
      <c r="B2460" s="238" t="s">
        <v>3059</v>
      </c>
      <c r="C2460" s="238" t="s">
        <v>6893</v>
      </c>
      <c r="D2460" s="239">
        <v>92692</v>
      </c>
      <c r="E2460" s="240" t="s">
        <v>6886</v>
      </c>
      <c r="F2460" s="233" t="s">
        <v>227</v>
      </c>
      <c r="G2460" s="233" t="s">
        <v>3151</v>
      </c>
      <c r="H2460" s="233" t="s">
        <v>227</v>
      </c>
    </row>
    <row r="2461" spans="1:8" ht="18.399999999999999" customHeight="1">
      <c r="A2461" s="237" t="s">
        <v>3152</v>
      </c>
      <c r="B2461" s="238" t="s">
        <v>3153</v>
      </c>
      <c r="C2461" s="238" t="s">
        <v>7514</v>
      </c>
      <c r="D2461" s="239">
        <v>19670</v>
      </c>
      <c r="E2461" s="240" t="s">
        <v>6886</v>
      </c>
      <c r="F2461" s="233" t="s">
        <v>227</v>
      </c>
      <c r="G2461" s="233" t="s">
        <v>3154</v>
      </c>
      <c r="H2461" s="233" t="s">
        <v>227</v>
      </c>
    </row>
    <row r="2462" spans="1:8" ht="18.399999999999999" customHeight="1">
      <c r="A2462" s="237" t="s">
        <v>3155</v>
      </c>
      <c r="B2462" s="238" t="s">
        <v>3156</v>
      </c>
      <c r="C2462" s="238" t="s">
        <v>6893</v>
      </c>
      <c r="D2462" s="239">
        <v>159500</v>
      </c>
      <c r="E2462" s="240" t="s">
        <v>6886</v>
      </c>
      <c r="F2462" s="233" t="s">
        <v>227</v>
      </c>
      <c r="G2462" s="233" t="s">
        <v>3157</v>
      </c>
      <c r="H2462" s="233" t="s">
        <v>227</v>
      </c>
    </row>
    <row r="2463" spans="1:8" ht="18.399999999999999" customHeight="1">
      <c r="A2463" s="237" t="s">
        <v>3158</v>
      </c>
      <c r="B2463" s="238" t="s">
        <v>3156</v>
      </c>
      <c r="C2463" s="238" t="s">
        <v>6893</v>
      </c>
      <c r="D2463" s="239">
        <v>6147</v>
      </c>
      <c r="E2463" s="240" t="s">
        <v>6886</v>
      </c>
      <c r="F2463" s="233" t="s">
        <v>227</v>
      </c>
      <c r="G2463" s="233" t="s">
        <v>3159</v>
      </c>
      <c r="H2463" s="233" t="s">
        <v>227</v>
      </c>
    </row>
    <row r="2464" spans="1:8" ht="18.399999999999999" customHeight="1">
      <c r="A2464" s="237" t="s">
        <v>3160</v>
      </c>
      <c r="B2464" s="238" t="s">
        <v>3161</v>
      </c>
      <c r="C2464" s="238" t="s">
        <v>6893</v>
      </c>
      <c r="D2464" s="239">
        <v>2732</v>
      </c>
      <c r="E2464" s="240" t="s">
        <v>6886</v>
      </c>
      <c r="F2464" s="233" t="s">
        <v>227</v>
      </c>
      <c r="G2464" s="233" t="s">
        <v>3162</v>
      </c>
      <c r="H2464" s="233" t="s">
        <v>227</v>
      </c>
    </row>
    <row r="2465" spans="1:8" ht="18.399999999999999" customHeight="1">
      <c r="A2465" s="237" t="s">
        <v>3163</v>
      </c>
      <c r="B2465" s="238" t="s">
        <v>3164</v>
      </c>
      <c r="C2465" s="238" t="s">
        <v>6893</v>
      </c>
      <c r="D2465" s="239">
        <v>170000</v>
      </c>
      <c r="E2465" s="240" t="s">
        <v>6886</v>
      </c>
      <c r="F2465" s="233" t="s">
        <v>227</v>
      </c>
      <c r="G2465" s="233" t="s">
        <v>3165</v>
      </c>
      <c r="H2465" s="233" t="s">
        <v>227</v>
      </c>
    </row>
    <row r="2466" spans="1:8" ht="18.399999999999999" customHeight="1">
      <c r="A2466" s="237" t="s">
        <v>3166</v>
      </c>
      <c r="B2466" s="238" t="s">
        <v>3167</v>
      </c>
      <c r="C2466" s="238" t="s">
        <v>6893</v>
      </c>
      <c r="D2466" s="239">
        <v>104000</v>
      </c>
      <c r="E2466" s="240" t="s">
        <v>6886</v>
      </c>
      <c r="F2466" s="233" t="s">
        <v>227</v>
      </c>
      <c r="G2466" s="233" t="s">
        <v>3168</v>
      </c>
      <c r="H2466" s="233" t="s">
        <v>227</v>
      </c>
    </row>
    <row r="2467" spans="1:8" ht="18.399999999999999" customHeight="1">
      <c r="A2467" s="237" t="s">
        <v>3169</v>
      </c>
      <c r="B2467" s="238" t="s">
        <v>3170</v>
      </c>
      <c r="C2467" s="238" t="s">
        <v>6893</v>
      </c>
      <c r="D2467" s="239">
        <v>1079000</v>
      </c>
      <c r="E2467" s="240" t="s">
        <v>6886</v>
      </c>
      <c r="F2467" s="233" t="s">
        <v>227</v>
      </c>
      <c r="G2467" s="233" t="s">
        <v>3171</v>
      </c>
      <c r="H2467" s="233" t="s">
        <v>227</v>
      </c>
    </row>
    <row r="2468" spans="1:8" ht="18.399999999999999" customHeight="1">
      <c r="A2468" s="237" t="s">
        <v>3172</v>
      </c>
      <c r="B2468" s="238" t="s">
        <v>3173</v>
      </c>
      <c r="C2468" s="238" t="s">
        <v>6893</v>
      </c>
      <c r="D2468" s="239">
        <v>705000</v>
      </c>
      <c r="E2468" s="240" t="s">
        <v>6886</v>
      </c>
      <c r="F2468" s="233" t="s">
        <v>227</v>
      </c>
      <c r="G2468" s="233" t="s">
        <v>3174</v>
      </c>
      <c r="H2468" s="233" t="s">
        <v>227</v>
      </c>
    </row>
    <row r="2469" spans="1:8" ht="18.399999999999999" customHeight="1">
      <c r="A2469" s="237" t="s">
        <v>3175</v>
      </c>
      <c r="B2469" s="238" t="s">
        <v>3176</v>
      </c>
      <c r="C2469" s="238" t="s">
        <v>6893</v>
      </c>
      <c r="D2469" s="239">
        <v>564000</v>
      </c>
      <c r="E2469" s="240" t="s">
        <v>6886</v>
      </c>
      <c r="F2469" s="233" t="s">
        <v>227</v>
      </c>
      <c r="G2469" s="233" t="s">
        <v>3177</v>
      </c>
      <c r="H2469" s="233" t="s">
        <v>227</v>
      </c>
    </row>
    <row r="2470" spans="1:8" ht="18.399999999999999" customHeight="1">
      <c r="A2470" s="237" t="s">
        <v>3178</v>
      </c>
      <c r="B2470" s="238" t="s">
        <v>3179</v>
      </c>
      <c r="C2470" s="238" t="s">
        <v>6914</v>
      </c>
      <c r="D2470" s="239">
        <v>170</v>
      </c>
      <c r="E2470" s="240" t="s">
        <v>6886</v>
      </c>
      <c r="F2470" s="233" t="s">
        <v>227</v>
      </c>
      <c r="G2470" s="233" t="s">
        <v>3180</v>
      </c>
      <c r="H2470" s="233" t="s">
        <v>227</v>
      </c>
    </row>
    <row r="2471" spans="1:8" ht="18.399999999999999" customHeight="1">
      <c r="A2471" s="237" t="s">
        <v>3181</v>
      </c>
      <c r="B2471" s="238" t="s">
        <v>3182</v>
      </c>
      <c r="C2471" s="238" t="s">
        <v>6893</v>
      </c>
      <c r="D2471" s="239">
        <v>34000</v>
      </c>
      <c r="E2471" s="240" t="s">
        <v>6886</v>
      </c>
      <c r="F2471" s="233" t="s">
        <v>227</v>
      </c>
      <c r="G2471" s="233" t="s">
        <v>3183</v>
      </c>
      <c r="H2471" s="233" t="s">
        <v>227</v>
      </c>
    </row>
    <row r="2472" spans="1:8" ht="18.399999999999999" customHeight="1">
      <c r="A2472" s="237" t="s">
        <v>3181</v>
      </c>
      <c r="B2472" s="238" t="s">
        <v>3184</v>
      </c>
      <c r="C2472" s="238" t="s">
        <v>6893</v>
      </c>
      <c r="D2472" s="239">
        <v>9000</v>
      </c>
      <c r="E2472" s="240" t="s">
        <v>6886</v>
      </c>
      <c r="F2472" s="233" t="s">
        <v>227</v>
      </c>
      <c r="G2472" s="233" t="s">
        <v>3185</v>
      </c>
      <c r="H2472" s="233" t="s">
        <v>227</v>
      </c>
    </row>
    <row r="2473" spans="1:8" ht="18.399999999999999" customHeight="1">
      <c r="A2473" s="237" t="s">
        <v>3186</v>
      </c>
      <c r="B2473" s="238" t="s">
        <v>3187</v>
      </c>
      <c r="C2473" s="238" t="s">
        <v>6914</v>
      </c>
      <c r="D2473" s="239">
        <v>3110</v>
      </c>
      <c r="E2473" s="240" t="s">
        <v>6886</v>
      </c>
      <c r="F2473" s="233" t="s">
        <v>227</v>
      </c>
      <c r="G2473" s="233" t="s">
        <v>3188</v>
      </c>
      <c r="H2473" s="233" t="s">
        <v>227</v>
      </c>
    </row>
    <row r="2474" spans="1:8" ht="18.399999999999999" customHeight="1">
      <c r="A2474" s="237" t="s">
        <v>3186</v>
      </c>
      <c r="B2474" s="238" t="s">
        <v>3189</v>
      </c>
      <c r="C2474" s="238" t="s">
        <v>6914</v>
      </c>
      <c r="D2474" s="239">
        <v>4400</v>
      </c>
      <c r="E2474" s="240" t="s">
        <v>6886</v>
      </c>
      <c r="F2474" s="233" t="s">
        <v>227</v>
      </c>
      <c r="G2474" s="233" t="s">
        <v>3190</v>
      </c>
      <c r="H2474" s="233" t="s">
        <v>227</v>
      </c>
    </row>
    <row r="2475" spans="1:8" ht="18.399999999999999" customHeight="1">
      <c r="A2475" s="237" t="s">
        <v>3186</v>
      </c>
      <c r="B2475" s="238" t="s">
        <v>3191</v>
      </c>
      <c r="C2475" s="238" t="s">
        <v>6914</v>
      </c>
      <c r="D2475" s="239">
        <v>6970</v>
      </c>
      <c r="E2475" s="240" t="s">
        <v>6886</v>
      </c>
      <c r="F2475" s="233" t="s">
        <v>227</v>
      </c>
      <c r="G2475" s="233" t="s">
        <v>3192</v>
      </c>
      <c r="H2475" s="233" t="s">
        <v>227</v>
      </c>
    </row>
    <row r="2476" spans="1:8" ht="18.399999999999999" customHeight="1">
      <c r="A2476" s="237" t="s">
        <v>3186</v>
      </c>
      <c r="B2476" s="238" t="s">
        <v>3193</v>
      </c>
      <c r="C2476" s="238" t="s">
        <v>6914</v>
      </c>
      <c r="D2476" s="239">
        <v>10790</v>
      </c>
      <c r="E2476" s="240" t="s">
        <v>6886</v>
      </c>
      <c r="F2476" s="233" t="s">
        <v>227</v>
      </c>
      <c r="G2476" s="233" t="s">
        <v>3194</v>
      </c>
      <c r="H2476" s="233" t="s">
        <v>227</v>
      </c>
    </row>
    <row r="2477" spans="1:8" ht="18.399999999999999" customHeight="1">
      <c r="A2477" s="237" t="s">
        <v>3186</v>
      </c>
      <c r="B2477" s="238" t="s">
        <v>3195</v>
      </c>
      <c r="C2477" s="238" t="s">
        <v>6914</v>
      </c>
      <c r="D2477" s="239">
        <v>16810</v>
      </c>
      <c r="E2477" s="240" t="s">
        <v>6886</v>
      </c>
      <c r="F2477" s="233" t="s">
        <v>227</v>
      </c>
      <c r="G2477" s="233" t="s">
        <v>3196</v>
      </c>
      <c r="H2477" s="233" t="s">
        <v>227</v>
      </c>
    </row>
    <row r="2478" spans="1:8" ht="18.399999999999999" customHeight="1">
      <c r="A2478" s="237" t="s">
        <v>3186</v>
      </c>
      <c r="B2478" s="238" t="s">
        <v>3197</v>
      </c>
      <c r="C2478" s="238" t="s">
        <v>6914</v>
      </c>
      <c r="D2478" s="239">
        <v>23110</v>
      </c>
      <c r="E2478" s="240" t="s">
        <v>6886</v>
      </c>
      <c r="F2478" s="233" t="s">
        <v>227</v>
      </c>
      <c r="G2478" s="233" t="s">
        <v>3198</v>
      </c>
      <c r="H2478" s="233" t="s">
        <v>227</v>
      </c>
    </row>
    <row r="2479" spans="1:8" ht="18.399999999999999" customHeight="1">
      <c r="A2479" s="237" t="s">
        <v>3199</v>
      </c>
      <c r="B2479" s="238" t="s">
        <v>3200</v>
      </c>
      <c r="C2479" s="238" t="s">
        <v>6914</v>
      </c>
      <c r="D2479" s="239">
        <v>1526</v>
      </c>
      <c r="E2479" s="240" t="s">
        <v>6886</v>
      </c>
      <c r="F2479" s="233" t="s">
        <v>227</v>
      </c>
      <c r="G2479" s="233" t="s">
        <v>3201</v>
      </c>
      <c r="H2479" s="233" t="s">
        <v>227</v>
      </c>
    </row>
    <row r="2480" spans="1:8" ht="18.399999999999999" customHeight="1">
      <c r="A2480" s="237" t="s">
        <v>3199</v>
      </c>
      <c r="B2480" s="238" t="s">
        <v>3202</v>
      </c>
      <c r="C2480" s="238" t="s">
        <v>6914</v>
      </c>
      <c r="D2480" s="239">
        <v>1861</v>
      </c>
      <c r="E2480" s="240" t="s">
        <v>6886</v>
      </c>
      <c r="F2480" s="233" t="s">
        <v>227</v>
      </c>
      <c r="G2480" s="233" t="s">
        <v>3203</v>
      </c>
      <c r="H2480" s="233" t="s">
        <v>227</v>
      </c>
    </row>
    <row r="2481" spans="1:8" ht="18.399999999999999" customHeight="1">
      <c r="A2481" s="237" t="s">
        <v>7515</v>
      </c>
      <c r="B2481" s="238" t="s">
        <v>2490</v>
      </c>
      <c r="C2481" s="238" t="s">
        <v>6893</v>
      </c>
      <c r="D2481" s="239">
        <v>152000</v>
      </c>
      <c r="E2481" s="240" t="s">
        <v>6886</v>
      </c>
      <c r="F2481" s="233" t="s">
        <v>227</v>
      </c>
      <c r="G2481" s="233" t="s">
        <v>2491</v>
      </c>
      <c r="H2481" s="233" t="s">
        <v>227</v>
      </c>
    </row>
    <row r="2482" spans="1:8" ht="18.399999999999999" customHeight="1">
      <c r="A2482" s="237" t="s">
        <v>7516</v>
      </c>
      <c r="B2482" s="238" t="s">
        <v>7517</v>
      </c>
      <c r="C2482" s="238" t="s">
        <v>6893</v>
      </c>
      <c r="D2482" s="239">
        <v>126000</v>
      </c>
      <c r="E2482" s="240" t="s">
        <v>6886</v>
      </c>
      <c r="F2482" s="233" t="s">
        <v>227</v>
      </c>
      <c r="G2482" s="233" t="s">
        <v>2492</v>
      </c>
      <c r="H2482" s="233" t="s">
        <v>227</v>
      </c>
    </row>
    <row r="2483" spans="1:8" ht="18.399999999999999" customHeight="1">
      <c r="A2483" s="237" t="s">
        <v>2493</v>
      </c>
      <c r="B2483" s="238" t="s">
        <v>2494</v>
      </c>
      <c r="C2483" s="238" t="s">
        <v>6893</v>
      </c>
      <c r="D2483" s="239">
        <v>214000</v>
      </c>
      <c r="E2483" s="240" t="s">
        <v>6886</v>
      </c>
      <c r="F2483" s="233" t="s">
        <v>227</v>
      </c>
      <c r="G2483" s="233" t="s">
        <v>2495</v>
      </c>
      <c r="H2483" s="233" t="s">
        <v>227</v>
      </c>
    </row>
    <row r="2484" spans="1:8" ht="18.399999999999999" customHeight="1">
      <c r="A2484" s="237" t="s">
        <v>2496</v>
      </c>
      <c r="B2484" s="238" t="s">
        <v>2497</v>
      </c>
      <c r="C2484" s="238" t="s">
        <v>6893</v>
      </c>
      <c r="D2484" s="239">
        <v>58000</v>
      </c>
      <c r="E2484" s="240" t="s">
        <v>6886</v>
      </c>
      <c r="F2484" s="233" t="s">
        <v>227</v>
      </c>
      <c r="G2484" s="233" t="s">
        <v>2498</v>
      </c>
      <c r="H2484" s="233" t="s">
        <v>227</v>
      </c>
    </row>
    <row r="2485" spans="1:8" ht="18.399999999999999" customHeight="1">
      <c r="A2485" s="237" t="s">
        <v>2499</v>
      </c>
      <c r="B2485" s="238" t="s">
        <v>7518</v>
      </c>
      <c r="C2485" s="238" t="s">
        <v>6893</v>
      </c>
      <c r="D2485" s="239">
        <v>278000</v>
      </c>
      <c r="E2485" s="240" t="s">
        <v>6886</v>
      </c>
      <c r="F2485" s="233" t="s">
        <v>227</v>
      </c>
      <c r="G2485" s="233" t="s">
        <v>2500</v>
      </c>
      <c r="H2485" s="233" t="s">
        <v>227</v>
      </c>
    </row>
    <row r="2486" spans="1:8" ht="18.399999999999999" customHeight="1">
      <c r="A2486" s="237" t="s">
        <v>3204</v>
      </c>
      <c r="B2486" s="238" t="s">
        <v>3205</v>
      </c>
      <c r="C2486" s="238" t="s">
        <v>7081</v>
      </c>
      <c r="D2486" s="239">
        <v>11855000</v>
      </c>
      <c r="E2486" s="240" t="s">
        <v>6886</v>
      </c>
      <c r="F2486" s="233" t="s">
        <v>227</v>
      </c>
      <c r="G2486" s="233" t="s">
        <v>3206</v>
      </c>
      <c r="H2486" s="233" t="s">
        <v>227</v>
      </c>
    </row>
    <row r="2487" spans="1:8" ht="18.399999999999999" customHeight="1">
      <c r="A2487" s="237" t="s">
        <v>3204</v>
      </c>
      <c r="B2487" s="238" t="s">
        <v>3207</v>
      </c>
      <c r="C2487" s="238" t="s">
        <v>7081</v>
      </c>
      <c r="D2487" s="239">
        <v>12310000</v>
      </c>
      <c r="E2487" s="240" t="s">
        <v>6886</v>
      </c>
      <c r="F2487" s="233" t="s">
        <v>227</v>
      </c>
      <c r="G2487" s="233" t="s">
        <v>3208</v>
      </c>
      <c r="H2487" s="233" t="s">
        <v>227</v>
      </c>
    </row>
    <row r="2488" spans="1:8" ht="18.399999999999999" customHeight="1">
      <c r="A2488" s="237" t="s">
        <v>3204</v>
      </c>
      <c r="B2488" s="238" t="s">
        <v>3209</v>
      </c>
      <c r="C2488" s="238" t="s">
        <v>7081</v>
      </c>
      <c r="D2488" s="239">
        <v>13689000</v>
      </c>
      <c r="E2488" s="240" t="s">
        <v>6886</v>
      </c>
      <c r="F2488" s="233" t="s">
        <v>227</v>
      </c>
      <c r="G2488" s="233" t="s">
        <v>3210</v>
      </c>
      <c r="H2488" s="233" t="s">
        <v>227</v>
      </c>
    </row>
    <row r="2489" spans="1:8" ht="18.399999999999999" customHeight="1">
      <c r="A2489" s="237" t="s">
        <v>3204</v>
      </c>
      <c r="B2489" s="238" t="s">
        <v>3211</v>
      </c>
      <c r="C2489" s="238" t="s">
        <v>7081</v>
      </c>
      <c r="D2489" s="239">
        <v>13100000</v>
      </c>
      <c r="E2489" s="240" t="s">
        <v>6886</v>
      </c>
      <c r="F2489" s="233" t="s">
        <v>227</v>
      </c>
      <c r="G2489" s="233" t="s">
        <v>3212</v>
      </c>
      <c r="H2489" s="233" t="s">
        <v>227</v>
      </c>
    </row>
    <row r="2490" spans="1:8" ht="18.399999999999999" customHeight="1">
      <c r="A2490" s="237" t="s">
        <v>3204</v>
      </c>
      <c r="B2490" s="238" t="s">
        <v>3213</v>
      </c>
      <c r="C2490" s="238" t="s">
        <v>7081</v>
      </c>
      <c r="D2490" s="239">
        <v>14510000</v>
      </c>
      <c r="E2490" s="240" t="s">
        <v>6886</v>
      </c>
      <c r="F2490" s="233" t="s">
        <v>227</v>
      </c>
      <c r="G2490" s="233" t="s">
        <v>3214</v>
      </c>
      <c r="H2490" s="233" t="s">
        <v>227</v>
      </c>
    </row>
    <row r="2491" spans="1:8" ht="18.399999999999999" customHeight="1">
      <c r="A2491" s="237" t="s">
        <v>3204</v>
      </c>
      <c r="B2491" s="238" t="s">
        <v>3215</v>
      </c>
      <c r="C2491" s="238" t="s">
        <v>7081</v>
      </c>
      <c r="D2491" s="239">
        <v>16120000</v>
      </c>
      <c r="E2491" s="240" t="s">
        <v>6886</v>
      </c>
      <c r="F2491" s="233" t="s">
        <v>227</v>
      </c>
      <c r="G2491" s="233" t="s">
        <v>3216</v>
      </c>
      <c r="H2491" s="233" t="s">
        <v>227</v>
      </c>
    </row>
    <row r="2492" spans="1:8" ht="18.399999999999999" customHeight="1">
      <c r="A2492" s="237" t="s">
        <v>3204</v>
      </c>
      <c r="B2492" s="238" t="s">
        <v>3217</v>
      </c>
      <c r="C2492" s="238" t="s">
        <v>7081</v>
      </c>
      <c r="D2492" s="239">
        <v>19650000</v>
      </c>
      <c r="E2492" s="240" t="s">
        <v>6886</v>
      </c>
      <c r="F2492" s="233" t="s">
        <v>227</v>
      </c>
      <c r="G2492" s="233" t="s">
        <v>3218</v>
      </c>
      <c r="H2492" s="233" t="s">
        <v>227</v>
      </c>
    </row>
    <row r="2493" spans="1:8" ht="18.399999999999999" customHeight="1">
      <c r="A2493" s="237" t="s">
        <v>3204</v>
      </c>
      <c r="B2493" s="238" t="s">
        <v>3219</v>
      </c>
      <c r="C2493" s="238" t="s">
        <v>7081</v>
      </c>
      <c r="D2493" s="239">
        <v>21150000</v>
      </c>
      <c r="E2493" s="240" t="s">
        <v>6886</v>
      </c>
      <c r="F2493" s="233" t="s">
        <v>227</v>
      </c>
      <c r="G2493" s="233" t="s">
        <v>3220</v>
      </c>
      <c r="H2493" s="233" t="s">
        <v>227</v>
      </c>
    </row>
    <row r="2494" spans="1:8" ht="18.399999999999999" customHeight="1">
      <c r="A2494" s="237" t="s">
        <v>3204</v>
      </c>
      <c r="B2494" s="238" t="s">
        <v>3221</v>
      </c>
      <c r="C2494" s="238" t="s">
        <v>7081</v>
      </c>
      <c r="D2494" s="239">
        <v>23150000</v>
      </c>
      <c r="E2494" s="240" t="s">
        <v>6886</v>
      </c>
      <c r="F2494" s="233" t="s">
        <v>227</v>
      </c>
      <c r="G2494" s="233" t="s">
        <v>3222</v>
      </c>
      <c r="H2494" s="233" t="s">
        <v>227</v>
      </c>
    </row>
    <row r="2495" spans="1:8" ht="18.399999999999999" customHeight="1">
      <c r="A2495" s="237" t="s">
        <v>3204</v>
      </c>
      <c r="B2495" s="238" t="s">
        <v>3223</v>
      </c>
      <c r="C2495" s="238" t="s">
        <v>7081</v>
      </c>
      <c r="D2495" s="239">
        <v>29700000</v>
      </c>
      <c r="E2495" s="240" t="s">
        <v>6886</v>
      </c>
      <c r="F2495" s="233" t="s">
        <v>227</v>
      </c>
      <c r="G2495" s="233" t="s">
        <v>7519</v>
      </c>
      <c r="H2495" s="233" t="s">
        <v>227</v>
      </c>
    </row>
    <row r="2496" spans="1:8" ht="18.399999999999999" customHeight="1">
      <c r="A2496" s="237" t="s">
        <v>3204</v>
      </c>
      <c r="B2496" s="238" t="s">
        <v>3224</v>
      </c>
      <c r="C2496" s="238" t="s">
        <v>7081</v>
      </c>
      <c r="D2496" s="239">
        <v>35800000</v>
      </c>
      <c r="E2496" s="240" t="s">
        <v>6886</v>
      </c>
      <c r="F2496" s="233" t="s">
        <v>227</v>
      </c>
      <c r="G2496" s="233" t="s">
        <v>7520</v>
      </c>
      <c r="H2496" s="233" t="s">
        <v>227</v>
      </c>
    </row>
    <row r="2497" spans="1:8" ht="18.399999999999999" customHeight="1">
      <c r="A2497" s="237" t="s">
        <v>3204</v>
      </c>
      <c r="B2497" s="238" t="s">
        <v>3225</v>
      </c>
      <c r="C2497" s="238" t="s">
        <v>7081</v>
      </c>
      <c r="D2497" s="239">
        <v>29407000</v>
      </c>
      <c r="E2497" s="240" t="s">
        <v>6886</v>
      </c>
      <c r="F2497" s="233" t="s">
        <v>227</v>
      </c>
      <c r="G2497" s="233" t="s">
        <v>3226</v>
      </c>
      <c r="H2497" s="233" t="s">
        <v>227</v>
      </c>
    </row>
    <row r="2498" spans="1:8" ht="18.399999999999999" customHeight="1">
      <c r="A2498" s="237" t="s">
        <v>3204</v>
      </c>
      <c r="B2498" s="238" t="s">
        <v>3227</v>
      </c>
      <c r="C2498" s="238" t="s">
        <v>7081</v>
      </c>
      <c r="D2498" s="239">
        <v>37845000</v>
      </c>
      <c r="E2498" s="240" t="s">
        <v>6886</v>
      </c>
      <c r="F2498" s="233" t="s">
        <v>227</v>
      </c>
      <c r="G2498" s="233" t="s">
        <v>3228</v>
      </c>
      <c r="H2498" s="233" t="s">
        <v>227</v>
      </c>
    </row>
    <row r="2499" spans="1:8" ht="18.399999999999999" customHeight="1">
      <c r="A2499" s="237" t="s">
        <v>3204</v>
      </c>
      <c r="B2499" s="238" t="s">
        <v>3229</v>
      </c>
      <c r="C2499" s="238" t="s">
        <v>7081</v>
      </c>
      <c r="D2499" s="239">
        <v>45080000</v>
      </c>
      <c r="E2499" s="240" t="s">
        <v>6886</v>
      </c>
      <c r="F2499" s="233" t="s">
        <v>227</v>
      </c>
      <c r="G2499" s="233" t="s">
        <v>3230</v>
      </c>
      <c r="H2499" s="233" t="s">
        <v>227</v>
      </c>
    </row>
    <row r="2500" spans="1:8" ht="18.399999999999999" customHeight="1">
      <c r="A2500" s="237" t="s">
        <v>3204</v>
      </c>
      <c r="B2500" s="238" t="s">
        <v>3231</v>
      </c>
      <c r="C2500" s="238" t="s">
        <v>7081</v>
      </c>
      <c r="D2500" s="239">
        <v>54550000</v>
      </c>
      <c r="E2500" s="240" t="s">
        <v>6886</v>
      </c>
      <c r="F2500" s="233" t="s">
        <v>227</v>
      </c>
      <c r="G2500" s="233" t="s">
        <v>7521</v>
      </c>
      <c r="H2500" s="233" t="s">
        <v>227</v>
      </c>
    </row>
    <row r="2501" spans="1:8" ht="18.399999999999999" customHeight="1">
      <c r="A2501" s="237" t="s">
        <v>3204</v>
      </c>
      <c r="B2501" s="238" t="s">
        <v>3232</v>
      </c>
      <c r="C2501" s="238" t="s">
        <v>7081</v>
      </c>
      <c r="D2501" s="239">
        <v>59310000</v>
      </c>
      <c r="E2501" s="240" t="s">
        <v>6886</v>
      </c>
      <c r="F2501" s="233" t="s">
        <v>227</v>
      </c>
      <c r="G2501" s="233" t="s">
        <v>7522</v>
      </c>
      <c r="H2501" s="233" t="s">
        <v>227</v>
      </c>
    </row>
    <row r="2502" spans="1:8" ht="18.399999999999999" customHeight="1">
      <c r="A2502" s="237" t="s">
        <v>3204</v>
      </c>
      <c r="B2502" s="238" t="s">
        <v>3233</v>
      </c>
      <c r="C2502" s="238" t="s">
        <v>7081</v>
      </c>
      <c r="D2502" s="239">
        <v>34329000</v>
      </c>
      <c r="E2502" s="240" t="s">
        <v>6886</v>
      </c>
      <c r="F2502" s="233" t="s">
        <v>227</v>
      </c>
      <c r="G2502" s="233" t="s">
        <v>3234</v>
      </c>
      <c r="H2502" s="233" t="s">
        <v>227</v>
      </c>
    </row>
    <row r="2503" spans="1:8" ht="18.399999999999999" customHeight="1">
      <c r="A2503" s="237" t="s">
        <v>3204</v>
      </c>
      <c r="B2503" s="238" t="s">
        <v>3235</v>
      </c>
      <c r="C2503" s="238" t="s">
        <v>7081</v>
      </c>
      <c r="D2503" s="239">
        <v>42152000</v>
      </c>
      <c r="E2503" s="240" t="s">
        <v>6886</v>
      </c>
      <c r="F2503" s="233" t="s">
        <v>227</v>
      </c>
      <c r="G2503" s="233" t="s">
        <v>3236</v>
      </c>
      <c r="H2503" s="233" t="s">
        <v>227</v>
      </c>
    </row>
    <row r="2504" spans="1:8" ht="18.399999999999999" customHeight="1">
      <c r="A2504" s="237" t="s">
        <v>3204</v>
      </c>
      <c r="B2504" s="238" t="s">
        <v>3237</v>
      </c>
      <c r="C2504" s="238" t="s">
        <v>7081</v>
      </c>
      <c r="D2504" s="239">
        <v>53043000</v>
      </c>
      <c r="E2504" s="240" t="s">
        <v>6886</v>
      </c>
      <c r="F2504" s="233" t="s">
        <v>227</v>
      </c>
      <c r="G2504" s="233" t="s">
        <v>3238</v>
      </c>
      <c r="H2504" s="233" t="s">
        <v>227</v>
      </c>
    </row>
    <row r="2505" spans="1:8" ht="18.399999999999999" customHeight="1">
      <c r="A2505" s="237" t="s">
        <v>3204</v>
      </c>
      <c r="B2505" s="238" t="s">
        <v>3239</v>
      </c>
      <c r="C2505" s="238" t="s">
        <v>7081</v>
      </c>
      <c r="D2505" s="239">
        <v>64130000</v>
      </c>
      <c r="E2505" s="240" t="s">
        <v>6886</v>
      </c>
      <c r="F2505" s="233" t="s">
        <v>227</v>
      </c>
      <c r="G2505" s="233" t="s">
        <v>7523</v>
      </c>
      <c r="H2505" s="233" t="s">
        <v>227</v>
      </c>
    </row>
    <row r="2506" spans="1:8" ht="18.399999999999999" customHeight="1">
      <c r="A2506" s="237" t="s">
        <v>3204</v>
      </c>
      <c r="B2506" s="238" t="s">
        <v>3240</v>
      </c>
      <c r="C2506" s="238" t="s">
        <v>7081</v>
      </c>
      <c r="D2506" s="239">
        <v>69720000</v>
      </c>
      <c r="E2506" s="240" t="s">
        <v>6886</v>
      </c>
      <c r="F2506" s="233" t="s">
        <v>227</v>
      </c>
      <c r="G2506" s="233" t="s">
        <v>7524</v>
      </c>
      <c r="H2506" s="233" t="s">
        <v>227</v>
      </c>
    </row>
    <row r="2507" spans="1:8" ht="18.399999999999999" customHeight="1">
      <c r="A2507" s="237" t="s">
        <v>3204</v>
      </c>
      <c r="B2507" s="238" t="s">
        <v>3241</v>
      </c>
      <c r="C2507" s="238" t="s">
        <v>7081</v>
      </c>
      <c r="D2507" s="239">
        <v>41907000</v>
      </c>
      <c r="E2507" s="240" t="s">
        <v>6886</v>
      </c>
      <c r="F2507" s="233" t="s">
        <v>227</v>
      </c>
      <c r="G2507" s="233" t="s">
        <v>3242</v>
      </c>
      <c r="H2507" s="233" t="s">
        <v>227</v>
      </c>
    </row>
    <row r="2508" spans="1:8" ht="18.399999999999999" customHeight="1">
      <c r="A2508" s="237" t="s">
        <v>3204</v>
      </c>
      <c r="B2508" s="238" t="s">
        <v>3243</v>
      </c>
      <c r="C2508" s="238" t="s">
        <v>7081</v>
      </c>
      <c r="D2508" s="239">
        <v>51757000</v>
      </c>
      <c r="E2508" s="240" t="s">
        <v>6886</v>
      </c>
      <c r="F2508" s="233" t="s">
        <v>227</v>
      </c>
      <c r="G2508" s="233" t="s">
        <v>3244</v>
      </c>
      <c r="H2508" s="233" t="s">
        <v>227</v>
      </c>
    </row>
    <row r="2509" spans="1:8" ht="18.399999999999999" customHeight="1">
      <c r="A2509" s="237" t="s">
        <v>3204</v>
      </c>
      <c r="B2509" s="238" t="s">
        <v>3245</v>
      </c>
      <c r="C2509" s="238" t="s">
        <v>7081</v>
      </c>
      <c r="D2509" s="239">
        <v>69040000</v>
      </c>
      <c r="E2509" s="240" t="s">
        <v>6886</v>
      </c>
      <c r="F2509" s="233" t="s">
        <v>227</v>
      </c>
      <c r="G2509" s="233" t="s">
        <v>3246</v>
      </c>
      <c r="H2509" s="233" t="s">
        <v>227</v>
      </c>
    </row>
    <row r="2510" spans="1:8" ht="18.399999999999999" customHeight="1">
      <c r="A2510" s="237" t="s">
        <v>3204</v>
      </c>
      <c r="B2510" s="238" t="s">
        <v>3247</v>
      </c>
      <c r="C2510" s="238" t="s">
        <v>7081</v>
      </c>
      <c r="D2510" s="239">
        <v>49519000</v>
      </c>
      <c r="E2510" s="240" t="s">
        <v>6886</v>
      </c>
      <c r="F2510" s="233" t="s">
        <v>227</v>
      </c>
      <c r="G2510" s="233" t="s">
        <v>3248</v>
      </c>
      <c r="H2510" s="233" t="s">
        <v>227</v>
      </c>
    </row>
    <row r="2511" spans="1:8" ht="18.399999999999999" customHeight="1">
      <c r="A2511" s="237" t="s">
        <v>3204</v>
      </c>
      <c r="B2511" s="238" t="s">
        <v>3249</v>
      </c>
      <c r="C2511" s="238" t="s">
        <v>7081</v>
      </c>
      <c r="D2511" s="239">
        <v>68726000</v>
      </c>
      <c r="E2511" s="240" t="s">
        <v>6886</v>
      </c>
      <c r="F2511" s="233" t="s">
        <v>227</v>
      </c>
      <c r="G2511" s="233" t="s">
        <v>3250</v>
      </c>
      <c r="H2511" s="233" t="s">
        <v>227</v>
      </c>
    </row>
    <row r="2512" spans="1:8" ht="18.399999999999999" customHeight="1">
      <c r="A2512" s="237" t="s">
        <v>3204</v>
      </c>
      <c r="B2512" s="238" t="s">
        <v>3251</v>
      </c>
      <c r="C2512" s="238" t="s">
        <v>7081</v>
      </c>
      <c r="D2512" s="239">
        <v>81550000</v>
      </c>
      <c r="E2512" s="240" t="s">
        <v>6886</v>
      </c>
      <c r="F2512" s="233" t="s">
        <v>227</v>
      </c>
      <c r="G2512" s="233" t="s">
        <v>3252</v>
      </c>
      <c r="H2512" s="233" t="s">
        <v>227</v>
      </c>
    </row>
    <row r="2513" spans="1:8" ht="18.399999999999999" customHeight="1">
      <c r="A2513" s="237" t="s">
        <v>3204</v>
      </c>
      <c r="B2513" s="238" t="s">
        <v>3253</v>
      </c>
      <c r="C2513" s="238" t="s">
        <v>7081</v>
      </c>
      <c r="D2513" s="239">
        <v>62243000</v>
      </c>
      <c r="E2513" s="240" t="s">
        <v>6886</v>
      </c>
      <c r="F2513" s="233" t="s">
        <v>227</v>
      </c>
      <c r="G2513" s="233" t="s">
        <v>3254</v>
      </c>
      <c r="H2513" s="233" t="s">
        <v>227</v>
      </c>
    </row>
    <row r="2514" spans="1:8" ht="18.399999999999999" customHeight="1">
      <c r="A2514" s="237" t="s">
        <v>3204</v>
      </c>
      <c r="B2514" s="238" t="s">
        <v>3255</v>
      </c>
      <c r="C2514" s="238" t="s">
        <v>7081</v>
      </c>
      <c r="D2514" s="239">
        <v>80091000</v>
      </c>
      <c r="E2514" s="240" t="s">
        <v>6886</v>
      </c>
      <c r="F2514" s="233" t="s">
        <v>227</v>
      </c>
      <c r="G2514" s="233" t="s">
        <v>3256</v>
      </c>
      <c r="H2514" s="233" t="s">
        <v>227</v>
      </c>
    </row>
    <row r="2515" spans="1:8" ht="18.399999999999999" customHeight="1">
      <c r="A2515" s="237" t="s">
        <v>3204</v>
      </c>
      <c r="B2515" s="238" t="s">
        <v>3257</v>
      </c>
      <c r="C2515" s="238" t="s">
        <v>7081</v>
      </c>
      <c r="D2515" s="239">
        <v>100434000</v>
      </c>
      <c r="E2515" s="240" t="s">
        <v>6886</v>
      </c>
      <c r="F2515" s="233" t="s">
        <v>227</v>
      </c>
      <c r="G2515" s="233" t="s">
        <v>3258</v>
      </c>
      <c r="H2515" s="233" t="s">
        <v>227</v>
      </c>
    </row>
    <row r="2516" spans="1:8" ht="18.399999999999999" customHeight="1">
      <c r="A2516" s="237" t="s">
        <v>3204</v>
      </c>
      <c r="B2516" s="238" t="s">
        <v>3259</v>
      </c>
      <c r="C2516" s="238" t="s">
        <v>7081</v>
      </c>
      <c r="D2516" s="239">
        <v>74803000</v>
      </c>
      <c r="E2516" s="240" t="s">
        <v>6886</v>
      </c>
      <c r="F2516" s="233" t="s">
        <v>227</v>
      </c>
      <c r="G2516" s="233" t="s">
        <v>3260</v>
      </c>
      <c r="H2516" s="233" t="s">
        <v>227</v>
      </c>
    </row>
    <row r="2517" spans="1:8" ht="18.399999999999999" customHeight="1">
      <c r="A2517" s="237" t="s">
        <v>3204</v>
      </c>
      <c r="B2517" s="238" t="s">
        <v>3261</v>
      </c>
      <c r="C2517" s="238" t="s">
        <v>7081</v>
      </c>
      <c r="D2517" s="239">
        <v>98839000</v>
      </c>
      <c r="E2517" s="240" t="s">
        <v>6886</v>
      </c>
      <c r="F2517" s="233" t="s">
        <v>227</v>
      </c>
      <c r="G2517" s="233" t="s">
        <v>3262</v>
      </c>
      <c r="H2517" s="233" t="s">
        <v>227</v>
      </c>
    </row>
    <row r="2518" spans="1:8" ht="18.399999999999999" customHeight="1">
      <c r="A2518" s="237" t="s">
        <v>3204</v>
      </c>
      <c r="B2518" s="238" t="s">
        <v>3263</v>
      </c>
      <c r="C2518" s="238" t="s">
        <v>7081</v>
      </c>
      <c r="D2518" s="239">
        <v>119905000</v>
      </c>
      <c r="E2518" s="240" t="s">
        <v>6886</v>
      </c>
      <c r="F2518" s="233" t="s">
        <v>227</v>
      </c>
      <c r="G2518" s="233" t="s">
        <v>3264</v>
      </c>
      <c r="H2518" s="233" t="s">
        <v>227</v>
      </c>
    </row>
    <row r="2519" spans="1:8" ht="18.399999999999999" customHeight="1">
      <c r="A2519" s="237" t="s">
        <v>3204</v>
      </c>
      <c r="B2519" s="238" t="s">
        <v>3265</v>
      </c>
      <c r="C2519" s="238" t="s">
        <v>7081</v>
      </c>
      <c r="D2519" s="239">
        <v>75631000</v>
      </c>
      <c r="E2519" s="240" t="s">
        <v>6886</v>
      </c>
      <c r="F2519" s="233" t="s">
        <v>227</v>
      </c>
      <c r="G2519" s="233" t="s">
        <v>3266</v>
      </c>
      <c r="H2519" s="233" t="s">
        <v>227</v>
      </c>
    </row>
    <row r="2520" spans="1:8" ht="18.399999999999999" customHeight="1">
      <c r="A2520" s="237" t="s">
        <v>3204</v>
      </c>
      <c r="B2520" s="238" t="s">
        <v>3267</v>
      </c>
      <c r="C2520" s="238" t="s">
        <v>7081</v>
      </c>
      <c r="D2520" s="239">
        <v>101336000</v>
      </c>
      <c r="E2520" s="240" t="s">
        <v>6886</v>
      </c>
      <c r="F2520" s="233" t="s">
        <v>227</v>
      </c>
      <c r="G2520" s="233" t="s">
        <v>3268</v>
      </c>
      <c r="H2520" s="233" t="s">
        <v>227</v>
      </c>
    </row>
    <row r="2521" spans="1:8" ht="18.399999999999999" customHeight="1">
      <c r="A2521" s="237" t="s">
        <v>3204</v>
      </c>
      <c r="B2521" s="238" t="s">
        <v>3269</v>
      </c>
      <c r="C2521" s="238" t="s">
        <v>7081</v>
      </c>
      <c r="D2521" s="239">
        <v>127893000</v>
      </c>
      <c r="E2521" s="240" t="s">
        <v>6886</v>
      </c>
      <c r="F2521" s="233" t="s">
        <v>227</v>
      </c>
      <c r="G2521" s="233" t="s">
        <v>3270</v>
      </c>
      <c r="H2521" s="233" t="s">
        <v>227</v>
      </c>
    </row>
    <row r="2522" spans="1:8" ht="18.399999999999999" customHeight="1">
      <c r="A2522" s="237" t="s">
        <v>3204</v>
      </c>
      <c r="B2522" s="238" t="s">
        <v>3271</v>
      </c>
      <c r="C2522" s="238" t="s">
        <v>7081</v>
      </c>
      <c r="D2522" s="239">
        <v>76459000</v>
      </c>
      <c r="E2522" s="240" t="s">
        <v>6886</v>
      </c>
      <c r="F2522" s="233" t="s">
        <v>227</v>
      </c>
      <c r="G2522" s="233" t="s">
        <v>3272</v>
      </c>
      <c r="H2522" s="233" t="s">
        <v>227</v>
      </c>
    </row>
    <row r="2523" spans="1:8" ht="18.399999999999999" customHeight="1">
      <c r="A2523" s="237" t="s">
        <v>3204</v>
      </c>
      <c r="B2523" s="238" t="s">
        <v>3273</v>
      </c>
      <c r="C2523" s="238" t="s">
        <v>7081</v>
      </c>
      <c r="D2523" s="239">
        <v>103832000</v>
      </c>
      <c r="E2523" s="240" t="s">
        <v>6886</v>
      </c>
      <c r="F2523" s="233" t="s">
        <v>227</v>
      </c>
      <c r="G2523" s="233" t="s">
        <v>3274</v>
      </c>
      <c r="H2523" s="233" t="s">
        <v>227</v>
      </c>
    </row>
    <row r="2524" spans="1:8" ht="18.399999999999999" customHeight="1">
      <c r="A2524" s="237" t="s">
        <v>3204</v>
      </c>
      <c r="B2524" s="238" t="s">
        <v>3275</v>
      </c>
      <c r="C2524" s="238" t="s">
        <v>7081</v>
      </c>
      <c r="D2524" s="239">
        <v>131500000</v>
      </c>
      <c r="E2524" s="240" t="s">
        <v>6886</v>
      </c>
      <c r="F2524" s="233" t="s">
        <v>227</v>
      </c>
      <c r="G2524" s="233" t="s">
        <v>3276</v>
      </c>
      <c r="H2524" s="233" t="s">
        <v>227</v>
      </c>
    </row>
    <row r="2525" spans="1:8" ht="18.399999999999999" customHeight="1">
      <c r="A2525" s="237" t="s">
        <v>3204</v>
      </c>
      <c r="B2525" s="238" t="s">
        <v>3277</v>
      </c>
      <c r="C2525" s="238" t="s">
        <v>7081</v>
      </c>
      <c r="D2525" s="239">
        <v>88727000</v>
      </c>
      <c r="E2525" s="240" t="s">
        <v>6886</v>
      </c>
      <c r="F2525" s="233" t="s">
        <v>227</v>
      </c>
      <c r="G2525" s="233" t="s">
        <v>3278</v>
      </c>
      <c r="H2525" s="233" t="s">
        <v>227</v>
      </c>
    </row>
    <row r="2526" spans="1:8" ht="18.399999999999999" customHeight="1">
      <c r="A2526" s="237" t="s">
        <v>3204</v>
      </c>
      <c r="B2526" s="238" t="s">
        <v>3279</v>
      </c>
      <c r="C2526" s="238" t="s">
        <v>7081</v>
      </c>
      <c r="D2526" s="239">
        <v>113436000</v>
      </c>
      <c r="E2526" s="240" t="s">
        <v>6886</v>
      </c>
      <c r="F2526" s="233" t="s">
        <v>227</v>
      </c>
      <c r="G2526" s="233" t="s">
        <v>3280</v>
      </c>
      <c r="H2526" s="233" t="s">
        <v>227</v>
      </c>
    </row>
    <row r="2527" spans="1:8" ht="18.399999999999999" customHeight="1">
      <c r="A2527" s="237" t="s">
        <v>3204</v>
      </c>
      <c r="B2527" s="238" t="s">
        <v>3281</v>
      </c>
      <c r="C2527" s="238" t="s">
        <v>7081</v>
      </c>
      <c r="D2527" s="239">
        <v>155650000</v>
      </c>
      <c r="E2527" s="240" t="s">
        <v>6886</v>
      </c>
      <c r="F2527" s="233" t="s">
        <v>227</v>
      </c>
      <c r="G2527" s="233" t="s">
        <v>3282</v>
      </c>
      <c r="H2527" s="233" t="s">
        <v>227</v>
      </c>
    </row>
    <row r="2528" spans="1:8" ht="18.399999999999999" customHeight="1">
      <c r="A2528" s="237" t="s">
        <v>3204</v>
      </c>
      <c r="B2528" s="238" t="s">
        <v>3283</v>
      </c>
      <c r="C2528" s="238" t="s">
        <v>7081</v>
      </c>
      <c r="D2528" s="239">
        <v>100995000</v>
      </c>
      <c r="E2528" s="240" t="s">
        <v>6886</v>
      </c>
      <c r="F2528" s="233" t="s">
        <v>227</v>
      </c>
      <c r="G2528" s="233" t="s">
        <v>3284</v>
      </c>
      <c r="H2528" s="233" t="s">
        <v>227</v>
      </c>
    </row>
    <row r="2529" spans="1:8" ht="18.399999999999999" customHeight="1">
      <c r="A2529" s="237" t="s">
        <v>3204</v>
      </c>
      <c r="B2529" s="238" t="s">
        <v>3285</v>
      </c>
      <c r="C2529" s="238" t="s">
        <v>7081</v>
      </c>
      <c r="D2529" s="239">
        <v>123040000</v>
      </c>
      <c r="E2529" s="240" t="s">
        <v>6886</v>
      </c>
      <c r="F2529" s="233" t="s">
        <v>227</v>
      </c>
      <c r="G2529" s="233" t="s">
        <v>3286</v>
      </c>
      <c r="H2529" s="233" t="s">
        <v>227</v>
      </c>
    </row>
    <row r="2530" spans="1:8" ht="18.399999999999999" customHeight="1">
      <c r="A2530" s="237" t="s">
        <v>3204</v>
      </c>
      <c r="B2530" s="238" t="s">
        <v>3287</v>
      </c>
      <c r="C2530" s="238" t="s">
        <v>7081</v>
      </c>
      <c r="D2530" s="239">
        <v>161750000</v>
      </c>
      <c r="E2530" s="240" t="s">
        <v>6886</v>
      </c>
      <c r="F2530" s="233" t="s">
        <v>227</v>
      </c>
      <c r="G2530" s="233" t="s">
        <v>3288</v>
      </c>
      <c r="H2530" s="233" t="s">
        <v>227</v>
      </c>
    </row>
    <row r="2531" spans="1:8" ht="18.399999999999999" customHeight="1">
      <c r="A2531" s="237" t="s">
        <v>3204</v>
      </c>
      <c r="B2531" s="238" t="s">
        <v>3289</v>
      </c>
      <c r="C2531" s="238" t="s">
        <v>7081</v>
      </c>
      <c r="D2531" s="239">
        <v>117377000</v>
      </c>
      <c r="E2531" s="240" t="s">
        <v>6886</v>
      </c>
      <c r="F2531" s="233" t="s">
        <v>227</v>
      </c>
      <c r="G2531" s="233" t="s">
        <v>3290</v>
      </c>
      <c r="H2531" s="233" t="s">
        <v>227</v>
      </c>
    </row>
    <row r="2532" spans="1:8" ht="18.399999999999999" customHeight="1">
      <c r="A2532" s="237" t="s">
        <v>3204</v>
      </c>
      <c r="B2532" s="238" t="s">
        <v>3291</v>
      </c>
      <c r="C2532" s="238" t="s">
        <v>7081</v>
      </c>
      <c r="D2532" s="239">
        <v>136961000</v>
      </c>
      <c r="E2532" s="240" t="s">
        <v>6886</v>
      </c>
      <c r="F2532" s="233" t="s">
        <v>227</v>
      </c>
      <c r="G2532" s="233" t="s">
        <v>3292</v>
      </c>
      <c r="H2532" s="233" t="s">
        <v>227</v>
      </c>
    </row>
    <row r="2533" spans="1:8" ht="18.399999999999999" customHeight="1">
      <c r="A2533" s="237" t="s">
        <v>3204</v>
      </c>
      <c r="B2533" s="238" t="s">
        <v>3293</v>
      </c>
      <c r="C2533" s="238" t="s">
        <v>7081</v>
      </c>
      <c r="D2533" s="239">
        <v>189260000</v>
      </c>
      <c r="E2533" s="240" t="s">
        <v>6886</v>
      </c>
      <c r="F2533" s="233" t="s">
        <v>227</v>
      </c>
      <c r="G2533" s="233" t="s">
        <v>3294</v>
      </c>
      <c r="H2533" s="233" t="s">
        <v>227</v>
      </c>
    </row>
    <row r="2534" spans="1:8" ht="18.399999999999999" customHeight="1">
      <c r="A2534" s="237" t="s">
        <v>3204</v>
      </c>
      <c r="B2534" s="238" t="s">
        <v>3295</v>
      </c>
      <c r="C2534" s="238" t="s">
        <v>7081</v>
      </c>
      <c r="D2534" s="239">
        <v>133759000</v>
      </c>
      <c r="E2534" s="240" t="s">
        <v>6886</v>
      </c>
      <c r="F2534" s="233" t="s">
        <v>227</v>
      </c>
      <c r="G2534" s="233" t="s">
        <v>3296</v>
      </c>
      <c r="H2534" s="233" t="s">
        <v>227</v>
      </c>
    </row>
    <row r="2535" spans="1:8" ht="18.399999999999999" customHeight="1">
      <c r="A2535" s="237" t="s">
        <v>3204</v>
      </c>
      <c r="B2535" s="238" t="s">
        <v>3297</v>
      </c>
      <c r="C2535" s="238" t="s">
        <v>7081</v>
      </c>
      <c r="D2535" s="239">
        <v>150882000</v>
      </c>
      <c r="E2535" s="240" t="s">
        <v>6886</v>
      </c>
      <c r="F2535" s="233" t="s">
        <v>227</v>
      </c>
      <c r="G2535" s="233" t="s">
        <v>3298</v>
      </c>
      <c r="H2535" s="233" t="s">
        <v>227</v>
      </c>
    </row>
    <row r="2536" spans="1:8" ht="18.399999999999999" customHeight="1">
      <c r="A2536" s="237" t="s">
        <v>3204</v>
      </c>
      <c r="B2536" s="238" t="s">
        <v>3299</v>
      </c>
      <c r="C2536" s="238" t="s">
        <v>7081</v>
      </c>
      <c r="D2536" s="239">
        <v>210000000</v>
      </c>
      <c r="E2536" s="240" t="s">
        <v>6886</v>
      </c>
      <c r="F2536" s="233" t="s">
        <v>227</v>
      </c>
      <c r="G2536" s="233" t="s">
        <v>3300</v>
      </c>
      <c r="H2536" s="233" t="s">
        <v>227</v>
      </c>
    </row>
    <row r="2537" spans="1:8" ht="18.399999999999999" customHeight="1">
      <c r="A2537" s="237" t="s">
        <v>3204</v>
      </c>
      <c r="B2537" s="238" t="s">
        <v>3301</v>
      </c>
      <c r="C2537" s="238" t="s">
        <v>7081</v>
      </c>
      <c r="D2537" s="239">
        <v>145254000</v>
      </c>
      <c r="E2537" s="240" t="s">
        <v>6886</v>
      </c>
      <c r="F2537" s="233" t="s">
        <v>227</v>
      </c>
      <c r="G2537" s="233" t="s">
        <v>3302</v>
      </c>
      <c r="H2537" s="233" t="s">
        <v>227</v>
      </c>
    </row>
    <row r="2538" spans="1:8" ht="18.399999999999999" customHeight="1">
      <c r="A2538" s="237" t="s">
        <v>3204</v>
      </c>
      <c r="B2538" s="238" t="s">
        <v>3303</v>
      </c>
      <c r="C2538" s="238" t="s">
        <v>7081</v>
      </c>
      <c r="D2538" s="239">
        <v>161797000</v>
      </c>
      <c r="E2538" s="240" t="s">
        <v>6886</v>
      </c>
      <c r="F2538" s="233" t="s">
        <v>227</v>
      </c>
      <c r="G2538" s="233" t="s">
        <v>3304</v>
      </c>
      <c r="H2538" s="233" t="s">
        <v>227</v>
      </c>
    </row>
    <row r="2539" spans="1:8" ht="18.399999999999999" customHeight="1">
      <c r="A2539" s="237" t="s">
        <v>3204</v>
      </c>
      <c r="B2539" s="238" t="s">
        <v>3305</v>
      </c>
      <c r="C2539" s="238" t="s">
        <v>7081</v>
      </c>
      <c r="D2539" s="239">
        <v>213000000</v>
      </c>
      <c r="E2539" s="240" t="s">
        <v>6886</v>
      </c>
      <c r="F2539" s="233" t="s">
        <v>227</v>
      </c>
      <c r="G2539" s="233" t="s">
        <v>3306</v>
      </c>
      <c r="H2539" s="233" t="s">
        <v>227</v>
      </c>
    </row>
    <row r="2540" spans="1:8" ht="18.399999999999999" customHeight="1">
      <c r="A2540" s="237" t="s">
        <v>3204</v>
      </c>
      <c r="B2540" s="238" t="s">
        <v>3307</v>
      </c>
      <c r="C2540" s="238" t="s">
        <v>7081</v>
      </c>
      <c r="D2540" s="239">
        <v>156748000</v>
      </c>
      <c r="E2540" s="240" t="s">
        <v>6886</v>
      </c>
      <c r="F2540" s="233" t="s">
        <v>227</v>
      </c>
      <c r="G2540" s="233" t="s">
        <v>3308</v>
      </c>
      <c r="H2540" s="233" t="s">
        <v>227</v>
      </c>
    </row>
    <row r="2541" spans="1:8" ht="18.399999999999999" customHeight="1">
      <c r="A2541" s="237" t="s">
        <v>3204</v>
      </c>
      <c r="B2541" s="238" t="s">
        <v>3309</v>
      </c>
      <c r="C2541" s="238" t="s">
        <v>7081</v>
      </c>
      <c r="D2541" s="239">
        <v>172712000</v>
      </c>
      <c r="E2541" s="240" t="s">
        <v>6886</v>
      </c>
      <c r="F2541" s="233" t="s">
        <v>227</v>
      </c>
      <c r="G2541" s="233" t="s">
        <v>3310</v>
      </c>
      <c r="H2541" s="233" t="s">
        <v>227</v>
      </c>
    </row>
    <row r="2542" spans="1:8" ht="18.399999999999999" customHeight="1">
      <c r="A2542" s="237" t="s">
        <v>3204</v>
      </c>
      <c r="B2542" s="238" t="s">
        <v>3311</v>
      </c>
      <c r="C2542" s="238" t="s">
        <v>7081</v>
      </c>
      <c r="D2542" s="239">
        <v>219000000</v>
      </c>
      <c r="E2542" s="240" t="s">
        <v>6886</v>
      </c>
      <c r="F2542" s="233" t="s">
        <v>227</v>
      </c>
      <c r="G2542" s="233" t="s">
        <v>3312</v>
      </c>
      <c r="H2542" s="233" t="s">
        <v>227</v>
      </c>
    </row>
    <row r="2543" spans="1:8" ht="18.399999999999999" customHeight="1">
      <c r="A2543" s="237" t="s">
        <v>3204</v>
      </c>
      <c r="B2543" s="238" t="s">
        <v>3313</v>
      </c>
      <c r="C2543" s="238" t="s">
        <v>7081</v>
      </c>
      <c r="D2543" s="239">
        <v>187630000</v>
      </c>
      <c r="E2543" s="240" t="s">
        <v>6886</v>
      </c>
      <c r="F2543" s="233" t="s">
        <v>227</v>
      </c>
      <c r="G2543" s="233" t="s">
        <v>3314</v>
      </c>
      <c r="H2543" s="233" t="s">
        <v>227</v>
      </c>
    </row>
    <row r="2544" spans="1:8" ht="18.399999999999999" customHeight="1">
      <c r="A2544" s="237" t="s">
        <v>3204</v>
      </c>
      <c r="B2544" s="238" t="s">
        <v>3315</v>
      </c>
      <c r="C2544" s="238" t="s">
        <v>7081</v>
      </c>
      <c r="D2544" s="239">
        <v>203854000</v>
      </c>
      <c r="E2544" s="240" t="s">
        <v>6886</v>
      </c>
      <c r="F2544" s="233" t="s">
        <v>227</v>
      </c>
      <c r="G2544" s="233" t="s">
        <v>3316</v>
      </c>
      <c r="H2544" s="233" t="s">
        <v>227</v>
      </c>
    </row>
    <row r="2545" spans="1:8" ht="18.399999999999999" customHeight="1">
      <c r="A2545" s="237" t="s">
        <v>3204</v>
      </c>
      <c r="B2545" s="238" t="s">
        <v>3317</v>
      </c>
      <c r="C2545" s="238" t="s">
        <v>7081</v>
      </c>
      <c r="D2545" s="239">
        <v>226000000</v>
      </c>
      <c r="E2545" s="240" t="s">
        <v>6886</v>
      </c>
      <c r="F2545" s="233" t="s">
        <v>227</v>
      </c>
      <c r="G2545" s="233" t="s">
        <v>3318</v>
      </c>
      <c r="H2545" s="233" t="s">
        <v>227</v>
      </c>
    </row>
    <row r="2546" spans="1:8" ht="18.399999999999999" customHeight="1">
      <c r="A2546" s="237" t="s">
        <v>3204</v>
      </c>
      <c r="B2546" s="238" t="s">
        <v>3319</v>
      </c>
      <c r="C2546" s="238" t="s">
        <v>7081</v>
      </c>
      <c r="D2546" s="239">
        <v>203752000</v>
      </c>
      <c r="E2546" s="240" t="s">
        <v>6886</v>
      </c>
      <c r="F2546" s="233" t="s">
        <v>227</v>
      </c>
      <c r="G2546" s="233" t="s">
        <v>3320</v>
      </c>
      <c r="H2546" s="233" t="s">
        <v>227</v>
      </c>
    </row>
    <row r="2547" spans="1:8" ht="18.399999999999999" customHeight="1">
      <c r="A2547" s="237" t="s">
        <v>3204</v>
      </c>
      <c r="B2547" s="238" t="s">
        <v>3321</v>
      </c>
      <c r="C2547" s="238" t="s">
        <v>7081</v>
      </c>
      <c r="D2547" s="239">
        <v>245000000</v>
      </c>
      <c r="E2547" s="240" t="s">
        <v>6886</v>
      </c>
      <c r="F2547" s="233" t="s">
        <v>227</v>
      </c>
      <c r="G2547" s="233" t="s">
        <v>3322</v>
      </c>
      <c r="H2547" s="233" t="s">
        <v>227</v>
      </c>
    </row>
    <row r="2548" spans="1:8" ht="18.399999999999999" customHeight="1">
      <c r="A2548" s="237" t="s">
        <v>3204</v>
      </c>
      <c r="B2548" s="238" t="s">
        <v>3323</v>
      </c>
      <c r="C2548" s="238" t="s">
        <v>7081</v>
      </c>
      <c r="D2548" s="239">
        <v>260000000</v>
      </c>
      <c r="E2548" s="240" t="s">
        <v>6886</v>
      </c>
      <c r="F2548" s="233" t="s">
        <v>227</v>
      </c>
      <c r="G2548" s="233" t="s">
        <v>3324</v>
      </c>
      <c r="H2548" s="233" t="s">
        <v>227</v>
      </c>
    </row>
    <row r="2549" spans="1:8" ht="18.399999999999999" customHeight="1">
      <c r="A2549" s="237" t="s">
        <v>3204</v>
      </c>
      <c r="B2549" s="238" t="s">
        <v>3325</v>
      </c>
      <c r="C2549" s="238" t="s">
        <v>7081</v>
      </c>
      <c r="D2549" s="239">
        <v>239000000</v>
      </c>
      <c r="E2549" s="240" t="s">
        <v>6886</v>
      </c>
      <c r="F2549" s="233" t="s">
        <v>227</v>
      </c>
      <c r="G2549" s="233" t="s">
        <v>3326</v>
      </c>
      <c r="H2549" s="233" t="s">
        <v>227</v>
      </c>
    </row>
    <row r="2550" spans="1:8" ht="18.399999999999999" customHeight="1">
      <c r="A2550" s="237" t="s">
        <v>3204</v>
      </c>
      <c r="B2550" s="238" t="s">
        <v>3327</v>
      </c>
      <c r="C2550" s="238" t="s">
        <v>7081</v>
      </c>
      <c r="D2550" s="239">
        <v>270000000</v>
      </c>
      <c r="E2550" s="240" t="s">
        <v>6886</v>
      </c>
      <c r="F2550" s="233" t="s">
        <v>227</v>
      </c>
      <c r="G2550" s="233" t="s">
        <v>3328</v>
      </c>
      <c r="H2550" s="233" t="s">
        <v>227</v>
      </c>
    </row>
    <row r="2551" spans="1:8" ht="18.399999999999999" customHeight="1">
      <c r="A2551" s="237" t="s">
        <v>3204</v>
      </c>
      <c r="B2551" s="238" t="s">
        <v>3329</v>
      </c>
      <c r="C2551" s="238" t="s">
        <v>7081</v>
      </c>
      <c r="D2551" s="239">
        <v>300000000</v>
      </c>
      <c r="E2551" s="240" t="s">
        <v>6886</v>
      </c>
      <c r="F2551" s="233" t="s">
        <v>227</v>
      </c>
      <c r="G2551" s="233" t="s">
        <v>3330</v>
      </c>
      <c r="H2551" s="233" t="s">
        <v>227</v>
      </c>
    </row>
    <row r="2552" spans="1:8" ht="18.399999999999999" customHeight="1">
      <c r="A2552" s="237" t="s">
        <v>3204</v>
      </c>
      <c r="B2552" s="238" t="s">
        <v>3331</v>
      </c>
      <c r="C2552" s="238" t="s">
        <v>7081</v>
      </c>
      <c r="D2552" s="239">
        <v>290971000</v>
      </c>
      <c r="E2552" s="240" t="s">
        <v>6886</v>
      </c>
      <c r="F2552" s="233" t="s">
        <v>227</v>
      </c>
      <c r="G2552" s="233" t="s">
        <v>3332</v>
      </c>
      <c r="H2552" s="233" t="s">
        <v>227</v>
      </c>
    </row>
    <row r="2553" spans="1:8" ht="18.399999999999999" customHeight="1">
      <c r="A2553" s="237" t="s">
        <v>3204</v>
      </c>
      <c r="B2553" s="238" t="s">
        <v>3333</v>
      </c>
      <c r="C2553" s="238" t="s">
        <v>7081</v>
      </c>
      <c r="D2553" s="239">
        <v>360000000</v>
      </c>
      <c r="E2553" s="240" t="s">
        <v>6886</v>
      </c>
      <c r="F2553" s="233" t="s">
        <v>227</v>
      </c>
      <c r="G2553" s="233" t="s">
        <v>3334</v>
      </c>
      <c r="H2553" s="233" t="s">
        <v>227</v>
      </c>
    </row>
    <row r="2554" spans="1:8" ht="18.399999999999999" customHeight="1">
      <c r="A2554" s="237" t="s">
        <v>3204</v>
      </c>
      <c r="B2554" s="238" t="s">
        <v>3335</v>
      </c>
      <c r="C2554" s="238" t="s">
        <v>7081</v>
      </c>
      <c r="D2554" s="239">
        <v>400000000</v>
      </c>
      <c r="E2554" s="240" t="s">
        <v>6886</v>
      </c>
      <c r="F2554" s="233" t="s">
        <v>227</v>
      </c>
      <c r="G2554" s="233" t="s">
        <v>3336</v>
      </c>
      <c r="H2554" s="233" t="s">
        <v>227</v>
      </c>
    </row>
    <row r="2555" spans="1:8" ht="18.399999999999999" customHeight="1">
      <c r="A2555" s="237" t="s">
        <v>3204</v>
      </c>
      <c r="B2555" s="238" t="s">
        <v>3337</v>
      </c>
      <c r="C2555" s="238" t="s">
        <v>7081</v>
      </c>
      <c r="D2555" s="239">
        <v>349150000</v>
      </c>
      <c r="E2555" s="240" t="s">
        <v>6886</v>
      </c>
      <c r="F2555" s="233" t="s">
        <v>227</v>
      </c>
      <c r="G2555" s="233" t="s">
        <v>3338</v>
      </c>
      <c r="H2555" s="233" t="s">
        <v>227</v>
      </c>
    </row>
    <row r="2556" spans="1:8" ht="18.399999999999999" customHeight="1">
      <c r="A2556" s="237" t="s">
        <v>3204</v>
      </c>
      <c r="B2556" s="238" t="s">
        <v>3339</v>
      </c>
      <c r="C2556" s="238" t="s">
        <v>7081</v>
      </c>
      <c r="D2556" s="239">
        <v>430000000</v>
      </c>
      <c r="E2556" s="240" t="s">
        <v>6886</v>
      </c>
      <c r="F2556" s="233" t="s">
        <v>227</v>
      </c>
      <c r="G2556" s="233" t="s">
        <v>3340</v>
      </c>
      <c r="H2556" s="233" t="s">
        <v>227</v>
      </c>
    </row>
    <row r="2557" spans="1:8" ht="18.399999999999999" customHeight="1">
      <c r="A2557" s="237" t="s">
        <v>3204</v>
      </c>
      <c r="B2557" s="238" t="s">
        <v>3341</v>
      </c>
      <c r="C2557" s="238" t="s">
        <v>7081</v>
      </c>
      <c r="D2557" s="239">
        <v>480000000</v>
      </c>
      <c r="E2557" s="240" t="s">
        <v>6886</v>
      </c>
      <c r="F2557" s="233" t="s">
        <v>227</v>
      </c>
      <c r="G2557" s="233" t="s">
        <v>3342</v>
      </c>
      <c r="H2557" s="233" t="s">
        <v>227</v>
      </c>
    </row>
    <row r="2558" spans="1:8" ht="18.399999999999999" customHeight="1">
      <c r="A2558" s="237" t="s">
        <v>3343</v>
      </c>
      <c r="B2558" s="238" t="s">
        <v>2587</v>
      </c>
      <c r="C2558" s="238" t="s">
        <v>7081</v>
      </c>
      <c r="D2558" s="239">
        <v>12560000</v>
      </c>
      <c r="E2558" s="240" t="s">
        <v>6886</v>
      </c>
      <c r="F2558" s="233" t="s">
        <v>227</v>
      </c>
      <c r="G2558" s="233" t="s">
        <v>3344</v>
      </c>
      <c r="H2558" s="233" t="s">
        <v>227</v>
      </c>
    </row>
    <row r="2559" spans="1:8" ht="18.399999999999999" customHeight="1">
      <c r="A2559" s="237" t="s">
        <v>3343</v>
      </c>
      <c r="B2559" s="238" t="s">
        <v>2591</v>
      </c>
      <c r="C2559" s="238" t="s">
        <v>7081</v>
      </c>
      <c r="D2559" s="239">
        <v>18684000</v>
      </c>
      <c r="E2559" s="240" t="s">
        <v>6886</v>
      </c>
      <c r="F2559" s="233" t="s">
        <v>227</v>
      </c>
      <c r="G2559" s="233" t="s">
        <v>3345</v>
      </c>
      <c r="H2559" s="233" t="s">
        <v>227</v>
      </c>
    </row>
    <row r="2560" spans="1:8" ht="18.399999999999999" customHeight="1">
      <c r="A2560" s="237" t="s">
        <v>3343</v>
      </c>
      <c r="B2560" s="238" t="s">
        <v>2595</v>
      </c>
      <c r="C2560" s="238" t="s">
        <v>7081</v>
      </c>
      <c r="D2560" s="239">
        <v>21706000</v>
      </c>
      <c r="E2560" s="240" t="s">
        <v>6886</v>
      </c>
      <c r="F2560" s="233" t="s">
        <v>227</v>
      </c>
      <c r="G2560" s="233" t="s">
        <v>3346</v>
      </c>
      <c r="H2560" s="233" t="s">
        <v>227</v>
      </c>
    </row>
    <row r="2561" spans="1:8" ht="18.399999999999999" customHeight="1">
      <c r="A2561" s="237" t="s">
        <v>3343</v>
      </c>
      <c r="B2561" s="238" t="s">
        <v>2600</v>
      </c>
      <c r="C2561" s="238" t="s">
        <v>7081</v>
      </c>
      <c r="D2561" s="239">
        <v>28602000</v>
      </c>
      <c r="E2561" s="240" t="s">
        <v>6886</v>
      </c>
      <c r="F2561" s="233" t="s">
        <v>227</v>
      </c>
      <c r="G2561" s="233" t="s">
        <v>3347</v>
      </c>
      <c r="H2561" s="233" t="s">
        <v>227</v>
      </c>
    </row>
    <row r="2562" spans="1:8" ht="18.399999999999999" customHeight="1">
      <c r="A2562" s="237" t="s">
        <v>3343</v>
      </c>
      <c r="B2562" s="238" t="s">
        <v>2604</v>
      </c>
      <c r="C2562" s="238" t="s">
        <v>7081</v>
      </c>
      <c r="D2562" s="239">
        <v>36946000</v>
      </c>
      <c r="E2562" s="240" t="s">
        <v>6886</v>
      </c>
      <c r="F2562" s="233" t="s">
        <v>227</v>
      </c>
      <c r="G2562" s="233" t="s">
        <v>3348</v>
      </c>
      <c r="H2562" s="233" t="s">
        <v>227</v>
      </c>
    </row>
    <row r="2563" spans="1:8" ht="18.399999999999999" customHeight="1">
      <c r="A2563" s="237" t="s">
        <v>3343</v>
      </c>
      <c r="B2563" s="238" t="s">
        <v>2609</v>
      </c>
      <c r="C2563" s="238" t="s">
        <v>7081</v>
      </c>
      <c r="D2563" s="239">
        <v>38793000</v>
      </c>
      <c r="E2563" s="240" t="s">
        <v>6886</v>
      </c>
      <c r="F2563" s="233" t="s">
        <v>227</v>
      </c>
      <c r="G2563" s="233" t="s">
        <v>3349</v>
      </c>
      <c r="H2563" s="233" t="s">
        <v>227</v>
      </c>
    </row>
    <row r="2564" spans="1:8" ht="18.399999999999999" customHeight="1">
      <c r="A2564" s="237" t="s">
        <v>3343</v>
      </c>
      <c r="B2564" s="238" t="s">
        <v>2716</v>
      </c>
      <c r="C2564" s="238" t="s">
        <v>7081</v>
      </c>
      <c r="D2564" s="239">
        <v>52710000</v>
      </c>
      <c r="E2564" s="240" t="s">
        <v>6886</v>
      </c>
      <c r="F2564" s="233" t="s">
        <v>227</v>
      </c>
      <c r="G2564" s="233" t="s">
        <v>3350</v>
      </c>
      <c r="H2564" s="233" t="s">
        <v>227</v>
      </c>
    </row>
    <row r="2565" spans="1:8" ht="18.399999999999999" customHeight="1">
      <c r="A2565" s="237" t="s">
        <v>3343</v>
      </c>
      <c r="B2565" s="238" t="s">
        <v>2613</v>
      </c>
      <c r="C2565" s="238" t="s">
        <v>7081</v>
      </c>
      <c r="D2565" s="239">
        <v>66626000</v>
      </c>
      <c r="E2565" s="240" t="s">
        <v>6886</v>
      </c>
      <c r="F2565" s="233" t="s">
        <v>227</v>
      </c>
      <c r="G2565" s="233" t="s">
        <v>3351</v>
      </c>
      <c r="H2565" s="233" t="s">
        <v>227</v>
      </c>
    </row>
    <row r="2566" spans="1:8" ht="18.399999999999999" customHeight="1">
      <c r="A2566" s="237" t="s">
        <v>3343</v>
      </c>
      <c r="B2566" s="238" t="s">
        <v>3352</v>
      </c>
      <c r="C2566" s="238" t="s">
        <v>7081</v>
      </c>
      <c r="D2566" s="239">
        <v>76766000</v>
      </c>
      <c r="E2566" s="240" t="s">
        <v>6886</v>
      </c>
      <c r="F2566" s="233" t="s">
        <v>227</v>
      </c>
      <c r="G2566" s="233" t="s">
        <v>3353</v>
      </c>
      <c r="H2566" s="233" t="s">
        <v>227</v>
      </c>
    </row>
    <row r="2567" spans="1:8" ht="18.399999999999999" customHeight="1">
      <c r="A2567" s="237" t="s">
        <v>3343</v>
      </c>
      <c r="B2567" s="238" t="s">
        <v>2617</v>
      </c>
      <c r="C2567" s="238" t="s">
        <v>7081</v>
      </c>
      <c r="D2567" s="239">
        <v>86906000</v>
      </c>
      <c r="E2567" s="240" t="s">
        <v>6886</v>
      </c>
      <c r="F2567" s="233" t="s">
        <v>227</v>
      </c>
      <c r="G2567" s="233" t="s">
        <v>3354</v>
      </c>
      <c r="H2567" s="233" t="s">
        <v>227</v>
      </c>
    </row>
    <row r="2568" spans="1:8" ht="18.399999999999999" customHeight="1">
      <c r="A2568" s="237" t="s">
        <v>3343</v>
      </c>
      <c r="B2568" s="238" t="s">
        <v>3355</v>
      </c>
      <c r="C2568" s="238" t="s">
        <v>7081</v>
      </c>
      <c r="D2568" s="239">
        <v>88158000</v>
      </c>
      <c r="E2568" s="240" t="s">
        <v>6886</v>
      </c>
      <c r="F2568" s="233" t="s">
        <v>227</v>
      </c>
      <c r="G2568" s="233" t="s">
        <v>3356</v>
      </c>
      <c r="H2568" s="233" t="s">
        <v>227</v>
      </c>
    </row>
    <row r="2569" spans="1:8" ht="18.399999999999999" customHeight="1">
      <c r="A2569" s="237" t="s">
        <v>3343</v>
      </c>
      <c r="B2569" s="238" t="s">
        <v>2622</v>
      </c>
      <c r="C2569" s="238" t="s">
        <v>7081</v>
      </c>
      <c r="D2569" s="239">
        <v>89409000</v>
      </c>
      <c r="E2569" s="240" t="s">
        <v>6886</v>
      </c>
      <c r="F2569" s="233" t="s">
        <v>227</v>
      </c>
      <c r="G2569" s="233" t="s">
        <v>3357</v>
      </c>
      <c r="H2569" s="233" t="s">
        <v>227</v>
      </c>
    </row>
    <row r="2570" spans="1:8" ht="18.399999999999999" customHeight="1">
      <c r="A2570" s="237" t="s">
        <v>3343</v>
      </c>
      <c r="B2570" s="238" t="s">
        <v>3358</v>
      </c>
      <c r="C2570" s="238" t="s">
        <v>7081</v>
      </c>
      <c r="D2570" s="239">
        <v>96762000</v>
      </c>
      <c r="E2570" s="240" t="s">
        <v>6886</v>
      </c>
      <c r="F2570" s="233" t="s">
        <v>227</v>
      </c>
      <c r="G2570" s="233" t="s">
        <v>3359</v>
      </c>
      <c r="H2570" s="233" t="s">
        <v>227</v>
      </c>
    </row>
    <row r="2571" spans="1:8" ht="18.399999999999999" customHeight="1">
      <c r="A2571" s="237" t="s">
        <v>3343</v>
      </c>
      <c r="B2571" s="238" t="s">
        <v>2626</v>
      </c>
      <c r="C2571" s="238" t="s">
        <v>7081</v>
      </c>
      <c r="D2571" s="239">
        <v>104115000</v>
      </c>
      <c r="E2571" s="240" t="s">
        <v>6886</v>
      </c>
      <c r="F2571" s="233" t="s">
        <v>227</v>
      </c>
      <c r="G2571" s="233" t="s">
        <v>3360</v>
      </c>
      <c r="H2571" s="233" t="s">
        <v>227</v>
      </c>
    </row>
    <row r="2572" spans="1:8" ht="18.399999999999999" customHeight="1">
      <c r="A2572" s="237" t="s">
        <v>3343</v>
      </c>
      <c r="B2572" s="238" t="s">
        <v>3361</v>
      </c>
      <c r="C2572" s="238" t="s">
        <v>7081</v>
      </c>
      <c r="D2572" s="239">
        <v>120830000</v>
      </c>
      <c r="E2572" s="240" t="s">
        <v>6886</v>
      </c>
      <c r="F2572" s="233" t="s">
        <v>227</v>
      </c>
      <c r="G2572" s="233" t="s">
        <v>3362</v>
      </c>
      <c r="H2572" s="233" t="s">
        <v>227</v>
      </c>
    </row>
    <row r="2573" spans="1:8" ht="18.399999999999999" customHeight="1">
      <c r="A2573" s="237" t="s">
        <v>3343</v>
      </c>
      <c r="B2573" s="238" t="s">
        <v>2630</v>
      </c>
      <c r="C2573" s="238" t="s">
        <v>7081</v>
      </c>
      <c r="D2573" s="239">
        <v>137545000</v>
      </c>
      <c r="E2573" s="240" t="s">
        <v>6886</v>
      </c>
      <c r="F2573" s="233" t="s">
        <v>227</v>
      </c>
      <c r="G2573" s="233" t="s">
        <v>3363</v>
      </c>
      <c r="H2573" s="233" t="s">
        <v>227</v>
      </c>
    </row>
    <row r="2574" spans="1:8" ht="18.399999999999999" customHeight="1">
      <c r="A2574" s="237" t="s">
        <v>3343</v>
      </c>
      <c r="B2574" s="238" t="s">
        <v>3364</v>
      </c>
      <c r="C2574" s="238" t="s">
        <v>7081</v>
      </c>
      <c r="D2574" s="239">
        <v>154816000</v>
      </c>
      <c r="E2574" s="240" t="s">
        <v>6886</v>
      </c>
      <c r="F2574" s="233" t="s">
        <v>227</v>
      </c>
      <c r="G2574" s="233" t="s">
        <v>3365</v>
      </c>
      <c r="H2574" s="233" t="s">
        <v>227</v>
      </c>
    </row>
    <row r="2575" spans="1:8" ht="18.399999999999999" customHeight="1">
      <c r="A2575" s="237" t="s">
        <v>3343</v>
      </c>
      <c r="B2575" s="238" t="s">
        <v>2635</v>
      </c>
      <c r="C2575" s="238" t="s">
        <v>7081</v>
      </c>
      <c r="D2575" s="239">
        <v>172086000</v>
      </c>
      <c r="E2575" s="240" t="s">
        <v>6886</v>
      </c>
      <c r="F2575" s="233" t="s">
        <v>227</v>
      </c>
      <c r="G2575" s="233" t="s">
        <v>3366</v>
      </c>
      <c r="H2575" s="233" t="s">
        <v>227</v>
      </c>
    </row>
    <row r="2576" spans="1:8" ht="18.399999999999999" customHeight="1">
      <c r="A2576" s="237" t="s">
        <v>3343</v>
      </c>
      <c r="B2576" s="238" t="s">
        <v>2639</v>
      </c>
      <c r="C2576" s="238" t="s">
        <v>7081</v>
      </c>
      <c r="D2576" s="239">
        <v>189022000</v>
      </c>
      <c r="E2576" s="240" t="s">
        <v>6886</v>
      </c>
      <c r="F2576" s="233" t="s">
        <v>227</v>
      </c>
      <c r="G2576" s="233" t="s">
        <v>3367</v>
      </c>
      <c r="H2576" s="233" t="s">
        <v>227</v>
      </c>
    </row>
    <row r="2577" spans="1:8" ht="18.399999999999999" customHeight="1">
      <c r="A2577" s="237" t="s">
        <v>3343</v>
      </c>
      <c r="B2577" s="238" t="s">
        <v>2643</v>
      </c>
      <c r="C2577" s="238" t="s">
        <v>7081</v>
      </c>
      <c r="D2577" s="239">
        <v>217382000</v>
      </c>
      <c r="E2577" s="240" t="s">
        <v>6886</v>
      </c>
      <c r="F2577" s="233" t="s">
        <v>227</v>
      </c>
      <c r="G2577" s="233" t="s">
        <v>3368</v>
      </c>
      <c r="H2577" s="233" t="s">
        <v>227</v>
      </c>
    </row>
    <row r="2578" spans="1:8" ht="18.399999999999999" customHeight="1">
      <c r="A2578" s="237" t="s">
        <v>3343</v>
      </c>
      <c r="B2578" s="238" t="s">
        <v>3369</v>
      </c>
      <c r="C2578" s="238" t="s">
        <v>7081</v>
      </c>
      <c r="D2578" s="239">
        <v>232544000</v>
      </c>
      <c r="E2578" s="240" t="s">
        <v>6886</v>
      </c>
      <c r="F2578" s="233" t="s">
        <v>227</v>
      </c>
      <c r="G2578" s="233" t="s">
        <v>3370</v>
      </c>
      <c r="H2578" s="233" t="s">
        <v>227</v>
      </c>
    </row>
    <row r="2579" spans="1:8" ht="18.399999999999999" customHeight="1">
      <c r="A2579" s="237" t="s">
        <v>3343</v>
      </c>
      <c r="B2579" s="238" t="s">
        <v>3371</v>
      </c>
      <c r="C2579" s="238" t="s">
        <v>7081</v>
      </c>
      <c r="D2579" s="239">
        <v>265000000</v>
      </c>
      <c r="E2579" s="240" t="s">
        <v>6886</v>
      </c>
      <c r="F2579" s="233" t="s">
        <v>227</v>
      </c>
      <c r="G2579" s="233" t="s">
        <v>3372</v>
      </c>
      <c r="H2579" s="233" t="s">
        <v>227</v>
      </c>
    </row>
    <row r="2580" spans="1:8" ht="18.399999999999999" customHeight="1">
      <c r="A2580" s="237" t="s">
        <v>3343</v>
      </c>
      <c r="B2580" s="238" t="s">
        <v>2651</v>
      </c>
      <c r="C2580" s="238" t="s">
        <v>7081</v>
      </c>
      <c r="D2580" s="239">
        <v>323426000</v>
      </c>
      <c r="E2580" s="240" t="s">
        <v>6886</v>
      </c>
      <c r="F2580" s="233" t="s">
        <v>227</v>
      </c>
      <c r="G2580" s="233" t="s">
        <v>3373</v>
      </c>
      <c r="H2580" s="233" t="s">
        <v>227</v>
      </c>
    </row>
    <row r="2581" spans="1:8" ht="18.399999999999999" customHeight="1">
      <c r="A2581" s="237" t="s">
        <v>3374</v>
      </c>
      <c r="B2581" s="238" t="s">
        <v>2587</v>
      </c>
      <c r="C2581" s="238" t="s">
        <v>7081</v>
      </c>
      <c r="D2581" s="239">
        <v>9092000</v>
      </c>
      <c r="E2581" s="240" t="s">
        <v>6886</v>
      </c>
      <c r="F2581" s="233" t="s">
        <v>227</v>
      </c>
      <c r="G2581" s="233" t="s">
        <v>3375</v>
      </c>
      <c r="H2581" s="233" t="s">
        <v>227</v>
      </c>
    </row>
    <row r="2582" spans="1:8" ht="18.399999999999999" customHeight="1">
      <c r="A2582" s="237" t="s">
        <v>3374</v>
      </c>
      <c r="B2582" s="238" t="s">
        <v>2591</v>
      </c>
      <c r="C2582" s="238" t="s">
        <v>7081</v>
      </c>
      <c r="D2582" s="239">
        <v>12724000</v>
      </c>
      <c r="E2582" s="240" t="s">
        <v>6886</v>
      </c>
      <c r="F2582" s="233" t="s">
        <v>227</v>
      </c>
      <c r="G2582" s="233" t="s">
        <v>3376</v>
      </c>
      <c r="H2582" s="233" t="s">
        <v>227</v>
      </c>
    </row>
    <row r="2583" spans="1:8" ht="18.399999999999999" customHeight="1">
      <c r="A2583" s="237" t="s">
        <v>3374</v>
      </c>
      <c r="B2583" s="238" t="s">
        <v>2595</v>
      </c>
      <c r="C2583" s="238" t="s">
        <v>7081</v>
      </c>
      <c r="D2583" s="239">
        <v>16649000</v>
      </c>
      <c r="E2583" s="240" t="s">
        <v>6886</v>
      </c>
      <c r="F2583" s="233" t="s">
        <v>227</v>
      </c>
      <c r="G2583" s="233" t="s">
        <v>3377</v>
      </c>
      <c r="H2583" s="233" t="s">
        <v>227</v>
      </c>
    </row>
    <row r="2584" spans="1:8" ht="18.399999999999999" customHeight="1">
      <c r="A2584" s="237" t="s">
        <v>3374</v>
      </c>
      <c r="B2584" s="238" t="s">
        <v>2600</v>
      </c>
      <c r="C2584" s="238" t="s">
        <v>7081</v>
      </c>
      <c r="D2584" s="239">
        <v>20202000</v>
      </c>
      <c r="E2584" s="240" t="s">
        <v>6886</v>
      </c>
      <c r="F2584" s="233" t="s">
        <v>227</v>
      </c>
      <c r="G2584" s="233" t="s">
        <v>3378</v>
      </c>
      <c r="H2584" s="233" t="s">
        <v>227</v>
      </c>
    </row>
    <row r="2585" spans="1:8" ht="18.399999999999999" customHeight="1">
      <c r="A2585" s="237" t="s">
        <v>3374</v>
      </c>
      <c r="B2585" s="238" t="s">
        <v>2604</v>
      </c>
      <c r="C2585" s="238" t="s">
        <v>7081</v>
      </c>
      <c r="D2585" s="239">
        <v>28908000</v>
      </c>
      <c r="E2585" s="240" t="s">
        <v>6886</v>
      </c>
      <c r="F2585" s="233" t="s">
        <v>227</v>
      </c>
      <c r="G2585" s="233" t="s">
        <v>3379</v>
      </c>
      <c r="H2585" s="233" t="s">
        <v>227</v>
      </c>
    </row>
    <row r="2586" spans="1:8" ht="18.399999999999999" customHeight="1">
      <c r="A2586" s="237" t="s">
        <v>3374</v>
      </c>
      <c r="B2586" s="238" t="s">
        <v>2609</v>
      </c>
      <c r="C2586" s="238" t="s">
        <v>7081</v>
      </c>
      <c r="D2586" s="239">
        <v>40868000</v>
      </c>
      <c r="E2586" s="240" t="s">
        <v>6886</v>
      </c>
      <c r="F2586" s="233" t="s">
        <v>227</v>
      </c>
      <c r="G2586" s="233" t="s">
        <v>3380</v>
      </c>
      <c r="H2586" s="233" t="s">
        <v>227</v>
      </c>
    </row>
    <row r="2587" spans="1:8" ht="18.399999999999999" customHeight="1">
      <c r="A2587" s="237" t="s">
        <v>3374</v>
      </c>
      <c r="B2587" s="238" t="s">
        <v>2716</v>
      </c>
      <c r="C2587" s="238" t="s">
        <v>7081</v>
      </c>
      <c r="D2587" s="239">
        <v>50799000</v>
      </c>
      <c r="E2587" s="240" t="s">
        <v>6886</v>
      </c>
      <c r="F2587" s="233" t="s">
        <v>227</v>
      </c>
      <c r="G2587" s="233" t="s">
        <v>3381</v>
      </c>
      <c r="H2587" s="233" t="s">
        <v>227</v>
      </c>
    </row>
    <row r="2588" spans="1:8" ht="18.399999999999999" customHeight="1">
      <c r="A2588" s="237" t="s">
        <v>3374</v>
      </c>
      <c r="B2588" s="238" t="s">
        <v>2613</v>
      </c>
      <c r="C2588" s="238" t="s">
        <v>7081</v>
      </c>
      <c r="D2588" s="239">
        <v>60730000</v>
      </c>
      <c r="E2588" s="240" t="s">
        <v>6886</v>
      </c>
      <c r="F2588" s="233" t="s">
        <v>227</v>
      </c>
      <c r="G2588" s="233" t="s">
        <v>3382</v>
      </c>
      <c r="H2588" s="233" t="s">
        <v>227</v>
      </c>
    </row>
    <row r="2589" spans="1:8" ht="18.399999999999999" customHeight="1">
      <c r="A2589" s="237" t="s">
        <v>3374</v>
      </c>
      <c r="B2589" s="238" t="s">
        <v>3352</v>
      </c>
      <c r="C2589" s="238" t="s">
        <v>7081</v>
      </c>
      <c r="D2589" s="239">
        <v>70622000</v>
      </c>
      <c r="E2589" s="240" t="s">
        <v>6886</v>
      </c>
      <c r="F2589" s="233" t="s">
        <v>227</v>
      </c>
      <c r="G2589" s="233" t="s">
        <v>3383</v>
      </c>
      <c r="H2589" s="233" t="s">
        <v>227</v>
      </c>
    </row>
    <row r="2590" spans="1:8" ht="18.399999999999999" customHeight="1">
      <c r="A2590" s="237" t="s">
        <v>3374</v>
      </c>
      <c r="B2590" s="238" t="s">
        <v>2617</v>
      </c>
      <c r="C2590" s="238" t="s">
        <v>7081</v>
      </c>
      <c r="D2590" s="239">
        <v>80513000</v>
      </c>
      <c r="E2590" s="240" t="s">
        <v>6886</v>
      </c>
      <c r="F2590" s="233" t="s">
        <v>227</v>
      </c>
      <c r="G2590" s="233" t="s">
        <v>3384</v>
      </c>
      <c r="H2590" s="233" t="s">
        <v>227</v>
      </c>
    </row>
    <row r="2591" spans="1:8" ht="18.399999999999999" customHeight="1">
      <c r="A2591" s="237" t="s">
        <v>3374</v>
      </c>
      <c r="B2591" s="238" t="s">
        <v>3355</v>
      </c>
      <c r="C2591" s="238" t="s">
        <v>7081</v>
      </c>
      <c r="D2591" s="239">
        <v>81545000</v>
      </c>
      <c r="E2591" s="240" t="s">
        <v>6886</v>
      </c>
      <c r="F2591" s="233" t="s">
        <v>227</v>
      </c>
      <c r="G2591" s="233" t="s">
        <v>3385</v>
      </c>
      <c r="H2591" s="233" t="s">
        <v>227</v>
      </c>
    </row>
    <row r="2592" spans="1:8" ht="18.399999999999999" customHeight="1">
      <c r="A2592" s="237" t="s">
        <v>3374</v>
      </c>
      <c r="B2592" s="238" t="s">
        <v>2622</v>
      </c>
      <c r="C2592" s="238" t="s">
        <v>7081</v>
      </c>
      <c r="D2592" s="239">
        <v>82577000</v>
      </c>
      <c r="E2592" s="240" t="s">
        <v>6886</v>
      </c>
      <c r="F2592" s="233" t="s">
        <v>227</v>
      </c>
      <c r="G2592" s="233" t="s">
        <v>3386</v>
      </c>
      <c r="H2592" s="233" t="s">
        <v>227</v>
      </c>
    </row>
    <row r="2593" spans="1:8" ht="18.399999999999999" customHeight="1">
      <c r="A2593" s="237" t="s">
        <v>3374</v>
      </c>
      <c r="B2593" s="238" t="s">
        <v>3358</v>
      </c>
      <c r="C2593" s="238" t="s">
        <v>7081</v>
      </c>
      <c r="D2593" s="239">
        <v>90838000</v>
      </c>
      <c r="E2593" s="240" t="s">
        <v>6886</v>
      </c>
      <c r="F2593" s="233" t="s">
        <v>227</v>
      </c>
      <c r="G2593" s="233" t="s">
        <v>3387</v>
      </c>
      <c r="H2593" s="233" t="s">
        <v>227</v>
      </c>
    </row>
    <row r="2594" spans="1:8" ht="18.399999999999999" customHeight="1">
      <c r="A2594" s="237" t="s">
        <v>3374</v>
      </c>
      <c r="B2594" s="238" t="s">
        <v>2626</v>
      </c>
      <c r="C2594" s="238" t="s">
        <v>7081</v>
      </c>
      <c r="D2594" s="239">
        <v>99098000</v>
      </c>
      <c r="E2594" s="240" t="s">
        <v>6886</v>
      </c>
      <c r="F2594" s="233" t="s">
        <v>227</v>
      </c>
      <c r="G2594" s="233" t="s">
        <v>3388</v>
      </c>
      <c r="H2594" s="233" t="s">
        <v>227</v>
      </c>
    </row>
    <row r="2595" spans="1:8" ht="18.399999999999999" customHeight="1">
      <c r="A2595" s="237" t="s">
        <v>3374</v>
      </c>
      <c r="B2595" s="238" t="s">
        <v>3361</v>
      </c>
      <c r="C2595" s="238" t="s">
        <v>7081</v>
      </c>
      <c r="D2595" s="239">
        <v>110640000</v>
      </c>
      <c r="E2595" s="240" t="s">
        <v>6886</v>
      </c>
      <c r="F2595" s="233" t="s">
        <v>227</v>
      </c>
      <c r="G2595" s="233" t="s">
        <v>3389</v>
      </c>
      <c r="H2595" s="233" t="s">
        <v>227</v>
      </c>
    </row>
    <row r="2596" spans="1:8" ht="18.399999999999999" customHeight="1">
      <c r="A2596" s="237" t="s">
        <v>3374</v>
      </c>
      <c r="B2596" s="238" t="s">
        <v>2630</v>
      </c>
      <c r="C2596" s="238" t="s">
        <v>7081</v>
      </c>
      <c r="D2596" s="239">
        <v>122181000</v>
      </c>
      <c r="E2596" s="240" t="s">
        <v>6886</v>
      </c>
      <c r="F2596" s="233" t="s">
        <v>227</v>
      </c>
      <c r="G2596" s="233" t="s">
        <v>3390</v>
      </c>
      <c r="H2596" s="233" t="s">
        <v>227</v>
      </c>
    </row>
    <row r="2597" spans="1:8" ht="18.399999999999999" customHeight="1">
      <c r="A2597" s="237" t="s">
        <v>3374</v>
      </c>
      <c r="B2597" s="238" t="s">
        <v>3364</v>
      </c>
      <c r="C2597" s="238" t="s">
        <v>7081</v>
      </c>
      <c r="D2597" s="239">
        <v>132394000</v>
      </c>
      <c r="E2597" s="240" t="s">
        <v>6886</v>
      </c>
      <c r="F2597" s="233" t="s">
        <v>227</v>
      </c>
      <c r="G2597" s="233" t="s">
        <v>3391</v>
      </c>
      <c r="H2597" s="233" t="s">
        <v>227</v>
      </c>
    </row>
    <row r="2598" spans="1:8" ht="18.399999999999999" customHeight="1">
      <c r="A2598" s="237" t="s">
        <v>3374</v>
      </c>
      <c r="B2598" s="238" t="s">
        <v>2635</v>
      </c>
      <c r="C2598" s="238" t="s">
        <v>7081</v>
      </c>
      <c r="D2598" s="239">
        <v>142607000</v>
      </c>
      <c r="E2598" s="240" t="s">
        <v>6886</v>
      </c>
      <c r="F2598" s="233" t="s">
        <v>227</v>
      </c>
      <c r="G2598" s="233" t="s">
        <v>3392</v>
      </c>
      <c r="H2598" s="233" t="s">
        <v>227</v>
      </c>
    </row>
    <row r="2599" spans="1:8" ht="18.399999999999999" customHeight="1">
      <c r="A2599" s="237" t="s">
        <v>3374</v>
      </c>
      <c r="B2599" s="238" t="s">
        <v>2639</v>
      </c>
      <c r="C2599" s="238" t="s">
        <v>7081</v>
      </c>
      <c r="D2599" s="239">
        <v>152332000</v>
      </c>
      <c r="E2599" s="240" t="s">
        <v>6886</v>
      </c>
      <c r="F2599" s="233" t="s">
        <v>227</v>
      </c>
      <c r="G2599" s="233" t="s">
        <v>3393</v>
      </c>
      <c r="H2599" s="233" t="s">
        <v>227</v>
      </c>
    </row>
    <row r="2600" spans="1:8" ht="18.399999999999999" customHeight="1">
      <c r="A2600" s="237" t="s">
        <v>3374</v>
      </c>
      <c r="B2600" s="238" t="s">
        <v>2643</v>
      </c>
      <c r="C2600" s="238" t="s">
        <v>7081</v>
      </c>
      <c r="D2600" s="239">
        <v>174494000</v>
      </c>
      <c r="E2600" s="240" t="s">
        <v>6886</v>
      </c>
      <c r="F2600" s="233" t="s">
        <v>227</v>
      </c>
      <c r="G2600" s="233" t="s">
        <v>3394</v>
      </c>
      <c r="H2600" s="233" t="s">
        <v>227</v>
      </c>
    </row>
    <row r="2601" spans="1:8" ht="18.399999999999999" customHeight="1">
      <c r="A2601" s="237" t="s">
        <v>3374</v>
      </c>
      <c r="B2601" s="238" t="s">
        <v>3369</v>
      </c>
      <c r="C2601" s="238" t="s">
        <v>7081</v>
      </c>
      <c r="D2601" s="239">
        <v>191477000</v>
      </c>
      <c r="E2601" s="240" t="s">
        <v>6886</v>
      </c>
      <c r="F2601" s="233" t="s">
        <v>227</v>
      </c>
      <c r="G2601" s="233" t="s">
        <v>3395</v>
      </c>
      <c r="H2601" s="233" t="s">
        <v>227</v>
      </c>
    </row>
    <row r="2602" spans="1:8" ht="18.399999999999999" customHeight="1">
      <c r="A2602" s="237" t="s">
        <v>3374</v>
      </c>
      <c r="B2602" s="238" t="s">
        <v>3371</v>
      </c>
      <c r="C2602" s="238" t="s">
        <v>7081</v>
      </c>
      <c r="D2602" s="239">
        <v>208985000</v>
      </c>
      <c r="E2602" s="240" t="s">
        <v>6886</v>
      </c>
      <c r="F2602" s="233" t="s">
        <v>227</v>
      </c>
      <c r="G2602" s="233" t="s">
        <v>3396</v>
      </c>
      <c r="H2602" s="233" t="s">
        <v>227</v>
      </c>
    </row>
    <row r="2603" spans="1:8" ht="18.399999999999999" customHeight="1">
      <c r="A2603" s="237" t="s">
        <v>3374</v>
      </c>
      <c r="B2603" s="238" t="s">
        <v>2651</v>
      </c>
      <c r="C2603" s="238" t="s">
        <v>7081</v>
      </c>
      <c r="D2603" s="239">
        <v>228527000</v>
      </c>
      <c r="E2603" s="240" t="s">
        <v>6886</v>
      </c>
      <c r="F2603" s="233" t="s">
        <v>227</v>
      </c>
      <c r="G2603" s="233" t="s">
        <v>3397</v>
      </c>
      <c r="H2603" s="233" t="s">
        <v>227</v>
      </c>
    </row>
    <row r="2604" spans="1:8" ht="18.399999999999999" customHeight="1">
      <c r="A2604" s="237" t="s">
        <v>3398</v>
      </c>
      <c r="B2604" s="238" t="s">
        <v>3399</v>
      </c>
      <c r="C2604" s="238" t="s">
        <v>6893</v>
      </c>
      <c r="D2604" s="239">
        <v>2206000</v>
      </c>
      <c r="E2604" s="240" t="s">
        <v>6886</v>
      </c>
      <c r="F2604" s="233" t="s">
        <v>227</v>
      </c>
      <c r="G2604" s="233" t="s">
        <v>3400</v>
      </c>
      <c r="H2604" s="233" t="s">
        <v>227</v>
      </c>
    </row>
    <row r="2605" spans="1:8" ht="18.399999999999999" customHeight="1">
      <c r="A2605" s="237" t="s">
        <v>3398</v>
      </c>
      <c r="B2605" s="238" t="s">
        <v>3401</v>
      </c>
      <c r="C2605" s="238" t="s">
        <v>6893</v>
      </c>
      <c r="D2605" s="239">
        <v>3226000</v>
      </c>
      <c r="E2605" s="240" t="s">
        <v>6886</v>
      </c>
      <c r="F2605" s="233" t="s">
        <v>227</v>
      </c>
      <c r="G2605" s="233" t="s">
        <v>3402</v>
      </c>
      <c r="H2605" s="233" t="s">
        <v>227</v>
      </c>
    </row>
    <row r="2606" spans="1:8" ht="18.399999999999999" customHeight="1">
      <c r="A2606" s="237" t="s">
        <v>3398</v>
      </c>
      <c r="B2606" s="238" t="s">
        <v>3403</v>
      </c>
      <c r="C2606" s="238" t="s">
        <v>6893</v>
      </c>
      <c r="D2606" s="239">
        <v>4434000</v>
      </c>
      <c r="E2606" s="240" t="s">
        <v>6886</v>
      </c>
      <c r="F2606" s="233" t="s">
        <v>227</v>
      </c>
      <c r="G2606" s="233" t="s">
        <v>3404</v>
      </c>
      <c r="H2606" s="233" t="s">
        <v>227</v>
      </c>
    </row>
    <row r="2607" spans="1:8" ht="18.399999999999999" customHeight="1">
      <c r="A2607" s="237" t="s">
        <v>3398</v>
      </c>
      <c r="B2607" s="238" t="s">
        <v>3405</v>
      </c>
      <c r="C2607" s="238" t="s">
        <v>6893</v>
      </c>
      <c r="D2607" s="239">
        <v>5445000</v>
      </c>
      <c r="E2607" s="240" t="s">
        <v>6886</v>
      </c>
      <c r="F2607" s="233" t="s">
        <v>227</v>
      </c>
      <c r="G2607" s="233" t="s">
        <v>3406</v>
      </c>
      <c r="H2607" s="233" t="s">
        <v>227</v>
      </c>
    </row>
    <row r="2608" spans="1:8" ht="18.399999999999999" customHeight="1">
      <c r="A2608" s="237" t="s">
        <v>3407</v>
      </c>
      <c r="B2608" s="238" t="s">
        <v>2720</v>
      </c>
      <c r="C2608" s="238" t="s">
        <v>7081</v>
      </c>
      <c r="D2608" s="239">
        <v>4523000</v>
      </c>
      <c r="E2608" s="240" t="s">
        <v>6886</v>
      </c>
      <c r="F2608" s="233" t="s">
        <v>227</v>
      </c>
      <c r="G2608" s="233" t="s">
        <v>3408</v>
      </c>
      <c r="H2608" s="233" t="s">
        <v>227</v>
      </c>
    </row>
    <row r="2609" spans="1:8" ht="18.399999999999999" customHeight="1">
      <c r="A2609" s="237" t="s">
        <v>3407</v>
      </c>
      <c r="B2609" s="238" t="s">
        <v>2722</v>
      </c>
      <c r="C2609" s="238" t="s">
        <v>7081</v>
      </c>
      <c r="D2609" s="239">
        <v>5158000</v>
      </c>
      <c r="E2609" s="240" t="s">
        <v>6886</v>
      </c>
      <c r="F2609" s="233" t="s">
        <v>227</v>
      </c>
      <c r="G2609" s="233" t="s">
        <v>3409</v>
      </c>
      <c r="H2609" s="233" t="s">
        <v>227</v>
      </c>
    </row>
    <row r="2610" spans="1:8" ht="18.399999999999999" customHeight="1">
      <c r="A2610" s="237" t="s">
        <v>3407</v>
      </c>
      <c r="B2610" s="238" t="s">
        <v>2724</v>
      </c>
      <c r="C2610" s="238" t="s">
        <v>7081</v>
      </c>
      <c r="D2610" s="239">
        <v>5507000</v>
      </c>
      <c r="E2610" s="240" t="s">
        <v>6886</v>
      </c>
      <c r="F2610" s="233" t="s">
        <v>227</v>
      </c>
      <c r="G2610" s="233" t="s">
        <v>3410</v>
      </c>
      <c r="H2610" s="233" t="s">
        <v>227</v>
      </c>
    </row>
    <row r="2611" spans="1:8" ht="18.399999999999999" customHeight="1">
      <c r="A2611" s="237" t="s">
        <v>3407</v>
      </c>
      <c r="B2611" s="238" t="s">
        <v>2726</v>
      </c>
      <c r="C2611" s="238" t="s">
        <v>7081</v>
      </c>
      <c r="D2611" s="239">
        <v>8021000</v>
      </c>
      <c r="E2611" s="240" t="s">
        <v>6886</v>
      </c>
      <c r="F2611" s="233" t="s">
        <v>227</v>
      </c>
      <c r="G2611" s="233" t="s">
        <v>3411</v>
      </c>
      <c r="H2611" s="233" t="s">
        <v>227</v>
      </c>
    </row>
    <row r="2612" spans="1:8" ht="18.399999999999999" customHeight="1">
      <c r="A2612" s="237" t="s">
        <v>3407</v>
      </c>
      <c r="B2612" s="238" t="s">
        <v>2728</v>
      </c>
      <c r="C2612" s="238" t="s">
        <v>7081</v>
      </c>
      <c r="D2612" s="239">
        <v>8776000</v>
      </c>
      <c r="E2612" s="240" t="s">
        <v>6886</v>
      </c>
      <c r="F2612" s="233" t="s">
        <v>227</v>
      </c>
      <c r="G2612" s="233" t="s">
        <v>3412</v>
      </c>
      <c r="H2612" s="233" t="s">
        <v>227</v>
      </c>
    </row>
    <row r="2613" spans="1:8" ht="18.399999999999999" customHeight="1">
      <c r="A2613" s="237" t="s">
        <v>3407</v>
      </c>
      <c r="B2613" s="238" t="s">
        <v>2730</v>
      </c>
      <c r="C2613" s="238" t="s">
        <v>7081</v>
      </c>
      <c r="D2613" s="239">
        <v>10531000</v>
      </c>
      <c r="E2613" s="240" t="s">
        <v>6886</v>
      </c>
      <c r="F2613" s="233" t="s">
        <v>227</v>
      </c>
      <c r="G2613" s="233" t="s">
        <v>3413</v>
      </c>
      <c r="H2613" s="233" t="s">
        <v>227</v>
      </c>
    </row>
    <row r="2614" spans="1:8" ht="18.399999999999999" customHeight="1">
      <c r="A2614" s="237" t="s">
        <v>3407</v>
      </c>
      <c r="B2614" s="238" t="s">
        <v>2732</v>
      </c>
      <c r="C2614" s="238" t="s">
        <v>7081</v>
      </c>
      <c r="D2614" s="239">
        <v>11589000</v>
      </c>
      <c r="E2614" s="240" t="s">
        <v>6886</v>
      </c>
      <c r="F2614" s="233" t="s">
        <v>227</v>
      </c>
      <c r="G2614" s="233" t="s">
        <v>3414</v>
      </c>
      <c r="H2614" s="233" t="s">
        <v>227</v>
      </c>
    </row>
    <row r="2615" spans="1:8" ht="18.399999999999999" customHeight="1">
      <c r="A2615" s="237" t="s">
        <v>3407</v>
      </c>
      <c r="B2615" s="238" t="s">
        <v>2734</v>
      </c>
      <c r="C2615" s="238" t="s">
        <v>7081</v>
      </c>
      <c r="D2615" s="239">
        <v>14650000</v>
      </c>
      <c r="E2615" s="240" t="s">
        <v>6886</v>
      </c>
      <c r="F2615" s="233" t="s">
        <v>227</v>
      </c>
      <c r="G2615" s="233" t="s">
        <v>3415</v>
      </c>
      <c r="H2615" s="233" t="s">
        <v>227</v>
      </c>
    </row>
    <row r="2616" spans="1:8" ht="18.399999999999999" customHeight="1">
      <c r="A2616" s="237" t="s">
        <v>3407</v>
      </c>
      <c r="B2616" s="238" t="s">
        <v>2736</v>
      </c>
      <c r="C2616" s="238" t="s">
        <v>7081</v>
      </c>
      <c r="D2616" s="239">
        <v>16762000</v>
      </c>
      <c r="E2616" s="240" t="s">
        <v>6886</v>
      </c>
      <c r="F2616" s="233" t="s">
        <v>227</v>
      </c>
      <c r="G2616" s="233" t="s">
        <v>3416</v>
      </c>
      <c r="H2616" s="233" t="s">
        <v>227</v>
      </c>
    </row>
    <row r="2617" spans="1:8" ht="18.399999999999999" customHeight="1">
      <c r="A2617" s="237" t="s">
        <v>3407</v>
      </c>
      <c r="B2617" s="238" t="s">
        <v>2738</v>
      </c>
      <c r="C2617" s="238" t="s">
        <v>7081</v>
      </c>
      <c r="D2617" s="239">
        <v>20568000</v>
      </c>
      <c r="E2617" s="240" t="s">
        <v>6886</v>
      </c>
      <c r="F2617" s="233" t="s">
        <v>227</v>
      </c>
      <c r="G2617" s="233" t="s">
        <v>3417</v>
      </c>
      <c r="H2617" s="233" t="s">
        <v>227</v>
      </c>
    </row>
    <row r="2618" spans="1:8" ht="18.399999999999999" customHeight="1">
      <c r="A2618" s="237" t="s">
        <v>3407</v>
      </c>
      <c r="B2618" s="238" t="s">
        <v>2740</v>
      </c>
      <c r="C2618" s="238" t="s">
        <v>7081</v>
      </c>
      <c r="D2618" s="239">
        <v>27029000</v>
      </c>
      <c r="E2618" s="240" t="s">
        <v>6886</v>
      </c>
      <c r="F2618" s="233" t="s">
        <v>227</v>
      </c>
      <c r="G2618" s="233" t="s">
        <v>3418</v>
      </c>
      <c r="H2618" s="233" t="s">
        <v>227</v>
      </c>
    </row>
    <row r="2619" spans="1:8" ht="18.399999999999999" customHeight="1">
      <c r="A2619" s="237" t="s">
        <v>3407</v>
      </c>
      <c r="B2619" s="238" t="s">
        <v>2742</v>
      </c>
      <c r="C2619" s="238" t="s">
        <v>7081</v>
      </c>
      <c r="D2619" s="239">
        <v>33025000</v>
      </c>
      <c r="E2619" s="240" t="s">
        <v>6886</v>
      </c>
      <c r="F2619" s="233" t="s">
        <v>227</v>
      </c>
      <c r="G2619" s="233" t="s">
        <v>3419</v>
      </c>
      <c r="H2619" s="233" t="s">
        <v>227</v>
      </c>
    </row>
    <row r="2620" spans="1:8" ht="18.399999999999999" customHeight="1">
      <c r="A2620" s="237" t="s">
        <v>3407</v>
      </c>
      <c r="B2620" s="238" t="s">
        <v>2744</v>
      </c>
      <c r="C2620" s="238" t="s">
        <v>7081</v>
      </c>
      <c r="D2620" s="239">
        <v>39980000</v>
      </c>
      <c r="E2620" s="240" t="s">
        <v>6886</v>
      </c>
      <c r="F2620" s="233" t="s">
        <v>227</v>
      </c>
      <c r="G2620" s="233" t="s">
        <v>3420</v>
      </c>
      <c r="H2620" s="233" t="s">
        <v>227</v>
      </c>
    </row>
    <row r="2621" spans="1:8" ht="18.399999999999999" customHeight="1">
      <c r="A2621" s="237" t="s">
        <v>3407</v>
      </c>
      <c r="B2621" s="238" t="s">
        <v>2746</v>
      </c>
      <c r="C2621" s="238" t="s">
        <v>7081</v>
      </c>
      <c r="D2621" s="239">
        <v>43840000</v>
      </c>
      <c r="E2621" s="240" t="s">
        <v>6886</v>
      </c>
      <c r="F2621" s="233" t="s">
        <v>227</v>
      </c>
      <c r="G2621" s="233" t="s">
        <v>3421</v>
      </c>
      <c r="H2621" s="233" t="s">
        <v>227</v>
      </c>
    </row>
    <row r="2622" spans="1:8" ht="18.399999999999999" customHeight="1">
      <c r="A2622" s="237" t="s">
        <v>3407</v>
      </c>
      <c r="B2622" s="238" t="s">
        <v>2748</v>
      </c>
      <c r="C2622" s="238" t="s">
        <v>7081</v>
      </c>
      <c r="D2622" s="239">
        <v>56241000</v>
      </c>
      <c r="E2622" s="240" t="s">
        <v>6886</v>
      </c>
      <c r="F2622" s="233" t="s">
        <v>227</v>
      </c>
      <c r="G2622" s="233" t="s">
        <v>3422</v>
      </c>
      <c r="H2622" s="233" t="s">
        <v>227</v>
      </c>
    </row>
    <row r="2623" spans="1:8" ht="18.399999999999999" customHeight="1">
      <c r="A2623" s="237" t="s">
        <v>3407</v>
      </c>
      <c r="B2623" s="238" t="s">
        <v>2750</v>
      </c>
      <c r="C2623" s="238" t="s">
        <v>7081</v>
      </c>
      <c r="D2623" s="239">
        <v>66945000</v>
      </c>
      <c r="E2623" s="240" t="s">
        <v>6886</v>
      </c>
      <c r="F2623" s="233" t="s">
        <v>227</v>
      </c>
      <c r="G2623" s="233" t="s">
        <v>3423</v>
      </c>
      <c r="H2623" s="233" t="s">
        <v>227</v>
      </c>
    </row>
    <row r="2624" spans="1:8" ht="18.399999999999999" customHeight="1">
      <c r="A2624" s="237" t="s">
        <v>3424</v>
      </c>
      <c r="B2624" s="238" t="s">
        <v>2720</v>
      </c>
      <c r="C2624" s="238" t="s">
        <v>7081</v>
      </c>
      <c r="D2624" s="239">
        <v>765000</v>
      </c>
      <c r="E2624" s="240" t="s">
        <v>6886</v>
      </c>
      <c r="F2624" s="233" t="s">
        <v>227</v>
      </c>
      <c r="G2624" s="233" t="s">
        <v>3425</v>
      </c>
      <c r="H2624" s="233" t="s">
        <v>227</v>
      </c>
    </row>
    <row r="2625" spans="1:8" ht="18.399999999999999" customHeight="1">
      <c r="A2625" s="237" t="s">
        <v>3424</v>
      </c>
      <c r="B2625" s="238" t="s">
        <v>2722</v>
      </c>
      <c r="C2625" s="238" t="s">
        <v>7081</v>
      </c>
      <c r="D2625" s="239">
        <v>983000</v>
      </c>
      <c r="E2625" s="240" t="s">
        <v>6886</v>
      </c>
      <c r="F2625" s="233" t="s">
        <v>227</v>
      </c>
      <c r="G2625" s="233" t="s">
        <v>3426</v>
      </c>
      <c r="H2625" s="233" t="s">
        <v>227</v>
      </c>
    </row>
    <row r="2626" spans="1:8" ht="18.399999999999999" customHeight="1">
      <c r="A2626" s="237" t="s">
        <v>3424</v>
      </c>
      <c r="B2626" s="238" t="s">
        <v>2724</v>
      </c>
      <c r="C2626" s="238" t="s">
        <v>7081</v>
      </c>
      <c r="D2626" s="239">
        <v>1128000</v>
      </c>
      <c r="E2626" s="240" t="s">
        <v>6886</v>
      </c>
      <c r="F2626" s="233" t="s">
        <v>227</v>
      </c>
      <c r="G2626" s="233" t="s">
        <v>3427</v>
      </c>
      <c r="H2626" s="233" t="s">
        <v>227</v>
      </c>
    </row>
    <row r="2627" spans="1:8" ht="18.399999999999999" customHeight="1">
      <c r="A2627" s="237" t="s">
        <v>3424</v>
      </c>
      <c r="B2627" s="238" t="s">
        <v>2726</v>
      </c>
      <c r="C2627" s="238" t="s">
        <v>7081</v>
      </c>
      <c r="D2627" s="239">
        <v>1271000</v>
      </c>
      <c r="E2627" s="240" t="s">
        <v>6886</v>
      </c>
      <c r="F2627" s="233" t="s">
        <v>227</v>
      </c>
      <c r="G2627" s="233" t="s">
        <v>3428</v>
      </c>
      <c r="H2627" s="233" t="s">
        <v>227</v>
      </c>
    </row>
    <row r="2628" spans="1:8" ht="18.399999999999999" customHeight="1">
      <c r="A2628" s="237" t="s">
        <v>3424</v>
      </c>
      <c r="B2628" s="238" t="s">
        <v>2728</v>
      </c>
      <c r="C2628" s="238" t="s">
        <v>7081</v>
      </c>
      <c r="D2628" s="239">
        <v>1652000</v>
      </c>
      <c r="E2628" s="240" t="s">
        <v>6886</v>
      </c>
      <c r="F2628" s="233" t="s">
        <v>227</v>
      </c>
      <c r="G2628" s="233" t="s">
        <v>3429</v>
      </c>
      <c r="H2628" s="233" t="s">
        <v>227</v>
      </c>
    </row>
    <row r="2629" spans="1:8" ht="18.399999999999999" customHeight="1">
      <c r="A2629" s="237" t="s">
        <v>3424</v>
      </c>
      <c r="B2629" s="238" t="s">
        <v>2730</v>
      </c>
      <c r="C2629" s="238" t="s">
        <v>7081</v>
      </c>
      <c r="D2629" s="239">
        <v>1832000</v>
      </c>
      <c r="E2629" s="240" t="s">
        <v>6886</v>
      </c>
      <c r="F2629" s="233" t="s">
        <v>227</v>
      </c>
      <c r="G2629" s="233" t="s">
        <v>3430</v>
      </c>
      <c r="H2629" s="233" t="s">
        <v>227</v>
      </c>
    </row>
    <row r="2630" spans="1:8" ht="18.399999999999999" customHeight="1">
      <c r="A2630" s="237" t="s">
        <v>3424</v>
      </c>
      <c r="B2630" s="238" t="s">
        <v>2732</v>
      </c>
      <c r="C2630" s="238" t="s">
        <v>7081</v>
      </c>
      <c r="D2630" s="239">
        <v>2014000</v>
      </c>
      <c r="E2630" s="240" t="s">
        <v>6886</v>
      </c>
      <c r="F2630" s="233" t="s">
        <v>227</v>
      </c>
      <c r="G2630" s="233" t="s">
        <v>3431</v>
      </c>
      <c r="H2630" s="233" t="s">
        <v>227</v>
      </c>
    </row>
    <row r="2631" spans="1:8" ht="18.399999999999999" customHeight="1">
      <c r="A2631" s="237" t="s">
        <v>3424</v>
      </c>
      <c r="B2631" s="238" t="s">
        <v>3432</v>
      </c>
      <c r="C2631" s="238" t="s">
        <v>7081</v>
      </c>
      <c r="D2631" s="239">
        <v>2537000</v>
      </c>
      <c r="E2631" s="240" t="s">
        <v>6886</v>
      </c>
      <c r="F2631" s="233" t="s">
        <v>227</v>
      </c>
      <c r="G2631" s="233" t="s">
        <v>3433</v>
      </c>
      <c r="H2631" s="233" t="s">
        <v>227</v>
      </c>
    </row>
    <row r="2632" spans="1:8" ht="18.399999999999999" customHeight="1">
      <c r="A2632" s="237" t="s">
        <v>3424</v>
      </c>
      <c r="B2632" s="238" t="s">
        <v>2734</v>
      </c>
      <c r="C2632" s="238" t="s">
        <v>7081</v>
      </c>
      <c r="D2632" s="239">
        <v>3060000</v>
      </c>
      <c r="E2632" s="240" t="s">
        <v>6886</v>
      </c>
      <c r="F2632" s="233" t="s">
        <v>227</v>
      </c>
      <c r="G2632" s="233" t="s">
        <v>3434</v>
      </c>
      <c r="H2632" s="233" t="s">
        <v>227</v>
      </c>
    </row>
    <row r="2633" spans="1:8" ht="18.399999999999999" customHeight="1">
      <c r="A2633" s="237" t="s">
        <v>3424</v>
      </c>
      <c r="B2633" s="238" t="s">
        <v>3435</v>
      </c>
      <c r="C2633" s="238" t="s">
        <v>7081</v>
      </c>
      <c r="D2633" s="239">
        <v>3562000</v>
      </c>
      <c r="E2633" s="240" t="s">
        <v>6886</v>
      </c>
      <c r="F2633" s="233" t="s">
        <v>227</v>
      </c>
      <c r="G2633" s="233" t="s">
        <v>3436</v>
      </c>
      <c r="H2633" s="233" t="s">
        <v>227</v>
      </c>
    </row>
    <row r="2634" spans="1:8" ht="18.399999999999999" customHeight="1">
      <c r="A2634" s="237" t="s">
        <v>3424</v>
      </c>
      <c r="B2634" s="238" t="s">
        <v>2736</v>
      </c>
      <c r="C2634" s="238" t="s">
        <v>7081</v>
      </c>
      <c r="D2634" s="239">
        <v>4065000</v>
      </c>
      <c r="E2634" s="240" t="s">
        <v>6886</v>
      </c>
      <c r="F2634" s="233" t="s">
        <v>227</v>
      </c>
      <c r="G2634" s="233" t="s">
        <v>3437</v>
      </c>
      <c r="H2634" s="233" t="s">
        <v>227</v>
      </c>
    </row>
    <row r="2635" spans="1:8" ht="18.399999999999999" customHeight="1">
      <c r="A2635" s="237" t="s">
        <v>3438</v>
      </c>
      <c r="B2635" s="238" t="s">
        <v>2720</v>
      </c>
      <c r="C2635" s="238" t="s">
        <v>7081</v>
      </c>
      <c r="D2635" s="239">
        <v>5020000</v>
      </c>
      <c r="E2635" s="240" t="s">
        <v>6886</v>
      </c>
      <c r="F2635" s="233" t="s">
        <v>227</v>
      </c>
      <c r="G2635" s="233" t="s">
        <v>3439</v>
      </c>
      <c r="H2635" s="233" t="s">
        <v>227</v>
      </c>
    </row>
    <row r="2636" spans="1:8" ht="18.399999999999999" customHeight="1">
      <c r="A2636" s="237" t="s">
        <v>3438</v>
      </c>
      <c r="B2636" s="238" t="s">
        <v>2722</v>
      </c>
      <c r="C2636" s="238" t="s">
        <v>7081</v>
      </c>
      <c r="D2636" s="239">
        <v>5041000</v>
      </c>
      <c r="E2636" s="240" t="s">
        <v>6886</v>
      </c>
      <c r="F2636" s="233" t="s">
        <v>227</v>
      </c>
      <c r="G2636" s="233" t="s">
        <v>3440</v>
      </c>
      <c r="H2636" s="233" t="s">
        <v>227</v>
      </c>
    </row>
    <row r="2637" spans="1:8" ht="18.399999999999999" customHeight="1">
      <c r="A2637" s="237" t="s">
        <v>3438</v>
      </c>
      <c r="B2637" s="238" t="s">
        <v>2724</v>
      </c>
      <c r="C2637" s="238" t="s">
        <v>7081</v>
      </c>
      <c r="D2637" s="239">
        <v>5370000</v>
      </c>
      <c r="E2637" s="240" t="s">
        <v>6886</v>
      </c>
      <c r="F2637" s="233" t="s">
        <v>227</v>
      </c>
      <c r="G2637" s="233" t="s">
        <v>3441</v>
      </c>
      <c r="H2637" s="233" t="s">
        <v>227</v>
      </c>
    </row>
    <row r="2638" spans="1:8" ht="18.399999999999999" customHeight="1">
      <c r="A2638" s="237" t="s">
        <v>3438</v>
      </c>
      <c r="B2638" s="238" t="s">
        <v>2726</v>
      </c>
      <c r="C2638" s="238" t="s">
        <v>7081</v>
      </c>
      <c r="D2638" s="239">
        <v>5825000</v>
      </c>
      <c r="E2638" s="240" t="s">
        <v>6886</v>
      </c>
      <c r="F2638" s="233" t="s">
        <v>227</v>
      </c>
      <c r="G2638" s="233" t="s">
        <v>3442</v>
      </c>
      <c r="H2638" s="233" t="s">
        <v>227</v>
      </c>
    </row>
    <row r="2639" spans="1:8" ht="18.399999999999999" customHeight="1">
      <c r="A2639" s="237" t="s">
        <v>3438</v>
      </c>
      <c r="B2639" s="238" t="s">
        <v>2728</v>
      </c>
      <c r="C2639" s="238" t="s">
        <v>7081</v>
      </c>
      <c r="D2639" s="239">
        <v>6190000</v>
      </c>
      <c r="E2639" s="240" t="s">
        <v>6886</v>
      </c>
      <c r="F2639" s="233" t="s">
        <v>227</v>
      </c>
      <c r="G2639" s="233" t="s">
        <v>3443</v>
      </c>
      <c r="H2639" s="233" t="s">
        <v>227</v>
      </c>
    </row>
    <row r="2640" spans="1:8" ht="18.399999999999999" customHeight="1">
      <c r="A2640" s="237" t="s">
        <v>3438</v>
      </c>
      <c r="B2640" s="238" t="s">
        <v>2730</v>
      </c>
      <c r="C2640" s="238" t="s">
        <v>7081</v>
      </c>
      <c r="D2640" s="239">
        <v>6847000</v>
      </c>
      <c r="E2640" s="240" t="s">
        <v>6886</v>
      </c>
      <c r="F2640" s="233" t="s">
        <v>227</v>
      </c>
      <c r="G2640" s="233" t="s">
        <v>3444</v>
      </c>
      <c r="H2640" s="233" t="s">
        <v>227</v>
      </c>
    </row>
    <row r="2641" spans="1:8" ht="18.399999999999999" customHeight="1">
      <c r="A2641" s="237" t="s">
        <v>3438</v>
      </c>
      <c r="B2641" s="238" t="s">
        <v>2732</v>
      </c>
      <c r="C2641" s="238" t="s">
        <v>7081</v>
      </c>
      <c r="D2641" s="239">
        <v>7099000</v>
      </c>
      <c r="E2641" s="240" t="s">
        <v>6886</v>
      </c>
      <c r="F2641" s="233" t="s">
        <v>227</v>
      </c>
      <c r="G2641" s="233" t="s">
        <v>3445</v>
      </c>
      <c r="H2641" s="233" t="s">
        <v>227</v>
      </c>
    </row>
    <row r="2642" spans="1:8" ht="18.399999999999999" customHeight="1">
      <c r="A2642" s="237" t="s">
        <v>3438</v>
      </c>
      <c r="B2642" s="238" t="s">
        <v>2734</v>
      </c>
      <c r="C2642" s="238" t="s">
        <v>7081</v>
      </c>
      <c r="D2642" s="239">
        <v>7950000</v>
      </c>
      <c r="E2642" s="240" t="s">
        <v>6886</v>
      </c>
      <c r="F2642" s="233" t="s">
        <v>227</v>
      </c>
      <c r="G2642" s="233" t="s">
        <v>3446</v>
      </c>
      <c r="H2642" s="233" t="s">
        <v>227</v>
      </c>
    </row>
    <row r="2643" spans="1:8" ht="18.399999999999999" customHeight="1">
      <c r="A2643" s="237" t="s">
        <v>3438</v>
      </c>
      <c r="B2643" s="238" t="s">
        <v>2736</v>
      </c>
      <c r="C2643" s="238" t="s">
        <v>7081</v>
      </c>
      <c r="D2643" s="239">
        <v>9506000</v>
      </c>
      <c r="E2643" s="240" t="s">
        <v>6886</v>
      </c>
      <c r="F2643" s="233" t="s">
        <v>227</v>
      </c>
      <c r="G2643" s="233" t="s">
        <v>3447</v>
      </c>
      <c r="H2643" s="233" t="s">
        <v>227</v>
      </c>
    </row>
    <row r="2644" spans="1:8" ht="18.399999999999999" customHeight="1">
      <c r="A2644" s="237" t="s">
        <v>3438</v>
      </c>
      <c r="B2644" s="238" t="s">
        <v>2738</v>
      </c>
      <c r="C2644" s="238" t="s">
        <v>7081</v>
      </c>
      <c r="D2644" s="239">
        <v>11030000</v>
      </c>
      <c r="E2644" s="240" t="s">
        <v>6886</v>
      </c>
      <c r="F2644" s="233" t="s">
        <v>227</v>
      </c>
      <c r="G2644" s="233" t="s">
        <v>3448</v>
      </c>
      <c r="H2644" s="233" t="s">
        <v>227</v>
      </c>
    </row>
    <row r="2645" spans="1:8" ht="18.399999999999999" customHeight="1">
      <c r="A2645" s="237" t="s">
        <v>3438</v>
      </c>
      <c r="B2645" s="238" t="s">
        <v>2740</v>
      </c>
      <c r="C2645" s="238" t="s">
        <v>7081</v>
      </c>
      <c r="D2645" s="239">
        <v>13480000</v>
      </c>
      <c r="E2645" s="240" t="s">
        <v>6886</v>
      </c>
      <c r="F2645" s="233" t="s">
        <v>227</v>
      </c>
      <c r="G2645" s="233" t="s">
        <v>3449</v>
      </c>
      <c r="H2645" s="233" t="s">
        <v>227</v>
      </c>
    </row>
    <row r="2646" spans="1:8" ht="18.399999999999999" customHeight="1">
      <c r="A2646" s="237" t="s">
        <v>3438</v>
      </c>
      <c r="B2646" s="238" t="s">
        <v>2742</v>
      </c>
      <c r="C2646" s="238" t="s">
        <v>7081</v>
      </c>
      <c r="D2646" s="239">
        <v>15256000</v>
      </c>
      <c r="E2646" s="240" t="s">
        <v>6886</v>
      </c>
      <c r="F2646" s="233" t="s">
        <v>227</v>
      </c>
      <c r="G2646" s="233" t="s">
        <v>3450</v>
      </c>
      <c r="H2646" s="233" t="s">
        <v>227</v>
      </c>
    </row>
    <row r="2647" spans="1:8" ht="18.399999999999999" customHeight="1">
      <c r="A2647" s="237" t="s">
        <v>3438</v>
      </c>
      <c r="B2647" s="238" t="s">
        <v>2744</v>
      </c>
      <c r="C2647" s="238" t="s">
        <v>7081</v>
      </c>
      <c r="D2647" s="239">
        <v>19570000</v>
      </c>
      <c r="E2647" s="240" t="s">
        <v>6886</v>
      </c>
      <c r="F2647" s="233" t="s">
        <v>227</v>
      </c>
      <c r="G2647" s="233" t="s">
        <v>3451</v>
      </c>
      <c r="H2647" s="233" t="s">
        <v>227</v>
      </c>
    </row>
    <row r="2648" spans="1:8" ht="18.399999999999999" customHeight="1">
      <c r="A2648" s="237" t="s">
        <v>3438</v>
      </c>
      <c r="B2648" s="238" t="s">
        <v>2746</v>
      </c>
      <c r="C2648" s="238" t="s">
        <v>7081</v>
      </c>
      <c r="D2648" s="239">
        <v>21178000</v>
      </c>
      <c r="E2648" s="240" t="s">
        <v>6886</v>
      </c>
      <c r="F2648" s="233" t="s">
        <v>227</v>
      </c>
      <c r="G2648" s="233" t="s">
        <v>3452</v>
      </c>
      <c r="H2648" s="233" t="s">
        <v>227</v>
      </c>
    </row>
    <row r="2649" spans="1:8" ht="18.399999999999999" customHeight="1">
      <c r="A2649" s="237" t="s">
        <v>3438</v>
      </c>
      <c r="B2649" s="238" t="s">
        <v>2748</v>
      </c>
      <c r="C2649" s="238" t="s">
        <v>7081</v>
      </c>
      <c r="D2649" s="239">
        <v>24971000</v>
      </c>
      <c r="E2649" s="240" t="s">
        <v>6886</v>
      </c>
      <c r="F2649" s="233" t="s">
        <v>227</v>
      </c>
      <c r="G2649" s="233" t="s">
        <v>3453</v>
      </c>
      <c r="H2649" s="233" t="s">
        <v>227</v>
      </c>
    </row>
    <row r="2650" spans="1:8" ht="18.399999999999999" customHeight="1">
      <c r="A2650" s="237" t="s">
        <v>3438</v>
      </c>
      <c r="B2650" s="238" t="s">
        <v>2750</v>
      </c>
      <c r="C2650" s="238" t="s">
        <v>7081</v>
      </c>
      <c r="D2650" s="239">
        <v>28817000</v>
      </c>
      <c r="E2650" s="240" t="s">
        <v>6886</v>
      </c>
      <c r="F2650" s="233" t="s">
        <v>227</v>
      </c>
      <c r="G2650" s="233" t="s">
        <v>3454</v>
      </c>
      <c r="H2650" s="233" t="s">
        <v>227</v>
      </c>
    </row>
    <row r="2651" spans="1:8" ht="18.399999999999999" customHeight="1">
      <c r="A2651" s="237" t="s">
        <v>3455</v>
      </c>
      <c r="B2651" s="238" t="s">
        <v>3456</v>
      </c>
      <c r="C2651" s="238" t="s">
        <v>6893</v>
      </c>
      <c r="D2651" s="239">
        <v>5000000</v>
      </c>
      <c r="E2651" s="240" t="s">
        <v>6886</v>
      </c>
      <c r="F2651" s="233" t="s">
        <v>227</v>
      </c>
      <c r="G2651" s="233" t="s">
        <v>3457</v>
      </c>
      <c r="H2651" s="233" t="s">
        <v>227</v>
      </c>
    </row>
    <row r="2652" spans="1:8" ht="18.399999999999999" customHeight="1">
      <c r="A2652" s="237" t="s">
        <v>3455</v>
      </c>
      <c r="B2652" s="238" t="s">
        <v>3458</v>
      </c>
      <c r="C2652" s="238" t="s">
        <v>6893</v>
      </c>
      <c r="D2652" s="239">
        <v>6819000</v>
      </c>
      <c r="E2652" s="240" t="s">
        <v>6886</v>
      </c>
      <c r="F2652" s="233" t="s">
        <v>227</v>
      </c>
      <c r="G2652" s="233" t="s">
        <v>3459</v>
      </c>
      <c r="H2652" s="233" t="s">
        <v>227</v>
      </c>
    </row>
    <row r="2653" spans="1:8" ht="18.399999999999999" customHeight="1">
      <c r="A2653" s="237" t="s">
        <v>3455</v>
      </c>
      <c r="B2653" s="238" t="s">
        <v>3460</v>
      </c>
      <c r="C2653" s="238" t="s">
        <v>6893</v>
      </c>
      <c r="D2653" s="239">
        <v>9091000</v>
      </c>
      <c r="E2653" s="240" t="s">
        <v>6886</v>
      </c>
      <c r="F2653" s="233" t="s">
        <v>227</v>
      </c>
      <c r="G2653" s="233" t="s">
        <v>3461</v>
      </c>
      <c r="H2653" s="233" t="s">
        <v>227</v>
      </c>
    </row>
    <row r="2654" spans="1:8" ht="18.399999999999999" customHeight="1">
      <c r="A2654" s="237" t="s">
        <v>3455</v>
      </c>
      <c r="B2654" s="238" t="s">
        <v>3462</v>
      </c>
      <c r="C2654" s="238" t="s">
        <v>6893</v>
      </c>
      <c r="D2654" s="239">
        <v>11819000</v>
      </c>
      <c r="E2654" s="240" t="s">
        <v>6886</v>
      </c>
      <c r="F2654" s="233" t="s">
        <v>227</v>
      </c>
      <c r="G2654" s="233" t="s">
        <v>3463</v>
      </c>
      <c r="H2654" s="233" t="s">
        <v>227</v>
      </c>
    </row>
    <row r="2655" spans="1:8" ht="18.399999999999999" customHeight="1">
      <c r="A2655" s="237" t="s">
        <v>3455</v>
      </c>
      <c r="B2655" s="238" t="s">
        <v>3464</v>
      </c>
      <c r="C2655" s="238" t="s">
        <v>6893</v>
      </c>
      <c r="D2655" s="239">
        <v>13182000</v>
      </c>
      <c r="E2655" s="240" t="s">
        <v>6886</v>
      </c>
      <c r="F2655" s="233" t="s">
        <v>227</v>
      </c>
      <c r="G2655" s="233" t="s">
        <v>3465</v>
      </c>
      <c r="H2655" s="233" t="s">
        <v>227</v>
      </c>
    </row>
    <row r="2656" spans="1:8" ht="18.399999999999999" customHeight="1">
      <c r="A2656" s="237" t="s">
        <v>3455</v>
      </c>
      <c r="B2656" s="238" t="s">
        <v>3466</v>
      </c>
      <c r="C2656" s="238" t="s">
        <v>6893</v>
      </c>
      <c r="D2656" s="239">
        <v>14341000</v>
      </c>
      <c r="E2656" s="240" t="s">
        <v>6886</v>
      </c>
      <c r="F2656" s="233" t="s">
        <v>227</v>
      </c>
      <c r="G2656" s="233" t="s">
        <v>3467</v>
      </c>
      <c r="H2656" s="233" t="s">
        <v>227</v>
      </c>
    </row>
    <row r="2657" spans="1:8" ht="18.399999999999999" customHeight="1">
      <c r="A2657" s="237" t="s">
        <v>3468</v>
      </c>
      <c r="B2657" s="238" t="s">
        <v>2722</v>
      </c>
      <c r="C2657" s="238" t="s">
        <v>6893</v>
      </c>
      <c r="D2657" s="239">
        <v>1438000</v>
      </c>
      <c r="E2657" s="240" t="s">
        <v>6886</v>
      </c>
      <c r="F2657" s="233" t="s">
        <v>227</v>
      </c>
      <c r="G2657" s="233" t="s">
        <v>3469</v>
      </c>
      <c r="H2657" s="233" t="s">
        <v>227</v>
      </c>
    </row>
    <row r="2658" spans="1:8" ht="18.399999999999999" customHeight="1">
      <c r="A2658" s="237" t="s">
        <v>3468</v>
      </c>
      <c r="B2658" s="238" t="s">
        <v>2724</v>
      </c>
      <c r="C2658" s="238" t="s">
        <v>6893</v>
      </c>
      <c r="D2658" s="239">
        <v>1765000</v>
      </c>
      <c r="E2658" s="240" t="s">
        <v>6886</v>
      </c>
      <c r="F2658" s="233" t="s">
        <v>227</v>
      </c>
      <c r="G2658" s="233" t="s">
        <v>3470</v>
      </c>
      <c r="H2658" s="233" t="s">
        <v>227</v>
      </c>
    </row>
    <row r="2659" spans="1:8" ht="18.399999999999999" customHeight="1">
      <c r="A2659" s="237" t="s">
        <v>3468</v>
      </c>
      <c r="B2659" s="238" t="s">
        <v>2726</v>
      </c>
      <c r="C2659" s="238" t="s">
        <v>6893</v>
      </c>
      <c r="D2659" s="239">
        <v>2541000</v>
      </c>
      <c r="E2659" s="240" t="s">
        <v>6886</v>
      </c>
      <c r="F2659" s="233" t="s">
        <v>227</v>
      </c>
      <c r="G2659" s="233" t="s">
        <v>3471</v>
      </c>
      <c r="H2659" s="233" t="s">
        <v>227</v>
      </c>
    </row>
    <row r="2660" spans="1:8" ht="18.399999999999999" customHeight="1">
      <c r="A2660" s="237" t="s">
        <v>3468</v>
      </c>
      <c r="B2660" s="238" t="s">
        <v>2728</v>
      </c>
      <c r="C2660" s="238" t="s">
        <v>6893</v>
      </c>
      <c r="D2660" s="239">
        <v>3150000</v>
      </c>
      <c r="E2660" s="240" t="s">
        <v>6886</v>
      </c>
      <c r="F2660" s="233" t="s">
        <v>227</v>
      </c>
      <c r="G2660" s="233" t="s">
        <v>3472</v>
      </c>
      <c r="H2660" s="233" t="s">
        <v>227</v>
      </c>
    </row>
    <row r="2661" spans="1:8" ht="18.399999999999999" customHeight="1">
      <c r="A2661" s="237" t="s">
        <v>3468</v>
      </c>
      <c r="B2661" s="238" t="s">
        <v>2730</v>
      </c>
      <c r="C2661" s="238" t="s">
        <v>6893</v>
      </c>
      <c r="D2661" s="239">
        <v>4024000</v>
      </c>
      <c r="E2661" s="240" t="s">
        <v>6886</v>
      </c>
      <c r="F2661" s="233" t="s">
        <v>227</v>
      </c>
      <c r="G2661" s="233" t="s">
        <v>3473</v>
      </c>
      <c r="H2661" s="233" t="s">
        <v>227</v>
      </c>
    </row>
    <row r="2662" spans="1:8" ht="18.399999999999999" customHeight="1">
      <c r="A2662" s="237" t="s">
        <v>3468</v>
      </c>
      <c r="B2662" s="238" t="s">
        <v>2732</v>
      </c>
      <c r="C2662" s="238" t="s">
        <v>6893</v>
      </c>
      <c r="D2662" s="239">
        <v>4704000</v>
      </c>
      <c r="E2662" s="240" t="s">
        <v>6886</v>
      </c>
      <c r="F2662" s="233" t="s">
        <v>227</v>
      </c>
      <c r="G2662" s="233" t="s">
        <v>3474</v>
      </c>
      <c r="H2662" s="233" t="s">
        <v>227</v>
      </c>
    </row>
    <row r="2663" spans="1:8" ht="18.399999999999999" customHeight="1">
      <c r="A2663" s="237" t="s">
        <v>3468</v>
      </c>
      <c r="B2663" s="238" t="s">
        <v>2734</v>
      </c>
      <c r="C2663" s="238" t="s">
        <v>6893</v>
      </c>
      <c r="D2663" s="239">
        <v>6100000</v>
      </c>
      <c r="E2663" s="240" t="s">
        <v>6886</v>
      </c>
      <c r="F2663" s="233" t="s">
        <v>227</v>
      </c>
      <c r="G2663" s="233" t="s">
        <v>3475</v>
      </c>
      <c r="H2663" s="233" t="s">
        <v>227</v>
      </c>
    </row>
    <row r="2664" spans="1:8" ht="18.399999999999999" customHeight="1">
      <c r="A2664" s="237" t="s">
        <v>3468</v>
      </c>
      <c r="B2664" s="238" t="s">
        <v>2736</v>
      </c>
      <c r="C2664" s="238" t="s">
        <v>6893</v>
      </c>
      <c r="D2664" s="239">
        <v>9100000</v>
      </c>
      <c r="E2664" s="240" t="s">
        <v>6886</v>
      </c>
      <c r="F2664" s="233" t="s">
        <v>227</v>
      </c>
      <c r="G2664" s="233" t="s">
        <v>3476</v>
      </c>
      <c r="H2664" s="233" t="s">
        <v>227</v>
      </c>
    </row>
    <row r="2665" spans="1:8" ht="18.399999999999999" customHeight="1">
      <c r="A2665" s="237" t="s">
        <v>3468</v>
      </c>
      <c r="B2665" s="238" t="s">
        <v>2738</v>
      </c>
      <c r="C2665" s="238" t="s">
        <v>6893</v>
      </c>
      <c r="D2665" s="239">
        <v>11046000</v>
      </c>
      <c r="E2665" s="240" t="s">
        <v>6886</v>
      </c>
      <c r="F2665" s="233" t="s">
        <v>227</v>
      </c>
      <c r="G2665" s="233" t="s">
        <v>3477</v>
      </c>
      <c r="H2665" s="233" t="s">
        <v>227</v>
      </c>
    </row>
    <row r="2666" spans="1:8" ht="18.399999999999999" customHeight="1">
      <c r="A2666" s="237" t="s">
        <v>3468</v>
      </c>
      <c r="B2666" s="238" t="s">
        <v>2740</v>
      </c>
      <c r="C2666" s="238" t="s">
        <v>6893</v>
      </c>
      <c r="D2666" s="239">
        <v>15182000</v>
      </c>
      <c r="E2666" s="240" t="s">
        <v>6886</v>
      </c>
      <c r="F2666" s="233" t="s">
        <v>227</v>
      </c>
      <c r="G2666" s="233" t="s">
        <v>3478</v>
      </c>
      <c r="H2666" s="233" t="s">
        <v>227</v>
      </c>
    </row>
    <row r="2667" spans="1:8" ht="18.399999999999999" customHeight="1">
      <c r="A2667" s="237" t="s">
        <v>3468</v>
      </c>
      <c r="B2667" s="238" t="s">
        <v>2742</v>
      </c>
      <c r="C2667" s="238" t="s">
        <v>6893</v>
      </c>
      <c r="D2667" s="239">
        <v>16564000</v>
      </c>
      <c r="E2667" s="240" t="s">
        <v>6886</v>
      </c>
      <c r="F2667" s="233" t="s">
        <v>227</v>
      </c>
      <c r="G2667" s="233" t="s">
        <v>3479</v>
      </c>
      <c r="H2667" s="233" t="s">
        <v>227</v>
      </c>
    </row>
    <row r="2668" spans="1:8" ht="18.399999999999999" customHeight="1">
      <c r="A2668" s="237" t="s">
        <v>3468</v>
      </c>
      <c r="B2668" s="238" t="s">
        <v>2744</v>
      </c>
      <c r="C2668" s="238" t="s">
        <v>6893</v>
      </c>
      <c r="D2668" s="239">
        <v>21037000</v>
      </c>
      <c r="E2668" s="240" t="s">
        <v>6886</v>
      </c>
      <c r="F2668" s="233" t="s">
        <v>227</v>
      </c>
      <c r="G2668" s="233" t="s">
        <v>3480</v>
      </c>
      <c r="H2668" s="233" t="s">
        <v>227</v>
      </c>
    </row>
    <row r="2669" spans="1:8" ht="18.399999999999999" customHeight="1">
      <c r="A2669" s="237" t="s">
        <v>3468</v>
      </c>
      <c r="B2669" s="238" t="s">
        <v>2746</v>
      </c>
      <c r="C2669" s="238" t="s">
        <v>6893</v>
      </c>
      <c r="D2669" s="239">
        <v>22128000</v>
      </c>
      <c r="E2669" s="240" t="s">
        <v>6886</v>
      </c>
      <c r="F2669" s="233" t="s">
        <v>227</v>
      </c>
      <c r="G2669" s="233" t="s">
        <v>3481</v>
      </c>
      <c r="H2669" s="233" t="s">
        <v>227</v>
      </c>
    </row>
    <row r="2670" spans="1:8" ht="18.399999999999999" customHeight="1">
      <c r="A2670" s="237" t="s">
        <v>3468</v>
      </c>
      <c r="B2670" s="238" t="s">
        <v>2748</v>
      </c>
      <c r="C2670" s="238" t="s">
        <v>6893</v>
      </c>
      <c r="D2670" s="239">
        <v>30981000</v>
      </c>
      <c r="E2670" s="240" t="s">
        <v>6886</v>
      </c>
      <c r="F2670" s="233" t="s">
        <v>227</v>
      </c>
      <c r="G2670" s="233" t="s">
        <v>3482</v>
      </c>
      <c r="H2670" s="233" t="s">
        <v>227</v>
      </c>
    </row>
    <row r="2671" spans="1:8" ht="18.399999999999999" customHeight="1">
      <c r="A2671" s="237" t="s">
        <v>3468</v>
      </c>
      <c r="B2671" s="238" t="s">
        <v>2750</v>
      </c>
      <c r="C2671" s="238" t="s">
        <v>6893</v>
      </c>
      <c r="D2671" s="239">
        <v>36574000</v>
      </c>
      <c r="E2671" s="240" t="s">
        <v>6886</v>
      </c>
      <c r="F2671" s="233" t="s">
        <v>227</v>
      </c>
      <c r="G2671" s="233" t="s">
        <v>3483</v>
      </c>
      <c r="H2671" s="233" t="s">
        <v>227</v>
      </c>
    </row>
    <row r="2672" spans="1:8" ht="18.399999999999999" customHeight="1">
      <c r="A2672" s="237" t="s">
        <v>3484</v>
      </c>
      <c r="B2672" s="238" t="s">
        <v>2722</v>
      </c>
      <c r="C2672" s="238" t="s">
        <v>6893</v>
      </c>
      <c r="D2672" s="239">
        <v>2946000</v>
      </c>
      <c r="E2672" s="240" t="s">
        <v>6886</v>
      </c>
      <c r="F2672" s="233" t="s">
        <v>227</v>
      </c>
      <c r="G2672" s="233" t="s">
        <v>7525</v>
      </c>
      <c r="H2672" s="233" t="s">
        <v>227</v>
      </c>
    </row>
    <row r="2673" spans="1:8" ht="18.399999999999999" customHeight="1">
      <c r="A2673" s="237" t="s">
        <v>3484</v>
      </c>
      <c r="B2673" s="238" t="s">
        <v>2724</v>
      </c>
      <c r="C2673" s="238" t="s">
        <v>6893</v>
      </c>
      <c r="D2673" s="239">
        <v>3811000</v>
      </c>
      <c r="E2673" s="240" t="s">
        <v>6886</v>
      </c>
      <c r="F2673" s="233" t="s">
        <v>227</v>
      </c>
      <c r="G2673" s="233" t="s">
        <v>7526</v>
      </c>
      <c r="H2673" s="233" t="s">
        <v>227</v>
      </c>
    </row>
    <row r="2674" spans="1:8" ht="18.399999999999999" customHeight="1">
      <c r="A2674" s="237" t="s">
        <v>3484</v>
      </c>
      <c r="B2674" s="238" t="s">
        <v>2726</v>
      </c>
      <c r="C2674" s="238" t="s">
        <v>6893</v>
      </c>
      <c r="D2674" s="239">
        <v>4679000</v>
      </c>
      <c r="E2674" s="240" t="s">
        <v>6886</v>
      </c>
      <c r="F2674" s="233" t="s">
        <v>227</v>
      </c>
      <c r="G2674" s="233" t="s">
        <v>7527</v>
      </c>
      <c r="H2674" s="233" t="s">
        <v>227</v>
      </c>
    </row>
    <row r="2675" spans="1:8" ht="18.399999999999999" customHeight="1">
      <c r="A2675" s="237" t="s">
        <v>3484</v>
      </c>
      <c r="B2675" s="238" t="s">
        <v>2728</v>
      </c>
      <c r="C2675" s="238" t="s">
        <v>6893</v>
      </c>
      <c r="D2675" s="239">
        <v>5568000</v>
      </c>
      <c r="E2675" s="240" t="s">
        <v>6886</v>
      </c>
      <c r="F2675" s="233" t="s">
        <v>227</v>
      </c>
      <c r="G2675" s="233" t="s">
        <v>7528</v>
      </c>
      <c r="H2675" s="233" t="s">
        <v>227</v>
      </c>
    </row>
    <row r="2676" spans="1:8" ht="18.399999999999999" customHeight="1">
      <c r="A2676" s="237" t="s">
        <v>3484</v>
      </c>
      <c r="B2676" s="238" t="s">
        <v>2730</v>
      </c>
      <c r="C2676" s="238" t="s">
        <v>6893</v>
      </c>
      <c r="D2676" s="239">
        <v>5988000</v>
      </c>
      <c r="E2676" s="240" t="s">
        <v>6886</v>
      </c>
      <c r="F2676" s="233" t="s">
        <v>227</v>
      </c>
      <c r="G2676" s="233" t="s">
        <v>7529</v>
      </c>
      <c r="H2676" s="233" t="s">
        <v>227</v>
      </c>
    </row>
    <row r="2677" spans="1:8" ht="18.399999999999999" customHeight="1">
      <c r="A2677" s="237" t="s">
        <v>3484</v>
      </c>
      <c r="B2677" s="238" t="s">
        <v>2732</v>
      </c>
      <c r="C2677" s="238" t="s">
        <v>6893</v>
      </c>
      <c r="D2677" s="239">
        <v>6786000</v>
      </c>
      <c r="E2677" s="240" t="s">
        <v>6886</v>
      </c>
      <c r="F2677" s="233" t="s">
        <v>227</v>
      </c>
      <c r="G2677" s="233" t="s">
        <v>7530</v>
      </c>
      <c r="H2677" s="233" t="s">
        <v>227</v>
      </c>
    </row>
    <row r="2678" spans="1:8" ht="18.399999999999999" customHeight="1">
      <c r="A2678" s="237" t="s">
        <v>3484</v>
      </c>
      <c r="B2678" s="238" t="s">
        <v>2734</v>
      </c>
      <c r="C2678" s="238" t="s">
        <v>6893</v>
      </c>
      <c r="D2678" s="239">
        <v>9275000</v>
      </c>
      <c r="E2678" s="240" t="s">
        <v>6886</v>
      </c>
      <c r="F2678" s="233" t="s">
        <v>227</v>
      </c>
      <c r="G2678" s="233" t="s">
        <v>7531</v>
      </c>
      <c r="H2678" s="233" t="s">
        <v>227</v>
      </c>
    </row>
    <row r="2679" spans="1:8" ht="18.399999999999999" customHeight="1">
      <c r="A2679" s="237" t="s">
        <v>3484</v>
      </c>
      <c r="B2679" s="238" t="s">
        <v>2736</v>
      </c>
      <c r="C2679" s="238" t="s">
        <v>6893</v>
      </c>
      <c r="D2679" s="239">
        <v>13524000</v>
      </c>
      <c r="E2679" s="240" t="s">
        <v>6886</v>
      </c>
      <c r="F2679" s="233" t="s">
        <v>227</v>
      </c>
      <c r="G2679" s="233" t="s">
        <v>7532</v>
      </c>
      <c r="H2679" s="233" t="s">
        <v>227</v>
      </c>
    </row>
    <row r="2680" spans="1:8" ht="18.399999999999999" customHeight="1">
      <c r="A2680" s="237" t="s">
        <v>3484</v>
      </c>
      <c r="B2680" s="238" t="s">
        <v>2738</v>
      </c>
      <c r="C2680" s="238" t="s">
        <v>6893</v>
      </c>
      <c r="D2680" s="239">
        <v>15765000</v>
      </c>
      <c r="E2680" s="240" t="s">
        <v>6886</v>
      </c>
      <c r="F2680" s="233" t="s">
        <v>227</v>
      </c>
      <c r="G2680" s="233" t="s">
        <v>7533</v>
      </c>
      <c r="H2680" s="233" t="s">
        <v>227</v>
      </c>
    </row>
    <row r="2681" spans="1:8" ht="18.399999999999999" customHeight="1">
      <c r="A2681" s="237" t="s">
        <v>3484</v>
      </c>
      <c r="B2681" s="238" t="s">
        <v>2740</v>
      </c>
      <c r="C2681" s="238" t="s">
        <v>6893</v>
      </c>
      <c r="D2681" s="239">
        <v>19170000</v>
      </c>
      <c r="E2681" s="240" t="s">
        <v>6886</v>
      </c>
      <c r="F2681" s="233" t="s">
        <v>227</v>
      </c>
      <c r="G2681" s="233" t="s">
        <v>7534</v>
      </c>
      <c r="H2681" s="233" t="s">
        <v>227</v>
      </c>
    </row>
    <row r="2682" spans="1:8" ht="18.399999999999999" customHeight="1">
      <c r="A2682" s="237" t="s">
        <v>3484</v>
      </c>
      <c r="B2682" s="238" t="s">
        <v>2742</v>
      </c>
      <c r="C2682" s="238" t="s">
        <v>6893</v>
      </c>
      <c r="D2682" s="239">
        <v>22134000</v>
      </c>
      <c r="E2682" s="240" t="s">
        <v>6886</v>
      </c>
      <c r="F2682" s="233" t="s">
        <v>227</v>
      </c>
      <c r="G2682" s="233" t="s">
        <v>7535</v>
      </c>
      <c r="H2682" s="233" t="s">
        <v>227</v>
      </c>
    </row>
    <row r="2683" spans="1:8" ht="18.399999999999999" customHeight="1">
      <c r="A2683" s="237" t="s">
        <v>3484</v>
      </c>
      <c r="B2683" s="238" t="s">
        <v>2744</v>
      </c>
      <c r="C2683" s="238" t="s">
        <v>6893</v>
      </c>
      <c r="D2683" s="239">
        <v>26940000</v>
      </c>
      <c r="E2683" s="240" t="s">
        <v>6886</v>
      </c>
      <c r="F2683" s="233" t="s">
        <v>227</v>
      </c>
      <c r="G2683" s="233" t="s">
        <v>7536</v>
      </c>
      <c r="H2683" s="233" t="s">
        <v>227</v>
      </c>
    </row>
    <row r="2684" spans="1:8" ht="18.399999999999999" customHeight="1">
      <c r="A2684" s="237" t="s">
        <v>3484</v>
      </c>
      <c r="B2684" s="238" t="s">
        <v>2746</v>
      </c>
      <c r="C2684" s="238" t="s">
        <v>6893</v>
      </c>
      <c r="D2684" s="239">
        <v>27994000</v>
      </c>
      <c r="E2684" s="240" t="s">
        <v>6886</v>
      </c>
      <c r="F2684" s="233" t="s">
        <v>227</v>
      </c>
      <c r="G2684" s="233" t="s">
        <v>7537</v>
      </c>
      <c r="H2684" s="233" t="s">
        <v>227</v>
      </c>
    </row>
    <row r="2685" spans="1:8" ht="18.399999999999999" customHeight="1">
      <c r="A2685" s="237" t="s">
        <v>3484</v>
      </c>
      <c r="B2685" s="238" t="s">
        <v>2748</v>
      </c>
      <c r="C2685" s="238" t="s">
        <v>6893</v>
      </c>
      <c r="D2685" s="239">
        <v>40346000</v>
      </c>
      <c r="E2685" s="240" t="s">
        <v>6886</v>
      </c>
      <c r="F2685" s="233" t="s">
        <v>227</v>
      </c>
      <c r="G2685" s="233" t="s">
        <v>7538</v>
      </c>
      <c r="H2685" s="233" t="s">
        <v>227</v>
      </c>
    </row>
    <row r="2686" spans="1:8" ht="18.399999999999999" customHeight="1">
      <c r="A2686" s="237" t="s">
        <v>3484</v>
      </c>
      <c r="B2686" s="238" t="s">
        <v>2750</v>
      </c>
      <c r="C2686" s="238" t="s">
        <v>6893</v>
      </c>
      <c r="D2686" s="239">
        <v>49572000</v>
      </c>
      <c r="E2686" s="240" t="s">
        <v>6886</v>
      </c>
      <c r="F2686" s="233" t="s">
        <v>227</v>
      </c>
      <c r="G2686" s="233" t="s">
        <v>7539</v>
      </c>
      <c r="H2686" s="233" t="s">
        <v>227</v>
      </c>
    </row>
    <row r="2687" spans="1:8" ht="18.399999999999999" customHeight="1">
      <c r="A2687" s="237" t="s">
        <v>3485</v>
      </c>
      <c r="B2687" s="238" t="s">
        <v>2722</v>
      </c>
      <c r="C2687" s="238" t="s">
        <v>6893</v>
      </c>
      <c r="D2687" s="239">
        <v>3220000</v>
      </c>
      <c r="E2687" s="240" t="s">
        <v>6886</v>
      </c>
      <c r="F2687" s="233" t="s">
        <v>227</v>
      </c>
      <c r="G2687" s="233" t="s">
        <v>3486</v>
      </c>
      <c r="H2687" s="233" t="s">
        <v>227</v>
      </c>
    </row>
    <row r="2688" spans="1:8" ht="18.399999999999999" customHeight="1">
      <c r="A2688" s="237" t="s">
        <v>3485</v>
      </c>
      <c r="B2688" s="238" t="s">
        <v>2724</v>
      </c>
      <c r="C2688" s="238" t="s">
        <v>6893</v>
      </c>
      <c r="D2688" s="239">
        <v>3852000</v>
      </c>
      <c r="E2688" s="240" t="s">
        <v>6886</v>
      </c>
      <c r="F2688" s="233" t="s">
        <v>227</v>
      </c>
      <c r="G2688" s="233" t="s">
        <v>3487</v>
      </c>
      <c r="H2688" s="233" t="s">
        <v>227</v>
      </c>
    </row>
    <row r="2689" spans="1:8" ht="18.399999999999999" customHeight="1">
      <c r="A2689" s="237" t="s">
        <v>3485</v>
      </c>
      <c r="B2689" s="238" t="s">
        <v>2726</v>
      </c>
      <c r="C2689" s="238" t="s">
        <v>6893</v>
      </c>
      <c r="D2689" s="239">
        <v>4919000</v>
      </c>
      <c r="E2689" s="240" t="s">
        <v>6886</v>
      </c>
      <c r="F2689" s="233" t="s">
        <v>227</v>
      </c>
      <c r="G2689" s="233" t="s">
        <v>3488</v>
      </c>
      <c r="H2689" s="233" t="s">
        <v>227</v>
      </c>
    </row>
    <row r="2690" spans="1:8" ht="18.399999999999999" customHeight="1">
      <c r="A2690" s="237" t="s">
        <v>3485</v>
      </c>
      <c r="B2690" s="238" t="s">
        <v>2728</v>
      </c>
      <c r="C2690" s="238" t="s">
        <v>6893</v>
      </c>
      <c r="D2690" s="239">
        <v>6193000</v>
      </c>
      <c r="E2690" s="240" t="s">
        <v>6886</v>
      </c>
      <c r="F2690" s="233" t="s">
        <v>227</v>
      </c>
      <c r="G2690" s="233" t="s">
        <v>3489</v>
      </c>
      <c r="H2690" s="233" t="s">
        <v>227</v>
      </c>
    </row>
    <row r="2691" spans="1:8" ht="18.399999999999999" customHeight="1">
      <c r="A2691" s="237" t="s">
        <v>3485</v>
      </c>
      <c r="B2691" s="238" t="s">
        <v>2730</v>
      </c>
      <c r="C2691" s="238" t="s">
        <v>6893</v>
      </c>
      <c r="D2691" s="239">
        <v>7123000</v>
      </c>
      <c r="E2691" s="240" t="s">
        <v>6886</v>
      </c>
      <c r="F2691" s="233" t="s">
        <v>227</v>
      </c>
      <c r="G2691" s="233" t="s">
        <v>3490</v>
      </c>
      <c r="H2691" s="233" t="s">
        <v>227</v>
      </c>
    </row>
    <row r="2692" spans="1:8" ht="18.399999999999999" customHeight="1">
      <c r="A2692" s="237" t="s">
        <v>3485</v>
      </c>
      <c r="B2692" s="238" t="s">
        <v>2732</v>
      </c>
      <c r="C2692" s="238" t="s">
        <v>6893</v>
      </c>
      <c r="D2692" s="239">
        <v>7603000</v>
      </c>
      <c r="E2692" s="240" t="s">
        <v>6886</v>
      </c>
      <c r="F2692" s="233" t="s">
        <v>227</v>
      </c>
      <c r="G2692" s="233" t="s">
        <v>3491</v>
      </c>
      <c r="H2692" s="233" t="s">
        <v>227</v>
      </c>
    </row>
    <row r="2693" spans="1:8" ht="18.399999999999999" customHeight="1">
      <c r="A2693" s="237" t="s">
        <v>3485</v>
      </c>
      <c r="B2693" s="238" t="s">
        <v>2734</v>
      </c>
      <c r="C2693" s="238" t="s">
        <v>6893</v>
      </c>
      <c r="D2693" s="239">
        <v>10119000</v>
      </c>
      <c r="E2693" s="240" t="s">
        <v>6886</v>
      </c>
      <c r="F2693" s="233" t="s">
        <v>227</v>
      </c>
      <c r="G2693" s="233" t="s">
        <v>3492</v>
      </c>
      <c r="H2693" s="233" t="s">
        <v>227</v>
      </c>
    </row>
    <row r="2694" spans="1:8" ht="18.399999999999999" customHeight="1">
      <c r="A2694" s="237" t="s">
        <v>3485</v>
      </c>
      <c r="B2694" s="238" t="s">
        <v>2736</v>
      </c>
      <c r="C2694" s="238" t="s">
        <v>6893</v>
      </c>
      <c r="D2694" s="239">
        <v>16964000</v>
      </c>
      <c r="E2694" s="240" t="s">
        <v>6886</v>
      </c>
      <c r="F2694" s="233" t="s">
        <v>227</v>
      </c>
      <c r="G2694" s="233" t="s">
        <v>3493</v>
      </c>
      <c r="H2694" s="233" t="s">
        <v>227</v>
      </c>
    </row>
    <row r="2695" spans="1:8" ht="18.399999999999999" customHeight="1">
      <c r="A2695" s="237" t="s">
        <v>3485</v>
      </c>
      <c r="B2695" s="238" t="s">
        <v>2738</v>
      </c>
      <c r="C2695" s="238" t="s">
        <v>6893</v>
      </c>
      <c r="D2695" s="239">
        <v>20429000</v>
      </c>
      <c r="E2695" s="240" t="s">
        <v>6886</v>
      </c>
      <c r="F2695" s="233" t="s">
        <v>227</v>
      </c>
      <c r="G2695" s="233" t="s">
        <v>3494</v>
      </c>
      <c r="H2695" s="233" t="s">
        <v>227</v>
      </c>
    </row>
    <row r="2696" spans="1:8" ht="18.399999999999999" customHeight="1">
      <c r="A2696" s="237" t="s">
        <v>3485</v>
      </c>
      <c r="B2696" s="238" t="s">
        <v>2740</v>
      </c>
      <c r="C2696" s="238" t="s">
        <v>6893</v>
      </c>
      <c r="D2696" s="239">
        <v>21179000</v>
      </c>
      <c r="E2696" s="240" t="s">
        <v>6886</v>
      </c>
      <c r="F2696" s="233" t="s">
        <v>227</v>
      </c>
      <c r="G2696" s="233" t="s">
        <v>3495</v>
      </c>
      <c r="H2696" s="233" t="s">
        <v>227</v>
      </c>
    </row>
    <row r="2697" spans="1:8" ht="18.399999999999999" customHeight="1">
      <c r="A2697" s="237" t="s">
        <v>3485</v>
      </c>
      <c r="B2697" s="238" t="s">
        <v>2742</v>
      </c>
      <c r="C2697" s="238" t="s">
        <v>6893</v>
      </c>
      <c r="D2697" s="239">
        <v>23973000</v>
      </c>
      <c r="E2697" s="240" t="s">
        <v>6886</v>
      </c>
      <c r="F2697" s="233" t="s">
        <v>227</v>
      </c>
      <c r="G2697" s="233" t="s">
        <v>3496</v>
      </c>
      <c r="H2697" s="233" t="s">
        <v>227</v>
      </c>
    </row>
    <row r="2698" spans="1:8" ht="18.399999999999999" customHeight="1">
      <c r="A2698" s="237" t="s">
        <v>3485</v>
      </c>
      <c r="B2698" s="238" t="s">
        <v>2744</v>
      </c>
      <c r="C2698" s="238" t="s">
        <v>6893</v>
      </c>
      <c r="D2698" s="239">
        <v>32777000</v>
      </c>
      <c r="E2698" s="240" t="s">
        <v>6886</v>
      </c>
      <c r="F2698" s="233" t="s">
        <v>227</v>
      </c>
      <c r="G2698" s="233" t="s">
        <v>3497</v>
      </c>
      <c r="H2698" s="233" t="s">
        <v>227</v>
      </c>
    </row>
    <row r="2699" spans="1:8" ht="18.399999999999999" customHeight="1">
      <c r="A2699" s="237" t="s">
        <v>3485</v>
      </c>
      <c r="B2699" s="238" t="s">
        <v>2746</v>
      </c>
      <c r="C2699" s="238" t="s">
        <v>6893</v>
      </c>
      <c r="D2699" s="239">
        <v>33772000</v>
      </c>
      <c r="E2699" s="240" t="s">
        <v>6886</v>
      </c>
      <c r="F2699" s="233" t="s">
        <v>227</v>
      </c>
      <c r="G2699" s="233" t="s">
        <v>3498</v>
      </c>
      <c r="H2699" s="233" t="s">
        <v>227</v>
      </c>
    </row>
    <row r="2700" spans="1:8" ht="18.399999999999999" customHeight="1">
      <c r="A2700" s="237" t="s">
        <v>3485</v>
      </c>
      <c r="B2700" s="238" t="s">
        <v>2748</v>
      </c>
      <c r="C2700" s="238" t="s">
        <v>6893</v>
      </c>
      <c r="D2700" s="239">
        <v>48756000</v>
      </c>
      <c r="E2700" s="240" t="s">
        <v>6886</v>
      </c>
      <c r="F2700" s="233" t="s">
        <v>227</v>
      </c>
      <c r="G2700" s="233" t="s">
        <v>3499</v>
      </c>
      <c r="H2700" s="233" t="s">
        <v>227</v>
      </c>
    </row>
    <row r="2701" spans="1:8" ht="18.399999999999999" customHeight="1">
      <c r="A2701" s="237" t="s">
        <v>3485</v>
      </c>
      <c r="B2701" s="238" t="s">
        <v>2750</v>
      </c>
      <c r="C2701" s="238" t="s">
        <v>6893</v>
      </c>
      <c r="D2701" s="239">
        <v>55776000</v>
      </c>
      <c r="E2701" s="240" t="s">
        <v>6886</v>
      </c>
      <c r="F2701" s="233" t="s">
        <v>227</v>
      </c>
      <c r="G2701" s="233" t="s">
        <v>3500</v>
      </c>
      <c r="H2701" s="233" t="s">
        <v>227</v>
      </c>
    </row>
    <row r="2702" spans="1:8" ht="18.399999999999999" customHeight="1">
      <c r="A2702" s="237" t="s">
        <v>3501</v>
      </c>
      <c r="B2702" s="238" t="s">
        <v>3502</v>
      </c>
      <c r="C2702" s="238" t="s">
        <v>7081</v>
      </c>
      <c r="D2702" s="239">
        <v>216000</v>
      </c>
      <c r="E2702" s="240" t="s">
        <v>6886</v>
      </c>
      <c r="F2702" s="233" t="s">
        <v>227</v>
      </c>
      <c r="G2702" s="233" t="s">
        <v>3503</v>
      </c>
      <c r="H2702" s="233" t="s">
        <v>227</v>
      </c>
    </row>
    <row r="2703" spans="1:8" ht="18.399999999999999" customHeight="1">
      <c r="A2703" s="237" t="s">
        <v>3501</v>
      </c>
      <c r="B2703" s="238" t="s">
        <v>2580</v>
      </c>
      <c r="C2703" s="238" t="s">
        <v>7081</v>
      </c>
      <c r="D2703" s="239">
        <v>269000</v>
      </c>
      <c r="E2703" s="240" t="s">
        <v>6886</v>
      </c>
      <c r="F2703" s="233" t="s">
        <v>227</v>
      </c>
      <c r="G2703" s="233" t="s">
        <v>3504</v>
      </c>
      <c r="H2703" s="233" t="s">
        <v>227</v>
      </c>
    </row>
    <row r="2704" spans="1:8" ht="18.399999999999999" customHeight="1">
      <c r="A2704" s="237" t="s">
        <v>3501</v>
      </c>
      <c r="B2704" s="238" t="s">
        <v>2587</v>
      </c>
      <c r="C2704" s="238" t="s">
        <v>7081</v>
      </c>
      <c r="D2704" s="239">
        <v>637200</v>
      </c>
      <c r="E2704" s="240" t="s">
        <v>6886</v>
      </c>
      <c r="F2704" s="233" t="s">
        <v>227</v>
      </c>
      <c r="G2704" s="233" t="s">
        <v>3505</v>
      </c>
      <c r="H2704" s="233" t="s">
        <v>227</v>
      </c>
    </row>
    <row r="2705" spans="1:8" ht="18.399999999999999" customHeight="1">
      <c r="A2705" s="237" t="s">
        <v>3501</v>
      </c>
      <c r="B2705" s="238" t="s">
        <v>2591</v>
      </c>
      <c r="C2705" s="238" t="s">
        <v>7081</v>
      </c>
      <c r="D2705" s="239">
        <v>1138000</v>
      </c>
      <c r="E2705" s="240" t="s">
        <v>6886</v>
      </c>
      <c r="F2705" s="233" t="s">
        <v>227</v>
      </c>
      <c r="G2705" s="233" t="s">
        <v>3506</v>
      </c>
      <c r="H2705" s="233" t="s">
        <v>227</v>
      </c>
    </row>
    <row r="2706" spans="1:8" ht="18.399999999999999" customHeight="1">
      <c r="A2706" s="237" t="s">
        <v>7540</v>
      </c>
      <c r="B2706" s="238" t="s">
        <v>7541</v>
      </c>
      <c r="C2706" s="238" t="s">
        <v>7081</v>
      </c>
      <c r="D2706" s="239">
        <v>2475000</v>
      </c>
      <c r="E2706" s="240" t="s">
        <v>6886</v>
      </c>
      <c r="F2706" s="233" t="s">
        <v>227</v>
      </c>
      <c r="G2706" s="233" t="s">
        <v>3507</v>
      </c>
      <c r="H2706" s="233" t="s">
        <v>227</v>
      </c>
    </row>
    <row r="2707" spans="1:8" ht="18.399999999999999" customHeight="1">
      <c r="A2707" s="237" t="s">
        <v>7540</v>
      </c>
      <c r="B2707" s="238" t="s">
        <v>7542</v>
      </c>
      <c r="C2707" s="238" t="s">
        <v>6893</v>
      </c>
      <c r="D2707" s="239">
        <v>2570000</v>
      </c>
      <c r="E2707" s="240" t="s">
        <v>6886</v>
      </c>
      <c r="F2707" s="233" t="s">
        <v>227</v>
      </c>
      <c r="G2707" s="233" t="s">
        <v>3508</v>
      </c>
      <c r="H2707" s="233" t="s">
        <v>227</v>
      </c>
    </row>
    <row r="2708" spans="1:8" ht="18.399999999999999" customHeight="1">
      <c r="A2708" s="237" t="s">
        <v>7540</v>
      </c>
      <c r="B2708" s="238" t="s">
        <v>7543</v>
      </c>
      <c r="C2708" s="238" t="s">
        <v>7081</v>
      </c>
      <c r="D2708" s="239">
        <v>2765000</v>
      </c>
      <c r="E2708" s="240" t="s">
        <v>6886</v>
      </c>
      <c r="F2708" s="233" t="s">
        <v>227</v>
      </c>
      <c r="G2708" s="233" t="s">
        <v>3509</v>
      </c>
      <c r="H2708" s="233" t="s">
        <v>227</v>
      </c>
    </row>
    <row r="2709" spans="1:8" ht="18.399999999999999" customHeight="1">
      <c r="A2709" s="237" t="s">
        <v>7540</v>
      </c>
      <c r="B2709" s="238" t="s">
        <v>7544</v>
      </c>
      <c r="C2709" s="238" t="s">
        <v>7081</v>
      </c>
      <c r="D2709" s="239">
        <v>3510000</v>
      </c>
      <c r="E2709" s="240" t="s">
        <v>6886</v>
      </c>
      <c r="F2709" s="233" t="s">
        <v>227</v>
      </c>
      <c r="G2709" s="233" t="s">
        <v>3510</v>
      </c>
      <c r="H2709" s="233" t="s">
        <v>227</v>
      </c>
    </row>
    <row r="2710" spans="1:8" ht="18.399999999999999" customHeight="1">
      <c r="A2710" s="237" t="s">
        <v>7540</v>
      </c>
      <c r="B2710" s="238" t="s">
        <v>7545</v>
      </c>
      <c r="C2710" s="238" t="s">
        <v>7081</v>
      </c>
      <c r="D2710" s="239">
        <v>4950000</v>
      </c>
      <c r="E2710" s="240" t="s">
        <v>6886</v>
      </c>
      <c r="F2710" s="233" t="s">
        <v>227</v>
      </c>
      <c r="G2710" s="233" t="s">
        <v>3511</v>
      </c>
      <c r="H2710" s="233" t="s">
        <v>227</v>
      </c>
    </row>
    <row r="2711" spans="1:8" ht="18.399999999999999" customHeight="1">
      <c r="A2711" s="237" t="s">
        <v>7540</v>
      </c>
      <c r="B2711" s="238" t="s">
        <v>7546</v>
      </c>
      <c r="C2711" s="238" t="s">
        <v>7081</v>
      </c>
      <c r="D2711" s="239">
        <v>6400000</v>
      </c>
      <c r="E2711" s="240" t="s">
        <v>6886</v>
      </c>
      <c r="F2711" s="233" t="s">
        <v>227</v>
      </c>
      <c r="G2711" s="233" t="s">
        <v>3512</v>
      </c>
      <c r="H2711" s="233" t="s">
        <v>227</v>
      </c>
    </row>
    <row r="2712" spans="1:8" ht="18.399999999999999" customHeight="1">
      <c r="A2712" s="237" t="s">
        <v>7540</v>
      </c>
      <c r="B2712" s="238" t="s">
        <v>7547</v>
      </c>
      <c r="C2712" s="238" t="s">
        <v>7081</v>
      </c>
      <c r="D2712" s="239">
        <v>10525000</v>
      </c>
      <c r="E2712" s="240" t="s">
        <v>6886</v>
      </c>
      <c r="F2712" s="233" t="s">
        <v>227</v>
      </c>
      <c r="G2712" s="233" t="s">
        <v>3513</v>
      </c>
      <c r="H2712" s="233" t="s">
        <v>227</v>
      </c>
    </row>
    <row r="2713" spans="1:8" ht="18.399999999999999" customHeight="1">
      <c r="A2713" s="237" t="s">
        <v>3514</v>
      </c>
      <c r="B2713" s="238" t="s">
        <v>3515</v>
      </c>
      <c r="C2713" s="238" t="s">
        <v>7081</v>
      </c>
      <c r="D2713" s="239">
        <v>3200000</v>
      </c>
      <c r="E2713" s="240" t="s">
        <v>6886</v>
      </c>
      <c r="F2713" s="233" t="s">
        <v>227</v>
      </c>
      <c r="G2713" s="233" t="s">
        <v>3516</v>
      </c>
      <c r="H2713" s="233" t="s">
        <v>227</v>
      </c>
    </row>
    <row r="2714" spans="1:8" ht="18.399999999999999" customHeight="1">
      <c r="A2714" s="237" t="s">
        <v>3514</v>
      </c>
      <c r="B2714" s="238" t="s">
        <v>3517</v>
      </c>
      <c r="C2714" s="238" t="s">
        <v>7081</v>
      </c>
      <c r="D2714" s="239">
        <v>4000000</v>
      </c>
      <c r="E2714" s="240" t="s">
        <v>6886</v>
      </c>
      <c r="F2714" s="233" t="s">
        <v>227</v>
      </c>
      <c r="G2714" s="233" t="s">
        <v>3518</v>
      </c>
      <c r="H2714" s="233" t="s">
        <v>227</v>
      </c>
    </row>
    <row r="2715" spans="1:8" ht="18.399999999999999" customHeight="1">
      <c r="A2715" s="237" t="s">
        <v>3514</v>
      </c>
      <c r="B2715" s="238" t="s">
        <v>3519</v>
      </c>
      <c r="C2715" s="238" t="s">
        <v>7081</v>
      </c>
      <c r="D2715" s="239">
        <v>4500000</v>
      </c>
      <c r="E2715" s="240" t="s">
        <v>6886</v>
      </c>
      <c r="F2715" s="233" t="s">
        <v>227</v>
      </c>
      <c r="G2715" s="233" t="s">
        <v>3520</v>
      </c>
      <c r="H2715" s="233" t="s">
        <v>227</v>
      </c>
    </row>
    <row r="2716" spans="1:8" ht="18.399999999999999" customHeight="1">
      <c r="A2716" s="237" t="s">
        <v>3514</v>
      </c>
      <c r="B2716" s="238" t="s">
        <v>3521</v>
      </c>
      <c r="C2716" s="238" t="s">
        <v>7081</v>
      </c>
      <c r="D2716" s="239">
        <v>4800000</v>
      </c>
      <c r="E2716" s="240" t="s">
        <v>6886</v>
      </c>
      <c r="F2716" s="233" t="s">
        <v>227</v>
      </c>
      <c r="G2716" s="233" t="s">
        <v>3522</v>
      </c>
      <c r="H2716" s="233" t="s">
        <v>227</v>
      </c>
    </row>
    <row r="2717" spans="1:8" ht="18.399999999999999" customHeight="1">
      <c r="A2717" s="237" t="s">
        <v>3514</v>
      </c>
      <c r="B2717" s="238" t="s">
        <v>3523</v>
      </c>
      <c r="C2717" s="238" t="s">
        <v>7081</v>
      </c>
      <c r="D2717" s="239">
        <v>6500000</v>
      </c>
      <c r="E2717" s="240" t="s">
        <v>6886</v>
      </c>
      <c r="F2717" s="233" t="s">
        <v>227</v>
      </c>
      <c r="G2717" s="233" t="s">
        <v>3524</v>
      </c>
      <c r="H2717" s="233" t="s">
        <v>227</v>
      </c>
    </row>
    <row r="2718" spans="1:8" ht="18.399999999999999" customHeight="1">
      <c r="A2718" s="237" t="s">
        <v>3525</v>
      </c>
      <c r="B2718" s="238" t="s">
        <v>3526</v>
      </c>
      <c r="C2718" s="238" t="s">
        <v>6893</v>
      </c>
      <c r="D2718" s="239">
        <v>8500</v>
      </c>
      <c r="E2718" s="240" t="s">
        <v>6886</v>
      </c>
      <c r="F2718" s="233" t="s">
        <v>227</v>
      </c>
      <c r="G2718" s="233" t="s">
        <v>3527</v>
      </c>
      <c r="H2718" s="233" t="s">
        <v>227</v>
      </c>
    </row>
    <row r="2719" spans="1:8" ht="18.399999999999999" customHeight="1">
      <c r="A2719" s="237" t="s">
        <v>3528</v>
      </c>
      <c r="B2719" s="238" t="s">
        <v>3529</v>
      </c>
      <c r="C2719" s="238" t="s">
        <v>6893</v>
      </c>
      <c r="D2719" s="239">
        <v>8000</v>
      </c>
      <c r="E2719" s="240" t="s">
        <v>6886</v>
      </c>
      <c r="F2719" s="233" t="s">
        <v>227</v>
      </c>
      <c r="G2719" s="233" t="s">
        <v>3530</v>
      </c>
      <c r="H2719" s="233" t="s">
        <v>227</v>
      </c>
    </row>
    <row r="2720" spans="1:8" ht="18.399999999999999" customHeight="1">
      <c r="A2720" s="237" t="s">
        <v>3531</v>
      </c>
      <c r="B2720" s="238" t="s">
        <v>3532</v>
      </c>
      <c r="C2720" s="238" t="s">
        <v>6893</v>
      </c>
      <c r="D2720" s="239">
        <v>18600000</v>
      </c>
      <c r="E2720" s="240" t="s">
        <v>6886</v>
      </c>
      <c r="F2720" s="233" t="s">
        <v>227</v>
      </c>
      <c r="G2720" s="233" t="s">
        <v>3533</v>
      </c>
      <c r="H2720" s="233" t="s">
        <v>227</v>
      </c>
    </row>
    <row r="2721" spans="1:8" ht="18.399999999999999" customHeight="1">
      <c r="A2721" s="237" t="s">
        <v>3534</v>
      </c>
      <c r="B2721" s="238" t="s">
        <v>3535</v>
      </c>
      <c r="C2721" s="238" t="s">
        <v>6893</v>
      </c>
      <c r="D2721" s="239">
        <v>24800000</v>
      </c>
      <c r="E2721" s="240" t="s">
        <v>6886</v>
      </c>
      <c r="F2721" s="233" t="s">
        <v>227</v>
      </c>
      <c r="G2721" s="233" t="s">
        <v>3536</v>
      </c>
      <c r="H2721" s="233" t="s">
        <v>227</v>
      </c>
    </row>
    <row r="2722" spans="1:8" ht="18.399999999999999" customHeight="1">
      <c r="A2722" s="237" t="s">
        <v>3537</v>
      </c>
      <c r="B2722" s="238" t="s">
        <v>3538</v>
      </c>
      <c r="C2722" s="238" t="s">
        <v>6893</v>
      </c>
      <c r="D2722" s="239">
        <v>31400000</v>
      </c>
      <c r="E2722" s="240" t="s">
        <v>6886</v>
      </c>
      <c r="F2722" s="233" t="s">
        <v>227</v>
      </c>
      <c r="G2722" s="233" t="s">
        <v>3539</v>
      </c>
      <c r="H2722" s="233" t="s">
        <v>227</v>
      </c>
    </row>
    <row r="2723" spans="1:8" ht="18.399999999999999" customHeight="1">
      <c r="A2723" s="237" t="s">
        <v>3534</v>
      </c>
      <c r="B2723" s="238" t="s">
        <v>3540</v>
      </c>
      <c r="C2723" s="238" t="s">
        <v>6893</v>
      </c>
      <c r="D2723" s="239">
        <v>23200000</v>
      </c>
      <c r="E2723" s="240" t="s">
        <v>6886</v>
      </c>
      <c r="F2723" s="233" t="s">
        <v>227</v>
      </c>
      <c r="G2723" s="233" t="s">
        <v>7548</v>
      </c>
      <c r="H2723" s="233" t="s">
        <v>227</v>
      </c>
    </row>
    <row r="2724" spans="1:8" ht="18.399999999999999" customHeight="1">
      <c r="A2724" s="237" t="s">
        <v>3541</v>
      </c>
      <c r="B2724" s="238" t="s">
        <v>3542</v>
      </c>
      <c r="C2724" s="238" t="s">
        <v>6893</v>
      </c>
      <c r="D2724" s="239">
        <v>30400000</v>
      </c>
      <c r="E2724" s="240" t="s">
        <v>6886</v>
      </c>
      <c r="F2724" s="233" t="s">
        <v>227</v>
      </c>
      <c r="G2724" s="233" t="s">
        <v>7549</v>
      </c>
      <c r="H2724" s="233" t="s">
        <v>227</v>
      </c>
    </row>
    <row r="2725" spans="1:8" ht="18.399999999999999" customHeight="1">
      <c r="A2725" s="237" t="s">
        <v>3543</v>
      </c>
      <c r="B2725" s="238" t="s">
        <v>3544</v>
      </c>
      <c r="C2725" s="238" t="s">
        <v>6893</v>
      </c>
      <c r="D2725" s="239">
        <v>33300000</v>
      </c>
      <c r="E2725" s="240" t="s">
        <v>6886</v>
      </c>
      <c r="F2725" s="233" t="s">
        <v>227</v>
      </c>
      <c r="G2725" s="233" t="s">
        <v>7550</v>
      </c>
      <c r="H2725" s="233" t="s">
        <v>227</v>
      </c>
    </row>
    <row r="2726" spans="1:8" ht="18.399999999999999" customHeight="1">
      <c r="A2726" s="237" t="s">
        <v>3545</v>
      </c>
      <c r="B2726" s="238" t="s">
        <v>3532</v>
      </c>
      <c r="C2726" s="238" t="s">
        <v>6893</v>
      </c>
      <c r="D2726" s="239">
        <v>21000000</v>
      </c>
      <c r="E2726" s="240" t="s">
        <v>6886</v>
      </c>
      <c r="F2726" s="233" t="s">
        <v>227</v>
      </c>
      <c r="G2726" s="233" t="s">
        <v>3546</v>
      </c>
      <c r="H2726" s="233" t="s">
        <v>227</v>
      </c>
    </row>
    <row r="2727" spans="1:8" ht="18.399999999999999" customHeight="1">
      <c r="A2727" s="237" t="s">
        <v>3545</v>
      </c>
      <c r="B2727" s="238" t="s">
        <v>3540</v>
      </c>
      <c r="C2727" s="238" t="s">
        <v>6893</v>
      </c>
      <c r="D2727" s="239">
        <v>25300000</v>
      </c>
      <c r="E2727" s="240" t="s">
        <v>6886</v>
      </c>
      <c r="F2727" s="233" t="s">
        <v>227</v>
      </c>
      <c r="G2727" s="233" t="s">
        <v>7551</v>
      </c>
      <c r="H2727" s="233" t="s">
        <v>227</v>
      </c>
    </row>
    <row r="2728" spans="1:8" ht="18.399999999999999" customHeight="1">
      <c r="A2728" s="237" t="s">
        <v>3547</v>
      </c>
      <c r="B2728" s="238" t="s">
        <v>3548</v>
      </c>
      <c r="C2728" s="238" t="s">
        <v>7081</v>
      </c>
      <c r="D2728" s="239">
        <v>90600</v>
      </c>
      <c r="E2728" s="240" t="s">
        <v>6886</v>
      </c>
      <c r="F2728" s="233" t="s">
        <v>227</v>
      </c>
      <c r="G2728" s="233" t="s">
        <v>3549</v>
      </c>
      <c r="H2728" s="233" t="s">
        <v>227</v>
      </c>
    </row>
    <row r="2729" spans="1:8" ht="18.399999999999999" customHeight="1">
      <c r="A2729" s="237" t="s">
        <v>3547</v>
      </c>
      <c r="B2729" s="238" t="s">
        <v>3550</v>
      </c>
      <c r="C2729" s="238" t="s">
        <v>7081</v>
      </c>
      <c r="D2729" s="239">
        <v>121000</v>
      </c>
      <c r="E2729" s="240" t="s">
        <v>6886</v>
      </c>
      <c r="F2729" s="233" t="s">
        <v>227</v>
      </c>
      <c r="G2729" s="233" t="s">
        <v>3551</v>
      </c>
      <c r="H2729" s="233" t="s">
        <v>227</v>
      </c>
    </row>
    <row r="2730" spans="1:8" ht="18.399999999999999" customHeight="1">
      <c r="A2730" s="237" t="s">
        <v>3547</v>
      </c>
      <c r="B2730" s="238" t="s">
        <v>3552</v>
      </c>
      <c r="C2730" s="238" t="s">
        <v>7081</v>
      </c>
      <c r="D2730" s="239">
        <v>154000</v>
      </c>
      <c r="E2730" s="240" t="s">
        <v>6886</v>
      </c>
      <c r="F2730" s="233" t="s">
        <v>227</v>
      </c>
      <c r="G2730" s="233" t="s">
        <v>3553</v>
      </c>
      <c r="H2730" s="233" t="s">
        <v>227</v>
      </c>
    </row>
    <row r="2731" spans="1:8" ht="18.399999999999999" customHeight="1">
      <c r="A2731" s="237" t="s">
        <v>3547</v>
      </c>
      <c r="B2731" s="238" t="s">
        <v>3554</v>
      </c>
      <c r="C2731" s="238" t="s">
        <v>7081</v>
      </c>
      <c r="D2731" s="239">
        <v>212000</v>
      </c>
      <c r="E2731" s="240" t="s">
        <v>6886</v>
      </c>
      <c r="F2731" s="233" t="s">
        <v>227</v>
      </c>
      <c r="G2731" s="233" t="s">
        <v>3555</v>
      </c>
      <c r="H2731" s="233" t="s">
        <v>227</v>
      </c>
    </row>
    <row r="2732" spans="1:8" ht="18.399999999999999" customHeight="1">
      <c r="A2732" s="237" t="s">
        <v>3547</v>
      </c>
      <c r="B2732" s="238" t="s">
        <v>237</v>
      </c>
      <c r="C2732" s="238" t="s">
        <v>7081</v>
      </c>
      <c r="D2732" s="239">
        <v>372000</v>
      </c>
      <c r="E2732" s="240" t="s">
        <v>6886</v>
      </c>
      <c r="F2732" s="233" t="s">
        <v>227</v>
      </c>
      <c r="G2732" s="233" t="s">
        <v>3556</v>
      </c>
      <c r="H2732" s="233" t="s">
        <v>227</v>
      </c>
    </row>
    <row r="2733" spans="1:8" ht="18.399999999999999" customHeight="1">
      <c r="A2733" s="237" t="s">
        <v>3557</v>
      </c>
      <c r="B2733" s="238" t="s">
        <v>2587</v>
      </c>
      <c r="C2733" s="238" t="s">
        <v>7081</v>
      </c>
      <c r="D2733" s="239">
        <v>15880000</v>
      </c>
      <c r="E2733" s="240" t="s">
        <v>6886</v>
      </c>
      <c r="F2733" s="233" t="s">
        <v>227</v>
      </c>
      <c r="G2733" s="233" t="s">
        <v>3558</v>
      </c>
      <c r="H2733" s="233" t="s">
        <v>227</v>
      </c>
    </row>
    <row r="2734" spans="1:8" ht="18.399999999999999" customHeight="1">
      <c r="A2734" s="237" t="s">
        <v>3557</v>
      </c>
      <c r="B2734" s="238" t="s">
        <v>2591</v>
      </c>
      <c r="C2734" s="238" t="s">
        <v>7081</v>
      </c>
      <c r="D2734" s="239">
        <v>24593000</v>
      </c>
      <c r="E2734" s="240" t="s">
        <v>6886</v>
      </c>
      <c r="F2734" s="233" t="s">
        <v>227</v>
      </c>
      <c r="G2734" s="233" t="s">
        <v>3559</v>
      </c>
      <c r="H2734" s="233" t="s">
        <v>227</v>
      </c>
    </row>
    <row r="2735" spans="1:8" ht="18.399999999999999" customHeight="1">
      <c r="A2735" s="237" t="s">
        <v>3557</v>
      </c>
      <c r="B2735" s="238" t="s">
        <v>2595</v>
      </c>
      <c r="C2735" s="238" t="s">
        <v>7081</v>
      </c>
      <c r="D2735" s="239">
        <v>27194000</v>
      </c>
      <c r="E2735" s="240" t="s">
        <v>6886</v>
      </c>
      <c r="F2735" s="233" t="s">
        <v>227</v>
      </c>
      <c r="G2735" s="233" t="s">
        <v>3560</v>
      </c>
      <c r="H2735" s="233" t="s">
        <v>227</v>
      </c>
    </row>
    <row r="2736" spans="1:8" ht="18.399999999999999" customHeight="1">
      <c r="A2736" s="237" t="s">
        <v>3557</v>
      </c>
      <c r="B2736" s="238" t="s">
        <v>2600</v>
      </c>
      <c r="C2736" s="238" t="s">
        <v>7081</v>
      </c>
      <c r="D2736" s="239">
        <v>36611000</v>
      </c>
      <c r="E2736" s="240" t="s">
        <v>6886</v>
      </c>
      <c r="F2736" s="233" t="s">
        <v>227</v>
      </c>
      <c r="G2736" s="233" t="s">
        <v>3561</v>
      </c>
      <c r="H2736" s="233" t="s">
        <v>227</v>
      </c>
    </row>
    <row r="2737" spans="1:8" ht="18.399999999999999" customHeight="1">
      <c r="A2737" s="237" t="s">
        <v>3557</v>
      </c>
      <c r="B2737" s="238" t="s">
        <v>2604</v>
      </c>
      <c r="C2737" s="238" t="s">
        <v>7081</v>
      </c>
      <c r="D2737" s="239">
        <v>47113000</v>
      </c>
      <c r="E2737" s="240" t="s">
        <v>6886</v>
      </c>
      <c r="F2737" s="233" t="s">
        <v>227</v>
      </c>
      <c r="G2737" s="233" t="s">
        <v>3562</v>
      </c>
      <c r="H2737" s="233" t="s">
        <v>227</v>
      </c>
    </row>
    <row r="2738" spans="1:8" ht="18.399999999999999" customHeight="1">
      <c r="A2738" s="237" t="s">
        <v>3557</v>
      </c>
      <c r="B2738" s="238" t="s">
        <v>2609</v>
      </c>
      <c r="C2738" s="238" t="s">
        <v>7081</v>
      </c>
      <c r="D2738" s="239">
        <v>51540000</v>
      </c>
      <c r="E2738" s="240" t="s">
        <v>6886</v>
      </c>
      <c r="F2738" s="233" t="s">
        <v>227</v>
      </c>
      <c r="G2738" s="233" t="s">
        <v>3563</v>
      </c>
      <c r="H2738" s="233" t="s">
        <v>227</v>
      </c>
    </row>
    <row r="2739" spans="1:8" ht="18.399999999999999" customHeight="1">
      <c r="A2739" s="237" t="s">
        <v>3557</v>
      </c>
      <c r="B2739" s="238" t="s">
        <v>2716</v>
      </c>
      <c r="C2739" s="238" t="s">
        <v>7081</v>
      </c>
      <c r="D2739" s="239">
        <v>68522000</v>
      </c>
      <c r="E2739" s="240" t="s">
        <v>6886</v>
      </c>
      <c r="F2739" s="233" t="s">
        <v>227</v>
      </c>
      <c r="G2739" s="233" t="s">
        <v>3564</v>
      </c>
      <c r="H2739" s="233" t="s">
        <v>227</v>
      </c>
    </row>
    <row r="2740" spans="1:8" ht="18.399999999999999" customHeight="1">
      <c r="A2740" s="237" t="s">
        <v>3557</v>
      </c>
      <c r="B2740" s="238" t="s">
        <v>2613</v>
      </c>
      <c r="C2740" s="238" t="s">
        <v>7081</v>
      </c>
      <c r="D2740" s="239">
        <v>85503000</v>
      </c>
      <c r="E2740" s="240" t="s">
        <v>6886</v>
      </c>
      <c r="F2740" s="233" t="s">
        <v>227</v>
      </c>
      <c r="G2740" s="233" t="s">
        <v>3565</v>
      </c>
      <c r="H2740" s="233" t="s">
        <v>227</v>
      </c>
    </row>
    <row r="2741" spans="1:8" ht="18.399999999999999" customHeight="1">
      <c r="A2741" s="237" t="s">
        <v>3557</v>
      </c>
      <c r="B2741" s="238" t="s">
        <v>3352</v>
      </c>
      <c r="C2741" s="238" t="s">
        <v>7081</v>
      </c>
      <c r="D2741" s="239">
        <v>96670000</v>
      </c>
      <c r="E2741" s="240" t="s">
        <v>6886</v>
      </c>
      <c r="F2741" s="233" t="s">
        <v>227</v>
      </c>
      <c r="G2741" s="233" t="s">
        <v>3566</v>
      </c>
      <c r="H2741" s="233" t="s">
        <v>227</v>
      </c>
    </row>
    <row r="2742" spans="1:8" ht="18.399999999999999" customHeight="1">
      <c r="A2742" s="237" t="s">
        <v>3557</v>
      </c>
      <c r="B2742" s="238" t="s">
        <v>2617</v>
      </c>
      <c r="C2742" s="238" t="s">
        <v>7081</v>
      </c>
      <c r="D2742" s="239">
        <v>107837000</v>
      </c>
      <c r="E2742" s="240" t="s">
        <v>6886</v>
      </c>
      <c r="F2742" s="233" t="s">
        <v>227</v>
      </c>
      <c r="G2742" s="233" t="s">
        <v>3567</v>
      </c>
      <c r="H2742" s="233" t="s">
        <v>227</v>
      </c>
    </row>
    <row r="2743" spans="1:8" ht="18.399999999999999" customHeight="1">
      <c r="A2743" s="237" t="s">
        <v>3557</v>
      </c>
      <c r="B2743" s="238" t="s">
        <v>3355</v>
      </c>
      <c r="C2743" s="238" t="s">
        <v>7081</v>
      </c>
      <c r="D2743" s="239">
        <v>111596000</v>
      </c>
      <c r="E2743" s="240" t="s">
        <v>6886</v>
      </c>
      <c r="F2743" s="233" t="s">
        <v>227</v>
      </c>
      <c r="G2743" s="233" t="s">
        <v>3568</v>
      </c>
      <c r="H2743" s="233" t="s">
        <v>227</v>
      </c>
    </row>
    <row r="2744" spans="1:8" ht="18.399999999999999" customHeight="1">
      <c r="A2744" s="237" t="s">
        <v>3557</v>
      </c>
      <c r="B2744" s="238" t="s">
        <v>2622</v>
      </c>
      <c r="C2744" s="238" t="s">
        <v>7081</v>
      </c>
      <c r="D2744" s="239">
        <v>115355000</v>
      </c>
      <c r="E2744" s="240" t="s">
        <v>6886</v>
      </c>
      <c r="F2744" s="233" t="s">
        <v>227</v>
      </c>
      <c r="G2744" s="233" t="s">
        <v>3569</v>
      </c>
      <c r="H2744" s="233" t="s">
        <v>227</v>
      </c>
    </row>
    <row r="2745" spans="1:8" ht="18.399999999999999" customHeight="1">
      <c r="A2745" s="237" t="s">
        <v>3557</v>
      </c>
      <c r="B2745" s="238" t="s">
        <v>3358</v>
      </c>
      <c r="C2745" s="238" t="s">
        <v>7081</v>
      </c>
      <c r="D2745" s="239">
        <v>122649000</v>
      </c>
      <c r="E2745" s="240" t="s">
        <v>6886</v>
      </c>
      <c r="F2745" s="233" t="s">
        <v>227</v>
      </c>
      <c r="G2745" s="233" t="s">
        <v>3570</v>
      </c>
      <c r="H2745" s="233" t="s">
        <v>227</v>
      </c>
    </row>
    <row r="2746" spans="1:8" ht="18.399999999999999" customHeight="1">
      <c r="A2746" s="237" t="s">
        <v>3557</v>
      </c>
      <c r="B2746" s="238" t="s">
        <v>2626</v>
      </c>
      <c r="C2746" s="238" t="s">
        <v>7081</v>
      </c>
      <c r="D2746" s="239">
        <v>129943000</v>
      </c>
      <c r="E2746" s="240" t="s">
        <v>6886</v>
      </c>
      <c r="F2746" s="233" t="s">
        <v>227</v>
      </c>
      <c r="G2746" s="233" t="s">
        <v>3571</v>
      </c>
      <c r="H2746" s="233" t="s">
        <v>227</v>
      </c>
    </row>
    <row r="2747" spans="1:8" ht="18.399999999999999" customHeight="1">
      <c r="A2747" s="237" t="s">
        <v>3557</v>
      </c>
      <c r="B2747" s="238" t="s">
        <v>3361</v>
      </c>
      <c r="C2747" s="238" t="s">
        <v>7081</v>
      </c>
      <c r="D2747" s="239">
        <v>148916000</v>
      </c>
      <c r="E2747" s="240" t="s">
        <v>6886</v>
      </c>
      <c r="F2747" s="233" t="s">
        <v>227</v>
      </c>
      <c r="G2747" s="233" t="s">
        <v>3572</v>
      </c>
      <c r="H2747" s="233" t="s">
        <v>227</v>
      </c>
    </row>
    <row r="2748" spans="1:8" ht="18.399999999999999" customHeight="1">
      <c r="A2748" s="237" t="s">
        <v>3557</v>
      </c>
      <c r="B2748" s="238" t="s">
        <v>2630</v>
      </c>
      <c r="C2748" s="238" t="s">
        <v>7081</v>
      </c>
      <c r="D2748" s="239">
        <v>167889000</v>
      </c>
      <c r="E2748" s="240" t="s">
        <v>6886</v>
      </c>
      <c r="F2748" s="233" t="s">
        <v>227</v>
      </c>
      <c r="G2748" s="233" t="s">
        <v>3573</v>
      </c>
      <c r="H2748" s="233" t="s">
        <v>227</v>
      </c>
    </row>
    <row r="2749" spans="1:8" ht="18.399999999999999" customHeight="1">
      <c r="A2749" s="237" t="s">
        <v>3557</v>
      </c>
      <c r="B2749" s="238" t="s">
        <v>3364</v>
      </c>
      <c r="C2749" s="238" t="s">
        <v>7081</v>
      </c>
      <c r="D2749" s="239">
        <v>187835000</v>
      </c>
      <c r="E2749" s="240" t="s">
        <v>6886</v>
      </c>
      <c r="F2749" s="233" t="s">
        <v>227</v>
      </c>
      <c r="G2749" s="233" t="s">
        <v>3574</v>
      </c>
      <c r="H2749" s="233" t="s">
        <v>227</v>
      </c>
    </row>
    <row r="2750" spans="1:8" ht="18.399999999999999" customHeight="1">
      <c r="A2750" s="237" t="s">
        <v>3557</v>
      </c>
      <c r="B2750" s="238" t="s">
        <v>2635</v>
      </c>
      <c r="C2750" s="238" t="s">
        <v>7081</v>
      </c>
      <c r="D2750" s="239">
        <v>207780000</v>
      </c>
      <c r="E2750" s="240" t="s">
        <v>6886</v>
      </c>
      <c r="F2750" s="233" t="s">
        <v>227</v>
      </c>
      <c r="G2750" s="233" t="s">
        <v>3575</v>
      </c>
      <c r="H2750" s="233" t="s">
        <v>227</v>
      </c>
    </row>
    <row r="2751" spans="1:8" ht="18.399999999999999" customHeight="1">
      <c r="A2751" s="237" t="s">
        <v>3557</v>
      </c>
      <c r="B2751" s="238" t="s">
        <v>2639</v>
      </c>
      <c r="C2751" s="238" t="s">
        <v>7081</v>
      </c>
      <c r="D2751" s="239">
        <v>229223000</v>
      </c>
      <c r="E2751" s="240" t="s">
        <v>6886</v>
      </c>
      <c r="F2751" s="233" t="s">
        <v>227</v>
      </c>
      <c r="G2751" s="233" t="s">
        <v>3576</v>
      </c>
      <c r="H2751" s="233" t="s">
        <v>227</v>
      </c>
    </row>
    <row r="2752" spans="1:8" ht="18.399999999999999" customHeight="1">
      <c r="A2752" s="237" t="s">
        <v>3557</v>
      </c>
      <c r="B2752" s="238" t="s">
        <v>2643</v>
      </c>
      <c r="C2752" s="238" t="s">
        <v>7081</v>
      </c>
      <c r="D2752" s="239">
        <v>261369000</v>
      </c>
      <c r="E2752" s="240" t="s">
        <v>6886</v>
      </c>
      <c r="F2752" s="233" t="s">
        <v>227</v>
      </c>
      <c r="G2752" s="233" t="s">
        <v>3577</v>
      </c>
      <c r="H2752" s="233" t="s">
        <v>227</v>
      </c>
    </row>
    <row r="2753" spans="1:8" ht="18.399999999999999" customHeight="1">
      <c r="A2753" s="237" t="s">
        <v>3557</v>
      </c>
      <c r="B2753" s="238" t="s">
        <v>3369</v>
      </c>
      <c r="C2753" s="238" t="s">
        <v>7081</v>
      </c>
      <c r="D2753" s="239">
        <v>294463000</v>
      </c>
      <c r="E2753" s="240" t="s">
        <v>6886</v>
      </c>
      <c r="F2753" s="233" t="s">
        <v>227</v>
      </c>
      <c r="G2753" s="233" t="s">
        <v>3578</v>
      </c>
      <c r="H2753" s="233" t="s">
        <v>227</v>
      </c>
    </row>
    <row r="2754" spans="1:8" ht="18.399999999999999" customHeight="1">
      <c r="A2754" s="237" t="s">
        <v>3557</v>
      </c>
      <c r="B2754" s="238" t="s">
        <v>3371</v>
      </c>
      <c r="C2754" s="238" t="s">
        <v>7081</v>
      </c>
      <c r="D2754" s="239">
        <v>327266000</v>
      </c>
      <c r="E2754" s="240" t="s">
        <v>6886</v>
      </c>
      <c r="F2754" s="233" t="s">
        <v>227</v>
      </c>
      <c r="G2754" s="233" t="s">
        <v>3579</v>
      </c>
      <c r="H2754" s="233" t="s">
        <v>227</v>
      </c>
    </row>
    <row r="2755" spans="1:8" ht="18.399999999999999" customHeight="1">
      <c r="A2755" s="237" t="s">
        <v>3557</v>
      </c>
      <c r="B2755" s="238" t="s">
        <v>2651</v>
      </c>
      <c r="C2755" s="238" t="s">
        <v>7081</v>
      </c>
      <c r="D2755" s="239">
        <v>387266000</v>
      </c>
      <c r="E2755" s="240" t="s">
        <v>6886</v>
      </c>
      <c r="F2755" s="233" t="s">
        <v>227</v>
      </c>
      <c r="G2755" s="233" t="s">
        <v>3580</v>
      </c>
      <c r="H2755" s="233" t="s">
        <v>227</v>
      </c>
    </row>
    <row r="2756" spans="1:8" ht="18.399999999999999" customHeight="1">
      <c r="A2756" s="237" t="s">
        <v>3581</v>
      </c>
      <c r="B2756" s="238" t="s">
        <v>2587</v>
      </c>
      <c r="C2756" s="238" t="s">
        <v>7081</v>
      </c>
      <c r="D2756" s="239">
        <v>11489000</v>
      </c>
      <c r="E2756" s="240" t="s">
        <v>6886</v>
      </c>
      <c r="F2756" s="233" t="s">
        <v>227</v>
      </c>
      <c r="G2756" s="233" t="s">
        <v>3582</v>
      </c>
      <c r="H2756" s="233" t="s">
        <v>227</v>
      </c>
    </row>
    <row r="2757" spans="1:8" ht="18.399999999999999" customHeight="1">
      <c r="A2757" s="237" t="s">
        <v>3581</v>
      </c>
      <c r="B2757" s="238" t="s">
        <v>2591</v>
      </c>
      <c r="C2757" s="238" t="s">
        <v>7081</v>
      </c>
      <c r="D2757" s="239">
        <v>16591000</v>
      </c>
      <c r="E2757" s="240" t="s">
        <v>6886</v>
      </c>
      <c r="F2757" s="233" t="s">
        <v>227</v>
      </c>
      <c r="G2757" s="233" t="s">
        <v>3583</v>
      </c>
      <c r="H2757" s="233" t="s">
        <v>227</v>
      </c>
    </row>
    <row r="2758" spans="1:8" ht="18.399999999999999" customHeight="1">
      <c r="A2758" s="237" t="s">
        <v>3581</v>
      </c>
      <c r="B2758" s="238" t="s">
        <v>2595</v>
      </c>
      <c r="C2758" s="238" t="s">
        <v>7081</v>
      </c>
      <c r="D2758" s="239">
        <v>21044000</v>
      </c>
      <c r="E2758" s="240" t="s">
        <v>6886</v>
      </c>
      <c r="F2758" s="233" t="s">
        <v>227</v>
      </c>
      <c r="G2758" s="233" t="s">
        <v>3584</v>
      </c>
      <c r="H2758" s="233" t="s">
        <v>227</v>
      </c>
    </row>
    <row r="2759" spans="1:8" ht="18.399999999999999" customHeight="1">
      <c r="A2759" s="237" t="s">
        <v>3581</v>
      </c>
      <c r="B2759" s="238" t="s">
        <v>2600</v>
      </c>
      <c r="C2759" s="238" t="s">
        <v>7081</v>
      </c>
      <c r="D2759" s="239">
        <v>26264000</v>
      </c>
      <c r="E2759" s="240" t="s">
        <v>6886</v>
      </c>
      <c r="F2759" s="233" t="s">
        <v>227</v>
      </c>
      <c r="G2759" s="233" t="s">
        <v>3585</v>
      </c>
      <c r="H2759" s="233" t="s">
        <v>227</v>
      </c>
    </row>
    <row r="2760" spans="1:8" ht="18.399999999999999" customHeight="1">
      <c r="A2760" s="237" t="s">
        <v>3581</v>
      </c>
      <c r="B2760" s="238" t="s">
        <v>2604</v>
      </c>
      <c r="C2760" s="238" t="s">
        <v>7081</v>
      </c>
      <c r="D2760" s="239">
        <v>35000000</v>
      </c>
      <c r="E2760" s="240" t="s">
        <v>6886</v>
      </c>
      <c r="F2760" s="233" t="s">
        <v>227</v>
      </c>
      <c r="G2760" s="233" t="s">
        <v>3586</v>
      </c>
      <c r="H2760" s="233" t="s">
        <v>227</v>
      </c>
    </row>
    <row r="2761" spans="1:8" ht="18.399999999999999" customHeight="1">
      <c r="A2761" s="237" t="s">
        <v>3581</v>
      </c>
      <c r="B2761" s="238" t="s">
        <v>2609</v>
      </c>
      <c r="C2761" s="238" t="s">
        <v>7081</v>
      </c>
      <c r="D2761" s="239">
        <v>51854000</v>
      </c>
      <c r="E2761" s="240" t="s">
        <v>6886</v>
      </c>
      <c r="F2761" s="233" t="s">
        <v>227</v>
      </c>
      <c r="G2761" s="233" t="s">
        <v>3587</v>
      </c>
      <c r="H2761" s="233" t="s">
        <v>227</v>
      </c>
    </row>
    <row r="2762" spans="1:8" ht="18.399999999999999" customHeight="1">
      <c r="A2762" s="237" t="s">
        <v>3581</v>
      </c>
      <c r="B2762" s="238" t="s">
        <v>2716</v>
      </c>
      <c r="C2762" s="238" t="s">
        <v>7081</v>
      </c>
      <c r="D2762" s="239">
        <v>64676000</v>
      </c>
      <c r="E2762" s="240" t="s">
        <v>6886</v>
      </c>
      <c r="F2762" s="233" t="s">
        <v>227</v>
      </c>
      <c r="G2762" s="233" t="s">
        <v>3588</v>
      </c>
      <c r="H2762" s="233" t="s">
        <v>227</v>
      </c>
    </row>
    <row r="2763" spans="1:8" ht="18.399999999999999" customHeight="1">
      <c r="A2763" s="237" t="s">
        <v>3581</v>
      </c>
      <c r="B2763" s="238" t="s">
        <v>2613</v>
      </c>
      <c r="C2763" s="238" t="s">
        <v>7081</v>
      </c>
      <c r="D2763" s="239">
        <v>77497000</v>
      </c>
      <c r="E2763" s="240" t="s">
        <v>6886</v>
      </c>
      <c r="F2763" s="233" t="s">
        <v>227</v>
      </c>
      <c r="G2763" s="233" t="s">
        <v>3589</v>
      </c>
      <c r="H2763" s="233" t="s">
        <v>227</v>
      </c>
    </row>
    <row r="2764" spans="1:8" ht="18.399999999999999" customHeight="1">
      <c r="A2764" s="237" t="s">
        <v>3581</v>
      </c>
      <c r="B2764" s="238" t="s">
        <v>3352</v>
      </c>
      <c r="C2764" s="238" t="s">
        <v>7081</v>
      </c>
      <c r="D2764" s="239">
        <v>89614000</v>
      </c>
      <c r="E2764" s="240" t="s">
        <v>6886</v>
      </c>
      <c r="F2764" s="233" t="s">
        <v>227</v>
      </c>
      <c r="G2764" s="233" t="s">
        <v>3590</v>
      </c>
      <c r="H2764" s="233" t="s">
        <v>227</v>
      </c>
    </row>
    <row r="2765" spans="1:8" ht="18.399999999999999" customHeight="1">
      <c r="A2765" s="237" t="s">
        <v>3581</v>
      </c>
      <c r="B2765" s="238" t="s">
        <v>2617</v>
      </c>
      <c r="C2765" s="238" t="s">
        <v>7081</v>
      </c>
      <c r="D2765" s="239">
        <v>101731000</v>
      </c>
      <c r="E2765" s="240" t="s">
        <v>6886</v>
      </c>
      <c r="F2765" s="233" t="s">
        <v>227</v>
      </c>
      <c r="G2765" s="233" t="s">
        <v>3591</v>
      </c>
      <c r="H2765" s="233" t="s">
        <v>227</v>
      </c>
    </row>
    <row r="2766" spans="1:8" ht="18.399999999999999" customHeight="1">
      <c r="A2766" s="237" t="s">
        <v>3581</v>
      </c>
      <c r="B2766" s="238" t="s">
        <v>3355</v>
      </c>
      <c r="C2766" s="238" t="s">
        <v>7081</v>
      </c>
      <c r="D2766" s="239">
        <v>104804000</v>
      </c>
      <c r="E2766" s="240" t="s">
        <v>6886</v>
      </c>
      <c r="F2766" s="233" t="s">
        <v>227</v>
      </c>
      <c r="G2766" s="233" t="s">
        <v>3592</v>
      </c>
      <c r="H2766" s="233" t="s">
        <v>227</v>
      </c>
    </row>
    <row r="2767" spans="1:8" ht="18.399999999999999" customHeight="1">
      <c r="A2767" s="237" t="s">
        <v>3581</v>
      </c>
      <c r="B2767" s="238" t="s">
        <v>2622</v>
      </c>
      <c r="C2767" s="238" t="s">
        <v>7081</v>
      </c>
      <c r="D2767" s="239">
        <v>107876000</v>
      </c>
      <c r="E2767" s="240" t="s">
        <v>6886</v>
      </c>
      <c r="F2767" s="233" t="s">
        <v>227</v>
      </c>
      <c r="G2767" s="233" t="s">
        <v>3593</v>
      </c>
      <c r="H2767" s="233" t="s">
        <v>227</v>
      </c>
    </row>
    <row r="2768" spans="1:8" ht="18.399999999999999" customHeight="1">
      <c r="A2768" s="237" t="s">
        <v>3581</v>
      </c>
      <c r="B2768" s="238" t="s">
        <v>3358</v>
      </c>
      <c r="C2768" s="238" t="s">
        <v>7081</v>
      </c>
      <c r="D2768" s="239">
        <v>115000000</v>
      </c>
      <c r="E2768" s="240" t="s">
        <v>6886</v>
      </c>
      <c r="F2768" s="233" t="s">
        <v>227</v>
      </c>
      <c r="G2768" s="233" t="s">
        <v>3594</v>
      </c>
      <c r="H2768" s="233" t="s">
        <v>227</v>
      </c>
    </row>
    <row r="2769" spans="1:8" ht="18.399999999999999" customHeight="1">
      <c r="A2769" s="237" t="s">
        <v>3581</v>
      </c>
      <c r="B2769" s="238" t="s">
        <v>2626</v>
      </c>
      <c r="C2769" s="238" t="s">
        <v>7081</v>
      </c>
      <c r="D2769" s="239">
        <v>126357000</v>
      </c>
      <c r="E2769" s="240" t="s">
        <v>6886</v>
      </c>
      <c r="F2769" s="233" t="s">
        <v>227</v>
      </c>
      <c r="G2769" s="233" t="s">
        <v>3595</v>
      </c>
      <c r="H2769" s="233" t="s">
        <v>227</v>
      </c>
    </row>
    <row r="2770" spans="1:8" ht="18.399999999999999" customHeight="1">
      <c r="A2770" s="237" t="s">
        <v>3581</v>
      </c>
      <c r="B2770" s="238" t="s">
        <v>3361</v>
      </c>
      <c r="C2770" s="238" t="s">
        <v>7081</v>
      </c>
      <c r="D2770" s="239">
        <v>138822000</v>
      </c>
      <c r="E2770" s="240" t="s">
        <v>6886</v>
      </c>
      <c r="F2770" s="233" t="s">
        <v>227</v>
      </c>
      <c r="G2770" s="233" t="s">
        <v>3596</v>
      </c>
      <c r="H2770" s="233" t="s">
        <v>227</v>
      </c>
    </row>
    <row r="2771" spans="1:8" ht="18.399999999999999" customHeight="1">
      <c r="A2771" s="237" t="s">
        <v>3581</v>
      </c>
      <c r="B2771" s="238" t="s">
        <v>2630</v>
      </c>
      <c r="C2771" s="238" t="s">
        <v>7081</v>
      </c>
      <c r="D2771" s="239">
        <v>151287000</v>
      </c>
      <c r="E2771" s="240" t="s">
        <v>6886</v>
      </c>
      <c r="F2771" s="233" t="s">
        <v>227</v>
      </c>
      <c r="G2771" s="233" t="s">
        <v>3597</v>
      </c>
      <c r="H2771" s="233" t="s">
        <v>227</v>
      </c>
    </row>
    <row r="2772" spans="1:8" ht="18.399999999999999" customHeight="1">
      <c r="A2772" s="237" t="s">
        <v>3581</v>
      </c>
      <c r="B2772" s="238" t="s">
        <v>3364</v>
      </c>
      <c r="C2772" s="238" t="s">
        <v>7081</v>
      </c>
      <c r="D2772" s="239">
        <v>162867000</v>
      </c>
      <c r="E2772" s="240" t="s">
        <v>6886</v>
      </c>
      <c r="F2772" s="233" t="s">
        <v>227</v>
      </c>
      <c r="G2772" s="233" t="s">
        <v>3598</v>
      </c>
      <c r="H2772" s="233" t="s">
        <v>227</v>
      </c>
    </row>
    <row r="2773" spans="1:8" ht="18.399999999999999" customHeight="1">
      <c r="A2773" s="237" t="s">
        <v>3581</v>
      </c>
      <c r="B2773" s="238" t="s">
        <v>2635</v>
      </c>
      <c r="C2773" s="238" t="s">
        <v>7081</v>
      </c>
      <c r="D2773" s="239">
        <v>174447000</v>
      </c>
      <c r="E2773" s="240" t="s">
        <v>6886</v>
      </c>
      <c r="F2773" s="233" t="s">
        <v>227</v>
      </c>
      <c r="G2773" s="233" t="s">
        <v>3599</v>
      </c>
      <c r="H2773" s="233" t="s">
        <v>227</v>
      </c>
    </row>
    <row r="2774" spans="1:8" ht="18.399999999999999" customHeight="1">
      <c r="A2774" s="237" t="s">
        <v>3581</v>
      </c>
      <c r="B2774" s="238" t="s">
        <v>2639</v>
      </c>
      <c r="C2774" s="238" t="s">
        <v>7081</v>
      </c>
      <c r="D2774" s="239">
        <v>187299000</v>
      </c>
      <c r="E2774" s="240" t="s">
        <v>6886</v>
      </c>
      <c r="F2774" s="233" t="s">
        <v>227</v>
      </c>
      <c r="G2774" s="233" t="s">
        <v>3600</v>
      </c>
      <c r="H2774" s="233" t="s">
        <v>227</v>
      </c>
    </row>
    <row r="2775" spans="1:8" ht="18.399999999999999" customHeight="1">
      <c r="A2775" s="237" t="s">
        <v>3581</v>
      </c>
      <c r="B2775" s="238" t="s">
        <v>2643</v>
      </c>
      <c r="C2775" s="238" t="s">
        <v>7081</v>
      </c>
      <c r="D2775" s="239">
        <v>215921000</v>
      </c>
      <c r="E2775" s="240" t="s">
        <v>6886</v>
      </c>
      <c r="F2775" s="233" t="s">
        <v>227</v>
      </c>
      <c r="G2775" s="233" t="s">
        <v>3601</v>
      </c>
      <c r="H2775" s="233" t="s">
        <v>227</v>
      </c>
    </row>
    <row r="2776" spans="1:8" ht="18.399999999999999" customHeight="1">
      <c r="A2776" s="237" t="s">
        <v>3581</v>
      </c>
      <c r="B2776" s="238" t="s">
        <v>3369</v>
      </c>
      <c r="C2776" s="238" t="s">
        <v>7081</v>
      </c>
      <c r="D2776" s="239">
        <v>235293000</v>
      </c>
      <c r="E2776" s="240" t="s">
        <v>6886</v>
      </c>
      <c r="F2776" s="233" t="s">
        <v>227</v>
      </c>
      <c r="G2776" s="233" t="s">
        <v>3602</v>
      </c>
      <c r="H2776" s="233" t="s">
        <v>227</v>
      </c>
    </row>
    <row r="2777" spans="1:8" ht="18.399999999999999" customHeight="1">
      <c r="A2777" s="237" t="s">
        <v>3581</v>
      </c>
      <c r="B2777" s="238" t="s">
        <v>3371</v>
      </c>
      <c r="C2777" s="238" t="s">
        <v>7081</v>
      </c>
      <c r="D2777" s="239">
        <v>252340000</v>
      </c>
      <c r="E2777" s="240" t="s">
        <v>6886</v>
      </c>
      <c r="F2777" s="233" t="s">
        <v>227</v>
      </c>
      <c r="G2777" s="233" t="s">
        <v>3603</v>
      </c>
      <c r="H2777" s="233" t="s">
        <v>227</v>
      </c>
    </row>
    <row r="2778" spans="1:8" ht="18.399999999999999" customHeight="1">
      <c r="A2778" s="237" t="s">
        <v>3581</v>
      </c>
      <c r="B2778" s="238" t="s">
        <v>2651</v>
      </c>
      <c r="C2778" s="238" t="s">
        <v>7081</v>
      </c>
      <c r="D2778" s="239">
        <v>276764000</v>
      </c>
      <c r="E2778" s="240" t="s">
        <v>6886</v>
      </c>
      <c r="F2778" s="233" t="s">
        <v>227</v>
      </c>
      <c r="G2778" s="233" t="s">
        <v>3604</v>
      </c>
      <c r="H2778" s="233" t="s">
        <v>227</v>
      </c>
    </row>
    <row r="2779" spans="1:8" ht="18.399999999999999" customHeight="1">
      <c r="A2779" s="237" t="s">
        <v>3605</v>
      </c>
      <c r="B2779" s="238" t="s">
        <v>3606</v>
      </c>
      <c r="C2779" s="238" t="s">
        <v>6893</v>
      </c>
      <c r="D2779" s="239">
        <v>930000</v>
      </c>
      <c r="E2779" s="240" t="s">
        <v>6886</v>
      </c>
      <c r="F2779" s="233" t="s">
        <v>227</v>
      </c>
      <c r="G2779" s="233" t="s">
        <v>3607</v>
      </c>
      <c r="H2779" s="233" t="s">
        <v>227</v>
      </c>
    </row>
    <row r="2780" spans="1:8" ht="18.399999999999999" customHeight="1">
      <c r="A2780" s="237" t="s">
        <v>3605</v>
      </c>
      <c r="B2780" s="238" t="s">
        <v>3608</v>
      </c>
      <c r="C2780" s="238" t="s">
        <v>6893</v>
      </c>
      <c r="D2780" s="239">
        <v>1080000</v>
      </c>
      <c r="E2780" s="240" t="s">
        <v>6886</v>
      </c>
      <c r="F2780" s="233" t="s">
        <v>227</v>
      </c>
      <c r="G2780" s="233" t="s">
        <v>3609</v>
      </c>
      <c r="H2780" s="233" t="s">
        <v>227</v>
      </c>
    </row>
    <row r="2781" spans="1:8" ht="18.399999999999999" customHeight="1">
      <c r="A2781" s="237" t="s">
        <v>3605</v>
      </c>
      <c r="B2781" s="238" t="s">
        <v>3610</v>
      </c>
      <c r="C2781" s="238" t="s">
        <v>6893</v>
      </c>
      <c r="D2781" s="239">
        <v>1250000</v>
      </c>
      <c r="E2781" s="240" t="s">
        <v>6886</v>
      </c>
      <c r="F2781" s="233" t="s">
        <v>227</v>
      </c>
      <c r="G2781" s="233" t="s">
        <v>3611</v>
      </c>
      <c r="H2781" s="233" t="s">
        <v>227</v>
      </c>
    </row>
    <row r="2782" spans="1:8" ht="18.399999999999999" customHeight="1">
      <c r="A2782" s="237" t="s">
        <v>3605</v>
      </c>
      <c r="B2782" s="238" t="s">
        <v>3612</v>
      </c>
      <c r="C2782" s="238" t="s">
        <v>6893</v>
      </c>
      <c r="D2782" s="239">
        <v>1700000</v>
      </c>
      <c r="E2782" s="240" t="s">
        <v>6886</v>
      </c>
      <c r="F2782" s="233" t="s">
        <v>227</v>
      </c>
      <c r="G2782" s="233" t="s">
        <v>3613</v>
      </c>
      <c r="H2782" s="233" t="s">
        <v>227</v>
      </c>
    </row>
    <row r="2783" spans="1:8" ht="18.399999999999999" customHeight="1">
      <c r="A2783" s="237" t="s">
        <v>3614</v>
      </c>
      <c r="B2783" s="238" t="s">
        <v>3615</v>
      </c>
      <c r="C2783" s="238" t="s">
        <v>7081</v>
      </c>
      <c r="D2783" s="239">
        <v>55000000</v>
      </c>
      <c r="E2783" s="240" t="s">
        <v>6886</v>
      </c>
      <c r="F2783" s="233" t="s">
        <v>227</v>
      </c>
      <c r="G2783" s="233" t="s">
        <v>3616</v>
      </c>
      <c r="H2783" s="233" t="s">
        <v>227</v>
      </c>
    </row>
    <row r="2784" spans="1:8" ht="18.399999999999999" customHeight="1">
      <c r="A2784" s="237" t="s">
        <v>3614</v>
      </c>
      <c r="B2784" s="238" t="s">
        <v>3617</v>
      </c>
      <c r="C2784" s="238" t="s">
        <v>7081</v>
      </c>
      <c r="D2784" s="239">
        <v>59500000</v>
      </c>
      <c r="E2784" s="240" t="s">
        <v>6886</v>
      </c>
      <c r="F2784" s="233" t="s">
        <v>227</v>
      </c>
      <c r="G2784" s="233" t="s">
        <v>3618</v>
      </c>
      <c r="H2784" s="233" t="s">
        <v>227</v>
      </c>
    </row>
    <row r="2785" spans="1:8" ht="18.399999999999999" customHeight="1">
      <c r="A2785" s="237" t="s">
        <v>3614</v>
      </c>
      <c r="B2785" s="238" t="s">
        <v>3619</v>
      </c>
      <c r="C2785" s="238" t="s">
        <v>7081</v>
      </c>
      <c r="D2785" s="239">
        <v>65000000</v>
      </c>
      <c r="E2785" s="240" t="s">
        <v>6886</v>
      </c>
      <c r="F2785" s="233" t="s">
        <v>227</v>
      </c>
      <c r="G2785" s="233" t="s">
        <v>3620</v>
      </c>
      <c r="H2785" s="233" t="s">
        <v>227</v>
      </c>
    </row>
    <row r="2786" spans="1:8" ht="18.399999999999999" customHeight="1">
      <c r="A2786" s="237" t="s">
        <v>3614</v>
      </c>
      <c r="B2786" s="238" t="s">
        <v>3621</v>
      </c>
      <c r="C2786" s="238" t="s">
        <v>7081</v>
      </c>
      <c r="D2786" s="239">
        <v>73000000</v>
      </c>
      <c r="E2786" s="240" t="s">
        <v>6886</v>
      </c>
      <c r="F2786" s="233" t="s">
        <v>227</v>
      </c>
      <c r="G2786" s="233" t="s">
        <v>3622</v>
      </c>
      <c r="H2786" s="233" t="s">
        <v>227</v>
      </c>
    </row>
    <row r="2787" spans="1:8" ht="18.399999999999999" customHeight="1">
      <c r="A2787" s="237" t="s">
        <v>3614</v>
      </c>
      <c r="B2787" s="238" t="s">
        <v>3623</v>
      </c>
      <c r="C2787" s="238" t="s">
        <v>7081</v>
      </c>
      <c r="D2787" s="239">
        <v>75000000</v>
      </c>
      <c r="E2787" s="240" t="s">
        <v>6886</v>
      </c>
      <c r="F2787" s="233" t="s">
        <v>227</v>
      </c>
      <c r="G2787" s="233" t="s">
        <v>3624</v>
      </c>
      <c r="H2787" s="233" t="s">
        <v>227</v>
      </c>
    </row>
    <row r="2788" spans="1:8" ht="18.399999999999999" customHeight="1">
      <c r="A2788" s="237" t="s">
        <v>3614</v>
      </c>
      <c r="B2788" s="238" t="s">
        <v>3625</v>
      </c>
      <c r="C2788" s="238" t="s">
        <v>7081</v>
      </c>
      <c r="D2788" s="239">
        <v>80000000</v>
      </c>
      <c r="E2788" s="240" t="s">
        <v>6886</v>
      </c>
      <c r="F2788" s="233" t="s">
        <v>227</v>
      </c>
      <c r="G2788" s="233" t="s">
        <v>3626</v>
      </c>
      <c r="H2788" s="233" t="s">
        <v>227</v>
      </c>
    </row>
    <row r="2789" spans="1:8" ht="18.399999999999999" customHeight="1">
      <c r="A2789" s="237" t="s">
        <v>3614</v>
      </c>
      <c r="B2789" s="238" t="s">
        <v>3627</v>
      </c>
      <c r="C2789" s="238" t="s">
        <v>7081</v>
      </c>
      <c r="D2789" s="239">
        <v>85000000</v>
      </c>
      <c r="E2789" s="240" t="s">
        <v>6886</v>
      </c>
      <c r="F2789" s="233" t="s">
        <v>227</v>
      </c>
      <c r="G2789" s="233" t="s">
        <v>3628</v>
      </c>
      <c r="H2789" s="233" t="s">
        <v>227</v>
      </c>
    </row>
    <row r="2790" spans="1:8" ht="18.399999999999999" customHeight="1">
      <c r="A2790" s="237" t="s">
        <v>3614</v>
      </c>
      <c r="B2790" s="238" t="s">
        <v>3629</v>
      </c>
      <c r="C2790" s="238" t="s">
        <v>7081</v>
      </c>
      <c r="D2790" s="239">
        <v>90000000</v>
      </c>
      <c r="E2790" s="240" t="s">
        <v>6886</v>
      </c>
      <c r="F2790" s="233" t="s">
        <v>227</v>
      </c>
      <c r="G2790" s="233" t="s">
        <v>3630</v>
      </c>
      <c r="H2790" s="233" t="s">
        <v>227</v>
      </c>
    </row>
    <row r="2791" spans="1:8" ht="18.399999999999999" customHeight="1">
      <c r="A2791" s="237" t="s">
        <v>3614</v>
      </c>
      <c r="B2791" s="238" t="s">
        <v>3631</v>
      </c>
      <c r="C2791" s="238" t="s">
        <v>7081</v>
      </c>
      <c r="D2791" s="239">
        <v>88000000</v>
      </c>
      <c r="E2791" s="240" t="s">
        <v>6886</v>
      </c>
      <c r="F2791" s="233" t="s">
        <v>227</v>
      </c>
      <c r="G2791" s="233" t="s">
        <v>7552</v>
      </c>
      <c r="H2791" s="233" t="s">
        <v>227</v>
      </c>
    </row>
    <row r="2792" spans="1:8" ht="18.399999999999999" customHeight="1">
      <c r="A2792" s="237" t="s">
        <v>3614</v>
      </c>
      <c r="B2792" s="238" t="s">
        <v>3632</v>
      </c>
      <c r="C2792" s="238" t="s">
        <v>7081</v>
      </c>
      <c r="D2792" s="239">
        <v>95000000</v>
      </c>
      <c r="E2792" s="240" t="s">
        <v>6886</v>
      </c>
      <c r="F2792" s="233" t="s">
        <v>227</v>
      </c>
      <c r="G2792" s="233" t="s">
        <v>3633</v>
      </c>
      <c r="H2792" s="233" t="s">
        <v>227</v>
      </c>
    </row>
    <row r="2793" spans="1:8" ht="18.399999999999999" customHeight="1">
      <c r="A2793" s="237" t="s">
        <v>3614</v>
      </c>
      <c r="B2793" s="238" t="s">
        <v>3634</v>
      </c>
      <c r="C2793" s="238" t="s">
        <v>7081</v>
      </c>
      <c r="D2793" s="239">
        <v>100000000</v>
      </c>
      <c r="E2793" s="240" t="s">
        <v>6886</v>
      </c>
      <c r="F2793" s="233" t="s">
        <v>227</v>
      </c>
      <c r="G2793" s="233" t="s">
        <v>3635</v>
      </c>
      <c r="H2793" s="233" t="s">
        <v>227</v>
      </c>
    </row>
    <row r="2794" spans="1:8" ht="18.399999999999999" customHeight="1">
      <c r="A2794" s="237" t="s">
        <v>3614</v>
      </c>
      <c r="B2794" s="238" t="s">
        <v>3636</v>
      </c>
      <c r="C2794" s="238" t="s">
        <v>7081</v>
      </c>
      <c r="D2794" s="239">
        <v>110000000</v>
      </c>
      <c r="E2794" s="240" t="s">
        <v>6886</v>
      </c>
      <c r="F2794" s="233" t="s">
        <v>227</v>
      </c>
      <c r="G2794" s="233" t="s">
        <v>3637</v>
      </c>
      <c r="H2794" s="233" t="s">
        <v>227</v>
      </c>
    </row>
    <row r="2795" spans="1:8" ht="18.399999999999999" customHeight="1">
      <c r="A2795" s="237" t="s">
        <v>3638</v>
      </c>
      <c r="B2795" s="238" t="s">
        <v>3636</v>
      </c>
      <c r="C2795" s="238" t="s">
        <v>7081</v>
      </c>
      <c r="D2795" s="239">
        <v>117000000</v>
      </c>
      <c r="E2795" s="240" t="s">
        <v>6886</v>
      </c>
      <c r="F2795" s="233" t="s">
        <v>227</v>
      </c>
      <c r="G2795" s="233" t="s">
        <v>7553</v>
      </c>
      <c r="H2795" s="233" t="s">
        <v>227</v>
      </c>
    </row>
    <row r="2796" spans="1:8" ht="18.399999999999999" customHeight="1">
      <c r="A2796" s="237" t="s">
        <v>3614</v>
      </c>
      <c r="B2796" s="238" t="s">
        <v>3639</v>
      </c>
      <c r="C2796" s="238" t="s">
        <v>7081</v>
      </c>
      <c r="D2796" s="239">
        <v>115000000</v>
      </c>
      <c r="E2796" s="240" t="s">
        <v>6886</v>
      </c>
      <c r="F2796" s="233" t="s">
        <v>227</v>
      </c>
      <c r="G2796" s="233" t="s">
        <v>7554</v>
      </c>
      <c r="H2796" s="233" t="s">
        <v>227</v>
      </c>
    </row>
    <row r="2797" spans="1:8" ht="18.399999999999999" customHeight="1">
      <c r="A2797" s="237" t="s">
        <v>3614</v>
      </c>
      <c r="B2797" s="238" t="s">
        <v>3640</v>
      </c>
      <c r="C2797" s="238" t="s">
        <v>7081</v>
      </c>
      <c r="D2797" s="239">
        <v>119500000</v>
      </c>
      <c r="E2797" s="240" t="s">
        <v>6886</v>
      </c>
      <c r="F2797" s="233" t="s">
        <v>227</v>
      </c>
      <c r="G2797" s="233" t="s">
        <v>3641</v>
      </c>
      <c r="H2797" s="233" t="s">
        <v>227</v>
      </c>
    </row>
    <row r="2798" spans="1:8" ht="18.399999999999999" customHeight="1">
      <c r="A2798" s="237" t="s">
        <v>3614</v>
      </c>
      <c r="B2798" s="238" t="s">
        <v>3642</v>
      </c>
      <c r="C2798" s="238" t="s">
        <v>7081</v>
      </c>
      <c r="D2798" s="239">
        <v>125000000</v>
      </c>
      <c r="E2798" s="240" t="s">
        <v>6886</v>
      </c>
      <c r="F2798" s="233" t="s">
        <v>227</v>
      </c>
      <c r="G2798" s="233" t="s">
        <v>3643</v>
      </c>
      <c r="H2798" s="233" t="s">
        <v>227</v>
      </c>
    </row>
    <row r="2799" spans="1:8" ht="18.399999999999999" customHeight="1">
      <c r="A2799" s="237" t="s">
        <v>3638</v>
      </c>
      <c r="B2799" s="238" t="s">
        <v>3644</v>
      </c>
      <c r="C2799" s="238" t="s">
        <v>7081</v>
      </c>
      <c r="D2799" s="239">
        <v>135000000</v>
      </c>
      <c r="E2799" s="240" t="s">
        <v>6886</v>
      </c>
      <c r="F2799" s="233" t="s">
        <v>227</v>
      </c>
      <c r="G2799" s="233" t="s">
        <v>3645</v>
      </c>
      <c r="H2799" s="233" t="s">
        <v>227</v>
      </c>
    </row>
    <row r="2800" spans="1:8" ht="18.399999999999999" customHeight="1">
      <c r="A2800" s="237" t="s">
        <v>3638</v>
      </c>
      <c r="B2800" s="238" t="s">
        <v>3646</v>
      </c>
      <c r="C2800" s="238" t="s">
        <v>7081</v>
      </c>
      <c r="D2800" s="239">
        <v>150000000</v>
      </c>
      <c r="E2800" s="240" t="s">
        <v>6886</v>
      </c>
      <c r="F2800" s="233" t="s">
        <v>227</v>
      </c>
      <c r="G2800" s="233" t="s">
        <v>3647</v>
      </c>
      <c r="H2800" s="233" t="s">
        <v>227</v>
      </c>
    </row>
    <row r="2801" spans="1:8" ht="18.399999999999999" customHeight="1">
      <c r="A2801" s="237" t="s">
        <v>3638</v>
      </c>
      <c r="B2801" s="238" t="s">
        <v>3648</v>
      </c>
      <c r="C2801" s="238" t="s">
        <v>7081</v>
      </c>
      <c r="D2801" s="239">
        <v>159900000</v>
      </c>
      <c r="E2801" s="240" t="s">
        <v>6886</v>
      </c>
      <c r="F2801" s="233" t="s">
        <v>227</v>
      </c>
      <c r="G2801" s="233" t="s">
        <v>3649</v>
      </c>
      <c r="H2801" s="233" t="s">
        <v>227</v>
      </c>
    </row>
    <row r="2802" spans="1:8" ht="18.399999999999999" customHeight="1">
      <c r="A2802" s="237" t="s">
        <v>3638</v>
      </c>
      <c r="B2802" s="238" t="s">
        <v>3650</v>
      </c>
      <c r="C2802" s="238" t="s">
        <v>7081</v>
      </c>
      <c r="D2802" s="239">
        <v>163500000</v>
      </c>
      <c r="E2802" s="240" t="s">
        <v>6886</v>
      </c>
      <c r="F2802" s="233" t="s">
        <v>227</v>
      </c>
      <c r="G2802" s="233" t="s">
        <v>3651</v>
      </c>
      <c r="H2802" s="233" t="s">
        <v>227</v>
      </c>
    </row>
    <row r="2803" spans="1:8" ht="18.399999999999999" customHeight="1">
      <c r="A2803" s="237" t="s">
        <v>3638</v>
      </c>
      <c r="B2803" s="238" t="s">
        <v>3652</v>
      </c>
      <c r="C2803" s="238" t="s">
        <v>7081</v>
      </c>
      <c r="D2803" s="239">
        <v>166000000</v>
      </c>
      <c r="E2803" s="240" t="s">
        <v>6886</v>
      </c>
      <c r="F2803" s="233" t="s">
        <v>227</v>
      </c>
      <c r="G2803" s="233" t="s">
        <v>3653</v>
      </c>
      <c r="H2803" s="233" t="s">
        <v>227</v>
      </c>
    </row>
    <row r="2804" spans="1:8" ht="18.399999999999999" customHeight="1">
      <c r="A2804" s="237" t="s">
        <v>3638</v>
      </c>
      <c r="B2804" s="238" t="s">
        <v>3654</v>
      </c>
      <c r="C2804" s="238" t="s">
        <v>7081</v>
      </c>
      <c r="D2804" s="239">
        <v>173000000</v>
      </c>
      <c r="E2804" s="240" t="s">
        <v>6886</v>
      </c>
      <c r="F2804" s="233" t="s">
        <v>227</v>
      </c>
      <c r="G2804" s="233" t="s">
        <v>3655</v>
      </c>
      <c r="H2804" s="233" t="s">
        <v>227</v>
      </c>
    </row>
    <row r="2805" spans="1:8" ht="18.399999999999999" customHeight="1">
      <c r="A2805" s="237" t="s">
        <v>3638</v>
      </c>
      <c r="B2805" s="238" t="s">
        <v>3656</v>
      </c>
      <c r="C2805" s="238" t="s">
        <v>7081</v>
      </c>
      <c r="D2805" s="239">
        <v>190000000</v>
      </c>
      <c r="E2805" s="240" t="s">
        <v>6886</v>
      </c>
      <c r="F2805" s="233" t="s">
        <v>227</v>
      </c>
      <c r="G2805" s="233" t="s">
        <v>3657</v>
      </c>
      <c r="H2805" s="233" t="s">
        <v>227</v>
      </c>
    </row>
    <row r="2806" spans="1:8" ht="18.399999999999999" customHeight="1">
      <c r="A2806" s="237" t="s">
        <v>3638</v>
      </c>
      <c r="B2806" s="238" t="s">
        <v>3658</v>
      </c>
      <c r="C2806" s="238" t="s">
        <v>7081</v>
      </c>
      <c r="D2806" s="239">
        <v>191500000</v>
      </c>
      <c r="E2806" s="240" t="s">
        <v>6886</v>
      </c>
      <c r="F2806" s="233" t="s">
        <v>227</v>
      </c>
      <c r="G2806" s="233" t="s">
        <v>3659</v>
      </c>
      <c r="H2806" s="233" t="s">
        <v>227</v>
      </c>
    </row>
    <row r="2807" spans="1:8" ht="18.399999999999999" customHeight="1">
      <c r="A2807" s="237" t="s">
        <v>3638</v>
      </c>
      <c r="B2807" s="238" t="s">
        <v>3660</v>
      </c>
      <c r="C2807" s="238" t="s">
        <v>7081</v>
      </c>
      <c r="D2807" s="239">
        <v>208000000</v>
      </c>
      <c r="E2807" s="240" t="s">
        <v>6886</v>
      </c>
      <c r="F2807" s="233" t="s">
        <v>227</v>
      </c>
      <c r="G2807" s="233" t="s">
        <v>3661</v>
      </c>
      <c r="H2807" s="233" t="s">
        <v>227</v>
      </c>
    </row>
    <row r="2808" spans="1:8" ht="18.399999999999999" customHeight="1">
      <c r="A2808" s="237" t="s">
        <v>3638</v>
      </c>
      <c r="B2808" s="238" t="s">
        <v>3662</v>
      </c>
      <c r="C2808" s="238" t="s">
        <v>7081</v>
      </c>
      <c r="D2808" s="239">
        <v>230000000</v>
      </c>
      <c r="E2808" s="240" t="s">
        <v>6886</v>
      </c>
      <c r="F2808" s="233" t="s">
        <v>227</v>
      </c>
      <c r="G2808" s="233" t="s">
        <v>3663</v>
      </c>
      <c r="H2808" s="233" t="s">
        <v>227</v>
      </c>
    </row>
    <row r="2809" spans="1:8" ht="18.399999999999999" customHeight="1">
      <c r="A2809" s="237" t="s">
        <v>3638</v>
      </c>
      <c r="B2809" s="238" t="s">
        <v>3664</v>
      </c>
      <c r="C2809" s="238" t="s">
        <v>7081</v>
      </c>
      <c r="D2809" s="239">
        <v>212900000</v>
      </c>
      <c r="E2809" s="240" t="s">
        <v>6886</v>
      </c>
      <c r="F2809" s="233" t="s">
        <v>227</v>
      </c>
      <c r="G2809" s="233" t="s">
        <v>3665</v>
      </c>
      <c r="H2809" s="233" t="s">
        <v>227</v>
      </c>
    </row>
    <row r="2810" spans="1:8" ht="18.399999999999999" customHeight="1">
      <c r="A2810" s="237" t="s">
        <v>3638</v>
      </c>
      <c r="B2810" s="238" t="s">
        <v>3666</v>
      </c>
      <c r="C2810" s="238" t="s">
        <v>7081</v>
      </c>
      <c r="D2810" s="239">
        <v>240000000</v>
      </c>
      <c r="E2810" s="240" t="s">
        <v>6886</v>
      </c>
      <c r="F2810" s="233" t="s">
        <v>227</v>
      </c>
      <c r="G2810" s="233" t="s">
        <v>3667</v>
      </c>
      <c r="H2810" s="233" t="s">
        <v>227</v>
      </c>
    </row>
    <row r="2811" spans="1:8" ht="18.399999999999999" customHeight="1">
      <c r="A2811" s="237" t="s">
        <v>3638</v>
      </c>
      <c r="B2811" s="238" t="s">
        <v>3668</v>
      </c>
      <c r="C2811" s="238" t="s">
        <v>7081</v>
      </c>
      <c r="D2811" s="239">
        <v>270000000</v>
      </c>
      <c r="E2811" s="240" t="s">
        <v>6886</v>
      </c>
      <c r="F2811" s="233" t="s">
        <v>227</v>
      </c>
      <c r="G2811" s="233" t="s">
        <v>3669</v>
      </c>
      <c r="H2811" s="233" t="s">
        <v>227</v>
      </c>
    </row>
    <row r="2812" spans="1:8" ht="18.399999999999999" customHeight="1">
      <c r="A2812" s="237" t="s">
        <v>3638</v>
      </c>
      <c r="B2812" s="238" t="s">
        <v>3670</v>
      </c>
      <c r="C2812" s="238" t="s">
        <v>7081</v>
      </c>
      <c r="D2812" s="239">
        <v>255000000</v>
      </c>
      <c r="E2812" s="240" t="s">
        <v>6886</v>
      </c>
      <c r="F2812" s="233" t="s">
        <v>227</v>
      </c>
      <c r="G2812" s="233" t="s">
        <v>3671</v>
      </c>
      <c r="H2812" s="233" t="s">
        <v>227</v>
      </c>
    </row>
    <row r="2813" spans="1:8" ht="18.399999999999999" customHeight="1">
      <c r="A2813" s="237" t="s">
        <v>3638</v>
      </c>
      <c r="B2813" s="238" t="s">
        <v>3672</v>
      </c>
      <c r="C2813" s="238" t="s">
        <v>7081</v>
      </c>
      <c r="D2813" s="239">
        <v>300000000</v>
      </c>
      <c r="E2813" s="240" t="s">
        <v>6886</v>
      </c>
      <c r="F2813" s="233" t="s">
        <v>227</v>
      </c>
      <c r="G2813" s="233" t="s">
        <v>3673</v>
      </c>
      <c r="H2813" s="233" t="s">
        <v>227</v>
      </c>
    </row>
    <row r="2814" spans="1:8" ht="18.399999999999999" customHeight="1">
      <c r="A2814" s="237" t="s">
        <v>3638</v>
      </c>
      <c r="B2814" s="238" t="s">
        <v>3674</v>
      </c>
      <c r="C2814" s="238" t="s">
        <v>7081</v>
      </c>
      <c r="D2814" s="239">
        <v>307000000</v>
      </c>
      <c r="E2814" s="240" t="s">
        <v>6886</v>
      </c>
      <c r="F2814" s="233" t="s">
        <v>227</v>
      </c>
      <c r="G2814" s="233" t="s">
        <v>3675</v>
      </c>
      <c r="H2814" s="233" t="s">
        <v>227</v>
      </c>
    </row>
    <row r="2815" spans="1:8" ht="18.399999999999999" customHeight="1">
      <c r="A2815" s="237" t="s">
        <v>3638</v>
      </c>
      <c r="B2815" s="238" t="s">
        <v>3676</v>
      </c>
      <c r="C2815" s="238" t="s">
        <v>7081</v>
      </c>
      <c r="D2815" s="239">
        <v>291000000</v>
      </c>
      <c r="E2815" s="240" t="s">
        <v>6886</v>
      </c>
      <c r="F2815" s="233" t="s">
        <v>227</v>
      </c>
      <c r="G2815" s="233" t="s">
        <v>3677</v>
      </c>
      <c r="H2815" s="233" t="s">
        <v>227</v>
      </c>
    </row>
    <row r="2816" spans="1:8" ht="18.399999999999999" customHeight="1">
      <c r="A2816" s="237" t="s">
        <v>3638</v>
      </c>
      <c r="B2816" s="238" t="s">
        <v>3678</v>
      </c>
      <c r="C2816" s="238" t="s">
        <v>7081</v>
      </c>
      <c r="D2816" s="239">
        <v>318800000</v>
      </c>
      <c r="E2816" s="240" t="s">
        <v>6886</v>
      </c>
      <c r="F2816" s="233" t="s">
        <v>227</v>
      </c>
      <c r="G2816" s="233" t="s">
        <v>3679</v>
      </c>
      <c r="H2816" s="233" t="s">
        <v>227</v>
      </c>
    </row>
    <row r="2817" spans="1:8" ht="18.399999999999999" customHeight="1">
      <c r="A2817" s="237" t="s">
        <v>3638</v>
      </c>
      <c r="B2817" s="238" t="s">
        <v>3680</v>
      </c>
      <c r="C2817" s="238" t="s">
        <v>7081</v>
      </c>
      <c r="D2817" s="239">
        <v>376500000</v>
      </c>
      <c r="E2817" s="240" t="s">
        <v>6886</v>
      </c>
      <c r="F2817" s="233" t="s">
        <v>227</v>
      </c>
      <c r="G2817" s="233" t="s">
        <v>3681</v>
      </c>
      <c r="H2817" s="233" t="s">
        <v>227</v>
      </c>
    </row>
    <row r="2818" spans="1:8" ht="18.399999999999999" customHeight="1">
      <c r="A2818" s="237" t="s">
        <v>3614</v>
      </c>
      <c r="B2818" s="238" t="s">
        <v>3644</v>
      </c>
      <c r="C2818" s="238" t="s">
        <v>7081</v>
      </c>
      <c r="D2818" s="239">
        <v>119800000</v>
      </c>
      <c r="E2818" s="240" t="s">
        <v>6886</v>
      </c>
      <c r="F2818" s="233" t="s">
        <v>227</v>
      </c>
      <c r="G2818" s="233" t="s">
        <v>3682</v>
      </c>
      <c r="H2818" s="233" t="s">
        <v>227</v>
      </c>
    </row>
    <row r="2819" spans="1:8" ht="18.399999999999999" customHeight="1">
      <c r="A2819" s="237" t="s">
        <v>3614</v>
      </c>
      <c r="B2819" s="238" t="s">
        <v>3683</v>
      </c>
      <c r="C2819" s="238" t="s">
        <v>7081</v>
      </c>
      <c r="D2819" s="239">
        <v>116500000</v>
      </c>
      <c r="E2819" s="240" t="s">
        <v>6886</v>
      </c>
      <c r="F2819" s="233" t="s">
        <v>227</v>
      </c>
      <c r="G2819" s="233" t="s">
        <v>7555</v>
      </c>
      <c r="H2819" s="233" t="s">
        <v>227</v>
      </c>
    </row>
    <row r="2820" spans="1:8" ht="18.399999999999999" customHeight="1">
      <c r="A2820" s="237" t="s">
        <v>3614</v>
      </c>
      <c r="B2820" s="238" t="s">
        <v>3646</v>
      </c>
      <c r="C2820" s="238" t="s">
        <v>7081</v>
      </c>
      <c r="D2820" s="239">
        <v>126700000</v>
      </c>
      <c r="E2820" s="240" t="s">
        <v>6886</v>
      </c>
      <c r="F2820" s="233" t="s">
        <v>227</v>
      </c>
      <c r="G2820" s="233" t="s">
        <v>3684</v>
      </c>
      <c r="H2820" s="233" t="s">
        <v>227</v>
      </c>
    </row>
    <row r="2821" spans="1:8" ht="18.399999999999999" customHeight="1">
      <c r="A2821" s="237" t="s">
        <v>3614</v>
      </c>
      <c r="B2821" s="238" t="s">
        <v>3648</v>
      </c>
      <c r="C2821" s="238" t="s">
        <v>7081</v>
      </c>
      <c r="D2821" s="239">
        <v>132000000</v>
      </c>
      <c r="E2821" s="240" t="s">
        <v>6886</v>
      </c>
      <c r="F2821" s="233" t="s">
        <v>227</v>
      </c>
      <c r="G2821" s="233" t="s">
        <v>3685</v>
      </c>
      <c r="H2821" s="233" t="s">
        <v>227</v>
      </c>
    </row>
    <row r="2822" spans="1:8" ht="18.399999999999999" customHeight="1">
      <c r="A2822" s="237" t="s">
        <v>3614</v>
      </c>
      <c r="B2822" s="238" t="s">
        <v>3650</v>
      </c>
      <c r="C2822" s="238" t="s">
        <v>7081</v>
      </c>
      <c r="D2822" s="239">
        <v>135000000</v>
      </c>
      <c r="E2822" s="240" t="s">
        <v>6886</v>
      </c>
      <c r="F2822" s="233" t="s">
        <v>227</v>
      </c>
      <c r="G2822" s="233" t="s">
        <v>3686</v>
      </c>
      <c r="H2822" s="233" t="s">
        <v>227</v>
      </c>
    </row>
    <row r="2823" spans="1:8" ht="18.399999999999999" customHeight="1">
      <c r="A2823" s="237" t="s">
        <v>3614</v>
      </c>
      <c r="B2823" s="238" t="s">
        <v>3687</v>
      </c>
      <c r="C2823" s="238" t="s">
        <v>7081</v>
      </c>
      <c r="D2823" s="239">
        <v>130000000</v>
      </c>
      <c r="E2823" s="240" t="s">
        <v>6886</v>
      </c>
      <c r="F2823" s="233" t="s">
        <v>227</v>
      </c>
      <c r="G2823" s="233" t="s">
        <v>7556</v>
      </c>
      <c r="H2823" s="233" t="s">
        <v>227</v>
      </c>
    </row>
    <row r="2824" spans="1:8" ht="18.399999999999999" customHeight="1">
      <c r="A2824" s="237" t="s">
        <v>3614</v>
      </c>
      <c r="B2824" s="238" t="s">
        <v>3652</v>
      </c>
      <c r="C2824" s="238" t="s">
        <v>7081</v>
      </c>
      <c r="D2824" s="239">
        <v>135800000</v>
      </c>
      <c r="E2824" s="240" t="s">
        <v>6886</v>
      </c>
      <c r="F2824" s="233" t="s">
        <v>227</v>
      </c>
      <c r="G2824" s="233" t="s">
        <v>3688</v>
      </c>
      <c r="H2824" s="233" t="s">
        <v>227</v>
      </c>
    </row>
    <row r="2825" spans="1:8" ht="18.399999999999999" customHeight="1">
      <c r="A2825" s="237" t="s">
        <v>3614</v>
      </c>
      <c r="B2825" s="238" t="s">
        <v>3654</v>
      </c>
      <c r="C2825" s="238" t="s">
        <v>7081</v>
      </c>
      <c r="D2825" s="239">
        <v>142000000</v>
      </c>
      <c r="E2825" s="240" t="s">
        <v>6886</v>
      </c>
      <c r="F2825" s="233" t="s">
        <v>227</v>
      </c>
      <c r="G2825" s="233" t="s">
        <v>3689</v>
      </c>
      <c r="H2825" s="233" t="s">
        <v>227</v>
      </c>
    </row>
    <row r="2826" spans="1:8" ht="18.399999999999999" customHeight="1">
      <c r="A2826" s="237" t="s">
        <v>3614</v>
      </c>
      <c r="B2826" s="238" t="s">
        <v>3656</v>
      </c>
      <c r="C2826" s="238" t="s">
        <v>7081</v>
      </c>
      <c r="D2826" s="239">
        <v>157800000</v>
      </c>
      <c r="E2826" s="240" t="s">
        <v>6886</v>
      </c>
      <c r="F2826" s="233" t="s">
        <v>227</v>
      </c>
      <c r="G2826" s="233" t="s">
        <v>3690</v>
      </c>
      <c r="H2826" s="233" t="s">
        <v>227</v>
      </c>
    </row>
    <row r="2827" spans="1:8" ht="18.399999999999999" customHeight="1">
      <c r="A2827" s="237" t="s">
        <v>3614</v>
      </c>
      <c r="B2827" s="238" t="s">
        <v>3691</v>
      </c>
      <c r="C2827" s="238" t="s">
        <v>7081</v>
      </c>
      <c r="D2827" s="239">
        <v>132000000</v>
      </c>
      <c r="E2827" s="240" t="s">
        <v>6886</v>
      </c>
      <c r="F2827" s="233" t="s">
        <v>227</v>
      </c>
      <c r="G2827" s="233" t="s">
        <v>7557</v>
      </c>
      <c r="H2827" s="233" t="s">
        <v>227</v>
      </c>
    </row>
    <row r="2828" spans="1:8" ht="18.399999999999999" customHeight="1">
      <c r="A2828" s="237" t="s">
        <v>3614</v>
      </c>
      <c r="B2828" s="238" t="s">
        <v>3658</v>
      </c>
      <c r="C2828" s="238" t="s">
        <v>7081</v>
      </c>
      <c r="D2828" s="239">
        <v>158000000</v>
      </c>
      <c r="E2828" s="240" t="s">
        <v>6886</v>
      </c>
      <c r="F2828" s="233" t="s">
        <v>227</v>
      </c>
      <c r="G2828" s="233" t="s">
        <v>3692</v>
      </c>
      <c r="H2828" s="233" t="s">
        <v>227</v>
      </c>
    </row>
    <row r="2829" spans="1:8" ht="18.399999999999999" customHeight="1">
      <c r="A2829" s="237" t="s">
        <v>3614</v>
      </c>
      <c r="B2829" s="238" t="s">
        <v>3660</v>
      </c>
      <c r="C2829" s="238" t="s">
        <v>7081</v>
      </c>
      <c r="D2829" s="239">
        <v>175000000</v>
      </c>
      <c r="E2829" s="240" t="s">
        <v>6886</v>
      </c>
      <c r="F2829" s="233" t="s">
        <v>227</v>
      </c>
      <c r="G2829" s="233" t="s">
        <v>3693</v>
      </c>
      <c r="H2829" s="233" t="s">
        <v>227</v>
      </c>
    </row>
    <row r="2830" spans="1:8" ht="18.399999999999999" customHeight="1">
      <c r="A2830" s="237" t="s">
        <v>3614</v>
      </c>
      <c r="B2830" s="238" t="s">
        <v>3694</v>
      </c>
      <c r="C2830" s="238" t="s">
        <v>7081</v>
      </c>
      <c r="D2830" s="239">
        <v>149800000</v>
      </c>
      <c r="E2830" s="240" t="s">
        <v>6886</v>
      </c>
      <c r="F2830" s="233" t="s">
        <v>227</v>
      </c>
      <c r="G2830" s="233" t="s">
        <v>7558</v>
      </c>
      <c r="H2830" s="233" t="s">
        <v>227</v>
      </c>
    </row>
    <row r="2831" spans="1:8" ht="18.399999999999999" customHeight="1">
      <c r="A2831" s="237" t="s">
        <v>3614</v>
      </c>
      <c r="B2831" s="238" t="s">
        <v>3695</v>
      </c>
      <c r="C2831" s="238" t="s">
        <v>7081</v>
      </c>
      <c r="D2831" s="239">
        <v>157000000</v>
      </c>
      <c r="E2831" s="240" t="s">
        <v>6886</v>
      </c>
      <c r="F2831" s="233" t="s">
        <v>227</v>
      </c>
      <c r="G2831" s="233" t="s">
        <v>7559</v>
      </c>
      <c r="H2831" s="233" t="s">
        <v>227</v>
      </c>
    </row>
    <row r="2832" spans="1:8" ht="18.399999999999999" customHeight="1">
      <c r="A2832" s="237" t="s">
        <v>3696</v>
      </c>
      <c r="B2832" s="238" t="s">
        <v>3697</v>
      </c>
      <c r="C2832" s="238" t="s">
        <v>7081</v>
      </c>
      <c r="D2832" s="239">
        <v>54700000</v>
      </c>
      <c r="E2832" s="240" t="s">
        <v>6886</v>
      </c>
      <c r="F2832" s="233" t="s">
        <v>227</v>
      </c>
      <c r="G2832" s="233" t="s">
        <v>7560</v>
      </c>
      <c r="H2832" s="233" t="s">
        <v>227</v>
      </c>
    </row>
    <row r="2833" spans="1:8" ht="18.399999999999999" customHeight="1">
      <c r="A2833" s="237" t="s">
        <v>3696</v>
      </c>
      <c r="B2833" s="238" t="s">
        <v>3698</v>
      </c>
      <c r="C2833" s="238" t="s">
        <v>7081</v>
      </c>
      <c r="D2833" s="239">
        <v>58500000</v>
      </c>
      <c r="E2833" s="240" t="s">
        <v>6886</v>
      </c>
      <c r="F2833" s="233" t="s">
        <v>227</v>
      </c>
      <c r="G2833" s="233" t="s">
        <v>7561</v>
      </c>
      <c r="H2833" s="233" t="s">
        <v>227</v>
      </c>
    </row>
    <row r="2834" spans="1:8" ht="18.399999999999999" customHeight="1">
      <c r="A2834" s="237" t="s">
        <v>3696</v>
      </c>
      <c r="B2834" s="238" t="s">
        <v>3699</v>
      </c>
      <c r="C2834" s="238" t="s">
        <v>7081</v>
      </c>
      <c r="D2834" s="239">
        <v>62000000</v>
      </c>
      <c r="E2834" s="240" t="s">
        <v>6886</v>
      </c>
      <c r="F2834" s="233" t="s">
        <v>227</v>
      </c>
      <c r="G2834" s="233" t="s">
        <v>3700</v>
      </c>
      <c r="H2834" s="233" t="s">
        <v>227</v>
      </c>
    </row>
    <row r="2835" spans="1:8" ht="18.399999999999999" customHeight="1">
      <c r="A2835" s="237" t="s">
        <v>3696</v>
      </c>
      <c r="B2835" s="238" t="s">
        <v>3701</v>
      </c>
      <c r="C2835" s="238" t="s">
        <v>7081</v>
      </c>
      <c r="D2835" s="239">
        <v>65000000</v>
      </c>
      <c r="E2835" s="240" t="s">
        <v>6886</v>
      </c>
      <c r="F2835" s="233" t="s">
        <v>227</v>
      </c>
      <c r="G2835" s="233" t="s">
        <v>3702</v>
      </c>
      <c r="H2835" s="233" t="s">
        <v>227</v>
      </c>
    </row>
    <row r="2836" spans="1:8" ht="18.399999999999999" customHeight="1">
      <c r="A2836" s="237" t="s">
        <v>3696</v>
      </c>
      <c r="B2836" s="238" t="s">
        <v>3703</v>
      </c>
      <c r="C2836" s="238" t="s">
        <v>7081</v>
      </c>
      <c r="D2836" s="239">
        <v>67000000</v>
      </c>
      <c r="E2836" s="240" t="s">
        <v>6886</v>
      </c>
      <c r="F2836" s="233" t="s">
        <v>227</v>
      </c>
      <c r="G2836" s="233" t="s">
        <v>3704</v>
      </c>
      <c r="H2836" s="233" t="s">
        <v>227</v>
      </c>
    </row>
    <row r="2837" spans="1:8" ht="18.399999999999999" customHeight="1">
      <c r="A2837" s="237" t="s">
        <v>3696</v>
      </c>
      <c r="B2837" s="238" t="s">
        <v>3705</v>
      </c>
      <c r="C2837" s="238" t="s">
        <v>7081</v>
      </c>
      <c r="D2837" s="239">
        <v>70000000</v>
      </c>
      <c r="E2837" s="240" t="s">
        <v>6886</v>
      </c>
      <c r="F2837" s="233" t="s">
        <v>227</v>
      </c>
      <c r="G2837" s="233" t="s">
        <v>7562</v>
      </c>
      <c r="H2837" s="233" t="s">
        <v>227</v>
      </c>
    </row>
    <row r="2838" spans="1:8" ht="18.399999999999999" customHeight="1">
      <c r="A2838" s="237" t="s">
        <v>3696</v>
      </c>
      <c r="B2838" s="238" t="s">
        <v>3706</v>
      </c>
      <c r="C2838" s="238" t="s">
        <v>7081</v>
      </c>
      <c r="D2838" s="239">
        <v>72000000</v>
      </c>
      <c r="E2838" s="240" t="s">
        <v>6886</v>
      </c>
      <c r="F2838" s="233" t="s">
        <v>227</v>
      </c>
      <c r="G2838" s="233" t="s">
        <v>3707</v>
      </c>
      <c r="H2838" s="233" t="s">
        <v>227</v>
      </c>
    </row>
    <row r="2839" spans="1:8" ht="18.399999999999999" customHeight="1">
      <c r="A2839" s="237" t="s">
        <v>3696</v>
      </c>
      <c r="B2839" s="238" t="s">
        <v>3623</v>
      </c>
      <c r="C2839" s="238" t="s">
        <v>7081</v>
      </c>
      <c r="D2839" s="239">
        <v>75000000</v>
      </c>
      <c r="E2839" s="240" t="s">
        <v>6886</v>
      </c>
      <c r="F2839" s="233" t="s">
        <v>227</v>
      </c>
      <c r="G2839" s="233" t="s">
        <v>3708</v>
      </c>
      <c r="H2839" s="233" t="s">
        <v>227</v>
      </c>
    </row>
    <row r="2840" spans="1:8" ht="18.399999999999999" customHeight="1">
      <c r="A2840" s="237" t="s">
        <v>3696</v>
      </c>
      <c r="B2840" s="238" t="s">
        <v>3709</v>
      </c>
      <c r="C2840" s="238" t="s">
        <v>7081</v>
      </c>
      <c r="D2840" s="239">
        <v>78000000</v>
      </c>
      <c r="E2840" s="240" t="s">
        <v>6886</v>
      </c>
      <c r="F2840" s="233" t="s">
        <v>227</v>
      </c>
      <c r="G2840" s="233" t="s">
        <v>3710</v>
      </c>
      <c r="H2840" s="233" t="s">
        <v>227</v>
      </c>
    </row>
    <row r="2841" spans="1:8" ht="18.399999999999999" customHeight="1">
      <c r="A2841" s="237" t="s">
        <v>3696</v>
      </c>
      <c r="B2841" s="238" t="s">
        <v>3711</v>
      </c>
      <c r="C2841" s="238" t="s">
        <v>7081</v>
      </c>
      <c r="D2841" s="239">
        <v>80000000</v>
      </c>
      <c r="E2841" s="240" t="s">
        <v>6886</v>
      </c>
      <c r="F2841" s="233" t="s">
        <v>227</v>
      </c>
      <c r="G2841" s="233" t="s">
        <v>7563</v>
      </c>
      <c r="H2841" s="233" t="s">
        <v>227</v>
      </c>
    </row>
    <row r="2842" spans="1:8" ht="18.399999999999999" customHeight="1">
      <c r="A2842" s="237" t="s">
        <v>3696</v>
      </c>
      <c r="B2842" s="238" t="s">
        <v>3627</v>
      </c>
      <c r="C2842" s="238" t="s">
        <v>7081</v>
      </c>
      <c r="D2842" s="239">
        <v>83000000</v>
      </c>
      <c r="E2842" s="240" t="s">
        <v>6886</v>
      </c>
      <c r="F2842" s="233" t="s">
        <v>227</v>
      </c>
      <c r="G2842" s="233" t="s">
        <v>3712</v>
      </c>
      <c r="H2842" s="233" t="s">
        <v>227</v>
      </c>
    </row>
    <row r="2843" spans="1:8" ht="18.399999999999999" customHeight="1">
      <c r="A2843" s="237" t="s">
        <v>3696</v>
      </c>
      <c r="B2843" s="238" t="s">
        <v>3629</v>
      </c>
      <c r="C2843" s="238" t="s">
        <v>7081</v>
      </c>
      <c r="D2843" s="239">
        <v>87000000</v>
      </c>
      <c r="E2843" s="240" t="s">
        <v>6886</v>
      </c>
      <c r="F2843" s="233" t="s">
        <v>227</v>
      </c>
      <c r="G2843" s="233" t="s">
        <v>3713</v>
      </c>
      <c r="H2843" s="233" t="s">
        <v>227</v>
      </c>
    </row>
    <row r="2844" spans="1:8" ht="18.399999999999999" customHeight="1">
      <c r="A2844" s="237" t="s">
        <v>3696</v>
      </c>
      <c r="B2844" s="238" t="s">
        <v>3714</v>
      </c>
      <c r="C2844" s="238" t="s">
        <v>7081</v>
      </c>
      <c r="D2844" s="239">
        <v>90000000</v>
      </c>
      <c r="E2844" s="240" t="s">
        <v>6886</v>
      </c>
      <c r="F2844" s="233" t="s">
        <v>227</v>
      </c>
      <c r="G2844" s="233" t="s">
        <v>3715</v>
      </c>
      <c r="H2844" s="233" t="s">
        <v>227</v>
      </c>
    </row>
    <row r="2845" spans="1:8" ht="18.399999999999999" customHeight="1">
      <c r="A2845" s="237" t="s">
        <v>3716</v>
      </c>
      <c r="B2845" s="238" t="s">
        <v>3714</v>
      </c>
      <c r="C2845" s="238" t="s">
        <v>7081</v>
      </c>
      <c r="D2845" s="239">
        <v>97000000</v>
      </c>
      <c r="E2845" s="240" t="s">
        <v>6886</v>
      </c>
      <c r="F2845" s="233" t="s">
        <v>227</v>
      </c>
      <c r="G2845" s="233" t="s">
        <v>7564</v>
      </c>
      <c r="H2845" s="233" t="s">
        <v>227</v>
      </c>
    </row>
    <row r="2846" spans="1:8" ht="18.399999999999999" customHeight="1">
      <c r="A2846" s="237" t="s">
        <v>3696</v>
      </c>
      <c r="B2846" s="238" t="s">
        <v>3717</v>
      </c>
      <c r="C2846" s="238" t="s">
        <v>7081</v>
      </c>
      <c r="D2846" s="239">
        <v>100000000</v>
      </c>
      <c r="E2846" s="240" t="s">
        <v>6886</v>
      </c>
      <c r="F2846" s="233" t="s">
        <v>227</v>
      </c>
      <c r="G2846" s="233" t="s">
        <v>7565</v>
      </c>
      <c r="H2846" s="233" t="s">
        <v>227</v>
      </c>
    </row>
    <row r="2847" spans="1:8" ht="18.399999999999999" customHeight="1">
      <c r="A2847" s="237" t="s">
        <v>3696</v>
      </c>
      <c r="B2847" s="238" t="s">
        <v>3634</v>
      </c>
      <c r="C2847" s="238" t="s">
        <v>7081</v>
      </c>
      <c r="D2847" s="239">
        <v>105500000</v>
      </c>
      <c r="E2847" s="240" t="s">
        <v>6886</v>
      </c>
      <c r="F2847" s="233" t="s">
        <v>227</v>
      </c>
      <c r="G2847" s="233" t="s">
        <v>7566</v>
      </c>
      <c r="H2847" s="233" t="s">
        <v>227</v>
      </c>
    </row>
    <row r="2848" spans="1:8" ht="18.399999999999999" customHeight="1">
      <c r="A2848" s="237" t="s">
        <v>3696</v>
      </c>
      <c r="B2848" s="238" t="s">
        <v>3636</v>
      </c>
      <c r="C2848" s="238" t="s">
        <v>7081</v>
      </c>
      <c r="D2848" s="239">
        <v>120000000</v>
      </c>
      <c r="E2848" s="240" t="s">
        <v>6886</v>
      </c>
      <c r="F2848" s="233" t="s">
        <v>227</v>
      </c>
      <c r="G2848" s="233" t="s">
        <v>3718</v>
      </c>
      <c r="H2848" s="233" t="s">
        <v>227</v>
      </c>
    </row>
    <row r="2849" spans="1:8" ht="18.399999999999999" customHeight="1">
      <c r="A2849" s="237" t="s">
        <v>3716</v>
      </c>
      <c r="B2849" s="238" t="s">
        <v>3719</v>
      </c>
      <c r="C2849" s="238" t="s">
        <v>7081</v>
      </c>
      <c r="D2849" s="239">
        <v>124500000</v>
      </c>
      <c r="E2849" s="240" t="s">
        <v>6886</v>
      </c>
      <c r="F2849" s="233" t="s">
        <v>227</v>
      </c>
      <c r="G2849" s="233" t="s">
        <v>3720</v>
      </c>
      <c r="H2849" s="233" t="s">
        <v>227</v>
      </c>
    </row>
    <row r="2850" spans="1:8" ht="18.399999999999999" customHeight="1">
      <c r="A2850" s="237" t="s">
        <v>3716</v>
      </c>
      <c r="B2850" s="238" t="s">
        <v>3721</v>
      </c>
      <c r="C2850" s="238" t="s">
        <v>7081</v>
      </c>
      <c r="D2850" s="239">
        <v>128500000</v>
      </c>
      <c r="E2850" s="240" t="s">
        <v>6886</v>
      </c>
      <c r="F2850" s="233" t="s">
        <v>227</v>
      </c>
      <c r="G2850" s="233" t="s">
        <v>3722</v>
      </c>
      <c r="H2850" s="233" t="s">
        <v>227</v>
      </c>
    </row>
    <row r="2851" spans="1:8" ht="18.399999999999999" customHeight="1">
      <c r="A2851" s="237" t="s">
        <v>3716</v>
      </c>
      <c r="B2851" s="238" t="s">
        <v>3723</v>
      </c>
      <c r="C2851" s="238" t="s">
        <v>7081</v>
      </c>
      <c r="D2851" s="239">
        <v>143000000</v>
      </c>
      <c r="E2851" s="240" t="s">
        <v>6886</v>
      </c>
      <c r="F2851" s="233" t="s">
        <v>227</v>
      </c>
      <c r="G2851" s="233" t="s">
        <v>3724</v>
      </c>
      <c r="H2851" s="233" t="s">
        <v>227</v>
      </c>
    </row>
    <row r="2852" spans="1:8" ht="18.399999999999999" customHeight="1">
      <c r="A2852" s="237" t="s">
        <v>3716</v>
      </c>
      <c r="B2852" s="238" t="s">
        <v>3725</v>
      </c>
      <c r="C2852" s="238" t="s">
        <v>7081</v>
      </c>
      <c r="D2852" s="239">
        <v>152000000</v>
      </c>
      <c r="E2852" s="240" t="s">
        <v>6886</v>
      </c>
      <c r="F2852" s="233" t="s">
        <v>227</v>
      </c>
      <c r="G2852" s="233" t="s">
        <v>3726</v>
      </c>
      <c r="H2852" s="233" t="s">
        <v>227</v>
      </c>
    </row>
    <row r="2853" spans="1:8" ht="18.399999999999999" customHeight="1">
      <c r="A2853" s="237" t="s">
        <v>3716</v>
      </c>
      <c r="B2853" s="238" t="s">
        <v>3727</v>
      </c>
      <c r="C2853" s="238" t="s">
        <v>7081</v>
      </c>
      <c r="D2853" s="239">
        <v>159500000</v>
      </c>
      <c r="E2853" s="240" t="s">
        <v>6886</v>
      </c>
      <c r="F2853" s="233" t="s">
        <v>227</v>
      </c>
      <c r="G2853" s="233" t="s">
        <v>3728</v>
      </c>
      <c r="H2853" s="233" t="s">
        <v>227</v>
      </c>
    </row>
    <row r="2854" spans="1:8" ht="18.399999999999999" customHeight="1">
      <c r="A2854" s="237" t="s">
        <v>3716</v>
      </c>
      <c r="B2854" s="238" t="s">
        <v>3729</v>
      </c>
      <c r="C2854" s="238" t="s">
        <v>7081</v>
      </c>
      <c r="D2854" s="239">
        <v>177500000</v>
      </c>
      <c r="E2854" s="240" t="s">
        <v>6886</v>
      </c>
      <c r="F2854" s="233" t="s">
        <v>227</v>
      </c>
      <c r="G2854" s="233" t="s">
        <v>3730</v>
      </c>
      <c r="H2854" s="233" t="s">
        <v>227</v>
      </c>
    </row>
    <row r="2855" spans="1:8" ht="18.399999999999999" customHeight="1">
      <c r="A2855" s="237" t="s">
        <v>3716</v>
      </c>
      <c r="B2855" s="238" t="s">
        <v>3731</v>
      </c>
      <c r="C2855" s="238" t="s">
        <v>7081</v>
      </c>
      <c r="D2855" s="239">
        <v>184000000</v>
      </c>
      <c r="E2855" s="240" t="s">
        <v>6886</v>
      </c>
      <c r="F2855" s="233" t="s">
        <v>227</v>
      </c>
      <c r="G2855" s="233" t="s">
        <v>3732</v>
      </c>
      <c r="H2855" s="233" t="s">
        <v>227</v>
      </c>
    </row>
    <row r="2856" spans="1:8" ht="18.399999999999999" customHeight="1">
      <c r="A2856" s="237" t="s">
        <v>3716</v>
      </c>
      <c r="B2856" s="238" t="s">
        <v>3733</v>
      </c>
      <c r="C2856" s="238" t="s">
        <v>7081</v>
      </c>
      <c r="D2856" s="239">
        <v>187000000</v>
      </c>
      <c r="E2856" s="240" t="s">
        <v>6886</v>
      </c>
      <c r="F2856" s="233" t="s">
        <v>227</v>
      </c>
      <c r="G2856" s="233" t="s">
        <v>3734</v>
      </c>
      <c r="H2856" s="233" t="s">
        <v>227</v>
      </c>
    </row>
    <row r="2857" spans="1:8" ht="18.399999999999999" customHeight="1">
      <c r="A2857" s="237" t="s">
        <v>3716</v>
      </c>
      <c r="B2857" s="238" t="s">
        <v>3735</v>
      </c>
      <c r="C2857" s="238" t="s">
        <v>7081</v>
      </c>
      <c r="D2857" s="239">
        <v>230000000</v>
      </c>
      <c r="E2857" s="240" t="s">
        <v>6886</v>
      </c>
      <c r="F2857" s="233" t="s">
        <v>227</v>
      </c>
      <c r="G2857" s="233" t="s">
        <v>3736</v>
      </c>
      <c r="H2857" s="233" t="s">
        <v>227</v>
      </c>
    </row>
    <row r="2858" spans="1:8" ht="18.399999999999999" customHeight="1">
      <c r="A2858" s="237" t="s">
        <v>3716</v>
      </c>
      <c r="B2858" s="238" t="s">
        <v>3737</v>
      </c>
      <c r="C2858" s="238" t="s">
        <v>7081</v>
      </c>
      <c r="D2858" s="239">
        <v>240000000</v>
      </c>
      <c r="E2858" s="240" t="s">
        <v>6886</v>
      </c>
      <c r="F2858" s="233" t="s">
        <v>227</v>
      </c>
      <c r="G2858" s="233" t="s">
        <v>3738</v>
      </c>
      <c r="H2858" s="233" t="s">
        <v>227</v>
      </c>
    </row>
    <row r="2859" spans="1:8" ht="18.399999999999999" customHeight="1">
      <c r="A2859" s="237" t="s">
        <v>3716</v>
      </c>
      <c r="B2859" s="238" t="s">
        <v>3739</v>
      </c>
      <c r="C2859" s="238" t="s">
        <v>7081</v>
      </c>
      <c r="D2859" s="239">
        <v>250000000</v>
      </c>
      <c r="E2859" s="240" t="s">
        <v>6886</v>
      </c>
      <c r="F2859" s="233" t="s">
        <v>227</v>
      </c>
      <c r="G2859" s="233" t="s">
        <v>3740</v>
      </c>
      <c r="H2859" s="233" t="s">
        <v>227</v>
      </c>
    </row>
    <row r="2860" spans="1:8" ht="18.399999999999999" customHeight="1">
      <c r="A2860" s="237" t="s">
        <v>3716</v>
      </c>
      <c r="B2860" s="238" t="s">
        <v>3741</v>
      </c>
      <c r="C2860" s="238" t="s">
        <v>7081</v>
      </c>
      <c r="D2860" s="239">
        <v>256000000</v>
      </c>
      <c r="E2860" s="240" t="s">
        <v>6886</v>
      </c>
      <c r="F2860" s="233" t="s">
        <v>227</v>
      </c>
      <c r="G2860" s="233" t="s">
        <v>3742</v>
      </c>
      <c r="H2860" s="233" t="s">
        <v>227</v>
      </c>
    </row>
    <row r="2861" spans="1:8" ht="18.399999999999999" customHeight="1">
      <c r="A2861" s="237" t="s">
        <v>3716</v>
      </c>
      <c r="B2861" s="238" t="s">
        <v>3743</v>
      </c>
      <c r="C2861" s="238" t="s">
        <v>7081</v>
      </c>
      <c r="D2861" s="239">
        <v>259000000</v>
      </c>
      <c r="E2861" s="240" t="s">
        <v>6886</v>
      </c>
      <c r="F2861" s="233" t="s">
        <v>227</v>
      </c>
      <c r="G2861" s="233" t="s">
        <v>3744</v>
      </c>
      <c r="H2861" s="233" t="s">
        <v>227</v>
      </c>
    </row>
    <row r="2862" spans="1:8" ht="18.399999999999999" customHeight="1">
      <c r="A2862" s="237" t="s">
        <v>3716</v>
      </c>
      <c r="B2862" s="238" t="s">
        <v>3745</v>
      </c>
      <c r="C2862" s="238" t="s">
        <v>7081</v>
      </c>
      <c r="D2862" s="239">
        <v>287000000</v>
      </c>
      <c r="E2862" s="240" t="s">
        <v>6886</v>
      </c>
      <c r="F2862" s="233" t="s">
        <v>227</v>
      </c>
      <c r="G2862" s="233" t="s">
        <v>3746</v>
      </c>
      <c r="H2862" s="233" t="s">
        <v>227</v>
      </c>
    </row>
    <row r="2863" spans="1:8" ht="18.399999999999999" customHeight="1">
      <c r="A2863" s="237" t="s">
        <v>3716</v>
      </c>
      <c r="B2863" s="238" t="s">
        <v>3747</v>
      </c>
      <c r="C2863" s="238" t="s">
        <v>7081</v>
      </c>
      <c r="D2863" s="239">
        <v>295000000</v>
      </c>
      <c r="E2863" s="240" t="s">
        <v>6886</v>
      </c>
      <c r="F2863" s="233" t="s">
        <v>227</v>
      </c>
      <c r="G2863" s="233" t="s">
        <v>3748</v>
      </c>
      <c r="H2863" s="233" t="s">
        <v>227</v>
      </c>
    </row>
    <row r="2864" spans="1:8" ht="18.399999999999999" customHeight="1">
      <c r="A2864" s="237" t="s">
        <v>3716</v>
      </c>
      <c r="B2864" s="238" t="s">
        <v>3749</v>
      </c>
      <c r="C2864" s="238" t="s">
        <v>7081</v>
      </c>
      <c r="D2864" s="239">
        <v>337000000</v>
      </c>
      <c r="E2864" s="240" t="s">
        <v>6886</v>
      </c>
      <c r="F2864" s="233" t="s">
        <v>227</v>
      </c>
      <c r="G2864" s="233" t="s">
        <v>3750</v>
      </c>
      <c r="H2864" s="233" t="s">
        <v>227</v>
      </c>
    </row>
    <row r="2865" spans="1:8" ht="18.399999999999999" customHeight="1">
      <c r="A2865" s="237" t="s">
        <v>3716</v>
      </c>
      <c r="B2865" s="238" t="s">
        <v>3751</v>
      </c>
      <c r="C2865" s="238" t="s">
        <v>7081</v>
      </c>
      <c r="D2865" s="239">
        <v>380000000</v>
      </c>
      <c r="E2865" s="240" t="s">
        <v>6886</v>
      </c>
      <c r="F2865" s="233" t="s">
        <v>227</v>
      </c>
      <c r="G2865" s="233" t="s">
        <v>3752</v>
      </c>
      <c r="H2865" s="233" t="s">
        <v>227</v>
      </c>
    </row>
    <row r="2866" spans="1:8" ht="18.399999999999999" customHeight="1">
      <c r="A2866" s="237" t="s">
        <v>3716</v>
      </c>
      <c r="B2866" s="238" t="s">
        <v>3753</v>
      </c>
      <c r="C2866" s="238" t="s">
        <v>7081</v>
      </c>
      <c r="D2866" s="239">
        <v>391000000</v>
      </c>
      <c r="E2866" s="240" t="s">
        <v>6886</v>
      </c>
      <c r="F2866" s="233" t="s">
        <v>227</v>
      </c>
      <c r="G2866" s="233" t="s">
        <v>3754</v>
      </c>
      <c r="H2866" s="233" t="s">
        <v>227</v>
      </c>
    </row>
    <row r="2867" spans="1:8" ht="18.399999999999999" customHeight="1">
      <c r="A2867" s="237" t="s">
        <v>3716</v>
      </c>
      <c r="B2867" s="238" t="s">
        <v>3755</v>
      </c>
      <c r="C2867" s="238" t="s">
        <v>7081</v>
      </c>
      <c r="D2867" s="239">
        <v>440000000</v>
      </c>
      <c r="E2867" s="240" t="s">
        <v>6886</v>
      </c>
      <c r="F2867" s="233" t="s">
        <v>227</v>
      </c>
      <c r="G2867" s="233" t="s">
        <v>3756</v>
      </c>
      <c r="H2867" s="233" t="s">
        <v>227</v>
      </c>
    </row>
    <row r="2868" spans="1:8" ht="18.399999999999999" customHeight="1">
      <c r="A2868" s="237" t="s">
        <v>3716</v>
      </c>
      <c r="B2868" s="238" t="s">
        <v>3757</v>
      </c>
      <c r="C2868" s="238" t="s">
        <v>7081</v>
      </c>
      <c r="D2868" s="239">
        <v>450000000</v>
      </c>
      <c r="E2868" s="240" t="s">
        <v>6886</v>
      </c>
      <c r="F2868" s="233" t="s">
        <v>227</v>
      </c>
      <c r="G2868" s="233" t="s">
        <v>3758</v>
      </c>
      <c r="H2868" s="233" t="s">
        <v>227</v>
      </c>
    </row>
    <row r="2869" spans="1:8" ht="18.399999999999999" customHeight="1">
      <c r="A2869" s="237" t="s">
        <v>3716</v>
      </c>
      <c r="B2869" s="238" t="s">
        <v>3759</v>
      </c>
      <c r="C2869" s="238" t="s">
        <v>7081</v>
      </c>
      <c r="D2869" s="239">
        <v>518000000</v>
      </c>
      <c r="E2869" s="240" t="s">
        <v>6886</v>
      </c>
      <c r="F2869" s="233" t="s">
        <v>227</v>
      </c>
      <c r="G2869" s="233" t="s">
        <v>3760</v>
      </c>
      <c r="H2869" s="233" t="s">
        <v>227</v>
      </c>
    </row>
    <row r="2870" spans="1:8" ht="18.399999999999999" customHeight="1">
      <c r="A2870" s="237" t="s">
        <v>3716</v>
      </c>
      <c r="B2870" s="238" t="s">
        <v>3761</v>
      </c>
      <c r="C2870" s="238" t="s">
        <v>7081</v>
      </c>
      <c r="D2870" s="239">
        <v>530000000</v>
      </c>
      <c r="E2870" s="240" t="s">
        <v>6886</v>
      </c>
      <c r="F2870" s="233" t="s">
        <v>227</v>
      </c>
      <c r="G2870" s="233" t="s">
        <v>3762</v>
      </c>
      <c r="H2870" s="233" t="s">
        <v>227</v>
      </c>
    </row>
    <row r="2871" spans="1:8" ht="18.399999999999999" customHeight="1">
      <c r="A2871" s="237" t="s">
        <v>3716</v>
      </c>
      <c r="B2871" s="238" t="s">
        <v>3763</v>
      </c>
      <c r="C2871" s="238" t="s">
        <v>7081</v>
      </c>
      <c r="D2871" s="239">
        <v>540000000</v>
      </c>
      <c r="E2871" s="240" t="s">
        <v>6886</v>
      </c>
      <c r="F2871" s="233" t="s">
        <v>227</v>
      </c>
      <c r="G2871" s="233" t="s">
        <v>3764</v>
      </c>
      <c r="H2871" s="233" t="s">
        <v>227</v>
      </c>
    </row>
    <row r="2872" spans="1:8" ht="18.399999999999999" customHeight="1">
      <c r="A2872" s="237" t="s">
        <v>3696</v>
      </c>
      <c r="B2872" s="238" t="s">
        <v>3719</v>
      </c>
      <c r="C2872" s="238" t="s">
        <v>7081</v>
      </c>
      <c r="D2872" s="239">
        <v>117500000</v>
      </c>
      <c r="E2872" s="240" t="s">
        <v>6886</v>
      </c>
      <c r="F2872" s="233" t="s">
        <v>227</v>
      </c>
      <c r="G2872" s="233" t="s">
        <v>3765</v>
      </c>
      <c r="H2872" s="233" t="s">
        <v>227</v>
      </c>
    </row>
    <row r="2873" spans="1:8" ht="18.399999999999999" customHeight="1">
      <c r="A2873" s="237" t="s">
        <v>3696</v>
      </c>
      <c r="B2873" s="238" t="s">
        <v>3721</v>
      </c>
      <c r="C2873" s="238" t="s">
        <v>7081</v>
      </c>
      <c r="D2873" s="239">
        <v>119800000</v>
      </c>
      <c r="E2873" s="240" t="s">
        <v>6886</v>
      </c>
      <c r="F2873" s="233" t="s">
        <v>227</v>
      </c>
      <c r="G2873" s="233" t="s">
        <v>3766</v>
      </c>
      <c r="H2873" s="233" t="s">
        <v>227</v>
      </c>
    </row>
    <row r="2874" spans="1:8" ht="18.399999999999999" customHeight="1">
      <c r="A2874" s="237" t="s">
        <v>3696</v>
      </c>
      <c r="B2874" s="238" t="s">
        <v>3644</v>
      </c>
      <c r="C2874" s="238" t="s">
        <v>7081</v>
      </c>
      <c r="D2874" s="239">
        <v>128500000</v>
      </c>
      <c r="E2874" s="240" t="s">
        <v>6886</v>
      </c>
      <c r="F2874" s="233" t="s">
        <v>227</v>
      </c>
      <c r="G2874" s="233" t="s">
        <v>7567</v>
      </c>
      <c r="H2874" s="233" t="s">
        <v>227</v>
      </c>
    </row>
    <row r="2875" spans="1:8" ht="18.399999999999999" customHeight="1">
      <c r="A2875" s="237" t="s">
        <v>3696</v>
      </c>
      <c r="B2875" s="238" t="s">
        <v>3723</v>
      </c>
      <c r="C2875" s="238" t="s">
        <v>7081</v>
      </c>
      <c r="D2875" s="239">
        <v>133700000</v>
      </c>
      <c r="E2875" s="240" t="s">
        <v>6886</v>
      </c>
      <c r="F2875" s="233" t="s">
        <v>227</v>
      </c>
      <c r="G2875" s="233" t="s">
        <v>3767</v>
      </c>
      <c r="H2875" s="233" t="s">
        <v>227</v>
      </c>
    </row>
    <row r="2876" spans="1:8" ht="18.399999999999999" customHeight="1">
      <c r="A2876" s="237" t="s">
        <v>3696</v>
      </c>
      <c r="B2876" s="238" t="s">
        <v>3725</v>
      </c>
      <c r="C2876" s="238" t="s">
        <v>7081</v>
      </c>
      <c r="D2876" s="239">
        <v>141500000</v>
      </c>
      <c r="E2876" s="240" t="s">
        <v>6886</v>
      </c>
      <c r="F2876" s="233" t="s">
        <v>227</v>
      </c>
      <c r="G2876" s="233" t="s">
        <v>3768</v>
      </c>
      <c r="H2876" s="233" t="s">
        <v>227</v>
      </c>
    </row>
    <row r="2877" spans="1:8" ht="18.399999999999999" customHeight="1">
      <c r="A2877" s="237" t="s">
        <v>3696</v>
      </c>
      <c r="B2877" s="238" t="s">
        <v>3727</v>
      </c>
      <c r="C2877" s="238" t="s">
        <v>7081</v>
      </c>
      <c r="D2877" s="239">
        <v>144500000</v>
      </c>
      <c r="E2877" s="240" t="s">
        <v>6886</v>
      </c>
      <c r="F2877" s="233" t="s">
        <v>227</v>
      </c>
      <c r="G2877" s="233" t="s">
        <v>3769</v>
      </c>
      <c r="H2877" s="233" t="s">
        <v>227</v>
      </c>
    </row>
    <row r="2878" spans="1:8" ht="18.399999999999999" customHeight="1">
      <c r="A2878" s="237" t="s">
        <v>3696</v>
      </c>
      <c r="B2878" s="238" t="s">
        <v>3729</v>
      </c>
      <c r="C2878" s="238" t="s">
        <v>7081</v>
      </c>
      <c r="D2878" s="239">
        <v>161000000</v>
      </c>
      <c r="E2878" s="240" t="s">
        <v>6886</v>
      </c>
      <c r="F2878" s="233" t="s">
        <v>227</v>
      </c>
      <c r="G2878" s="233" t="s">
        <v>7568</v>
      </c>
      <c r="H2878" s="233" t="s">
        <v>227</v>
      </c>
    </row>
    <row r="2879" spans="1:8" ht="18.399999999999999" customHeight="1">
      <c r="A2879" s="237" t="s">
        <v>3696</v>
      </c>
      <c r="B2879" s="238" t="s">
        <v>3770</v>
      </c>
      <c r="C2879" s="238" t="s">
        <v>7081</v>
      </c>
      <c r="D2879" s="239">
        <v>174000000</v>
      </c>
      <c r="E2879" s="240" t="s">
        <v>6886</v>
      </c>
      <c r="F2879" s="233" t="s">
        <v>227</v>
      </c>
      <c r="G2879" s="233" t="s">
        <v>7569</v>
      </c>
      <c r="H2879" s="233" t="s">
        <v>227</v>
      </c>
    </row>
    <row r="2880" spans="1:8" ht="18.399999999999999" customHeight="1">
      <c r="A2880" s="237" t="s">
        <v>3771</v>
      </c>
      <c r="B2880" s="238" t="s">
        <v>3772</v>
      </c>
      <c r="C2880" s="238" t="s">
        <v>7081</v>
      </c>
      <c r="D2880" s="239">
        <v>3455000</v>
      </c>
      <c r="E2880" s="240" t="s">
        <v>6886</v>
      </c>
      <c r="F2880" s="233" t="s">
        <v>227</v>
      </c>
      <c r="G2880" s="233" t="s">
        <v>3773</v>
      </c>
      <c r="H2880" s="233" t="s">
        <v>227</v>
      </c>
    </row>
    <row r="2881" spans="1:8" ht="18.399999999999999" customHeight="1">
      <c r="A2881" s="237" t="s">
        <v>3771</v>
      </c>
      <c r="B2881" s="238" t="s">
        <v>3774</v>
      </c>
      <c r="C2881" s="238" t="s">
        <v>7081</v>
      </c>
      <c r="D2881" s="239">
        <v>3728000</v>
      </c>
      <c r="E2881" s="240" t="s">
        <v>6886</v>
      </c>
      <c r="F2881" s="233" t="s">
        <v>227</v>
      </c>
      <c r="G2881" s="233" t="s">
        <v>3775</v>
      </c>
      <c r="H2881" s="233" t="s">
        <v>227</v>
      </c>
    </row>
    <row r="2882" spans="1:8" ht="18.399999999999999" customHeight="1">
      <c r="A2882" s="237" t="s">
        <v>3771</v>
      </c>
      <c r="B2882" s="238" t="s">
        <v>3776</v>
      </c>
      <c r="C2882" s="238" t="s">
        <v>7081</v>
      </c>
      <c r="D2882" s="239">
        <v>3819000</v>
      </c>
      <c r="E2882" s="240" t="s">
        <v>6886</v>
      </c>
      <c r="F2882" s="233" t="s">
        <v>227</v>
      </c>
      <c r="G2882" s="233" t="s">
        <v>3777</v>
      </c>
      <c r="H2882" s="233" t="s">
        <v>227</v>
      </c>
    </row>
    <row r="2883" spans="1:8" ht="18.399999999999999" customHeight="1">
      <c r="A2883" s="237" t="s">
        <v>3771</v>
      </c>
      <c r="B2883" s="238" t="s">
        <v>3778</v>
      </c>
      <c r="C2883" s="238" t="s">
        <v>7081</v>
      </c>
      <c r="D2883" s="239">
        <v>4000000</v>
      </c>
      <c r="E2883" s="240" t="s">
        <v>6886</v>
      </c>
      <c r="F2883" s="233" t="s">
        <v>227</v>
      </c>
      <c r="G2883" s="233" t="s">
        <v>3779</v>
      </c>
      <c r="H2883" s="233" t="s">
        <v>227</v>
      </c>
    </row>
    <row r="2884" spans="1:8" ht="18.399999999999999" customHeight="1">
      <c r="A2884" s="237" t="s">
        <v>3771</v>
      </c>
      <c r="B2884" s="238" t="s">
        <v>3780</v>
      </c>
      <c r="C2884" s="238" t="s">
        <v>7081</v>
      </c>
      <c r="D2884" s="239">
        <v>4360000</v>
      </c>
      <c r="E2884" s="240" t="s">
        <v>6886</v>
      </c>
      <c r="F2884" s="233" t="s">
        <v>227</v>
      </c>
      <c r="G2884" s="233" t="s">
        <v>3781</v>
      </c>
      <c r="H2884" s="233" t="s">
        <v>227</v>
      </c>
    </row>
    <row r="2885" spans="1:8" ht="18.399999999999999" customHeight="1">
      <c r="A2885" s="237" t="s">
        <v>3771</v>
      </c>
      <c r="B2885" s="238" t="s">
        <v>3782</v>
      </c>
      <c r="C2885" s="238" t="s">
        <v>7081</v>
      </c>
      <c r="D2885" s="239">
        <v>4630000</v>
      </c>
      <c r="E2885" s="240" t="s">
        <v>6886</v>
      </c>
      <c r="F2885" s="233" t="s">
        <v>227</v>
      </c>
      <c r="G2885" s="233" t="s">
        <v>3783</v>
      </c>
      <c r="H2885" s="233" t="s">
        <v>227</v>
      </c>
    </row>
    <row r="2886" spans="1:8" ht="18.399999999999999" customHeight="1">
      <c r="A2886" s="237" t="s">
        <v>3771</v>
      </c>
      <c r="B2886" s="238" t="s">
        <v>2835</v>
      </c>
      <c r="C2886" s="238" t="s">
        <v>7081</v>
      </c>
      <c r="D2886" s="239">
        <v>4910000</v>
      </c>
      <c r="E2886" s="240" t="s">
        <v>6886</v>
      </c>
      <c r="F2886" s="233" t="s">
        <v>227</v>
      </c>
      <c r="G2886" s="233" t="s">
        <v>3784</v>
      </c>
      <c r="H2886" s="233" t="s">
        <v>227</v>
      </c>
    </row>
    <row r="2887" spans="1:8" ht="18.399999999999999" customHeight="1">
      <c r="A2887" s="237" t="s">
        <v>3771</v>
      </c>
      <c r="B2887" s="238" t="s">
        <v>2837</v>
      </c>
      <c r="C2887" s="238" t="s">
        <v>7081</v>
      </c>
      <c r="D2887" s="239">
        <v>5547000</v>
      </c>
      <c r="E2887" s="240" t="s">
        <v>6886</v>
      </c>
      <c r="F2887" s="233" t="s">
        <v>227</v>
      </c>
      <c r="G2887" s="233" t="s">
        <v>3785</v>
      </c>
      <c r="H2887" s="233" t="s">
        <v>227</v>
      </c>
    </row>
    <row r="2888" spans="1:8" ht="18.399999999999999" customHeight="1">
      <c r="A2888" s="237" t="s">
        <v>3771</v>
      </c>
      <c r="B2888" s="238" t="s">
        <v>2839</v>
      </c>
      <c r="C2888" s="238" t="s">
        <v>7081</v>
      </c>
      <c r="D2888" s="239">
        <v>6819000</v>
      </c>
      <c r="E2888" s="240" t="s">
        <v>6886</v>
      </c>
      <c r="F2888" s="233" t="s">
        <v>227</v>
      </c>
      <c r="G2888" s="233" t="s">
        <v>3786</v>
      </c>
      <c r="H2888" s="233" t="s">
        <v>227</v>
      </c>
    </row>
    <row r="2889" spans="1:8" ht="18.399999999999999" customHeight="1">
      <c r="A2889" s="237" t="s">
        <v>3771</v>
      </c>
      <c r="B2889" s="238" t="s">
        <v>2841</v>
      </c>
      <c r="C2889" s="238" t="s">
        <v>7081</v>
      </c>
      <c r="D2889" s="239">
        <v>7591000</v>
      </c>
      <c r="E2889" s="240" t="s">
        <v>6886</v>
      </c>
      <c r="F2889" s="233" t="s">
        <v>227</v>
      </c>
      <c r="G2889" s="233" t="s">
        <v>3787</v>
      </c>
      <c r="H2889" s="233" t="s">
        <v>227</v>
      </c>
    </row>
    <row r="2890" spans="1:8" ht="18.399999999999999" customHeight="1">
      <c r="A2890" s="237" t="s">
        <v>3771</v>
      </c>
      <c r="B2890" s="238" t="s">
        <v>2843</v>
      </c>
      <c r="C2890" s="238" t="s">
        <v>7081</v>
      </c>
      <c r="D2890" s="239">
        <v>8004000</v>
      </c>
      <c r="E2890" s="240" t="s">
        <v>6886</v>
      </c>
      <c r="F2890" s="233" t="s">
        <v>227</v>
      </c>
      <c r="G2890" s="233" t="s">
        <v>3788</v>
      </c>
      <c r="H2890" s="233" t="s">
        <v>227</v>
      </c>
    </row>
    <row r="2891" spans="1:8" ht="18.399999999999999" customHeight="1">
      <c r="A2891" s="237" t="s">
        <v>3771</v>
      </c>
      <c r="B2891" s="238" t="s">
        <v>2845</v>
      </c>
      <c r="C2891" s="238" t="s">
        <v>7081</v>
      </c>
      <c r="D2891" s="239">
        <v>9460000</v>
      </c>
      <c r="E2891" s="240" t="s">
        <v>6886</v>
      </c>
      <c r="F2891" s="233" t="s">
        <v>227</v>
      </c>
      <c r="G2891" s="233" t="s">
        <v>3789</v>
      </c>
      <c r="H2891" s="233" t="s">
        <v>227</v>
      </c>
    </row>
    <row r="2892" spans="1:8" ht="18.399999999999999" customHeight="1">
      <c r="A2892" s="237" t="s">
        <v>3771</v>
      </c>
      <c r="B2892" s="238" t="s">
        <v>2847</v>
      </c>
      <c r="C2892" s="238" t="s">
        <v>7081</v>
      </c>
      <c r="D2892" s="239">
        <v>10461000</v>
      </c>
      <c r="E2892" s="240" t="s">
        <v>6886</v>
      </c>
      <c r="F2892" s="233" t="s">
        <v>227</v>
      </c>
      <c r="G2892" s="233" t="s">
        <v>3790</v>
      </c>
      <c r="H2892" s="233" t="s">
        <v>227</v>
      </c>
    </row>
    <row r="2893" spans="1:8" ht="18.399999999999999" customHeight="1">
      <c r="A2893" s="237" t="s">
        <v>3771</v>
      </c>
      <c r="B2893" s="238" t="s">
        <v>2849</v>
      </c>
      <c r="C2893" s="238" t="s">
        <v>7081</v>
      </c>
      <c r="D2893" s="239">
        <v>12645000</v>
      </c>
      <c r="E2893" s="240" t="s">
        <v>6886</v>
      </c>
      <c r="F2893" s="233" t="s">
        <v>227</v>
      </c>
      <c r="G2893" s="233" t="s">
        <v>3791</v>
      </c>
      <c r="H2893" s="233" t="s">
        <v>227</v>
      </c>
    </row>
    <row r="2894" spans="1:8" ht="18.399999999999999" customHeight="1">
      <c r="A2894" s="237" t="s">
        <v>3792</v>
      </c>
      <c r="B2894" s="238" t="s">
        <v>3772</v>
      </c>
      <c r="C2894" s="238" t="s">
        <v>7081</v>
      </c>
      <c r="D2894" s="239">
        <v>3113000</v>
      </c>
      <c r="E2894" s="240" t="s">
        <v>6886</v>
      </c>
      <c r="F2894" s="233" t="s">
        <v>227</v>
      </c>
      <c r="G2894" s="233" t="s">
        <v>3793</v>
      </c>
      <c r="H2894" s="233" t="s">
        <v>227</v>
      </c>
    </row>
    <row r="2895" spans="1:8" ht="18.399999999999999" customHeight="1">
      <c r="A2895" s="237" t="s">
        <v>3792</v>
      </c>
      <c r="B2895" s="238" t="s">
        <v>3774</v>
      </c>
      <c r="C2895" s="238" t="s">
        <v>7081</v>
      </c>
      <c r="D2895" s="239">
        <v>3665000</v>
      </c>
      <c r="E2895" s="240" t="s">
        <v>6886</v>
      </c>
      <c r="F2895" s="233" t="s">
        <v>227</v>
      </c>
      <c r="G2895" s="233" t="s">
        <v>3794</v>
      </c>
      <c r="H2895" s="233" t="s">
        <v>227</v>
      </c>
    </row>
    <row r="2896" spans="1:8" ht="18.399999999999999" customHeight="1">
      <c r="A2896" s="237" t="s">
        <v>3792</v>
      </c>
      <c r="B2896" s="238" t="s">
        <v>3776</v>
      </c>
      <c r="C2896" s="238" t="s">
        <v>7081</v>
      </c>
      <c r="D2896" s="239">
        <v>3928000</v>
      </c>
      <c r="E2896" s="240" t="s">
        <v>6886</v>
      </c>
      <c r="F2896" s="233" t="s">
        <v>227</v>
      </c>
      <c r="G2896" s="233" t="s">
        <v>3795</v>
      </c>
      <c r="H2896" s="233" t="s">
        <v>227</v>
      </c>
    </row>
    <row r="2897" spans="1:8" ht="18.399999999999999" customHeight="1">
      <c r="A2897" s="237" t="s">
        <v>3792</v>
      </c>
      <c r="B2897" s="238" t="s">
        <v>3778</v>
      </c>
      <c r="C2897" s="238" t="s">
        <v>7081</v>
      </c>
      <c r="D2897" s="239">
        <v>4255000</v>
      </c>
      <c r="E2897" s="240" t="s">
        <v>6886</v>
      </c>
      <c r="F2897" s="233" t="s">
        <v>227</v>
      </c>
      <c r="G2897" s="233" t="s">
        <v>3796</v>
      </c>
      <c r="H2897" s="233" t="s">
        <v>227</v>
      </c>
    </row>
    <row r="2898" spans="1:8" ht="18.399999999999999" customHeight="1">
      <c r="A2898" s="237" t="s">
        <v>3792</v>
      </c>
      <c r="B2898" s="238" t="s">
        <v>3780</v>
      </c>
      <c r="C2898" s="238" t="s">
        <v>7081</v>
      </c>
      <c r="D2898" s="239">
        <v>4637000</v>
      </c>
      <c r="E2898" s="240" t="s">
        <v>6886</v>
      </c>
      <c r="F2898" s="233" t="s">
        <v>227</v>
      </c>
      <c r="G2898" s="233" t="s">
        <v>3797</v>
      </c>
      <c r="H2898" s="233" t="s">
        <v>227</v>
      </c>
    </row>
    <row r="2899" spans="1:8" ht="18.399999999999999" customHeight="1">
      <c r="A2899" s="237" t="s">
        <v>3792</v>
      </c>
      <c r="B2899" s="238" t="s">
        <v>3782</v>
      </c>
      <c r="C2899" s="238" t="s">
        <v>7081</v>
      </c>
      <c r="D2899" s="239">
        <v>5055000</v>
      </c>
      <c r="E2899" s="240" t="s">
        <v>6886</v>
      </c>
      <c r="F2899" s="233" t="s">
        <v>227</v>
      </c>
      <c r="G2899" s="233" t="s">
        <v>3798</v>
      </c>
      <c r="H2899" s="233" t="s">
        <v>227</v>
      </c>
    </row>
    <row r="2900" spans="1:8" ht="18.399999999999999" customHeight="1">
      <c r="A2900" s="237" t="s">
        <v>3792</v>
      </c>
      <c r="B2900" s="238" t="s">
        <v>2835</v>
      </c>
      <c r="C2900" s="238" t="s">
        <v>7081</v>
      </c>
      <c r="D2900" s="239">
        <v>5410000</v>
      </c>
      <c r="E2900" s="240" t="s">
        <v>6886</v>
      </c>
      <c r="F2900" s="233" t="s">
        <v>227</v>
      </c>
      <c r="G2900" s="233" t="s">
        <v>3799</v>
      </c>
      <c r="H2900" s="233" t="s">
        <v>227</v>
      </c>
    </row>
    <row r="2901" spans="1:8" ht="18.399999999999999" customHeight="1">
      <c r="A2901" s="237" t="s">
        <v>3792</v>
      </c>
      <c r="B2901" s="238" t="s">
        <v>2837</v>
      </c>
      <c r="C2901" s="238" t="s">
        <v>7081</v>
      </c>
      <c r="D2901" s="239">
        <v>5955000</v>
      </c>
      <c r="E2901" s="240" t="s">
        <v>6886</v>
      </c>
      <c r="F2901" s="233" t="s">
        <v>227</v>
      </c>
      <c r="G2901" s="233" t="s">
        <v>3800</v>
      </c>
      <c r="H2901" s="233" t="s">
        <v>227</v>
      </c>
    </row>
    <row r="2902" spans="1:8" ht="18.399999999999999" customHeight="1">
      <c r="A2902" s="237" t="s">
        <v>3792</v>
      </c>
      <c r="B2902" s="238" t="s">
        <v>2839</v>
      </c>
      <c r="C2902" s="238" t="s">
        <v>7081</v>
      </c>
      <c r="D2902" s="239">
        <v>7273000</v>
      </c>
      <c r="E2902" s="240" t="s">
        <v>6886</v>
      </c>
      <c r="F2902" s="233" t="s">
        <v>227</v>
      </c>
      <c r="G2902" s="233" t="s">
        <v>3801</v>
      </c>
      <c r="H2902" s="233" t="s">
        <v>227</v>
      </c>
    </row>
    <row r="2903" spans="1:8" ht="18.399999999999999" customHeight="1">
      <c r="A2903" s="237" t="s">
        <v>3792</v>
      </c>
      <c r="B2903" s="238" t="s">
        <v>2841</v>
      </c>
      <c r="C2903" s="238" t="s">
        <v>7081</v>
      </c>
      <c r="D2903" s="239">
        <v>7591000</v>
      </c>
      <c r="E2903" s="240" t="s">
        <v>6886</v>
      </c>
      <c r="F2903" s="233" t="s">
        <v>227</v>
      </c>
      <c r="G2903" s="233" t="s">
        <v>3802</v>
      </c>
      <c r="H2903" s="233" t="s">
        <v>227</v>
      </c>
    </row>
    <row r="2904" spans="1:8" ht="18.399999999999999" customHeight="1">
      <c r="A2904" s="237" t="s">
        <v>3792</v>
      </c>
      <c r="B2904" s="238" t="s">
        <v>2843</v>
      </c>
      <c r="C2904" s="238" t="s">
        <v>7081</v>
      </c>
      <c r="D2904" s="239">
        <v>8637000</v>
      </c>
      <c r="E2904" s="240" t="s">
        <v>6886</v>
      </c>
      <c r="F2904" s="233" t="s">
        <v>227</v>
      </c>
      <c r="G2904" s="233" t="s">
        <v>3803</v>
      </c>
      <c r="H2904" s="233" t="s">
        <v>227</v>
      </c>
    </row>
    <row r="2905" spans="1:8" ht="18.399999999999999" customHeight="1">
      <c r="A2905" s="237" t="s">
        <v>3792</v>
      </c>
      <c r="B2905" s="238" t="s">
        <v>2845</v>
      </c>
      <c r="C2905" s="238" t="s">
        <v>7081</v>
      </c>
      <c r="D2905" s="239">
        <v>9779000</v>
      </c>
      <c r="E2905" s="240" t="s">
        <v>6886</v>
      </c>
      <c r="F2905" s="233" t="s">
        <v>227</v>
      </c>
      <c r="G2905" s="233" t="s">
        <v>3804</v>
      </c>
      <c r="H2905" s="233" t="s">
        <v>227</v>
      </c>
    </row>
    <row r="2906" spans="1:8" ht="18.399999999999999" customHeight="1">
      <c r="A2906" s="237" t="s">
        <v>3792</v>
      </c>
      <c r="B2906" s="238" t="s">
        <v>2847</v>
      </c>
      <c r="C2906" s="238" t="s">
        <v>7081</v>
      </c>
      <c r="D2906" s="239">
        <v>10291000</v>
      </c>
      <c r="E2906" s="240" t="s">
        <v>6886</v>
      </c>
      <c r="F2906" s="233" t="s">
        <v>227</v>
      </c>
      <c r="G2906" s="233" t="s">
        <v>3805</v>
      </c>
      <c r="H2906" s="233" t="s">
        <v>227</v>
      </c>
    </row>
    <row r="2907" spans="1:8" ht="18.399999999999999" customHeight="1">
      <c r="A2907" s="237" t="s">
        <v>3792</v>
      </c>
      <c r="B2907" s="238" t="s">
        <v>2849</v>
      </c>
      <c r="C2907" s="238" t="s">
        <v>7081</v>
      </c>
      <c r="D2907" s="239">
        <v>11518000</v>
      </c>
      <c r="E2907" s="240" t="s">
        <v>6886</v>
      </c>
      <c r="F2907" s="233" t="s">
        <v>227</v>
      </c>
      <c r="G2907" s="233" t="s">
        <v>3806</v>
      </c>
      <c r="H2907" s="233" t="s">
        <v>227</v>
      </c>
    </row>
    <row r="2908" spans="1:8" ht="18.399999999999999" customHeight="1">
      <c r="A2908" s="237" t="s">
        <v>3807</v>
      </c>
      <c r="B2908" s="238" t="s">
        <v>3808</v>
      </c>
      <c r="C2908" s="238" t="s">
        <v>6893</v>
      </c>
      <c r="D2908" s="239">
        <v>35000</v>
      </c>
      <c r="E2908" s="240" t="s">
        <v>6886</v>
      </c>
      <c r="F2908" s="233" t="s">
        <v>227</v>
      </c>
      <c r="G2908" s="233" t="s">
        <v>3809</v>
      </c>
      <c r="H2908" s="233" t="s">
        <v>227</v>
      </c>
    </row>
    <row r="2909" spans="1:8" ht="18.399999999999999" customHeight="1">
      <c r="A2909" s="237" t="s">
        <v>3807</v>
      </c>
      <c r="B2909" s="238" t="s">
        <v>3810</v>
      </c>
      <c r="C2909" s="238" t="s">
        <v>6893</v>
      </c>
      <c r="D2909" s="239">
        <v>43000</v>
      </c>
      <c r="E2909" s="240" t="s">
        <v>6886</v>
      </c>
      <c r="F2909" s="233" t="s">
        <v>227</v>
      </c>
      <c r="G2909" s="233" t="s">
        <v>3811</v>
      </c>
      <c r="H2909" s="233" t="s">
        <v>227</v>
      </c>
    </row>
    <row r="2910" spans="1:8" ht="18.399999999999999" customHeight="1">
      <c r="A2910" s="237" t="s">
        <v>3807</v>
      </c>
      <c r="B2910" s="238" t="s">
        <v>3812</v>
      </c>
      <c r="C2910" s="238" t="s">
        <v>6893</v>
      </c>
      <c r="D2910" s="239">
        <v>58000</v>
      </c>
      <c r="E2910" s="240" t="s">
        <v>6886</v>
      </c>
      <c r="F2910" s="233" t="s">
        <v>227</v>
      </c>
      <c r="G2910" s="233" t="s">
        <v>3813</v>
      </c>
      <c r="H2910" s="233" t="s">
        <v>227</v>
      </c>
    </row>
    <row r="2911" spans="1:8" ht="18.399999999999999" customHeight="1">
      <c r="A2911" s="237" t="s">
        <v>3807</v>
      </c>
      <c r="B2911" s="238" t="s">
        <v>3814</v>
      </c>
      <c r="C2911" s="238" t="s">
        <v>6893</v>
      </c>
      <c r="D2911" s="239">
        <v>75000</v>
      </c>
      <c r="E2911" s="240" t="s">
        <v>6886</v>
      </c>
      <c r="F2911" s="233" t="s">
        <v>227</v>
      </c>
      <c r="G2911" s="233" t="s">
        <v>3815</v>
      </c>
      <c r="H2911" s="233" t="s">
        <v>227</v>
      </c>
    </row>
    <row r="2912" spans="1:8" ht="18.399999999999999" customHeight="1">
      <c r="A2912" s="237" t="s">
        <v>3807</v>
      </c>
      <c r="B2912" s="238" t="s">
        <v>3816</v>
      </c>
      <c r="C2912" s="238" t="s">
        <v>6893</v>
      </c>
      <c r="D2912" s="239">
        <v>115000</v>
      </c>
      <c r="E2912" s="240" t="s">
        <v>6886</v>
      </c>
      <c r="F2912" s="233" t="s">
        <v>227</v>
      </c>
      <c r="G2912" s="233" t="s">
        <v>3817</v>
      </c>
      <c r="H2912" s="233" t="s">
        <v>227</v>
      </c>
    </row>
    <row r="2913" spans="1:8" ht="18.399999999999999" customHeight="1">
      <c r="A2913" s="237" t="s">
        <v>3807</v>
      </c>
      <c r="B2913" s="238" t="s">
        <v>624</v>
      </c>
      <c r="C2913" s="238" t="s">
        <v>6893</v>
      </c>
      <c r="D2913" s="239">
        <v>146000</v>
      </c>
      <c r="E2913" s="240" t="s">
        <v>6886</v>
      </c>
      <c r="F2913" s="233" t="s">
        <v>227</v>
      </c>
      <c r="G2913" s="233" t="s">
        <v>3818</v>
      </c>
      <c r="H2913" s="233" t="s">
        <v>227</v>
      </c>
    </row>
    <row r="2914" spans="1:8" ht="18.399999999999999" customHeight="1">
      <c r="A2914" s="237" t="s">
        <v>3819</v>
      </c>
      <c r="B2914" s="238" t="s">
        <v>3820</v>
      </c>
      <c r="C2914" s="238" t="s">
        <v>6893</v>
      </c>
      <c r="D2914" s="239">
        <v>83000</v>
      </c>
      <c r="E2914" s="240" t="s">
        <v>6886</v>
      </c>
      <c r="F2914" s="233" t="s">
        <v>227</v>
      </c>
      <c r="G2914" s="233" t="s">
        <v>3821</v>
      </c>
      <c r="H2914" s="233" t="s">
        <v>227</v>
      </c>
    </row>
    <row r="2915" spans="1:8" ht="18.399999999999999" customHeight="1">
      <c r="A2915" s="237" t="s">
        <v>3819</v>
      </c>
      <c r="B2915" s="238" t="s">
        <v>3822</v>
      </c>
      <c r="C2915" s="238" t="s">
        <v>6893</v>
      </c>
      <c r="D2915" s="239">
        <v>98000</v>
      </c>
      <c r="E2915" s="240" t="s">
        <v>6886</v>
      </c>
      <c r="F2915" s="233" t="s">
        <v>227</v>
      </c>
      <c r="G2915" s="233" t="s">
        <v>3823</v>
      </c>
      <c r="H2915" s="233" t="s">
        <v>227</v>
      </c>
    </row>
    <row r="2916" spans="1:8" ht="18.399999999999999" customHeight="1">
      <c r="A2916" s="237" t="s">
        <v>3819</v>
      </c>
      <c r="B2916" s="238" t="s">
        <v>3824</v>
      </c>
      <c r="C2916" s="238" t="s">
        <v>6893</v>
      </c>
      <c r="D2916" s="239">
        <v>131000</v>
      </c>
      <c r="E2916" s="240" t="s">
        <v>6886</v>
      </c>
      <c r="F2916" s="233" t="s">
        <v>227</v>
      </c>
      <c r="G2916" s="233" t="s">
        <v>3825</v>
      </c>
      <c r="H2916" s="233" t="s">
        <v>227</v>
      </c>
    </row>
    <row r="2917" spans="1:8" ht="18.399999999999999" customHeight="1">
      <c r="A2917" s="237" t="s">
        <v>3826</v>
      </c>
      <c r="B2917" s="238" t="s">
        <v>3827</v>
      </c>
      <c r="C2917" s="238" t="s">
        <v>7503</v>
      </c>
      <c r="D2917" s="239">
        <v>142546000</v>
      </c>
      <c r="E2917" s="240" t="s">
        <v>6886</v>
      </c>
      <c r="F2917" s="233" t="s">
        <v>227</v>
      </c>
      <c r="G2917" s="233" t="s">
        <v>3828</v>
      </c>
      <c r="H2917" s="233" t="s">
        <v>227</v>
      </c>
    </row>
    <row r="2918" spans="1:8" ht="18.399999999999999" customHeight="1">
      <c r="A2918" s="237" t="s">
        <v>3826</v>
      </c>
      <c r="B2918" s="238" t="s">
        <v>3829</v>
      </c>
      <c r="C2918" s="238" t="s">
        <v>7503</v>
      </c>
      <c r="D2918" s="239">
        <v>150910000</v>
      </c>
      <c r="E2918" s="240" t="s">
        <v>6886</v>
      </c>
      <c r="F2918" s="233" t="s">
        <v>227</v>
      </c>
      <c r="G2918" s="233" t="s">
        <v>3830</v>
      </c>
      <c r="H2918" s="233" t="s">
        <v>227</v>
      </c>
    </row>
    <row r="2919" spans="1:8" ht="18.399999999999999" customHeight="1">
      <c r="A2919" s="237" t="s">
        <v>3826</v>
      </c>
      <c r="B2919" s="238" t="s">
        <v>3831</v>
      </c>
      <c r="C2919" s="238" t="s">
        <v>7503</v>
      </c>
      <c r="D2919" s="239">
        <v>159046000</v>
      </c>
      <c r="E2919" s="240" t="s">
        <v>6886</v>
      </c>
      <c r="F2919" s="233" t="s">
        <v>227</v>
      </c>
      <c r="G2919" s="233" t="s">
        <v>3832</v>
      </c>
      <c r="H2919" s="233" t="s">
        <v>227</v>
      </c>
    </row>
    <row r="2920" spans="1:8" ht="18.399999999999999" customHeight="1">
      <c r="A2920" s="237" t="s">
        <v>3826</v>
      </c>
      <c r="B2920" s="238" t="s">
        <v>3833</v>
      </c>
      <c r="C2920" s="238" t="s">
        <v>7503</v>
      </c>
      <c r="D2920" s="239">
        <v>165570000</v>
      </c>
      <c r="E2920" s="240" t="s">
        <v>6886</v>
      </c>
      <c r="F2920" s="233" t="s">
        <v>227</v>
      </c>
      <c r="G2920" s="233" t="s">
        <v>3834</v>
      </c>
      <c r="H2920" s="233" t="s">
        <v>227</v>
      </c>
    </row>
    <row r="2921" spans="1:8" ht="18.399999999999999" customHeight="1">
      <c r="A2921" s="237" t="s">
        <v>3826</v>
      </c>
      <c r="B2921" s="238" t="s">
        <v>3835</v>
      </c>
      <c r="C2921" s="238" t="s">
        <v>7503</v>
      </c>
      <c r="D2921" s="239">
        <v>185147000</v>
      </c>
      <c r="E2921" s="240" t="s">
        <v>6886</v>
      </c>
      <c r="F2921" s="233" t="s">
        <v>227</v>
      </c>
      <c r="G2921" s="233" t="s">
        <v>3836</v>
      </c>
      <c r="H2921" s="233" t="s">
        <v>227</v>
      </c>
    </row>
    <row r="2922" spans="1:8" ht="18.399999999999999" customHeight="1">
      <c r="A2922" s="237" t="s">
        <v>3826</v>
      </c>
      <c r="B2922" s="238" t="s">
        <v>3837</v>
      </c>
      <c r="C2922" s="238" t="s">
        <v>7503</v>
      </c>
      <c r="D2922" s="239">
        <v>164090000</v>
      </c>
      <c r="E2922" s="240" t="s">
        <v>6886</v>
      </c>
      <c r="F2922" s="233" t="s">
        <v>227</v>
      </c>
      <c r="G2922" s="233" t="s">
        <v>3838</v>
      </c>
      <c r="H2922" s="233" t="s">
        <v>227</v>
      </c>
    </row>
    <row r="2923" spans="1:8" ht="18.399999999999999" customHeight="1">
      <c r="A2923" s="237" t="s">
        <v>3826</v>
      </c>
      <c r="B2923" s="238" t="s">
        <v>3839</v>
      </c>
      <c r="C2923" s="238" t="s">
        <v>7503</v>
      </c>
      <c r="D2923" s="239">
        <v>170319000</v>
      </c>
      <c r="E2923" s="240" t="s">
        <v>6886</v>
      </c>
      <c r="F2923" s="233" t="s">
        <v>227</v>
      </c>
      <c r="G2923" s="233" t="s">
        <v>3840</v>
      </c>
      <c r="H2923" s="233" t="s">
        <v>227</v>
      </c>
    </row>
    <row r="2924" spans="1:8" ht="18.399999999999999" customHeight="1">
      <c r="A2924" s="237" t="s">
        <v>3826</v>
      </c>
      <c r="B2924" s="238" t="s">
        <v>3841</v>
      </c>
      <c r="C2924" s="238" t="s">
        <v>7503</v>
      </c>
      <c r="D2924" s="239">
        <v>178410000</v>
      </c>
      <c r="E2924" s="240" t="s">
        <v>6886</v>
      </c>
      <c r="F2924" s="233" t="s">
        <v>227</v>
      </c>
      <c r="G2924" s="233" t="s">
        <v>3842</v>
      </c>
      <c r="H2924" s="233" t="s">
        <v>227</v>
      </c>
    </row>
    <row r="2925" spans="1:8" ht="18.399999999999999" customHeight="1">
      <c r="A2925" s="237" t="s">
        <v>3826</v>
      </c>
      <c r="B2925" s="238" t="s">
        <v>3843</v>
      </c>
      <c r="C2925" s="238" t="s">
        <v>7503</v>
      </c>
      <c r="D2925" s="239">
        <v>184941000</v>
      </c>
      <c r="E2925" s="240" t="s">
        <v>6886</v>
      </c>
      <c r="F2925" s="233" t="s">
        <v>227</v>
      </c>
      <c r="G2925" s="233" t="s">
        <v>3844</v>
      </c>
      <c r="H2925" s="233" t="s">
        <v>227</v>
      </c>
    </row>
    <row r="2926" spans="1:8" ht="18.399999999999999" customHeight="1">
      <c r="A2926" s="237" t="s">
        <v>3826</v>
      </c>
      <c r="B2926" s="238" t="s">
        <v>3845</v>
      </c>
      <c r="C2926" s="238" t="s">
        <v>7503</v>
      </c>
      <c r="D2926" s="239">
        <v>207882000</v>
      </c>
      <c r="E2926" s="240" t="s">
        <v>6886</v>
      </c>
      <c r="F2926" s="233" t="s">
        <v>227</v>
      </c>
      <c r="G2926" s="233" t="s">
        <v>3846</v>
      </c>
      <c r="H2926" s="233" t="s">
        <v>227</v>
      </c>
    </row>
    <row r="2927" spans="1:8" ht="18.399999999999999" customHeight="1">
      <c r="A2927" s="237" t="s">
        <v>3826</v>
      </c>
      <c r="B2927" s="238" t="s">
        <v>3847</v>
      </c>
      <c r="C2927" s="238" t="s">
        <v>7503</v>
      </c>
      <c r="D2927" s="239">
        <v>188659000</v>
      </c>
      <c r="E2927" s="240" t="s">
        <v>6886</v>
      </c>
      <c r="F2927" s="233" t="s">
        <v>227</v>
      </c>
      <c r="G2927" s="233" t="s">
        <v>3848</v>
      </c>
      <c r="H2927" s="233" t="s">
        <v>227</v>
      </c>
    </row>
    <row r="2928" spans="1:8" ht="18.399999999999999" customHeight="1">
      <c r="A2928" s="237" t="s">
        <v>3826</v>
      </c>
      <c r="B2928" s="238" t="s">
        <v>3849</v>
      </c>
      <c r="C2928" s="238" t="s">
        <v>7503</v>
      </c>
      <c r="D2928" s="239">
        <v>195793000</v>
      </c>
      <c r="E2928" s="240" t="s">
        <v>6886</v>
      </c>
      <c r="F2928" s="233" t="s">
        <v>227</v>
      </c>
      <c r="G2928" s="233" t="s">
        <v>3850</v>
      </c>
      <c r="H2928" s="233" t="s">
        <v>227</v>
      </c>
    </row>
    <row r="2929" spans="1:8" ht="18.399999999999999" customHeight="1">
      <c r="A2929" s="237" t="s">
        <v>3826</v>
      </c>
      <c r="B2929" s="238" t="s">
        <v>3851</v>
      </c>
      <c r="C2929" s="238" t="s">
        <v>7503</v>
      </c>
      <c r="D2929" s="239">
        <v>205130000</v>
      </c>
      <c r="E2929" s="240" t="s">
        <v>6886</v>
      </c>
      <c r="F2929" s="233" t="s">
        <v>227</v>
      </c>
      <c r="G2929" s="233" t="s">
        <v>3852</v>
      </c>
      <c r="H2929" s="233" t="s">
        <v>227</v>
      </c>
    </row>
    <row r="2930" spans="1:8" ht="18.399999999999999" customHeight="1">
      <c r="A2930" s="237" t="s">
        <v>3826</v>
      </c>
      <c r="B2930" s="238" t="s">
        <v>3853</v>
      </c>
      <c r="C2930" s="238" t="s">
        <v>7503</v>
      </c>
      <c r="D2930" s="239">
        <v>211973000</v>
      </c>
      <c r="E2930" s="240" t="s">
        <v>6886</v>
      </c>
      <c r="F2930" s="233" t="s">
        <v>227</v>
      </c>
      <c r="G2930" s="233" t="s">
        <v>3854</v>
      </c>
      <c r="H2930" s="233" t="s">
        <v>227</v>
      </c>
    </row>
    <row r="2931" spans="1:8" ht="18.399999999999999" customHeight="1">
      <c r="A2931" s="237" t="s">
        <v>3826</v>
      </c>
      <c r="B2931" s="238" t="s">
        <v>3855</v>
      </c>
      <c r="C2931" s="238" t="s">
        <v>7503</v>
      </c>
      <c r="D2931" s="239">
        <v>229822000</v>
      </c>
      <c r="E2931" s="240" t="s">
        <v>6886</v>
      </c>
      <c r="F2931" s="233" t="s">
        <v>227</v>
      </c>
      <c r="G2931" s="233" t="s">
        <v>3856</v>
      </c>
      <c r="H2931" s="233" t="s">
        <v>227</v>
      </c>
    </row>
    <row r="2932" spans="1:8" ht="18.399999999999999" customHeight="1">
      <c r="A2932" s="237" t="s">
        <v>3826</v>
      </c>
      <c r="B2932" s="238" t="s">
        <v>3857</v>
      </c>
      <c r="C2932" s="238" t="s">
        <v>7503</v>
      </c>
      <c r="D2932" s="239">
        <v>202962000</v>
      </c>
      <c r="E2932" s="240" t="s">
        <v>6886</v>
      </c>
      <c r="F2932" s="233" t="s">
        <v>227</v>
      </c>
      <c r="G2932" s="233" t="s">
        <v>3858</v>
      </c>
      <c r="H2932" s="233" t="s">
        <v>227</v>
      </c>
    </row>
    <row r="2933" spans="1:8" ht="18.399999999999999" customHeight="1">
      <c r="A2933" s="237" t="s">
        <v>3826</v>
      </c>
      <c r="B2933" s="238" t="s">
        <v>3859</v>
      </c>
      <c r="C2933" s="238" t="s">
        <v>7503</v>
      </c>
      <c r="D2933" s="239">
        <v>208380000</v>
      </c>
      <c r="E2933" s="240" t="s">
        <v>6886</v>
      </c>
      <c r="F2933" s="233" t="s">
        <v>227</v>
      </c>
      <c r="G2933" s="233" t="s">
        <v>3860</v>
      </c>
      <c r="H2933" s="233" t="s">
        <v>227</v>
      </c>
    </row>
    <row r="2934" spans="1:8" ht="18.399999999999999" customHeight="1">
      <c r="A2934" s="237" t="s">
        <v>3826</v>
      </c>
      <c r="B2934" s="238" t="s">
        <v>3861</v>
      </c>
      <c r="C2934" s="238" t="s">
        <v>7503</v>
      </c>
      <c r="D2934" s="239">
        <v>217573000</v>
      </c>
      <c r="E2934" s="240" t="s">
        <v>6886</v>
      </c>
      <c r="F2934" s="233" t="s">
        <v>227</v>
      </c>
      <c r="G2934" s="233" t="s">
        <v>3862</v>
      </c>
      <c r="H2934" s="233" t="s">
        <v>227</v>
      </c>
    </row>
    <row r="2935" spans="1:8" ht="18.399999999999999" customHeight="1">
      <c r="A2935" s="237" t="s">
        <v>3826</v>
      </c>
      <c r="B2935" s="238" t="s">
        <v>3863</v>
      </c>
      <c r="C2935" s="238" t="s">
        <v>7503</v>
      </c>
      <c r="D2935" s="239">
        <v>222064000</v>
      </c>
      <c r="E2935" s="240" t="s">
        <v>6886</v>
      </c>
      <c r="F2935" s="233" t="s">
        <v>227</v>
      </c>
      <c r="G2935" s="233" t="s">
        <v>3864</v>
      </c>
      <c r="H2935" s="233" t="s">
        <v>227</v>
      </c>
    </row>
    <row r="2936" spans="1:8" ht="18.399999999999999" customHeight="1">
      <c r="A2936" s="237" t="s">
        <v>3826</v>
      </c>
      <c r="B2936" s="238" t="s">
        <v>3865</v>
      </c>
      <c r="C2936" s="238" t="s">
        <v>7503</v>
      </c>
      <c r="D2936" s="239">
        <v>234143000</v>
      </c>
      <c r="E2936" s="240" t="s">
        <v>6886</v>
      </c>
      <c r="F2936" s="233" t="s">
        <v>227</v>
      </c>
      <c r="G2936" s="233" t="s">
        <v>3866</v>
      </c>
      <c r="H2936" s="233" t="s">
        <v>227</v>
      </c>
    </row>
    <row r="2937" spans="1:8" ht="18.399999999999999" customHeight="1">
      <c r="A2937" s="237" t="s">
        <v>3867</v>
      </c>
      <c r="B2937" s="238" t="s">
        <v>3868</v>
      </c>
      <c r="C2937" s="238" t="s">
        <v>7081</v>
      </c>
      <c r="D2937" s="239">
        <v>160000000</v>
      </c>
      <c r="E2937" s="240" t="s">
        <v>6886</v>
      </c>
      <c r="F2937" s="233" t="s">
        <v>227</v>
      </c>
      <c r="G2937" s="233" t="s">
        <v>3869</v>
      </c>
      <c r="H2937" s="233" t="s">
        <v>227</v>
      </c>
    </row>
    <row r="2938" spans="1:8" ht="18.399999999999999" customHeight="1">
      <c r="A2938" s="237" t="s">
        <v>3870</v>
      </c>
      <c r="B2938" s="238" t="s">
        <v>3868</v>
      </c>
      <c r="C2938" s="238" t="s">
        <v>7081</v>
      </c>
      <c r="D2938" s="239">
        <v>180000000</v>
      </c>
      <c r="E2938" s="240" t="s">
        <v>6886</v>
      </c>
      <c r="F2938" s="233" t="s">
        <v>227</v>
      </c>
      <c r="G2938" s="233" t="s">
        <v>3871</v>
      </c>
      <c r="H2938" s="233" t="s">
        <v>227</v>
      </c>
    </row>
    <row r="2939" spans="1:8" ht="18.399999999999999" customHeight="1">
      <c r="A2939" s="237" t="s">
        <v>3872</v>
      </c>
      <c r="B2939" s="238" t="s">
        <v>3045</v>
      </c>
      <c r="C2939" s="238" t="s">
        <v>6893</v>
      </c>
      <c r="D2939" s="239">
        <v>70000</v>
      </c>
      <c r="E2939" s="240" t="s">
        <v>6886</v>
      </c>
      <c r="F2939" s="233" t="s">
        <v>227</v>
      </c>
      <c r="G2939" s="233" t="s">
        <v>3873</v>
      </c>
      <c r="H2939" s="233" t="s">
        <v>227</v>
      </c>
    </row>
    <row r="2940" spans="1:8" ht="18.399999999999999" customHeight="1">
      <c r="A2940" s="237" t="s">
        <v>3872</v>
      </c>
      <c r="B2940" s="238" t="s">
        <v>3047</v>
      </c>
      <c r="C2940" s="238" t="s">
        <v>6893</v>
      </c>
      <c r="D2940" s="239">
        <v>75000</v>
      </c>
      <c r="E2940" s="240" t="s">
        <v>6886</v>
      </c>
      <c r="F2940" s="233" t="s">
        <v>227</v>
      </c>
      <c r="G2940" s="233" t="s">
        <v>3874</v>
      </c>
      <c r="H2940" s="233" t="s">
        <v>227</v>
      </c>
    </row>
    <row r="2941" spans="1:8" ht="18.399999999999999" customHeight="1">
      <c r="A2941" s="237" t="s">
        <v>3872</v>
      </c>
      <c r="B2941" s="238" t="s">
        <v>3049</v>
      </c>
      <c r="C2941" s="238" t="s">
        <v>6893</v>
      </c>
      <c r="D2941" s="239">
        <v>86000</v>
      </c>
      <c r="E2941" s="240" t="s">
        <v>6886</v>
      </c>
      <c r="F2941" s="233" t="s">
        <v>227</v>
      </c>
      <c r="G2941" s="233" t="s">
        <v>3875</v>
      </c>
      <c r="H2941" s="233" t="s">
        <v>227</v>
      </c>
    </row>
    <row r="2942" spans="1:8" ht="18.399999999999999" customHeight="1">
      <c r="A2942" s="237" t="s">
        <v>3872</v>
      </c>
      <c r="B2942" s="238" t="s">
        <v>3051</v>
      </c>
      <c r="C2942" s="238" t="s">
        <v>6893</v>
      </c>
      <c r="D2942" s="239">
        <v>95000</v>
      </c>
      <c r="E2942" s="240" t="s">
        <v>6886</v>
      </c>
      <c r="F2942" s="233" t="s">
        <v>227</v>
      </c>
      <c r="G2942" s="233" t="s">
        <v>3876</v>
      </c>
      <c r="H2942" s="233" t="s">
        <v>227</v>
      </c>
    </row>
    <row r="2943" spans="1:8" ht="18.399999999999999" customHeight="1">
      <c r="A2943" s="237" t="s">
        <v>3872</v>
      </c>
      <c r="B2943" s="238" t="s">
        <v>3053</v>
      </c>
      <c r="C2943" s="238" t="s">
        <v>6893</v>
      </c>
      <c r="D2943" s="239">
        <v>120000</v>
      </c>
      <c r="E2943" s="240" t="s">
        <v>6886</v>
      </c>
      <c r="F2943" s="233" t="s">
        <v>227</v>
      </c>
      <c r="G2943" s="233" t="s">
        <v>3877</v>
      </c>
      <c r="H2943" s="233" t="s">
        <v>227</v>
      </c>
    </row>
    <row r="2944" spans="1:8" ht="18.399999999999999" customHeight="1">
      <c r="A2944" s="237" t="s">
        <v>3872</v>
      </c>
      <c r="B2944" s="238" t="s">
        <v>3055</v>
      </c>
      <c r="C2944" s="238" t="s">
        <v>6893</v>
      </c>
      <c r="D2944" s="239">
        <v>130000</v>
      </c>
      <c r="E2944" s="240" t="s">
        <v>6886</v>
      </c>
      <c r="F2944" s="233" t="s">
        <v>227</v>
      </c>
      <c r="G2944" s="233" t="s">
        <v>3878</v>
      </c>
      <c r="H2944" s="233" t="s">
        <v>227</v>
      </c>
    </row>
    <row r="2945" spans="1:8" ht="18.399999999999999" customHeight="1">
      <c r="A2945" s="237" t="s">
        <v>3879</v>
      </c>
      <c r="B2945" s="238" t="s">
        <v>3057</v>
      </c>
      <c r="C2945" s="238" t="s">
        <v>6893</v>
      </c>
      <c r="D2945" s="239">
        <v>320000</v>
      </c>
      <c r="E2945" s="240" t="s">
        <v>6886</v>
      </c>
      <c r="F2945" s="233" t="s">
        <v>227</v>
      </c>
      <c r="G2945" s="233" t="s">
        <v>3880</v>
      </c>
      <c r="H2945" s="233" t="s">
        <v>227</v>
      </c>
    </row>
    <row r="2946" spans="1:8" ht="18.399999999999999" customHeight="1">
      <c r="A2946" s="237" t="s">
        <v>3879</v>
      </c>
      <c r="B2946" s="238" t="s">
        <v>3059</v>
      </c>
      <c r="C2946" s="238" t="s">
        <v>6893</v>
      </c>
      <c r="D2946" s="239">
        <v>370000</v>
      </c>
      <c r="E2946" s="240" t="s">
        <v>6886</v>
      </c>
      <c r="F2946" s="233" t="s">
        <v>227</v>
      </c>
      <c r="G2946" s="233" t="s">
        <v>3881</v>
      </c>
      <c r="H2946" s="233" t="s">
        <v>227</v>
      </c>
    </row>
    <row r="2947" spans="1:8" ht="18.399999999999999" customHeight="1">
      <c r="A2947" s="237" t="s">
        <v>3879</v>
      </c>
      <c r="B2947" s="238" t="s">
        <v>3061</v>
      </c>
      <c r="C2947" s="238" t="s">
        <v>6893</v>
      </c>
      <c r="D2947" s="239">
        <v>550000</v>
      </c>
      <c r="E2947" s="240" t="s">
        <v>6886</v>
      </c>
      <c r="F2947" s="233" t="s">
        <v>227</v>
      </c>
      <c r="G2947" s="233" t="s">
        <v>3882</v>
      </c>
      <c r="H2947" s="233" t="s">
        <v>227</v>
      </c>
    </row>
    <row r="2948" spans="1:8" ht="18.399999999999999" customHeight="1">
      <c r="A2948" s="237" t="s">
        <v>3879</v>
      </c>
      <c r="B2948" s="238" t="s">
        <v>3063</v>
      </c>
      <c r="C2948" s="238" t="s">
        <v>6893</v>
      </c>
      <c r="D2948" s="239">
        <v>1170000</v>
      </c>
      <c r="E2948" s="240" t="s">
        <v>6886</v>
      </c>
      <c r="F2948" s="233" t="s">
        <v>227</v>
      </c>
      <c r="G2948" s="233" t="s">
        <v>3883</v>
      </c>
      <c r="H2948" s="233" t="s">
        <v>227</v>
      </c>
    </row>
    <row r="2949" spans="1:8" ht="18.399999999999999" customHeight="1">
      <c r="A2949" s="237" t="s">
        <v>3879</v>
      </c>
      <c r="B2949" s="238" t="s">
        <v>3065</v>
      </c>
      <c r="C2949" s="238" t="s">
        <v>6893</v>
      </c>
      <c r="D2949" s="239">
        <v>1480000</v>
      </c>
      <c r="E2949" s="240" t="s">
        <v>6886</v>
      </c>
      <c r="F2949" s="233" t="s">
        <v>227</v>
      </c>
      <c r="G2949" s="233" t="s">
        <v>3884</v>
      </c>
      <c r="H2949" s="233" t="s">
        <v>227</v>
      </c>
    </row>
    <row r="2950" spans="1:8" ht="18.399999999999999" customHeight="1">
      <c r="A2950" s="237" t="s">
        <v>3879</v>
      </c>
      <c r="B2950" s="238" t="s">
        <v>3067</v>
      </c>
      <c r="C2950" s="238" t="s">
        <v>6893</v>
      </c>
      <c r="D2950" s="239">
        <v>2050000</v>
      </c>
      <c r="E2950" s="240" t="s">
        <v>6886</v>
      </c>
      <c r="F2950" s="233" t="s">
        <v>227</v>
      </c>
      <c r="G2950" s="233" t="s">
        <v>3885</v>
      </c>
      <c r="H2950" s="233" t="s">
        <v>227</v>
      </c>
    </row>
    <row r="2951" spans="1:8" ht="18.399999999999999" customHeight="1">
      <c r="A2951" s="237" t="s">
        <v>3886</v>
      </c>
      <c r="B2951" s="238" t="s">
        <v>3045</v>
      </c>
      <c r="C2951" s="238" t="s">
        <v>6893</v>
      </c>
      <c r="D2951" s="239">
        <v>60000</v>
      </c>
      <c r="E2951" s="240" t="s">
        <v>6886</v>
      </c>
      <c r="F2951" s="233" t="s">
        <v>227</v>
      </c>
      <c r="G2951" s="233" t="s">
        <v>3887</v>
      </c>
      <c r="H2951" s="233" t="s">
        <v>227</v>
      </c>
    </row>
    <row r="2952" spans="1:8" ht="18.399999999999999" customHeight="1">
      <c r="A2952" s="237" t="s">
        <v>3886</v>
      </c>
      <c r="B2952" s="238" t="s">
        <v>3047</v>
      </c>
      <c r="C2952" s="238" t="s">
        <v>6893</v>
      </c>
      <c r="D2952" s="239">
        <v>65000</v>
      </c>
      <c r="E2952" s="240" t="s">
        <v>6886</v>
      </c>
      <c r="F2952" s="233" t="s">
        <v>227</v>
      </c>
      <c r="G2952" s="233" t="s">
        <v>3888</v>
      </c>
      <c r="H2952" s="233" t="s">
        <v>227</v>
      </c>
    </row>
    <row r="2953" spans="1:8" ht="18.399999999999999" customHeight="1">
      <c r="A2953" s="237" t="s">
        <v>3886</v>
      </c>
      <c r="B2953" s="238" t="s">
        <v>3049</v>
      </c>
      <c r="C2953" s="238" t="s">
        <v>6893</v>
      </c>
      <c r="D2953" s="239">
        <v>75000</v>
      </c>
      <c r="E2953" s="240" t="s">
        <v>6886</v>
      </c>
      <c r="F2953" s="233" t="s">
        <v>227</v>
      </c>
      <c r="G2953" s="233" t="s">
        <v>3889</v>
      </c>
      <c r="H2953" s="233" t="s">
        <v>227</v>
      </c>
    </row>
    <row r="2954" spans="1:8" ht="18.399999999999999" customHeight="1">
      <c r="A2954" s="237" t="s">
        <v>3886</v>
      </c>
      <c r="B2954" s="238" t="s">
        <v>3051</v>
      </c>
      <c r="C2954" s="238" t="s">
        <v>6893</v>
      </c>
      <c r="D2954" s="239">
        <v>90000</v>
      </c>
      <c r="E2954" s="240" t="s">
        <v>6886</v>
      </c>
      <c r="F2954" s="233" t="s">
        <v>227</v>
      </c>
      <c r="G2954" s="233" t="s">
        <v>3890</v>
      </c>
      <c r="H2954" s="233" t="s">
        <v>227</v>
      </c>
    </row>
    <row r="2955" spans="1:8" ht="18.399999999999999" customHeight="1">
      <c r="A2955" s="237" t="s">
        <v>3886</v>
      </c>
      <c r="B2955" s="238" t="s">
        <v>3053</v>
      </c>
      <c r="C2955" s="238" t="s">
        <v>6893</v>
      </c>
      <c r="D2955" s="239">
        <v>110000</v>
      </c>
      <c r="E2955" s="240" t="s">
        <v>6886</v>
      </c>
      <c r="F2955" s="233" t="s">
        <v>227</v>
      </c>
      <c r="G2955" s="233" t="s">
        <v>3891</v>
      </c>
      <c r="H2955" s="233" t="s">
        <v>227</v>
      </c>
    </row>
    <row r="2956" spans="1:8" ht="18.399999999999999" customHeight="1">
      <c r="A2956" s="237" t="s">
        <v>3886</v>
      </c>
      <c r="B2956" s="238" t="s">
        <v>3055</v>
      </c>
      <c r="C2956" s="238" t="s">
        <v>6893</v>
      </c>
      <c r="D2956" s="239">
        <v>120000</v>
      </c>
      <c r="E2956" s="240" t="s">
        <v>6886</v>
      </c>
      <c r="F2956" s="233" t="s">
        <v>227</v>
      </c>
      <c r="G2956" s="233" t="s">
        <v>3892</v>
      </c>
      <c r="H2956" s="233" t="s">
        <v>227</v>
      </c>
    </row>
    <row r="2957" spans="1:8" ht="18.399999999999999" customHeight="1">
      <c r="A2957" s="237" t="s">
        <v>3893</v>
      </c>
      <c r="B2957" s="238" t="s">
        <v>3057</v>
      </c>
      <c r="C2957" s="238" t="s">
        <v>6893</v>
      </c>
      <c r="D2957" s="239">
        <v>300000</v>
      </c>
      <c r="E2957" s="240" t="s">
        <v>6886</v>
      </c>
      <c r="F2957" s="233" t="s">
        <v>227</v>
      </c>
      <c r="G2957" s="233" t="s">
        <v>3894</v>
      </c>
      <c r="H2957" s="233" t="s">
        <v>227</v>
      </c>
    </row>
    <row r="2958" spans="1:8" ht="18.399999999999999" customHeight="1">
      <c r="A2958" s="237" t="s">
        <v>3893</v>
      </c>
      <c r="B2958" s="238" t="s">
        <v>3059</v>
      </c>
      <c r="C2958" s="238" t="s">
        <v>6893</v>
      </c>
      <c r="D2958" s="239">
        <v>350000</v>
      </c>
      <c r="E2958" s="240" t="s">
        <v>6886</v>
      </c>
      <c r="F2958" s="233" t="s">
        <v>227</v>
      </c>
      <c r="G2958" s="233" t="s">
        <v>3895</v>
      </c>
      <c r="H2958" s="233" t="s">
        <v>227</v>
      </c>
    </row>
    <row r="2959" spans="1:8" ht="18.399999999999999" customHeight="1">
      <c r="A2959" s="237" t="s">
        <v>3893</v>
      </c>
      <c r="B2959" s="238" t="s">
        <v>3061</v>
      </c>
      <c r="C2959" s="238" t="s">
        <v>6893</v>
      </c>
      <c r="D2959" s="239">
        <v>520000</v>
      </c>
      <c r="E2959" s="240" t="s">
        <v>6886</v>
      </c>
      <c r="F2959" s="233" t="s">
        <v>227</v>
      </c>
      <c r="G2959" s="233" t="s">
        <v>3896</v>
      </c>
      <c r="H2959" s="233" t="s">
        <v>227</v>
      </c>
    </row>
    <row r="2960" spans="1:8" ht="18.399999999999999" customHeight="1">
      <c r="A2960" s="237" t="s">
        <v>3893</v>
      </c>
      <c r="B2960" s="238" t="s">
        <v>3063</v>
      </c>
      <c r="C2960" s="238" t="s">
        <v>6893</v>
      </c>
      <c r="D2960" s="239">
        <v>1100000</v>
      </c>
      <c r="E2960" s="240" t="s">
        <v>6886</v>
      </c>
      <c r="F2960" s="233" t="s">
        <v>227</v>
      </c>
      <c r="G2960" s="233" t="s">
        <v>3897</v>
      </c>
      <c r="H2960" s="233" t="s">
        <v>227</v>
      </c>
    </row>
    <row r="2961" spans="1:8" ht="18.399999999999999" customHeight="1">
      <c r="A2961" s="237" t="s">
        <v>3893</v>
      </c>
      <c r="B2961" s="238" t="s">
        <v>3065</v>
      </c>
      <c r="C2961" s="238" t="s">
        <v>6893</v>
      </c>
      <c r="D2961" s="239">
        <v>1450000</v>
      </c>
      <c r="E2961" s="240" t="s">
        <v>6886</v>
      </c>
      <c r="F2961" s="233" t="s">
        <v>227</v>
      </c>
      <c r="G2961" s="233" t="s">
        <v>3898</v>
      </c>
      <c r="H2961" s="233" t="s">
        <v>227</v>
      </c>
    </row>
    <row r="2962" spans="1:8" ht="18.399999999999999" customHeight="1">
      <c r="A2962" s="237" t="s">
        <v>3893</v>
      </c>
      <c r="B2962" s="238" t="s">
        <v>3067</v>
      </c>
      <c r="C2962" s="238" t="s">
        <v>6893</v>
      </c>
      <c r="D2962" s="239">
        <v>2000000</v>
      </c>
      <c r="E2962" s="240" t="s">
        <v>6886</v>
      </c>
      <c r="F2962" s="233" t="s">
        <v>227</v>
      </c>
      <c r="G2962" s="233" t="s">
        <v>3899</v>
      </c>
      <c r="H2962" s="233" t="s">
        <v>227</v>
      </c>
    </row>
    <row r="2963" spans="1:8" ht="18.399999999999999" customHeight="1">
      <c r="A2963" s="237" t="s">
        <v>3900</v>
      </c>
      <c r="B2963" s="238" t="s">
        <v>3901</v>
      </c>
      <c r="C2963" s="238" t="s">
        <v>6893</v>
      </c>
      <c r="D2963" s="239">
        <v>1060000</v>
      </c>
      <c r="E2963" s="240" t="s">
        <v>6886</v>
      </c>
      <c r="F2963" s="233" t="s">
        <v>227</v>
      </c>
      <c r="G2963" s="233" t="s">
        <v>3902</v>
      </c>
      <c r="H2963" s="233" t="s">
        <v>227</v>
      </c>
    </row>
    <row r="2964" spans="1:8" ht="18.399999999999999" customHeight="1">
      <c r="A2964" s="237" t="s">
        <v>3900</v>
      </c>
      <c r="B2964" s="238" t="s">
        <v>3903</v>
      </c>
      <c r="C2964" s="238" t="s">
        <v>6893</v>
      </c>
      <c r="D2964" s="239">
        <v>1200000</v>
      </c>
      <c r="E2964" s="240" t="s">
        <v>6886</v>
      </c>
      <c r="F2964" s="233" t="s">
        <v>227</v>
      </c>
      <c r="G2964" s="233" t="s">
        <v>3904</v>
      </c>
      <c r="H2964" s="233" t="s">
        <v>227</v>
      </c>
    </row>
    <row r="2965" spans="1:8" ht="18.399999999999999" customHeight="1">
      <c r="A2965" s="237" t="s">
        <v>3900</v>
      </c>
      <c r="B2965" s="238" t="s">
        <v>3905</v>
      </c>
      <c r="C2965" s="238" t="s">
        <v>6893</v>
      </c>
      <c r="D2965" s="239">
        <v>1354000</v>
      </c>
      <c r="E2965" s="240" t="s">
        <v>6886</v>
      </c>
      <c r="F2965" s="233" t="s">
        <v>227</v>
      </c>
      <c r="G2965" s="233" t="s">
        <v>3906</v>
      </c>
      <c r="H2965" s="233" t="s">
        <v>227</v>
      </c>
    </row>
    <row r="2966" spans="1:8" ht="18.399999999999999" customHeight="1">
      <c r="A2966" s="237" t="s">
        <v>3900</v>
      </c>
      <c r="B2966" s="238" t="s">
        <v>3907</v>
      </c>
      <c r="C2966" s="238" t="s">
        <v>6893</v>
      </c>
      <c r="D2966" s="239">
        <v>1776000</v>
      </c>
      <c r="E2966" s="240" t="s">
        <v>6886</v>
      </c>
      <c r="F2966" s="233" t="s">
        <v>227</v>
      </c>
      <c r="G2966" s="233" t="s">
        <v>3908</v>
      </c>
      <c r="H2966" s="233" t="s">
        <v>227</v>
      </c>
    </row>
    <row r="2967" spans="1:8" ht="18.399999999999999" customHeight="1">
      <c r="A2967" s="237" t="s">
        <v>3900</v>
      </c>
      <c r="B2967" s="238" t="s">
        <v>3909</v>
      </c>
      <c r="C2967" s="238" t="s">
        <v>6893</v>
      </c>
      <c r="D2967" s="239">
        <v>2197000</v>
      </c>
      <c r="E2967" s="240" t="s">
        <v>6886</v>
      </c>
      <c r="F2967" s="233" t="s">
        <v>227</v>
      </c>
      <c r="G2967" s="233" t="s">
        <v>3910</v>
      </c>
      <c r="H2967" s="233" t="s">
        <v>227</v>
      </c>
    </row>
    <row r="2968" spans="1:8" ht="18.399999999999999" customHeight="1">
      <c r="A2968" s="237" t="s">
        <v>3900</v>
      </c>
      <c r="B2968" s="238" t="s">
        <v>3911</v>
      </c>
      <c r="C2968" s="238" t="s">
        <v>6893</v>
      </c>
      <c r="D2968" s="239">
        <v>3069000</v>
      </c>
      <c r="E2968" s="240" t="s">
        <v>6886</v>
      </c>
      <c r="F2968" s="233" t="s">
        <v>227</v>
      </c>
      <c r="G2968" s="233" t="s">
        <v>3912</v>
      </c>
      <c r="H2968" s="233" t="s">
        <v>227</v>
      </c>
    </row>
    <row r="2969" spans="1:8" ht="18.399999999999999" customHeight="1">
      <c r="A2969" s="237" t="s">
        <v>3900</v>
      </c>
      <c r="B2969" s="238" t="s">
        <v>3913</v>
      </c>
      <c r="C2969" s="238" t="s">
        <v>6893</v>
      </c>
      <c r="D2969" s="239">
        <v>3940000</v>
      </c>
      <c r="E2969" s="240" t="s">
        <v>6886</v>
      </c>
      <c r="F2969" s="233" t="s">
        <v>227</v>
      </c>
      <c r="G2969" s="233" t="s">
        <v>3914</v>
      </c>
      <c r="H2969" s="233" t="s">
        <v>227</v>
      </c>
    </row>
    <row r="2970" spans="1:8" ht="18.399999999999999" customHeight="1">
      <c r="A2970" s="237" t="s">
        <v>3900</v>
      </c>
      <c r="B2970" s="238" t="s">
        <v>3915</v>
      </c>
      <c r="C2970" s="238" t="s">
        <v>6893</v>
      </c>
      <c r="D2970" s="239">
        <v>6728000</v>
      </c>
      <c r="E2970" s="240" t="s">
        <v>6886</v>
      </c>
      <c r="F2970" s="233" t="s">
        <v>227</v>
      </c>
      <c r="G2970" s="233" t="s">
        <v>3916</v>
      </c>
      <c r="H2970" s="233" t="s">
        <v>227</v>
      </c>
    </row>
    <row r="2971" spans="1:8" ht="18.399999999999999" customHeight="1">
      <c r="A2971" s="237" t="s">
        <v>3900</v>
      </c>
      <c r="B2971" s="238" t="s">
        <v>3917</v>
      </c>
      <c r="C2971" s="238" t="s">
        <v>6893</v>
      </c>
      <c r="D2971" s="239">
        <v>7182000</v>
      </c>
      <c r="E2971" s="240" t="s">
        <v>6886</v>
      </c>
      <c r="F2971" s="233" t="s">
        <v>227</v>
      </c>
      <c r="G2971" s="233" t="s">
        <v>3918</v>
      </c>
      <c r="H2971" s="233" t="s">
        <v>227</v>
      </c>
    </row>
    <row r="2972" spans="1:8" ht="18.399999999999999" customHeight="1">
      <c r="A2972" s="237" t="s">
        <v>3900</v>
      </c>
      <c r="B2972" s="238" t="s">
        <v>3919</v>
      </c>
      <c r="C2972" s="238" t="s">
        <v>6893</v>
      </c>
      <c r="D2972" s="239">
        <v>9928000</v>
      </c>
      <c r="E2972" s="240" t="s">
        <v>6886</v>
      </c>
      <c r="F2972" s="233" t="s">
        <v>227</v>
      </c>
      <c r="G2972" s="233" t="s">
        <v>3920</v>
      </c>
      <c r="H2972" s="233" t="s">
        <v>227</v>
      </c>
    </row>
    <row r="2973" spans="1:8" ht="18.399999999999999" customHeight="1">
      <c r="A2973" s="237" t="s">
        <v>3900</v>
      </c>
      <c r="B2973" s="238" t="s">
        <v>3921</v>
      </c>
      <c r="C2973" s="238" t="s">
        <v>6893</v>
      </c>
      <c r="D2973" s="239">
        <v>11819000</v>
      </c>
      <c r="E2973" s="240" t="s">
        <v>6886</v>
      </c>
      <c r="F2973" s="233" t="s">
        <v>227</v>
      </c>
      <c r="G2973" s="233" t="s">
        <v>3922</v>
      </c>
      <c r="H2973" s="233" t="s">
        <v>227</v>
      </c>
    </row>
    <row r="2974" spans="1:8" ht="18.399999999999999" customHeight="1">
      <c r="A2974" s="237" t="s">
        <v>3900</v>
      </c>
      <c r="B2974" s="238" t="s">
        <v>3923</v>
      </c>
      <c r="C2974" s="238" t="s">
        <v>6893</v>
      </c>
      <c r="D2974" s="239">
        <v>13637000</v>
      </c>
      <c r="E2974" s="240" t="s">
        <v>6886</v>
      </c>
      <c r="F2974" s="233" t="s">
        <v>227</v>
      </c>
      <c r="G2974" s="233" t="s">
        <v>3924</v>
      </c>
      <c r="H2974" s="233" t="s">
        <v>227</v>
      </c>
    </row>
    <row r="2975" spans="1:8" ht="18.399999999999999" customHeight="1">
      <c r="A2975" s="237" t="s">
        <v>3925</v>
      </c>
      <c r="B2975" s="238" t="s">
        <v>3901</v>
      </c>
      <c r="C2975" s="238" t="s">
        <v>6893</v>
      </c>
      <c r="D2975" s="239">
        <v>12728000</v>
      </c>
      <c r="E2975" s="240" t="s">
        <v>6886</v>
      </c>
      <c r="F2975" s="233" t="s">
        <v>227</v>
      </c>
      <c r="G2975" s="233" t="s">
        <v>3926</v>
      </c>
      <c r="H2975" s="233" t="s">
        <v>227</v>
      </c>
    </row>
    <row r="2976" spans="1:8" ht="18.399999999999999" customHeight="1">
      <c r="A2976" s="237" t="s">
        <v>3925</v>
      </c>
      <c r="B2976" s="238" t="s">
        <v>3903</v>
      </c>
      <c r="C2976" s="238" t="s">
        <v>6893</v>
      </c>
      <c r="D2976" s="239">
        <v>15455000</v>
      </c>
      <c r="E2976" s="240" t="s">
        <v>6886</v>
      </c>
      <c r="F2976" s="233" t="s">
        <v>227</v>
      </c>
      <c r="G2976" s="233" t="s">
        <v>3927</v>
      </c>
      <c r="H2976" s="233" t="s">
        <v>227</v>
      </c>
    </row>
    <row r="2977" spans="1:8" ht="18.399999999999999" customHeight="1">
      <c r="A2977" s="237" t="s">
        <v>3925</v>
      </c>
      <c r="B2977" s="238" t="s">
        <v>3905</v>
      </c>
      <c r="C2977" s="238" t="s">
        <v>6893</v>
      </c>
      <c r="D2977" s="239">
        <v>19091000</v>
      </c>
      <c r="E2977" s="240" t="s">
        <v>6886</v>
      </c>
      <c r="F2977" s="233" t="s">
        <v>227</v>
      </c>
      <c r="G2977" s="233" t="s">
        <v>3928</v>
      </c>
      <c r="H2977" s="233" t="s">
        <v>227</v>
      </c>
    </row>
    <row r="2978" spans="1:8" ht="18.399999999999999" customHeight="1">
      <c r="A2978" s="237" t="s">
        <v>3925</v>
      </c>
      <c r="B2978" s="238" t="s">
        <v>3907</v>
      </c>
      <c r="C2978" s="238" t="s">
        <v>6893</v>
      </c>
      <c r="D2978" s="239">
        <v>20455000</v>
      </c>
      <c r="E2978" s="240" t="s">
        <v>6886</v>
      </c>
      <c r="F2978" s="233" t="s">
        <v>227</v>
      </c>
      <c r="G2978" s="233" t="s">
        <v>3929</v>
      </c>
      <c r="H2978" s="233" t="s">
        <v>227</v>
      </c>
    </row>
    <row r="2979" spans="1:8" ht="18.399999999999999" customHeight="1">
      <c r="A2979" s="237" t="s">
        <v>3925</v>
      </c>
      <c r="B2979" s="238" t="s">
        <v>3909</v>
      </c>
      <c r="C2979" s="238" t="s">
        <v>6893</v>
      </c>
      <c r="D2979" s="239">
        <v>24546000</v>
      </c>
      <c r="E2979" s="240" t="s">
        <v>6886</v>
      </c>
      <c r="F2979" s="233" t="s">
        <v>227</v>
      </c>
      <c r="G2979" s="233" t="s">
        <v>3930</v>
      </c>
      <c r="H2979" s="233" t="s">
        <v>227</v>
      </c>
    </row>
    <row r="2980" spans="1:8" ht="18.399999999999999" customHeight="1">
      <c r="A2980" s="237" t="s">
        <v>3925</v>
      </c>
      <c r="B2980" s="238" t="s">
        <v>3911</v>
      </c>
      <c r="C2980" s="238" t="s">
        <v>6893</v>
      </c>
      <c r="D2980" s="239">
        <v>26364000</v>
      </c>
      <c r="E2980" s="240" t="s">
        <v>6886</v>
      </c>
      <c r="F2980" s="233" t="s">
        <v>227</v>
      </c>
      <c r="G2980" s="233" t="s">
        <v>3931</v>
      </c>
      <c r="H2980" s="233" t="s">
        <v>227</v>
      </c>
    </row>
    <row r="2981" spans="1:8" ht="18.399999999999999" customHeight="1">
      <c r="A2981" s="237" t="s">
        <v>3925</v>
      </c>
      <c r="B2981" s="238" t="s">
        <v>3913</v>
      </c>
      <c r="C2981" s="238" t="s">
        <v>6893</v>
      </c>
      <c r="D2981" s="239">
        <v>30910000</v>
      </c>
      <c r="E2981" s="240" t="s">
        <v>6886</v>
      </c>
      <c r="F2981" s="233" t="s">
        <v>227</v>
      </c>
      <c r="G2981" s="233" t="s">
        <v>3932</v>
      </c>
      <c r="H2981" s="233" t="s">
        <v>227</v>
      </c>
    </row>
    <row r="2982" spans="1:8" ht="18.399999999999999" customHeight="1">
      <c r="A2982" s="237" t="s">
        <v>3925</v>
      </c>
      <c r="B2982" s="238" t="s">
        <v>3915</v>
      </c>
      <c r="C2982" s="238" t="s">
        <v>6893</v>
      </c>
      <c r="D2982" s="239">
        <v>37273000</v>
      </c>
      <c r="E2982" s="240" t="s">
        <v>6886</v>
      </c>
      <c r="F2982" s="233" t="s">
        <v>227</v>
      </c>
      <c r="G2982" s="233" t="s">
        <v>3933</v>
      </c>
      <c r="H2982" s="233" t="s">
        <v>227</v>
      </c>
    </row>
    <row r="2983" spans="1:8" ht="18.399999999999999" customHeight="1">
      <c r="A2983" s="237" t="s">
        <v>3925</v>
      </c>
      <c r="B2983" s="238" t="s">
        <v>3917</v>
      </c>
      <c r="C2983" s="238" t="s">
        <v>6893</v>
      </c>
      <c r="D2983" s="239">
        <v>47182000</v>
      </c>
      <c r="E2983" s="240" t="s">
        <v>6886</v>
      </c>
      <c r="F2983" s="233" t="s">
        <v>227</v>
      </c>
      <c r="G2983" s="233" t="s">
        <v>3934</v>
      </c>
      <c r="H2983" s="233" t="s">
        <v>227</v>
      </c>
    </row>
    <row r="2984" spans="1:8" ht="18.399999999999999" customHeight="1">
      <c r="A2984" s="237" t="s">
        <v>3925</v>
      </c>
      <c r="B2984" s="238" t="s">
        <v>3919</v>
      </c>
      <c r="C2984" s="238" t="s">
        <v>6893</v>
      </c>
      <c r="D2984" s="239">
        <v>55355000</v>
      </c>
      <c r="E2984" s="240" t="s">
        <v>6886</v>
      </c>
      <c r="F2984" s="233" t="s">
        <v>227</v>
      </c>
      <c r="G2984" s="233" t="s">
        <v>3935</v>
      </c>
      <c r="H2984" s="233" t="s">
        <v>227</v>
      </c>
    </row>
    <row r="2985" spans="1:8" ht="18.399999999999999" customHeight="1">
      <c r="A2985" s="237" t="s">
        <v>3925</v>
      </c>
      <c r="B2985" s="238" t="s">
        <v>3921</v>
      </c>
      <c r="C2985" s="238" t="s">
        <v>6893</v>
      </c>
      <c r="D2985" s="239">
        <v>63937000</v>
      </c>
      <c r="E2985" s="240" t="s">
        <v>6886</v>
      </c>
      <c r="F2985" s="233" t="s">
        <v>227</v>
      </c>
      <c r="G2985" s="233" t="s">
        <v>3936</v>
      </c>
      <c r="H2985" s="233" t="s">
        <v>227</v>
      </c>
    </row>
    <row r="2986" spans="1:8" ht="18.399999999999999" customHeight="1">
      <c r="A2986" s="237" t="s">
        <v>3925</v>
      </c>
      <c r="B2986" s="238" t="s">
        <v>3923</v>
      </c>
      <c r="C2986" s="238" t="s">
        <v>6893</v>
      </c>
      <c r="D2986" s="239">
        <v>78173000</v>
      </c>
      <c r="E2986" s="240" t="s">
        <v>6886</v>
      </c>
      <c r="F2986" s="233" t="s">
        <v>227</v>
      </c>
      <c r="G2986" s="233" t="s">
        <v>3937</v>
      </c>
      <c r="H2986" s="233" t="s">
        <v>227</v>
      </c>
    </row>
    <row r="2987" spans="1:8" ht="18.399999999999999" customHeight="1">
      <c r="A2987" s="237" t="s">
        <v>3938</v>
      </c>
      <c r="B2987" s="238" t="s">
        <v>3939</v>
      </c>
      <c r="C2987" s="238" t="s">
        <v>6893</v>
      </c>
      <c r="D2987" s="239">
        <v>17819000</v>
      </c>
      <c r="E2987" s="240" t="s">
        <v>6886</v>
      </c>
      <c r="F2987" s="233" t="s">
        <v>227</v>
      </c>
      <c r="G2987" s="233" t="s">
        <v>3940</v>
      </c>
      <c r="H2987" s="233" t="s">
        <v>227</v>
      </c>
    </row>
    <row r="2988" spans="1:8" ht="18.399999999999999" customHeight="1">
      <c r="A2988" s="237" t="s">
        <v>3938</v>
      </c>
      <c r="B2988" s="238" t="s">
        <v>3941</v>
      </c>
      <c r="C2988" s="238" t="s">
        <v>6893</v>
      </c>
      <c r="D2988" s="239">
        <v>21819000</v>
      </c>
      <c r="E2988" s="240" t="s">
        <v>6886</v>
      </c>
      <c r="F2988" s="233" t="s">
        <v>227</v>
      </c>
      <c r="G2988" s="233" t="s">
        <v>3942</v>
      </c>
      <c r="H2988" s="233" t="s">
        <v>227</v>
      </c>
    </row>
    <row r="2989" spans="1:8" ht="18.399999999999999" customHeight="1">
      <c r="A2989" s="237" t="s">
        <v>3943</v>
      </c>
      <c r="B2989" s="238" t="s">
        <v>3944</v>
      </c>
      <c r="C2989" s="238" t="s">
        <v>6893</v>
      </c>
      <c r="D2989" s="239">
        <v>4864000</v>
      </c>
      <c r="E2989" s="240" t="s">
        <v>6886</v>
      </c>
      <c r="F2989" s="233" t="s">
        <v>227</v>
      </c>
      <c r="G2989" s="233" t="s">
        <v>3945</v>
      </c>
      <c r="H2989" s="233" t="s">
        <v>227</v>
      </c>
    </row>
    <row r="2990" spans="1:8" ht="18.399999999999999" customHeight="1">
      <c r="A2990" s="237" t="s">
        <v>3943</v>
      </c>
      <c r="B2990" s="238" t="s">
        <v>3946</v>
      </c>
      <c r="C2990" s="238" t="s">
        <v>6893</v>
      </c>
      <c r="D2990" s="239">
        <v>5562000</v>
      </c>
      <c r="E2990" s="240" t="s">
        <v>6886</v>
      </c>
      <c r="F2990" s="233" t="s">
        <v>227</v>
      </c>
      <c r="G2990" s="233" t="s">
        <v>3947</v>
      </c>
      <c r="H2990" s="233" t="s">
        <v>227</v>
      </c>
    </row>
    <row r="2991" spans="1:8" ht="18.399999999999999" customHeight="1">
      <c r="A2991" s="237" t="s">
        <v>3948</v>
      </c>
      <c r="B2991" s="238" t="s">
        <v>3949</v>
      </c>
      <c r="C2991" s="238" t="s">
        <v>6893</v>
      </c>
      <c r="D2991" s="239">
        <v>4160</v>
      </c>
      <c r="E2991" s="240" t="s">
        <v>6886</v>
      </c>
      <c r="F2991" s="233" t="s">
        <v>227</v>
      </c>
      <c r="G2991" s="233" t="s">
        <v>3950</v>
      </c>
      <c r="H2991" s="233" t="s">
        <v>227</v>
      </c>
    </row>
    <row r="2992" spans="1:8" ht="18.399999999999999" customHeight="1">
      <c r="A2992" s="237" t="s">
        <v>3948</v>
      </c>
      <c r="B2992" s="238" t="s">
        <v>3951</v>
      </c>
      <c r="C2992" s="238" t="s">
        <v>6893</v>
      </c>
      <c r="D2992" s="239">
        <v>4390</v>
      </c>
      <c r="E2992" s="240" t="s">
        <v>6886</v>
      </c>
      <c r="F2992" s="233" t="s">
        <v>227</v>
      </c>
      <c r="G2992" s="233" t="s">
        <v>3952</v>
      </c>
      <c r="H2992" s="233" t="s">
        <v>227</v>
      </c>
    </row>
    <row r="2993" spans="1:8" ht="18.399999999999999" customHeight="1">
      <c r="A2993" s="237" t="s">
        <v>3953</v>
      </c>
      <c r="B2993" s="238" t="s">
        <v>3954</v>
      </c>
      <c r="C2993" s="238" t="s">
        <v>6893</v>
      </c>
      <c r="D2993" s="239">
        <v>20000</v>
      </c>
      <c r="E2993" s="240" t="s">
        <v>6886</v>
      </c>
      <c r="F2993" s="233" t="s">
        <v>227</v>
      </c>
      <c r="G2993" s="233" t="s">
        <v>3955</v>
      </c>
      <c r="H2993" s="233" t="s">
        <v>227</v>
      </c>
    </row>
    <row r="2994" spans="1:8" ht="18.399999999999999" customHeight="1">
      <c r="A2994" s="237" t="s">
        <v>3953</v>
      </c>
      <c r="B2994" s="238" t="s">
        <v>3956</v>
      </c>
      <c r="C2994" s="238" t="s">
        <v>6893</v>
      </c>
      <c r="D2994" s="239">
        <v>23000</v>
      </c>
      <c r="E2994" s="240" t="s">
        <v>6886</v>
      </c>
      <c r="F2994" s="233" t="s">
        <v>227</v>
      </c>
      <c r="G2994" s="233" t="s">
        <v>3957</v>
      </c>
      <c r="H2994" s="233" t="s">
        <v>227</v>
      </c>
    </row>
    <row r="2995" spans="1:8" ht="18.399999999999999" customHeight="1">
      <c r="A2995" s="237" t="s">
        <v>3953</v>
      </c>
      <c r="B2995" s="238" t="s">
        <v>3958</v>
      </c>
      <c r="C2995" s="238" t="s">
        <v>6893</v>
      </c>
      <c r="D2995" s="239">
        <v>28000</v>
      </c>
      <c r="E2995" s="240" t="s">
        <v>6886</v>
      </c>
      <c r="F2995" s="233" t="s">
        <v>227</v>
      </c>
      <c r="G2995" s="233" t="s">
        <v>3959</v>
      </c>
      <c r="H2995" s="233" t="s">
        <v>227</v>
      </c>
    </row>
    <row r="2996" spans="1:8" ht="18.399999999999999" customHeight="1">
      <c r="A2996" s="237" t="s">
        <v>3953</v>
      </c>
      <c r="B2996" s="238" t="s">
        <v>3960</v>
      </c>
      <c r="C2996" s="238" t="s">
        <v>6893</v>
      </c>
      <c r="D2996" s="239">
        <v>40000</v>
      </c>
      <c r="E2996" s="240" t="s">
        <v>6886</v>
      </c>
      <c r="F2996" s="233" t="s">
        <v>227</v>
      </c>
      <c r="G2996" s="233" t="s">
        <v>3961</v>
      </c>
      <c r="H2996" s="233" t="s">
        <v>227</v>
      </c>
    </row>
    <row r="2997" spans="1:8" ht="18.399999999999999" customHeight="1">
      <c r="A2997" s="237" t="s">
        <v>3953</v>
      </c>
      <c r="B2997" s="238" t="s">
        <v>3962</v>
      </c>
      <c r="C2997" s="238" t="s">
        <v>6893</v>
      </c>
      <c r="D2997" s="239">
        <v>65000</v>
      </c>
      <c r="E2997" s="240" t="s">
        <v>6886</v>
      </c>
      <c r="F2997" s="233" t="s">
        <v>227</v>
      </c>
      <c r="G2997" s="233" t="s">
        <v>3963</v>
      </c>
      <c r="H2997" s="233" t="s">
        <v>227</v>
      </c>
    </row>
    <row r="2998" spans="1:8" ht="18.399999999999999" customHeight="1">
      <c r="A2998" s="237" t="s">
        <v>3964</v>
      </c>
      <c r="B2998" s="238" t="s">
        <v>3965</v>
      </c>
      <c r="C2998" s="238" t="s">
        <v>6893</v>
      </c>
      <c r="D2998" s="239">
        <v>110000</v>
      </c>
      <c r="E2998" s="240" t="s">
        <v>6886</v>
      </c>
      <c r="F2998" s="233" t="s">
        <v>227</v>
      </c>
      <c r="G2998" s="233" t="s">
        <v>3966</v>
      </c>
      <c r="H2998" s="233" t="s">
        <v>227</v>
      </c>
    </row>
    <row r="2999" spans="1:8" ht="18.399999999999999" customHeight="1">
      <c r="A2999" s="237" t="s">
        <v>3964</v>
      </c>
      <c r="B2999" s="238" t="s">
        <v>3967</v>
      </c>
      <c r="C2999" s="238" t="s">
        <v>6893</v>
      </c>
      <c r="D2999" s="239">
        <v>131000</v>
      </c>
      <c r="E2999" s="240" t="s">
        <v>6886</v>
      </c>
      <c r="F2999" s="233" t="s">
        <v>227</v>
      </c>
      <c r="G2999" s="233" t="s">
        <v>3968</v>
      </c>
      <c r="H2999" s="233" t="s">
        <v>227</v>
      </c>
    </row>
    <row r="3000" spans="1:8" ht="18.399999999999999" customHeight="1">
      <c r="A3000" s="237" t="s">
        <v>3964</v>
      </c>
      <c r="B3000" s="238" t="s">
        <v>3969</v>
      </c>
      <c r="C3000" s="238" t="s">
        <v>6893</v>
      </c>
      <c r="D3000" s="239">
        <v>180000</v>
      </c>
      <c r="E3000" s="240" t="s">
        <v>6886</v>
      </c>
      <c r="F3000" s="233" t="s">
        <v>227</v>
      </c>
      <c r="G3000" s="233" t="s">
        <v>3970</v>
      </c>
      <c r="H3000" s="233" t="s">
        <v>227</v>
      </c>
    </row>
    <row r="3001" spans="1:8" ht="18.399999999999999" customHeight="1">
      <c r="A3001" s="237" t="s">
        <v>3964</v>
      </c>
      <c r="B3001" s="238" t="s">
        <v>3971</v>
      </c>
      <c r="C3001" s="238" t="s">
        <v>6893</v>
      </c>
      <c r="D3001" s="239">
        <v>224000</v>
      </c>
      <c r="E3001" s="240" t="s">
        <v>6886</v>
      </c>
      <c r="F3001" s="233" t="s">
        <v>227</v>
      </c>
      <c r="G3001" s="233" t="s">
        <v>3972</v>
      </c>
      <c r="H3001" s="233" t="s">
        <v>227</v>
      </c>
    </row>
    <row r="3002" spans="1:8" ht="18.399999999999999" customHeight="1">
      <c r="A3002" s="237" t="s">
        <v>3964</v>
      </c>
      <c r="B3002" s="238" t="s">
        <v>3973</v>
      </c>
      <c r="C3002" s="238" t="s">
        <v>6893</v>
      </c>
      <c r="D3002" s="239">
        <v>442000</v>
      </c>
      <c r="E3002" s="240" t="s">
        <v>6886</v>
      </c>
      <c r="F3002" s="233" t="s">
        <v>227</v>
      </c>
      <c r="G3002" s="233" t="s">
        <v>3974</v>
      </c>
      <c r="H3002" s="233" t="s">
        <v>227</v>
      </c>
    </row>
    <row r="3003" spans="1:8" ht="18.399999999999999" customHeight="1">
      <c r="A3003" s="237" t="s">
        <v>3964</v>
      </c>
      <c r="B3003" s="238" t="s">
        <v>2720</v>
      </c>
      <c r="C3003" s="238" t="s">
        <v>6893</v>
      </c>
      <c r="D3003" s="239">
        <v>619000</v>
      </c>
      <c r="E3003" s="240" t="s">
        <v>6886</v>
      </c>
      <c r="F3003" s="233" t="s">
        <v>227</v>
      </c>
      <c r="G3003" s="233" t="s">
        <v>3975</v>
      </c>
      <c r="H3003" s="233" t="s">
        <v>227</v>
      </c>
    </row>
    <row r="3004" spans="1:8" ht="18.399999999999999" customHeight="1">
      <c r="A3004" s="237" t="s">
        <v>3964</v>
      </c>
      <c r="B3004" s="238" t="s">
        <v>2722</v>
      </c>
      <c r="C3004" s="238" t="s">
        <v>6893</v>
      </c>
      <c r="D3004" s="239">
        <v>899000</v>
      </c>
      <c r="E3004" s="240" t="s">
        <v>6886</v>
      </c>
      <c r="F3004" s="233" t="s">
        <v>227</v>
      </c>
      <c r="G3004" s="233" t="s">
        <v>3976</v>
      </c>
      <c r="H3004" s="233" t="s">
        <v>227</v>
      </c>
    </row>
    <row r="3005" spans="1:8" ht="18.399999999999999" customHeight="1">
      <c r="A3005" s="237" t="s">
        <v>3964</v>
      </c>
      <c r="B3005" s="238" t="s">
        <v>2724</v>
      </c>
      <c r="C3005" s="238" t="s">
        <v>6893</v>
      </c>
      <c r="D3005" s="239">
        <v>1069000</v>
      </c>
      <c r="E3005" s="240" t="s">
        <v>6886</v>
      </c>
      <c r="F3005" s="233" t="s">
        <v>227</v>
      </c>
      <c r="G3005" s="233" t="s">
        <v>3977</v>
      </c>
      <c r="H3005" s="233" t="s">
        <v>227</v>
      </c>
    </row>
    <row r="3006" spans="1:8" ht="18.399999999999999" customHeight="1">
      <c r="A3006" s="237" t="s">
        <v>3964</v>
      </c>
      <c r="B3006" s="238" t="s">
        <v>2726</v>
      </c>
      <c r="C3006" s="238" t="s">
        <v>6893</v>
      </c>
      <c r="D3006" s="239">
        <v>1557000</v>
      </c>
      <c r="E3006" s="240" t="s">
        <v>6886</v>
      </c>
      <c r="F3006" s="233" t="s">
        <v>227</v>
      </c>
      <c r="G3006" s="233" t="s">
        <v>3978</v>
      </c>
      <c r="H3006" s="233" t="s">
        <v>227</v>
      </c>
    </row>
    <row r="3007" spans="1:8" ht="18.399999999999999" customHeight="1">
      <c r="A3007" s="237" t="s">
        <v>3964</v>
      </c>
      <c r="B3007" s="238" t="s">
        <v>2728</v>
      </c>
      <c r="C3007" s="238" t="s">
        <v>6893</v>
      </c>
      <c r="D3007" s="239">
        <v>2200000</v>
      </c>
      <c r="E3007" s="240" t="s">
        <v>6886</v>
      </c>
      <c r="F3007" s="233" t="s">
        <v>227</v>
      </c>
      <c r="G3007" s="233" t="s">
        <v>3979</v>
      </c>
      <c r="H3007" s="233" t="s">
        <v>227</v>
      </c>
    </row>
    <row r="3008" spans="1:8" ht="18.399999999999999" customHeight="1">
      <c r="A3008" s="237" t="s">
        <v>3964</v>
      </c>
      <c r="B3008" s="238" t="s">
        <v>2732</v>
      </c>
      <c r="C3008" s="238" t="s">
        <v>6893</v>
      </c>
      <c r="D3008" s="239">
        <v>3514000</v>
      </c>
      <c r="E3008" s="240" t="s">
        <v>6886</v>
      </c>
      <c r="F3008" s="233" t="s">
        <v>227</v>
      </c>
      <c r="G3008" s="233" t="s">
        <v>3980</v>
      </c>
      <c r="H3008" s="233" t="s">
        <v>227</v>
      </c>
    </row>
    <row r="3009" spans="1:8" ht="18.399999999999999" customHeight="1">
      <c r="A3009" s="237" t="s">
        <v>3981</v>
      </c>
      <c r="B3009" s="238" t="s">
        <v>7570</v>
      </c>
      <c r="C3009" s="238" t="s">
        <v>7081</v>
      </c>
      <c r="D3009" s="239">
        <v>6033000</v>
      </c>
      <c r="E3009" s="240" t="s">
        <v>6886</v>
      </c>
      <c r="F3009" s="233" t="s">
        <v>227</v>
      </c>
      <c r="G3009" s="233" t="s">
        <v>3982</v>
      </c>
      <c r="H3009" s="233" t="s">
        <v>227</v>
      </c>
    </row>
    <row r="3010" spans="1:8" ht="18.399999999999999" customHeight="1">
      <c r="A3010" s="237" t="s">
        <v>3981</v>
      </c>
      <c r="B3010" s="238" t="s">
        <v>3983</v>
      </c>
      <c r="C3010" s="238" t="s">
        <v>7081</v>
      </c>
      <c r="D3010" s="239">
        <v>6281000</v>
      </c>
      <c r="E3010" s="240" t="s">
        <v>6886</v>
      </c>
      <c r="F3010" s="233" t="s">
        <v>227</v>
      </c>
      <c r="G3010" s="233" t="s">
        <v>3984</v>
      </c>
      <c r="H3010" s="233" t="s">
        <v>227</v>
      </c>
    </row>
    <row r="3011" spans="1:8" ht="18.399999999999999" customHeight="1">
      <c r="A3011" s="237" t="s">
        <v>3981</v>
      </c>
      <c r="B3011" s="238" t="s">
        <v>3985</v>
      </c>
      <c r="C3011" s="238" t="s">
        <v>7081</v>
      </c>
      <c r="D3011" s="239">
        <v>6492000</v>
      </c>
      <c r="E3011" s="240" t="s">
        <v>6886</v>
      </c>
      <c r="F3011" s="233" t="s">
        <v>227</v>
      </c>
      <c r="G3011" s="233" t="s">
        <v>3986</v>
      </c>
      <c r="H3011" s="233" t="s">
        <v>227</v>
      </c>
    </row>
    <row r="3012" spans="1:8" ht="18.399999999999999" customHeight="1">
      <c r="A3012" s="237" t="s">
        <v>3981</v>
      </c>
      <c r="B3012" s="238" t="s">
        <v>3987</v>
      </c>
      <c r="C3012" s="238" t="s">
        <v>7081</v>
      </c>
      <c r="D3012" s="239">
        <v>6909000</v>
      </c>
      <c r="E3012" s="240" t="s">
        <v>6886</v>
      </c>
      <c r="F3012" s="233" t="s">
        <v>227</v>
      </c>
      <c r="G3012" s="233" t="s">
        <v>3988</v>
      </c>
      <c r="H3012" s="233" t="s">
        <v>227</v>
      </c>
    </row>
    <row r="3013" spans="1:8" ht="18.399999999999999" customHeight="1">
      <c r="A3013" s="237" t="s">
        <v>3981</v>
      </c>
      <c r="B3013" s="238" t="s">
        <v>3989</v>
      </c>
      <c r="C3013" s="238" t="s">
        <v>7081</v>
      </c>
      <c r="D3013" s="239">
        <v>7453000</v>
      </c>
      <c r="E3013" s="240" t="s">
        <v>6886</v>
      </c>
      <c r="F3013" s="233" t="s">
        <v>227</v>
      </c>
      <c r="G3013" s="233" t="s">
        <v>3990</v>
      </c>
      <c r="H3013" s="233" t="s">
        <v>227</v>
      </c>
    </row>
    <row r="3014" spans="1:8" ht="18.399999999999999" customHeight="1">
      <c r="A3014" s="237" t="s">
        <v>3981</v>
      </c>
      <c r="B3014" s="238" t="s">
        <v>3991</v>
      </c>
      <c r="C3014" s="238" t="s">
        <v>7081</v>
      </c>
      <c r="D3014" s="239">
        <v>8362000</v>
      </c>
      <c r="E3014" s="240" t="s">
        <v>6886</v>
      </c>
      <c r="F3014" s="233" t="s">
        <v>227</v>
      </c>
      <c r="G3014" s="233" t="s">
        <v>3992</v>
      </c>
      <c r="H3014" s="233" t="s">
        <v>227</v>
      </c>
    </row>
    <row r="3015" spans="1:8" ht="18.399999999999999" customHeight="1">
      <c r="A3015" s="237" t="s">
        <v>3981</v>
      </c>
      <c r="B3015" s="238" t="s">
        <v>3993</v>
      </c>
      <c r="C3015" s="238" t="s">
        <v>7081</v>
      </c>
      <c r="D3015" s="239">
        <v>8919000</v>
      </c>
      <c r="E3015" s="240" t="s">
        <v>6886</v>
      </c>
      <c r="F3015" s="233" t="s">
        <v>227</v>
      </c>
      <c r="G3015" s="233" t="s">
        <v>3994</v>
      </c>
      <c r="H3015" s="233" t="s">
        <v>227</v>
      </c>
    </row>
    <row r="3016" spans="1:8" ht="18.399999999999999" customHeight="1">
      <c r="A3016" s="237" t="s">
        <v>3981</v>
      </c>
      <c r="B3016" s="238" t="s">
        <v>3995</v>
      </c>
      <c r="C3016" s="238" t="s">
        <v>7081</v>
      </c>
      <c r="D3016" s="239">
        <v>10291000</v>
      </c>
      <c r="E3016" s="240" t="s">
        <v>6886</v>
      </c>
      <c r="F3016" s="233" t="s">
        <v>227</v>
      </c>
      <c r="G3016" s="233" t="s">
        <v>3996</v>
      </c>
      <c r="H3016" s="233" t="s">
        <v>227</v>
      </c>
    </row>
    <row r="3017" spans="1:8" ht="18.399999999999999" customHeight="1">
      <c r="A3017" s="237" t="s">
        <v>3981</v>
      </c>
      <c r="B3017" s="238" t="s">
        <v>3997</v>
      </c>
      <c r="C3017" s="238" t="s">
        <v>7081</v>
      </c>
      <c r="D3017" s="239">
        <v>11403000</v>
      </c>
      <c r="E3017" s="240" t="s">
        <v>6886</v>
      </c>
      <c r="F3017" s="233" t="s">
        <v>227</v>
      </c>
      <c r="G3017" s="233" t="s">
        <v>3998</v>
      </c>
      <c r="H3017" s="233" t="s">
        <v>227</v>
      </c>
    </row>
    <row r="3018" spans="1:8" ht="18.399999999999999" customHeight="1">
      <c r="A3018" s="237" t="s">
        <v>3981</v>
      </c>
      <c r="B3018" s="238" t="s">
        <v>3999</v>
      </c>
      <c r="C3018" s="238" t="s">
        <v>7081</v>
      </c>
      <c r="D3018" s="239">
        <v>13062000</v>
      </c>
      <c r="E3018" s="240" t="s">
        <v>6886</v>
      </c>
      <c r="F3018" s="233" t="s">
        <v>227</v>
      </c>
      <c r="G3018" s="233" t="s">
        <v>4000</v>
      </c>
      <c r="H3018" s="233" t="s">
        <v>227</v>
      </c>
    </row>
    <row r="3019" spans="1:8" ht="18.399999999999999" customHeight="1">
      <c r="A3019" s="237" t="s">
        <v>3981</v>
      </c>
      <c r="B3019" s="238" t="s">
        <v>4001</v>
      </c>
      <c r="C3019" s="238" t="s">
        <v>7081</v>
      </c>
      <c r="D3019" s="239">
        <v>15433000</v>
      </c>
      <c r="E3019" s="240" t="s">
        <v>6886</v>
      </c>
      <c r="F3019" s="233" t="s">
        <v>227</v>
      </c>
      <c r="G3019" s="233" t="s">
        <v>4002</v>
      </c>
      <c r="H3019" s="233" t="s">
        <v>227</v>
      </c>
    </row>
    <row r="3020" spans="1:8" ht="18.399999999999999" customHeight="1">
      <c r="A3020" s="237" t="s">
        <v>3981</v>
      </c>
      <c r="B3020" s="238" t="s">
        <v>4003</v>
      </c>
      <c r="C3020" s="238" t="s">
        <v>7081</v>
      </c>
      <c r="D3020" s="239">
        <v>16848000</v>
      </c>
      <c r="E3020" s="240" t="s">
        <v>6886</v>
      </c>
      <c r="F3020" s="233" t="s">
        <v>227</v>
      </c>
      <c r="G3020" s="233" t="s">
        <v>4004</v>
      </c>
      <c r="H3020" s="233" t="s">
        <v>227</v>
      </c>
    </row>
    <row r="3021" spans="1:8" ht="18.399999999999999" customHeight="1">
      <c r="A3021" s="237" t="s">
        <v>3981</v>
      </c>
      <c r="B3021" s="238" t="s">
        <v>4005</v>
      </c>
      <c r="C3021" s="238" t="s">
        <v>7081</v>
      </c>
      <c r="D3021" s="239">
        <v>21746000</v>
      </c>
      <c r="E3021" s="240" t="s">
        <v>6886</v>
      </c>
      <c r="F3021" s="233" t="s">
        <v>227</v>
      </c>
      <c r="G3021" s="233" t="s">
        <v>4006</v>
      </c>
      <c r="H3021" s="233" t="s">
        <v>227</v>
      </c>
    </row>
    <row r="3022" spans="1:8" ht="18.399999999999999" customHeight="1">
      <c r="A3022" s="237" t="s">
        <v>3981</v>
      </c>
      <c r="B3022" s="238" t="s">
        <v>4007</v>
      </c>
      <c r="C3022" s="238" t="s">
        <v>7081</v>
      </c>
      <c r="D3022" s="239">
        <v>26023000</v>
      </c>
      <c r="E3022" s="240" t="s">
        <v>6886</v>
      </c>
      <c r="F3022" s="233" t="s">
        <v>227</v>
      </c>
      <c r="G3022" s="233" t="s">
        <v>4008</v>
      </c>
      <c r="H3022" s="233" t="s">
        <v>227</v>
      </c>
    </row>
    <row r="3023" spans="1:8" ht="18.399999999999999" customHeight="1">
      <c r="A3023" s="237" t="s">
        <v>3981</v>
      </c>
      <c r="B3023" s="238" t="s">
        <v>4009</v>
      </c>
      <c r="C3023" s="238" t="s">
        <v>7081</v>
      </c>
      <c r="D3023" s="239">
        <v>29024000</v>
      </c>
      <c r="E3023" s="240" t="s">
        <v>6886</v>
      </c>
      <c r="F3023" s="233" t="s">
        <v>227</v>
      </c>
      <c r="G3023" s="233" t="s">
        <v>4010</v>
      </c>
      <c r="H3023" s="233" t="s">
        <v>227</v>
      </c>
    </row>
    <row r="3024" spans="1:8" ht="18.399999999999999" customHeight="1">
      <c r="A3024" s="237" t="s">
        <v>3981</v>
      </c>
      <c r="B3024" s="238" t="s">
        <v>4011</v>
      </c>
      <c r="C3024" s="238" t="s">
        <v>7081</v>
      </c>
      <c r="D3024" s="239">
        <v>34839000</v>
      </c>
      <c r="E3024" s="240" t="s">
        <v>6886</v>
      </c>
      <c r="F3024" s="233" t="s">
        <v>227</v>
      </c>
      <c r="G3024" s="233" t="s">
        <v>4012</v>
      </c>
      <c r="H3024" s="233" t="s">
        <v>227</v>
      </c>
    </row>
    <row r="3025" spans="1:8" ht="18.399999999999999" customHeight="1">
      <c r="A3025" s="237" t="s">
        <v>5380</v>
      </c>
      <c r="B3025" s="238" t="s">
        <v>5381</v>
      </c>
      <c r="C3025" s="238" t="s">
        <v>7571</v>
      </c>
      <c r="D3025" s="239">
        <v>10500</v>
      </c>
      <c r="E3025" s="240" t="s">
        <v>6886</v>
      </c>
      <c r="F3025" s="233" t="s">
        <v>227</v>
      </c>
      <c r="G3025" s="233" t="s">
        <v>5382</v>
      </c>
      <c r="H3025" s="233" t="s">
        <v>227</v>
      </c>
    </row>
    <row r="3026" spans="1:8" ht="18.399999999999999" customHeight="1">
      <c r="A3026" s="237" t="s">
        <v>5380</v>
      </c>
      <c r="B3026" s="238" t="s">
        <v>5383</v>
      </c>
      <c r="C3026" s="238" t="s">
        <v>7571</v>
      </c>
      <c r="D3026" s="239">
        <v>32000</v>
      </c>
      <c r="E3026" s="240" t="s">
        <v>6886</v>
      </c>
      <c r="F3026" s="233" t="s">
        <v>227</v>
      </c>
      <c r="G3026" s="233" t="s">
        <v>5384</v>
      </c>
      <c r="H3026" s="233" t="s">
        <v>227</v>
      </c>
    </row>
    <row r="3027" spans="1:8" ht="18.399999999999999" customHeight="1">
      <c r="A3027" s="237" t="s">
        <v>5385</v>
      </c>
      <c r="B3027" s="238" t="s">
        <v>5386</v>
      </c>
      <c r="C3027" s="238" t="s">
        <v>7571</v>
      </c>
      <c r="D3027" s="239">
        <v>14500000</v>
      </c>
      <c r="E3027" s="240" t="s">
        <v>6886</v>
      </c>
      <c r="F3027" s="233" t="s">
        <v>227</v>
      </c>
      <c r="G3027" s="233" t="s">
        <v>5387</v>
      </c>
      <c r="H3027" s="233" t="s">
        <v>227</v>
      </c>
    </row>
    <row r="3028" spans="1:8" ht="18.399999999999999" customHeight="1">
      <c r="A3028" s="237" t="s">
        <v>5385</v>
      </c>
      <c r="B3028" s="238" t="s">
        <v>5388</v>
      </c>
      <c r="C3028" s="238" t="s">
        <v>7571</v>
      </c>
      <c r="D3028" s="239">
        <v>16500000</v>
      </c>
      <c r="E3028" s="240" t="s">
        <v>6886</v>
      </c>
      <c r="F3028" s="233" t="s">
        <v>227</v>
      </c>
      <c r="G3028" s="233" t="s">
        <v>5389</v>
      </c>
      <c r="H3028" s="233" t="s">
        <v>227</v>
      </c>
    </row>
    <row r="3029" spans="1:8" ht="18.399999999999999" customHeight="1">
      <c r="A3029" s="237" t="s">
        <v>5385</v>
      </c>
      <c r="B3029" s="238" t="s">
        <v>5390</v>
      </c>
      <c r="C3029" s="238" t="s">
        <v>7571</v>
      </c>
      <c r="D3029" s="239">
        <v>19500000</v>
      </c>
      <c r="E3029" s="240" t="s">
        <v>6886</v>
      </c>
      <c r="F3029" s="233" t="s">
        <v>227</v>
      </c>
      <c r="G3029" s="233" t="s">
        <v>5391</v>
      </c>
      <c r="H3029" s="233" t="s">
        <v>227</v>
      </c>
    </row>
    <row r="3030" spans="1:8" ht="18.399999999999999" customHeight="1">
      <c r="A3030" s="237" t="s">
        <v>5385</v>
      </c>
      <c r="B3030" s="238" t="s">
        <v>5392</v>
      </c>
      <c r="C3030" s="238" t="s">
        <v>7571</v>
      </c>
      <c r="D3030" s="239">
        <v>3800000</v>
      </c>
      <c r="E3030" s="240" t="s">
        <v>6886</v>
      </c>
      <c r="F3030" s="233" t="s">
        <v>227</v>
      </c>
      <c r="G3030" s="233" t="s">
        <v>5393</v>
      </c>
      <c r="H3030" s="233" t="s">
        <v>227</v>
      </c>
    </row>
    <row r="3031" spans="1:8" ht="18.399999999999999" customHeight="1">
      <c r="A3031" s="237" t="s">
        <v>5385</v>
      </c>
      <c r="B3031" s="238" t="s">
        <v>5394</v>
      </c>
      <c r="C3031" s="238" t="s">
        <v>7571</v>
      </c>
      <c r="D3031" s="239">
        <v>4200000</v>
      </c>
      <c r="E3031" s="240" t="s">
        <v>6886</v>
      </c>
      <c r="F3031" s="233" t="s">
        <v>227</v>
      </c>
      <c r="G3031" s="233" t="s">
        <v>5395</v>
      </c>
      <c r="H3031" s="233" t="s">
        <v>227</v>
      </c>
    </row>
    <row r="3032" spans="1:8" ht="18.399999999999999" customHeight="1">
      <c r="A3032" s="237" t="s">
        <v>5385</v>
      </c>
      <c r="B3032" s="238" t="s">
        <v>5396</v>
      </c>
      <c r="C3032" s="238" t="s">
        <v>7571</v>
      </c>
      <c r="D3032" s="239">
        <v>4800000</v>
      </c>
      <c r="E3032" s="240" t="s">
        <v>6886</v>
      </c>
      <c r="F3032" s="233" t="s">
        <v>227</v>
      </c>
      <c r="G3032" s="233" t="s">
        <v>5397</v>
      </c>
      <c r="H3032" s="233" t="s">
        <v>227</v>
      </c>
    </row>
    <row r="3033" spans="1:8" ht="18.399999999999999" customHeight="1">
      <c r="A3033" s="237" t="s">
        <v>5398</v>
      </c>
      <c r="B3033" s="238" t="s">
        <v>5399</v>
      </c>
      <c r="C3033" s="238" t="s">
        <v>7571</v>
      </c>
      <c r="D3033" s="239">
        <v>3550000</v>
      </c>
      <c r="E3033" s="240" t="s">
        <v>6886</v>
      </c>
      <c r="F3033" s="233" t="s">
        <v>227</v>
      </c>
      <c r="G3033" s="233" t="s">
        <v>5400</v>
      </c>
      <c r="H3033" s="233" t="s">
        <v>227</v>
      </c>
    </row>
    <row r="3034" spans="1:8" ht="18.399999999999999" customHeight="1">
      <c r="A3034" s="237" t="s">
        <v>5398</v>
      </c>
      <c r="B3034" s="238" t="s">
        <v>5401</v>
      </c>
      <c r="C3034" s="238" t="s">
        <v>7571</v>
      </c>
      <c r="D3034" s="239">
        <v>4070000</v>
      </c>
      <c r="E3034" s="240" t="s">
        <v>6886</v>
      </c>
      <c r="F3034" s="233" t="s">
        <v>227</v>
      </c>
      <c r="G3034" s="233" t="s">
        <v>5402</v>
      </c>
      <c r="H3034" s="233" t="s">
        <v>227</v>
      </c>
    </row>
    <row r="3035" spans="1:8" ht="18.399999999999999" customHeight="1">
      <c r="A3035" s="237" t="s">
        <v>5398</v>
      </c>
      <c r="B3035" s="238" t="s">
        <v>5403</v>
      </c>
      <c r="C3035" s="238" t="s">
        <v>7571</v>
      </c>
      <c r="D3035" s="239">
        <v>5100000</v>
      </c>
      <c r="E3035" s="240" t="s">
        <v>6886</v>
      </c>
      <c r="F3035" s="233" t="s">
        <v>227</v>
      </c>
      <c r="G3035" s="233" t="s">
        <v>5404</v>
      </c>
      <c r="H3035" s="233" t="s">
        <v>227</v>
      </c>
    </row>
    <row r="3036" spans="1:8" ht="18.399999999999999" customHeight="1">
      <c r="A3036" s="237" t="s">
        <v>5398</v>
      </c>
      <c r="B3036" s="238" t="s">
        <v>5405</v>
      </c>
      <c r="C3036" s="238" t="s">
        <v>7571</v>
      </c>
      <c r="D3036" s="239">
        <v>2480000</v>
      </c>
      <c r="E3036" s="240" t="s">
        <v>6886</v>
      </c>
      <c r="F3036" s="233" t="s">
        <v>227</v>
      </c>
      <c r="G3036" s="233" t="s">
        <v>5406</v>
      </c>
      <c r="H3036" s="233" t="s">
        <v>227</v>
      </c>
    </row>
    <row r="3037" spans="1:8" ht="18.399999999999999" customHeight="1">
      <c r="A3037" s="237" t="s">
        <v>5398</v>
      </c>
      <c r="B3037" s="238" t="s">
        <v>5407</v>
      </c>
      <c r="C3037" s="238" t="s">
        <v>7571</v>
      </c>
      <c r="D3037" s="239">
        <v>7560000</v>
      </c>
      <c r="E3037" s="240" t="s">
        <v>6886</v>
      </c>
      <c r="F3037" s="233" t="s">
        <v>227</v>
      </c>
      <c r="G3037" s="233" t="s">
        <v>5408</v>
      </c>
      <c r="H3037" s="233" t="s">
        <v>227</v>
      </c>
    </row>
    <row r="3038" spans="1:8" ht="18.399999999999999" customHeight="1">
      <c r="A3038" s="237" t="s">
        <v>5398</v>
      </c>
      <c r="B3038" s="238" t="s">
        <v>5409</v>
      </c>
      <c r="C3038" s="238" t="s">
        <v>7571</v>
      </c>
      <c r="D3038" s="239">
        <v>8760000</v>
      </c>
      <c r="E3038" s="240" t="s">
        <v>6886</v>
      </c>
      <c r="F3038" s="233" t="s">
        <v>227</v>
      </c>
      <c r="G3038" s="233" t="s">
        <v>5410</v>
      </c>
      <c r="H3038" s="233" t="s">
        <v>227</v>
      </c>
    </row>
    <row r="3039" spans="1:8" ht="18.399999999999999" customHeight="1">
      <c r="A3039" s="237" t="s">
        <v>5398</v>
      </c>
      <c r="B3039" s="238" t="s">
        <v>5411</v>
      </c>
      <c r="C3039" s="238" t="s">
        <v>7571</v>
      </c>
      <c r="D3039" s="239">
        <v>11725500</v>
      </c>
      <c r="E3039" s="240" t="s">
        <v>6886</v>
      </c>
      <c r="F3039" s="233" t="s">
        <v>227</v>
      </c>
      <c r="G3039" s="233" t="s">
        <v>5412</v>
      </c>
      <c r="H3039" s="233" t="s">
        <v>227</v>
      </c>
    </row>
    <row r="3040" spans="1:8" ht="18.399999999999999" customHeight="1">
      <c r="A3040" s="237" t="s">
        <v>5398</v>
      </c>
      <c r="B3040" s="238" t="s">
        <v>5413</v>
      </c>
      <c r="C3040" s="238" t="s">
        <v>7571</v>
      </c>
      <c r="D3040" s="239">
        <v>9260000</v>
      </c>
      <c r="E3040" s="240" t="s">
        <v>6886</v>
      </c>
      <c r="F3040" s="233" t="s">
        <v>227</v>
      </c>
      <c r="G3040" s="233" t="s">
        <v>5414</v>
      </c>
      <c r="H3040" s="233" t="s">
        <v>227</v>
      </c>
    </row>
    <row r="3041" spans="1:8" ht="18.399999999999999" customHeight="1">
      <c r="A3041" s="237" t="s">
        <v>5398</v>
      </c>
      <c r="B3041" s="238" t="s">
        <v>5415</v>
      </c>
      <c r="C3041" s="238" t="s">
        <v>7571</v>
      </c>
      <c r="D3041" s="239">
        <v>9500000</v>
      </c>
      <c r="E3041" s="240" t="s">
        <v>6886</v>
      </c>
      <c r="F3041" s="233" t="s">
        <v>227</v>
      </c>
      <c r="G3041" s="233" t="s">
        <v>5416</v>
      </c>
      <c r="H3041" s="233" t="s">
        <v>227</v>
      </c>
    </row>
    <row r="3042" spans="1:8" ht="18.399999999999999" customHeight="1">
      <c r="A3042" s="237" t="s">
        <v>5398</v>
      </c>
      <c r="B3042" s="238" t="s">
        <v>5417</v>
      </c>
      <c r="C3042" s="238" t="s">
        <v>7571</v>
      </c>
      <c r="D3042" s="239">
        <v>2200000</v>
      </c>
      <c r="E3042" s="240" t="s">
        <v>6886</v>
      </c>
      <c r="F3042" s="233" t="s">
        <v>227</v>
      </c>
      <c r="G3042" s="233" t="s">
        <v>5418</v>
      </c>
      <c r="H3042" s="233" t="s">
        <v>227</v>
      </c>
    </row>
    <row r="3043" spans="1:8" ht="18.399999999999999" customHeight="1">
      <c r="A3043" s="237" t="s">
        <v>5419</v>
      </c>
      <c r="B3043" s="238" t="s">
        <v>5420</v>
      </c>
      <c r="C3043" s="238" t="s">
        <v>7571</v>
      </c>
      <c r="D3043" s="239">
        <v>7500000</v>
      </c>
      <c r="E3043" s="240" t="s">
        <v>6886</v>
      </c>
      <c r="F3043" s="233" t="s">
        <v>227</v>
      </c>
      <c r="G3043" s="233" t="s">
        <v>5421</v>
      </c>
      <c r="H3043" s="233" t="s">
        <v>227</v>
      </c>
    </row>
    <row r="3044" spans="1:8" ht="18.399999999999999" customHeight="1">
      <c r="A3044" s="237" t="s">
        <v>5422</v>
      </c>
      <c r="B3044" s="238" t="s">
        <v>5423</v>
      </c>
      <c r="C3044" s="238" t="s">
        <v>7571</v>
      </c>
      <c r="D3044" s="239">
        <v>1411700</v>
      </c>
      <c r="E3044" s="240" t="s">
        <v>6886</v>
      </c>
      <c r="F3044" s="233" t="s">
        <v>227</v>
      </c>
      <c r="G3044" s="233" t="s">
        <v>5424</v>
      </c>
      <c r="H3044" s="233" t="s">
        <v>227</v>
      </c>
    </row>
    <row r="3045" spans="1:8" ht="18.399999999999999" customHeight="1">
      <c r="A3045" s="237" t="s">
        <v>5422</v>
      </c>
      <c r="B3045" s="238" t="s">
        <v>5425</v>
      </c>
      <c r="C3045" s="238" t="s">
        <v>7571</v>
      </c>
      <c r="D3045" s="239">
        <v>1692900</v>
      </c>
      <c r="E3045" s="240" t="s">
        <v>6886</v>
      </c>
      <c r="F3045" s="233" t="s">
        <v>227</v>
      </c>
      <c r="G3045" s="233" t="s">
        <v>5426</v>
      </c>
      <c r="H3045" s="233" t="s">
        <v>227</v>
      </c>
    </row>
    <row r="3046" spans="1:8" ht="18.399999999999999" customHeight="1">
      <c r="A3046" s="237" t="s">
        <v>5427</v>
      </c>
      <c r="B3046" s="238" t="s">
        <v>5428</v>
      </c>
      <c r="C3046" s="238" t="s">
        <v>7571</v>
      </c>
      <c r="D3046" s="239">
        <v>750000</v>
      </c>
      <c r="E3046" s="240" t="s">
        <v>6886</v>
      </c>
      <c r="F3046" s="233" t="s">
        <v>227</v>
      </c>
      <c r="G3046" s="233" t="s">
        <v>5429</v>
      </c>
      <c r="H3046" s="233" t="s">
        <v>227</v>
      </c>
    </row>
    <row r="3047" spans="1:8" ht="18.399999999999999" customHeight="1">
      <c r="A3047" s="237" t="s">
        <v>5427</v>
      </c>
      <c r="B3047" s="238" t="s">
        <v>5430</v>
      </c>
      <c r="C3047" s="238" t="s">
        <v>7571</v>
      </c>
      <c r="D3047" s="239">
        <v>950000</v>
      </c>
      <c r="E3047" s="240" t="s">
        <v>6886</v>
      </c>
      <c r="F3047" s="233" t="s">
        <v>227</v>
      </c>
      <c r="G3047" s="233" t="s">
        <v>5431</v>
      </c>
      <c r="H3047" s="233" t="s">
        <v>227</v>
      </c>
    </row>
    <row r="3048" spans="1:8" ht="18.399999999999999" customHeight="1">
      <c r="A3048" s="237" t="s">
        <v>5427</v>
      </c>
      <c r="B3048" s="238" t="s">
        <v>5432</v>
      </c>
      <c r="C3048" s="238" t="s">
        <v>7571</v>
      </c>
      <c r="D3048" s="239">
        <v>1100000</v>
      </c>
      <c r="E3048" s="240" t="s">
        <v>6886</v>
      </c>
      <c r="F3048" s="233" t="s">
        <v>227</v>
      </c>
      <c r="G3048" s="233" t="s">
        <v>5433</v>
      </c>
      <c r="H3048" s="233" t="s">
        <v>227</v>
      </c>
    </row>
    <row r="3049" spans="1:8" ht="18.399999999999999" customHeight="1">
      <c r="A3049" s="237" t="s">
        <v>5434</v>
      </c>
      <c r="B3049" s="238" t="s">
        <v>5435</v>
      </c>
      <c r="C3049" s="238" t="s">
        <v>7571</v>
      </c>
      <c r="D3049" s="239">
        <v>437000</v>
      </c>
      <c r="E3049" s="240" t="s">
        <v>6886</v>
      </c>
      <c r="F3049" s="233" t="s">
        <v>227</v>
      </c>
      <c r="G3049" s="233" t="s">
        <v>5436</v>
      </c>
      <c r="H3049" s="233" t="s">
        <v>227</v>
      </c>
    </row>
    <row r="3050" spans="1:8" ht="18.399999999999999" customHeight="1">
      <c r="A3050" s="237" t="s">
        <v>5422</v>
      </c>
      <c r="B3050" s="238" t="s">
        <v>5437</v>
      </c>
      <c r="C3050" s="238" t="s">
        <v>7571</v>
      </c>
      <c r="D3050" s="239">
        <v>430000</v>
      </c>
      <c r="E3050" s="240" t="s">
        <v>6886</v>
      </c>
      <c r="F3050" s="233" t="s">
        <v>227</v>
      </c>
      <c r="G3050" s="233" t="s">
        <v>5438</v>
      </c>
      <c r="H3050" s="233" t="s">
        <v>227</v>
      </c>
    </row>
    <row r="3051" spans="1:8" ht="18.399999999999999" customHeight="1">
      <c r="A3051" s="237" t="s">
        <v>5439</v>
      </c>
      <c r="B3051" s="238" t="s">
        <v>5440</v>
      </c>
      <c r="C3051" s="238" t="s">
        <v>7571</v>
      </c>
      <c r="D3051" s="239">
        <v>290000</v>
      </c>
      <c r="E3051" s="240" t="s">
        <v>6886</v>
      </c>
      <c r="F3051" s="233" t="s">
        <v>227</v>
      </c>
      <c r="G3051" s="233" t="s">
        <v>5441</v>
      </c>
      <c r="H3051" s="233" t="s">
        <v>227</v>
      </c>
    </row>
    <row r="3052" spans="1:8" ht="18.399999999999999" customHeight="1">
      <c r="A3052" s="237" t="s">
        <v>5439</v>
      </c>
      <c r="B3052" s="238" t="s">
        <v>5442</v>
      </c>
      <c r="C3052" s="238" t="s">
        <v>7571</v>
      </c>
      <c r="D3052" s="239">
        <v>370000</v>
      </c>
      <c r="E3052" s="240" t="s">
        <v>6886</v>
      </c>
      <c r="F3052" s="233" t="s">
        <v>227</v>
      </c>
      <c r="G3052" s="233" t="s">
        <v>5443</v>
      </c>
      <c r="H3052" s="233" t="s">
        <v>227</v>
      </c>
    </row>
    <row r="3053" spans="1:8" ht="18.399999999999999" customHeight="1">
      <c r="A3053" s="237" t="s">
        <v>5444</v>
      </c>
      <c r="B3053" s="238" t="s">
        <v>5445</v>
      </c>
      <c r="C3053" s="238" t="s">
        <v>7571</v>
      </c>
      <c r="D3053" s="239">
        <v>400000</v>
      </c>
      <c r="E3053" s="240" t="s">
        <v>6886</v>
      </c>
      <c r="F3053" s="233" t="s">
        <v>227</v>
      </c>
      <c r="G3053" s="233" t="s">
        <v>5446</v>
      </c>
      <c r="H3053" s="233" t="s">
        <v>227</v>
      </c>
    </row>
    <row r="3054" spans="1:8" ht="18.399999999999999" customHeight="1">
      <c r="A3054" s="237" t="s">
        <v>5447</v>
      </c>
      <c r="B3054" s="238" t="s">
        <v>5448</v>
      </c>
      <c r="C3054" s="238" t="s">
        <v>7571</v>
      </c>
      <c r="D3054" s="239">
        <v>2480200</v>
      </c>
      <c r="E3054" s="240" t="s">
        <v>6886</v>
      </c>
      <c r="F3054" s="233" t="s">
        <v>227</v>
      </c>
      <c r="G3054" s="233" t="s">
        <v>5449</v>
      </c>
      <c r="H3054" s="233" t="s">
        <v>227</v>
      </c>
    </row>
    <row r="3055" spans="1:8" ht="18.399999999999999" customHeight="1">
      <c r="A3055" s="237" t="s">
        <v>5447</v>
      </c>
      <c r="B3055" s="238" t="s">
        <v>5450</v>
      </c>
      <c r="C3055" s="238" t="s">
        <v>7571</v>
      </c>
      <c r="D3055" s="239">
        <v>2800000</v>
      </c>
      <c r="E3055" s="240" t="s">
        <v>6886</v>
      </c>
      <c r="F3055" s="233" t="s">
        <v>227</v>
      </c>
      <c r="G3055" s="233" t="s">
        <v>5451</v>
      </c>
      <c r="H3055" s="233" t="s">
        <v>227</v>
      </c>
    </row>
    <row r="3056" spans="1:8" ht="18.399999999999999" customHeight="1">
      <c r="A3056" s="237" t="s">
        <v>5447</v>
      </c>
      <c r="B3056" s="238" t="s">
        <v>5452</v>
      </c>
      <c r="C3056" s="238" t="s">
        <v>7571</v>
      </c>
      <c r="D3056" s="239">
        <v>3200000</v>
      </c>
      <c r="E3056" s="240" t="s">
        <v>6886</v>
      </c>
      <c r="F3056" s="233" t="s">
        <v>227</v>
      </c>
      <c r="G3056" s="233" t="s">
        <v>5453</v>
      </c>
      <c r="H3056" s="233" t="s">
        <v>227</v>
      </c>
    </row>
    <row r="3057" spans="1:8" ht="18.399999999999999" customHeight="1">
      <c r="A3057" s="237" t="s">
        <v>5454</v>
      </c>
      <c r="B3057" s="238" t="s">
        <v>5455</v>
      </c>
      <c r="C3057" s="238" t="s">
        <v>7571</v>
      </c>
      <c r="D3057" s="239">
        <v>1311000</v>
      </c>
      <c r="E3057" s="240" t="s">
        <v>6886</v>
      </c>
      <c r="F3057" s="233" t="s">
        <v>227</v>
      </c>
      <c r="G3057" s="233" t="s">
        <v>5456</v>
      </c>
      <c r="H3057" s="233" t="s">
        <v>227</v>
      </c>
    </row>
    <row r="3058" spans="1:8" ht="18.399999999999999" customHeight="1">
      <c r="A3058" s="237" t="s">
        <v>5454</v>
      </c>
      <c r="B3058" s="238" t="s">
        <v>5457</v>
      </c>
      <c r="C3058" s="238" t="s">
        <v>7571</v>
      </c>
      <c r="D3058" s="239">
        <v>1672000</v>
      </c>
      <c r="E3058" s="240" t="s">
        <v>6886</v>
      </c>
      <c r="F3058" s="233" t="s">
        <v>227</v>
      </c>
      <c r="G3058" s="233" t="s">
        <v>5458</v>
      </c>
      <c r="H3058" s="233" t="s">
        <v>227</v>
      </c>
    </row>
    <row r="3059" spans="1:8" ht="18.399999999999999" customHeight="1">
      <c r="A3059" s="237" t="s">
        <v>5454</v>
      </c>
      <c r="B3059" s="238" t="s">
        <v>5459</v>
      </c>
      <c r="C3059" s="238" t="s">
        <v>7571</v>
      </c>
      <c r="D3059" s="239">
        <v>1871700</v>
      </c>
      <c r="E3059" s="240" t="s">
        <v>6886</v>
      </c>
      <c r="F3059" s="233" t="s">
        <v>227</v>
      </c>
      <c r="G3059" s="233" t="s">
        <v>5460</v>
      </c>
      <c r="H3059" s="233" t="s">
        <v>227</v>
      </c>
    </row>
    <row r="3060" spans="1:8" ht="18.399999999999999" customHeight="1">
      <c r="A3060" s="237" t="s">
        <v>7572</v>
      </c>
      <c r="B3060" s="238" t="s">
        <v>5461</v>
      </c>
      <c r="C3060" s="238" t="s">
        <v>7571</v>
      </c>
      <c r="D3060" s="239">
        <v>176700</v>
      </c>
      <c r="E3060" s="240" t="s">
        <v>6886</v>
      </c>
      <c r="F3060" s="233" t="s">
        <v>227</v>
      </c>
      <c r="G3060" s="233" t="s">
        <v>5462</v>
      </c>
      <c r="H3060" s="233" t="s">
        <v>227</v>
      </c>
    </row>
    <row r="3061" spans="1:8" ht="18.399999999999999" customHeight="1">
      <c r="A3061" s="237" t="s">
        <v>7572</v>
      </c>
      <c r="B3061" s="238" t="s">
        <v>5463</v>
      </c>
      <c r="C3061" s="238" t="s">
        <v>7571</v>
      </c>
      <c r="D3061" s="239">
        <v>205200</v>
      </c>
      <c r="E3061" s="240" t="s">
        <v>6886</v>
      </c>
      <c r="F3061" s="233" t="s">
        <v>227</v>
      </c>
      <c r="G3061" s="233" t="s">
        <v>5464</v>
      </c>
      <c r="H3061" s="233" t="s">
        <v>227</v>
      </c>
    </row>
    <row r="3062" spans="1:8" ht="18.399999999999999" customHeight="1">
      <c r="A3062" s="237" t="s">
        <v>7572</v>
      </c>
      <c r="B3062" s="238" t="s">
        <v>5465</v>
      </c>
      <c r="C3062" s="238" t="s">
        <v>7571</v>
      </c>
      <c r="D3062" s="239">
        <v>300200</v>
      </c>
      <c r="E3062" s="240" t="s">
        <v>6886</v>
      </c>
      <c r="F3062" s="233" t="s">
        <v>227</v>
      </c>
      <c r="G3062" s="233" t="s">
        <v>5466</v>
      </c>
      <c r="H3062" s="233" t="s">
        <v>227</v>
      </c>
    </row>
    <row r="3063" spans="1:8" ht="18.399999999999999" customHeight="1">
      <c r="A3063" s="237" t="s">
        <v>7572</v>
      </c>
      <c r="B3063" s="238" t="s">
        <v>5467</v>
      </c>
      <c r="C3063" s="238" t="s">
        <v>7571</v>
      </c>
      <c r="D3063" s="239">
        <v>547200</v>
      </c>
      <c r="E3063" s="240" t="s">
        <v>6886</v>
      </c>
      <c r="F3063" s="233" t="s">
        <v>227</v>
      </c>
      <c r="G3063" s="233" t="s">
        <v>5468</v>
      </c>
      <c r="H3063" s="233" t="s">
        <v>227</v>
      </c>
    </row>
    <row r="3064" spans="1:8" ht="18.399999999999999" customHeight="1">
      <c r="A3064" s="237" t="s">
        <v>5469</v>
      </c>
      <c r="B3064" s="238" t="s">
        <v>5425</v>
      </c>
      <c r="C3064" s="238" t="s">
        <v>7571</v>
      </c>
      <c r="D3064" s="239">
        <v>1820200</v>
      </c>
      <c r="E3064" s="240" t="s">
        <v>6886</v>
      </c>
      <c r="F3064" s="233" t="s">
        <v>227</v>
      </c>
      <c r="G3064" s="233" t="s">
        <v>5470</v>
      </c>
      <c r="H3064" s="233" t="s">
        <v>227</v>
      </c>
    </row>
    <row r="3065" spans="1:8" ht="18.399999999999999" customHeight="1">
      <c r="A3065" s="237" t="s">
        <v>5469</v>
      </c>
      <c r="B3065" s="238" t="s">
        <v>5423</v>
      </c>
      <c r="C3065" s="238" t="s">
        <v>7571</v>
      </c>
      <c r="D3065" s="239">
        <v>1577400</v>
      </c>
      <c r="E3065" s="240" t="s">
        <v>6886</v>
      </c>
      <c r="F3065" s="233" t="s">
        <v>227</v>
      </c>
      <c r="G3065" s="233" t="s">
        <v>5471</v>
      </c>
      <c r="H3065" s="233" t="s">
        <v>227</v>
      </c>
    </row>
    <row r="3066" spans="1:8" ht="18.399999999999999" customHeight="1">
      <c r="A3066" s="237" t="s">
        <v>5472</v>
      </c>
      <c r="B3066" s="238" t="s">
        <v>5473</v>
      </c>
      <c r="C3066" s="238" t="s">
        <v>6893</v>
      </c>
      <c r="D3066" s="239">
        <v>5690</v>
      </c>
      <c r="E3066" s="240" t="s">
        <v>6886</v>
      </c>
      <c r="F3066" s="233" t="s">
        <v>227</v>
      </c>
      <c r="G3066" s="233" t="s">
        <v>5474</v>
      </c>
      <c r="H3066" s="233" t="s">
        <v>227</v>
      </c>
    </row>
    <row r="3067" spans="1:8" ht="18.399999999999999" customHeight="1">
      <c r="A3067" s="237" t="s">
        <v>5472</v>
      </c>
      <c r="B3067" s="238" t="s">
        <v>5475</v>
      </c>
      <c r="C3067" s="238" t="s">
        <v>6893</v>
      </c>
      <c r="D3067" s="239">
        <v>4170</v>
      </c>
      <c r="E3067" s="240" t="s">
        <v>6886</v>
      </c>
      <c r="F3067" s="233" t="s">
        <v>227</v>
      </c>
      <c r="G3067" s="233" t="s">
        <v>5476</v>
      </c>
      <c r="H3067" s="233" t="s">
        <v>227</v>
      </c>
    </row>
    <row r="3068" spans="1:8" ht="18.399999999999999" customHeight="1">
      <c r="A3068" s="237" t="s">
        <v>5472</v>
      </c>
      <c r="B3068" s="238" t="s">
        <v>5477</v>
      </c>
      <c r="C3068" s="238" t="s">
        <v>6893</v>
      </c>
      <c r="D3068" s="239">
        <v>2830</v>
      </c>
      <c r="E3068" s="240" t="s">
        <v>6886</v>
      </c>
      <c r="F3068" s="233" t="s">
        <v>227</v>
      </c>
      <c r="G3068" s="233" t="s">
        <v>5478</v>
      </c>
      <c r="H3068" s="233" t="s">
        <v>227</v>
      </c>
    </row>
    <row r="3069" spans="1:8" ht="18.399999999999999" customHeight="1">
      <c r="A3069" s="237" t="s">
        <v>5472</v>
      </c>
      <c r="B3069" s="238" t="s">
        <v>5479</v>
      </c>
      <c r="C3069" s="238" t="s">
        <v>6893</v>
      </c>
      <c r="D3069" s="239">
        <v>2830</v>
      </c>
      <c r="E3069" s="240" t="s">
        <v>6886</v>
      </c>
      <c r="F3069" s="233" t="s">
        <v>227</v>
      </c>
      <c r="G3069" s="233" t="s">
        <v>5480</v>
      </c>
      <c r="H3069" s="233" t="s">
        <v>227</v>
      </c>
    </row>
    <row r="3070" spans="1:8" ht="18.399999999999999" customHeight="1">
      <c r="A3070" s="237" t="s">
        <v>5472</v>
      </c>
      <c r="B3070" s="238" t="s">
        <v>5481</v>
      </c>
      <c r="C3070" s="238" t="s">
        <v>6893</v>
      </c>
      <c r="D3070" s="239">
        <v>2790</v>
      </c>
      <c r="E3070" s="240" t="s">
        <v>6886</v>
      </c>
      <c r="F3070" s="233" t="s">
        <v>227</v>
      </c>
      <c r="G3070" s="233" t="s">
        <v>5482</v>
      </c>
      <c r="H3070" s="233" t="s">
        <v>227</v>
      </c>
    </row>
    <row r="3071" spans="1:8" ht="18.399999999999999" customHeight="1">
      <c r="A3071" s="237" t="s">
        <v>5483</v>
      </c>
      <c r="B3071" s="238" t="s">
        <v>5484</v>
      </c>
      <c r="C3071" s="238" t="s">
        <v>6893</v>
      </c>
      <c r="D3071" s="239">
        <v>7500</v>
      </c>
      <c r="E3071" s="240" t="s">
        <v>6886</v>
      </c>
      <c r="F3071" s="233" t="s">
        <v>227</v>
      </c>
      <c r="G3071" s="233" t="s">
        <v>5485</v>
      </c>
      <c r="H3071" s="233" t="s">
        <v>227</v>
      </c>
    </row>
    <row r="3072" spans="1:8" ht="18.399999999999999" customHeight="1">
      <c r="A3072" s="237" t="s">
        <v>5486</v>
      </c>
      <c r="B3072" s="238" t="s">
        <v>5487</v>
      </c>
      <c r="C3072" s="238" t="s">
        <v>6893</v>
      </c>
      <c r="D3072" s="239">
        <v>73900</v>
      </c>
      <c r="E3072" s="240" t="s">
        <v>6886</v>
      </c>
      <c r="F3072" s="233" t="s">
        <v>227</v>
      </c>
      <c r="G3072" s="233" t="s">
        <v>5488</v>
      </c>
      <c r="H3072" s="233" t="s">
        <v>227</v>
      </c>
    </row>
    <row r="3073" spans="1:8" ht="18.399999999999999" customHeight="1">
      <c r="A3073" s="237" t="s">
        <v>5486</v>
      </c>
      <c r="B3073" s="238" t="s">
        <v>5489</v>
      </c>
      <c r="C3073" s="238" t="s">
        <v>6893</v>
      </c>
      <c r="D3073" s="239">
        <v>70300</v>
      </c>
      <c r="E3073" s="240" t="s">
        <v>6886</v>
      </c>
      <c r="F3073" s="233" t="s">
        <v>227</v>
      </c>
      <c r="G3073" s="233" t="s">
        <v>5490</v>
      </c>
      <c r="H3073" s="233" t="s">
        <v>227</v>
      </c>
    </row>
    <row r="3074" spans="1:8" ht="18.399999999999999" customHeight="1">
      <c r="A3074" s="237" t="s">
        <v>5486</v>
      </c>
      <c r="B3074" s="238" t="s">
        <v>5491</v>
      </c>
      <c r="C3074" s="238" t="s">
        <v>6893</v>
      </c>
      <c r="D3074" s="239">
        <v>105600</v>
      </c>
      <c r="E3074" s="240" t="s">
        <v>6886</v>
      </c>
      <c r="F3074" s="233" t="s">
        <v>227</v>
      </c>
      <c r="G3074" s="233" t="s">
        <v>5492</v>
      </c>
      <c r="H3074" s="233" t="s">
        <v>227</v>
      </c>
    </row>
    <row r="3075" spans="1:8" ht="18.399999999999999" customHeight="1">
      <c r="A3075" s="237" t="s">
        <v>5486</v>
      </c>
      <c r="B3075" s="238" t="s">
        <v>5493</v>
      </c>
      <c r="C3075" s="238" t="s">
        <v>6893</v>
      </c>
      <c r="D3075" s="239">
        <v>126700</v>
      </c>
      <c r="E3075" s="240" t="s">
        <v>6886</v>
      </c>
      <c r="F3075" s="233" t="s">
        <v>227</v>
      </c>
      <c r="G3075" s="233" t="s">
        <v>5494</v>
      </c>
      <c r="H3075" s="233" t="s">
        <v>227</v>
      </c>
    </row>
    <row r="3076" spans="1:8" ht="18.399999999999999" customHeight="1">
      <c r="A3076" s="237" t="s">
        <v>5486</v>
      </c>
      <c r="B3076" s="238" t="s">
        <v>5495</v>
      </c>
      <c r="C3076" s="238" t="s">
        <v>6893</v>
      </c>
      <c r="D3076" s="239">
        <v>171600</v>
      </c>
      <c r="E3076" s="240" t="s">
        <v>6886</v>
      </c>
      <c r="F3076" s="233" t="s">
        <v>227</v>
      </c>
      <c r="G3076" s="233" t="s">
        <v>5496</v>
      </c>
      <c r="H3076" s="233" t="s">
        <v>227</v>
      </c>
    </row>
    <row r="3077" spans="1:8" ht="18.399999999999999" customHeight="1">
      <c r="A3077" s="237" t="s">
        <v>5486</v>
      </c>
      <c r="B3077" s="238" t="s">
        <v>5497</v>
      </c>
      <c r="C3077" s="238" t="s">
        <v>6893</v>
      </c>
      <c r="D3077" s="239">
        <v>197100</v>
      </c>
      <c r="E3077" s="240" t="s">
        <v>6886</v>
      </c>
      <c r="F3077" s="233" t="s">
        <v>227</v>
      </c>
      <c r="G3077" s="233" t="s">
        <v>5498</v>
      </c>
      <c r="H3077" s="233" t="s">
        <v>227</v>
      </c>
    </row>
    <row r="3078" spans="1:8" ht="18.399999999999999" customHeight="1">
      <c r="A3078" s="237" t="s">
        <v>5486</v>
      </c>
      <c r="B3078" s="238" t="s">
        <v>5499</v>
      </c>
      <c r="C3078" s="238" t="s">
        <v>6893</v>
      </c>
      <c r="D3078" s="239">
        <v>224400</v>
      </c>
      <c r="E3078" s="240" t="s">
        <v>6886</v>
      </c>
      <c r="F3078" s="233" t="s">
        <v>227</v>
      </c>
      <c r="G3078" s="233" t="s">
        <v>5500</v>
      </c>
      <c r="H3078" s="233" t="s">
        <v>227</v>
      </c>
    </row>
    <row r="3079" spans="1:8" ht="18.399999999999999" customHeight="1">
      <c r="A3079" s="237" t="s">
        <v>5486</v>
      </c>
      <c r="B3079" s="238" t="s">
        <v>5501</v>
      </c>
      <c r="C3079" s="238" t="s">
        <v>6893</v>
      </c>
      <c r="D3079" s="239">
        <v>238700</v>
      </c>
      <c r="E3079" s="240" t="s">
        <v>6886</v>
      </c>
      <c r="F3079" s="233" t="s">
        <v>227</v>
      </c>
      <c r="G3079" s="233" t="s">
        <v>5502</v>
      </c>
      <c r="H3079" s="233" t="s">
        <v>227</v>
      </c>
    </row>
    <row r="3080" spans="1:8" ht="18.399999999999999" customHeight="1">
      <c r="A3080" s="237" t="s">
        <v>5486</v>
      </c>
      <c r="B3080" s="238" t="s">
        <v>5503</v>
      </c>
      <c r="C3080" s="238" t="s">
        <v>6893</v>
      </c>
      <c r="D3080" s="239">
        <v>253000</v>
      </c>
      <c r="E3080" s="240" t="s">
        <v>6886</v>
      </c>
      <c r="F3080" s="233" t="s">
        <v>227</v>
      </c>
      <c r="G3080" s="233" t="s">
        <v>5504</v>
      </c>
      <c r="H3080" s="233" t="s">
        <v>227</v>
      </c>
    </row>
    <row r="3081" spans="1:8" ht="18.399999999999999" customHeight="1">
      <c r="A3081" s="237" t="s">
        <v>5505</v>
      </c>
      <c r="B3081" s="238" t="s">
        <v>5506</v>
      </c>
      <c r="C3081" s="238" t="s">
        <v>6893</v>
      </c>
      <c r="D3081" s="239">
        <v>2000</v>
      </c>
      <c r="E3081" s="240" t="s">
        <v>6886</v>
      </c>
      <c r="F3081" s="233" t="s">
        <v>227</v>
      </c>
      <c r="G3081" s="233" t="s">
        <v>5507</v>
      </c>
      <c r="H3081" s="233" t="s">
        <v>227</v>
      </c>
    </row>
    <row r="3082" spans="1:8" ht="18.399999999999999" customHeight="1">
      <c r="A3082" s="237" t="s">
        <v>5505</v>
      </c>
      <c r="B3082" s="238" t="s">
        <v>5508</v>
      </c>
      <c r="C3082" s="238" t="s">
        <v>6893</v>
      </c>
      <c r="D3082" s="239">
        <v>5690</v>
      </c>
      <c r="E3082" s="240" t="s">
        <v>6886</v>
      </c>
      <c r="F3082" s="233" t="s">
        <v>227</v>
      </c>
      <c r="G3082" s="233" t="s">
        <v>5509</v>
      </c>
      <c r="H3082" s="233" t="s">
        <v>227</v>
      </c>
    </row>
    <row r="3083" spans="1:8" ht="18.399999999999999" customHeight="1">
      <c r="A3083" s="237" t="s">
        <v>5510</v>
      </c>
      <c r="B3083" s="238" t="s">
        <v>5511</v>
      </c>
      <c r="C3083" s="238" t="s">
        <v>6893</v>
      </c>
      <c r="D3083" s="239">
        <v>2100</v>
      </c>
      <c r="E3083" s="240" t="s">
        <v>6886</v>
      </c>
      <c r="F3083" s="233" t="s">
        <v>227</v>
      </c>
      <c r="G3083" s="233" t="s">
        <v>5512</v>
      </c>
      <c r="H3083" s="233" t="s">
        <v>227</v>
      </c>
    </row>
    <row r="3084" spans="1:8" ht="18.399999999999999" customHeight="1">
      <c r="A3084" s="237" t="s">
        <v>5513</v>
      </c>
      <c r="B3084" s="238" t="s">
        <v>7573</v>
      </c>
      <c r="C3084" s="238" t="s">
        <v>6893</v>
      </c>
      <c r="D3084" s="239">
        <v>26000</v>
      </c>
      <c r="E3084" s="240" t="s">
        <v>6886</v>
      </c>
      <c r="F3084" s="233" t="s">
        <v>227</v>
      </c>
      <c r="G3084" s="233" t="s">
        <v>5514</v>
      </c>
      <c r="H3084" s="233" t="s">
        <v>227</v>
      </c>
    </row>
    <row r="3085" spans="1:8" ht="18.399999999999999" customHeight="1">
      <c r="A3085" s="237" t="s">
        <v>5515</v>
      </c>
      <c r="B3085" s="238" t="s">
        <v>5516</v>
      </c>
      <c r="C3085" s="238" t="s">
        <v>6893</v>
      </c>
      <c r="D3085" s="239">
        <v>13970</v>
      </c>
      <c r="E3085" s="240" t="s">
        <v>6886</v>
      </c>
      <c r="F3085" s="233" t="s">
        <v>227</v>
      </c>
      <c r="G3085" s="233" t="s">
        <v>5517</v>
      </c>
      <c r="H3085" s="233" t="s">
        <v>227</v>
      </c>
    </row>
    <row r="3086" spans="1:8" ht="18.399999999999999" customHeight="1">
      <c r="A3086" s="237" t="s">
        <v>5518</v>
      </c>
      <c r="B3086" s="238" t="s">
        <v>5519</v>
      </c>
      <c r="C3086" s="238" t="s">
        <v>6893</v>
      </c>
      <c r="D3086" s="239">
        <v>15970</v>
      </c>
      <c r="E3086" s="240" t="s">
        <v>6886</v>
      </c>
      <c r="F3086" s="233" t="s">
        <v>227</v>
      </c>
      <c r="G3086" s="233" t="s">
        <v>5520</v>
      </c>
      <c r="H3086" s="233" t="s">
        <v>227</v>
      </c>
    </row>
    <row r="3087" spans="1:8" ht="18.399999999999999" customHeight="1">
      <c r="A3087" s="237" t="s">
        <v>5521</v>
      </c>
      <c r="B3087" s="238" t="s">
        <v>5522</v>
      </c>
      <c r="C3087" s="238" t="s">
        <v>6893</v>
      </c>
      <c r="D3087" s="239">
        <v>4000</v>
      </c>
      <c r="E3087" s="240" t="s">
        <v>6886</v>
      </c>
      <c r="F3087" s="233" t="s">
        <v>227</v>
      </c>
      <c r="G3087" s="233" t="s">
        <v>5523</v>
      </c>
      <c r="H3087" s="233" t="s">
        <v>227</v>
      </c>
    </row>
    <row r="3088" spans="1:8" ht="18.399999999999999" customHeight="1">
      <c r="A3088" s="237" t="s">
        <v>5524</v>
      </c>
      <c r="B3088" s="238" t="s">
        <v>5525</v>
      </c>
      <c r="C3088" s="238" t="s">
        <v>6893</v>
      </c>
      <c r="D3088" s="239">
        <v>7000</v>
      </c>
      <c r="E3088" s="240" t="s">
        <v>6886</v>
      </c>
      <c r="F3088" s="233" t="s">
        <v>227</v>
      </c>
      <c r="G3088" s="233" t="s">
        <v>5526</v>
      </c>
      <c r="H3088" s="233" t="s">
        <v>227</v>
      </c>
    </row>
    <row r="3089" spans="1:8" ht="18.399999999999999" customHeight="1">
      <c r="A3089" s="237" t="s">
        <v>5527</v>
      </c>
      <c r="B3089" s="238" t="s">
        <v>5528</v>
      </c>
      <c r="C3089" s="238" t="s">
        <v>7512</v>
      </c>
      <c r="D3089" s="239">
        <v>5200</v>
      </c>
      <c r="E3089" s="240" t="s">
        <v>6886</v>
      </c>
      <c r="F3089" s="233" t="s">
        <v>227</v>
      </c>
      <c r="G3089" s="233" t="s">
        <v>5529</v>
      </c>
      <c r="H3089" s="233" t="s">
        <v>227</v>
      </c>
    </row>
    <row r="3090" spans="1:8" ht="18.399999999999999" customHeight="1">
      <c r="A3090" s="237" t="s">
        <v>5530</v>
      </c>
      <c r="B3090" s="238" t="s">
        <v>5531</v>
      </c>
      <c r="C3090" s="238" t="s">
        <v>7512</v>
      </c>
      <c r="D3090" s="239">
        <v>1500</v>
      </c>
      <c r="E3090" s="240" t="s">
        <v>6886</v>
      </c>
      <c r="F3090" s="233" t="s">
        <v>227</v>
      </c>
      <c r="G3090" s="233" t="s">
        <v>5532</v>
      </c>
      <c r="H3090" s="233" t="s">
        <v>227</v>
      </c>
    </row>
    <row r="3091" spans="1:8" ht="18.399999999999999" customHeight="1">
      <c r="A3091" s="237" t="s">
        <v>5533</v>
      </c>
      <c r="B3091" s="238" t="s">
        <v>5534</v>
      </c>
      <c r="C3091" s="238" t="s">
        <v>6907</v>
      </c>
      <c r="D3091" s="239">
        <v>1800</v>
      </c>
      <c r="E3091" s="240" t="s">
        <v>6886</v>
      </c>
      <c r="F3091" s="233" t="s">
        <v>227</v>
      </c>
      <c r="G3091" s="233" t="s">
        <v>5535</v>
      </c>
      <c r="H3091" s="233" t="s">
        <v>227</v>
      </c>
    </row>
    <row r="3092" spans="1:8" ht="18.399999999999999" customHeight="1">
      <c r="A3092" s="237" t="s">
        <v>5536</v>
      </c>
      <c r="B3092" s="238" t="s">
        <v>5537</v>
      </c>
      <c r="C3092" s="238" t="s">
        <v>6893</v>
      </c>
      <c r="D3092" s="239">
        <v>49520</v>
      </c>
      <c r="E3092" s="240" t="s">
        <v>6886</v>
      </c>
      <c r="F3092" s="233" t="s">
        <v>227</v>
      </c>
      <c r="G3092" s="233" t="s">
        <v>5538</v>
      </c>
      <c r="H3092" s="233" t="s">
        <v>227</v>
      </c>
    </row>
    <row r="3093" spans="1:8" ht="18.399999999999999" customHeight="1">
      <c r="A3093" s="237" t="s">
        <v>5536</v>
      </c>
      <c r="B3093" s="238" t="s">
        <v>5539</v>
      </c>
      <c r="C3093" s="238" t="s">
        <v>6893</v>
      </c>
      <c r="D3093" s="239">
        <v>53220</v>
      </c>
      <c r="E3093" s="240" t="s">
        <v>6886</v>
      </c>
      <c r="F3093" s="233" t="s">
        <v>227</v>
      </c>
      <c r="G3093" s="233" t="s">
        <v>5540</v>
      </c>
      <c r="H3093" s="233" t="s">
        <v>227</v>
      </c>
    </row>
    <row r="3094" spans="1:8" ht="18.399999999999999" customHeight="1">
      <c r="A3094" s="237" t="s">
        <v>5541</v>
      </c>
      <c r="B3094" s="238" t="s">
        <v>5542</v>
      </c>
      <c r="C3094" s="238" t="s">
        <v>7512</v>
      </c>
      <c r="D3094" s="239">
        <v>10159</v>
      </c>
      <c r="E3094" s="240" t="s">
        <v>6886</v>
      </c>
      <c r="F3094" s="233" t="s">
        <v>227</v>
      </c>
      <c r="G3094" s="233" t="s">
        <v>5543</v>
      </c>
      <c r="H3094" s="233" t="s">
        <v>227</v>
      </c>
    </row>
    <row r="3095" spans="1:8" ht="18.399999999999999" customHeight="1">
      <c r="A3095" s="237" t="s">
        <v>5541</v>
      </c>
      <c r="B3095" s="238" t="s">
        <v>5544</v>
      </c>
      <c r="C3095" s="238" t="s">
        <v>7512</v>
      </c>
      <c r="D3095" s="239">
        <v>40635</v>
      </c>
      <c r="E3095" s="240" t="s">
        <v>6886</v>
      </c>
      <c r="F3095" s="233" t="s">
        <v>227</v>
      </c>
      <c r="G3095" s="233" t="s">
        <v>5545</v>
      </c>
      <c r="H3095" s="233" t="s">
        <v>227</v>
      </c>
    </row>
    <row r="3096" spans="1:8" ht="18.399999999999999" customHeight="1">
      <c r="A3096" s="237" t="s">
        <v>5546</v>
      </c>
      <c r="B3096" s="238" t="s">
        <v>5547</v>
      </c>
      <c r="C3096" s="238" t="s">
        <v>6893</v>
      </c>
      <c r="D3096" s="239">
        <v>350</v>
      </c>
      <c r="E3096" s="240" t="s">
        <v>6886</v>
      </c>
      <c r="F3096" s="233" t="s">
        <v>227</v>
      </c>
      <c r="G3096" s="233" t="s">
        <v>5548</v>
      </c>
      <c r="H3096" s="233" t="s">
        <v>227</v>
      </c>
    </row>
    <row r="3097" spans="1:8" ht="18.399999999999999" customHeight="1">
      <c r="A3097" s="237" t="s">
        <v>5549</v>
      </c>
      <c r="B3097" s="238" t="s">
        <v>7574</v>
      </c>
      <c r="C3097" s="238" t="s">
        <v>6893</v>
      </c>
      <c r="D3097" s="239">
        <v>30000</v>
      </c>
      <c r="E3097" s="240" t="s">
        <v>6886</v>
      </c>
      <c r="F3097" s="233" t="s">
        <v>227</v>
      </c>
      <c r="G3097" s="233" t="s">
        <v>5550</v>
      </c>
      <c r="H3097" s="233" t="s">
        <v>227</v>
      </c>
    </row>
    <row r="3098" spans="1:8" ht="18.399999999999999" customHeight="1">
      <c r="A3098" s="237" t="s">
        <v>5551</v>
      </c>
      <c r="B3098" s="238" t="s">
        <v>7575</v>
      </c>
      <c r="C3098" s="238" t="s">
        <v>6893</v>
      </c>
      <c r="D3098" s="239">
        <v>14400</v>
      </c>
      <c r="E3098" s="240" t="s">
        <v>6886</v>
      </c>
      <c r="F3098" s="233" t="s">
        <v>227</v>
      </c>
      <c r="G3098" s="233" t="s">
        <v>5552</v>
      </c>
      <c r="H3098" s="233" t="s">
        <v>227</v>
      </c>
    </row>
    <row r="3099" spans="1:8" ht="18.399999999999999" customHeight="1">
      <c r="A3099" s="237" t="s">
        <v>5553</v>
      </c>
      <c r="B3099" s="238" t="s">
        <v>7575</v>
      </c>
      <c r="C3099" s="238" t="s">
        <v>6893</v>
      </c>
      <c r="D3099" s="239">
        <v>12000</v>
      </c>
      <c r="E3099" s="240" t="s">
        <v>6886</v>
      </c>
      <c r="F3099" s="233" t="s">
        <v>227</v>
      </c>
      <c r="G3099" s="233" t="s">
        <v>5554</v>
      </c>
      <c r="H3099" s="233" t="s">
        <v>227</v>
      </c>
    </row>
    <row r="3100" spans="1:8" ht="18.399999999999999" customHeight="1">
      <c r="A3100" s="237" t="s">
        <v>5555</v>
      </c>
      <c r="B3100" s="238" t="s">
        <v>5556</v>
      </c>
      <c r="C3100" s="238" t="s">
        <v>6893</v>
      </c>
      <c r="D3100" s="239">
        <v>75000</v>
      </c>
      <c r="E3100" s="240" t="s">
        <v>6886</v>
      </c>
      <c r="F3100" s="233" t="s">
        <v>227</v>
      </c>
      <c r="G3100" s="233" t="s">
        <v>5557</v>
      </c>
      <c r="H3100" s="233" t="s">
        <v>227</v>
      </c>
    </row>
    <row r="3101" spans="1:8" ht="18.399999999999999" customHeight="1">
      <c r="A3101" s="237" t="s">
        <v>5558</v>
      </c>
      <c r="B3101" s="238" t="s">
        <v>7576</v>
      </c>
      <c r="C3101" s="238" t="s">
        <v>6893</v>
      </c>
      <c r="D3101" s="239">
        <v>120000</v>
      </c>
      <c r="E3101" s="240" t="s">
        <v>6886</v>
      </c>
      <c r="F3101" s="233" t="s">
        <v>227</v>
      </c>
      <c r="G3101" s="233" t="s">
        <v>5559</v>
      </c>
      <c r="H3101" s="233" t="s">
        <v>227</v>
      </c>
    </row>
    <row r="3102" spans="1:8" ht="18.399999999999999" customHeight="1">
      <c r="A3102" s="237" t="s">
        <v>5558</v>
      </c>
      <c r="B3102" s="238" t="s">
        <v>7577</v>
      </c>
      <c r="C3102" s="238" t="s">
        <v>6893</v>
      </c>
      <c r="D3102" s="239">
        <v>61200</v>
      </c>
      <c r="E3102" s="240" t="s">
        <v>6886</v>
      </c>
      <c r="F3102" s="233" t="s">
        <v>227</v>
      </c>
      <c r="G3102" s="233" t="s">
        <v>5560</v>
      </c>
      <c r="H3102" s="233" t="s">
        <v>227</v>
      </c>
    </row>
    <row r="3103" spans="1:8" ht="18.399999999999999" customHeight="1">
      <c r="A3103" s="237" t="s">
        <v>5561</v>
      </c>
      <c r="B3103" s="238" t="s">
        <v>5562</v>
      </c>
      <c r="C3103" s="238" t="s">
        <v>6893</v>
      </c>
      <c r="D3103" s="239">
        <v>3600</v>
      </c>
      <c r="E3103" s="240" t="s">
        <v>6886</v>
      </c>
      <c r="F3103" s="233" t="s">
        <v>227</v>
      </c>
      <c r="G3103" s="233" t="s">
        <v>5563</v>
      </c>
      <c r="H3103" s="233" t="s">
        <v>227</v>
      </c>
    </row>
    <row r="3104" spans="1:8" ht="18.399999999999999" customHeight="1">
      <c r="A3104" s="237" t="s">
        <v>5561</v>
      </c>
      <c r="B3104" s="238" t="s">
        <v>5564</v>
      </c>
      <c r="C3104" s="238" t="s">
        <v>6893</v>
      </c>
      <c r="D3104" s="239">
        <v>4680</v>
      </c>
      <c r="E3104" s="240" t="s">
        <v>6886</v>
      </c>
      <c r="F3104" s="233" t="s">
        <v>227</v>
      </c>
      <c r="G3104" s="233" t="s">
        <v>5565</v>
      </c>
      <c r="H3104" s="233" t="s">
        <v>227</v>
      </c>
    </row>
    <row r="3105" spans="1:8" ht="18.399999999999999" customHeight="1">
      <c r="A3105" s="237" t="s">
        <v>5566</v>
      </c>
      <c r="B3105" s="238" t="s">
        <v>5567</v>
      </c>
      <c r="C3105" s="238" t="s">
        <v>6893</v>
      </c>
      <c r="D3105" s="239">
        <v>2500</v>
      </c>
      <c r="E3105" s="240" t="s">
        <v>6886</v>
      </c>
      <c r="F3105" s="233" t="s">
        <v>227</v>
      </c>
      <c r="G3105" s="233" t="s">
        <v>5568</v>
      </c>
      <c r="H3105" s="233" t="s">
        <v>227</v>
      </c>
    </row>
    <row r="3106" spans="1:8" ht="18.399999999999999" customHeight="1">
      <c r="A3106" s="237" t="s">
        <v>5569</v>
      </c>
      <c r="B3106" s="238" t="s">
        <v>5570</v>
      </c>
      <c r="C3106" s="238" t="s">
        <v>6893</v>
      </c>
      <c r="D3106" s="239">
        <v>155000</v>
      </c>
      <c r="E3106" s="240" t="s">
        <v>6886</v>
      </c>
      <c r="F3106" s="233" t="s">
        <v>227</v>
      </c>
      <c r="G3106" s="233" t="s">
        <v>5571</v>
      </c>
      <c r="H3106" s="233" t="s">
        <v>227</v>
      </c>
    </row>
    <row r="3107" spans="1:8" ht="18.399999999999999" customHeight="1">
      <c r="A3107" s="237" t="s">
        <v>5572</v>
      </c>
      <c r="B3107" s="238" t="s">
        <v>5573</v>
      </c>
      <c r="C3107" s="238" t="s">
        <v>6893</v>
      </c>
      <c r="D3107" s="239">
        <v>155000</v>
      </c>
      <c r="E3107" s="240" t="s">
        <v>6886</v>
      </c>
      <c r="F3107" s="233" t="s">
        <v>227</v>
      </c>
      <c r="G3107" s="233" t="s">
        <v>5574</v>
      </c>
      <c r="H3107" s="233" t="s">
        <v>227</v>
      </c>
    </row>
    <row r="3108" spans="1:8" ht="18.399999999999999" customHeight="1">
      <c r="A3108" s="237" t="s">
        <v>5575</v>
      </c>
      <c r="B3108" s="238" t="s">
        <v>5576</v>
      </c>
      <c r="C3108" s="238" t="s">
        <v>6893</v>
      </c>
      <c r="D3108" s="239">
        <v>95000</v>
      </c>
      <c r="E3108" s="240" t="s">
        <v>6886</v>
      </c>
      <c r="F3108" s="233" t="s">
        <v>227</v>
      </c>
      <c r="G3108" s="233" t="s">
        <v>5577</v>
      </c>
      <c r="H3108" s="233" t="s">
        <v>227</v>
      </c>
    </row>
    <row r="3109" spans="1:8" ht="18.399999999999999" customHeight="1">
      <c r="A3109" s="237" t="s">
        <v>5578</v>
      </c>
      <c r="B3109" s="238" t="s">
        <v>5579</v>
      </c>
      <c r="C3109" s="238" t="s">
        <v>6893</v>
      </c>
      <c r="D3109" s="239">
        <v>160000</v>
      </c>
      <c r="E3109" s="240" t="s">
        <v>6886</v>
      </c>
      <c r="F3109" s="233" t="s">
        <v>227</v>
      </c>
      <c r="G3109" s="233" t="s">
        <v>5580</v>
      </c>
      <c r="H3109" s="233" t="s">
        <v>227</v>
      </c>
    </row>
    <row r="3110" spans="1:8" ht="18.399999999999999" customHeight="1">
      <c r="A3110" s="237" t="s">
        <v>7578</v>
      </c>
      <c r="B3110" s="238" t="s">
        <v>5581</v>
      </c>
      <c r="C3110" s="238" t="s">
        <v>6893</v>
      </c>
      <c r="D3110" s="239">
        <v>250000</v>
      </c>
      <c r="E3110" s="240" t="s">
        <v>6886</v>
      </c>
      <c r="F3110" s="233" t="s">
        <v>227</v>
      </c>
      <c r="G3110" s="233" t="s">
        <v>5582</v>
      </c>
      <c r="H3110" s="233" t="s">
        <v>227</v>
      </c>
    </row>
    <row r="3111" spans="1:8" ht="18.399999999999999" customHeight="1">
      <c r="A3111" s="237" t="s">
        <v>5583</v>
      </c>
      <c r="B3111" s="238" t="s">
        <v>5584</v>
      </c>
      <c r="C3111" s="238" t="s">
        <v>6893</v>
      </c>
      <c r="D3111" s="239">
        <v>1200000</v>
      </c>
      <c r="E3111" s="240" t="s">
        <v>6886</v>
      </c>
      <c r="F3111" s="233" t="s">
        <v>227</v>
      </c>
      <c r="G3111" s="233" t="s">
        <v>5585</v>
      </c>
      <c r="H3111" s="233" t="s">
        <v>227</v>
      </c>
    </row>
    <row r="3112" spans="1:8" ht="18.399999999999999" customHeight="1">
      <c r="A3112" s="237" t="s">
        <v>5586</v>
      </c>
      <c r="B3112" s="238" t="s">
        <v>5484</v>
      </c>
      <c r="C3112" s="238" t="s">
        <v>6893</v>
      </c>
      <c r="D3112" s="239">
        <v>250000</v>
      </c>
      <c r="E3112" s="240" t="s">
        <v>6886</v>
      </c>
      <c r="F3112" s="233" t="s">
        <v>227</v>
      </c>
      <c r="G3112" s="233" t="s">
        <v>5587</v>
      </c>
      <c r="H3112" s="233" t="s">
        <v>227</v>
      </c>
    </row>
    <row r="3113" spans="1:8" ht="18.399999999999999" customHeight="1">
      <c r="A3113" s="237" t="s">
        <v>5588</v>
      </c>
      <c r="B3113" s="238" t="s">
        <v>5589</v>
      </c>
      <c r="C3113" s="238" t="s">
        <v>6893</v>
      </c>
      <c r="D3113" s="239">
        <v>13100</v>
      </c>
      <c r="E3113" s="240" t="s">
        <v>6886</v>
      </c>
      <c r="F3113" s="233" t="s">
        <v>227</v>
      </c>
      <c r="G3113" s="233" t="s">
        <v>5590</v>
      </c>
      <c r="H3113" s="233" t="s">
        <v>227</v>
      </c>
    </row>
    <row r="3114" spans="1:8" ht="18.399999999999999" customHeight="1">
      <c r="A3114" s="237" t="s">
        <v>5591</v>
      </c>
      <c r="B3114" s="238" t="s">
        <v>5592</v>
      </c>
      <c r="C3114" s="238" t="s">
        <v>6893</v>
      </c>
      <c r="D3114" s="239">
        <v>3300</v>
      </c>
      <c r="E3114" s="240" t="s">
        <v>6886</v>
      </c>
      <c r="F3114" s="233" t="s">
        <v>227</v>
      </c>
      <c r="G3114" s="233" t="s">
        <v>5593</v>
      </c>
      <c r="H3114" s="233" t="s">
        <v>227</v>
      </c>
    </row>
    <row r="3115" spans="1:8" ht="18.399999999999999" customHeight="1">
      <c r="A3115" s="237" t="s">
        <v>5594</v>
      </c>
      <c r="B3115" s="238" t="s">
        <v>5595</v>
      </c>
      <c r="C3115" s="238" t="s">
        <v>6893</v>
      </c>
      <c r="D3115" s="239">
        <v>13000</v>
      </c>
      <c r="E3115" s="240" t="s">
        <v>6886</v>
      </c>
      <c r="F3115" s="233" t="s">
        <v>227</v>
      </c>
      <c r="G3115" s="233" t="s">
        <v>5596</v>
      </c>
      <c r="H3115" s="233" t="s">
        <v>227</v>
      </c>
    </row>
    <row r="3116" spans="1:8" ht="18.399999999999999" customHeight="1">
      <c r="A3116" s="237" t="s">
        <v>5594</v>
      </c>
      <c r="B3116" s="238" t="s">
        <v>5597</v>
      </c>
      <c r="C3116" s="238" t="s">
        <v>6893</v>
      </c>
      <c r="D3116" s="239">
        <v>10000</v>
      </c>
      <c r="E3116" s="240" t="s">
        <v>6886</v>
      </c>
      <c r="F3116" s="233" t="s">
        <v>227</v>
      </c>
      <c r="G3116" s="233" t="s">
        <v>5598</v>
      </c>
      <c r="H3116" s="233" t="s">
        <v>227</v>
      </c>
    </row>
    <row r="3117" spans="1:8" ht="18.399999999999999" customHeight="1">
      <c r="A3117" s="237" t="s">
        <v>5599</v>
      </c>
      <c r="B3117" s="238" t="s">
        <v>5600</v>
      </c>
      <c r="C3117" s="238" t="s">
        <v>6893</v>
      </c>
      <c r="D3117" s="239">
        <v>300000</v>
      </c>
      <c r="E3117" s="240" t="s">
        <v>6886</v>
      </c>
      <c r="F3117" s="233" t="s">
        <v>227</v>
      </c>
      <c r="G3117" s="233" t="s">
        <v>5601</v>
      </c>
      <c r="H3117" s="233" t="s">
        <v>227</v>
      </c>
    </row>
    <row r="3118" spans="1:8" ht="18.399999999999999" customHeight="1">
      <c r="A3118" s="237" t="s">
        <v>5602</v>
      </c>
      <c r="B3118" s="238" t="s">
        <v>7579</v>
      </c>
      <c r="C3118" s="238" t="s">
        <v>6893</v>
      </c>
      <c r="D3118" s="239">
        <v>1200000</v>
      </c>
      <c r="E3118" s="240" t="s">
        <v>6886</v>
      </c>
      <c r="F3118" s="233" t="s">
        <v>227</v>
      </c>
      <c r="G3118" s="233" t="s">
        <v>5603</v>
      </c>
      <c r="H3118" s="233" t="s">
        <v>227</v>
      </c>
    </row>
    <row r="3119" spans="1:8" ht="18.399999999999999" customHeight="1">
      <c r="A3119" s="237" t="s">
        <v>5602</v>
      </c>
      <c r="B3119" s="238" t="s">
        <v>5450</v>
      </c>
      <c r="C3119" s="238" t="s">
        <v>7571</v>
      </c>
      <c r="D3119" s="239">
        <v>1700000</v>
      </c>
      <c r="E3119" s="240" t="s">
        <v>6886</v>
      </c>
      <c r="F3119" s="233" t="s">
        <v>227</v>
      </c>
      <c r="G3119" s="233" t="s">
        <v>5604</v>
      </c>
      <c r="H3119" s="233" t="s">
        <v>227</v>
      </c>
    </row>
    <row r="3120" spans="1:8" ht="18.399999999999999" customHeight="1">
      <c r="A3120" s="237" t="s">
        <v>5605</v>
      </c>
      <c r="B3120" s="238" t="s">
        <v>5606</v>
      </c>
      <c r="C3120" s="238" t="s">
        <v>7081</v>
      </c>
      <c r="D3120" s="239">
        <v>1540000</v>
      </c>
      <c r="E3120" s="240" t="s">
        <v>6886</v>
      </c>
      <c r="F3120" s="233" t="s">
        <v>227</v>
      </c>
      <c r="G3120" s="233" t="s">
        <v>5607</v>
      </c>
      <c r="H3120" s="233" t="s">
        <v>227</v>
      </c>
    </row>
    <row r="3121" spans="1:8" ht="18.399999999999999" customHeight="1">
      <c r="A3121" s="237" t="s">
        <v>5608</v>
      </c>
      <c r="B3121" s="238" t="s">
        <v>5609</v>
      </c>
      <c r="C3121" s="238" t="s">
        <v>7081</v>
      </c>
      <c r="D3121" s="239">
        <v>10611000</v>
      </c>
      <c r="E3121" s="240" t="s">
        <v>6886</v>
      </c>
      <c r="F3121" s="233" t="s">
        <v>227</v>
      </c>
      <c r="G3121" s="233" t="s">
        <v>5610</v>
      </c>
      <c r="H3121" s="233" t="s">
        <v>227</v>
      </c>
    </row>
    <row r="3122" spans="1:8" ht="18.399999999999999" customHeight="1">
      <c r="A3122" s="237" t="s">
        <v>5611</v>
      </c>
      <c r="B3122" s="238" t="s">
        <v>7580</v>
      </c>
      <c r="C3122" s="238" t="s">
        <v>7081</v>
      </c>
      <c r="D3122" s="239">
        <v>26300000</v>
      </c>
      <c r="E3122" s="240" t="s">
        <v>6886</v>
      </c>
      <c r="F3122" s="233" t="s">
        <v>227</v>
      </c>
      <c r="G3122" s="233" t="s">
        <v>5612</v>
      </c>
      <c r="H3122" s="233" t="s">
        <v>227</v>
      </c>
    </row>
    <row r="3123" spans="1:8" ht="18.399999999999999" customHeight="1">
      <c r="A3123" s="237" t="s">
        <v>5613</v>
      </c>
      <c r="B3123" s="238" t="s">
        <v>5614</v>
      </c>
      <c r="C3123" s="238" t="s">
        <v>7102</v>
      </c>
      <c r="D3123" s="239">
        <v>2106000</v>
      </c>
      <c r="E3123" s="240" t="s">
        <v>6886</v>
      </c>
      <c r="F3123" s="233" t="s">
        <v>227</v>
      </c>
      <c r="G3123" s="233" t="s">
        <v>5615</v>
      </c>
      <c r="H3123" s="233" t="s">
        <v>227</v>
      </c>
    </row>
    <row r="3124" spans="1:8" ht="18.399999999999999" customHeight="1">
      <c r="A3124" s="237" t="s">
        <v>5613</v>
      </c>
      <c r="B3124" s="238" t="s">
        <v>5616</v>
      </c>
      <c r="C3124" s="238" t="s">
        <v>7102</v>
      </c>
      <c r="D3124" s="239">
        <v>2675000</v>
      </c>
      <c r="E3124" s="240" t="s">
        <v>6886</v>
      </c>
      <c r="F3124" s="233" t="s">
        <v>227</v>
      </c>
      <c r="G3124" s="233" t="s">
        <v>5617</v>
      </c>
      <c r="H3124" s="233" t="s">
        <v>227</v>
      </c>
    </row>
    <row r="3125" spans="1:8" ht="18.399999999999999" customHeight="1">
      <c r="A3125" s="237" t="s">
        <v>5618</v>
      </c>
      <c r="B3125" s="238" t="s">
        <v>5619</v>
      </c>
      <c r="C3125" s="238" t="s">
        <v>6893</v>
      </c>
      <c r="D3125" s="239">
        <v>179000</v>
      </c>
      <c r="E3125" s="240" t="s">
        <v>6886</v>
      </c>
      <c r="F3125" s="233" t="s">
        <v>227</v>
      </c>
      <c r="G3125" s="233" t="s">
        <v>5620</v>
      </c>
      <c r="H3125" s="233" t="s">
        <v>227</v>
      </c>
    </row>
    <row r="3126" spans="1:8" ht="18.399999999999999" customHeight="1">
      <c r="A3126" s="237" t="s">
        <v>5621</v>
      </c>
      <c r="B3126" s="238" t="s">
        <v>5619</v>
      </c>
      <c r="C3126" s="238" t="s">
        <v>6893</v>
      </c>
      <c r="D3126" s="239">
        <v>322000</v>
      </c>
      <c r="E3126" s="240" t="s">
        <v>6886</v>
      </c>
      <c r="F3126" s="233" t="s">
        <v>227</v>
      </c>
      <c r="G3126" s="233" t="s">
        <v>5622</v>
      </c>
      <c r="H3126" s="233" t="s">
        <v>227</v>
      </c>
    </row>
    <row r="3127" spans="1:8" ht="18.399999999999999" customHeight="1">
      <c r="A3127" s="237" t="s">
        <v>5623</v>
      </c>
      <c r="B3127" s="238" t="s">
        <v>5624</v>
      </c>
      <c r="C3127" s="238" t="s">
        <v>7102</v>
      </c>
      <c r="D3127" s="239">
        <v>5600000</v>
      </c>
      <c r="E3127" s="240" t="s">
        <v>6886</v>
      </c>
      <c r="F3127" s="233" t="s">
        <v>227</v>
      </c>
      <c r="G3127" s="233" t="s">
        <v>5625</v>
      </c>
      <c r="H3127" s="233" t="s">
        <v>227</v>
      </c>
    </row>
    <row r="3128" spans="1:8" ht="18.399999999999999" customHeight="1">
      <c r="A3128" s="237" t="s">
        <v>5626</v>
      </c>
      <c r="B3128" s="238" t="s">
        <v>5627</v>
      </c>
      <c r="C3128" s="238" t="s">
        <v>6893</v>
      </c>
      <c r="D3128" s="239">
        <v>70000</v>
      </c>
      <c r="E3128" s="240" t="s">
        <v>6886</v>
      </c>
      <c r="F3128" s="233" t="s">
        <v>227</v>
      </c>
      <c r="G3128" s="233" t="s">
        <v>5628</v>
      </c>
      <c r="H3128" s="233" t="s">
        <v>227</v>
      </c>
    </row>
    <row r="3129" spans="1:8" ht="18.399999999999999" customHeight="1">
      <c r="A3129" s="237" t="s">
        <v>5626</v>
      </c>
      <c r="B3129" s="238" t="s">
        <v>5629</v>
      </c>
      <c r="C3129" s="238" t="s">
        <v>6893</v>
      </c>
      <c r="D3129" s="239">
        <v>53000</v>
      </c>
      <c r="E3129" s="240" t="s">
        <v>6886</v>
      </c>
      <c r="F3129" s="233" t="s">
        <v>227</v>
      </c>
      <c r="G3129" s="233" t="s">
        <v>5630</v>
      </c>
      <c r="H3129" s="233" t="s">
        <v>227</v>
      </c>
    </row>
    <row r="3130" spans="1:8" ht="18.399999999999999" customHeight="1">
      <c r="A3130" s="237" t="s">
        <v>5631</v>
      </c>
      <c r="B3130" s="238" t="s">
        <v>5632</v>
      </c>
      <c r="C3130" s="238" t="s">
        <v>6893</v>
      </c>
      <c r="D3130" s="239">
        <v>170000</v>
      </c>
      <c r="E3130" s="240" t="s">
        <v>6886</v>
      </c>
      <c r="F3130" s="233" t="s">
        <v>227</v>
      </c>
      <c r="G3130" s="233" t="s">
        <v>5633</v>
      </c>
      <c r="H3130" s="233" t="s">
        <v>227</v>
      </c>
    </row>
    <row r="3131" spans="1:8" ht="18.399999999999999" customHeight="1">
      <c r="A3131" s="237" t="s">
        <v>5631</v>
      </c>
      <c r="B3131" s="238" t="s">
        <v>5634</v>
      </c>
      <c r="C3131" s="238" t="s">
        <v>6893</v>
      </c>
      <c r="D3131" s="239">
        <v>105000</v>
      </c>
      <c r="E3131" s="240" t="s">
        <v>6886</v>
      </c>
      <c r="F3131" s="233" t="s">
        <v>227</v>
      </c>
      <c r="G3131" s="233" t="s">
        <v>5635</v>
      </c>
      <c r="H3131" s="233" t="s">
        <v>227</v>
      </c>
    </row>
    <row r="3132" spans="1:8" ht="18.399999999999999" customHeight="1">
      <c r="A3132" s="237" t="s">
        <v>5631</v>
      </c>
      <c r="B3132" s="238" t="s">
        <v>5636</v>
      </c>
      <c r="C3132" s="238" t="s">
        <v>6893</v>
      </c>
      <c r="D3132" s="239">
        <v>105000</v>
      </c>
      <c r="E3132" s="240" t="s">
        <v>6886</v>
      </c>
      <c r="F3132" s="233" t="s">
        <v>227</v>
      </c>
      <c r="G3132" s="233" t="s">
        <v>5637</v>
      </c>
      <c r="H3132" s="233" t="s">
        <v>227</v>
      </c>
    </row>
    <row r="3133" spans="1:8" ht="18.399999999999999" customHeight="1">
      <c r="A3133" s="237" t="s">
        <v>5638</v>
      </c>
      <c r="B3133" s="238" t="s">
        <v>5639</v>
      </c>
      <c r="C3133" s="238" t="s">
        <v>7102</v>
      </c>
      <c r="D3133" s="239">
        <v>150000</v>
      </c>
      <c r="E3133" s="240" t="s">
        <v>6886</v>
      </c>
      <c r="F3133" s="233" t="s">
        <v>227</v>
      </c>
      <c r="G3133" s="233" t="s">
        <v>5640</v>
      </c>
      <c r="H3133" s="233" t="s">
        <v>227</v>
      </c>
    </row>
    <row r="3134" spans="1:8" ht="18.399999999999999" customHeight="1">
      <c r="A3134" s="237" t="s">
        <v>5638</v>
      </c>
      <c r="B3134" s="238" t="s">
        <v>5641</v>
      </c>
      <c r="C3134" s="238" t="s">
        <v>7102</v>
      </c>
      <c r="D3134" s="239">
        <v>160000</v>
      </c>
      <c r="E3134" s="240" t="s">
        <v>6886</v>
      </c>
      <c r="F3134" s="233" t="s">
        <v>227</v>
      </c>
      <c r="G3134" s="233" t="s">
        <v>5642</v>
      </c>
      <c r="H3134" s="233" t="s">
        <v>227</v>
      </c>
    </row>
    <row r="3135" spans="1:8" ht="18.399999999999999" customHeight="1">
      <c r="A3135" s="237" t="s">
        <v>5638</v>
      </c>
      <c r="B3135" s="238" t="s">
        <v>5643</v>
      </c>
      <c r="C3135" s="238" t="s">
        <v>7102</v>
      </c>
      <c r="D3135" s="239">
        <v>210000</v>
      </c>
      <c r="E3135" s="240" t="s">
        <v>6886</v>
      </c>
      <c r="F3135" s="233" t="s">
        <v>227</v>
      </c>
      <c r="G3135" s="233" t="s">
        <v>5644</v>
      </c>
      <c r="H3135" s="233" t="s">
        <v>227</v>
      </c>
    </row>
    <row r="3136" spans="1:8" ht="18.399999999999999" customHeight="1">
      <c r="A3136" s="237" t="s">
        <v>5645</v>
      </c>
      <c r="B3136" s="238" t="s">
        <v>5646</v>
      </c>
      <c r="C3136" s="238" t="s">
        <v>6893</v>
      </c>
      <c r="D3136" s="239">
        <v>150000</v>
      </c>
      <c r="E3136" s="240" t="s">
        <v>6886</v>
      </c>
      <c r="F3136" s="233" t="s">
        <v>227</v>
      </c>
      <c r="G3136" s="233" t="s">
        <v>5647</v>
      </c>
      <c r="H3136" s="233" t="s">
        <v>227</v>
      </c>
    </row>
    <row r="3137" spans="1:8" ht="18.399999999999999" customHeight="1">
      <c r="A3137" s="237" t="s">
        <v>5648</v>
      </c>
      <c r="B3137" s="238" t="s">
        <v>5649</v>
      </c>
      <c r="C3137" s="238" t="s">
        <v>6893</v>
      </c>
      <c r="D3137" s="239">
        <v>90000</v>
      </c>
      <c r="E3137" s="240" t="s">
        <v>6886</v>
      </c>
      <c r="F3137" s="233" t="s">
        <v>227</v>
      </c>
      <c r="G3137" s="233" t="s">
        <v>5650</v>
      </c>
      <c r="H3137" s="233" t="s">
        <v>227</v>
      </c>
    </row>
    <row r="3138" spans="1:8" ht="18.399999999999999" customHeight="1">
      <c r="A3138" s="237" t="s">
        <v>5651</v>
      </c>
      <c r="B3138" s="238" t="s">
        <v>5652</v>
      </c>
      <c r="C3138" s="238" t="s">
        <v>6893</v>
      </c>
      <c r="D3138" s="239">
        <v>25200</v>
      </c>
      <c r="E3138" s="240" t="s">
        <v>6886</v>
      </c>
      <c r="F3138" s="233" t="s">
        <v>227</v>
      </c>
      <c r="G3138" s="233" t="s">
        <v>5653</v>
      </c>
      <c r="H3138" s="233" t="s">
        <v>227</v>
      </c>
    </row>
    <row r="3139" spans="1:8" ht="18.399999999999999" customHeight="1">
      <c r="A3139" s="237" t="s">
        <v>5651</v>
      </c>
      <c r="B3139" s="238" t="s">
        <v>5654</v>
      </c>
      <c r="C3139" s="238" t="s">
        <v>6893</v>
      </c>
      <c r="D3139" s="239">
        <v>48000</v>
      </c>
      <c r="E3139" s="240" t="s">
        <v>6886</v>
      </c>
      <c r="F3139" s="233" t="s">
        <v>227</v>
      </c>
      <c r="G3139" s="233" t="s">
        <v>5655</v>
      </c>
      <c r="H3139" s="233" t="s">
        <v>227</v>
      </c>
    </row>
    <row r="3140" spans="1:8" ht="18.399999999999999" customHeight="1">
      <c r="A3140" s="237" t="s">
        <v>5656</v>
      </c>
      <c r="B3140" s="238" t="s">
        <v>5657</v>
      </c>
      <c r="C3140" s="238" t="s">
        <v>6893</v>
      </c>
      <c r="D3140" s="239">
        <v>25200</v>
      </c>
      <c r="E3140" s="240" t="s">
        <v>6886</v>
      </c>
      <c r="F3140" s="233" t="s">
        <v>227</v>
      </c>
      <c r="G3140" s="233" t="s">
        <v>5658</v>
      </c>
      <c r="H3140" s="233" t="s">
        <v>227</v>
      </c>
    </row>
    <row r="3141" spans="1:8" ht="18.399999999999999" customHeight="1">
      <c r="A3141" s="237" t="s">
        <v>5656</v>
      </c>
      <c r="B3141" s="238" t="s">
        <v>5654</v>
      </c>
      <c r="C3141" s="238" t="s">
        <v>6893</v>
      </c>
      <c r="D3141" s="239">
        <v>48000</v>
      </c>
      <c r="E3141" s="240" t="s">
        <v>6886</v>
      </c>
      <c r="F3141" s="233" t="s">
        <v>227</v>
      </c>
      <c r="G3141" s="233" t="s">
        <v>5659</v>
      </c>
      <c r="H3141" s="233" t="s">
        <v>227</v>
      </c>
    </row>
    <row r="3142" spans="1:8" ht="18.399999999999999" customHeight="1">
      <c r="A3142" s="237" t="s">
        <v>5660</v>
      </c>
      <c r="B3142" s="238" t="s">
        <v>5661</v>
      </c>
      <c r="C3142" s="238" t="s">
        <v>6893</v>
      </c>
      <c r="D3142" s="239">
        <v>90000</v>
      </c>
      <c r="E3142" s="240" t="s">
        <v>6886</v>
      </c>
      <c r="F3142" s="233" t="s">
        <v>227</v>
      </c>
      <c r="G3142" s="233" t="s">
        <v>5662</v>
      </c>
      <c r="H3142" s="233" t="s">
        <v>227</v>
      </c>
    </row>
    <row r="3143" spans="1:8" ht="18.399999999999999" customHeight="1">
      <c r="A3143" s="237" t="s">
        <v>5660</v>
      </c>
      <c r="B3143" s="238" t="s">
        <v>5663</v>
      </c>
      <c r="C3143" s="238" t="s">
        <v>6893</v>
      </c>
      <c r="D3143" s="239">
        <v>99000</v>
      </c>
      <c r="E3143" s="240" t="s">
        <v>6886</v>
      </c>
      <c r="F3143" s="233" t="s">
        <v>227</v>
      </c>
      <c r="G3143" s="233" t="s">
        <v>5664</v>
      </c>
      <c r="H3143" s="233" t="s">
        <v>227</v>
      </c>
    </row>
    <row r="3144" spans="1:8" ht="18.399999999999999" customHeight="1">
      <c r="A3144" s="237" t="s">
        <v>5665</v>
      </c>
      <c r="B3144" s="238" t="s">
        <v>5666</v>
      </c>
      <c r="C3144" s="238" t="s">
        <v>6893</v>
      </c>
      <c r="D3144" s="239">
        <v>30000</v>
      </c>
      <c r="E3144" s="240" t="s">
        <v>6886</v>
      </c>
      <c r="F3144" s="233" t="s">
        <v>227</v>
      </c>
      <c r="G3144" s="233" t="s">
        <v>5667</v>
      </c>
      <c r="H3144" s="233" t="s">
        <v>227</v>
      </c>
    </row>
    <row r="3145" spans="1:8" ht="18.399999999999999" customHeight="1">
      <c r="A3145" s="237" t="s">
        <v>5668</v>
      </c>
      <c r="B3145" s="238" t="s">
        <v>5669</v>
      </c>
      <c r="C3145" s="238" t="s">
        <v>7081</v>
      </c>
      <c r="D3145" s="239">
        <v>259000</v>
      </c>
      <c r="E3145" s="240" t="s">
        <v>6886</v>
      </c>
      <c r="F3145" s="233" t="s">
        <v>227</v>
      </c>
      <c r="G3145" s="233" t="s">
        <v>5670</v>
      </c>
      <c r="H3145" s="233" t="s">
        <v>227</v>
      </c>
    </row>
    <row r="3146" spans="1:8" ht="18.399999999999999" customHeight="1">
      <c r="A3146" s="237" t="s">
        <v>5668</v>
      </c>
      <c r="B3146" s="238" t="s">
        <v>5671</v>
      </c>
      <c r="C3146" s="238" t="s">
        <v>7081</v>
      </c>
      <c r="D3146" s="239">
        <v>259000</v>
      </c>
      <c r="E3146" s="240" t="s">
        <v>6886</v>
      </c>
      <c r="F3146" s="233" t="s">
        <v>227</v>
      </c>
      <c r="G3146" s="233" t="s">
        <v>5672</v>
      </c>
      <c r="H3146" s="233" t="s">
        <v>227</v>
      </c>
    </row>
    <row r="3147" spans="1:8" ht="18.399999999999999" customHeight="1">
      <c r="A3147" s="237" t="s">
        <v>5673</v>
      </c>
      <c r="B3147" s="238" t="s">
        <v>7581</v>
      </c>
      <c r="C3147" s="238" t="s">
        <v>6893</v>
      </c>
      <c r="D3147" s="239">
        <v>300000</v>
      </c>
      <c r="E3147" s="240" t="s">
        <v>6886</v>
      </c>
      <c r="F3147" s="233" t="s">
        <v>227</v>
      </c>
      <c r="G3147" s="233" t="s">
        <v>5674</v>
      </c>
      <c r="H3147" s="233" t="s">
        <v>227</v>
      </c>
    </row>
    <row r="3148" spans="1:8" ht="18.399999999999999" customHeight="1">
      <c r="A3148" s="237" t="s">
        <v>5673</v>
      </c>
      <c r="B3148" s="238" t="s">
        <v>5675</v>
      </c>
      <c r="C3148" s="238" t="s">
        <v>6893</v>
      </c>
      <c r="D3148" s="239">
        <v>277500</v>
      </c>
      <c r="E3148" s="240" t="s">
        <v>6886</v>
      </c>
      <c r="F3148" s="233" t="s">
        <v>227</v>
      </c>
      <c r="G3148" s="233" t="s">
        <v>5676</v>
      </c>
      <c r="H3148" s="233" t="s">
        <v>227</v>
      </c>
    </row>
    <row r="3149" spans="1:8" ht="18.399999999999999" customHeight="1">
      <c r="A3149" s="237" t="s">
        <v>5677</v>
      </c>
      <c r="B3149" s="238" t="s">
        <v>5678</v>
      </c>
      <c r="C3149" s="238" t="s">
        <v>6893</v>
      </c>
      <c r="D3149" s="239">
        <v>300000</v>
      </c>
      <c r="E3149" s="240" t="s">
        <v>6886</v>
      </c>
      <c r="F3149" s="233" t="s">
        <v>227</v>
      </c>
      <c r="G3149" s="233" t="s">
        <v>5679</v>
      </c>
      <c r="H3149" s="233" t="s">
        <v>227</v>
      </c>
    </row>
    <row r="3150" spans="1:8" ht="18.399999999999999" customHeight="1">
      <c r="A3150" s="237" t="s">
        <v>5680</v>
      </c>
      <c r="B3150" s="238" t="s">
        <v>5681</v>
      </c>
      <c r="C3150" s="238" t="s">
        <v>6893</v>
      </c>
      <c r="D3150" s="239">
        <v>150300</v>
      </c>
      <c r="E3150" s="240" t="s">
        <v>6886</v>
      </c>
      <c r="F3150" s="233" t="s">
        <v>227</v>
      </c>
      <c r="G3150" s="233" t="s">
        <v>5682</v>
      </c>
      <c r="H3150" s="233" t="s">
        <v>227</v>
      </c>
    </row>
    <row r="3151" spans="1:8" ht="18.399999999999999" customHeight="1">
      <c r="A3151" s="237" t="s">
        <v>7582</v>
      </c>
      <c r="B3151" s="238" t="s">
        <v>5683</v>
      </c>
      <c r="C3151" s="238" t="s">
        <v>6893</v>
      </c>
      <c r="D3151" s="239">
        <v>168400</v>
      </c>
      <c r="E3151" s="240" t="s">
        <v>6886</v>
      </c>
      <c r="F3151" s="233" t="s">
        <v>227</v>
      </c>
      <c r="G3151" s="233" t="s">
        <v>5684</v>
      </c>
      <c r="H3151" s="233" t="s">
        <v>227</v>
      </c>
    </row>
    <row r="3152" spans="1:8" ht="18.399999999999999" customHeight="1">
      <c r="A3152" s="237" t="s">
        <v>5685</v>
      </c>
      <c r="B3152" s="238" t="s">
        <v>5678</v>
      </c>
      <c r="C3152" s="238" t="s">
        <v>6893</v>
      </c>
      <c r="D3152" s="239">
        <v>277500</v>
      </c>
      <c r="E3152" s="240" t="s">
        <v>6886</v>
      </c>
      <c r="F3152" s="233" t="s">
        <v>227</v>
      </c>
      <c r="G3152" s="233" t="s">
        <v>5686</v>
      </c>
      <c r="H3152" s="233" t="s">
        <v>227</v>
      </c>
    </row>
    <row r="3153" spans="1:8" ht="18.399999999999999" customHeight="1">
      <c r="A3153" s="237" t="s">
        <v>5687</v>
      </c>
      <c r="B3153" s="238" t="s">
        <v>5678</v>
      </c>
      <c r="C3153" s="238" t="s">
        <v>6893</v>
      </c>
      <c r="D3153" s="239">
        <v>277500</v>
      </c>
      <c r="E3153" s="240" t="s">
        <v>6886</v>
      </c>
      <c r="F3153" s="233" t="s">
        <v>227</v>
      </c>
      <c r="G3153" s="233" t="s">
        <v>5688</v>
      </c>
      <c r="H3153" s="233" t="s">
        <v>227</v>
      </c>
    </row>
    <row r="3154" spans="1:8" ht="18.399999999999999" customHeight="1">
      <c r="A3154" s="237" t="s">
        <v>5689</v>
      </c>
      <c r="B3154" s="238" t="s">
        <v>5678</v>
      </c>
      <c r="C3154" s="238" t="s">
        <v>6893</v>
      </c>
      <c r="D3154" s="239">
        <v>277500</v>
      </c>
      <c r="E3154" s="240" t="s">
        <v>6886</v>
      </c>
      <c r="F3154" s="233" t="s">
        <v>227</v>
      </c>
      <c r="G3154" s="233" t="s">
        <v>5690</v>
      </c>
      <c r="H3154" s="233" t="s">
        <v>227</v>
      </c>
    </row>
    <row r="3155" spans="1:8" ht="18.399999999999999" customHeight="1">
      <c r="A3155" s="237" t="s">
        <v>5689</v>
      </c>
      <c r="B3155" s="238" t="s">
        <v>5691</v>
      </c>
      <c r="C3155" s="238" t="s">
        <v>6893</v>
      </c>
      <c r="D3155" s="239">
        <v>247500</v>
      </c>
      <c r="E3155" s="240" t="s">
        <v>6886</v>
      </c>
      <c r="F3155" s="233" t="s">
        <v>227</v>
      </c>
      <c r="G3155" s="233" t="s">
        <v>5692</v>
      </c>
      <c r="H3155" s="233" t="s">
        <v>227</v>
      </c>
    </row>
    <row r="3156" spans="1:8" ht="18.399999999999999" customHeight="1">
      <c r="A3156" s="237" t="s">
        <v>5693</v>
      </c>
      <c r="B3156" s="238" t="s">
        <v>5694</v>
      </c>
      <c r="C3156" s="238" t="s">
        <v>6893</v>
      </c>
      <c r="D3156" s="239">
        <v>67500</v>
      </c>
      <c r="E3156" s="240" t="s">
        <v>6886</v>
      </c>
      <c r="F3156" s="233" t="s">
        <v>227</v>
      </c>
      <c r="G3156" s="233" t="s">
        <v>5695</v>
      </c>
      <c r="H3156" s="233" t="s">
        <v>227</v>
      </c>
    </row>
    <row r="3157" spans="1:8" ht="18.399999999999999" customHeight="1">
      <c r="A3157" s="237" t="s">
        <v>5693</v>
      </c>
      <c r="B3157" s="238" t="s">
        <v>5696</v>
      </c>
      <c r="C3157" s="238" t="s">
        <v>6893</v>
      </c>
      <c r="D3157" s="239">
        <v>120000</v>
      </c>
      <c r="E3157" s="240" t="s">
        <v>6886</v>
      </c>
      <c r="F3157" s="233" t="s">
        <v>227</v>
      </c>
      <c r="G3157" s="233" t="s">
        <v>5697</v>
      </c>
      <c r="H3157" s="233" t="s">
        <v>227</v>
      </c>
    </row>
    <row r="3158" spans="1:8" ht="18.399999999999999" customHeight="1">
      <c r="A3158" s="237" t="s">
        <v>5698</v>
      </c>
      <c r="B3158" s="238" t="s">
        <v>5699</v>
      </c>
      <c r="C3158" s="238" t="s">
        <v>6893</v>
      </c>
      <c r="D3158" s="239">
        <v>67500</v>
      </c>
      <c r="E3158" s="240" t="s">
        <v>6886</v>
      </c>
      <c r="F3158" s="233" t="s">
        <v>227</v>
      </c>
      <c r="G3158" s="233" t="s">
        <v>5700</v>
      </c>
      <c r="H3158" s="233" t="s">
        <v>227</v>
      </c>
    </row>
    <row r="3159" spans="1:8" ht="18.399999999999999" customHeight="1">
      <c r="A3159" s="237" t="s">
        <v>5698</v>
      </c>
      <c r="B3159" s="238" t="s">
        <v>5701</v>
      </c>
      <c r="C3159" s="238" t="s">
        <v>6893</v>
      </c>
      <c r="D3159" s="239">
        <v>120000</v>
      </c>
      <c r="E3159" s="240" t="s">
        <v>6886</v>
      </c>
      <c r="F3159" s="233" t="s">
        <v>227</v>
      </c>
      <c r="G3159" s="233" t="s">
        <v>5702</v>
      </c>
      <c r="H3159" s="233" t="s">
        <v>227</v>
      </c>
    </row>
    <row r="3160" spans="1:8" ht="18.399999999999999" customHeight="1">
      <c r="A3160" s="237" t="s">
        <v>5703</v>
      </c>
      <c r="B3160" s="238" t="s">
        <v>5704</v>
      </c>
      <c r="C3160" s="238" t="s">
        <v>6893</v>
      </c>
      <c r="D3160" s="239">
        <v>180000</v>
      </c>
      <c r="E3160" s="240" t="s">
        <v>6886</v>
      </c>
      <c r="F3160" s="233" t="s">
        <v>227</v>
      </c>
      <c r="G3160" s="233" t="s">
        <v>5705</v>
      </c>
      <c r="H3160" s="233" t="s">
        <v>227</v>
      </c>
    </row>
    <row r="3161" spans="1:8" ht="18.399999999999999" customHeight="1">
      <c r="A3161" s="237" t="s">
        <v>5703</v>
      </c>
      <c r="B3161" s="238" t="s">
        <v>5706</v>
      </c>
      <c r="C3161" s="238" t="s">
        <v>6893</v>
      </c>
      <c r="D3161" s="239">
        <v>180000</v>
      </c>
      <c r="E3161" s="240" t="s">
        <v>6886</v>
      </c>
      <c r="F3161" s="233" t="s">
        <v>227</v>
      </c>
      <c r="G3161" s="233" t="s">
        <v>5707</v>
      </c>
      <c r="H3161" s="233" t="s">
        <v>227</v>
      </c>
    </row>
    <row r="3162" spans="1:8" ht="18.399999999999999" customHeight="1">
      <c r="A3162" s="237" t="s">
        <v>5708</v>
      </c>
      <c r="B3162" s="238" t="s">
        <v>5704</v>
      </c>
      <c r="C3162" s="238" t="s">
        <v>6893</v>
      </c>
      <c r="D3162" s="239">
        <v>180000</v>
      </c>
      <c r="E3162" s="240" t="s">
        <v>6886</v>
      </c>
      <c r="F3162" s="233" t="s">
        <v>227</v>
      </c>
      <c r="G3162" s="233" t="s">
        <v>5709</v>
      </c>
      <c r="H3162" s="233" t="s">
        <v>227</v>
      </c>
    </row>
    <row r="3163" spans="1:8" ht="18.399999999999999" customHeight="1">
      <c r="A3163" s="237" t="s">
        <v>5708</v>
      </c>
      <c r="B3163" s="238" t="s">
        <v>5706</v>
      </c>
      <c r="C3163" s="238" t="s">
        <v>6893</v>
      </c>
      <c r="D3163" s="239">
        <v>180000</v>
      </c>
      <c r="E3163" s="240" t="s">
        <v>6886</v>
      </c>
      <c r="F3163" s="233" t="s">
        <v>227</v>
      </c>
      <c r="G3163" s="233" t="s">
        <v>5710</v>
      </c>
      <c r="H3163" s="233" t="s">
        <v>227</v>
      </c>
    </row>
    <row r="3164" spans="1:8" ht="18.399999999999999" customHeight="1">
      <c r="A3164" s="237" t="s">
        <v>5711</v>
      </c>
      <c r="B3164" s="238" t="s">
        <v>5712</v>
      </c>
      <c r="C3164" s="238" t="s">
        <v>6893</v>
      </c>
      <c r="D3164" s="239">
        <v>330000</v>
      </c>
      <c r="E3164" s="240" t="s">
        <v>6886</v>
      </c>
      <c r="F3164" s="233" t="s">
        <v>227</v>
      </c>
      <c r="G3164" s="233" t="s">
        <v>5713</v>
      </c>
      <c r="H3164" s="233" t="s">
        <v>227</v>
      </c>
    </row>
    <row r="3165" spans="1:8" ht="18.399999999999999" customHeight="1">
      <c r="A3165" s="237" t="s">
        <v>5711</v>
      </c>
      <c r="B3165" s="238" t="s">
        <v>5714</v>
      </c>
      <c r="C3165" s="238" t="s">
        <v>6893</v>
      </c>
      <c r="D3165" s="239">
        <v>350000</v>
      </c>
      <c r="E3165" s="240" t="s">
        <v>6886</v>
      </c>
      <c r="F3165" s="233" t="s">
        <v>227</v>
      </c>
      <c r="G3165" s="233" t="s">
        <v>5715</v>
      </c>
      <c r="H3165" s="233" t="s">
        <v>227</v>
      </c>
    </row>
    <row r="3166" spans="1:8" ht="18.399999999999999" customHeight="1">
      <c r="A3166" s="237" t="s">
        <v>5716</v>
      </c>
      <c r="B3166" s="238" t="s">
        <v>5717</v>
      </c>
      <c r="C3166" s="238" t="s">
        <v>6893</v>
      </c>
      <c r="D3166" s="239">
        <v>12090</v>
      </c>
      <c r="E3166" s="240" t="s">
        <v>6886</v>
      </c>
      <c r="F3166" s="233" t="s">
        <v>227</v>
      </c>
      <c r="G3166" s="233" t="s">
        <v>5718</v>
      </c>
      <c r="H3166" s="233" t="s">
        <v>227</v>
      </c>
    </row>
    <row r="3167" spans="1:8" ht="18.399999999999999" customHeight="1">
      <c r="A3167" s="237" t="s">
        <v>5719</v>
      </c>
      <c r="B3167" s="238" t="s">
        <v>5720</v>
      </c>
      <c r="C3167" s="238" t="s">
        <v>6893</v>
      </c>
      <c r="D3167" s="239">
        <v>12090</v>
      </c>
      <c r="E3167" s="240" t="s">
        <v>6886</v>
      </c>
      <c r="F3167" s="233" t="s">
        <v>227</v>
      </c>
      <c r="G3167" s="233" t="s">
        <v>5721</v>
      </c>
      <c r="H3167" s="233" t="s">
        <v>227</v>
      </c>
    </row>
    <row r="3168" spans="1:8" ht="18.399999999999999" customHeight="1">
      <c r="A3168" s="237" t="s">
        <v>5722</v>
      </c>
      <c r="B3168" s="238" t="s">
        <v>5723</v>
      </c>
      <c r="C3168" s="238" t="s">
        <v>6893</v>
      </c>
      <c r="D3168" s="239">
        <v>10200</v>
      </c>
      <c r="E3168" s="240" t="s">
        <v>6886</v>
      </c>
      <c r="F3168" s="233" t="s">
        <v>227</v>
      </c>
      <c r="G3168" s="233" t="s">
        <v>5724</v>
      </c>
      <c r="H3168" s="233" t="s">
        <v>227</v>
      </c>
    </row>
    <row r="3169" spans="1:8" ht="18.399999999999999" customHeight="1">
      <c r="A3169" s="237" t="s">
        <v>5725</v>
      </c>
      <c r="B3169" s="238" t="s">
        <v>5726</v>
      </c>
      <c r="C3169" s="238" t="s">
        <v>6893</v>
      </c>
      <c r="D3169" s="239">
        <v>2900</v>
      </c>
      <c r="E3169" s="240" t="s">
        <v>6886</v>
      </c>
      <c r="F3169" s="233" t="s">
        <v>227</v>
      </c>
      <c r="G3169" s="233" t="s">
        <v>5727</v>
      </c>
      <c r="H3169" s="233" t="s">
        <v>227</v>
      </c>
    </row>
    <row r="3170" spans="1:8" ht="18.399999999999999" customHeight="1">
      <c r="A3170" s="237" t="s">
        <v>5728</v>
      </c>
      <c r="B3170" s="238" t="s">
        <v>5729</v>
      </c>
      <c r="C3170" s="238" t="s">
        <v>6893</v>
      </c>
      <c r="D3170" s="239">
        <v>1900</v>
      </c>
      <c r="E3170" s="240" t="s">
        <v>6886</v>
      </c>
      <c r="F3170" s="233" t="s">
        <v>227</v>
      </c>
      <c r="G3170" s="233" t="s">
        <v>5730</v>
      </c>
      <c r="H3170" s="233" t="s">
        <v>227</v>
      </c>
    </row>
    <row r="3171" spans="1:8" ht="18.399999999999999" customHeight="1">
      <c r="A3171" s="237" t="s">
        <v>5728</v>
      </c>
      <c r="B3171" s="238" t="s">
        <v>5731</v>
      </c>
      <c r="C3171" s="238" t="s">
        <v>6893</v>
      </c>
      <c r="D3171" s="239">
        <v>3100</v>
      </c>
      <c r="E3171" s="240" t="s">
        <v>6886</v>
      </c>
      <c r="F3171" s="233" t="s">
        <v>227</v>
      </c>
      <c r="G3171" s="233" t="s">
        <v>5732</v>
      </c>
      <c r="H3171" s="233" t="s">
        <v>227</v>
      </c>
    </row>
    <row r="3172" spans="1:8" ht="18.399999999999999" customHeight="1">
      <c r="A3172" s="237" t="s">
        <v>5733</v>
      </c>
      <c r="B3172" s="238" t="s">
        <v>5726</v>
      </c>
      <c r="C3172" s="238" t="s">
        <v>6893</v>
      </c>
      <c r="D3172" s="239">
        <v>5800</v>
      </c>
      <c r="E3172" s="240" t="s">
        <v>6886</v>
      </c>
      <c r="F3172" s="233" t="s">
        <v>227</v>
      </c>
      <c r="G3172" s="233" t="s">
        <v>5734</v>
      </c>
      <c r="H3172" s="233" t="s">
        <v>227</v>
      </c>
    </row>
    <row r="3173" spans="1:8" ht="18.399999999999999" customHeight="1">
      <c r="A3173" s="237" t="s">
        <v>5735</v>
      </c>
      <c r="B3173" s="238" t="s">
        <v>5736</v>
      </c>
      <c r="C3173" s="238" t="s">
        <v>6893</v>
      </c>
      <c r="D3173" s="239">
        <v>6500</v>
      </c>
      <c r="E3173" s="240" t="s">
        <v>6886</v>
      </c>
      <c r="F3173" s="233" t="s">
        <v>227</v>
      </c>
      <c r="G3173" s="233" t="s">
        <v>5737</v>
      </c>
      <c r="H3173" s="233" t="s">
        <v>227</v>
      </c>
    </row>
    <row r="3174" spans="1:8" ht="18.399999999999999" customHeight="1">
      <c r="A3174" s="237" t="s">
        <v>5738</v>
      </c>
      <c r="B3174" s="238" t="s">
        <v>5739</v>
      </c>
      <c r="C3174" s="238" t="s">
        <v>6893</v>
      </c>
      <c r="D3174" s="239">
        <v>12000</v>
      </c>
      <c r="E3174" s="240" t="s">
        <v>6886</v>
      </c>
      <c r="F3174" s="233" t="s">
        <v>227</v>
      </c>
      <c r="G3174" s="233" t="s">
        <v>5740</v>
      </c>
      <c r="H3174" s="233" t="s">
        <v>227</v>
      </c>
    </row>
    <row r="3175" spans="1:8" ht="18.399999999999999" customHeight="1">
      <c r="A3175" s="237" t="s">
        <v>5738</v>
      </c>
      <c r="B3175" s="238" t="s">
        <v>5741</v>
      </c>
      <c r="C3175" s="238" t="s">
        <v>6893</v>
      </c>
      <c r="D3175" s="239">
        <v>16700</v>
      </c>
      <c r="E3175" s="240" t="s">
        <v>6886</v>
      </c>
      <c r="F3175" s="233" t="s">
        <v>227</v>
      </c>
      <c r="G3175" s="233" t="s">
        <v>5742</v>
      </c>
      <c r="H3175" s="233" t="s">
        <v>227</v>
      </c>
    </row>
    <row r="3176" spans="1:8" ht="18.399999999999999" customHeight="1">
      <c r="A3176" s="237" t="s">
        <v>5743</v>
      </c>
      <c r="B3176" s="238" t="s">
        <v>5744</v>
      </c>
      <c r="C3176" s="238" t="s">
        <v>6893</v>
      </c>
      <c r="D3176" s="239">
        <v>277500</v>
      </c>
      <c r="E3176" s="240" t="s">
        <v>6886</v>
      </c>
      <c r="F3176" s="233" t="s">
        <v>227</v>
      </c>
      <c r="G3176" s="233" t="s">
        <v>5745</v>
      </c>
      <c r="H3176" s="233" t="s">
        <v>227</v>
      </c>
    </row>
    <row r="3177" spans="1:8" ht="18.399999999999999" customHeight="1">
      <c r="A3177" s="237" t="s">
        <v>5743</v>
      </c>
      <c r="B3177" s="238" t="s">
        <v>5746</v>
      </c>
      <c r="C3177" s="238" t="s">
        <v>6893</v>
      </c>
      <c r="D3177" s="239">
        <v>247500</v>
      </c>
      <c r="E3177" s="240" t="s">
        <v>6886</v>
      </c>
      <c r="F3177" s="233" t="s">
        <v>227</v>
      </c>
      <c r="G3177" s="233" t="s">
        <v>5747</v>
      </c>
      <c r="H3177" s="233" t="s">
        <v>227</v>
      </c>
    </row>
    <row r="3178" spans="1:8" ht="18.399999999999999" customHeight="1">
      <c r="A3178" s="237" t="s">
        <v>5748</v>
      </c>
      <c r="B3178" s="238" t="s">
        <v>5749</v>
      </c>
      <c r="C3178" s="238" t="s">
        <v>6893</v>
      </c>
      <c r="D3178" s="239">
        <v>435000</v>
      </c>
      <c r="E3178" s="240" t="s">
        <v>6886</v>
      </c>
      <c r="F3178" s="233" t="s">
        <v>227</v>
      </c>
      <c r="G3178" s="233" t="s">
        <v>5750</v>
      </c>
      <c r="H3178" s="233" t="s">
        <v>227</v>
      </c>
    </row>
    <row r="3179" spans="1:8" ht="18.399999999999999" customHeight="1">
      <c r="A3179" s="237" t="s">
        <v>5748</v>
      </c>
      <c r="B3179" s="238" t="s">
        <v>5751</v>
      </c>
      <c r="C3179" s="238" t="s">
        <v>6893</v>
      </c>
      <c r="D3179" s="239">
        <v>526000</v>
      </c>
      <c r="E3179" s="240" t="s">
        <v>6886</v>
      </c>
      <c r="F3179" s="233" t="s">
        <v>227</v>
      </c>
      <c r="G3179" s="233" t="s">
        <v>5752</v>
      </c>
      <c r="H3179" s="233" t="s">
        <v>227</v>
      </c>
    </row>
    <row r="3180" spans="1:8" ht="18.399999999999999" customHeight="1">
      <c r="A3180" s="237" t="s">
        <v>5753</v>
      </c>
      <c r="B3180" s="238" t="s">
        <v>7583</v>
      </c>
      <c r="C3180" s="238" t="s">
        <v>6893</v>
      </c>
      <c r="D3180" s="239">
        <v>3800</v>
      </c>
      <c r="E3180" s="240" t="s">
        <v>6886</v>
      </c>
      <c r="F3180" s="233" t="s">
        <v>227</v>
      </c>
      <c r="G3180" s="233" t="s">
        <v>5754</v>
      </c>
      <c r="H3180" s="233" t="s">
        <v>227</v>
      </c>
    </row>
    <row r="3181" spans="1:8" ht="18.399999999999999" customHeight="1">
      <c r="A3181" s="237" t="s">
        <v>7584</v>
      </c>
      <c r="B3181" s="238" t="s">
        <v>227</v>
      </c>
      <c r="C3181" s="238" t="s">
        <v>6893</v>
      </c>
      <c r="D3181" s="239">
        <v>2100</v>
      </c>
      <c r="E3181" s="240" t="s">
        <v>6886</v>
      </c>
      <c r="F3181" s="233" t="s">
        <v>227</v>
      </c>
      <c r="G3181" s="233" t="s">
        <v>5755</v>
      </c>
      <c r="H3181" s="233" t="s">
        <v>227</v>
      </c>
    </row>
    <row r="3182" spans="1:8" ht="18.399999999999999" customHeight="1">
      <c r="A3182" s="237" t="s">
        <v>5756</v>
      </c>
      <c r="B3182" s="238" t="s">
        <v>7585</v>
      </c>
      <c r="C3182" s="238" t="s">
        <v>6893</v>
      </c>
      <c r="D3182" s="239">
        <v>39500</v>
      </c>
      <c r="E3182" s="240" t="s">
        <v>6886</v>
      </c>
      <c r="F3182" s="233" t="s">
        <v>227</v>
      </c>
      <c r="G3182" s="233" t="s">
        <v>5757</v>
      </c>
      <c r="H3182" s="233" t="s">
        <v>227</v>
      </c>
    </row>
    <row r="3183" spans="1:8" ht="18.399999999999999" customHeight="1">
      <c r="A3183" s="237" t="s">
        <v>5758</v>
      </c>
      <c r="B3183" s="238" t="s">
        <v>5759</v>
      </c>
      <c r="C3183" s="238" t="s">
        <v>7081</v>
      </c>
      <c r="D3183" s="239">
        <v>900000</v>
      </c>
      <c r="E3183" s="240" t="s">
        <v>6886</v>
      </c>
      <c r="F3183" s="233" t="s">
        <v>227</v>
      </c>
      <c r="G3183" s="233" t="s">
        <v>5760</v>
      </c>
      <c r="H3183" s="233" t="s">
        <v>227</v>
      </c>
    </row>
    <row r="3184" spans="1:8" ht="18.399999999999999" customHeight="1">
      <c r="A3184" s="237" t="s">
        <v>5758</v>
      </c>
      <c r="B3184" s="238" t="s">
        <v>5761</v>
      </c>
      <c r="C3184" s="238" t="s">
        <v>7081</v>
      </c>
      <c r="D3184" s="239">
        <v>1000000</v>
      </c>
      <c r="E3184" s="240" t="s">
        <v>6886</v>
      </c>
      <c r="F3184" s="233" t="s">
        <v>227</v>
      </c>
      <c r="G3184" s="233" t="s">
        <v>5762</v>
      </c>
      <c r="H3184" s="233" t="s">
        <v>227</v>
      </c>
    </row>
    <row r="3185" spans="1:8" ht="18.399999999999999" customHeight="1">
      <c r="A3185" s="237" t="s">
        <v>5763</v>
      </c>
      <c r="B3185" s="238" t="s">
        <v>5764</v>
      </c>
      <c r="C3185" s="238" t="s">
        <v>7081</v>
      </c>
      <c r="D3185" s="239">
        <v>1100000</v>
      </c>
      <c r="E3185" s="240" t="s">
        <v>6886</v>
      </c>
      <c r="F3185" s="233" t="s">
        <v>227</v>
      </c>
      <c r="G3185" s="233" t="s">
        <v>5765</v>
      </c>
      <c r="H3185" s="233" t="s">
        <v>227</v>
      </c>
    </row>
    <row r="3186" spans="1:8" ht="18.399999999999999" customHeight="1">
      <c r="A3186" s="237" t="s">
        <v>5763</v>
      </c>
      <c r="B3186" s="238" t="s">
        <v>5766</v>
      </c>
      <c r="C3186" s="238" t="s">
        <v>7081</v>
      </c>
      <c r="D3186" s="239">
        <v>1200000</v>
      </c>
      <c r="E3186" s="240" t="s">
        <v>6886</v>
      </c>
      <c r="F3186" s="233" t="s">
        <v>227</v>
      </c>
      <c r="G3186" s="233" t="s">
        <v>5767</v>
      </c>
      <c r="H3186" s="233" t="s">
        <v>227</v>
      </c>
    </row>
    <row r="3187" spans="1:8" ht="18.399999999999999" customHeight="1">
      <c r="A3187" s="237" t="s">
        <v>5768</v>
      </c>
      <c r="B3187" s="238" t="s">
        <v>7586</v>
      </c>
      <c r="C3187" s="238" t="s">
        <v>7081</v>
      </c>
      <c r="D3187" s="239">
        <v>120000</v>
      </c>
      <c r="E3187" s="240" t="s">
        <v>6886</v>
      </c>
      <c r="F3187" s="233" t="s">
        <v>227</v>
      </c>
      <c r="G3187" s="233" t="s">
        <v>5769</v>
      </c>
      <c r="H3187" s="233" t="s">
        <v>227</v>
      </c>
    </row>
    <row r="3188" spans="1:8" ht="18.399999999999999" customHeight="1">
      <c r="A3188" s="237" t="s">
        <v>5768</v>
      </c>
      <c r="B3188" s="238" t="s">
        <v>7587</v>
      </c>
      <c r="C3188" s="238" t="s">
        <v>7081</v>
      </c>
      <c r="D3188" s="239">
        <v>150000</v>
      </c>
      <c r="E3188" s="240" t="s">
        <v>6886</v>
      </c>
      <c r="F3188" s="233" t="s">
        <v>227</v>
      </c>
      <c r="G3188" s="233" t="s">
        <v>5770</v>
      </c>
      <c r="H3188" s="233" t="s">
        <v>227</v>
      </c>
    </row>
    <row r="3189" spans="1:8" ht="18.399999999999999" customHeight="1">
      <c r="A3189" s="237" t="s">
        <v>5771</v>
      </c>
      <c r="B3189" s="238" t="s">
        <v>5772</v>
      </c>
      <c r="C3189" s="238" t="s">
        <v>7081</v>
      </c>
      <c r="D3189" s="239">
        <v>180000</v>
      </c>
      <c r="E3189" s="240" t="s">
        <v>6886</v>
      </c>
      <c r="F3189" s="233" t="s">
        <v>227</v>
      </c>
      <c r="G3189" s="233" t="s">
        <v>5773</v>
      </c>
      <c r="H3189" s="233" t="s">
        <v>227</v>
      </c>
    </row>
    <row r="3190" spans="1:8" ht="18.399999999999999" customHeight="1">
      <c r="A3190" s="237" t="s">
        <v>5774</v>
      </c>
      <c r="B3190" s="238" t="s">
        <v>7588</v>
      </c>
      <c r="C3190" s="238" t="s">
        <v>7081</v>
      </c>
      <c r="D3190" s="239">
        <v>19000</v>
      </c>
      <c r="E3190" s="240" t="s">
        <v>6886</v>
      </c>
      <c r="F3190" s="233" t="s">
        <v>227</v>
      </c>
      <c r="G3190" s="233" t="s">
        <v>5775</v>
      </c>
      <c r="H3190" s="233" t="s">
        <v>227</v>
      </c>
    </row>
    <row r="3191" spans="1:8" ht="18.399999999999999" customHeight="1">
      <c r="A3191" s="237" t="s">
        <v>5774</v>
      </c>
      <c r="B3191" s="238" t="s">
        <v>7589</v>
      </c>
      <c r="C3191" s="238" t="s">
        <v>7081</v>
      </c>
      <c r="D3191" s="239">
        <v>29000</v>
      </c>
      <c r="E3191" s="240" t="s">
        <v>6886</v>
      </c>
      <c r="F3191" s="233" t="s">
        <v>227</v>
      </c>
      <c r="G3191" s="233" t="s">
        <v>5776</v>
      </c>
      <c r="H3191" s="233" t="s">
        <v>227</v>
      </c>
    </row>
    <row r="3192" spans="1:8" ht="18.399999999999999" customHeight="1">
      <c r="A3192" s="237" t="s">
        <v>5777</v>
      </c>
      <c r="B3192" s="238" t="s">
        <v>5778</v>
      </c>
      <c r="C3192" s="238" t="s">
        <v>6893</v>
      </c>
      <c r="D3192" s="239">
        <v>700000</v>
      </c>
      <c r="E3192" s="240" t="s">
        <v>6886</v>
      </c>
      <c r="F3192" s="233" t="s">
        <v>227</v>
      </c>
      <c r="G3192" s="233" t="s">
        <v>5779</v>
      </c>
      <c r="H3192" s="233" t="s">
        <v>227</v>
      </c>
    </row>
    <row r="3193" spans="1:8" ht="18.399999999999999" customHeight="1">
      <c r="A3193" s="237" t="s">
        <v>5780</v>
      </c>
      <c r="B3193" s="238" t="s">
        <v>5781</v>
      </c>
      <c r="C3193" s="238" t="s">
        <v>6893</v>
      </c>
      <c r="D3193" s="239">
        <v>600000</v>
      </c>
      <c r="E3193" s="240" t="s">
        <v>6886</v>
      </c>
      <c r="F3193" s="233" t="s">
        <v>227</v>
      </c>
      <c r="G3193" s="233" t="s">
        <v>5782</v>
      </c>
      <c r="H3193" s="233" t="s">
        <v>227</v>
      </c>
    </row>
    <row r="3194" spans="1:8" ht="18.399999999999999" customHeight="1">
      <c r="A3194" s="237" t="s">
        <v>5783</v>
      </c>
      <c r="B3194" s="238" t="s">
        <v>5784</v>
      </c>
      <c r="C3194" s="238" t="s">
        <v>6893</v>
      </c>
      <c r="D3194" s="239">
        <v>200000</v>
      </c>
      <c r="E3194" s="240" t="s">
        <v>6886</v>
      </c>
      <c r="F3194" s="233" t="s">
        <v>227</v>
      </c>
      <c r="G3194" s="233" t="s">
        <v>5785</v>
      </c>
      <c r="H3194" s="233" t="s">
        <v>227</v>
      </c>
    </row>
    <row r="3195" spans="1:8" ht="18.399999999999999" customHeight="1">
      <c r="A3195" s="237" t="s">
        <v>5783</v>
      </c>
      <c r="B3195" s="238" t="s">
        <v>5786</v>
      </c>
      <c r="C3195" s="238" t="s">
        <v>6893</v>
      </c>
      <c r="D3195" s="239">
        <v>180000</v>
      </c>
      <c r="E3195" s="240" t="s">
        <v>6886</v>
      </c>
      <c r="F3195" s="233" t="s">
        <v>227</v>
      </c>
      <c r="G3195" s="233" t="s">
        <v>5787</v>
      </c>
      <c r="H3195" s="233" t="s">
        <v>227</v>
      </c>
    </row>
    <row r="3196" spans="1:8" ht="18.399999999999999" customHeight="1">
      <c r="A3196" s="237" t="s">
        <v>5788</v>
      </c>
      <c r="B3196" s="238" t="s">
        <v>5789</v>
      </c>
      <c r="C3196" s="238" t="s">
        <v>6893</v>
      </c>
      <c r="D3196" s="239">
        <v>80000</v>
      </c>
      <c r="E3196" s="240" t="s">
        <v>6886</v>
      </c>
      <c r="F3196" s="233" t="s">
        <v>227</v>
      </c>
      <c r="G3196" s="233" t="s">
        <v>5790</v>
      </c>
      <c r="H3196" s="233" t="s">
        <v>227</v>
      </c>
    </row>
    <row r="3197" spans="1:8" ht="18.399999999999999" customHeight="1">
      <c r="A3197" s="237" t="s">
        <v>5791</v>
      </c>
      <c r="B3197" s="238" t="s">
        <v>5792</v>
      </c>
      <c r="C3197" s="238" t="s">
        <v>7081</v>
      </c>
      <c r="D3197" s="239">
        <v>230000</v>
      </c>
      <c r="E3197" s="240" t="s">
        <v>6886</v>
      </c>
      <c r="F3197" s="233" t="s">
        <v>227</v>
      </c>
      <c r="G3197" s="233" t="s">
        <v>5793</v>
      </c>
      <c r="H3197" s="233" t="s">
        <v>227</v>
      </c>
    </row>
    <row r="3198" spans="1:8" ht="18.399999999999999" customHeight="1">
      <c r="A3198" s="237" t="s">
        <v>5791</v>
      </c>
      <c r="B3198" s="238" t="s">
        <v>5794</v>
      </c>
      <c r="C3198" s="238" t="s">
        <v>7081</v>
      </c>
      <c r="D3198" s="239">
        <v>465000</v>
      </c>
      <c r="E3198" s="240" t="s">
        <v>6886</v>
      </c>
      <c r="F3198" s="233" t="s">
        <v>227</v>
      </c>
      <c r="G3198" s="233" t="s">
        <v>5795</v>
      </c>
      <c r="H3198" s="233" t="s">
        <v>227</v>
      </c>
    </row>
    <row r="3199" spans="1:8" ht="18.399999999999999" customHeight="1">
      <c r="A3199" s="237" t="s">
        <v>5796</v>
      </c>
      <c r="B3199" s="238" t="s">
        <v>5797</v>
      </c>
      <c r="C3199" s="238" t="s">
        <v>7081</v>
      </c>
      <c r="D3199" s="239">
        <v>120000</v>
      </c>
      <c r="E3199" s="240" t="s">
        <v>6886</v>
      </c>
      <c r="F3199" s="233" t="s">
        <v>227</v>
      </c>
      <c r="G3199" s="233" t="s">
        <v>5798</v>
      </c>
      <c r="H3199" s="233" t="s">
        <v>227</v>
      </c>
    </row>
    <row r="3200" spans="1:8" ht="18.399999999999999" customHeight="1">
      <c r="A3200" s="237" t="s">
        <v>5796</v>
      </c>
      <c r="B3200" s="238" t="s">
        <v>5799</v>
      </c>
      <c r="C3200" s="238" t="s">
        <v>7081</v>
      </c>
      <c r="D3200" s="239">
        <v>276000</v>
      </c>
      <c r="E3200" s="240" t="s">
        <v>6886</v>
      </c>
      <c r="F3200" s="233" t="s">
        <v>227</v>
      </c>
      <c r="G3200" s="233" t="s">
        <v>5800</v>
      </c>
      <c r="H3200" s="233" t="s">
        <v>227</v>
      </c>
    </row>
    <row r="3201" spans="1:8" ht="18.399999999999999" customHeight="1">
      <c r="A3201" s="237" t="s">
        <v>5801</v>
      </c>
      <c r="B3201" s="238" t="s">
        <v>7590</v>
      </c>
      <c r="C3201" s="238" t="s">
        <v>7081</v>
      </c>
      <c r="D3201" s="239">
        <v>6029000</v>
      </c>
      <c r="E3201" s="240" t="s">
        <v>6886</v>
      </c>
      <c r="F3201" s="233" t="s">
        <v>227</v>
      </c>
      <c r="G3201" s="233" t="s">
        <v>5802</v>
      </c>
      <c r="H3201" s="233" t="s">
        <v>227</v>
      </c>
    </row>
    <row r="3202" spans="1:8" ht="18.399999999999999" customHeight="1">
      <c r="A3202" s="237" t="s">
        <v>5801</v>
      </c>
      <c r="B3202" s="238" t="s">
        <v>7591</v>
      </c>
      <c r="C3202" s="238" t="s">
        <v>7081</v>
      </c>
      <c r="D3202" s="239">
        <v>9670000</v>
      </c>
      <c r="E3202" s="240" t="s">
        <v>6886</v>
      </c>
      <c r="F3202" s="233" t="s">
        <v>227</v>
      </c>
      <c r="G3202" s="233" t="s">
        <v>5803</v>
      </c>
      <c r="H3202" s="233" t="s">
        <v>227</v>
      </c>
    </row>
    <row r="3203" spans="1:8" ht="18.399999999999999" customHeight="1">
      <c r="A3203" s="237" t="s">
        <v>5801</v>
      </c>
      <c r="B3203" s="238" t="s">
        <v>5804</v>
      </c>
      <c r="C3203" s="238" t="s">
        <v>7081</v>
      </c>
      <c r="D3203" s="239">
        <v>2069000</v>
      </c>
      <c r="E3203" s="240" t="s">
        <v>6886</v>
      </c>
      <c r="F3203" s="233" t="s">
        <v>227</v>
      </c>
      <c r="G3203" s="233" t="s">
        <v>5805</v>
      </c>
      <c r="H3203" s="233" t="s">
        <v>227</v>
      </c>
    </row>
    <row r="3204" spans="1:8" ht="18.399999999999999" customHeight="1">
      <c r="A3204" s="237" t="s">
        <v>5801</v>
      </c>
      <c r="B3204" s="238" t="s">
        <v>5806</v>
      </c>
      <c r="C3204" s="238" t="s">
        <v>7081</v>
      </c>
      <c r="D3204" s="239">
        <v>2658000</v>
      </c>
      <c r="E3204" s="240" t="s">
        <v>6886</v>
      </c>
      <c r="F3204" s="233" t="s">
        <v>227</v>
      </c>
      <c r="G3204" s="233" t="s">
        <v>5807</v>
      </c>
      <c r="H3204" s="233" t="s">
        <v>227</v>
      </c>
    </row>
    <row r="3205" spans="1:8" ht="18.399999999999999" customHeight="1">
      <c r="A3205" s="237" t="s">
        <v>5801</v>
      </c>
      <c r="B3205" s="238" t="s">
        <v>5808</v>
      </c>
      <c r="C3205" s="238" t="s">
        <v>7081</v>
      </c>
      <c r="D3205" s="239">
        <v>3523000</v>
      </c>
      <c r="E3205" s="240" t="s">
        <v>6886</v>
      </c>
      <c r="F3205" s="233" t="s">
        <v>227</v>
      </c>
      <c r="G3205" s="233" t="s">
        <v>5809</v>
      </c>
      <c r="H3205" s="233" t="s">
        <v>227</v>
      </c>
    </row>
    <row r="3206" spans="1:8" ht="18.399999999999999" customHeight="1">
      <c r="A3206" s="237" t="s">
        <v>5801</v>
      </c>
      <c r="B3206" s="238" t="s">
        <v>5810</v>
      </c>
      <c r="C3206" s="238" t="s">
        <v>7081</v>
      </c>
      <c r="D3206" s="239">
        <v>4888000</v>
      </c>
      <c r="E3206" s="240" t="s">
        <v>6886</v>
      </c>
      <c r="F3206" s="233" t="s">
        <v>227</v>
      </c>
      <c r="G3206" s="233" t="s">
        <v>5811</v>
      </c>
      <c r="H3206" s="233" t="s">
        <v>227</v>
      </c>
    </row>
    <row r="3207" spans="1:8" ht="18.399999999999999" customHeight="1">
      <c r="A3207" s="237" t="s">
        <v>5812</v>
      </c>
      <c r="B3207" s="238" t="s">
        <v>7592</v>
      </c>
      <c r="C3207" s="238" t="s">
        <v>7081</v>
      </c>
      <c r="D3207" s="239">
        <v>1850000</v>
      </c>
      <c r="E3207" s="240" t="s">
        <v>6886</v>
      </c>
      <c r="F3207" s="233" t="s">
        <v>227</v>
      </c>
      <c r="G3207" s="233" t="s">
        <v>5813</v>
      </c>
      <c r="H3207" s="233" t="s">
        <v>227</v>
      </c>
    </row>
    <row r="3208" spans="1:8" ht="18.399999999999999" customHeight="1">
      <c r="A3208" s="237" t="s">
        <v>5812</v>
      </c>
      <c r="B3208" s="238" t="s">
        <v>7593</v>
      </c>
      <c r="C3208" s="238" t="s">
        <v>7081</v>
      </c>
      <c r="D3208" s="239">
        <v>1632000</v>
      </c>
      <c r="E3208" s="240" t="s">
        <v>6886</v>
      </c>
      <c r="F3208" s="233" t="s">
        <v>227</v>
      </c>
      <c r="G3208" s="233" t="s">
        <v>5814</v>
      </c>
      <c r="H3208" s="233" t="s">
        <v>227</v>
      </c>
    </row>
    <row r="3209" spans="1:8" ht="18.399999999999999" customHeight="1">
      <c r="A3209" s="237" t="s">
        <v>5812</v>
      </c>
      <c r="B3209" s="238" t="s">
        <v>7594</v>
      </c>
      <c r="C3209" s="238" t="s">
        <v>7081</v>
      </c>
      <c r="D3209" s="239">
        <v>1974000</v>
      </c>
      <c r="E3209" s="240" t="s">
        <v>6886</v>
      </c>
      <c r="F3209" s="233" t="s">
        <v>227</v>
      </c>
      <c r="G3209" s="233" t="s">
        <v>5815</v>
      </c>
      <c r="H3209" s="233" t="s">
        <v>227</v>
      </c>
    </row>
    <row r="3210" spans="1:8" ht="18.399999999999999" customHeight="1">
      <c r="A3210" s="237" t="s">
        <v>5812</v>
      </c>
      <c r="B3210" s="238" t="s">
        <v>7595</v>
      </c>
      <c r="C3210" s="238" t="s">
        <v>7081</v>
      </c>
      <c r="D3210" s="239">
        <v>2002000</v>
      </c>
      <c r="E3210" s="240" t="s">
        <v>6886</v>
      </c>
      <c r="F3210" s="233" t="s">
        <v>227</v>
      </c>
      <c r="G3210" s="233" t="s">
        <v>5816</v>
      </c>
      <c r="H3210" s="233" t="s">
        <v>227</v>
      </c>
    </row>
    <row r="3211" spans="1:8" ht="18.399999999999999" customHeight="1">
      <c r="A3211" s="237" t="s">
        <v>5817</v>
      </c>
      <c r="B3211" s="238" t="s">
        <v>5818</v>
      </c>
      <c r="C3211" s="238" t="s">
        <v>7081</v>
      </c>
      <c r="D3211" s="239">
        <v>1646000</v>
      </c>
      <c r="E3211" s="240" t="s">
        <v>6886</v>
      </c>
      <c r="F3211" s="233" t="s">
        <v>227</v>
      </c>
      <c r="G3211" s="233" t="s">
        <v>5819</v>
      </c>
      <c r="H3211" s="233" t="s">
        <v>227</v>
      </c>
    </row>
    <row r="3212" spans="1:8" ht="18.399999999999999" customHeight="1">
      <c r="A3212" s="237" t="s">
        <v>5817</v>
      </c>
      <c r="B3212" s="238" t="s">
        <v>5820</v>
      </c>
      <c r="C3212" s="238" t="s">
        <v>7081</v>
      </c>
      <c r="D3212" s="239">
        <v>1779000</v>
      </c>
      <c r="E3212" s="240" t="s">
        <v>6886</v>
      </c>
      <c r="F3212" s="233" t="s">
        <v>227</v>
      </c>
      <c r="G3212" s="233" t="s">
        <v>5821</v>
      </c>
      <c r="H3212" s="233" t="s">
        <v>227</v>
      </c>
    </row>
    <row r="3213" spans="1:8" ht="18.399999999999999" customHeight="1">
      <c r="A3213" s="237" t="s">
        <v>5817</v>
      </c>
      <c r="B3213" s="238" t="s">
        <v>5822</v>
      </c>
      <c r="C3213" s="238" t="s">
        <v>7081</v>
      </c>
      <c r="D3213" s="239">
        <v>1748000</v>
      </c>
      <c r="E3213" s="240" t="s">
        <v>6886</v>
      </c>
      <c r="F3213" s="233" t="s">
        <v>227</v>
      </c>
      <c r="G3213" s="233" t="s">
        <v>5823</v>
      </c>
      <c r="H3213" s="233" t="s">
        <v>227</v>
      </c>
    </row>
    <row r="3214" spans="1:8" ht="18.399999999999999" customHeight="1">
      <c r="A3214" s="237" t="s">
        <v>5824</v>
      </c>
      <c r="B3214" s="238" t="s">
        <v>5818</v>
      </c>
      <c r="C3214" s="238" t="s">
        <v>7081</v>
      </c>
      <c r="D3214" s="239">
        <v>2033000</v>
      </c>
      <c r="E3214" s="240" t="s">
        <v>6886</v>
      </c>
      <c r="F3214" s="233" t="s">
        <v>227</v>
      </c>
      <c r="G3214" s="233" t="s">
        <v>5825</v>
      </c>
      <c r="H3214" s="233" t="s">
        <v>227</v>
      </c>
    </row>
    <row r="3215" spans="1:8" ht="18.399999999999999" customHeight="1">
      <c r="A3215" s="237" t="s">
        <v>5824</v>
      </c>
      <c r="B3215" s="238" t="s">
        <v>5822</v>
      </c>
      <c r="C3215" s="238" t="s">
        <v>7081</v>
      </c>
      <c r="D3215" s="239">
        <v>2208000</v>
      </c>
      <c r="E3215" s="240" t="s">
        <v>6886</v>
      </c>
      <c r="F3215" s="233" t="s">
        <v>227</v>
      </c>
      <c r="G3215" s="233" t="s">
        <v>5826</v>
      </c>
      <c r="H3215" s="233" t="s">
        <v>227</v>
      </c>
    </row>
    <row r="3216" spans="1:8" ht="18.399999999999999" customHeight="1">
      <c r="A3216" s="237" t="s">
        <v>5827</v>
      </c>
      <c r="B3216" s="238" t="s">
        <v>5828</v>
      </c>
      <c r="C3216" s="238" t="s">
        <v>7081</v>
      </c>
      <c r="D3216" s="239">
        <v>8600</v>
      </c>
      <c r="E3216" s="240" t="s">
        <v>6886</v>
      </c>
      <c r="F3216" s="233" t="s">
        <v>227</v>
      </c>
      <c r="G3216" s="233" t="s">
        <v>5829</v>
      </c>
      <c r="H3216" s="233" t="s">
        <v>227</v>
      </c>
    </row>
    <row r="3217" spans="1:8" ht="18.399999999999999" customHeight="1">
      <c r="A3217" s="237" t="s">
        <v>5827</v>
      </c>
      <c r="B3217" s="238" t="s">
        <v>5830</v>
      </c>
      <c r="C3217" s="238" t="s">
        <v>7081</v>
      </c>
      <c r="D3217" s="239">
        <v>12000</v>
      </c>
      <c r="E3217" s="240" t="s">
        <v>6886</v>
      </c>
      <c r="F3217" s="233" t="s">
        <v>227</v>
      </c>
      <c r="G3217" s="233" t="s">
        <v>5831</v>
      </c>
      <c r="H3217" s="233" t="s">
        <v>227</v>
      </c>
    </row>
    <row r="3218" spans="1:8" ht="18.399999999999999" customHeight="1">
      <c r="A3218" s="237" t="s">
        <v>5827</v>
      </c>
      <c r="B3218" s="238" t="s">
        <v>5832</v>
      </c>
      <c r="C3218" s="238" t="s">
        <v>7081</v>
      </c>
      <c r="D3218" s="239">
        <v>16100</v>
      </c>
      <c r="E3218" s="240" t="s">
        <v>6886</v>
      </c>
      <c r="F3218" s="233" t="s">
        <v>227</v>
      </c>
      <c r="G3218" s="233" t="s">
        <v>5833</v>
      </c>
      <c r="H3218" s="233" t="s">
        <v>227</v>
      </c>
    </row>
    <row r="3219" spans="1:8" ht="18.399999999999999" customHeight="1">
      <c r="A3219" s="237" t="s">
        <v>5827</v>
      </c>
      <c r="B3219" s="238" t="s">
        <v>5834</v>
      </c>
      <c r="C3219" s="238" t="s">
        <v>7081</v>
      </c>
      <c r="D3219" s="239">
        <v>33300</v>
      </c>
      <c r="E3219" s="240" t="s">
        <v>6886</v>
      </c>
      <c r="F3219" s="233" t="s">
        <v>227</v>
      </c>
      <c r="G3219" s="233" t="s">
        <v>5835</v>
      </c>
      <c r="H3219" s="233" t="s">
        <v>227</v>
      </c>
    </row>
    <row r="3220" spans="1:8" ht="18.399999999999999" customHeight="1">
      <c r="A3220" s="237" t="s">
        <v>5827</v>
      </c>
      <c r="B3220" s="238" t="s">
        <v>5836</v>
      </c>
      <c r="C3220" s="238" t="s">
        <v>7081</v>
      </c>
      <c r="D3220" s="239">
        <v>45400</v>
      </c>
      <c r="E3220" s="240" t="s">
        <v>6886</v>
      </c>
      <c r="F3220" s="233" t="s">
        <v>227</v>
      </c>
      <c r="G3220" s="233" t="s">
        <v>5837</v>
      </c>
      <c r="H3220" s="233" t="s">
        <v>227</v>
      </c>
    </row>
    <row r="3221" spans="1:8" ht="18.399999999999999" customHeight="1">
      <c r="A3221" s="237" t="s">
        <v>5827</v>
      </c>
      <c r="B3221" s="238" t="s">
        <v>5838</v>
      </c>
      <c r="C3221" s="238" t="s">
        <v>7081</v>
      </c>
      <c r="D3221" s="239">
        <v>57500</v>
      </c>
      <c r="E3221" s="240" t="s">
        <v>6886</v>
      </c>
      <c r="F3221" s="233" t="s">
        <v>227</v>
      </c>
      <c r="G3221" s="233" t="s">
        <v>5839</v>
      </c>
      <c r="H3221" s="233" t="s">
        <v>227</v>
      </c>
    </row>
    <row r="3222" spans="1:8" ht="18.399999999999999" customHeight="1">
      <c r="A3222" s="237" t="s">
        <v>5827</v>
      </c>
      <c r="B3222" s="238" t="s">
        <v>5840</v>
      </c>
      <c r="C3222" s="238" t="s">
        <v>7081</v>
      </c>
      <c r="D3222" s="239">
        <v>87400</v>
      </c>
      <c r="E3222" s="240" t="s">
        <v>6886</v>
      </c>
      <c r="F3222" s="233" t="s">
        <v>227</v>
      </c>
      <c r="G3222" s="233" t="s">
        <v>5841</v>
      </c>
      <c r="H3222" s="233" t="s">
        <v>227</v>
      </c>
    </row>
    <row r="3223" spans="1:8" ht="18.399999999999999" customHeight="1">
      <c r="A3223" s="237" t="s">
        <v>5827</v>
      </c>
      <c r="B3223" s="238" t="s">
        <v>5842</v>
      </c>
      <c r="C3223" s="238" t="s">
        <v>7081</v>
      </c>
      <c r="D3223" s="239">
        <v>115000</v>
      </c>
      <c r="E3223" s="240" t="s">
        <v>6886</v>
      </c>
      <c r="F3223" s="233" t="s">
        <v>227</v>
      </c>
      <c r="G3223" s="233" t="s">
        <v>5843</v>
      </c>
      <c r="H3223" s="233" t="s">
        <v>227</v>
      </c>
    </row>
    <row r="3224" spans="1:8" ht="18.399999999999999" customHeight="1">
      <c r="A3224" s="237" t="s">
        <v>5827</v>
      </c>
      <c r="B3224" s="238" t="s">
        <v>5844</v>
      </c>
      <c r="C3224" s="238" t="s">
        <v>7081</v>
      </c>
      <c r="D3224" s="239">
        <v>146000</v>
      </c>
      <c r="E3224" s="240" t="s">
        <v>6886</v>
      </c>
      <c r="F3224" s="233" t="s">
        <v>227</v>
      </c>
      <c r="G3224" s="233" t="s">
        <v>5845</v>
      </c>
      <c r="H3224" s="233" t="s">
        <v>227</v>
      </c>
    </row>
    <row r="3225" spans="1:8" ht="18.399999999999999" customHeight="1">
      <c r="A3225" s="237" t="s">
        <v>5827</v>
      </c>
      <c r="B3225" s="238" t="s">
        <v>5846</v>
      </c>
      <c r="C3225" s="238" t="s">
        <v>7081</v>
      </c>
      <c r="D3225" s="239">
        <v>86900</v>
      </c>
      <c r="E3225" s="240" t="s">
        <v>6886</v>
      </c>
      <c r="F3225" s="233" t="s">
        <v>227</v>
      </c>
      <c r="G3225" s="233" t="s">
        <v>5847</v>
      </c>
      <c r="H3225" s="233" t="s">
        <v>227</v>
      </c>
    </row>
    <row r="3226" spans="1:8" ht="18.399999999999999" customHeight="1">
      <c r="A3226" s="237" t="s">
        <v>5827</v>
      </c>
      <c r="B3226" s="238" t="s">
        <v>5848</v>
      </c>
      <c r="C3226" s="238" t="s">
        <v>7081</v>
      </c>
      <c r="D3226" s="239">
        <v>132200</v>
      </c>
      <c r="E3226" s="240" t="s">
        <v>6886</v>
      </c>
      <c r="F3226" s="233" t="s">
        <v>227</v>
      </c>
      <c r="G3226" s="233" t="s">
        <v>5849</v>
      </c>
      <c r="H3226" s="233" t="s">
        <v>227</v>
      </c>
    </row>
    <row r="3227" spans="1:8" ht="18.399999999999999" customHeight="1">
      <c r="A3227" s="237" t="s">
        <v>5827</v>
      </c>
      <c r="B3227" s="238" t="s">
        <v>5850</v>
      </c>
      <c r="C3227" s="238" t="s">
        <v>7081</v>
      </c>
      <c r="D3227" s="239">
        <v>177100</v>
      </c>
      <c r="E3227" s="240" t="s">
        <v>6886</v>
      </c>
      <c r="F3227" s="233" t="s">
        <v>227</v>
      </c>
      <c r="G3227" s="233" t="s">
        <v>5851</v>
      </c>
      <c r="H3227" s="233" t="s">
        <v>227</v>
      </c>
    </row>
    <row r="3228" spans="1:8" ht="18.399999999999999" customHeight="1">
      <c r="A3228" s="237" t="s">
        <v>5827</v>
      </c>
      <c r="B3228" s="238" t="s">
        <v>5852</v>
      </c>
      <c r="C3228" s="238" t="s">
        <v>7081</v>
      </c>
      <c r="D3228" s="239">
        <v>202400</v>
      </c>
      <c r="E3228" s="240" t="s">
        <v>6886</v>
      </c>
      <c r="F3228" s="233" t="s">
        <v>227</v>
      </c>
      <c r="G3228" s="233" t="s">
        <v>5853</v>
      </c>
      <c r="H3228" s="233" t="s">
        <v>227</v>
      </c>
    </row>
    <row r="3229" spans="1:8" ht="18.399999999999999" customHeight="1">
      <c r="A3229" s="237" t="s">
        <v>5827</v>
      </c>
      <c r="B3229" s="238" t="s">
        <v>5854</v>
      </c>
      <c r="C3229" s="238" t="s">
        <v>7081</v>
      </c>
      <c r="D3229" s="239">
        <v>246100</v>
      </c>
      <c r="E3229" s="240" t="s">
        <v>6886</v>
      </c>
      <c r="F3229" s="233" t="s">
        <v>227</v>
      </c>
      <c r="G3229" s="233" t="s">
        <v>5855</v>
      </c>
      <c r="H3229" s="233" t="s">
        <v>227</v>
      </c>
    </row>
    <row r="3230" spans="1:8" ht="18.399999999999999" customHeight="1">
      <c r="A3230" s="237" t="s">
        <v>5827</v>
      </c>
      <c r="B3230" s="238" t="s">
        <v>5856</v>
      </c>
      <c r="C3230" s="238" t="s">
        <v>7081</v>
      </c>
      <c r="D3230" s="239">
        <v>370300</v>
      </c>
      <c r="E3230" s="240" t="s">
        <v>6886</v>
      </c>
      <c r="F3230" s="233" t="s">
        <v>227</v>
      </c>
      <c r="G3230" s="233" t="s">
        <v>5857</v>
      </c>
      <c r="H3230" s="233" t="s">
        <v>227</v>
      </c>
    </row>
    <row r="3231" spans="1:8" ht="18.399999999999999" customHeight="1">
      <c r="A3231" s="237" t="s">
        <v>5858</v>
      </c>
      <c r="B3231" s="238" t="s">
        <v>5859</v>
      </c>
      <c r="C3231" s="238" t="s">
        <v>7081</v>
      </c>
      <c r="D3231" s="239">
        <v>589400</v>
      </c>
      <c r="E3231" s="240" t="s">
        <v>6886</v>
      </c>
      <c r="F3231" s="233" t="s">
        <v>227</v>
      </c>
      <c r="G3231" s="233" t="s">
        <v>5860</v>
      </c>
      <c r="H3231" s="233" t="s">
        <v>227</v>
      </c>
    </row>
    <row r="3232" spans="1:8" ht="18.399999999999999" customHeight="1">
      <c r="A3232" s="237" t="s">
        <v>5858</v>
      </c>
      <c r="B3232" s="238" t="s">
        <v>5861</v>
      </c>
      <c r="C3232" s="238" t="s">
        <v>7081</v>
      </c>
      <c r="D3232" s="239">
        <v>610900</v>
      </c>
      <c r="E3232" s="240" t="s">
        <v>6886</v>
      </c>
      <c r="F3232" s="233" t="s">
        <v>227</v>
      </c>
      <c r="G3232" s="233" t="s">
        <v>5862</v>
      </c>
      <c r="H3232" s="233" t="s">
        <v>227</v>
      </c>
    </row>
    <row r="3233" spans="1:8" ht="18.399999999999999" customHeight="1">
      <c r="A3233" s="237" t="s">
        <v>5858</v>
      </c>
      <c r="B3233" s="238" t="s">
        <v>5863</v>
      </c>
      <c r="C3233" s="238" t="s">
        <v>7081</v>
      </c>
      <c r="D3233" s="239">
        <v>632500</v>
      </c>
      <c r="E3233" s="240" t="s">
        <v>6886</v>
      </c>
      <c r="F3233" s="233" t="s">
        <v>227</v>
      </c>
      <c r="G3233" s="233" t="s">
        <v>5864</v>
      </c>
      <c r="H3233" s="233" t="s">
        <v>227</v>
      </c>
    </row>
    <row r="3234" spans="1:8" ht="18.399999999999999" customHeight="1">
      <c r="A3234" s="237" t="s">
        <v>5858</v>
      </c>
      <c r="B3234" s="238" t="s">
        <v>5865</v>
      </c>
      <c r="C3234" s="238" t="s">
        <v>7081</v>
      </c>
      <c r="D3234" s="239">
        <v>654000</v>
      </c>
      <c r="E3234" s="240" t="s">
        <v>6886</v>
      </c>
      <c r="F3234" s="233" t="s">
        <v>227</v>
      </c>
      <c r="G3234" s="233" t="s">
        <v>5866</v>
      </c>
      <c r="H3234" s="233" t="s">
        <v>227</v>
      </c>
    </row>
    <row r="3235" spans="1:8" ht="18.399999999999999" customHeight="1">
      <c r="A3235" s="237" t="s">
        <v>5858</v>
      </c>
      <c r="B3235" s="238" t="s">
        <v>5867</v>
      </c>
      <c r="C3235" s="238" t="s">
        <v>7081</v>
      </c>
      <c r="D3235" s="239">
        <v>682800</v>
      </c>
      <c r="E3235" s="240" t="s">
        <v>6886</v>
      </c>
      <c r="F3235" s="233" t="s">
        <v>227</v>
      </c>
      <c r="G3235" s="233" t="s">
        <v>5868</v>
      </c>
      <c r="H3235" s="233" t="s">
        <v>227</v>
      </c>
    </row>
    <row r="3236" spans="1:8" ht="18.399999999999999" customHeight="1">
      <c r="A3236" s="237" t="s">
        <v>5858</v>
      </c>
      <c r="B3236" s="238" t="s">
        <v>5869</v>
      </c>
      <c r="C3236" s="238" t="s">
        <v>7081</v>
      </c>
      <c r="D3236" s="239">
        <v>747500</v>
      </c>
      <c r="E3236" s="240" t="s">
        <v>6886</v>
      </c>
      <c r="F3236" s="233" t="s">
        <v>227</v>
      </c>
      <c r="G3236" s="233" t="s">
        <v>5870</v>
      </c>
      <c r="H3236" s="233" t="s">
        <v>227</v>
      </c>
    </row>
    <row r="3237" spans="1:8" ht="18.399999999999999" customHeight="1">
      <c r="A3237" s="237" t="s">
        <v>5858</v>
      </c>
      <c r="B3237" s="238" t="s">
        <v>5871</v>
      </c>
      <c r="C3237" s="238" t="s">
        <v>7081</v>
      </c>
      <c r="D3237" s="239">
        <v>920000</v>
      </c>
      <c r="E3237" s="240" t="s">
        <v>6886</v>
      </c>
      <c r="F3237" s="233" t="s">
        <v>227</v>
      </c>
      <c r="G3237" s="233" t="s">
        <v>5872</v>
      </c>
      <c r="H3237" s="233" t="s">
        <v>227</v>
      </c>
    </row>
    <row r="3238" spans="1:8" ht="18.399999999999999" customHeight="1">
      <c r="A3238" s="237" t="s">
        <v>5858</v>
      </c>
      <c r="B3238" s="238" t="s">
        <v>5873</v>
      </c>
      <c r="C3238" s="238" t="s">
        <v>7081</v>
      </c>
      <c r="D3238" s="239">
        <v>1070900</v>
      </c>
      <c r="E3238" s="240" t="s">
        <v>6886</v>
      </c>
      <c r="F3238" s="233" t="s">
        <v>227</v>
      </c>
      <c r="G3238" s="233" t="s">
        <v>5874</v>
      </c>
      <c r="H3238" s="233" t="s">
        <v>227</v>
      </c>
    </row>
    <row r="3239" spans="1:8" ht="18.399999999999999" customHeight="1">
      <c r="A3239" s="237" t="s">
        <v>5858</v>
      </c>
      <c r="B3239" s="238" t="s">
        <v>5875</v>
      </c>
      <c r="C3239" s="238" t="s">
        <v>7081</v>
      </c>
      <c r="D3239" s="239">
        <v>1466300</v>
      </c>
      <c r="E3239" s="240" t="s">
        <v>6886</v>
      </c>
      <c r="F3239" s="233" t="s">
        <v>227</v>
      </c>
      <c r="G3239" s="233" t="s">
        <v>5876</v>
      </c>
      <c r="H3239" s="233" t="s">
        <v>227</v>
      </c>
    </row>
    <row r="3240" spans="1:8" ht="18.399999999999999" customHeight="1">
      <c r="A3240" s="237" t="s">
        <v>5858</v>
      </c>
      <c r="B3240" s="238" t="s">
        <v>5877</v>
      </c>
      <c r="C3240" s="238" t="s">
        <v>7081</v>
      </c>
      <c r="D3240" s="239">
        <v>1794000</v>
      </c>
      <c r="E3240" s="240" t="s">
        <v>6886</v>
      </c>
      <c r="F3240" s="233" t="s">
        <v>227</v>
      </c>
      <c r="G3240" s="233" t="s">
        <v>5878</v>
      </c>
      <c r="H3240" s="233" t="s">
        <v>227</v>
      </c>
    </row>
    <row r="3241" spans="1:8" ht="18.399999999999999" customHeight="1">
      <c r="A3241" s="237" t="s">
        <v>5858</v>
      </c>
      <c r="B3241" s="238" t="s">
        <v>5879</v>
      </c>
      <c r="C3241" s="238" t="s">
        <v>7081</v>
      </c>
      <c r="D3241" s="239">
        <v>2208000</v>
      </c>
      <c r="E3241" s="240" t="s">
        <v>6886</v>
      </c>
      <c r="F3241" s="233" t="s">
        <v>227</v>
      </c>
      <c r="G3241" s="233" t="s">
        <v>5880</v>
      </c>
      <c r="H3241" s="233" t="s">
        <v>227</v>
      </c>
    </row>
    <row r="3242" spans="1:8" ht="18.399999999999999" customHeight="1">
      <c r="A3242" s="237" t="s">
        <v>5858</v>
      </c>
      <c r="B3242" s="238" t="s">
        <v>5881</v>
      </c>
      <c r="C3242" s="238" t="s">
        <v>7081</v>
      </c>
      <c r="D3242" s="239">
        <v>2511600</v>
      </c>
      <c r="E3242" s="240" t="s">
        <v>6886</v>
      </c>
      <c r="F3242" s="233" t="s">
        <v>227</v>
      </c>
      <c r="G3242" s="233" t="s">
        <v>5882</v>
      </c>
      <c r="H3242" s="233" t="s">
        <v>227</v>
      </c>
    </row>
    <row r="3243" spans="1:8" ht="18.399999999999999" customHeight="1">
      <c r="A3243" s="237" t="s">
        <v>5883</v>
      </c>
      <c r="B3243" s="238" t="s">
        <v>5884</v>
      </c>
      <c r="C3243" s="238" t="s">
        <v>6893</v>
      </c>
      <c r="D3243" s="239">
        <v>12150</v>
      </c>
      <c r="E3243" s="240" t="s">
        <v>6886</v>
      </c>
      <c r="F3243" s="233" t="s">
        <v>227</v>
      </c>
      <c r="G3243" s="233" t="s">
        <v>5885</v>
      </c>
      <c r="H3243" s="233" t="s">
        <v>227</v>
      </c>
    </row>
    <row r="3244" spans="1:8" ht="18.399999999999999" customHeight="1">
      <c r="A3244" s="237" t="s">
        <v>5883</v>
      </c>
      <c r="B3244" s="238" t="s">
        <v>5886</v>
      </c>
      <c r="C3244" s="238" t="s">
        <v>6893</v>
      </c>
      <c r="D3244" s="239">
        <v>12900</v>
      </c>
      <c r="E3244" s="240" t="s">
        <v>6886</v>
      </c>
      <c r="F3244" s="233" t="s">
        <v>227</v>
      </c>
      <c r="G3244" s="233" t="s">
        <v>5887</v>
      </c>
      <c r="H3244" s="233" t="s">
        <v>227</v>
      </c>
    </row>
    <row r="3245" spans="1:8" ht="18.399999999999999" customHeight="1">
      <c r="A3245" s="237" t="s">
        <v>5888</v>
      </c>
      <c r="B3245" s="238" t="s">
        <v>7596</v>
      </c>
      <c r="C3245" s="238" t="s">
        <v>6893</v>
      </c>
      <c r="D3245" s="239">
        <v>13600</v>
      </c>
      <c r="E3245" s="240" t="s">
        <v>6886</v>
      </c>
      <c r="F3245" s="233" t="s">
        <v>227</v>
      </c>
      <c r="G3245" s="233" t="s">
        <v>5889</v>
      </c>
      <c r="H3245" s="233" t="s">
        <v>227</v>
      </c>
    </row>
    <row r="3246" spans="1:8" ht="18.399999999999999" customHeight="1">
      <c r="A3246" s="237" t="s">
        <v>5888</v>
      </c>
      <c r="B3246" s="238" t="s">
        <v>7597</v>
      </c>
      <c r="C3246" s="238" t="s">
        <v>6893</v>
      </c>
      <c r="D3246" s="239">
        <v>19500</v>
      </c>
      <c r="E3246" s="240" t="s">
        <v>6886</v>
      </c>
      <c r="F3246" s="233" t="s">
        <v>227</v>
      </c>
      <c r="G3246" s="233" t="s">
        <v>5890</v>
      </c>
      <c r="H3246" s="233" t="s">
        <v>227</v>
      </c>
    </row>
    <row r="3247" spans="1:8" ht="18.399999999999999" customHeight="1">
      <c r="A3247" s="237" t="s">
        <v>5888</v>
      </c>
      <c r="B3247" s="238" t="s">
        <v>7598</v>
      </c>
      <c r="C3247" s="238" t="s">
        <v>6893</v>
      </c>
      <c r="D3247" s="239">
        <v>23100</v>
      </c>
      <c r="E3247" s="240" t="s">
        <v>6886</v>
      </c>
      <c r="F3247" s="233" t="s">
        <v>227</v>
      </c>
      <c r="G3247" s="233" t="s">
        <v>5892</v>
      </c>
      <c r="H3247" s="233" t="s">
        <v>227</v>
      </c>
    </row>
    <row r="3248" spans="1:8" ht="18.399999999999999" customHeight="1">
      <c r="A3248" s="237" t="s">
        <v>5888</v>
      </c>
      <c r="B3248" s="238" t="s">
        <v>7599</v>
      </c>
      <c r="C3248" s="238" t="s">
        <v>6893</v>
      </c>
      <c r="D3248" s="239">
        <v>40120</v>
      </c>
      <c r="E3248" s="240" t="s">
        <v>6886</v>
      </c>
      <c r="F3248" s="233" t="s">
        <v>227</v>
      </c>
      <c r="G3248" s="233" t="s">
        <v>5894</v>
      </c>
      <c r="H3248" s="233" t="s">
        <v>227</v>
      </c>
    </row>
    <row r="3249" spans="1:8" ht="18.399999999999999" customHeight="1">
      <c r="A3249" s="237" t="s">
        <v>5888</v>
      </c>
      <c r="B3249" s="238" t="s">
        <v>5895</v>
      </c>
      <c r="C3249" s="238" t="s">
        <v>6893</v>
      </c>
      <c r="D3249" s="239">
        <v>61700</v>
      </c>
      <c r="E3249" s="240" t="s">
        <v>6886</v>
      </c>
      <c r="F3249" s="233" t="s">
        <v>227</v>
      </c>
      <c r="G3249" s="233" t="s">
        <v>5896</v>
      </c>
      <c r="H3249" s="233" t="s">
        <v>227</v>
      </c>
    </row>
    <row r="3250" spans="1:8" ht="18.399999999999999" customHeight="1">
      <c r="A3250" s="237" t="s">
        <v>5888</v>
      </c>
      <c r="B3250" s="238" t="s">
        <v>6531</v>
      </c>
      <c r="C3250" s="238" t="s">
        <v>6893</v>
      </c>
      <c r="D3250" s="239">
        <v>69620</v>
      </c>
      <c r="E3250" s="240" t="s">
        <v>6886</v>
      </c>
      <c r="F3250" s="233" t="s">
        <v>227</v>
      </c>
      <c r="G3250" s="233" t="s">
        <v>5897</v>
      </c>
      <c r="H3250" s="233" t="s">
        <v>227</v>
      </c>
    </row>
    <row r="3251" spans="1:8" ht="18.399999999999999" customHeight="1">
      <c r="A3251" s="237" t="s">
        <v>5888</v>
      </c>
      <c r="B3251" s="238" t="s">
        <v>7600</v>
      </c>
      <c r="C3251" s="238" t="s">
        <v>6893</v>
      </c>
      <c r="D3251" s="239">
        <v>99400</v>
      </c>
      <c r="E3251" s="240" t="s">
        <v>6886</v>
      </c>
      <c r="F3251" s="233" t="s">
        <v>227</v>
      </c>
      <c r="G3251" s="233" t="s">
        <v>5898</v>
      </c>
      <c r="H3251" s="233" t="s">
        <v>227</v>
      </c>
    </row>
    <row r="3252" spans="1:8" ht="18.399999999999999" customHeight="1">
      <c r="A3252" s="237" t="s">
        <v>5888</v>
      </c>
      <c r="B3252" s="238" t="s">
        <v>7601</v>
      </c>
      <c r="C3252" s="238" t="s">
        <v>6893</v>
      </c>
      <c r="D3252" s="239">
        <v>123600</v>
      </c>
      <c r="E3252" s="240" t="s">
        <v>6886</v>
      </c>
      <c r="F3252" s="233" t="s">
        <v>227</v>
      </c>
      <c r="G3252" s="233" t="s">
        <v>5899</v>
      </c>
      <c r="H3252" s="233" t="s">
        <v>227</v>
      </c>
    </row>
    <row r="3253" spans="1:8" ht="18.399999999999999" customHeight="1">
      <c r="A3253" s="237" t="s">
        <v>5888</v>
      </c>
      <c r="B3253" s="238" t="s">
        <v>7602</v>
      </c>
      <c r="C3253" s="238" t="s">
        <v>6893</v>
      </c>
      <c r="D3253" s="239">
        <v>153400</v>
      </c>
      <c r="E3253" s="240" t="s">
        <v>6886</v>
      </c>
      <c r="F3253" s="233" t="s">
        <v>227</v>
      </c>
      <c r="G3253" s="233" t="s">
        <v>5900</v>
      </c>
      <c r="H3253" s="233" t="s">
        <v>227</v>
      </c>
    </row>
    <row r="3254" spans="1:8" ht="18.399999999999999" customHeight="1">
      <c r="A3254" s="237" t="s">
        <v>5888</v>
      </c>
      <c r="B3254" s="238" t="s">
        <v>5901</v>
      </c>
      <c r="C3254" s="238" t="s">
        <v>6893</v>
      </c>
      <c r="D3254" s="239">
        <v>159300</v>
      </c>
      <c r="E3254" s="240" t="s">
        <v>6886</v>
      </c>
      <c r="F3254" s="233" t="s">
        <v>227</v>
      </c>
      <c r="G3254" s="233" t="s">
        <v>5902</v>
      </c>
      <c r="H3254" s="233" t="s">
        <v>227</v>
      </c>
    </row>
    <row r="3255" spans="1:8" ht="18.399999999999999" customHeight="1">
      <c r="A3255" s="237" t="s">
        <v>5888</v>
      </c>
      <c r="B3255" s="238" t="s">
        <v>7603</v>
      </c>
      <c r="C3255" s="238" t="s">
        <v>6893</v>
      </c>
      <c r="D3255" s="239">
        <v>259600</v>
      </c>
      <c r="E3255" s="240" t="s">
        <v>6886</v>
      </c>
      <c r="F3255" s="233" t="s">
        <v>227</v>
      </c>
      <c r="G3255" s="233" t="s">
        <v>5903</v>
      </c>
      <c r="H3255" s="233" t="s">
        <v>227</v>
      </c>
    </row>
    <row r="3256" spans="1:8" ht="18.399999999999999" customHeight="1">
      <c r="A3256" s="237" t="s">
        <v>5888</v>
      </c>
      <c r="B3256" s="238" t="s">
        <v>5904</v>
      </c>
      <c r="C3256" s="238" t="s">
        <v>6893</v>
      </c>
      <c r="D3256" s="239">
        <v>259600</v>
      </c>
      <c r="E3256" s="240" t="s">
        <v>6886</v>
      </c>
      <c r="F3256" s="233" t="s">
        <v>227</v>
      </c>
      <c r="G3256" s="233" t="s">
        <v>5905</v>
      </c>
      <c r="H3256" s="233" t="s">
        <v>227</v>
      </c>
    </row>
    <row r="3257" spans="1:8" ht="18.399999999999999" customHeight="1">
      <c r="A3257" s="237" t="s">
        <v>5888</v>
      </c>
      <c r="B3257" s="238" t="s">
        <v>5906</v>
      </c>
      <c r="C3257" s="238" t="s">
        <v>6893</v>
      </c>
      <c r="D3257" s="239">
        <v>310300</v>
      </c>
      <c r="E3257" s="240" t="s">
        <v>6886</v>
      </c>
      <c r="F3257" s="233" t="s">
        <v>227</v>
      </c>
      <c r="G3257" s="233" t="s">
        <v>5907</v>
      </c>
      <c r="H3257" s="233" t="s">
        <v>227</v>
      </c>
    </row>
    <row r="3258" spans="1:8" ht="18.399999999999999" customHeight="1">
      <c r="A3258" s="237" t="s">
        <v>5888</v>
      </c>
      <c r="B3258" s="238" t="s">
        <v>5908</v>
      </c>
      <c r="C3258" s="238" t="s">
        <v>6893</v>
      </c>
      <c r="D3258" s="239">
        <v>824900</v>
      </c>
      <c r="E3258" s="240" t="s">
        <v>6886</v>
      </c>
      <c r="F3258" s="233" t="s">
        <v>227</v>
      </c>
      <c r="G3258" s="233" t="s">
        <v>5909</v>
      </c>
      <c r="H3258" s="233" t="s">
        <v>227</v>
      </c>
    </row>
    <row r="3259" spans="1:8" ht="18.399999999999999" customHeight="1">
      <c r="A3259" s="237" t="s">
        <v>5888</v>
      </c>
      <c r="B3259" s="238" t="s">
        <v>5910</v>
      </c>
      <c r="C3259" s="238" t="s">
        <v>6893</v>
      </c>
      <c r="D3259" s="239">
        <v>868500</v>
      </c>
      <c r="E3259" s="240" t="s">
        <v>6886</v>
      </c>
      <c r="F3259" s="233" t="s">
        <v>227</v>
      </c>
      <c r="G3259" s="233" t="s">
        <v>5911</v>
      </c>
      <c r="H3259" s="233" t="s">
        <v>227</v>
      </c>
    </row>
    <row r="3260" spans="1:8" ht="18.399999999999999" customHeight="1">
      <c r="A3260" s="237" t="s">
        <v>5888</v>
      </c>
      <c r="B3260" s="238" t="s">
        <v>5912</v>
      </c>
      <c r="C3260" s="238" t="s">
        <v>6893</v>
      </c>
      <c r="D3260" s="239">
        <v>898900</v>
      </c>
      <c r="E3260" s="240" t="s">
        <v>6886</v>
      </c>
      <c r="F3260" s="233" t="s">
        <v>227</v>
      </c>
      <c r="G3260" s="233" t="s">
        <v>5913</v>
      </c>
      <c r="H3260" s="233" t="s">
        <v>227</v>
      </c>
    </row>
    <row r="3261" spans="1:8" ht="18.399999999999999" customHeight="1">
      <c r="A3261" s="237" t="s">
        <v>5914</v>
      </c>
      <c r="B3261" s="238" t="s">
        <v>7604</v>
      </c>
      <c r="C3261" s="238" t="s">
        <v>6893</v>
      </c>
      <c r="D3261" s="239">
        <v>21100</v>
      </c>
      <c r="E3261" s="240" t="s">
        <v>6886</v>
      </c>
      <c r="F3261" s="233" t="s">
        <v>227</v>
      </c>
      <c r="G3261" s="233" t="s">
        <v>5915</v>
      </c>
      <c r="H3261" s="233" t="s">
        <v>227</v>
      </c>
    </row>
    <row r="3262" spans="1:8" ht="18.399999999999999" customHeight="1">
      <c r="A3262" s="237" t="s">
        <v>5914</v>
      </c>
      <c r="B3262" s="238" t="s">
        <v>5916</v>
      </c>
      <c r="C3262" s="238" t="s">
        <v>6893</v>
      </c>
      <c r="D3262" s="239">
        <v>29100</v>
      </c>
      <c r="E3262" s="240" t="s">
        <v>6886</v>
      </c>
      <c r="F3262" s="233" t="s">
        <v>227</v>
      </c>
      <c r="G3262" s="233" t="s">
        <v>5917</v>
      </c>
      <c r="H3262" s="233" t="s">
        <v>227</v>
      </c>
    </row>
    <row r="3263" spans="1:8" ht="18.399999999999999" customHeight="1">
      <c r="A3263" s="237" t="s">
        <v>5914</v>
      </c>
      <c r="B3263" s="238" t="s">
        <v>5918</v>
      </c>
      <c r="C3263" s="238" t="s">
        <v>6893</v>
      </c>
      <c r="D3263" s="239">
        <v>30600</v>
      </c>
      <c r="E3263" s="240" t="s">
        <v>6886</v>
      </c>
      <c r="F3263" s="233" t="s">
        <v>227</v>
      </c>
      <c r="G3263" s="233" t="s">
        <v>5919</v>
      </c>
      <c r="H3263" s="233" t="s">
        <v>227</v>
      </c>
    </row>
    <row r="3264" spans="1:8" ht="18.399999999999999" customHeight="1">
      <c r="A3264" s="237" t="s">
        <v>5914</v>
      </c>
      <c r="B3264" s="238" t="s">
        <v>5920</v>
      </c>
      <c r="C3264" s="238" t="s">
        <v>6893</v>
      </c>
      <c r="D3264" s="239">
        <v>35000</v>
      </c>
      <c r="E3264" s="240" t="s">
        <v>6886</v>
      </c>
      <c r="F3264" s="233" t="s">
        <v>227</v>
      </c>
      <c r="G3264" s="233" t="s">
        <v>5921</v>
      </c>
      <c r="H3264" s="233" t="s">
        <v>227</v>
      </c>
    </row>
    <row r="3265" spans="1:8" ht="18.399999999999999" customHeight="1">
      <c r="A3265" s="237" t="s">
        <v>5914</v>
      </c>
      <c r="B3265" s="238" t="s">
        <v>5922</v>
      </c>
      <c r="C3265" s="238" t="s">
        <v>6893</v>
      </c>
      <c r="D3265" s="239">
        <v>40900</v>
      </c>
      <c r="E3265" s="240" t="s">
        <v>6886</v>
      </c>
      <c r="F3265" s="233" t="s">
        <v>227</v>
      </c>
      <c r="G3265" s="233" t="s">
        <v>5923</v>
      </c>
      <c r="H3265" s="233" t="s">
        <v>227</v>
      </c>
    </row>
    <row r="3266" spans="1:8" ht="18.399999999999999" customHeight="1">
      <c r="A3266" s="237" t="s">
        <v>5914</v>
      </c>
      <c r="B3266" s="238" t="s">
        <v>5924</v>
      </c>
      <c r="C3266" s="238" t="s">
        <v>6893</v>
      </c>
      <c r="D3266" s="239">
        <v>42200</v>
      </c>
      <c r="E3266" s="240" t="s">
        <v>6886</v>
      </c>
      <c r="F3266" s="233" t="s">
        <v>227</v>
      </c>
      <c r="G3266" s="233" t="s">
        <v>5925</v>
      </c>
      <c r="H3266" s="233" t="s">
        <v>227</v>
      </c>
    </row>
    <row r="3267" spans="1:8" ht="18.399999999999999" customHeight="1">
      <c r="A3267" s="237" t="s">
        <v>5914</v>
      </c>
      <c r="B3267" s="238" t="s">
        <v>5926</v>
      </c>
      <c r="C3267" s="238" t="s">
        <v>6893</v>
      </c>
      <c r="D3267" s="239">
        <v>57900</v>
      </c>
      <c r="E3267" s="240" t="s">
        <v>6886</v>
      </c>
      <c r="F3267" s="233" t="s">
        <v>227</v>
      </c>
      <c r="G3267" s="233" t="s">
        <v>5927</v>
      </c>
      <c r="H3267" s="233" t="s">
        <v>227</v>
      </c>
    </row>
    <row r="3268" spans="1:8" ht="18.399999999999999" customHeight="1">
      <c r="A3268" s="237" t="s">
        <v>5914</v>
      </c>
      <c r="B3268" s="238" t="s">
        <v>5928</v>
      </c>
      <c r="C3268" s="238" t="s">
        <v>6893</v>
      </c>
      <c r="D3268" s="239">
        <v>145000</v>
      </c>
      <c r="E3268" s="240" t="s">
        <v>6886</v>
      </c>
      <c r="F3268" s="233" t="s">
        <v>227</v>
      </c>
      <c r="G3268" s="233" t="s">
        <v>5929</v>
      </c>
      <c r="H3268" s="233" t="s">
        <v>227</v>
      </c>
    </row>
    <row r="3269" spans="1:8" ht="18.399999999999999" customHeight="1">
      <c r="A3269" s="237" t="s">
        <v>5914</v>
      </c>
      <c r="B3269" s="238" t="s">
        <v>5930</v>
      </c>
      <c r="C3269" s="238" t="s">
        <v>6893</v>
      </c>
      <c r="D3269" s="239">
        <v>261700</v>
      </c>
      <c r="E3269" s="240" t="s">
        <v>6886</v>
      </c>
      <c r="F3269" s="233" t="s">
        <v>227</v>
      </c>
      <c r="G3269" s="233" t="s">
        <v>5931</v>
      </c>
      <c r="H3269" s="233" t="s">
        <v>227</v>
      </c>
    </row>
    <row r="3270" spans="1:8" ht="18.399999999999999" customHeight="1">
      <c r="A3270" s="237" t="s">
        <v>5914</v>
      </c>
      <c r="B3270" s="238" t="s">
        <v>5932</v>
      </c>
      <c r="C3270" s="238" t="s">
        <v>6893</v>
      </c>
      <c r="D3270" s="239">
        <v>51000</v>
      </c>
      <c r="E3270" s="240" t="s">
        <v>6886</v>
      </c>
      <c r="F3270" s="233" t="s">
        <v>227</v>
      </c>
      <c r="G3270" s="233" t="s">
        <v>5933</v>
      </c>
      <c r="H3270" s="233" t="s">
        <v>227</v>
      </c>
    </row>
    <row r="3271" spans="1:8" ht="18.399999999999999" customHeight="1">
      <c r="A3271" s="237" t="s">
        <v>5914</v>
      </c>
      <c r="B3271" s="238" t="s">
        <v>5934</v>
      </c>
      <c r="C3271" s="238" t="s">
        <v>6893</v>
      </c>
      <c r="D3271" s="239">
        <v>71000</v>
      </c>
      <c r="E3271" s="240" t="s">
        <v>6886</v>
      </c>
      <c r="F3271" s="233" t="s">
        <v>227</v>
      </c>
      <c r="G3271" s="233" t="s">
        <v>5935</v>
      </c>
      <c r="H3271" s="233" t="s">
        <v>227</v>
      </c>
    </row>
    <row r="3272" spans="1:8" ht="18.399999999999999" customHeight="1">
      <c r="A3272" s="237" t="s">
        <v>5914</v>
      </c>
      <c r="B3272" s="238" t="s">
        <v>5936</v>
      </c>
      <c r="C3272" s="238" t="s">
        <v>6893</v>
      </c>
      <c r="D3272" s="239">
        <v>166000</v>
      </c>
      <c r="E3272" s="240" t="s">
        <v>6886</v>
      </c>
      <c r="F3272" s="233" t="s">
        <v>227</v>
      </c>
      <c r="G3272" s="233" t="s">
        <v>5937</v>
      </c>
      <c r="H3272" s="233" t="s">
        <v>227</v>
      </c>
    </row>
    <row r="3273" spans="1:8" ht="18.399999999999999" customHeight="1">
      <c r="A3273" s="237" t="s">
        <v>5914</v>
      </c>
      <c r="B3273" s="238" t="s">
        <v>5938</v>
      </c>
      <c r="C3273" s="238" t="s">
        <v>6893</v>
      </c>
      <c r="D3273" s="239">
        <v>301600</v>
      </c>
      <c r="E3273" s="240" t="s">
        <v>6886</v>
      </c>
      <c r="F3273" s="233" t="s">
        <v>227</v>
      </c>
      <c r="G3273" s="233" t="s">
        <v>5939</v>
      </c>
      <c r="H3273" s="233" t="s">
        <v>227</v>
      </c>
    </row>
    <row r="3274" spans="1:8" ht="18.399999999999999" customHeight="1">
      <c r="A3274" s="237" t="s">
        <v>5940</v>
      </c>
      <c r="B3274" s="238" t="s">
        <v>5941</v>
      </c>
      <c r="C3274" s="238" t="s">
        <v>7081</v>
      </c>
      <c r="D3274" s="239">
        <v>84000</v>
      </c>
      <c r="E3274" s="240" t="s">
        <v>6886</v>
      </c>
      <c r="F3274" s="233" t="s">
        <v>227</v>
      </c>
      <c r="G3274" s="233" t="s">
        <v>5942</v>
      </c>
      <c r="H3274" s="233" t="s">
        <v>227</v>
      </c>
    </row>
    <row r="3275" spans="1:8" ht="18.399999999999999" customHeight="1">
      <c r="A3275" s="237" t="s">
        <v>5943</v>
      </c>
      <c r="B3275" s="238" t="s">
        <v>5944</v>
      </c>
      <c r="C3275" s="238" t="s">
        <v>7081</v>
      </c>
      <c r="D3275" s="239">
        <v>12000</v>
      </c>
      <c r="E3275" s="240" t="s">
        <v>6886</v>
      </c>
      <c r="F3275" s="233" t="s">
        <v>227</v>
      </c>
      <c r="G3275" s="233" t="s">
        <v>5945</v>
      </c>
      <c r="H3275" s="233" t="s">
        <v>227</v>
      </c>
    </row>
    <row r="3276" spans="1:8" ht="18.399999999999999" customHeight="1">
      <c r="A3276" s="237" t="s">
        <v>5943</v>
      </c>
      <c r="B3276" s="238" t="s">
        <v>5946</v>
      </c>
      <c r="C3276" s="238" t="s">
        <v>7081</v>
      </c>
      <c r="D3276" s="239">
        <v>19000</v>
      </c>
      <c r="E3276" s="240" t="s">
        <v>6886</v>
      </c>
      <c r="F3276" s="233" t="s">
        <v>227</v>
      </c>
      <c r="G3276" s="233" t="s">
        <v>5947</v>
      </c>
      <c r="H3276" s="233" t="s">
        <v>227</v>
      </c>
    </row>
    <row r="3277" spans="1:8" ht="18.399999999999999" customHeight="1">
      <c r="A3277" s="237" t="s">
        <v>5943</v>
      </c>
      <c r="B3277" s="238" t="s">
        <v>5920</v>
      </c>
      <c r="C3277" s="238" t="s">
        <v>7081</v>
      </c>
      <c r="D3277" s="239">
        <v>56000</v>
      </c>
      <c r="E3277" s="240" t="s">
        <v>6886</v>
      </c>
      <c r="F3277" s="233" t="s">
        <v>227</v>
      </c>
      <c r="G3277" s="233" t="s">
        <v>5948</v>
      </c>
      <c r="H3277" s="233" t="s">
        <v>227</v>
      </c>
    </row>
    <row r="3278" spans="1:8" ht="18.399999999999999" customHeight="1">
      <c r="A3278" s="237" t="s">
        <v>5943</v>
      </c>
      <c r="B3278" s="238" t="s">
        <v>5922</v>
      </c>
      <c r="C3278" s="238" t="s">
        <v>7081</v>
      </c>
      <c r="D3278" s="239">
        <v>62000</v>
      </c>
      <c r="E3278" s="240" t="s">
        <v>6886</v>
      </c>
      <c r="F3278" s="233" t="s">
        <v>227</v>
      </c>
      <c r="G3278" s="233" t="s">
        <v>5949</v>
      </c>
      <c r="H3278" s="233" t="s">
        <v>227</v>
      </c>
    </row>
    <row r="3279" spans="1:8" ht="18.399999999999999" customHeight="1">
      <c r="A3279" s="237" t="s">
        <v>5943</v>
      </c>
      <c r="B3279" s="238" t="s">
        <v>5926</v>
      </c>
      <c r="C3279" s="238" t="s">
        <v>7081</v>
      </c>
      <c r="D3279" s="239">
        <v>92000</v>
      </c>
      <c r="E3279" s="240" t="s">
        <v>6886</v>
      </c>
      <c r="F3279" s="233" t="s">
        <v>227</v>
      </c>
      <c r="G3279" s="233" t="s">
        <v>5950</v>
      </c>
      <c r="H3279" s="233" t="s">
        <v>227</v>
      </c>
    </row>
    <row r="3280" spans="1:8" ht="18.399999999999999" customHeight="1">
      <c r="A3280" s="237" t="s">
        <v>5943</v>
      </c>
      <c r="B3280" s="238" t="s">
        <v>5928</v>
      </c>
      <c r="C3280" s="238" t="s">
        <v>7081</v>
      </c>
      <c r="D3280" s="239">
        <v>190000</v>
      </c>
      <c r="E3280" s="240" t="s">
        <v>6886</v>
      </c>
      <c r="F3280" s="233" t="s">
        <v>227</v>
      </c>
      <c r="G3280" s="233" t="s">
        <v>5951</v>
      </c>
      <c r="H3280" s="233" t="s">
        <v>227</v>
      </c>
    </row>
    <row r="3281" spans="1:8" ht="18.399999999999999" customHeight="1">
      <c r="A3281" s="237" t="s">
        <v>5952</v>
      </c>
      <c r="B3281" s="238" t="s">
        <v>5953</v>
      </c>
      <c r="C3281" s="238" t="s">
        <v>7081</v>
      </c>
      <c r="D3281" s="239">
        <v>57200</v>
      </c>
      <c r="E3281" s="240" t="s">
        <v>6886</v>
      </c>
      <c r="F3281" s="233" t="s">
        <v>227</v>
      </c>
      <c r="G3281" s="233" t="s">
        <v>5954</v>
      </c>
      <c r="H3281" s="233" t="s">
        <v>227</v>
      </c>
    </row>
    <row r="3282" spans="1:8" ht="18.399999999999999" customHeight="1">
      <c r="A3282" s="237" t="s">
        <v>5955</v>
      </c>
      <c r="B3282" s="238" t="s">
        <v>5956</v>
      </c>
      <c r="C3282" s="238" t="s">
        <v>7081</v>
      </c>
      <c r="D3282" s="239">
        <v>19800</v>
      </c>
      <c r="E3282" s="240" t="s">
        <v>6886</v>
      </c>
      <c r="F3282" s="233" t="s">
        <v>227</v>
      </c>
      <c r="G3282" s="233" t="s">
        <v>5957</v>
      </c>
      <c r="H3282" s="233" t="s">
        <v>227</v>
      </c>
    </row>
    <row r="3283" spans="1:8" ht="18.399999999999999" customHeight="1">
      <c r="A3283" s="237" t="s">
        <v>5958</v>
      </c>
      <c r="B3283" s="238" t="s">
        <v>5959</v>
      </c>
      <c r="C3283" s="238" t="s">
        <v>7081</v>
      </c>
      <c r="D3283" s="239">
        <v>19800</v>
      </c>
      <c r="E3283" s="240" t="s">
        <v>6886</v>
      </c>
      <c r="F3283" s="233" t="s">
        <v>227</v>
      </c>
      <c r="G3283" s="233" t="s">
        <v>5960</v>
      </c>
      <c r="H3283" s="233" t="s">
        <v>227</v>
      </c>
    </row>
    <row r="3284" spans="1:8" ht="18.399999999999999" customHeight="1">
      <c r="A3284" s="237" t="s">
        <v>5961</v>
      </c>
      <c r="B3284" s="238" t="s">
        <v>5962</v>
      </c>
      <c r="C3284" s="238" t="s">
        <v>7605</v>
      </c>
      <c r="D3284" s="239">
        <v>46400</v>
      </c>
      <c r="E3284" s="240" t="s">
        <v>6886</v>
      </c>
      <c r="F3284" s="233" t="s">
        <v>227</v>
      </c>
      <c r="G3284" s="233" t="s">
        <v>5963</v>
      </c>
      <c r="H3284" s="233" t="s">
        <v>227</v>
      </c>
    </row>
    <row r="3285" spans="1:8" ht="18.399999999999999" customHeight="1">
      <c r="A3285" s="237" t="s">
        <v>5961</v>
      </c>
      <c r="B3285" s="238" t="s">
        <v>5964</v>
      </c>
      <c r="C3285" s="238" t="s">
        <v>7605</v>
      </c>
      <c r="D3285" s="239">
        <v>57600</v>
      </c>
      <c r="E3285" s="240" t="s">
        <v>6886</v>
      </c>
      <c r="F3285" s="233" t="s">
        <v>227</v>
      </c>
      <c r="G3285" s="233" t="s">
        <v>5965</v>
      </c>
      <c r="H3285" s="233" t="s">
        <v>227</v>
      </c>
    </row>
    <row r="3286" spans="1:8" ht="18.399999999999999" customHeight="1">
      <c r="A3286" s="237" t="s">
        <v>5961</v>
      </c>
      <c r="B3286" s="238" t="s">
        <v>5966</v>
      </c>
      <c r="C3286" s="238" t="s">
        <v>7605</v>
      </c>
      <c r="D3286" s="239">
        <v>52600</v>
      </c>
      <c r="E3286" s="240" t="s">
        <v>6886</v>
      </c>
      <c r="F3286" s="233" t="s">
        <v>227</v>
      </c>
      <c r="G3286" s="233" t="s">
        <v>5967</v>
      </c>
      <c r="H3286" s="233" t="s">
        <v>227</v>
      </c>
    </row>
    <row r="3287" spans="1:8" ht="18.399999999999999" customHeight="1">
      <c r="A3287" s="237" t="s">
        <v>5961</v>
      </c>
      <c r="B3287" s="238" t="s">
        <v>5968</v>
      </c>
      <c r="C3287" s="238" t="s">
        <v>7605</v>
      </c>
      <c r="D3287" s="239">
        <v>65400</v>
      </c>
      <c r="E3287" s="240" t="s">
        <v>6886</v>
      </c>
      <c r="F3287" s="233" t="s">
        <v>227</v>
      </c>
      <c r="G3287" s="233" t="s">
        <v>5969</v>
      </c>
      <c r="H3287" s="233" t="s">
        <v>227</v>
      </c>
    </row>
    <row r="3288" spans="1:8" ht="18.399999999999999" customHeight="1">
      <c r="A3288" s="237" t="s">
        <v>5970</v>
      </c>
      <c r="B3288" s="238" t="s">
        <v>5971</v>
      </c>
      <c r="C3288" s="238" t="s">
        <v>6893</v>
      </c>
      <c r="D3288" s="239">
        <v>75000</v>
      </c>
      <c r="E3288" s="240" t="s">
        <v>6886</v>
      </c>
      <c r="F3288" s="233" t="s">
        <v>227</v>
      </c>
      <c r="G3288" s="233" t="s">
        <v>5972</v>
      </c>
      <c r="H3288" s="233" t="s">
        <v>227</v>
      </c>
    </row>
    <row r="3289" spans="1:8" ht="18.399999999999999" customHeight="1">
      <c r="A3289" s="237" t="s">
        <v>5973</v>
      </c>
      <c r="B3289" s="238" t="s">
        <v>5974</v>
      </c>
      <c r="C3289" s="238" t="s">
        <v>6893</v>
      </c>
      <c r="D3289" s="239">
        <v>550000</v>
      </c>
      <c r="E3289" s="240" t="s">
        <v>6886</v>
      </c>
      <c r="F3289" s="233" t="s">
        <v>227</v>
      </c>
      <c r="G3289" s="233" t="s">
        <v>5975</v>
      </c>
      <c r="H3289" s="233" t="s">
        <v>227</v>
      </c>
    </row>
    <row r="3290" spans="1:8" ht="18.399999999999999" customHeight="1">
      <c r="A3290" s="237" t="s">
        <v>5976</v>
      </c>
      <c r="B3290" s="238" t="s">
        <v>5977</v>
      </c>
      <c r="C3290" s="238" t="s">
        <v>6893</v>
      </c>
      <c r="D3290" s="239">
        <v>350000</v>
      </c>
      <c r="E3290" s="240" t="s">
        <v>6886</v>
      </c>
      <c r="F3290" s="233" t="s">
        <v>227</v>
      </c>
      <c r="G3290" s="233" t="s">
        <v>5978</v>
      </c>
      <c r="H3290" s="233" t="s">
        <v>227</v>
      </c>
    </row>
    <row r="3291" spans="1:8" ht="18.399999999999999" customHeight="1">
      <c r="A3291" s="237" t="s">
        <v>7606</v>
      </c>
      <c r="B3291" s="238" t="s">
        <v>5979</v>
      </c>
      <c r="C3291" s="238" t="s">
        <v>6893</v>
      </c>
      <c r="D3291" s="239">
        <v>2300</v>
      </c>
      <c r="E3291" s="240" t="s">
        <v>6886</v>
      </c>
      <c r="F3291" s="233" t="s">
        <v>227</v>
      </c>
      <c r="G3291" s="233" t="s">
        <v>5980</v>
      </c>
      <c r="H3291" s="233" t="s">
        <v>227</v>
      </c>
    </row>
    <row r="3292" spans="1:8" ht="18.399999999999999" customHeight="1">
      <c r="A3292" s="237" t="s">
        <v>5981</v>
      </c>
      <c r="B3292" s="238" t="s">
        <v>5982</v>
      </c>
      <c r="C3292" s="238" t="s">
        <v>6893</v>
      </c>
      <c r="D3292" s="239">
        <v>2500</v>
      </c>
      <c r="E3292" s="240" t="s">
        <v>6886</v>
      </c>
      <c r="F3292" s="233" t="s">
        <v>227</v>
      </c>
      <c r="G3292" s="233" t="s">
        <v>5983</v>
      </c>
      <c r="H3292" s="233" t="s">
        <v>227</v>
      </c>
    </row>
    <row r="3293" spans="1:8" ht="18.399999999999999" customHeight="1">
      <c r="A3293" s="237" t="s">
        <v>5981</v>
      </c>
      <c r="B3293" s="238" t="s">
        <v>5984</v>
      </c>
      <c r="C3293" s="238" t="s">
        <v>6893</v>
      </c>
      <c r="D3293" s="239">
        <v>3490</v>
      </c>
      <c r="E3293" s="240" t="s">
        <v>6886</v>
      </c>
      <c r="F3293" s="233" t="s">
        <v>227</v>
      </c>
      <c r="G3293" s="233" t="s">
        <v>5985</v>
      </c>
      <c r="H3293" s="233" t="s">
        <v>227</v>
      </c>
    </row>
    <row r="3294" spans="1:8" ht="18.399999999999999" customHeight="1">
      <c r="A3294" s="237" t="s">
        <v>5981</v>
      </c>
      <c r="B3294" s="238" t="s">
        <v>5986</v>
      </c>
      <c r="C3294" s="238" t="s">
        <v>6893</v>
      </c>
      <c r="D3294" s="239">
        <v>8500</v>
      </c>
      <c r="E3294" s="240" t="s">
        <v>6886</v>
      </c>
      <c r="F3294" s="233" t="s">
        <v>227</v>
      </c>
      <c r="G3294" s="233" t="s">
        <v>5987</v>
      </c>
      <c r="H3294" s="233" t="s">
        <v>227</v>
      </c>
    </row>
    <row r="3295" spans="1:8" ht="18.399999999999999" customHeight="1">
      <c r="A3295" s="237" t="s">
        <v>5988</v>
      </c>
      <c r="B3295" s="238" t="s">
        <v>7607</v>
      </c>
      <c r="C3295" s="238" t="s">
        <v>7605</v>
      </c>
      <c r="D3295" s="239">
        <v>663000</v>
      </c>
      <c r="E3295" s="240" t="s">
        <v>6886</v>
      </c>
      <c r="F3295" s="233" t="s">
        <v>227</v>
      </c>
      <c r="G3295" s="233" t="s">
        <v>5989</v>
      </c>
      <c r="H3295" s="233" t="s">
        <v>227</v>
      </c>
    </row>
    <row r="3296" spans="1:8" ht="18.399999999999999" customHeight="1">
      <c r="A3296" s="237" t="s">
        <v>5990</v>
      </c>
      <c r="B3296" s="238" t="s">
        <v>5991</v>
      </c>
      <c r="C3296" s="238" t="s">
        <v>7605</v>
      </c>
      <c r="D3296" s="239">
        <v>76000</v>
      </c>
      <c r="E3296" s="240" t="s">
        <v>6886</v>
      </c>
      <c r="F3296" s="233" t="s">
        <v>227</v>
      </c>
      <c r="G3296" s="233" t="s">
        <v>5992</v>
      </c>
      <c r="H3296" s="233" t="s">
        <v>227</v>
      </c>
    </row>
    <row r="3297" spans="1:8" ht="18.399999999999999" customHeight="1">
      <c r="A3297" s="237" t="s">
        <v>5993</v>
      </c>
      <c r="B3297" s="238" t="s">
        <v>5991</v>
      </c>
      <c r="C3297" s="238" t="s">
        <v>7605</v>
      </c>
      <c r="D3297" s="239">
        <v>47000</v>
      </c>
      <c r="E3297" s="240" t="s">
        <v>6886</v>
      </c>
      <c r="F3297" s="233" t="s">
        <v>227</v>
      </c>
      <c r="G3297" s="233" t="s">
        <v>5994</v>
      </c>
      <c r="H3297" s="233" t="s">
        <v>227</v>
      </c>
    </row>
    <row r="3298" spans="1:8" ht="18.399999999999999" customHeight="1">
      <c r="A3298" s="237" t="s">
        <v>5995</v>
      </c>
      <c r="B3298" s="238" t="s">
        <v>5991</v>
      </c>
      <c r="C3298" s="238" t="s">
        <v>7605</v>
      </c>
      <c r="D3298" s="239">
        <v>36000</v>
      </c>
      <c r="E3298" s="240" t="s">
        <v>6886</v>
      </c>
      <c r="F3298" s="233" t="s">
        <v>227</v>
      </c>
      <c r="G3298" s="233" t="s">
        <v>5996</v>
      </c>
      <c r="H3298" s="233" t="s">
        <v>227</v>
      </c>
    </row>
    <row r="3299" spans="1:8" ht="18.399999999999999" customHeight="1">
      <c r="A3299" s="237" t="s">
        <v>5997</v>
      </c>
      <c r="B3299" s="238" t="s">
        <v>7608</v>
      </c>
      <c r="C3299" s="238" t="s">
        <v>7605</v>
      </c>
      <c r="D3299" s="239">
        <v>100000</v>
      </c>
      <c r="E3299" s="240" t="s">
        <v>6886</v>
      </c>
      <c r="F3299" s="233" t="s">
        <v>227</v>
      </c>
      <c r="G3299" s="233" t="s">
        <v>5998</v>
      </c>
      <c r="H3299" s="233" t="s">
        <v>227</v>
      </c>
    </row>
    <row r="3300" spans="1:8" ht="18.399999999999999" customHeight="1">
      <c r="A3300" s="237" t="s">
        <v>5999</v>
      </c>
      <c r="B3300" s="238" t="s">
        <v>6000</v>
      </c>
      <c r="C3300" s="238" t="s">
        <v>6893</v>
      </c>
      <c r="D3300" s="239">
        <v>17200</v>
      </c>
      <c r="E3300" s="240" t="s">
        <v>6886</v>
      </c>
      <c r="F3300" s="233" t="s">
        <v>227</v>
      </c>
      <c r="G3300" s="233" t="s">
        <v>6001</v>
      </c>
      <c r="H3300" s="233" t="s">
        <v>227</v>
      </c>
    </row>
    <row r="3301" spans="1:8" ht="18.399999999999999" customHeight="1">
      <c r="A3301" s="237" t="s">
        <v>5999</v>
      </c>
      <c r="B3301" s="238" t="s">
        <v>6002</v>
      </c>
      <c r="C3301" s="238" t="s">
        <v>6893</v>
      </c>
      <c r="D3301" s="239">
        <v>21000</v>
      </c>
      <c r="E3301" s="240" t="s">
        <v>6886</v>
      </c>
      <c r="F3301" s="233" t="s">
        <v>227</v>
      </c>
      <c r="G3301" s="233" t="s">
        <v>6003</v>
      </c>
      <c r="H3301" s="233" t="s">
        <v>227</v>
      </c>
    </row>
    <row r="3302" spans="1:8" ht="18.399999999999999" customHeight="1">
      <c r="A3302" s="237" t="s">
        <v>5999</v>
      </c>
      <c r="B3302" s="238" t="s">
        <v>6004</v>
      </c>
      <c r="C3302" s="238" t="s">
        <v>6893</v>
      </c>
      <c r="D3302" s="239">
        <v>19000</v>
      </c>
      <c r="E3302" s="240" t="s">
        <v>6886</v>
      </c>
      <c r="F3302" s="233" t="s">
        <v>227</v>
      </c>
      <c r="G3302" s="233" t="s">
        <v>6005</v>
      </c>
      <c r="H3302" s="233" t="s">
        <v>227</v>
      </c>
    </row>
    <row r="3303" spans="1:8" ht="18.399999999999999" customHeight="1">
      <c r="A3303" s="237" t="s">
        <v>5999</v>
      </c>
      <c r="B3303" s="238" t="s">
        <v>6006</v>
      </c>
      <c r="C3303" s="238" t="s">
        <v>6893</v>
      </c>
      <c r="D3303" s="239">
        <v>22500</v>
      </c>
      <c r="E3303" s="240" t="s">
        <v>6886</v>
      </c>
      <c r="F3303" s="233" t="s">
        <v>227</v>
      </c>
      <c r="G3303" s="233" t="s">
        <v>6007</v>
      </c>
      <c r="H3303" s="233" t="s">
        <v>227</v>
      </c>
    </row>
    <row r="3304" spans="1:8" ht="18.399999999999999" customHeight="1">
      <c r="A3304" s="237" t="s">
        <v>6008</v>
      </c>
      <c r="B3304" s="238" t="s">
        <v>6000</v>
      </c>
      <c r="C3304" s="238" t="s">
        <v>6893</v>
      </c>
      <c r="D3304" s="239">
        <v>22300</v>
      </c>
      <c r="E3304" s="240" t="s">
        <v>6886</v>
      </c>
      <c r="F3304" s="233" t="s">
        <v>227</v>
      </c>
      <c r="G3304" s="233" t="s">
        <v>6009</v>
      </c>
      <c r="H3304" s="233" t="s">
        <v>227</v>
      </c>
    </row>
    <row r="3305" spans="1:8" ht="18.399999999999999" customHeight="1">
      <c r="A3305" s="237" t="s">
        <v>6008</v>
      </c>
      <c r="B3305" s="238" t="s">
        <v>6002</v>
      </c>
      <c r="C3305" s="238" t="s">
        <v>6893</v>
      </c>
      <c r="D3305" s="239">
        <v>25000</v>
      </c>
      <c r="E3305" s="240" t="s">
        <v>6886</v>
      </c>
      <c r="F3305" s="233" t="s">
        <v>227</v>
      </c>
      <c r="G3305" s="233" t="s">
        <v>6010</v>
      </c>
      <c r="H3305" s="233" t="s">
        <v>227</v>
      </c>
    </row>
    <row r="3306" spans="1:8" ht="18.399999999999999" customHeight="1">
      <c r="A3306" s="237" t="s">
        <v>6008</v>
      </c>
      <c r="B3306" s="238" t="s">
        <v>6004</v>
      </c>
      <c r="C3306" s="238" t="s">
        <v>6893</v>
      </c>
      <c r="D3306" s="239">
        <v>26000</v>
      </c>
      <c r="E3306" s="240" t="s">
        <v>6886</v>
      </c>
      <c r="F3306" s="233" t="s">
        <v>227</v>
      </c>
      <c r="G3306" s="233" t="s">
        <v>6011</v>
      </c>
      <c r="H3306" s="233" t="s">
        <v>227</v>
      </c>
    </row>
    <row r="3307" spans="1:8" ht="18.399999999999999" customHeight="1">
      <c r="A3307" s="237" t="s">
        <v>6008</v>
      </c>
      <c r="B3307" s="238" t="s">
        <v>6012</v>
      </c>
      <c r="C3307" s="238" t="s">
        <v>6893</v>
      </c>
      <c r="D3307" s="239">
        <v>31300</v>
      </c>
      <c r="E3307" s="240" t="s">
        <v>6886</v>
      </c>
      <c r="F3307" s="233" t="s">
        <v>227</v>
      </c>
      <c r="G3307" s="233" t="s">
        <v>6013</v>
      </c>
      <c r="H3307" s="233" t="s">
        <v>227</v>
      </c>
    </row>
    <row r="3308" spans="1:8" ht="18.399999999999999" customHeight="1">
      <c r="A3308" s="237" t="s">
        <v>6014</v>
      </c>
      <c r="B3308" s="238" t="s">
        <v>6002</v>
      </c>
      <c r="C3308" s="238" t="s">
        <v>6893</v>
      </c>
      <c r="D3308" s="239">
        <v>64500</v>
      </c>
      <c r="E3308" s="240" t="s">
        <v>6886</v>
      </c>
      <c r="F3308" s="233" t="s">
        <v>227</v>
      </c>
      <c r="G3308" s="233" t="s">
        <v>6015</v>
      </c>
      <c r="H3308" s="233" t="s">
        <v>227</v>
      </c>
    </row>
    <row r="3309" spans="1:8" ht="18.399999999999999" customHeight="1">
      <c r="A3309" s="237" t="s">
        <v>6014</v>
      </c>
      <c r="B3309" s="238" t="s">
        <v>6004</v>
      </c>
      <c r="C3309" s="238" t="s">
        <v>6893</v>
      </c>
      <c r="D3309" s="239">
        <v>67000</v>
      </c>
      <c r="E3309" s="240" t="s">
        <v>6886</v>
      </c>
      <c r="F3309" s="233" t="s">
        <v>227</v>
      </c>
      <c r="G3309" s="233" t="s">
        <v>6016</v>
      </c>
      <c r="H3309" s="233" t="s">
        <v>227</v>
      </c>
    </row>
    <row r="3310" spans="1:8" ht="18.399999999999999" customHeight="1">
      <c r="A3310" s="237" t="s">
        <v>6014</v>
      </c>
      <c r="B3310" s="238" t="s">
        <v>6012</v>
      </c>
      <c r="C3310" s="238" t="s">
        <v>6893</v>
      </c>
      <c r="D3310" s="239">
        <v>68500</v>
      </c>
      <c r="E3310" s="240" t="s">
        <v>6886</v>
      </c>
      <c r="F3310" s="233" t="s">
        <v>227</v>
      </c>
      <c r="G3310" s="233" t="s">
        <v>6017</v>
      </c>
      <c r="H3310" s="233" t="s">
        <v>227</v>
      </c>
    </row>
    <row r="3311" spans="1:8" ht="18.399999999999999" customHeight="1">
      <c r="A3311" s="237" t="s">
        <v>6018</v>
      </c>
      <c r="B3311" s="238" t="s">
        <v>6019</v>
      </c>
      <c r="C3311" s="238" t="s">
        <v>6893</v>
      </c>
      <c r="D3311" s="239">
        <v>70000</v>
      </c>
      <c r="E3311" s="240" t="s">
        <v>6886</v>
      </c>
      <c r="F3311" s="233" t="s">
        <v>227</v>
      </c>
      <c r="G3311" s="233" t="s">
        <v>6020</v>
      </c>
      <c r="H3311" s="233" t="s">
        <v>227</v>
      </c>
    </row>
    <row r="3312" spans="1:8" ht="18.399999999999999" customHeight="1">
      <c r="A3312" s="237" t="s">
        <v>6018</v>
      </c>
      <c r="B3312" s="238" t="s">
        <v>6021</v>
      </c>
      <c r="C3312" s="238" t="s">
        <v>6893</v>
      </c>
      <c r="D3312" s="239">
        <v>84000</v>
      </c>
      <c r="E3312" s="240" t="s">
        <v>6886</v>
      </c>
      <c r="F3312" s="233" t="s">
        <v>227</v>
      </c>
      <c r="G3312" s="233" t="s">
        <v>6022</v>
      </c>
      <c r="H3312" s="233" t="s">
        <v>227</v>
      </c>
    </row>
    <row r="3313" spans="1:8" ht="18.399999999999999" customHeight="1">
      <c r="A3313" s="237" t="s">
        <v>6023</v>
      </c>
      <c r="B3313" s="238" t="s">
        <v>6024</v>
      </c>
      <c r="C3313" s="238" t="s">
        <v>7605</v>
      </c>
      <c r="D3313" s="239">
        <v>75000</v>
      </c>
      <c r="E3313" s="240" t="s">
        <v>6886</v>
      </c>
      <c r="F3313" s="233" t="s">
        <v>227</v>
      </c>
      <c r="G3313" s="233" t="s">
        <v>6025</v>
      </c>
      <c r="H3313" s="233" t="s">
        <v>227</v>
      </c>
    </row>
    <row r="3314" spans="1:8" ht="18.399999999999999" customHeight="1">
      <c r="A3314" s="237" t="s">
        <v>6026</v>
      </c>
      <c r="B3314" s="238" t="s">
        <v>6027</v>
      </c>
      <c r="C3314" s="238" t="s">
        <v>6893</v>
      </c>
      <c r="D3314" s="239">
        <v>75000</v>
      </c>
      <c r="E3314" s="240" t="s">
        <v>6886</v>
      </c>
      <c r="F3314" s="233" t="s">
        <v>227</v>
      </c>
      <c r="G3314" s="233" t="s">
        <v>6028</v>
      </c>
      <c r="H3314" s="233" t="s">
        <v>227</v>
      </c>
    </row>
    <row r="3315" spans="1:8" ht="18.399999999999999" customHeight="1">
      <c r="A3315" s="237" t="s">
        <v>6029</v>
      </c>
      <c r="B3315" s="238" t="s">
        <v>6030</v>
      </c>
      <c r="C3315" s="238" t="s">
        <v>7605</v>
      </c>
      <c r="D3315" s="239">
        <v>18000</v>
      </c>
      <c r="E3315" s="240" t="s">
        <v>6886</v>
      </c>
      <c r="F3315" s="233" t="s">
        <v>227</v>
      </c>
      <c r="G3315" s="233" t="s">
        <v>6031</v>
      </c>
      <c r="H3315" s="233" t="s">
        <v>227</v>
      </c>
    </row>
    <row r="3316" spans="1:8" ht="18.399999999999999" customHeight="1">
      <c r="A3316" s="237" t="s">
        <v>6029</v>
      </c>
      <c r="B3316" s="238" t="s">
        <v>6032</v>
      </c>
      <c r="C3316" s="238" t="s">
        <v>7605</v>
      </c>
      <c r="D3316" s="239">
        <v>19000</v>
      </c>
      <c r="E3316" s="240" t="s">
        <v>6886</v>
      </c>
      <c r="F3316" s="233" t="s">
        <v>227</v>
      </c>
      <c r="G3316" s="233" t="s">
        <v>6033</v>
      </c>
      <c r="H3316" s="233" t="s">
        <v>227</v>
      </c>
    </row>
    <row r="3317" spans="1:8" ht="18.399999999999999" customHeight="1">
      <c r="A3317" s="237" t="s">
        <v>6029</v>
      </c>
      <c r="B3317" s="238" t="s">
        <v>6034</v>
      </c>
      <c r="C3317" s="238" t="s">
        <v>7605</v>
      </c>
      <c r="D3317" s="239">
        <v>21780</v>
      </c>
      <c r="E3317" s="240" t="s">
        <v>6886</v>
      </c>
      <c r="F3317" s="233" t="s">
        <v>227</v>
      </c>
      <c r="G3317" s="233" t="s">
        <v>6035</v>
      </c>
      <c r="H3317" s="233" t="s">
        <v>227</v>
      </c>
    </row>
    <row r="3318" spans="1:8" ht="18.399999999999999" customHeight="1">
      <c r="A3318" s="237" t="s">
        <v>6036</v>
      </c>
      <c r="B3318" s="238" t="s">
        <v>6037</v>
      </c>
      <c r="C3318" s="238" t="s">
        <v>6893</v>
      </c>
      <c r="D3318" s="239">
        <v>19500</v>
      </c>
      <c r="E3318" s="240" t="s">
        <v>6886</v>
      </c>
      <c r="F3318" s="233" t="s">
        <v>227</v>
      </c>
      <c r="G3318" s="233" t="s">
        <v>6038</v>
      </c>
      <c r="H3318" s="233" t="s">
        <v>227</v>
      </c>
    </row>
    <row r="3319" spans="1:8" ht="18.399999999999999" customHeight="1">
      <c r="A3319" s="237" t="s">
        <v>6036</v>
      </c>
      <c r="B3319" s="238" t="s">
        <v>6039</v>
      </c>
      <c r="C3319" s="238" t="s">
        <v>6893</v>
      </c>
      <c r="D3319" s="239">
        <v>21000</v>
      </c>
      <c r="E3319" s="240" t="s">
        <v>6886</v>
      </c>
      <c r="F3319" s="233" t="s">
        <v>227</v>
      </c>
      <c r="G3319" s="233" t="s">
        <v>6040</v>
      </c>
      <c r="H3319" s="233" t="s">
        <v>227</v>
      </c>
    </row>
    <row r="3320" spans="1:8" ht="18.399999999999999" customHeight="1">
      <c r="A3320" s="237" t="s">
        <v>6036</v>
      </c>
      <c r="B3320" s="238" t="s">
        <v>6041</v>
      </c>
      <c r="C3320" s="238" t="s">
        <v>6893</v>
      </c>
      <c r="D3320" s="239">
        <v>28000</v>
      </c>
      <c r="E3320" s="240" t="s">
        <v>6886</v>
      </c>
      <c r="F3320" s="233" t="s">
        <v>227</v>
      </c>
      <c r="G3320" s="233" t="s">
        <v>6042</v>
      </c>
      <c r="H3320" s="233" t="s">
        <v>227</v>
      </c>
    </row>
    <row r="3321" spans="1:8" ht="18.399999999999999" customHeight="1">
      <c r="A3321" s="237" t="s">
        <v>6043</v>
      </c>
      <c r="B3321" s="238" t="s">
        <v>6037</v>
      </c>
      <c r="C3321" s="238" t="s">
        <v>6893</v>
      </c>
      <c r="D3321" s="239">
        <v>64700</v>
      </c>
      <c r="E3321" s="240" t="s">
        <v>6886</v>
      </c>
      <c r="F3321" s="233" t="s">
        <v>227</v>
      </c>
      <c r="G3321" s="233" t="s">
        <v>6044</v>
      </c>
      <c r="H3321" s="233" t="s">
        <v>227</v>
      </c>
    </row>
    <row r="3322" spans="1:8" ht="18.399999999999999" customHeight="1">
      <c r="A3322" s="237" t="s">
        <v>6043</v>
      </c>
      <c r="B3322" s="238" t="s">
        <v>6039</v>
      </c>
      <c r="C3322" s="238" t="s">
        <v>6893</v>
      </c>
      <c r="D3322" s="239">
        <v>66000</v>
      </c>
      <c r="E3322" s="240" t="s">
        <v>6886</v>
      </c>
      <c r="F3322" s="233" t="s">
        <v>227</v>
      </c>
      <c r="G3322" s="233" t="s">
        <v>6045</v>
      </c>
      <c r="H3322" s="233" t="s">
        <v>227</v>
      </c>
    </row>
    <row r="3323" spans="1:8" ht="18.399999999999999" customHeight="1">
      <c r="A3323" s="237" t="s">
        <v>6043</v>
      </c>
      <c r="B3323" s="238" t="s">
        <v>6041</v>
      </c>
      <c r="C3323" s="238" t="s">
        <v>6893</v>
      </c>
      <c r="D3323" s="239">
        <v>67000</v>
      </c>
      <c r="E3323" s="240" t="s">
        <v>6886</v>
      </c>
      <c r="F3323" s="233" t="s">
        <v>227</v>
      </c>
      <c r="G3323" s="233" t="s">
        <v>6046</v>
      </c>
      <c r="H3323" s="233" t="s">
        <v>227</v>
      </c>
    </row>
    <row r="3324" spans="1:8" ht="18.399999999999999" customHeight="1">
      <c r="A3324" s="237" t="s">
        <v>6047</v>
      </c>
      <c r="B3324" s="238" t="s">
        <v>6048</v>
      </c>
      <c r="C3324" s="238" t="s">
        <v>6893</v>
      </c>
      <c r="D3324" s="239">
        <v>370000</v>
      </c>
      <c r="E3324" s="240" t="s">
        <v>6886</v>
      </c>
      <c r="F3324" s="233" t="s">
        <v>227</v>
      </c>
      <c r="G3324" s="233" t="s">
        <v>6049</v>
      </c>
      <c r="H3324" s="233" t="s">
        <v>227</v>
      </c>
    </row>
    <row r="3325" spans="1:8" ht="18.399999999999999" customHeight="1">
      <c r="A3325" s="237" t="s">
        <v>6050</v>
      </c>
      <c r="B3325" s="238" t="s">
        <v>6051</v>
      </c>
      <c r="C3325" s="238" t="s">
        <v>6893</v>
      </c>
      <c r="D3325" s="239">
        <v>1200000</v>
      </c>
      <c r="E3325" s="240" t="s">
        <v>6886</v>
      </c>
      <c r="F3325" s="233" t="s">
        <v>227</v>
      </c>
      <c r="G3325" s="233" t="s">
        <v>6052</v>
      </c>
      <c r="H3325" s="233" t="s">
        <v>227</v>
      </c>
    </row>
    <row r="3326" spans="1:8" ht="18.399999999999999" customHeight="1">
      <c r="A3326" s="237" t="s">
        <v>6053</v>
      </c>
      <c r="B3326" s="238" t="s">
        <v>6054</v>
      </c>
      <c r="C3326" s="238" t="s">
        <v>6893</v>
      </c>
      <c r="D3326" s="239">
        <v>2567</v>
      </c>
      <c r="E3326" s="240" t="s">
        <v>6886</v>
      </c>
      <c r="F3326" s="233" t="s">
        <v>227</v>
      </c>
      <c r="G3326" s="233" t="s">
        <v>6055</v>
      </c>
      <c r="H3326" s="233" t="s">
        <v>227</v>
      </c>
    </row>
    <row r="3327" spans="1:8" ht="18.399999999999999" customHeight="1">
      <c r="A3327" s="237" t="s">
        <v>6056</v>
      </c>
      <c r="B3327" s="238" t="s">
        <v>6054</v>
      </c>
      <c r="C3327" s="238" t="s">
        <v>6893</v>
      </c>
      <c r="D3327" s="239">
        <v>1920</v>
      </c>
      <c r="E3327" s="240" t="s">
        <v>6886</v>
      </c>
      <c r="F3327" s="233" t="s">
        <v>227</v>
      </c>
      <c r="G3327" s="233" t="s">
        <v>6057</v>
      </c>
      <c r="H3327" s="233" t="s">
        <v>227</v>
      </c>
    </row>
    <row r="3328" spans="1:8" ht="18.399999999999999" customHeight="1">
      <c r="A3328" s="237" t="s">
        <v>6058</v>
      </c>
      <c r="B3328" s="238" t="s">
        <v>7609</v>
      </c>
      <c r="C3328" s="238" t="s">
        <v>6893</v>
      </c>
      <c r="D3328" s="239">
        <v>1670</v>
      </c>
      <c r="E3328" s="240" t="s">
        <v>6886</v>
      </c>
      <c r="F3328" s="233" t="s">
        <v>227</v>
      </c>
      <c r="G3328" s="233" t="s">
        <v>6059</v>
      </c>
      <c r="H3328" s="233" t="s">
        <v>227</v>
      </c>
    </row>
    <row r="3329" spans="1:8" ht="18.399999999999999" customHeight="1">
      <c r="A3329" s="237" t="s">
        <v>6058</v>
      </c>
      <c r="B3329" s="238" t="s">
        <v>7610</v>
      </c>
      <c r="C3329" s="238" t="s">
        <v>6893</v>
      </c>
      <c r="D3329" s="239">
        <v>2480</v>
      </c>
      <c r="E3329" s="240" t="s">
        <v>6886</v>
      </c>
      <c r="F3329" s="233" t="s">
        <v>227</v>
      </c>
      <c r="G3329" s="233" t="s">
        <v>6060</v>
      </c>
      <c r="H3329" s="233" t="s">
        <v>227</v>
      </c>
    </row>
    <row r="3330" spans="1:8" ht="18.399999999999999" customHeight="1">
      <c r="A3330" s="237" t="s">
        <v>6058</v>
      </c>
      <c r="B3330" s="238" t="s">
        <v>7611</v>
      </c>
      <c r="C3330" s="238" t="s">
        <v>6893</v>
      </c>
      <c r="D3330" s="239">
        <v>3200</v>
      </c>
      <c r="E3330" s="240" t="s">
        <v>6886</v>
      </c>
      <c r="F3330" s="233" t="s">
        <v>227</v>
      </c>
      <c r="G3330" s="233" t="s">
        <v>6061</v>
      </c>
      <c r="H3330" s="233" t="s">
        <v>227</v>
      </c>
    </row>
    <row r="3331" spans="1:8" ht="18.399999999999999" customHeight="1">
      <c r="A3331" s="237" t="s">
        <v>6058</v>
      </c>
      <c r="B3331" s="238" t="s">
        <v>7612</v>
      </c>
      <c r="C3331" s="238" t="s">
        <v>6893</v>
      </c>
      <c r="D3331" s="239">
        <v>2240</v>
      </c>
      <c r="E3331" s="240" t="s">
        <v>6886</v>
      </c>
      <c r="F3331" s="233" t="s">
        <v>227</v>
      </c>
      <c r="G3331" s="233" t="s">
        <v>6062</v>
      </c>
      <c r="H3331" s="233" t="s">
        <v>227</v>
      </c>
    </row>
    <row r="3332" spans="1:8" ht="18.399999999999999" customHeight="1">
      <c r="A3332" s="237" t="s">
        <v>6063</v>
      </c>
      <c r="B3332" s="238" t="s">
        <v>6064</v>
      </c>
      <c r="C3332" s="238" t="s">
        <v>7081</v>
      </c>
      <c r="D3332" s="239">
        <v>36100</v>
      </c>
      <c r="E3332" s="240" t="s">
        <v>6886</v>
      </c>
      <c r="F3332" s="233" t="s">
        <v>227</v>
      </c>
      <c r="G3332" s="233" t="s">
        <v>6065</v>
      </c>
      <c r="H3332" s="233" t="s">
        <v>227</v>
      </c>
    </row>
    <row r="3333" spans="1:8" ht="18.399999999999999" customHeight="1">
      <c r="A3333" s="237" t="s">
        <v>6063</v>
      </c>
      <c r="B3333" s="238" t="s">
        <v>6066</v>
      </c>
      <c r="C3333" s="238" t="s">
        <v>7081</v>
      </c>
      <c r="D3333" s="239">
        <v>47000</v>
      </c>
      <c r="E3333" s="240" t="s">
        <v>6886</v>
      </c>
      <c r="F3333" s="233" t="s">
        <v>227</v>
      </c>
      <c r="G3333" s="233" t="s">
        <v>6067</v>
      </c>
      <c r="H3333" s="233" t="s">
        <v>227</v>
      </c>
    </row>
    <row r="3334" spans="1:8" ht="18.399999999999999" customHeight="1">
      <c r="A3334" s="237" t="s">
        <v>6063</v>
      </c>
      <c r="B3334" s="238" t="s">
        <v>6068</v>
      </c>
      <c r="C3334" s="238" t="s">
        <v>7081</v>
      </c>
      <c r="D3334" s="239">
        <v>52000</v>
      </c>
      <c r="E3334" s="240" t="s">
        <v>6886</v>
      </c>
      <c r="F3334" s="233" t="s">
        <v>227</v>
      </c>
      <c r="G3334" s="233" t="s">
        <v>6069</v>
      </c>
      <c r="H3334" s="233" t="s">
        <v>227</v>
      </c>
    </row>
    <row r="3335" spans="1:8" ht="18.399999999999999" customHeight="1">
      <c r="A3335" s="237" t="s">
        <v>6070</v>
      </c>
      <c r="B3335" s="238" t="s">
        <v>6071</v>
      </c>
      <c r="C3335" s="238" t="s">
        <v>7081</v>
      </c>
      <c r="D3335" s="239">
        <v>140000</v>
      </c>
      <c r="E3335" s="240" t="s">
        <v>6886</v>
      </c>
      <c r="F3335" s="233" t="s">
        <v>227</v>
      </c>
      <c r="G3335" s="233" t="s">
        <v>6072</v>
      </c>
      <c r="H3335" s="233" t="s">
        <v>227</v>
      </c>
    </row>
    <row r="3336" spans="1:8" ht="18.399999999999999" customHeight="1">
      <c r="A3336" s="237" t="s">
        <v>6070</v>
      </c>
      <c r="B3336" s="238" t="s">
        <v>6073</v>
      </c>
      <c r="C3336" s="238" t="s">
        <v>7081</v>
      </c>
      <c r="D3336" s="239">
        <v>390000</v>
      </c>
      <c r="E3336" s="240" t="s">
        <v>6886</v>
      </c>
      <c r="F3336" s="233" t="s">
        <v>227</v>
      </c>
      <c r="G3336" s="233" t="s">
        <v>6074</v>
      </c>
      <c r="H3336" s="233" t="s">
        <v>227</v>
      </c>
    </row>
    <row r="3337" spans="1:8" ht="18.399999999999999" customHeight="1">
      <c r="A3337" s="237" t="s">
        <v>6075</v>
      </c>
      <c r="B3337" s="238" t="s">
        <v>6076</v>
      </c>
      <c r="C3337" s="238" t="s">
        <v>7081</v>
      </c>
      <c r="D3337" s="239">
        <v>140000</v>
      </c>
      <c r="E3337" s="240" t="s">
        <v>6886</v>
      </c>
      <c r="F3337" s="233" t="s">
        <v>227</v>
      </c>
      <c r="G3337" s="233" t="s">
        <v>6077</v>
      </c>
      <c r="H3337" s="233" t="s">
        <v>227</v>
      </c>
    </row>
    <row r="3338" spans="1:8" ht="18.399999999999999" customHeight="1">
      <c r="A3338" s="237" t="s">
        <v>6078</v>
      </c>
      <c r="B3338" s="238" t="s">
        <v>6079</v>
      </c>
      <c r="C3338" s="238" t="s">
        <v>7081</v>
      </c>
      <c r="D3338" s="239">
        <v>1400000</v>
      </c>
      <c r="E3338" s="240" t="s">
        <v>6886</v>
      </c>
      <c r="F3338" s="233" t="s">
        <v>227</v>
      </c>
      <c r="G3338" s="233" t="s">
        <v>6080</v>
      </c>
      <c r="H3338" s="233" t="s">
        <v>227</v>
      </c>
    </row>
    <row r="3339" spans="1:8" ht="18.399999999999999" customHeight="1">
      <c r="A3339" s="237" t="s">
        <v>6081</v>
      </c>
      <c r="B3339" s="238" t="s">
        <v>6082</v>
      </c>
      <c r="C3339" s="238" t="s">
        <v>7081</v>
      </c>
      <c r="D3339" s="239">
        <v>140000</v>
      </c>
      <c r="E3339" s="240" t="s">
        <v>6886</v>
      </c>
      <c r="F3339" s="233" t="s">
        <v>227</v>
      </c>
      <c r="G3339" s="233" t="s">
        <v>6083</v>
      </c>
      <c r="H3339" s="233" t="s">
        <v>227</v>
      </c>
    </row>
    <row r="3340" spans="1:8" ht="18.399999999999999" customHeight="1">
      <c r="A3340" s="237" t="s">
        <v>6084</v>
      </c>
      <c r="B3340" s="238" t="s">
        <v>6085</v>
      </c>
      <c r="C3340" s="238" t="s">
        <v>7081</v>
      </c>
      <c r="D3340" s="239">
        <v>2350000</v>
      </c>
      <c r="E3340" s="240" t="s">
        <v>6886</v>
      </c>
      <c r="F3340" s="233" t="s">
        <v>227</v>
      </c>
      <c r="G3340" s="233" t="s">
        <v>6086</v>
      </c>
      <c r="H3340" s="233" t="s">
        <v>227</v>
      </c>
    </row>
    <row r="3341" spans="1:8" ht="18.399999999999999" customHeight="1">
      <c r="A3341" s="237" t="s">
        <v>6084</v>
      </c>
      <c r="B3341" s="238" t="s">
        <v>7613</v>
      </c>
      <c r="C3341" s="238" t="s">
        <v>7081</v>
      </c>
      <c r="D3341" s="239">
        <v>3270000</v>
      </c>
      <c r="E3341" s="240" t="s">
        <v>6886</v>
      </c>
      <c r="F3341" s="233" t="s">
        <v>227</v>
      </c>
      <c r="G3341" s="233" t="s">
        <v>6087</v>
      </c>
      <c r="H3341" s="233" t="s">
        <v>227</v>
      </c>
    </row>
    <row r="3342" spans="1:8" ht="18.399999999999999" customHeight="1">
      <c r="A3342" s="237" t="s">
        <v>6084</v>
      </c>
      <c r="B3342" s="238" t="s">
        <v>7614</v>
      </c>
      <c r="C3342" s="238" t="s">
        <v>7081</v>
      </c>
      <c r="D3342" s="239">
        <v>5160000</v>
      </c>
      <c r="E3342" s="240" t="s">
        <v>6886</v>
      </c>
      <c r="F3342" s="233" t="s">
        <v>227</v>
      </c>
      <c r="G3342" s="233" t="s">
        <v>6088</v>
      </c>
      <c r="H3342" s="233" t="s">
        <v>227</v>
      </c>
    </row>
    <row r="3343" spans="1:8" ht="18.399999999999999" customHeight="1">
      <c r="A3343" s="237" t="s">
        <v>6084</v>
      </c>
      <c r="B3343" s="238" t="s">
        <v>7615</v>
      </c>
      <c r="C3343" s="238" t="s">
        <v>7081</v>
      </c>
      <c r="D3343" s="239">
        <v>3060000</v>
      </c>
      <c r="E3343" s="240" t="s">
        <v>6886</v>
      </c>
      <c r="F3343" s="233" t="s">
        <v>227</v>
      </c>
      <c r="G3343" s="233" t="s">
        <v>6089</v>
      </c>
      <c r="H3343" s="233" t="s">
        <v>227</v>
      </c>
    </row>
    <row r="3344" spans="1:8" ht="18.399999999999999" customHeight="1">
      <c r="A3344" s="237" t="s">
        <v>6084</v>
      </c>
      <c r="B3344" s="238" t="s">
        <v>7616</v>
      </c>
      <c r="C3344" s="238" t="s">
        <v>7081</v>
      </c>
      <c r="D3344" s="239">
        <v>4940000</v>
      </c>
      <c r="E3344" s="240" t="s">
        <v>6886</v>
      </c>
      <c r="F3344" s="233" t="s">
        <v>227</v>
      </c>
      <c r="G3344" s="233" t="s">
        <v>6090</v>
      </c>
      <c r="H3344" s="233" t="s">
        <v>227</v>
      </c>
    </row>
    <row r="3345" spans="1:8" ht="18.399999999999999" customHeight="1">
      <c r="A3345" s="237" t="s">
        <v>6091</v>
      </c>
      <c r="B3345" s="238" t="s">
        <v>6092</v>
      </c>
      <c r="C3345" s="238" t="s">
        <v>7081</v>
      </c>
      <c r="D3345" s="239">
        <v>60000</v>
      </c>
      <c r="E3345" s="240" t="s">
        <v>6886</v>
      </c>
      <c r="F3345" s="233" t="s">
        <v>227</v>
      </c>
      <c r="G3345" s="233" t="s">
        <v>6093</v>
      </c>
      <c r="H3345" s="233" t="s">
        <v>227</v>
      </c>
    </row>
    <row r="3346" spans="1:8" ht="18.399999999999999" customHeight="1">
      <c r="A3346" s="237" t="s">
        <v>6094</v>
      </c>
      <c r="B3346" s="238" t="s">
        <v>6095</v>
      </c>
      <c r="C3346" s="238" t="s">
        <v>7081</v>
      </c>
      <c r="D3346" s="239">
        <v>150000</v>
      </c>
      <c r="E3346" s="240" t="s">
        <v>6886</v>
      </c>
      <c r="F3346" s="233" t="s">
        <v>227</v>
      </c>
      <c r="G3346" s="233" t="s">
        <v>6096</v>
      </c>
      <c r="H3346" s="233" t="s">
        <v>227</v>
      </c>
    </row>
    <row r="3347" spans="1:8" ht="18.399999999999999" customHeight="1">
      <c r="A3347" s="237" t="s">
        <v>6097</v>
      </c>
      <c r="B3347" s="238" t="s">
        <v>6098</v>
      </c>
      <c r="C3347" s="238" t="s">
        <v>7081</v>
      </c>
      <c r="D3347" s="239">
        <v>75000</v>
      </c>
      <c r="E3347" s="240" t="s">
        <v>6886</v>
      </c>
      <c r="F3347" s="233" t="s">
        <v>227</v>
      </c>
      <c r="G3347" s="233" t="s">
        <v>6099</v>
      </c>
      <c r="H3347" s="233" t="s">
        <v>227</v>
      </c>
    </row>
    <row r="3348" spans="1:8" ht="18.399999999999999" customHeight="1">
      <c r="A3348" s="237" t="s">
        <v>6100</v>
      </c>
      <c r="B3348" s="238" t="s">
        <v>6101</v>
      </c>
      <c r="C3348" s="238" t="s">
        <v>7081</v>
      </c>
      <c r="D3348" s="239">
        <v>130000</v>
      </c>
      <c r="E3348" s="240" t="s">
        <v>6886</v>
      </c>
      <c r="F3348" s="233" t="s">
        <v>227</v>
      </c>
      <c r="G3348" s="233" t="s">
        <v>6102</v>
      </c>
      <c r="H3348" s="233" t="s">
        <v>227</v>
      </c>
    </row>
    <row r="3349" spans="1:8" ht="18.399999999999999" customHeight="1">
      <c r="A3349" s="237" t="s">
        <v>6100</v>
      </c>
      <c r="B3349" s="238" t="s">
        <v>6103</v>
      </c>
      <c r="C3349" s="238" t="s">
        <v>7081</v>
      </c>
      <c r="D3349" s="239">
        <v>17000</v>
      </c>
      <c r="E3349" s="240" t="s">
        <v>6886</v>
      </c>
      <c r="F3349" s="233" t="s">
        <v>227</v>
      </c>
      <c r="G3349" s="233" t="s">
        <v>6104</v>
      </c>
      <c r="H3349" s="233" t="s">
        <v>227</v>
      </c>
    </row>
    <row r="3350" spans="1:8" ht="18.399999999999999" customHeight="1">
      <c r="A3350" s="237" t="s">
        <v>6100</v>
      </c>
      <c r="B3350" s="238" t="s">
        <v>6105</v>
      </c>
      <c r="C3350" s="238" t="s">
        <v>7081</v>
      </c>
      <c r="D3350" s="239">
        <v>17000</v>
      </c>
      <c r="E3350" s="240" t="s">
        <v>6886</v>
      </c>
      <c r="F3350" s="233" t="s">
        <v>227</v>
      </c>
      <c r="G3350" s="233" t="s">
        <v>6106</v>
      </c>
      <c r="H3350" s="233" t="s">
        <v>227</v>
      </c>
    </row>
    <row r="3351" spans="1:8" ht="18.399999999999999" customHeight="1">
      <c r="A3351" s="237" t="s">
        <v>6107</v>
      </c>
      <c r="B3351" s="238" t="s">
        <v>6108</v>
      </c>
      <c r="C3351" s="238" t="s">
        <v>7102</v>
      </c>
      <c r="D3351" s="239">
        <v>210000</v>
      </c>
      <c r="E3351" s="240" t="s">
        <v>6886</v>
      </c>
      <c r="F3351" s="233" t="s">
        <v>227</v>
      </c>
      <c r="G3351" s="233" t="s">
        <v>6109</v>
      </c>
      <c r="H3351" s="233" t="s">
        <v>227</v>
      </c>
    </row>
    <row r="3352" spans="1:8" ht="18.399999999999999" customHeight="1">
      <c r="A3352" s="237" t="s">
        <v>6110</v>
      </c>
      <c r="B3352" s="238" t="s">
        <v>6108</v>
      </c>
      <c r="C3352" s="238" t="s">
        <v>7102</v>
      </c>
      <c r="D3352" s="239">
        <v>275000</v>
      </c>
      <c r="E3352" s="240" t="s">
        <v>6886</v>
      </c>
      <c r="F3352" s="233" t="s">
        <v>227</v>
      </c>
      <c r="G3352" s="233" t="s">
        <v>6111</v>
      </c>
      <c r="H3352" s="233" t="s">
        <v>227</v>
      </c>
    </row>
    <row r="3353" spans="1:8" ht="18.399999999999999" customHeight="1">
      <c r="A3353" s="237" t="s">
        <v>6112</v>
      </c>
      <c r="B3353" s="238" t="s">
        <v>6113</v>
      </c>
      <c r="C3353" s="238" t="s">
        <v>6893</v>
      </c>
      <c r="D3353" s="239">
        <v>4800</v>
      </c>
      <c r="E3353" s="240" t="s">
        <v>6886</v>
      </c>
      <c r="F3353" s="233" t="s">
        <v>227</v>
      </c>
      <c r="G3353" s="233" t="s">
        <v>6114</v>
      </c>
      <c r="H3353" s="233" t="s">
        <v>227</v>
      </c>
    </row>
    <row r="3354" spans="1:8" ht="18.399999999999999" customHeight="1">
      <c r="A3354" s="237" t="s">
        <v>6112</v>
      </c>
      <c r="B3354" s="238" t="s">
        <v>6115</v>
      </c>
      <c r="C3354" s="238" t="s">
        <v>6893</v>
      </c>
      <c r="D3354" s="239">
        <v>4800</v>
      </c>
      <c r="E3354" s="240" t="s">
        <v>6886</v>
      </c>
      <c r="F3354" s="233" t="s">
        <v>227</v>
      </c>
      <c r="G3354" s="233" t="s">
        <v>6116</v>
      </c>
      <c r="H3354" s="233" t="s">
        <v>227</v>
      </c>
    </row>
    <row r="3355" spans="1:8" ht="18.399999999999999" customHeight="1">
      <c r="A3355" s="237" t="s">
        <v>6112</v>
      </c>
      <c r="B3355" s="238" t="s">
        <v>6117</v>
      </c>
      <c r="C3355" s="238" t="s">
        <v>6893</v>
      </c>
      <c r="D3355" s="239">
        <v>18000</v>
      </c>
      <c r="E3355" s="240" t="s">
        <v>6886</v>
      </c>
      <c r="F3355" s="233" t="s">
        <v>227</v>
      </c>
      <c r="G3355" s="233" t="s">
        <v>6118</v>
      </c>
      <c r="H3355" s="233" t="s">
        <v>227</v>
      </c>
    </row>
    <row r="3356" spans="1:8" ht="18.399999999999999" customHeight="1">
      <c r="A3356" s="237" t="s">
        <v>6119</v>
      </c>
      <c r="B3356" s="238" t="s">
        <v>6120</v>
      </c>
      <c r="C3356" s="238" t="s">
        <v>6893</v>
      </c>
      <c r="D3356" s="239">
        <v>4500</v>
      </c>
      <c r="E3356" s="240" t="s">
        <v>6886</v>
      </c>
      <c r="F3356" s="233" t="s">
        <v>227</v>
      </c>
      <c r="G3356" s="233" t="s">
        <v>6121</v>
      </c>
      <c r="H3356" s="233" t="s">
        <v>227</v>
      </c>
    </row>
    <row r="3357" spans="1:8" ht="18.399999999999999" customHeight="1">
      <c r="A3357" s="237" t="s">
        <v>6122</v>
      </c>
      <c r="B3357" s="238" t="s">
        <v>6123</v>
      </c>
      <c r="C3357" s="238" t="s">
        <v>6893</v>
      </c>
      <c r="D3357" s="239">
        <v>6000</v>
      </c>
      <c r="E3357" s="240" t="s">
        <v>6886</v>
      </c>
      <c r="F3357" s="233" t="s">
        <v>227</v>
      </c>
      <c r="G3357" s="233" t="s">
        <v>6124</v>
      </c>
      <c r="H3357" s="233" t="s">
        <v>227</v>
      </c>
    </row>
    <row r="3358" spans="1:8" ht="18.399999999999999" customHeight="1">
      <c r="A3358" s="237" t="s">
        <v>6125</v>
      </c>
      <c r="B3358" s="238" t="s">
        <v>6123</v>
      </c>
      <c r="C3358" s="238" t="s">
        <v>6893</v>
      </c>
      <c r="D3358" s="239">
        <v>2000</v>
      </c>
      <c r="E3358" s="240" t="s">
        <v>6886</v>
      </c>
      <c r="F3358" s="233" t="s">
        <v>227</v>
      </c>
      <c r="G3358" s="233" t="s">
        <v>6126</v>
      </c>
      <c r="H3358" s="233" t="s">
        <v>227</v>
      </c>
    </row>
    <row r="3359" spans="1:8" ht="18.399999999999999" customHeight="1">
      <c r="A3359" s="237" t="s">
        <v>6127</v>
      </c>
      <c r="B3359" s="238" t="s">
        <v>7617</v>
      </c>
      <c r="C3359" s="238" t="s">
        <v>7081</v>
      </c>
      <c r="D3359" s="239">
        <v>800000</v>
      </c>
      <c r="E3359" s="240" t="s">
        <v>6886</v>
      </c>
      <c r="F3359" s="233" t="s">
        <v>227</v>
      </c>
      <c r="G3359" s="233" t="s">
        <v>6128</v>
      </c>
      <c r="H3359" s="233" t="s">
        <v>227</v>
      </c>
    </row>
    <row r="3360" spans="1:8" ht="18.399999999999999" customHeight="1">
      <c r="A3360" s="237" t="s">
        <v>6127</v>
      </c>
      <c r="B3360" s="238" t="s">
        <v>6129</v>
      </c>
      <c r="C3360" s="238" t="s">
        <v>7503</v>
      </c>
      <c r="D3360" s="239">
        <v>50000</v>
      </c>
      <c r="E3360" s="240" t="s">
        <v>6886</v>
      </c>
      <c r="F3360" s="233" t="s">
        <v>227</v>
      </c>
      <c r="G3360" s="233" t="s">
        <v>6130</v>
      </c>
      <c r="H3360" s="233" t="s">
        <v>227</v>
      </c>
    </row>
    <row r="3361" spans="1:8" ht="18.399999999999999" customHeight="1">
      <c r="A3361" s="237" t="s">
        <v>6131</v>
      </c>
      <c r="B3361" s="238" t="s">
        <v>6132</v>
      </c>
      <c r="C3361" s="238" t="s">
        <v>7605</v>
      </c>
      <c r="D3361" s="239">
        <v>200000</v>
      </c>
      <c r="E3361" s="240" t="s">
        <v>6886</v>
      </c>
      <c r="F3361" s="233" t="s">
        <v>227</v>
      </c>
      <c r="G3361" s="233" t="s">
        <v>6133</v>
      </c>
      <c r="H3361" s="233" t="s">
        <v>227</v>
      </c>
    </row>
    <row r="3362" spans="1:8" ht="18.399999999999999" customHeight="1">
      <c r="A3362" s="237" t="s">
        <v>6131</v>
      </c>
      <c r="B3362" s="238" t="s">
        <v>6134</v>
      </c>
      <c r="C3362" s="238" t="s">
        <v>7605</v>
      </c>
      <c r="D3362" s="239">
        <v>100000</v>
      </c>
      <c r="E3362" s="240" t="s">
        <v>6886</v>
      </c>
      <c r="F3362" s="233" t="s">
        <v>227</v>
      </c>
      <c r="G3362" s="233" t="s">
        <v>6135</v>
      </c>
      <c r="H3362" s="233" t="s">
        <v>227</v>
      </c>
    </row>
    <row r="3363" spans="1:8" ht="18.399999999999999" customHeight="1">
      <c r="A3363" s="237" t="s">
        <v>6136</v>
      </c>
      <c r="B3363" s="238" t="s">
        <v>6137</v>
      </c>
      <c r="C3363" s="238" t="s">
        <v>7081</v>
      </c>
      <c r="D3363" s="239">
        <v>1050000</v>
      </c>
      <c r="E3363" s="240" t="s">
        <v>6886</v>
      </c>
      <c r="F3363" s="233" t="s">
        <v>227</v>
      </c>
      <c r="G3363" s="233" t="s">
        <v>6138</v>
      </c>
      <c r="H3363" s="233" t="s">
        <v>227</v>
      </c>
    </row>
    <row r="3364" spans="1:8" ht="18.399999999999999" customHeight="1">
      <c r="A3364" s="237" t="s">
        <v>6136</v>
      </c>
      <c r="B3364" s="238" t="s">
        <v>6139</v>
      </c>
      <c r="C3364" s="238" t="s">
        <v>7081</v>
      </c>
      <c r="D3364" s="239">
        <v>1090000</v>
      </c>
      <c r="E3364" s="240" t="s">
        <v>6886</v>
      </c>
      <c r="F3364" s="233" t="s">
        <v>227</v>
      </c>
      <c r="G3364" s="233" t="s">
        <v>6140</v>
      </c>
      <c r="H3364" s="233" t="s">
        <v>227</v>
      </c>
    </row>
    <row r="3365" spans="1:8" ht="18.399999999999999" customHeight="1">
      <c r="A3365" s="237" t="s">
        <v>6136</v>
      </c>
      <c r="B3365" s="238" t="s">
        <v>6141</v>
      </c>
      <c r="C3365" s="238" t="s">
        <v>7081</v>
      </c>
      <c r="D3365" s="239">
        <v>1250000</v>
      </c>
      <c r="E3365" s="240" t="s">
        <v>6886</v>
      </c>
      <c r="F3365" s="233" t="s">
        <v>227</v>
      </c>
      <c r="G3365" s="233" t="s">
        <v>6142</v>
      </c>
      <c r="H3365" s="233" t="s">
        <v>227</v>
      </c>
    </row>
    <row r="3366" spans="1:8" ht="18.399999999999999" customHeight="1">
      <c r="A3366" s="237" t="s">
        <v>6136</v>
      </c>
      <c r="B3366" s="238" t="s">
        <v>6143</v>
      </c>
      <c r="C3366" s="238" t="s">
        <v>7081</v>
      </c>
      <c r="D3366" s="239">
        <v>1350000</v>
      </c>
      <c r="E3366" s="240" t="s">
        <v>6886</v>
      </c>
      <c r="F3366" s="233" t="s">
        <v>227</v>
      </c>
      <c r="G3366" s="233" t="s">
        <v>6144</v>
      </c>
      <c r="H3366" s="233" t="s">
        <v>227</v>
      </c>
    </row>
    <row r="3367" spans="1:8" ht="18.399999999999999" customHeight="1">
      <c r="A3367" s="237" t="s">
        <v>6136</v>
      </c>
      <c r="B3367" s="238" t="s">
        <v>6145</v>
      </c>
      <c r="C3367" s="238" t="s">
        <v>7081</v>
      </c>
      <c r="D3367" s="239">
        <v>1410000</v>
      </c>
      <c r="E3367" s="240" t="s">
        <v>6886</v>
      </c>
      <c r="F3367" s="233" t="s">
        <v>227</v>
      </c>
      <c r="G3367" s="233" t="s">
        <v>6146</v>
      </c>
      <c r="H3367" s="233" t="s">
        <v>227</v>
      </c>
    </row>
    <row r="3368" spans="1:8" ht="18.399999999999999" customHeight="1">
      <c r="A3368" s="237" t="s">
        <v>6136</v>
      </c>
      <c r="B3368" s="238" t="s">
        <v>6147</v>
      </c>
      <c r="C3368" s="238" t="s">
        <v>7081</v>
      </c>
      <c r="D3368" s="239">
        <v>463000</v>
      </c>
      <c r="E3368" s="240" t="s">
        <v>6886</v>
      </c>
      <c r="F3368" s="233" t="s">
        <v>227</v>
      </c>
      <c r="G3368" s="233" t="s">
        <v>6148</v>
      </c>
      <c r="H3368" s="233" t="s">
        <v>227</v>
      </c>
    </row>
    <row r="3369" spans="1:8" ht="18.399999999999999" customHeight="1">
      <c r="A3369" s="237" t="s">
        <v>6136</v>
      </c>
      <c r="B3369" s="238" t="s">
        <v>6149</v>
      </c>
      <c r="C3369" s="238" t="s">
        <v>7081</v>
      </c>
      <c r="D3369" s="239">
        <v>547000</v>
      </c>
      <c r="E3369" s="240" t="s">
        <v>6886</v>
      </c>
      <c r="F3369" s="233" t="s">
        <v>227</v>
      </c>
      <c r="G3369" s="233" t="s">
        <v>6150</v>
      </c>
      <c r="H3369" s="233" t="s">
        <v>227</v>
      </c>
    </row>
    <row r="3370" spans="1:8" ht="18.399999999999999" customHeight="1">
      <c r="A3370" s="237" t="s">
        <v>6136</v>
      </c>
      <c r="B3370" s="238" t="s">
        <v>6151</v>
      </c>
      <c r="C3370" s="238" t="s">
        <v>7081</v>
      </c>
      <c r="D3370" s="239">
        <v>900000</v>
      </c>
      <c r="E3370" s="240" t="s">
        <v>6886</v>
      </c>
      <c r="F3370" s="233" t="s">
        <v>227</v>
      </c>
      <c r="G3370" s="233" t="s">
        <v>6152</v>
      </c>
      <c r="H3370" s="233" t="s">
        <v>227</v>
      </c>
    </row>
    <row r="3371" spans="1:8" ht="18.399999999999999" customHeight="1">
      <c r="A3371" s="237" t="s">
        <v>6136</v>
      </c>
      <c r="B3371" s="238" t="s">
        <v>6153</v>
      </c>
      <c r="C3371" s="238" t="s">
        <v>7081</v>
      </c>
      <c r="D3371" s="239">
        <v>1000000</v>
      </c>
      <c r="E3371" s="240" t="s">
        <v>6886</v>
      </c>
      <c r="F3371" s="233" t="s">
        <v>227</v>
      </c>
      <c r="G3371" s="233" t="s">
        <v>6154</v>
      </c>
      <c r="H3371" s="233" t="s">
        <v>227</v>
      </c>
    </row>
    <row r="3372" spans="1:8" ht="18.399999999999999" customHeight="1">
      <c r="A3372" s="237" t="s">
        <v>6136</v>
      </c>
      <c r="B3372" s="238" t="s">
        <v>6155</v>
      </c>
      <c r="C3372" s="238" t="s">
        <v>7081</v>
      </c>
      <c r="D3372" s="239">
        <v>1050000</v>
      </c>
      <c r="E3372" s="240" t="s">
        <v>6886</v>
      </c>
      <c r="F3372" s="233" t="s">
        <v>227</v>
      </c>
      <c r="G3372" s="233" t="s">
        <v>6156</v>
      </c>
      <c r="H3372" s="233" t="s">
        <v>227</v>
      </c>
    </row>
    <row r="3373" spans="1:8" ht="18.399999999999999" customHeight="1">
      <c r="A3373" s="237" t="s">
        <v>7618</v>
      </c>
      <c r="B3373" s="238" t="s">
        <v>6157</v>
      </c>
      <c r="C3373" s="238" t="s">
        <v>7081</v>
      </c>
      <c r="D3373" s="239">
        <v>1200000</v>
      </c>
      <c r="E3373" s="240" t="s">
        <v>6886</v>
      </c>
      <c r="F3373" s="233" t="s">
        <v>227</v>
      </c>
      <c r="G3373" s="233" t="s">
        <v>6158</v>
      </c>
      <c r="H3373" s="233" t="s">
        <v>227</v>
      </c>
    </row>
    <row r="3374" spans="1:8" ht="18.399999999999999" customHeight="1">
      <c r="A3374" s="237" t="s">
        <v>6159</v>
      </c>
      <c r="B3374" s="238" t="s">
        <v>6160</v>
      </c>
      <c r="C3374" s="238" t="s">
        <v>7081</v>
      </c>
      <c r="D3374" s="239">
        <v>6315400</v>
      </c>
      <c r="E3374" s="240" t="s">
        <v>6886</v>
      </c>
      <c r="F3374" s="233" t="s">
        <v>227</v>
      </c>
      <c r="G3374" s="233" t="s">
        <v>6161</v>
      </c>
      <c r="H3374" s="233" t="s">
        <v>227</v>
      </c>
    </row>
    <row r="3375" spans="1:8" ht="18.399999999999999" customHeight="1">
      <c r="A3375" s="237" t="s">
        <v>6159</v>
      </c>
      <c r="B3375" s="238" t="s">
        <v>6162</v>
      </c>
      <c r="C3375" s="238" t="s">
        <v>7081</v>
      </c>
      <c r="D3375" s="239">
        <v>7645440</v>
      </c>
      <c r="E3375" s="240" t="s">
        <v>6886</v>
      </c>
      <c r="F3375" s="233" t="s">
        <v>227</v>
      </c>
      <c r="G3375" s="233" t="s">
        <v>6163</v>
      </c>
      <c r="H3375" s="233" t="s">
        <v>227</v>
      </c>
    </row>
    <row r="3376" spans="1:8" ht="18.399999999999999" customHeight="1">
      <c r="A3376" s="237" t="s">
        <v>6159</v>
      </c>
      <c r="B3376" s="238" t="s">
        <v>6164</v>
      </c>
      <c r="C3376" s="238" t="s">
        <v>7081</v>
      </c>
      <c r="D3376" s="239">
        <v>9702660</v>
      </c>
      <c r="E3376" s="240" t="s">
        <v>6886</v>
      </c>
      <c r="F3376" s="233" t="s">
        <v>227</v>
      </c>
      <c r="G3376" s="233" t="s">
        <v>6165</v>
      </c>
      <c r="H3376" s="233" t="s">
        <v>227</v>
      </c>
    </row>
    <row r="3377" spans="1:8" ht="18.399999999999999" customHeight="1">
      <c r="A3377" s="237" t="s">
        <v>6159</v>
      </c>
      <c r="B3377" s="238" t="s">
        <v>6166</v>
      </c>
      <c r="C3377" s="238" t="s">
        <v>7081</v>
      </c>
      <c r="D3377" s="239">
        <v>10419200</v>
      </c>
      <c r="E3377" s="240" t="s">
        <v>6886</v>
      </c>
      <c r="F3377" s="233" t="s">
        <v>227</v>
      </c>
      <c r="G3377" s="233" t="s">
        <v>6167</v>
      </c>
      <c r="H3377" s="233" t="s">
        <v>227</v>
      </c>
    </row>
    <row r="3378" spans="1:8" ht="18.399999999999999" customHeight="1">
      <c r="A3378" s="237" t="s">
        <v>6159</v>
      </c>
      <c r="B3378" s="238" t="s">
        <v>6168</v>
      </c>
      <c r="C3378" s="238" t="s">
        <v>7081</v>
      </c>
      <c r="D3378" s="239">
        <v>11559900</v>
      </c>
      <c r="E3378" s="240" t="s">
        <v>6886</v>
      </c>
      <c r="F3378" s="233" t="s">
        <v>227</v>
      </c>
      <c r="G3378" s="233" t="s">
        <v>6169</v>
      </c>
      <c r="H3378" s="233" t="s">
        <v>227</v>
      </c>
    </row>
    <row r="3379" spans="1:8" ht="18.399999999999999" customHeight="1">
      <c r="A3379" s="237" t="s">
        <v>6159</v>
      </c>
      <c r="B3379" s="238" t="s">
        <v>6170</v>
      </c>
      <c r="C3379" s="238" t="s">
        <v>7081</v>
      </c>
      <c r="D3379" s="239">
        <v>13334200</v>
      </c>
      <c r="E3379" s="240" t="s">
        <v>6886</v>
      </c>
      <c r="F3379" s="233" t="s">
        <v>227</v>
      </c>
      <c r="G3379" s="233" t="s">
        <v>6171</v>
      </c>
      <c r="H3379" s="233" t="s">
        <v>227</v>
      </c>
    </row>
    <row r="3380" spans="1:8" ht="18.399999999999999" customHeight="1">
      <c r="A3380" s="237" t="s">
        <v>6159</v>
      </c>
      <c r="B3380" s="238" t="s">
        <v>6172</v>
      </c>
      <c r="C3380" s="238" t="s">
        <v>7081</v>
      </c>
      <c r="D3380" s="239">
        <v>14100000</v>
      </c>
      <c r="E3380" s="240" t="s">
        <v>6886</v>
      </c>
      <c r="F3380" s="233" t="s">
        <v>227</v>
      </c>
      <c r="G3380" s="233" t="s">
        <v>6173</v>
      </c>
      <c r="H3380" s="233" t="s">
        <v>227</v>
      </c>
    </row>
    <row r="3381" spans="1:8" ht="18.399999999999999" customHeight="1">
      <c r="A3381" s="237" t="s">
        <v>6159</v>
      </c>
      <c r="B3381" s="238" t="s">
        <v>6174</v>
      </c>
      <c r="C3381" s="238" t="s">
        <v>7081</v>
      </c>
      <c r="D3381" s="239">
        <v>16100000</v>
      </c>
      <c r="E3381" s="240" t="s">
        <v>6886</v>
      </c>
      <c r="F3381" s="233" t="s">
        <v>227</v>
      </c>
      <c r="G3381" s="233" t="s">
        <v>6175</v>
      </c>
      <c r="H3381" s="233" t="s">
        <v>227</v>
      </c>
    </row>
    <row r="3382" spans="1:8" ht="18.399999999999999" customHeight="1">
      <c r="A3382" s="237" t="s">
        <v>6159</v>
      </c>
      <c r="B3382" s="238" t="s">
        <v>6176</v>
      </c>
      <c r="C3382" s="238" t="s">
        <v>7081</v>
      </c>
      <c r="D3382" s="239">
        <v>18200000</v>
      </c>
      <c r="E3382" s="240" t="s">
        <v>6886</v>
      </c>
      <c r="F3382" s="233" t="s">
        <v>227</v>
      </c>
      <c r="G3382" s="233" t="s">
        <v>6177</v>
      </c>
      <c r="H3382" s="233" t="s">
        <v>227</v>
      </c>
    </row>
    <row r="3383" spans="1:8" ht="18.399999999999999" customHeight="1">
      <c r="A3383" s="237" t="s">
        <v>6159</v>
      </c>
      <c r="B3383" s="238" t="s">
        <v>6178</v>
      </c>
      <c r="C3383" s="238" t="s">
        <v>7081</v>
      </c>
      <c r="D3383" s="239">
        <v>29900000</v>
      </c>
      <c r="E3383" s="240" t="s">
        <v>6886</v>
      </c>
      <c r="F3383" s="233" t="s">
        <v>227</v>
      </c>
      <c r="G3383" s="233" t="s">
        <v>6179</v>
      </c>
      <c r="H3383" s="233" t="s">
        <v>227</v>
      </c>
    </row>
    <row r="3384" spans="1:8" ht="18.399999999999999" customHeight="1">
      <c r="A3384" s="237" t="s">
        <v>6159</v>
      </c>
      <c r="B3384" s="238" t="s">
        <v>6180</v>
      </c>
      <c r="C3384" s="238" t="s">
        <v>7081</v>
      </c>
      <c r="D3384" s="239">
        <v>40100000</v>
      </c>
      <c r="E3384" s="240" t="s">
        <v>6886</v>
      </c>
      <c r="F3384" s="233" t="s">
        <v>227</v>
      </c>
      <c r="G3384" s="233" t="s">
        <v>6181</v>
      </c>
      <c r="H3384" s="233" t="s">
        <v>227</v>
      </c>
    </row>
    <row r="3385" spans="1:8" ht="18.399999999999999" customHeight="1">
      <c r="A3385" s="237" t="s">
        <v>6159</v>
      </c>
      <c r="B3385" s="238" t="s">
        <v>6182</v>
      </c>
      <c r="C3385" s="238" t="s">
        <v>7081</v>
      </c>
      <c r="D3385" s="239">
        <v>45900000</v>
      </c>
      <c r="E3385" s="240" t="s">
        <v>6886</v>
      </c>
      <c r="F3385" s="233" t="s">
        <v>227</v>
      </c>
      <c r="G3385" s="233" t="s">
        <v>6183</v>
      </c>
      <c r="H3385" s="233" t="s">
        <v>227</v>
      </c>
    </row>
    <row r="3386" spans="1:8" ht="18.399999999999999" customHeight="1">
      <c r="A3386" s="237" t="s">
        <v>6159</v>
      </c>
      <c r="B3386" s="238" t="s">
        <v>6184</v>
      </c>
      <c r="C3386" s="238" t="s">
        <v>7081</v>
      </c>
      <c r="D3386" s="239">
        <v>72700000</v>
      </c>
      <c r="E3386" s="240" t="s">
        <v>6886</v>
      </c>
      <c r="F3386" s="233" t="s">
        <v>227</v>
      </c>
      <c r="G3386" s="233" t="s">
        <v>6185</v>
      </c>
      <c r="H3386" s="233" t="s">
        <v>227</v>
      </c>
    </row>
    <row r="3387" spans="1:8" ht="18.399999999999999" customHeight="1">
      <c r="A3387" s="237" t="s">
        <v>6159</v>
      </c>
      <c r="B3387" s="238" t="s">
        <v>6186</v>
      </c>
      <c r="C3387" s="238" t="s">
        <v>7081</v>
      </c>
      <c r="D3387" s="239">
        <v>85700000</v>
      </c>
      <c r="E3387" s="240" t="s">
        <v>6886</v>
      </c>
      <c r="F3387" s="233" t="s">
        <v>227</v>
      </c>
      <c r="G3387" s="233" t="s">
        <v>6187</v>
      </c>
      <c r="H3387" s="233" t="s">
        <v>227</v>
      </c>
    </row>
    <row r="3388" spans="1:8" ht="18.399999999999999" customHeight="1">
      <c r="A3388" s="237" t="s">
        <v>6188</v>
      </c>
      <c r="B3388" s="238" t="s">
        <v>6189</v>
      </c>
      <c r="C3388" s="238" t="s">
        <v>7081</v>
      </c>
      <c r="D3388" s="239">
        <v>21300000</v>
      </c>
      <c r="E3388" s="240" t="s">
        <v>6886</v>
      </c>
      <c r="F3388" s="233" t="s">
        <v>227</v>
      </c>
      <c r="G3388" s="233" t="s">
        <v>6190</v>
      </c>
      <c r="H3388" s="233" t="s">
        <v>227</v>
      </c>
    </row>
    <row r="3389" spans="1:8" ht="18.399999999999999" customHeight="1">
      <c r="A3389" s="237" t="s">
        <v>6188</v>
      </c>
      <c r="B3389" s="238" t="s">
        <v>6191</v>
      </c>
      <c r="C3389" s="238" t="s">
        <v>7081</v>
      </c>
      <c r="D3389" s="239">
        <v>24200000</v>
      </c>
      <c r="E3389" s="240" t="s">
        <v>6886</v>
      </c>
      <c r="F3389" s="233" t="s">
        <v>227</v>
      </c>
      <c r="G3389" s="233" t="s">
        <v>6192</v>
      </c>
      <c r="H3389" s="233" t="s">
        <v>227</v>
      </c>
    </row>
    <row r="3390" spans="1:8" ht="18.399999999999999" customHeight="1">
      <c r="A3390" s="237" t="s">
        <v>6188</v>
      </c>
      <c r="B3390" s="238" t="s">
        <v>6193</v>
      </c>
      <c r="C3390" s="238" t="s">
        <v>7081</v>
      </c>
      <c r="D3390" s="239">
        <v>27400000</v>
      </c>
      <c r="E3390" s="240" t="s">
        <v>6886</v>
      </c>
      <c r="F3390" s="233" t="s">
        <v>227</v>
      </c>
      <c r="G3390" s="233" t="s">
        <v>6194</v>
      </c>
      <c r="H3390" s="233" t="s">
        <v>227</v>
      </c>
    </row>
    <row r="3391" spans="1:8" ht="18.399999999999999" customHeight="1">
      <c r="A3391" s="237" t="s">
        <v>6188</v>
      </c>
      <c r="B3391" s="238" t="s">
        <v>6195</v>
      </c>
      <c r="C3391" s="238" t="s">
        <v>7081</v>
      </c>
      <c r="D3391" s="239">
        <v>41700000</v>
      </c>
      <c r="E3391" s="240" t="s">
        <v>6886</v>
      </c>
      <c r="F3391" s="233" t="s">
        <v>227</v>
      </c>
      <c r="G3391" s="233" t="s">
        <v>6196</v>
      </c>
      <c r="H3391" s="233" t="s">
        <v>227</v>
      </c>
    </row>
    <row r="3392" spans="1:8" ht="18.399999999999999" customHeight="1">
      <c r="A3392" s="237" t="s">
        <v>6188</v>
      </c>
      <c r="B3392" s="238" t="s">
        <v>6197</v>
      </c>
      <c r="C3392" s="238" t="s">
        <v>7081</v>
      </c>
      <c r="D3392" s="239">
        <v>57800000</v>
      </c>
      <c r="E3392" s="240" t="s">
        <v>6886</v>
      </c>
      <c r="F3392" s="233" t="s">
        <v>227</v>
      </c>
      <c r="G3392" s="233" t="s">
        <v>6198</v>
      </c>
      <c r="H3392" s="233" t="s">
        <v>227</v>
      </c>
    </row>
    <row r="3393" spans="1:8" ht="18.399999999999999" customHeight="1">
      <c r="A3393" s="237" t="s">
        <v>6188</v>
      </c>
      <c r="B3393" s="238" t="s">
        <v>6199</v>
      </c>
      <c r="C3393" s="238" t="s">
        <v>7081</v>
      </c>
      <c r="D3393" s="239">
        <v>76000000</v>
      </c>
      <c r="E3393" s="240" t="s">
        <v>6886</v>
      </c>
      <c r="F3393" s="233" t="s">
        <v>227</v>
      </c>
      <c r="G3393" s="233" t="s">
        <v>6200</v>
      </c>
      <c r="H3393" s="233" t="s">
        <v>227</v>
      </c>
    </row>
    <row r="3394" spans="1:8" ht="18.399999999999999" customHeight="1">
      <c r="A3394" s="237" t="s">
        <v>6188</v>
      </c>
      <c r="B3394" s="238" t="s">
        <v>6201</v>
      </c>
      <c r="C3394" s="238" t="s">
        <v>7081</v>
      </c>
      <c r="D3394" s="239">
        <v>91900000</v>
      </c>
      <c r="E3394" s="240" t="s">
        <v>6886</v>
      </c>
      <c r="F3394" s="233" t="s">
        <v>227</v>
      </c>
      <c r="G3394" s="233" t="s">
        <v>6202</v>
      </c>
      <c r="H3394" s="233" t="s">
        <v>227</v>
      </c>
    </row>
    <row r="3395" spans="1:8" ht="18.399999999999999" customHeight="1">
      <c r="A3395" s="237" t="s">
        <v>6188</v>
      </c>
      <c r="B3395" s="238" t="s">
        <v>6203</v>
      </c>
      <c r="C3395" s="238" t="s">
        <v>7081</v>
      </c>
      <c r="D3395" s="239">
        <v>97200000</v>
      </c>
      <c r="E3395" s="240" t="s">
        <v>6886</v>
      </c>
      <c r="F3395" s="233" t="s">
        <v>227</v>
      </c>
      <c r="G3395" s="233" t="s">
        <v>6204</v>
      </c>
      <c r="H3395" s="233" t="s">
        <v>227</v>
      </c>
    </row>
    <row r="3396" spans="1:8" ht="18.399999999999999" customHeight="1">
      <c r="A3396" s="237" t="s">
        <v>6205</v>
      </c>
      <c r="B3396" s="238" t="s">
        <v>6206</v>
      </c>
      <c r="C3396" s="238" t="s">
        <v>7081</v>
      </c>
      <c r="D3396" s="239">
        <v>28120000</v>
      </c>
      <c r="E3396" s="240" t="s">
        <v>6886</v>
      </c>
      <c r="F3396" s="233" t="s">
        <v>227</v>
      </c>
      <c r="G3396" s="233" t="s">
        <v>6207</v>
      </c>
      <c r="H3396" s="233" t="s">
        <v>227</v>
      </c>
    </row>
    <row r="3397" spans="1:8" ht="18.399999999999999" customHeight="1">
      <c r="A3397" s="237" t="s">
        <v>6205</v>
      </c>
      <c r="B3397" s="238" t="s">
        <v>6208</v>
      </c>
      <c r="C3397" s="238" t="s">
        <v>7081</v>
      </c>
      <c r="D3397" s="239">
        <v>32050000</v>
      </c>
      <c r="E3397" s="240" t="s">
        <v>6886</v>
      </c>
      <c r="F3397" s="233" t="s">
        <v>227</v>
      </c>
      <c r="G3397" s="233" t="s">
        <v>6209</v>
      </c>
      <c r="H3397" s="233" t="s">
        <v>227</v>
      </c>
    </row>
    <row r="3398" spans="1:8" ht="18.399999999999999" customHeight="1">
      <c r="A3398" s="237" t="s">
        <v>6205</v>
      </c>
      <c r="B3398" s="238" t="s">
        <v>6210</v>
      </c>
      <c r="C3398" s="238" t="s">
        <v>7081</v>
      </c>
      <c r="D3398" s="239">
        <v>37430000</v>
      </c>
      <c r="E3398" s="240" t="s">
        <v>6886</v>
      </c>
      <c r="F3398" s="233" t="s">
        <v>227</v>
      </c>
      <c r="G3398" s="233" t="s">
        <v>6211</v>
      </c>
      <c r="H3398" s="233" t="s">
        <v>227</v>
      </c>
    </row>
    <row r="3399" spans="1:8" ht="18.399999999999999" customHeight="1">
      <c r="A3399" s="237" t="s">
        <v>6205</v>
      </c>
      <c r="B3399" s="238" t="s">
        <v>6212</v>
      </c>
      <c r="C3399" s="238" t="s">
        <v>7081</v>
      </c>
      <c r="D3399" s="239">
        <v>42420000</v>
      </c>
      <c r="E3399" s="240" t="s">
        <v>6886</v>
      </c>
      <c r="F3399" s="233" t="s">
        <v>227</v>
      </c>
      <c r="G3399" s="233" t="s">
        <v>6213</v>
      </c>
      <c r="H3399" s="233" t="s">
        <v>227</v>
      </c>
    </row>
    <row r="3400" spans="1:8" ht="18.399999999999999" customHeight="1">
      <c r="A3400" s="237" t="s">
        <v>6205</v>
      </c>
      <c r="B3400" s="238" t="s">
        <v>6214</v>
      </c>
      <c r="C3400" s="238" t="s">
        <v>7081</v>
      </c>
      <c r="D3400" s="239">
        <v>35190000</v>
      </c>
      <c r="E3400" s="240" t="s">
        <v>6886</v>
      </c>
      <c r="F3400" s="233" t="s">
        <v>227</v>
      </c>
      <c r="G3400" s="233" t="s">
        <v>6215</v>
      </c>
      <c r="H3400" s="233" t="s">
        <v>227</v>
      </c>
    </row>
    <row r="3401" spans="1:8" ht="18.399999999999999" customHeight="1">
      <c r="A3401" s="237" t="s">
        <v>6205</v>
      </c>
      <c r="B3401" s="238" t="s">
        <v>6216</v>
      </c>
      <c r="C3401" s="238" t="s">
        <v>7081</v>
      </c>
      <c r="D3401" s="239">
        <v>39780000</v>
      </c>
      <c r="E3401" s="240" t="s">
        <v>6886</v>
      </c>
      <c r="F3401" s="233" t="s">
        <v>227</v>
      </c>
      <c r="G3401" s="233" t="s">
        <v>6217</v>
      </c>
      <c r="H3401" s="233" t="s">
        <v>227</v>
      </c>
    </row>
    <row r="3402" spans="1:8" ht="18.399999999999999" customHeight="1">
      <c r="A3402" s="237" t="s">
        <v>6205</v>
      </c>
      <c r="B3402" s="238" t="s">
        <v>6218</v>
      </c>
      <c r="C3402" s="238" t="s">
        <v>7081</v>
      </c>
      <c r="D3402" s="239">
        <v>46980000</v>
      </c>
      <c r="E3402" s="240" t="s">
        <v>6886</v>
      </c>
      <c r="F3402" s="233" t="s">
        <v>227</v>
      </c>
      <c r="G3402" s="233" t="s">
        <v>6219</v>
      </c>
      <c r="H3402" s="233" t="s">
        <v>227</v>
      </c>
    </row>
    <row r="3403" spans="1:8" ht="18.399999999999999" customHeight="1">
      <c r="A3403" s="237" t="s">
        <v>6205</v>
      </c>
      <c r="B3403" s="238" t="s">
        <v>6220</v>
      </c>
      <c r="C3403" s="238" t="s">
        <v>7081</v>
      </c>
      <c r="D3403" s="239">
        <v>53290000</v>
      </c>
      <c r="E3403" s="240" t="s">
        <v>6886</v>
      </c>
      <c r="F3403" s="233" t="s">
        <v>227</v>
      </c>
      <c r="G3403" s="233" t="s">
        <v>6221</v>
      </c>
      <c r="H3403" s="233" t="s">
        <v>227</v>
      </c>
    </row>
    <row r="3404" spans="1:8" ht="18.399999999999999" customHeight="1">
      <c r="A3404" s="237" t="s">
        <v>6205</v>
      </c>
      <c r="B3404" s="238" t="s">
        <v>6222</v>
      </c>
      <c r="C3404" s="238" t="s">
        <v>7081</v>
      </c>
      <c r="D3404" s="239">
        <v>41980000</v>
      </c>
      <c r="E3404" s="240" t="s">
        <v>6886</v>
      </c>
      <c r="F3404" s="233" t="s">
        <v>227</v>
      </c>
      <c r="G3404" s="233" t="s">
        <v>6223</v>
      </c>
      <c r="H3404" s="233" t="s">
        <v>227</v>
      </c>
    </row>
    <row r="3405" spans="1:8" ht="18.399999999999999" customHeight="1">
      <c r="A3405" s="237" t="s">
        <v>6205</v>
      </c>
      <c r="B3405" s="238" t="s">
        <v>6224</v>
      </c>
      <c r="C3405" s="238" t="s">
        <v>7081</v>
      </c>
      <c r="D3405" s="239">
        <v>48360000</v>
      </c>
      <c r="E3405" s="240" t="s">
        <v>6886</v>
      </c>
      <c r="F3405" s="233" t="s">
        <v>227</v>
      </c>
      <c r="G3405" s="233" t="s">
        <v>6225</v>
      </c>
      <c r="H3405" s="233" t="s">
        <v>227</v>
      </c>
    </row>
    <row r="3406" spans="1:8" ht="18.399999999999999" customHeight="1">
      <c r="A3406" s="237" t="s">
        <v>6205</v>
      </c>
      <c r="B3406" s="238" t="s">
        <v>6226</v>
      </c>
      <c r="C3406" s="238" t="s">
        <v>7081</v>
      </c>
      <c r="D3406" s="239">
        <v>56340000</v>
      </c>
      <c r="E3406" s="240" t="s">
        <v>6886</v>
      </c>
      <c r="F3406" s="233" t="s">
        <v>227</v>
      </c>
      <c r="G3406" s="233" t="s">
        <v>6227</v>
      </c>
      <c r="H3406" s="233" t="s">
        <v>227</v>
      </c>
    </row>
    <row r="3407" spans="1:8" ht="18.399999999999999" customHeight="1">
      <c r="A3407" s="237" t="s">
        <v>6205</v>
      </c>
      <c r="B3407" s="238" t="s">
        <v>6228</v>
      </c>
      <c r="C3407" s="238" t="s">
        <v>7081</v>
      </c>
      <c r="D3407" s="239">
        <v>63900000</v>
      </c>
      <c r="E3407" s="240" t="s">
        <v>6886</v>
      </c>
      <c r="F3407" s="233" t="s">
        <v>227</v>
      </c>
      <c r="G3407" s="233" t="s">
        <v>6229</v>
      </c>
      <c r="H3407" s="233" t="s">
        <v>227</v>
      </c>
    </row>
    <row r="3408" spans="1:8" ht="18.399999999999999" customHeight="1">
      <c r="A3408" s="237" t="s">
        <v>6205</v>
      </c>
      <c r="B3408" s="238" t="s">
        <v>6230</v>
      </c>
      <c r="C3408" s="238" t="s">
        <v>7081</v>
      </c>
      <c r="D3408" s="239">
        <v>48561000</v>
      </c>
      <c r="E3408" s="240" t="s">
        <v>6886</v>
      </c>
      <c r="F3408" s="233" t="s">
        <v>227</v>
      </c>
      <c r="G3408" s="233" t="s">
        <v>6231</v>
      </c>
      <c r="H3408" s="233" t="s">
        <v>227</v>
      </c>
    </row>
    <row r="3409" spans="1:8" ht="18.399999999999999" customHeight="1">
      <c r="A3409" s="237" t="s">
        <v>6205</v>
      </c>
      <c r="B3409" s="238" t="s">
        <v>6232</v>
      </c>
      <c r="C3409" s="238" t="s">
        <v>7081</v>
      </c>
      <c r="D3409" s="239">
        <v>56430000</v>
      </c>
      <c r="E3409" s="240" t="s">
        <v>6886</v>
      </c>
      <c r="F3409" s="233" t="s">
        <v>227</v>
      </c>
      <c r="G3409" s="233" t="s">
        <v>6233</v>
      </c>
      <c r="H3409" s="233" t="s">
        <v>227</v>
      </c>
    </row>
    <row r="3410" spans="1:8" ht="18.399999999999999" customHeight="1">
      <c r="A3410" s="237" t="s">
        <v>6205</v>
      </c>
      <c r="B3410" s="238" t="s">
        <v>6234</v>
      </c>
      <c r="C3410" s="238" t="s">
        <v>7081</v>
      </c>
      <c r="D3410" s="239">
        <v>65650000</v>
      </c>
      <c r="E3410" s="240" t="s">
        <v>6886</v>
      </c>
      <c r="F3410" s="233" t="s">
        <v>227</v>
      </c>
      <c r="G3410" s="233" t="s">
        <v>6235</v>
      </c>
      <c r="H3410" s="233" t="s">
        <v>227</v>
      </c>
    </row>
    <row r="3411" spans="1:8" ht="18.399999999999999" customHeight="1">
      <c r="A3411" s="237" t="s">
        <v>6205</v>
      </c>
      <c r="B3411" s="238" t="s">
        <v>6236</v>
      </c>
      <c r="C3411" s="238" t="s">
        <v>7081</v>
      </c>
      <c r="D3411" s="239">
        <v>74360000</v>
      </c>
      <c r="E3411" s="240" t="s">
        <v>6886</v>
      </c>
      <c r="F3411" s="233" t="s">
        <v>227</v>
      </c>
      <c r="G3411" s="233" t="s">
        <v>6237</v>
      </c>
      <c r="H3411" s="233" t="s">
        <v>227</v>
      </c>
    </row>
    <row r="3412" spans="1:8" ht="18.399999999999999" customHeight="1">
      <c r="A3412" s="237" t="s">
        <v>6205</v>
      </c>
      <c r="B3412" s="238" t="s">
        <v>6238</v>
      </c>
      <c r="C3412" s="238" t="s">
        <v>7081</v>
      </c>
      <c r="D3412" s="239">
        <v>47655000</v>
      </c>
      <c r="E3412" s="240" t="s">
        <v>6886</v>
      </c>
      <c r="F3412" s="233" t="s">
        <v>227</v>
      </c>
      <c r="G3412" s="233" t="s">
        <v>6239</v>
      </c>
      <c r="H3412" s="233" t="s">
        <v>227</v>
      </c>
    </row>
    <row r="3413" spans="1:8" ht="18.399999999999999" customHeight="1">
      <c r="A3413" s="237" t="s">
        <v>6205</v>
      </c>
      <c r="B3413" s="238" t="s">
        <v>6240</v>
      </c>
      <c r="C3413" s="238" t="s">
        <v>7081</v>
      </c>
      <c r="D3413" s="239">
        <v>60560000</v>
      </c>
      <c r="E3413" s="240" t="s">
        <v>6886</v>
      </c>
      <c r="F3413" s="233" t="s">
        <v>227</v>
      </c>
      <c r="G3413" s="233" t="s">
        <v>6241</v>
      </c>
      <c r="H3413" s="233" t="s">
        <v>227</v>
      </c>
    </row>
    <row r="3414" spans="1:8" ht="18.399999999999999" customHeight="1">
      <c r="A3414" s="237" t="s">
        <v>6205</v>
      </c>
      <c r="B3414" s="238" t="s">
        <v>6242</v>
      </c>
      <c r="C3414" s="238" t="s">
        <v>7081</v>
      </c>
      <c r="D3414" s="239">
        <v>71150000</v>
      </c>
      <c r="E3414" s="240" t="s">
        <v>6886</v>
      </c>
      <c r="F3414" s="233" t="s">
        <v>227</v>
      </c>
      <c r="G3414" s="233" t="s">
        <v>6243</v>
      </c>
      <c r="H3414" s="233" t="s">
        <v>227</v>
      </c>
    </row>
    <row r="3415" spans="1:8" ht="18.399999999999999" customHeight="1">
      <c r="A3415" s="237" t="s">
        <v>6205</v>
      </c>
      <c r="B3415" s="238" t="s">
        <v>6244</v>
      </c>
      <c r="C3415" s="238" t="s">
        <v>7081</v>
      </c>
      <c r="D3415" s="239">
        <v>80390000</v>
      </c>
      <c r="E3415" s="240" t="s">
        <v>6886</v>
      </c>
      <c r="F3415" s="233" t="s">
        <v>227</v>
      </c>
      <c r="G3415" s="233" t="s">
        <v>6245</v>
      </c>
      <c r="H3415" s="233" t="s">
        <v>227</v>
      </c>
    </row>
    <row r="3416" spans="1:8" ht="18.399999999999999" customHeight="1">
      <c r="A3416" s="237" t="s">
        <v>6246</v>
      </c>
      <c r="B3416" s="238" t="s">
        <v>6247</v>
      </c>
      <c r="C3416" s="238" t="s">
        <v>7081</v>
      </c>
      <c r="D3416" s="239">
        <v>53080000</v>
      </c>
      <c r="E3416" s="240" t="s">
        <v>6886</v>
      </c>
      <c r="F3416" s="233" t="s">
        <v>227</v>
      </c>
      <c r="G3416" s="233" t="s">
        <v>6248</v>
      </c>
      <c r="H3416" s="233" t="s">
        <v>227</v>
      </c>
    </row>
    <row r="3417" spans="1:8" ht="18.399999999999999" customHeight="1">
      <c r="A3417" s="237" t="s">
        <v>6205</v>
      </c>
      <c r="B3417" s="238" t="s">
        <v>6249</v>
      </c>
      <c r="C3417" s="238" t="s">
        <v>7081</v>
      </c>
      <c r="D3417" s="239">
        <v>61250000</v>
      </c>
      <c r="E3417" s="240" t="s">
        <v>6886</v>
      </c>
      <c r="F3417" s="233" t="s">
        <v>227</v>
      </c>
      <c r="G3417" s="233" t="s">
        <v>6250</v>
      </c>
      <c r="H3417" s="233" t="s">
        <v>227</v>
      </c>
    </row>
    <row r="3418" spans="1:8" ht="18.399999999999999" customHeight="1">
      <c r="A3418" s="237" t="s">
        <v>6205</v>
      </c>
      <c r="B3418" s="238" t="s">
        <v>6251</v>
      </c>
      <c r="C3418" s="238" t="s">
        <v>7081</v>
      </c>
      <c r="D3418" s="239">
        <v>72690000</v>
      </c>
      <c r="E3418" s="240" t="s">
        <v>6886</v>
      </c>
      <c r="F3418" s="233" t="s">
        <v>227</v>
      </c>
      <c r="G3418" s="233" t="s">
        <v>6252</v>
      </c>
      <c r="H3418" s="233" t="s">
        <v>227</v>
      </c>
    </row>
    <row r="3419" spans="1:8" ht="18.399999999999999" customHeight="1">
      <c r="A3419" s="237" t="s">
        <v>6205</v>
      </c>
      <c r="B3419" s="238" t="s">
        <v>6253</v>
      </c>
      <c r="C3419" s="238" t="s">
        <v>7081</v>
      </c>
      <c r="D3419" s="239">
        <v>81670000</v>
      </c>
      <c r="E3419" s="240" t="s">
        <v>6886</v>
      </c>
      <c r="F3419" s="233" t="s">
        <v>227</v>
      </c>
      <c r="G3419" s="233" t="s">
        <v>6254</v>
      </c>
      <c r="H3419" s="233" t="s">
        <v>227</v>
      </c>
    </row>
    <row r="3420" spans="1:8" ht="18.399999999999999" customHeight="1">
      <c r="A3420" s="237" t="s">
        <v>6205</v>
      </c>
      <c r="B3420" s="238" t="s">
        <v>6255</v>
      </c>
      <c r="C3420" s="238" t="s">
        <v>7081</v>
      </c>
      <c r="D3420" s="239">
        <v>61360000</v>
      </c>
      <c r="E3420" s="240" t="s">
        <v>6886</v>
      </c>
      <c r="F3420" s="233" t="s">
        <v>227</v>
      </c>
      <c r="G3420" s="233" t="s">
        <v>6256</v>
      </c>
      <c r="H3420" s="233" t="s">
        <v>227</v>
      </c>
    </row>
    <row r="3421" spans="1:8" ht="18.399999999999999" customHeight="1">
      <c r="A3421" s="237" t="s">
        <v>6205</v>
      </c>
      <c r="B3421" s="238" t="s">
        <v>6257</v>
      </c>
      <c r="C3421" s="238" t="s">
        <v>7081</v>
      </c>
      <c r="D3421" s="239">
        <v>70210000</v>
      </c>
      <c r="E3421" s="240" t="s">
        <v>6886</v>
      </c>
      <c r="F3421" s="233" t="s">
        <v>227</v>
      </c>
      <c r="G3421" s="233" t="s">
        <v>6258</v>
      </c>
      <c r="H3421" s="233" t="s">
        <v>227</v>
      </c>
    </row>
    <row r="3422" spans="1:8" ht="18.399999999999999" customHeight="1">
      <c r="A3422" s="237" t="s">
        <v>6205</v>
      </c>
      <c r="B3422" s="238" t="s">
        <v>6259</v>
      </c>
      <c r="C3422" s="238" t="s">
        <v>7081</v>
      </c>
      <c r="D3422" s="239">
        <v>82450000</v>
      </c>
      <c r="E3422" s="240" t="s">
        <v>6886</v>
      </c>
      <c r="F3422" s="233" t="s">
        <v>227</v>
      </c>
      <c r="G3422" s="233" t="s">
        <v>6260</v>
      </c>
      <c r="H3422" s="233" t="s">
        <v>227</v>
      </c>
    </row>
    <row r="3423" spans="1:8" ht="18.399999999999999" customHeight="1">
      <c r="A3423" s="237" t="s">
        <v>6205</v>
      </c>
      <c r="B3423" s="238" t="s">
        <v>6261</v>
      </c>
      <c r="C3423" s="238" t="s">
        <v>7081</v>
      </c>
      <c r="D3423" s="239">
        <v>94650000</v>
      </c>
      <c r="E3423" s="240" t="s">
        <v>6886</v>
      </c>
      <c r="F3423" s="233" t="s">
        <v>227</v>
      </c>
      <c r="G3423" s="233" t="s">
        <v>6262</v>
      </c>
      <c r="H3423" s="233" t="s">
        <v>227</v>
      </c>
    </row>
    <row r="3424" spans="1:8" ht="18.399999999999999" customHeight="1">
      <c r="A3424" s="237" t="s">
        <v>6205</v>
      </c>
      <c r="B3424" s="238" t="s">
        <v>6263</v>
      </c>
      <c r="C3424" s="238" t="s">
        <v>7081</v>
      </c>
      <c r="D3424" s="239">
        <v>72174000</v>
      </c>
      <c r="E3424" s="240" t="s">
        <v>6886</v>
      </c>
      <c r="F3424" s="233" t="s">
        <v>227</v>
      </c>
      <c r="G3424" s="233" t="s">
        <v>6264</v>
      </c>
      <c r="H3424" s="233" t="s">
        <v>227</v>
      </c>
    </row>
    <row r="3425" spans="1:8" ht="18.399999999999999" customHeight="1">
      <c r="A3425" s="237" t="s">
        <v>6205</v>
      </c>
      <c r="B3425" s="238" t="s">
        <v>6265</v>
      </c>
      <c r="C3425" s="238" t="s">
        <v>7081</v>
      </c>
      <c r="D3425" s="239">
        <v>85515000</v>
      </c>
      <c r="E3425" s="240" t="s">
        <v>6886</v>
      </c>
      <c r="F3425" s="233" t="s">
        <v>227</v>
      </c>
      <c r="G3425" s="233" t="s">
        <v>6266</v>
      </c>
      <c r="H3425" s="233" t="s">
        <v>227</v>
      </c>
    </row>
    <row r="3426" spans="1:8" ht="18.399999999999999" customHeight="1">
      <c r="A3426" s="237" t="s">
        <v>6205</v>
      </c>
      <c r="B3426" s="238" t="s">
        <v>6267</v>
      </c>
      <c r="C3426" s="238" t="s">
        <v>7081</v>
      </c>
      <c r="D3426" s="239">
        <v>98215000</v>
      </c>
      <c r="E3426" s="240" t="s">
        <v>6886</v>
      </c>
      <c r="F3426" s="233" t="s">
        <v>227</v>
      </c>
      <c r="G3426" s="233" t="s">
        <v>6268</v>
      </c>
      <c r="H3426" s="233" t="s">
        <v>227</v>
      </c>
    </row>
    <row r="3427" spans="1:8" ht="18.399999999999999" customHeight="1">
      <c r="A3427" s="237" t="s">
        <v>6205</v>
      </c>
      <c r="B3427" s="238" t="s">
        <v>6269</v>
      </c>
      <c r="C3427" s="238" t="s">
        <v>7081</v>
      </c>
      <c r="D3427" s="239">
        <v>113974000</v>
      </c>
      <c r="E3427" s="240" t="s">
        <v>6886</v>
      </c>
      <c r="F3427" s="233" t="s">
        <v>227</v>
      </c>
      <c r="G3427" s="233" t="s">
        <v>6270</v>
      </c>
      <c r="H3427" s="233" t="s">
        <v>227</v>
      </c>
    </row>
    <row r="3428" spans="1:8" ht="18.399999999999999" customHeight="1">
      <c r="A3428" s="237" t="s">
        <v>6205</v>
      </c>
      <c r="B3428" s="238" t="s">
        <v>6271</v>
      </c>
      <c r="C3428" s="238" t="s">
        <v>7081</v>
      </c>
      <c r="D3428" s="239">
        <v>76894000</v>
      </c>
      <c r="E3428" s="240" t="s">
        <v>6886</v>
      </c>
      <c r="F3428" s="233" t="s">
        <v>227</v>
      </c>
      <c r="G3428" s="233" t="s">
        <v>6272</v>
      </c>
      <c r="H3428" s="233" t="s">
        <v>227</v>
      </c>
    </row>
    <row r="3429" spans="1:8" ht="18.399999999999999" customHeight="1">
      <c r="A3429" s="237" t="s">
        <v>6205</v>
      </c>
      <c r="B3429" s="238" t="s">
        <v>6273</v>
      </c>
      <c r="C3429" s="238" t="s">
        <v>7081</v>
      </c>
      <c r="D3429" s="239">
        <v>89131000</v>
      </c>
      <c r="E3429" s="240" t="s">
        <v>6886</v>
      </c>
      <c r="F3429" s="233" t="s">
        <v>227</v>
      </c>
      <c r="G3429" s="233" t="s">
        <v>6274</v>
      </c>
      <c r="H3429" s="233" t="s">
        <v>227</v>
      </c>
    </row>
    <row r="3430" spans="1:8" ht="18.399999999999999" customHeight="1">
      <c r="A3430" s="237" t="s">
        <v>6205</v>
      </c>
      <c r="B3430" s="238" t="s">
        <v>6275</v>
      </c>
      <c r="C3430" s="238" t="s">
        <v>7081</v>
      </c>
      <c r="D3430" s="239">
        <v>101143000</v>
      </c>
      <c r="E3430" s="240" t="s">
        <v>6886</v>
      </c>
      <c r="F3430" s="233" t="s">
        <v>227</v>
      </c>
      <c r="G3430" s="233" t="s">
        <v>6276</v>
      </c>
      <c r="H3430" s="233" t="s">
        <v>227</v>
      </c>
    </row>
    <row r="3431" spans="1:8" ht="18.399999999999999" customHeight="1">
      <c r="A3431" s="237" t="s">
        <v>6205</v>
      </c>
      <c r="B3431" s="238" t="s">
        <v>6277</v>
      </c>
      <c r="C3431" s="238" t="s">
        <v>7081</v>
      </c>
      <c r="D3431" s="239">
        <v>114774000</v>
      </c>
      <c r="E3431" s="240" t="s">
        <v>6886</v>
      </c>
      <c r="F3431" s="233" t="s">
        <v>227</v>
      </c>
      <c r="G3431" s="233" t="s">
        <v>6278</v>
      </c>
      <c r="H3431" s="233" t="s">
        <v>227</v>
      </c>
    </row>
    <row r="3432" spans="1:8" ht="18.399999999999999" customHeight="1">
      <c r="A3432" s="237" t="s">
        <v>6205</v>
      </c>
      <c r="B3432" s="238" t="s">
        <v>6279</v>
      </c>
      <c r="C3432" s="238" t="s">
        <v>7081</v>
      </c>
      <c r="D3432" s="239">
        <v>88160000</v>
      </c>
      <c r="E3432" s="240" t="s">
        <v>6886</v>
      </c>
      <c r="F3432" s="233" t="s">
        <v>227</v>
      </c>
      <c r="G3432" s="233" t="s">
        <v>6280</v>
      </c>
      <c r="H3432" s="233" t="s">
        <v>227</v>
      </c>
    </row>
    <row r="3433" spans="1:8" ht="18.399999999999999" customHeight="1">
      <c r="A3433" s="237" t="s">
        <v>6205</v>
      </c>
      <c r="B3433" s="238" t="s">
        <v>6281</v>
      </c>
      <c r="C3433" s="238" t="s">
        <v>7081</v>
      </c>
      <c r="D3433" s="239">
        <v>95851000</v>
      </c>
      <c r="E3433" s="240" t="s">
        <v>6886</v>
      </c>
      <c r="F3433" s="233" t="s">
        <v>227</v>
      </c>
      <c r="G3433" s="233" t="s">
        <v>6282</v>
      </c>
      <c r="H3433" s="233" t="s">
        <v>227</v>
      </c>
    </row>
    <row r="3434" spans="1:8" ht="18.399999999999999" customHeight="1">
      <c r="A3434" s="237" t="s">
        <v>6205</v>
      </c>
      <c r="B3434" s="238" t="s">
        <v>6283</v>
      </c>
      <c r="C3434" s="238" t="s">
        <v>7081</v>
      </c>
      <c r="D3434" s="239">
        <v>121946000</v>
      </c>
      <c r="E3434" s="240" t="s">
        <v>6886</v>
      </c>
      <c r="F3434" s="233" t="s">
        <v>227</v>
      </c>
      <c r="G3434" s="233" t="s">
        <v>6284</v>
      </c>
      <c r="H3434" s="233" t="s">
        <v>227</v>
      </c>
    </row>
    <row r="3435" spans="1:8" ht="18.399999999999999" customHeight="1">
      <c r="A3435" s="237" t="s">
        <v>6205</v>
      </c>
      <c r="B3435" s="238" t="s">
        <v>6285</v>
      </c>
      <c r="C3435" s="238" t="s">
        <v>7081</v>
      </c>
      <c r="D3435" s="239">
        <v>133767000</v>
      </c>
      <c r="E3435" s="240" t="s">
        <v>6886</v>
      </c>
      <c r="F3435" s="233" t="s">
        <v>227</v>
      </c>
      <c r="G3435" s="233" t="s">
        <v>6286</v>
      </c>
      <c r="H3435" s="233" t="s">
        <v>227</v>
      </c>
    </row>
    <row r="3436" spans="1:8" ht="18.399999999999999" customHeight="1">
      <c r="A3436" s="237" t="s">
        <v>6205</v>
      </c>
      <c r="B3436" s="238" t="s">
        <v>6287</v>
      </c>
      <c r="C3436" s="238" t="s">
        <v>7081</v>
      </c>
      <c r="D3436" s="239">
        <v>90389000</v>
      </c>
      <c r="E3436" s="240" t="s">
        <v>6886</v>
      </c>
      <c r="F3436" s="233" t="s">
        <v>227</v>
      </c>
      <c r="G3436" s="233" t="s">
        <v>6288</v>
      </c>
      <c r="H3436" s="233" t="s">
        <v>227</v>
      </c>
    </row>
    <row r="3437" spans="1:8" ht="18.399999999999999" customHeight="1">
      <c r="A3437" s="237" t="s">
        <v>6205</v>
      </c>
      <c r="B3437" s="238" t="s">
        <v>6289</v>
      </c>
      <c r="C3437" s="238" t="s">
        <v>7081</v>
      </c>
      <c r="D3437" s="239">
        <v>95851000</v>
      </c>
      <c r="E3437" s="240" t="s">
        <v>6886</v>
      </c>
      <c r="F3437" s="233" t="s">
        <v>227</v>
      </c>
      <c r="G3437" s="233" t="s">
        <v>6290</v>
      </c>
      <c r="H3437" s="233" t="s">
        <v>227</v>
      </c>
    </row>
    <row r="3438" spans="1:8" ht="18.399999999999999" customHeight="1">
      <c r="A3438" s="237" t="s">
        <v>6205</v>
      </c>
      <c r="B3438" s="238" t="s">
        <v>6291</v>
      </c>
      <c r="C3438" s="238" t="s">
        <v>7081</v>
      </c>
      <c r="D3438" s="239">
        <v>121946000</v>
      </c>
      <c r="E3438" s="240" t="s">
        <v>6886</v>
      </c>
      <c r="F3438" s="233" t="s">
        <v>227</v>
      </c>
      <c r="G3438" s="233" t="s">
        <v>6292</v>
      </c>
      <c r="H3438" s="233" t="s">
        <v>227</v>
      </c>
    </row>
    <row r="3439" spans="1:8" ht="18.399999999999999" customHeight="1">
      <c r="A3439" s="237" t="s">
        <v>6205</v>
      </c>
      <c r="B3439" s="238" t="s">
        <v>6293</v>
      </c>
      <c r="C3439" s="238" t="s">
        <v>7081</v>
      </c>
      <c r="D3439" s="239">
        <v>148651000</v>
      </c>
      <c r="E3439" s="240" t="s">
        <v>6886</v>
      </c>
      <c r="F3439" s="233" t="s">
        <v>227</v>
      </c>
      <c r="G3439" s="233" t="s">
        <v>6294</v>
      </c>
      <c r="H3439" s="233" t="s">
        <v>227</v>
      </c>
    </row>
    <row r="3440" spans="1:8" ht="18.399999999999999" customHeight="1">
      <c r="A3440" s="237" t="s">
        <v>6205</v>
      </c>
      <c r="B3440" s="238" t="s">
        <v>6295</v>
      </c>
      <c r="C3440" s="238" t="s">
        <v>7081</v>
      </c>
      <c r="D3440" s="239">
        <v>92282000</v>
      </c>
      <c r="E3440" s="240" t="s">
        <v>6886</v>
      </c>
      <c r="F3440" s="233" t="s">
        <v>227</v>
      </c>
      <c r="G3440" s="233" t="s">
        <v>6296</v>
      </c>
      <c r="H3440" s="233" t="s">
        <v>227</v>
      </c>
    </row>
    <row r="3441" spans="1:8" ht="18.399999999999999" customHeight="1">
      <c r="A3441" s="237" t="s">
        <v>6205</v>
      </c>
      <c r="B3441" s="238" t="s">
        <v>6297</v>
      </c>
      <c r="C3441" s="238" t="s">
        <v>7081</v>
      </c>
      <c r="D3441" s="239">
        <v>112954000</v>
      </c>
      <c r="E3441" s="240" t="s">
        <v>6886</v>
      </c>
      <c r="F3441" s="233" t="s">
        <v>227</v>
      </c>
      <c r="G3441" s="233" t="s">
        <v>6298</v>
      </c>
      <c r="H3441" s="233" t="s">
        <v>227</v>
      </c>
    </row>
    <row r="3442" spans="1:8" ht="18.399999999999999" customHeight="1">
      <c r="A3442" s="237" t="s">
        <v>6205</v>
      </c>
      <c r="B3442" s="238" t="s">
        <v>6299</v>
      </c>
      <c r="C3442" s="238" t="s">
        <v>7081</v>
      </c>
      <c r="D3442" s="239">
        <v>137110000</v>
      </c>
      <c r="E3442" s="240" t="s">
        <v>6886</v>
      </c>
      <c r="F3442" s="233" t="s">
        <v>227</v>
      </c>
      <c r="G3442" s="233" t="s">
        <v>6300</v>
      </c>
      <c r="H3442" s="233" t="s">
        <v>227</v>
      </c>
    </row>
    <row r="3443" spans="1:8" ht="18.399999999999999" customHeight="1">
      <c r="A3443" s="237" t="s">
        <v>6301</v>
      </c>
      <c r="B3443" s="238" t="s">
        <v>6302</v>
      </c>
      <c r="C3443" s="238" t="s">
        <v>7081</v>
      </c>
      <c r="D3443" s="239">
        <v>30930000</v>
      </c>
      <c r="E3443" s="240" t="s">
        <v>6886</v>
      </c>
      <c r="F3443" s="233" t="s">
        <v>227</v>
      </c>
      <c r="G3443" s="233" t="s">
        <v>6303</v>
      </c>
      <c r="H3443" s="233" t="s">
        <v>227</v>
      </c>
    </row>
    <row r="3444" spans="1:8" ht="18.399999999999999" customHeight="1">
      <c r="A3444" s="237" t="s">
        <v>6301</v>
      </c>
      <c r="B3444" s="238" t="s">
        <v>6304</v>
      </c>
      <c r="C3444" s="238" t="s">
        <v>7081</v>
      </c>
      <c r="D3444" s="239">
        <v>35250000</v>
      </c>
      <c r="E3444" s="240" t="s">
        <v>6886</v>
      </c>
      <c r="F3444" s="233" t="s">
        <v>227</v>
      </c>
      <c r="G3444" s="233" t="s">
        <v>6305</v>
      </c>
      <c r="H3444" s="233" t="s">
        <v>227</v>
      </c>
    </row>
    <row r="3445" spans="1:8" ht="18.399999999999999" customHeight="1">
      <c r="A3445" s="237" t="s">
        <v>6301</v>
      </c>
      <c r="B3445" s="238" t="s">
        <v>6306</v>
      </c>
      <c r="C3445" s="238" t="s">
        <v>7081</v>
      </c>
      <c r="D3445" s="239">
        <v>41170000</v>
      </c>
      <c r="E3445" s="240" t="s">
        <v>6886</v>
      </c>
      <c r="F3445" s="233" t="s">
        <v>227</v>
      </c>
      <c r="G3445" s="233" t="s">
        <v>6307</v>
      </c>
      <c r="H3445" s="233" t="s">
        <v>227</v>
      </c>
    </row>
    <row r="3446" spans="1:8" ht="18.399999999999999" customHeight="1">
      <c r="A3446" s="237" t="s">
        <v>6301</v>
      </c>
      <c r="B3446" s="238" t="s">
        <v>6308</v>
      </c>
      <c r="C3446" s="238" t="s">
        <v>7081</v>
      </c>
      <c r="D3446" s="239">
        <v>46600000</v>
      </c>
      <c r="E3446" s="240" t="s">
        <v>6886</v>
      </c>
      <c r="F3446" s="233" t="s">
        <v>227</v>
      </c>
      <c r="G3446" s="233" t="s">
        <v>6309</v>
      </c>
      <c r="H3446" s="233" t="s">
        <v>227</v>
      </c>
    </row>
    <row r="3447" spans="1:8" ht="18.399999999999999" customHeight="1">
      <c r="A3447" s="237" t="s">
        <v>6301</v>
      </c>
      <c r="B3447" s="238" t="s">
        <v>6310</v>
      </c>
      <c r="C3447" s="238" t="s">
        <v>7081</v>
      </c>
      <c r="D3447" s="239">
        <v>38710000</v>
      </c>
      <c r="E3447" s="240" t="s">
        <v>6886</v>
      </c>
      <c r="F3447" s="233" t="s">
        <v>227</v>
      </c>
      <c r="G3447" s="233" t="s">
        <v>6311</v>
      </c>
      <c r="H3447" s="233" t="s">
        <v>227</v>
      </c>
    </row>
    <row r="3448" spans="1:8" ht="18.399999999999999" customHeight="1">
      <c r="A3448" s="237" t="s">
        <v>6301</v>
      </c>
      <c r="B3448" s="238" t="s">
        <v>6312</v>
      </c>
      <c r="C3448" s="238" t="s">
        <v>7081</v>
      </c>
      <c r="D3448" s="239">
        <v>43750000</v>
      </c>
      <c r="E3448" s="240" t="s">
        <v>6886</v>
      </c>
      <c r="F3448" s="233" t="s">
        <v>227</v>
      </c>
      <c r="G3448" s="233" t="s">
        <v>6313</v>
      </c>
      <c r="H3448" s="233" t="s">
        <v>227</v>
      </c>
    </row>
    <row r="3449" spans="1:8" ht="18.399999999999999" customHeight="1">
      <c r="A3449" s="237" t="s">
        <v>6301</v>
      </c>
      <c r="B3449" s="238" t="s">
        <v>6314</v>
      </c>
      <c r="C3449" s="238" t="s">
        <v>7081</v>
      </c>
      <c r="D3449" s="239">
        <v>51680000</v>
      </c>
      <c r="E3449" s="240" t="s">
        <v>6886</v>
      </c>
      <c r="F3449" s="233" t="s">
        <v>227</v>
      </c>
      <c r="G3449" s="233" t="s">
        <v>6315</v>
      </c>
      <c r="H3449" s="233" t="s">
        <v>227</v>
      </c>
    </row>
    <row r="3450" spans="1:8" ht="18.399999999999999" customHeight="1">
      <c r="A3450" s="237" t="s">
        <v>6301</v>
      </c>
      <c r="B3450" s="238" t="s">
        <v>6316</v>
      </c>
      <c r="C3450" s="238" t="s">
        <v>7081</v>
      </c>
      <c r="D3450" s="239">
        <v>58620000</v>
      </c>
      <c r="E3450" s="240" t="s">
        <v>6886</v>
      </c>
      <c r="F3450" s="233" t="s">
        <v>227</v>
      </c>
      <c r="G3450" s="233" t="s">
        <v>6317</v>
      </c>
      <c r="H3450" s="233" t="s">
        <v>227</v>
      </c>
    </row>
    <row r="3451" spans="1:8" ht="18.399999999999999" customHeight="1">
      <c r="A3451" s="237" t="s">
        <v>6301</v>
      </c>
      <c r="B3451" s="238" t="s">
        <v>6318</v>
      </c>
      <c r="C3451" s="238" t="s">
        <v>7081</v>
      </c>
      <c r="D3451" s="239">
        <v>46170000</v>
      </c>
      <c r="E3451" s="240" t="s">
        <v>6886</v>
      </c>
      <c r="F3451" s="233" t="s">
        <v>227</v>
      </c>
      <c r="G3451" s="233" t="s">
        <v>6319</v>
      </c>
      <c r="H3451" s="233" t="s">
        <v>227</v>
      </c>
    </row>
    <row r="3452" spans="1:8" ht="18.399999999999999" customHeight="1">
      <c r="A3452" s="237" t="s">
        <v>6301</v>
      </c>
      <c r="B3452" s="238" t="s">
        <v>6320</v>
      </c>
      <c r="C3452" s="238" t="s">
        <v>7081</v>
      </c>
      <c r="D3452" s="239">
        <v>53200000</v>
      </c>
      <c r="E3452" s="240" t="s">
        <v>6886</v>
      </c>
      <c r="F3452" s="233" t="s">
        <v>227</v>
      </c>
      <c r="G3452" s="233" t="s">
        <v>6321</v>
      </c>
      <c r="H3452" s="233" t="s">
        <v>227</v>
      </c>
    </row>
    <row r="3453" spans="1:8" ht="18.399999999999999" customHeight="1">
      <c r="A3453" s="237" t="s">
        <v>6301</v>
      </c>
      <c r="B3453" s="238" t="s">
        <v>6322</v>
      </c>
      <c r="C3453" s="238" t="s">
        <v>7081</v>
      </c>
      <c r="D3453" s="239">
        <v>61970000</v>
      </c>
      <c r="E3453" s="240" t="s">
        <v>6886</v>
      </c>
      <c r="F3453" s="233" t="s">
        <v>227</v>
      </c>
      <c r="G3453" s="233" t="s">
        <v>6323</v>
      </c>
      <c r="H3453" s="233" t="s">
        <v>227</v>
      </c>
    </row>
    <row r="3454" spans="1:8" ht="18.399999999999999" customHeight="1">
      <c r="A3454" s="237" t="s">
        <v>6301</v>
      </c>
      <c r="B3454" s="238" t="s">
        <v>6324</v>
      </c>
      <c r="C3454" s="238" t="s">
        <v>7081</v>
      </c>
      <c r="D3454" s="239">
        <v>70290000</v>
      </c>
      <c r="E3454" s="240" t="s">
        <v>6886</v>
      </c>
      <c r="F3454" s="233" t="s">
        <v>227</v>
      </c>
      <c r="G3454" s="233" t="s">
        <v>6325</v>
      </c>
      <c r="H3454" s="233" t="s">
        <v>227</v>
      </c>
    </row>
    <row r="3455" spans="1:8" ht="18.399999999999999" customHeight="1">
      <c r="A3455" s="237" t="s">
        <v>6301</v>
      </c>
      <c r="B3455" s="238" t="s">
        <v>6326</v>
      </c>
      <c r="C3455" s="238" t="s">
        <v>7081</v>
      </c>
      <c r="D3455" s="239">
        <v>53407000</v>
      </c>
      <c r="E3455" s="240" t="s">
        <v>6886</v>
      </c>
      <c r="F3455" s="233" t="s">
        <v>227</v>
      </c>
      <c r="G3455" s="233" t="s">
        <v>6327</v>
      </c>
      <c r="H3455" s="233" t="s">
        <v>227</v>
      </c>
    </row>
    <row r="3456" spans="1:8" ht="18.399999999999999" customHeight="1">
      <c r="A3456" s="237" t="s">
        <v>6301</v>
      </c>
      <c r="B3456" s="238" t="s">
        <v>6328</v>
      </c>
      <c r="C3456" s="238" t="s">
        <v>7081</v>
      </c>
      <c r="D3456" s="239">
        <v>62070000</v>
      </c>
      <c r="E3456" s="240" t="s">
        <v>6886</v>
      </c>
      <c r="F3456" s="233" t="s">
        <v>227</v>
      </c>
      <c r="G3456" s="233" t="s">
        <v>6329</v>
      </c>
      <c r="H3456" s="233" t="s">
        <v>227</v>
      </c>
    </row>
    <row r="3457" spans="1:8" ht="18.399999999999999" customHeight="1">
      <c r="A3457" s="237" t="s">
        <v>6301</v>
      </c>
      <c r="B3457" s="238" t="s">
        <v>6330</v>
      </c>
      <c r="C3457" s="238" t="s">
        <v>7081</v>
      </c>
      <c r="D3457" s="239">
        <v>72210000</v>
      </c>
      <c r="E3457" s="240" t="s">
        <v>6886</v>
      </c>
      <c r="F3457" s="233" t="s">
        <v>227</v>
      </c>
      <c r="G3457" s="233" t="s">
        <v>6331</v>
      </c>
      <c r="H3457" s="233" t="s">
        <v>227</v>
      </c>
    </row>
    <row r="3458" spans="1:8" ht="18.399999999999999" customHeight="1">
      <c r="A3458" s="237" t="s">
        <v>6301</v>
      </c>
      <c r="B3458" s="238" t="s">
        <v>6332</v>
      </c>
      <c r="C3458" s="238" t="s">
        <v>7081</v>
      </c>
      <c r="D3458" s="239">
        <v>81790000</v>
      </c>
      <c r="E3458" s="240" t="s">
        <v>6886</v>
      </c>
      <c r="F3458" s="233" t="s">
        <v>227</v>
      </c>
      <c r="G3458" s="233" t="s">
        <v>6333</v>
      </c>
      <c r="H3458" s="233" t="s">
        <v>227</v>
      </c>
    </row>
    <row r="3459" spans="1:8" ht="18.399999999999999" customHeight="1">
      <c r="A3459" s="237" t="s">
        <v>6301</v>
      </c>
      <c r="B3459" s="238" t="s">
        <v>6334</v>
      </c>
      <c r="C3459" s="238" t="s">
        <v>7081</v>
      </c>
      <c r="D3459" s="239">
        <v>54549000</v>
      </c>
      <c r="E3459" s="240" t="s">
        <v>6886</v>
      </c>
      <c r="F3459" s="233" t="s">
        <v>227</v>
      </c>
      <c r="G3459" s="233" t="s">
        <v>6335</v>
      </c>
      <c r="H3459" s="233" t="s">
        <v>227</v>
      </c>
    </row>
    <row r="3460" spans="1:8" ht="18.399999999999999" customHeight="1">
      <c r="A3460" s="237" t="s">
        <v>6301</v>
      </c>
      <c r="B3460" s="238" t="s">
        <v>6336</v>
      </c>
      <c r="C3460" s="238" t="s">
        <v>7081</v>
      </c>
      <c r="D3460" s="239">
        <v>66200000</v>
      </c>
      <c r="E3460" s="240" t="s">
        <v>6886</v>
      </c>
      <c r="F3460" s="233" t="s">
        <v>227</v>
      </c>
      <c r="G3460" s="233" t="s">
        <v>6337</v>
      </c>
      <c r="H3460" s="233" t="s">
        <v>227</v>
      </c>
    </row>
    <row r="3461" spans="1:8" ht="18.399999999999999" customHeight="1">
      <c r="A3461" s="237" t="s">
        <v>6301</v>
      </c>
      <c r="B3461" s="238" t="s">
        <v>6338</v>
      </c>
      <c r="C3461" s="238" t="s">
        <v>7081</v>
      </c>
      <c r="D3461" s="239">
        <v>77670000</v>
      </c>
      <c r="E3461" s="240" t="s">
        <v>6886</v>
      </c>
      <c r="F3461" s="233" t="s">
        <v>227</v>
      </c>
      <c r="G3461" s="233" t="s">
        <v>6339</v>
      </c>
      <c r="H3461" s="233" t="s">
        <v>227</v>
      </c>
    </row>
    <row r="3462" spans="1:8" ht="18.399999999999999" customHeight="1">
      <c r="A3462" s="237" t="s">
        <v>6301</v>
      </c>
      <c r="B3462" s="238" t="s">
        <v>6340</v>
      </c>
      <c r="C3462" s="238" t="s">
        <v>7081</v>
      </c>
      <c r="D3462" s="239">
        <v>88430000</v>
      </c>
      <c r="E3462" s="240" t="s">
        <v>6886</v>
      </c>
      <c r="F3462" s="233" t="s">
        <v>227</v>
      </c>
      <c r="G3462" s="233" t="s">
        <v>6341</v>
      </c>
      <c r="H3462" s="233" t="s">
        <v>227</v>
      </c>
    </row>
    <row r="3463" spans="1:8" ht="18.399999999999999" customHeight="1">
      <c r="A3463" s="237" t="s">
        <v>6301</v>
      </c>
      <c r="B3463" s="238" t="s">
        <v>6342</v>
      </c>
      <c r="C3463" s="238" t="s">
        <v>7081</v>
      </c>
      <c r="D3463" s="239">
        <v>58390000</v>
      </c>
      <c r="E3463" s="240" t="s">
        <v>6886</v>
      </c>
      <c r="F3463" s="233" t="s">
        <v>227</v>
      </c>
      <c r="G3463" s="233" t="s">
        <v>6343</v>
      </c>
      <c r="H3463" s="233" t="s">
        <v>227</v>
      </c>
    </row>
    <row r="3464" spans="1:8" ht="18.399999999999999" customHeight="1">
      <c r="A3464" s="237" t="s">
        <v>6301</v>
      </c>
      <c r="B3464" s="238" t="s">
        <v>6344</v>
      </c>
      <c r="C3464" s="238" t="s">
        <v>7081</v>
      </c>
      <c r="D3464" s="239">
        <v>67380000</v>
      </c>
      <c r="E3464" s="240" t="s">
        <v>6886</v>
      </c>
      <c r="F3464" s="233" t="s">
        <v>227</v>
      </c>
      <c r="G3464" s="233" t="s">
        <v>6345</v>
      </c>
      <c r="H3464" s="233" t="s">
        <v>227</v>
      </c>
    </row>
    <row r="3465" spans="1:8" ht="18.399999999999999" customHeight="1">
      <c r="A3465" s="237" t="s">
        <v>6301</v>
      </c>
      <c r="B3465" s="238" t="s">
        <v>6346</v>
      </c>
      <c r="C3465" s="238" t="s">
        <v>7081</v>
      </c>
      <c r="D3465" s="239">
        <v>79950000</v>
      </c>
      <c r="E3465" s="240" t="s">
        <v>6886</v>
      </c>
      <c r="F3465" s="233" t="s">
        <v>227</v>
      </c>
      <c r="G3465" s="233" t="s">
        <v>6347</v>
      </c>
      <c r="H3465" s="233" t="s">
        <v>227</v>
      </c>
    </row>
    <row r="3466" spans="1:8" ht="18.399999999999999" customHeight="1">
      <c r="A3466" s="237" t="s">
        <v>6301</v>
      </c>
      <c r="B3466" s="238" t="s">
        <v>6348</v>
      </c>
      <c r="C3466" s="238" t="s">
        <v>7081</v>
      </c>
      <c r="D3466" s="239">
        <v>89840000</v>
      </c>
      <c r="E3466" s="240" t="s">
        <v>6886</v>
      </c>
      <c r="F3466" s="233" t="s">
        <v>227</v>
      </c>
      <c r="G3466" s="233" t="s">
        <v>6349</v>
      </c>
      <c r="H3466" s="233" t="s">
        <v>227</v>
      </c>
    </row>
    <row r="3467" spans="1:8" ht="18.399999999999999" customHeight="1">
      <c r="A3467" s="237" t="s">
        <v>6301</v>
      </c>
      <c r="B3467" s="238" t="s">
        <v>6350</v>
      </c>
      <c r="C3467" s="238" t="s">
        <v>7081</v>
      </c>
      <c r="D3467" s="239">
        <v>67490000</v>
      </c>
      <c r="E3467" s="240" t="s">
        <v>6886</v>
      </c>
      <c r="F3467" s="233" t="s">
        <v>227</v>
      </c>
      <c r="G3467" s="233" t="s">
        <v>6351</v>
      </c>
      <c r="H3467" s="233" t="s">
        <v>227</v>
      </c>
    </row>
    <row r="3468" spans="1:8" ht="18.399999999999999" customHeight="1">
      <c r="A3468" s="237" t="s">
        <v>6301</v>
      </c>
      <c r="B3468" s="238" t="s">
        <v>6352</v>
      </c>
      <c r="C3468" s="238" t="s">
        <v>7081</v>
      </c>
      <c r="D3468" s="239">
        <v>77230000</v>
      </c>
      <c r="E3468" s="240" t="s">
        <v>6886</v>
      </c>
      <c r="F3468" s="233" t="s">
        <v>227</v>
      </c>
      <c r="G3468" s="233" t="s">
        <v>6353</v>
      </c>
      <c r="H3468" s="233" t="s">
        <v>227</v>
      </c>
    </row>
    <row r="3469" spans="1:8" ht="18.399999999999999" customHeight="1">
      <c r="A3469" s="237" t="s">
        <v>6301</v>
      </c>
      <c r="B3469" s="238" t="s">
        <v>6354</v>
      </c>
      <c r="C3469" s="238" t="s">
        <v>7081</v>
      </c>
      <c r="D3469" s="239">
        <v>90700000</v>
      </c>
      <c r="E3469" s="240" t="s">
        <v>6886</v>
      </c>
      <c r="F3469" s="233" t="s">
        <v>227</v>
      </c>
      <c r="G3469" s="233" t="s">
        <v>6355</v>
      </c>
      <c r="H3469" s="233" t="s">
        <v>227</v>
      </c>
    </row>
    <row r="3470" spans="1:8" ht="18.399999999999999" customHeight="1">
      <c r="A3470" s="237" t="s">
        <v>6301</v>
      </c>
      <c r="B3470" s="238" t="s">
        <v>6356</v>
      </c>
      <c r="C3470" s="238" t="s">
        <v>7081</v>
      </c>
      <c r="D3470" s="239">
        <v>104110000</v>
      </c>
      <c r="E3470" s="240" t="s">
        <v>6886</v>
      </c>
      <c r="F3470" s="233" t="s">
        <v>227</v>
      </c>
      <c r="G3470" s="233" t="s">
        <v>6357</v>
      </c>
      <c r="H3470" s="233" t="s">
        <v>227</v>
      </c>
    </row>
    <row r="3471" spans="1:8" ht="18.399999999999999" customHeight="1">
      <c r="A3471" s="237" t="s">
        <v>6301</v>
      </c>
      <c r="B3471" s="238" t="s">
        <v>6358</v>
      </c>
      <c r="C3471" s="238" t="s">
        <v>7081</v>
      </c>
      <c r="D3471" s="239">
        <v>81770000</v>
      </c>
      <c r="E3471" s="240" t="s">
        <v>6886</v>
      </c>
      <c r="F3471" s="233" t="s">
        <v>227</v>
      </c>
      <c r="G3471" s="233" t="s">
        <v>6359</v>
      </c>
      <c r="H3471" s="233" t="s">
        <v>227</v>
      </c>
    </row>
    <row r="3472" spans="1:8" ht="18.399999999999999" customHeight="1">
      <c r="A3472" s="237" t="s">
        <v>6301</v>
      </c>
      <c r="B3472" s="238" t="s">
        <v>6360</v>
      </c>
      <c r="C3472" s="238" t="s">
        <v>7081</v>
      </c>
      <c r="D3472" s="239">
        <v>95050000</v>
      </c>
      <c r="E3472" s="240" t="s">
        <v>6886</v>
      </c>
      <c r="F3472" s="233" t="s">
        <v>227</v>
      </c>
      <c r="G3472" s="233" t="s">
        <v>6361</v>
      </c>
      <c r="H3472" s="233" t="s">
        <v>227</v>
      </c>
    </row>
    <row r="3473" spans="1:8" ht="18.399999999999999" customHeight="1">
      <c r="A3473" s="237" t="s">
        <v>6301</v>
      </c>
      <c r="B3473" s="238" t="s">
        <v>6362</v>
      </c>
      <c r="C3473" s="238" t="s">
        <v>7081</v>
      </c>
      <c r="D3473" s="239">
        <v>111880000</v>
      </c>
      <c r="E3473" s="240" t="s">
        <v>6886</v>
      </c>
      <c r="F3473" s="233" t="s">
        <v>227</v>
      </c>
      <c r="G3473" s="233" t="s">
        <v>6363</v>
      </c>
      <c r="H3473" s="233" t="s">
        <v>227</v>
      </c>
    </row>
    <row r="3474" spans="1:8" ht="18.399999999999999" customHeight="1">
      <c r="A3474" s="237" t="s">
        <v>6301</v>
      </c>
      <c r="B3474" s="238" t="s">
        <v>6364</v>
      </c>
      <c r="C3474" s="238" t="s">
        <v>7081</v>
      </c>
      <c r="D3474" s="239">
        <v>129140000</v>
      </c>
      <c r="E3474" s="240" t="s">
        <v>6886</v>
      </c>
      <c r="F3474" s="233" t="s">
        <v>227</v>
      </c>
      <c r="G3474" s="233" t="s">
        <v>6365</v>
      </c>
      <c r="H3474" s="233" t="s">
        <v>227</v>
      </c>
    </row>
    <row r="3475" spans="1:8" ht="18.399999999999999" customHeight="1">
      <c r="A3475" s="237" t="s">
        <v>6301</v>
      </c>
      <c r="B3475" s="238" t="s">
        <v>6366</v>
      </c>
      <c r="C3475" s="238" t="s">
        <v>7081</v>
      </c>
      <c r="D3475" s="239">
        <v>90350000</v>
      </c>
      <c r="E3475" s="240" t="s">
        <v>6886</v>
      </c>
      <c r="F3475" s="233" t="s">
        <v>227</v>
      </c>
      <c r="G3475" s="233" t="s">
        <v>6367</v>
      </c>
      <c r="H3475" s="233" t="s">
        <v>227</v>
      </c>
    </row>
    <row r="3476" spans="1:8" ht="18.399999999999999" customHeight="1">
      <c r="A3476" s="237" t="s">
        <v>6301</v>
      </c>
      <c r="B3476" s="238" t="s">
        <v>6368</v>
      </c>
      <c r="C3476" s="238" t="s">
        <v>7081</v>
      </c>
      <c r="D3476" s="239">
        <v>107100000</v>
      </c>
      <c r="E3476" s="240" t="s">
        <v>6886</v>
      </c>
      <c r="F3476" s="233" t="s">
        <v>227</v>
      </c>
      <c r="G3476" s="233" t="s">
        <v>6369</v>
      </c>
      <c r="H3476" s="233" t="s">
        <v>227</v>
      </c>
    </row>
    <row r="3477" spans="1:8" ht="18.399999999999999" customHeight="1">
      <c r="A3477" s="237" t="s">
        <v>6301</v>
      </c>
      <c r="B3477" s="238" t="s">
        <v>6370</v>
      </c>
      <c r="C3477" s="238" t="s">
        <v>7081</v>
      </c>
      <c r="D3477" s="239">
        <v>123597000</v>
      </c>
      <c r="E3477" s="240" t="s">
        <v>6886</v>
      </c>
      <c r="F3477" s="233" t="s">
        <v>227</v>
      </c>
      <c r="G3477" s="233" t="s">
        <v>6371</v>
      </c>
      <c r="H3477" s="233" t="s">
        <v>227</v>
      </c>
    </row>
    <row r="3478" spans="1:8" ht="18.399999999999999" customHeight="1">
      <c r="A3478" s="237" t="s">
        <v>6301</v>
      </c>
      <c r="B3478" s="238" t="s">
        <v>6372</v>
      </c>
      <c r="C3478" s="238" t="s">
        <v>7081</v>
      </c>
      <c r="D3478" s="239">
        <v>151060000</v>
      </c>
      <c r="E3478" s="240" t="s">
        <v>6886</v>
      </c>
      <c r="F3478" s="233" t="s">
        <v>227</v>
      </c>
      <c r="G3478" s="233" t="s">
        <v>6373</v>
      </c>
      <c r="H3478" s="233" t="s">
        <v>227</v>
      </c>
    </row>
    <row r="3479" spans="1:8" ht="18.399999999999999" customHeight="1">
      <c r="A3479" s="237" t="s">
        <v>6301</v>
      </c>
      <c r="B3479" s="238" t="s">
        <v>6374</v>
      </c>
      <c r="C3479" s="238" t="s">
        <v>7081</v>
      </c>
      <c r="D3479" s="239">
        <v>96980000</v>
      </c>
      <c r="E3479" s="240" t="s">
        <v>6886</v>
      </c>
      <c r="F3479" s="233" t="s">
        <v>227</v>
      </c>
      <c r="G3479" s="233" t="s">
        <v>6375</v>
      </c>
      <c r="H3479" s="233" t="s">
        <v>227</v>
      </c>
    </row>
    <row r="3480" spans="1:8" ht="18.399999999999999" customHeight="1">
      <c r="A3480" s="237" t="s">
        <v>6301</v>
      </c>
      <c r="B3480" s="238" t="s">
        <v>6376</v>
      </c>
      <c r="C3480" s="238" t="s">
        <v>7081</v>
      </c>
      <c r="D3480" s="239">
        <v>114810000</v>
      </c>
      <c r="E3480" s="240" t="s">
        <v>6886</v>
      </c>
      <c r="F3480" s="233" t="s">
        <v>227</v>
      </c>
      <c r="G3480" s="233" t="s">
        <v>6377</v>
      </c>
      <c r="H3480" s="233" t="s">
        <v>227</v>
      </c>
    </row>
    <row r="3481" spans="1:8" ht="18.399999999999999" customHeight="1">
      <c r="A3481" s="237" t="s">
        <v>6301</v>
      </c>
      <c r="B3481" s="238" t="s">
        <v>6378</v>
      </c>
      <c r="C3481" s="238" t="s">
        <v>7081</v>
      </c>
      <c r="D3481" s="239">
        <v>133963000</v>
      </c>
      <c r="E3481" s="240" t="s">
        <v>6886</v>
      </c>
      <c r="F3481" s="233" t="s">
        <v>227</v>
      </c>
      <c r="G3481" s="233" t="s">
        <v>6379</v>
      </c>
      <c r="H3481" s="233" t="s">
        <v>227</v>
      </c>
    </row>
    <row r="3482" spans="1:8" ht="18.399999999999999" customHeight="1">
      <c r="A3482" s="237" t="s">
        <v>6301</v>
      </c>
      <c r="B3482" s="238" t="s">
        <v>6380</v>
      </c>
      <c r="C3482" s="238" t="s">
        <v>7081</v>
      </c>
      <c r="D3482" s="239">
        <v>145970000</v>
      </c>
      <c r="E3482" s="240" t="s">
        <v>6886</v>
      </c>
      <c r="F3482" s="233" t="s">
        <v>227</v>
      </c>
      <c r="G3482" s="233" t="s">
        <v>6381</v>
      </c>
      <c r="H3482" s="233" t="s">
        <v>227</v>
      </c>
    </row>
    <row r="3483" spans="1:8" ht="18.399999999999999" customHeight="1">
      <c r="A3483" s="237" t="s">
        <v>6301</v>
      </c>
      <c r="B3483" s="238" t="s">
        <v>6382</v>
      </c>
      <c r="C3483" s="238" t="s">
        <v>7081</v>
      </c>
      <c r="D3483" s="239">
        <v>109550000</v>
      </c>
      <c r="E3483" s="240" t="s">
        <v>6886</v>
      </c>
      <c r="F3483" s="233" t="s">
        <v>227</v>
      </c>
      <c r="G3483" s="233" t="s">
        <v>6383</v>
      </c>
      <c r="H3483" s="233" t="s">
        <v>227</v>
      </c>
    </row>
    <row r="3484" spans="1:8" ht="18.399999999999999" customHeight="1">
      <c r="A3484" s="237" t="s">
        <v>6301</v>
      </c>
      <c r="B3484" s="238" t="s">
        <v>6384</v>
      </c>
      <c r="C3484" s="238" t="s">
        <v>7081</v>
      </c>
      <c r="D3484" s="239">
        <v>117252000</v>
      </c>
      <c r="E3484" s="240" t="s">
        <v>6886</v>
      </c>
      <c r="F3484" s="233" t="s">
        <v>227</v>
      </c>
      <c r="G3484" s="233" t="s">
        <v>6385</v>
      </c>
      <c r="H3484" s="233" t="s">
        <v>227</v>
      </c>
    </row>
    <row r="3485" spans="1:8" ht="18.399999999999999" customHeight="1">
      <c r="A3485" s="237" t="s">
        <v>6301</v>
      </c>
      <c r="B3485" s="238" t="s">
        <v>6386</v>
      </c>
      <c r="C3485" s="238" t="s">
        <v>7081</v>
      </c>
      <c r="D3485" s="239">
        <v>149146000</v>
      </c>
      <c r="E3485" s="240" t="s">
        <v>6886</v>
      </c>
      <c r="F3485" s="233" t="s">
        <v>227</v>
      </c>
      <c r="G3485" s="233" t="s">
        <v>6387</v>
      </c>
      <c r="H3485" s="233" t="s">
        <v>227</v>
      </c>
    </row>
    <row r="3486" spans="1:8" ht="18.399999999999999" customHeight="1">
      <c r="A3486" s="237" t="s">
        <v>6301</v>
      </c>
      <c r="B3486" s="238" t="s">
        <v>6388</v>
      </c>
      <c r="C3486" s="238" t="s">
        <v>7081</v>
      </c>
      <c r="D3486" s="239">
        <v>181663000</v>
      </c>
      <c r="E3486" s="240" t="s">
        <v>6886</v>
      </c>
      <c r="F3486" s="233" t="s">
        <v>227</v>
      </c>
      <c r="G3486" s="233" t="s">
        <v>6389</v>
      </c>
      <c r="H3486" s="233" t="s">
        <v>227</v>
      </c>
    </row>
    <row r="3487" spans="1:8" ht="18.399999999999999" customHeight="1">
      <c r="A3487" s="237" t="s">
        <v>6301</v>
      </c>
      <c r="B3487" s="238" t="s">
        <v>6390</v>
      </c>
      <c r="C3487" s="238" t="s">
        <v>7081</v>
      </c>
      <c r="D3487" s="239">
        <v>112890000</v>
      </c>
      <c r="E3487" s="240" t="s">
        <v>6886</v>
      </c>
      <c r="F3487" s="233" t="s">
        <v>227</v>
      </c>
      <c r="G3487" s="233" t="s">
        <v>6391</v>
      </c>
      <c r="H3487" s="233" t="s">
        <v>227</v>
      </c>
    </row>
    <row r="3488" spans="1:8" ht="18.399999999999999" customHeight="1">
      <c r="A3488" s="237" t="s">
        <v>6301</v>
      </c>
      <c r="B3488" s="238" t="s">
        <v>6392</v>
      </c>
      <c r="C3488" s="238" t="s">
        <v>7081</v>
      </c>
      <c r="D3488" s="239">
        <v>138156000</v>
      </c>
      <c r="E3488" s="240" t="s">
        <v>6886</v>
      </c>
      <c r="F3488" s="233" t="s">
        <v>227</v>
      </c>
      <c r="G3488" s="233" t="s">
        <v>6393</v>
      </c>
      <c r="H3488" s="233" t="s">
        <v>227</v>
      </c>
    </row>
    <row r="3489" spans="1:8" ht="18.399999999999999" customHeight="1">
      <c r="A3489" s="237" t="s">
        <v>6301</v>
      </c>
      <c r="B3489" s="238" t="s">
        <v>6394</v>
      </c>
      <c r="C3489" s="238" t="s">
        <v>7081</v>
      </c>
      <c r="D3489" s="239">
        <v>167557000</v>
      </c>
      <c r="E3489" s="240" t="s">
        <v>6886</v>
      </c>
      <c r="F3489" s="233" t="s">
        <v>227</v>
      </c>
      <c r="G3489" s="233" t="s">
        <v>6395</v>
      </c>
      <c r="H3489" s="233" t="s">
        <v>227</v>
      </c>
    </row>
    <row r="3490" spans="1:8" ht="18.399999999999999" customHeight="1">
      <c r="A3490" s="237" t="s">
        <v>6396</v>
      </c>
      <c r="B3490" s="238" t="s">
        <v>6397</v>
      </c>
      <c r="C3490" s="238" t="s">
        <v>7081</v>
      </c>
      <c r="D3490" s="239">
        <v>740000</v>
      </c>
      <c r="E3490" s="240" t="s">
        <v>6886</v>
      </c>
      <c r="F3490" s="233" t="s">
        <v>227</v>
      </c>
      <c r="G3490" s="233" t="s">
        <v>6398</v>
      </c>
      <c r="H3490" s="233" t="s">
        <v>227</v>
      </c>
    </row>
    <row r="3491" spans="1:8" ht="18.399999999999999" customHeight="1">
      <c r="A3491" s="237" t="s">
        <v>6396</v>
      </c>
      <c r="B3491" s="238" t="s">
        <v>6399</v>
      </c>
      <c r="C3491" s="238" t="s">
        <v>7081</v>
      </c>
      <c r="D3491" s="239">
        <v>1100000</v>
      </c>
      <c r="E3491" s="240" t="s">
        <v>6886</v>
      </c>
      <c r="F3491" s="233" t="s">
        <v>227</v>
      </c>
      <c r="G3491" s="233" t="s">
        <v>6400</v>
      </c>
      <c r="H3491" s="233" t="s">
        <v>227</v>
      </c>
    </row>
    <row r="3492" spans="1:8" ht="18.399999999999999" customHeight="1">
      <c r="A3492" s="237" t="s">
        <v>6396</v>
      </c>
      <c r="B3492" s="238" t="s">
        <v>6401</v>
      </c>
      <c r="C3492" s="238" t="s">
        <v>7081</v>
      </c>
      <c r="D3492" s="239">
        <v>880000</v>
      </c>
      <c r="E3492" s="240" t="s">
        <v>6886</v>
      </c>
      <c r="F3492" s="233" t="s">
        <v>227</v>
      </c>
      <c r="G3492" s="233" t="s">
        <v>6402</v>
      </c>
      <c r="H3492" s="233" t="s">
        <v>227</v>
      </c>
    </row>
    <row r="3493" spans="1:8" ht="18.399999999999999" customHeight="1">
      <c r="A3493" s="237" t="s">
        <v>6396</v>
      </c>
      <c r="B3493" s="238" t="s">
        <v>6403</v>
      </c>
      <c r="C3493" s="238" t="s">
        <v>7081</v>
      </c>
      <c r="D3493" s="239">
        <v>1200000</v>
      </c>
      <c r="E3493" s="240" t="s">
        <v>6886</v>
      </c>
      <c r="F3493" s="233" t="s">
        <v>227</v>
      </c>
      <c r="G3493" s="233" t="s">
        <v>6404</v>
      </c>
      <c r="H3493" s="233" t="s">
        <v>227</v>
      </c>
    </row>
    <row r="3494" spans="1:8" ht="18.399999999999999" customHeight="1">
      <c r="A3494" s="237" t="s">
        <v>6396</v>
      </c>
      <c r="B3494" s="238" t="s">
        <v>6405</v>
      </c>
      <c r="C3494" s="238" t="s">
        <v>7081</v>
      </c>
      <c r="D3494" s="239">
        <v>1350000</v>
      </c>
      <c r="E3494" s="240" t="s">
        <v>6886</v>
      </c>
      <c r="F3494" s="233" t="s">
        <v>227</v>
      </c>
      <c r="G3494" s="233" t="s">
        <v>6406</v>
      </c>
      <c r="H3494" s="233" t="s">
        <v>227</v>
      </c>
    </row>
    <row r="3495" spans="1:8" ht="18.399999999999999" customHeight="1">
      <c r="A3495" s="237" t="s">
        <v>6396</v>
      </c>
      <c r="B3495" s="238" t="s">
        <v>6407</v>
      </c>
      <c r="C3495" s="238" t="s">
        <v>7081</v>
      </c>
      <c r="D3495" s="239">
        <v>1870000</v>
      </c>
      <c r="E3495" s="240" t="s">
        <v>6886</v>
      </c>
      <c r="F3495" s="233" t="s">
        <v>227</v>
      </c>
      <c r="G3495" s="233" t="s">
        <v>6408</v>
      </c>
      <c r="H3495" s="233" t="s">
        <v>227</v>
      </c>
    </row>
    <row r="3496" spans="1:8" ht="18.399999999999999" customHeight="1">
      <c r="A3496" s="237" t="s">
        <v>6396</v>
      </c>
      <c r="B3496" s="238" t="s">
        <v>6409</v>
      </c>
      <c r="C3496" s="238" t="s">
        <v>7081</v>
      </c>
      <c r="D3496" s="239">
        <v>1620000</v>
      </c>
      <c r="E3496" s="240" t="s">
        <v>6886</v>
      </c>
      <c r="F3496" s="233" t="s">
        <v>227</v>
      </c>
      <c r="G3496" s="233" t="s">
        <v>6410</v>
      </c>
      <c r="H3496" s="233" t="s">
        <v>227</v>
      </c>
    </row>
    <row r="3497" spans="1:8" ht="18.399999999999999" customHeight="1">
      <c r="A3497" s="237" t="s">
        <v>6396</v>
      </c>
      <c r="B3497" s="238" t="s">
        <v>6411</v>
      </c>
      <c r="C3497" s="238" t="s">
        <v>7081</v>
      </c>
      <c r="D3497" s="239">
        <v>2180000</v>
      </c>
      <c r="E3497" s="240" t="s">
        <v>6886</v>
      </c>
      <c r="F3497" s="233" t="s">
        <v>227</v>
      </c>
      <c r="G3497" s="233" t="s">
        <v>6412</v>
      </c>
      <c r="H3497" s="233" t="s">
        <v>227</v>
      </c>
    </row>
    <row r="3498" spans="1:8" ht="18.399999999999999" customHeight="1">
      <c r="A3498" s="237" t="s">
        <v>6396</v>
      </c>
      <c r="B3498" s="238" t="s">
        <v>6413</v>
      </c>
      <c r="C3498" s="238" t="s">
        <v>7081</v>
      </c>
      <c r="D3498" s="239">
        <v>2200000</v>
      </c>
      <c r="E3498" s="240" t="s">
        <v>6886</v>
      </c>
      <c r="F3498" s="233" t="s">
        <v>227</v>
      </c>
      <c r="G3498" s="233" t="s">
        <v>6414</v>
      </c>
      <c r="H3498" s="233" t="s">
        <v>227</v>
      </c>
    </row>
    <row r="3499" spans="1:8" ht="18.399999999999999" customHeight="1">
      <c r="A3499" s="237" t="s">
        <v>6396</v>
      </c>
      <c r="B3499" s="238" t="s">
        <v>6415</v>
      </c>
      <c r="C3499" s="238" t="s">
        <v>7081</v>
      </c>
      <c r="D3499" s="239">
        <v>3150000</v>
      </c>
      <c r="E3499" s="240" t="s">
        <v>6886</v>
      </c>
      <c r="F3499" s="233" t="s">
        <v>227</v>
      </c>
      <c r="G3499" s="233" t="s">
        <v>6416</v>
      </c>
      <c r="H3499" s="233" t="s">
        <v>227</v>
      </c>
    </row>
    <row r="3500" spans="1:8" ht="18.399999999999999" customHeight="1">
      <c r="A3500" s="237" t="s">
        <v>6396</v>
      </c>
      <c r="B3500" s="238" t="s">
        <v>6417</v>
      </c>
      <c r="C3500" s="238" t="s">
        <v>7081</v>
      </c>
      <c r="D3500" s="239">
        <v>2950000</v>
      </c>
      <c r="E3500" s="240" t="s">
        <v>6886</v>
      </c>
      <c r="F3500" s="233" t="s">
        <v>227</v>
      </c>
      <c r="G3500" s="233" t="s">
        <v>6418</v>
      </c>
      <c r="H3500" s="233" t="s">
        <v>227</v>
      </c>
    </row>
    <row r="3501" spans="1:8" ht="18.399999999999999" customHeight="1">
      <c r="A3501" s="237" t="s">
        <v>6396</v>
      </c>
      <c r="B3501" s="238" t="s">
        <v>6419</v>
      </c>
      <c r="C3501" s="238" t="s">
        <v>7081</v>
      </c>
      <c r="D3501" s="239">
        <v>4230000</v>
      </c>
      <c r="E3501" s="240" t="s">
        <v>6886</v>
      </c>
      <c r="F3501" s="233" t="s">
        <v>227</v>
      </c>
      <c r="G3501" s="233" t="s">
        <v>6420</v>
      </c>
      <c r="H3501" s="233" t="s">
        <v>227</v>
      </c>
    </row>
    <row r="3502" spans="1:8" ht="18.399999999999999" customHeight="1">
      <c r="A3502" s="237" t="s">
        <v>6396</v>
      </c>
      <c r="B3502" s="238" t="s">
        <v>6421</v>
      </c>
      <c r="C3502" s="238" t="s">
        <v>7081</v>
      </c>
      <c r="D3502" s="239">
        <v>3980000</v>
      </c>
      <c r="E3502" s="240" t="s">
        <v>6886</v>
      </c>
      <c r="F3502" s="233" t="s">
        <v>227</v>
      </c>
      <c r="G3502" s="233" t="s">
        <v>6422</v>
      </c>
      <c r="H3502" s="233" t="s">
        <v>227</v>
      </c>
    </row>
    <row r="3503" spans="1:8" ht="18.399999999999999" customHeight="1">
      <c r="A3503" s="237" t="s">
        <v>6396</v>
      </c>
      <c r="B3503" s="238" t="s">
        <v>6423</v>
      </c>
      <c r="C3503" s="238" t="s">
        <v>7081</v>
      </c>
      <c r="D3503" s="239">
        <v>6550000</v>
      </c>
      <c r="E3503" s="240" t="s">
        <v>6886</v>
      </c>
      <c r="F3503" s="233" t="s">
        <v>227</v>
      </c>
      <c r="G3503" s="233" t="s">
        <v>6424</v>
      </c>
      <c r="H3503" s="233" t="s">
        <v>227</v>
      </c>
    </row>
    <row r="3504" spans="1:8" ht="18.399999999999999" customHeight="1">
      <c r="A3504" s="237" t="s">
        <v>6396</v>
      </c>
      <c r="B3504" s="238" t="s">
        <v>6425</v>
      </c>
      <c r="C3504" s="238" t="s">
        <v>7081</v>
      </c>
      <c r="D3504" s="239">
        <v>4560000</v>
      </c>
      <c r="E3504" s="240" t="s">
        <v>6886</v>
      </c>
      <c r="F3504" s="233" t="s">
        <v>227</v>
      </c>
      <c r="G3504" s="233" t="s">
        <v>6426</v>
      </c>
      <c r="H3504" s="233" t="s">
        <v>227</v>
      </c>
    </row>
    <row r="3505" spans="1:8" ht="18.399999999999999" customHeight="1">
      <c r="A3505" s="237" t="s">
        <v>6396</v>
      </c>
      <c r="B3505" s="238" t="s">
        <v>6427</v>
      </c>
      <c r="C3505" s="238" t="s">
        <v>7081</v>
      </c>
      <c r="D3505" s="239">
        <v>6870000</v>
      </c>
      <c r="E3505" s="240" t="s">
        <v>6886</v>
      </c>
      <c r="F3505" s="233" t="s">
        <v>227</v>
      </c>
      <c r="G3505" s="233" t="s">
        <v>6428</v>
      </c>
      <c r="H3505" s="233" t="s">
        <v>227</v>
      </c>
    </row>
    <row r="3506" spans="1:8" ht="18.399999999999999" customHeight="1">
      <c r="A3506" s="237" t="s">
        <v>6396</v>
      </c>
      <c r="B3506" s="238" t="s">
        <v>6429</v>
      </c>
      <c r="C3506" s="238" t="s">
        <v>7081</v>
      </c>
      <c r="D3506" s="239">
        <v>6670000</v>
      </c>
      <c r="E3506" s="240" t="s">
        <v>6886</v>
      </c>
      <c r="F3506" s="233" t="s">
        <v>227</v>
      </c>
      <c r="G3506" s="233" t="s">
        <v>6430</v>
      </c>
      <c r="H3506" s="233" t="s">
        <v>227</v>
      </c>
    </row>
    <row r="3507" spans="1:8" ht="18.399999999999999" customHeight="1">
      <c r="A3507" s="237" t="s">
        <v>6396</v>
      </c>
      <c r="B3507" s="238" t="s">
        <v>6431</v>
      </c>
      <c r="C3507" s="238" t="s">
        <v>7081</v>
      </c>
      <c r="D3507" s="239">
        <v>7920000</v>
      </c>
      <c r="E3507" s="240" t="s">
        <v>6886</v>
      </c>
      <c r="F3507" s="233" t="s">
        <v>227</v>
      </c>
      <c r="G3507" s="233" t="s">
        <v>6432</v>
      </c>
      <c r="H3507" s="233" t="s">
        <v>227</v>
      </c>
    </row>
    <row r="3508" spans="1:8" ht="18.399999999999999" customHeight="1">
      <c r="A3508" s="237" t="s">
        <v>6396</v>
      </c>
      <c r="B3508" s="238" t="s">
        <v>6433</v>
      </c>
      <c r="C3508" s="238" t="s">
        <v>7081</v>
      </c>
      <c r="D3508" s="239">
        <v>8110000</v>
      </c>
      <c r="E3508" s="240" t="s">
        <v>6886</v>
      </c>
      <c r="F3508" s="233" t="s">
        <v>227</v>
      </c>
      <c r="G3508" s="233" t="s">
        <v>6434</v>
      </c>
      <c r="H3508" s="233" t="s">
        <v>227</v>
      </c>
    </row>
    <row r="3509" spans="1:8" ht="18.399999999999999" customHeight="1">
      <c r="A3509" s="237" t="s">
        <v>6396</v>
      </c>
      <c r="B3509" s="238" t="s">
        <v>6435</v>
      </c>
      <c r="C3509" s="238" t="s">
        <v>7081</v>
      </c>
      <c r="D3509" s="239">
        <v>10030000</v>
      </c>
      <c r="E3509" s="240" t="s">
        <v>6886</v>
      </c>
      <c r="F3509" s="233" t="s">
        <v>227</v>
      </c>
      <c r="G3509" s="233" t="s">
        <v>6436</v>
      </c>
      <c r="H3509" s="233" t="s">
        <v>227</v>
      </c>
    </row>
    <row r="3510" spans="1:8" ht="18.399999999999999" customHeight="1">
      <c r="A3510" s="237" t="s">
        <v>6437</v>
      </c>
      <c r="B3510" s="238" t="s">
        <v>6438</v>
      </c>
      <c r="C3510" s="238" t="s">
        <v>7081</v>
      </c>
      <c r="D3510" s="239">
        <v>9670000</v>
      </c>
      <c r="E3510" s="240" t="s">
        <v>6886</v>
      </c>
      <c r="F3510" s="233" t="s">
        <v>227</v>
      </c>
      <c r="G3510" s="233" t="s">
        <v>6439</v>
      </c>
      <c r="H3510" s="233" t="s">
        <v>227</v>
      </c>
    </row>
    <row r="3511" spans="1:8" ht="18.399999999999999" customHeight="1">
      <c r="A3511" s="237" t="s">
        <v>6437</v>
      </c>
      <c r="B3511" s="238" t="s">
        <v>6440</v>
      </c>
      <c r="C3511" s="238" t="s">
        <v>7081</v>
      </c>
      <c r="D3511" s="239">
        <v>13160000</v>
      </c>
      <c r="E3511" s="240" t="s">
        <v>6886</v>
      </c>
      <c r="F3511" s="233" t="s">
        <v>227</v>
      </c>
      <c r="G3511" s="233" t="s">
        <v>6441</v>
      </c>
      <c r="H3511" s="233" t="s">
        <v>227</v>
      </c>
    </row>
    <row r="3512" spans="1:8" ht="18.399999999999999" customHeight="1">
      <c r="A3512" s="237" t="s">
        <v>6437</v>
      </c>
      <c r="B3512" s="238" t="s">
        <v>6442</v>
      </c>
      <c r="C3512" s="238" t="s">
        <v>7081</v>
      </c>
      <c r="D3512" s="239">
        <v>13140000</v>
      </c>
      <c r="E3512" s="240" t="s">
        <v>6886</v>
      </c>
      <c r="F3512" s="233" t="s">
        <v>227</v>
      </c>
      <c r="G3512" s="233" t="s">
        <v>6443</v>
      </c>
      <c r="H3512" s="233" t="s">
        <v>227</v>
      </c>
    </row>
    <row r="3513" spans="1:8" ht="18.399999999999999" customHeight="1">
      <c r="A3513" s="237" t="s">
        <v>6437</v>
      </c>
      <c r="B3513" s="238" t="s">
        <v>7619</v>
      </c>
      <c r="C3513" s="238" t="s">
        <v>7081</v>
      </c>
      <c r="D3513" s="239">
        <v>15460000</v>
      </c>
      <c r="E3513" s="240" t="s">
        <v>6886</v>
      </c>
      <c r="F3513" s="233" t="s">
        <v>227</v>
      </c>
      <c r="G3513" s="233" t="s">
        <v>6444</v>
      </c>
      <c r="H3513" s="233" t="s">
        <v>227</v>
      </c>
    </row>
    <row r="3514" spans="1:8" ht="18.399999999999999" customHeight="1">
      <c r="A3514" s="237" t="s">
        <v>6437</v>
      </c>
      <c r="B3514" s="238" t="s">
        <v>7620</v>
      </c>
      <c r="C3514" s="238" t="s">
        <v>7081</v>
      </c>
      <c r="D3514" s="239">
        <v>15880000</v>
      </c>
      <c r="E3514" s="240" t="s">
        <v>6886</v>
      </c>
      <c r="F3514" s="233" t="s">
        <v>227</v>
      </c>
      <c r="G3514" s="233" t="s">
        <v>6445</v>
      </c>
      <c r="H3514" s="233" t="s">
        <v>227</v>
      </c>
    </row>
    <row r="3515" spans="1:8" ht="18.399999999999999" customHeight="1">
      <c r="A3515" s="237" t="s">
        <v>6437</v>
      </c>
      <c r="B3515" s="238" t="s">
        <v>7621</v>
      </c>
      <c r="C3515" s="238" t="s">
        <v>7081</v>
      </c>
      <c r="D3515" s="239">
        <v>19640000</v>
      </c>
      <c r="E3515" s="240" t="s">
        <v>6886</v>
      </c>
      <c r="F3515" s="233" t="s">
        <v>227</v>
      </c>
      <c r="G3515" s="233" t="s">
        <v>6446</v>
      </c>
      <c r="H3515" s="233" t="s">
        <v>227</v>
      </c>
    </row>
    <row r="3516" spans="1:8" ht="18.399999999999999" customHeight="1">
      <c r="A3516" s="237" t="s">
        <v>6437</v>
      </c>
      <c r="B3516" s="238" t="s">
        <v>6302</v>
      </c>
      <c r="C3516" s="238" t="s">
        <v>7081</v>
      </c>
      <c r="D3516" s="239">
        <v>21600000</v>
      </c>
      <c r="E3516" s="240" t="s">
        <v>6886</v>
      </c>
      <c r="F3516" s="233" t="s">
        <v>227</v>
      </c>
      <c r="G3516" s="233" t="s">
        <v>6447</v>
      </c>
      <c r="H3516" s="233" t="s">
        <v>227</v>
      </c>
    </row>
    <row r="3517" spans="1:8" ht="18.399999999999999" customHeight="1">
      <c r="A3517" s="237" t="s">
        <v>6437</v>
      </c>
      <c r="B3517" s="238" t="s">
        <v>6304</v>
      </c>
      <c r="C3517" s="238" t="s">
        <v>7081</v>
      </c>
      <c r="D3517" s="239">
        <v>26620000</v>
      </c>
      <c r="E3517" s="240" t="s">
        <v>6886</v>
      </c>
      <c r="F3517" s="233" t="s">
        <v>227</v>
      </c>
      <c r="G3517" s="233" t="s">
        <v>6448</v>
      </c>
      <c r="H3517" s="233" t="s">
        <v>227</v>
      </c>
    </row>
    <row r="3518" spans="1:8" ht="18.399999999999999" customHeight="1">
      <c r="A3518" s="237" t="s">
        <v>6437</v>
      </c>
      <c r="B3518" s="238" t="s">
        <v>6310</v>
      </c>
      <c r="C3518" s="238" t="s">
        <v>7081</v>
      </c>
      <c r="D3518" s="239">
        <v>28470000</v>
      </c>
      <c r="E3518" s="240" t="s">
        <v>6886</v>
      </c>
      <c r="F3518" s="233" t="s">
        <v>227</v>
      </c>
      <c r="G3518" s="233" t="s">
        <v>6449</v>
      </c>
      <c r="H3518" s="233" t="s">
        <v>227</v>
      </c>
    </row>
    <row r="3519" spans="1:8" ht="18.399999999999999" customHeight="1">
      <c r="A3519" s="237" t="s">
        <v>6437</v>
      </c>
      <c r="B3519" s="238" t="s">
        <v>6312</v>
      </c>
      <c r="C3519" s="238" t="s">
        <v>7081</v>
      </c>
      <c r="D3519" s="239">
        <v>32860000</v>
      </c>
      <c r="E3519" s="240" t="s">
        <v>6886</v>
      </c>
      <c r="F3519" s="233" t="s">
        <v>227</v>
      </c>
      <c r="G3519" s="233" t="s">
        <v>6450</v>
      </c>
      <c r="H3519" s="233" t="s">
        <v>227</v>
      </c>
    </row>
    <row r="3520" spans="1:8" ht="18.399999999999999" customHeight="1">
      <c r="A3520" s="237" t="s">
        <v>6437</v>
      </c>
      <c r="B3520" s="238" t="s">
        <v>7622</v>
      </c>
      <c r="C3520" s="238" t="s">
        <v>7081</v>
      </c>
      <c r="D3520" s="239">
        <v>36540000</v>
      </c>
      <c r="E3520" s="240" t="s">
        <v>6886</v>
      </c>
      <c r="F3520" s="233" t="s">
        <v>227</v>
      </c>
      <c r="G3520" s="233" t="s">
        <v>6451</v>
      </c>
      <c r="H3520" s="233" t="s">
        <v>227</v>
      </c>
    </row>
    <row r="3521" spans="1:8" ht="18.399999999999999" customHeight="1">
      <c r="A3521" s="237" t="s">
        <v>6437</v>
      </c>
      <c r="B3521" s="238" t="s">
        <v>7623</v>
      </c>
      <c r="C3521" s="238" t="s">
        <v>7081</v>
      </c>
      <c r="D3521" s="239">
        <v>42370000</v>
      </c>
      <c r="E3521" s="240" t="s">
        <v>6886</v>
      </c>
      <c r="F3521" s="233" t="s">
        <v>227</v>
      </c>
      <c r="G3521" s="233" t="s">
        <v>6452</v>
      </c>
      <c r="H3521" s="233" t="s">
        <v>227</v>
      </c>
    </row>
    <row r="3522" spans="1:8" ht="18.399999999999999" customHeight="1">
      <c r="A3522" s="237" t="s">
        <v>6453</v>
      </c>
      <c r="B3522" s="238" t="s">
        <v>6397</v>
      </c>
      <c r="C3522" s="238" t="s">
        <v>7081</v>
      </c>
      <c r="D3522" s="239">
        <v>902000</v>
      </c>
      <c r="E3522" s="240" t="s">
        <v>6886</v>
      </c>
      <c r="F3522" s="233" t="s">
        <v>227</v>
      </c>
      <c r="G3522" s="233" t="s">
        <v>6454</v>
      </c>
      <c r="H3522" s="233" t="s">
        <v>227</v>
      </c>
    </row>
    <row r="3523" spans="1:8" ht="18.399999999999999" customHeight="1">
      <c r="A3523" s="237" t="s">
        <v>6453</v>
      </c>
      <c r="B3523" s="238" t="s">
        <v>6399</v>
      </c>
      <c r="C3523" s="238" t="s">
        <v>7081</v>
      </c>
      <c r="D3523" s="239">
        <v>1220000</v>
      </c>
      <c r="E3523" s="240" t="s">
        <v>6886</v>
      </c>
      <c r="F3523" s="233" t="s">
        <v>227</v>
      </c>
      <c r="G3523" s="233" t="s">
        <v>6455</v>
      </c>
      <c r="H3523" s="233" t="s">
        <v>227</v>
      </c>
    </row>
    <row r="3524" spans="1:8" ht="18.399999999999999" customHeight="1">
      <c r="A3524" s="237" t="s">
        <v>6453</v>
      </c>
      <c r="B3524" s="238" t="s">
        <v>6401</v>
      </c>
      <c r="C3524" s="238" t="s">
        <v>7081</v>
      </c>
      <c r="D3524" s="239">
        <v>970000</v>
      </c>
      <c r="E3524" s="240" t="s">
        <v>6886</v>
      </c>
      <c r="F3524" s="233" t="s">
        <v>227</v>
      </c>
      <c r="G3524" s="233" t="s">
        <v>6456</v>
      </c>
      <c r="H3524" s="233" t="s">
        <v>227</v>
      </c>
    </row>
    <row r="3525" spans="1:8" ht="18.399999999999999" customHeight="1">
      <c r="A3525" s="237" t="s">
        <v>6453</v>
      </c>
      <c r="B3525" s="238" t="s">
        <v>6403</v>
      </c>
      <c r="C3525" s="238" t="s">
        <v>7081</v>
      </c>
      <c r="D3525" s="239">
        <v>1320000</v>
      </c>
      <c r="E3525" s="240" t="s">
        <v>6886</v>
      </c>
      <c r="F3525" s="233" t="s">
        <v>227</v>
      </c>
      <c r="G3525" s="233" t="s">
        <v>6457</v>
      </c>
      <c r="H3525" s="233" t="s">
        <v>227</v>
      </c>
    </row>
    <row r="3526" spans="1:8" ht="18.399999999999999" customHeight="1">
      <c r="A3526" s="237" t="s">
        <v>6453</v>
      </c>
      <c r="B3526" s="238" t="s">
        <v>6405</v>
      </c>
      <c r="C3526" s="238" t="s">
        <v>7081</v>
      </c>
      <c r="D3526" s="239">
        <v>1480000</v>
      </c>
      <c r="E3526" s="240" t="s">
        <v>6886</v>
      </c>
      <c r="F3526" s="233" t="s">
        <v>227</v>
      </c>
      <c r="G3526" s="233" t="s">
        <v>6458</v>
      </c>
      <c r="H3526" s="233" t="s">
        <v>227</v>
      </c>
    </row>
    <row r="3527" spans="1:8" ht="18.399999999999999" customHeight="1">
      <c r="A3527" s="237" t="s">
        <v>6453</v>
      </c>
      <c r="B3527" s="238" t="s">
        <v>6407</v>
      </c>
      <c r="C3527" s="238" t="s">
        <v>7081</v>
      </c>
      <c r="D3527" s="239">
        <v>2060000</v>
      </c>
      <c r="E3527" s="240" t="s">
        <v>6886</v>
      </c>
      <c r="F3527" s="233" t="s">
        <v>227</v>
      </c>
      <c r="G3527" s="233" t="s">
        <v>6459</v>
      </c>
      <c r="H3527" s="233" t="s">
        <v>227</v>
      </c>
    </row>
    <row r="3528" spans="1:8" ht="18.399999999999999" customHeight="1">
      <c r="A3528" s="237" t="s">
        <v>6453</v>
      </c>
      <c r="B3528" s="238" t="s">
        <v>6409</v>
      </c>
      <c r="C3528" s="238" t="s">
        <v>7081</v>
      </c>
      <c r="D3528" s="239">
        <v>1780000</v>
      </c>
      <c r="E3528" s="240" t="s">
        <v>6886</v>
      </c>
      <c r="F3528" s="233" t="s">
        <v>227</v>
      </c>
      <c r="G3528" s="233" t="s">
        <v>6460</v>
      </c>
      <c r="H3528" s="233" t="s">
        <v>227</v>
      </c>
    </row>
    <row r="3529" spans="1:8" ht="18.399999999999999" customHeight="1">
      <c r="A3529" s="237" t="s">
        <v>6453</v>
      </c>
      <c r="B3529" s="238" t="s">
        <v>6411</v>
      </c>
      <c r="C3529" s="238" t="s">
        <v>7081</v>
      </c>
      <c r="D3529" s="239">
        <v>2400000</v>
      </c>
      <c r="E3529" s="240" t="s">
        <v>6886</v>
      </c>
      <c r="F3529" s="233" t="s">
        <v>227</v>
      </c>
      <c r="G3529" s="233" t="s">
        <v>6461</v>
      </c>
      <c r="H3529" s="233" t="s">
        <v>227</v>
      </c>
    </row>
    <row r="3530" spans="1:8" ht="18.399999999999999" customHeight="1">
      <c r="A3530" s="237" t="s">
        <v>6453</v>
      </c>
      <c r="B3530" s="238" t="s">
        <v>6413</v>
      </c>
      <c r="C3530" s="238" t="s">
        <v>7081</v>
      </c>
      <c r="D3530" s="239">
        <v>2420000</v>
      </c>
      <c r="E3530" s="240" t="s">
        <v>6886</v>
      </c>
      <c r="F3530" s="233" t="s">
        <v>227</v>
      </c>
      <c r="G3530" s="233" t="s">
        <v>6462</v>
      </c>
      <c r="H3530" s="233" t="s">
        <v>227</v>
      </c>
    </row>
    <row r="3531" spans="1:8" ht="18.399999999999999" customHeight="1">
      <c r="A3531" s="237" t="s">
        <v>6453</v>
      </c>
      <c r="B3531" s="238" t="s">
        <v>6415</v>
      </c>
      <c r="C3531" s="238" t="s">
        <v>7081</v>
      </c>
      <c r="D3531" s="239">
        <v>3470000</v>
      </c>
      <c r="E3531" s="240" t="s">
        <v>6886</v>
      </c>
      <c r="F3531" s="233" t="s">
        <v>227</v>
      </c>
      <c r="G3531" s="233" t="s">
        <v>6463</v>
      </c>
      <c r="H3531" s="233" t="s">
        <v>227</v>
      </c>
    </row>
    <row r="3532" spans="1:8" ht="18.399999999999999" customHeight="1">
      <c r="A3532" s="237" t="s">
        <v>6453</v>
      </c>
      <c r="B3532" s="238" t="s">
        <v>6417</v>
      </c>
      <c r="C3532" s="238" t="s">
        <v>7081</v>
      </c>
      <c r="D3532" s="239">
        <v>3250000</v>
      </c>
      <c r="E3532" s="240" t="s">
        <v>6886</v>
      </c>
      <c r="F3532" s="233" t="s">
        <v>227</v>
      </c>
      <c r="G3532" s="233" t="s">
        <v>6464</v>
      </c>
      <c r="H3532" s="233" t="s">
        <v>227</v>
      </c>
    </row>
    <row r="3533" spans="1:8" ht="18.399999999999999" customHeight="1">
      <c r="A3533" s="237" t="s">
        <v>6453</v>
      </c>
      <c r="B3533" s="238" t="s">
        <v>6419</v>
      </c>
      <c r="C3533" s="238" t="s">
        <v>7081</v>
      </c>
      <c r="D3533" s="239">
        <v>4660000</v>
      </c>
      <c r="E3533" s="240" t="s">
        <v>6886</v>
      </c>
      <c r="F3533" s="233" t="s">
        <v>227</v>
      </c>
      <c r="G3533" s="233" t="s">
        <v>6465</v>
      </c>
      <c r="H3533" s="233" t="s">
        <v>227</v>
      </c>
    </row>
    <row r="3534" spans="1:8" ht="18.399999999999999" customHeight="1">
      <c r="A3534" s="237" t="s">
        <v>6453</v>
      </c>
      <c r="B3534" s="238" t="s">
        <v>6421</v>
      </c>
      <c r="C3534" s="238" t="s">
        <v>7081</v>
      </c>
      <c r="D3534" s="239">
        <v>4380000</v>
      </c>
      <c r="E3534" s="240" t="s">
        <v>6886</v>
      </c>
      <c r="F3534" s="233" t="s">
        <v>227</v>
      </c>
      <c r="G3534" s="233" t="s">
        <v>6466</v>
      </c>
      <c r="H3534" s="233" t="s">
        <v>227</v>
      </c>
    </row>
    <row r="3535" spans="1:8" ht="18.399999999999999" customHeight="1">
      <c r="A3535" s="237" t="s">
        <v>6453</v>
      </c>
      <c r="B3535" s="238" t="s">
        <v>6423</v>
      </c>
      <c r="C3535" s="238" t="s">
        <v>7081</v>
      </c>
      <c r="D3535" s="239">
        <v>7210000</v>
      </c>
      <c r="E3535" s="240" t="s">
        <v>6886</v>
      </c>
      <c r="F3535" s="233" t="s">
        <v>227</v>
      </c>
      <c r="G3535" s="233" t="s">
        <v>6467</v>
      </c>
      <c r="H3535" s="233" t="s">
        <v>227</v>
      </c>
    </row>
    <row r="3536" spans="1:8" ht="18.399999999999999" customHeight="1">
      <c r="A3536" s="237" t="s">
        <v>6453</v>
      </c>
      <c r="B3536" s="238" t="s">
        <v>6425</v>
      </c>
      <c r="C3536" s="238" t="s">
        <v>7081</v>
      </c>
      <c r="D3536" s="239">
        <v>5010000</v>
      </c>
      <c r="E3536" s="240" t="s">
        <v>6886</v>
      </c>
      <c r="F3536" s="233" t="s">
        <v>227</v>
      </c>
      <c r="G3536" s="233" t="s">
        <v>6468</v>
      </c>
      <c r="H3536" s="233" t="s">
        <v>227</v>
      </c>
    </row>
    <row r="3537" spans="1:8" ht="18.399999999999999" customHeight="1">
      <c r="A3537" s="237" t="s">
        <v>6453</v>
      </c>
      <c r="B3537" s="238" t="s">
        <v>6427</v>
      </c>
      <c r="C3537" s="238" t="s">
        <v>7081</v>
      </c>
      <c r="D3537" s="239">
        <v>7560000</v>
      </c>
      <c r="E3537" s="240" t="s">
        <v>6886</v>
      </c>
      <c r="F3537" s="233" t="s">
        <v>227</v>
      </c>
      <c r="G3537" s="233" t="s">
        <v>6469</v>
      </c>
      <c r="H3537" s="233" t="s">
        <v>227</v>
      </c>
    </row>
    <row r="3538" spans="1:8" ht="18.399999999999999" customHeight="1">
      <c r="A3538" s="237" t="s">
        <v>6453</v>
      </c>
      <c r="B3538" s="238" t="s">
        <v>6429</v>
      </c>
      <c r="C3538" s="238" t="s">
        <v>7081</v>
      </c>
      <c r="D3538" s="239">
        <v>7340000</v>
      </c>
      <c r="E3538" s="240" t="s">
        <v>6886</v>
      </c>
      <c r="F3538" s="233" t="s">
        <v>227</v>
      </c>
      <c r="G3538" s="233" t="s">
        <v>6470</v>
      </c>
      <c r="H3538" s="233" t="s">
        <v>227</v>
      </c>
    </row>
    <row r="3539" spans="1:8" ht="18.399999999999999" customHeight="1">
      <c r="A3539" s="237" t="s">
        <v>6453</v>
      </c>
      <c r="B3539" s="238" t="s">
        <v>6431</v>
      </c>
      <c r="C3539" s="238" t="s">
        <v>7081</v>
      </c>
      <c r="D3539" s="239">
        <v>8710000</v>
      </c>
      <c r="E3539" s="240" t="s">
        <v>6886</v>
      </c>
      <c r="F3539" s="233" t="s">
        <v>227</v>
      </c>
      <c r="G3539" s="233" t="s">
        <v>6471</v>
      </c>
      <c r="H3539" s="233" t="s">
        <v>227</v>
      </c>
    </row>
    <row r="3540" spans="1:8" ht="18.399999999999999" customHeight="1">
      <c r="A3540" s="237" t="s">
        <v>6453</v>
      </c>
      <c r="B3540" s="238" t="s">
        <v>6433</v>
      </c>
      <c r="C3540" s="238" t="s">
        <v>7081</v>
      </c>
      <c r="D3540" s="239">
        <v>8930000</v>
      </c>
      <c r="E3540" s="240" t="s">
        <v>6886</v>
      </c>
      <c r="F3540" s="233" t="s">
        <v>227</v>
      </c>
      <c r="G3540" s="233" t="s">
        <v>6472</v>
      </c>
      <c r="H3540" s="233" t="s">
        <v>227</v>
      </c>
    </row>
    <row r="3541" spans="1:8" ht="18.399999999999999" customHeight="1">
      <c r="A3541" s="237" t="s">
        <v>6453</v>
      </c>
      <c r="B3541" s="238" t="s">
        <v>6435</v>
      </c>
      <c r="C3541" s="238" t="s">
        <v>7081</v>
      </c>
      <c r="D3541" s="239">
        <v>11000000</v>
      </c>
      <c r="E3541" s="240" t="s">
        <v>6886</v>
      </c>
      <c r="F3541" s="233" t="s">
        <v>227</v>
      </c>
      <c r="G3541" s="233" t="s">
        <v>6473</v>
      </c>
      <c r="H3541" s="233" t="s">
        <v>227</v>
      </c>
    </row>
    <row r="3542" spans="1:8" ht="18.399999999999999" customHeight="1">
      <c r="A3542" s="237" t="s">
        <v>6474</v>
      </c>
      <c r="B3542" s="238" t="s">
        <v>6438</v>
      </c>
      <c r="C3542" s="238" t="s">
        <v>7081</v>
      </c>
      <c r="D3542" s="239">
        <v>10640000</v>
      </c>
      <c r="E3542" s="240" t="s">
        <v>6886</v>
      </c>
      <c r="F3542" s="233" t="s">
        <v>227</v>
      </c>
      <c r="G3542" s="233" t="s">
        <v>6475</v>
      </c>
      <c r="H3542" s="233" t="s">
        <v>227</v>
      </c>
    </row>
    <row r="3543" spans="1:8" ht="18.399999999999999" customHeight="1">
      <c r="A3543" s="237" t="s">
        <v>6474</v>
      </c>
      <c r="B3543" s="238" t="s">
        <v>6440</v>
      </c>
      <c r="C3543" s="238" t="s">
        <v>7081</v>
      </c>
      <c r="D3543" s="239">
        <v>14470000</v>
      </c>
      <c r="E3543" s="240" t="s">
        <v>6886</v>
      </c>
      <c r="F3543" s="233" t="s">
        <v>227</v>
      </c>
      <c r="G3543" s="233" t="s">
        <v>6476</v>
      </c>
      <c r="H3543" s="233" t="s">
        <v>227</v>
      </c>
    </row>
    <row r="3544" spans="1:8" ht="18.399999999999999" customHeight="1">
      <c r="A3544" s="237" t="s">
        <v>6474</v>
      </c>
      <c r="B3544" s="238" t="s">
        <v>6442</v>
      </c>
      <c r="C3544" s="238" t="s">
        <v>7081</v>
      </c>
      <c r="D3544" s="239">
        <v>14460000</v>
      </c>
      <c r="E3544" s="240" t="s">
        <v>6886</v>
      </c>
      <c r="F3544" s="233" t="s">
        <v>227</v>
      </c>
      <c r="G3544" s="233" t="s">
        <v>6477</v>
      </c>
      <c r="H3544" s="233" t="s">
        <v>227</v>
      </c>
    </row>
    <row r="3545" spans="1:8" ht="18.399999999999999" customHeight="1">
      <c r="A3545" s="237" t="s">
        <v>6474</v>
      </c>
      <c r="B3545" s="238" t="s">
        <v>7619</v>
      </c>
      <c r="C3545" s="238" t="s">
        <v>7081</v>
      </c>
      <c r="D3545" s="239">
        <v>17010000</v>
      </c>
      <c r="E3545" s="240" t="s">
        <v>6886</v>
      </c>
      <c r="F3545" s="233" t="s">
        <v>227</v>
      </c>
      <c r="G3545" s="233" t="s">
        <v>6478</v>
      </c>
      <c r="H3545" s="233" t="s">
        <v>227</v>
      </c>
    </row>
    <row r="3546" spans="1:8" ht="18.399999999999999" customHeight="1">
      <c r="A3546" s="237" t="s">
        <v>6474</v>
      </c>
      <c r="B3546" s="238" t="s">
        <v>7620</v>
      </c>
      <c r="C3546" s="238" t="s">
        <v>7081</v>
      </c>
      <c r="D3546" s="239">
        <v>17470000</v>
      </c>
      <c r="E3546" s="240" t="s">
        <v>6886</v>
      </c>
      <c r="F3546" s="233" t="s">
        <v>227</v>
      </c>
      <c r="G3546" s="233" t="s">
        <v>6479</v>
      </c>
      <c r="H3546" s="233" t="s">
        <v>227</v>
      </c>
    </row>
    <row r="3547" spans="1:8" ht="18.399999999999999" customHeight="1">
      <c r="A3547" s="237" t="s">
        <v>6474</v>
      </c>
      <c r="B3547" s="238" t="s">
        <v>7621</v>
      </c>
      <c r="C3547" s="238" t="s">
        <v>7081</v>
      </c>
      <c r="D3547" s="239">
        <v>21600000</v>
      </c>
      <c r="E3547" s="240" t="s">
        <v>6886</v>
      </c>
      <c r="F3547" s="233" t="s">
        <v>227</v>
      </c>
      <c r="G3547" s="233" t="s">
        <v>6480</v>
      </c>
      <c r="H3547" s="233" t="s">
        <v>227</v>
      </c>
    </row>
    <row r="3548" spans="1:8" ht="18.399999999999999" customHeight="1">
      <c r="A3548" s="237" t="s">
        <v>6474</v>
      </c>
      <c r="B3548" s="238" t="s">
        <v>6302</v>
      </c>
      <c r="C3548" s="238" t="s">
        <v>7081</v>
      </c>
      <c r="D3548" s="239">
        <v>23760000</v>
      </c>
      <c r="E3548" s="240" t="s">
        <v>6886</v>
      </c>
      <c r="F3548" s="233" t="s">
        <v>227</v>
      </c>
      <c r="G3548" s="233" t="s">
        <v>6481</v>
      </c>
      <c r="H3548" s="233" t="s">
        <v>227</v>
      </c>
    </row>
    <row r="3549" spans="1:8" ht="18.399999999999999" customHeight="1">
      <c r="A3549" s="237" t="s">
        <v>6474</v>
      </c>
      <c r="B3549" s="238" t="s">
        <v>6304</v>
      </c>
      <c r="C3549" s="238" t="s">
        <v>7081</v>
      </c>
      <c r="D3549" s="239">
        <v>29290000</v>
      </c>
      <c r="E3549" s="240" t="s">
        <v>6886</v>
      </c>
      <c r="F3549" s="233" t="s">
        <v>227</v>
      </c>
      <c r="G3549" s="233" t="s">
        <v>6482</v>
      </c>
      <c r="H3549" s="233" t="s">
        <v>227</v>
      </c>
    </row>
    <row r="3550" spans="1:8" ht="18.399999999999999" customHeight="1">
      <c r="A3550" s="237" t="s">
        <v>6474</v>
      </c>
      <c r="B3550" s="238" t="s">
        <v>6310</v>
      </c>
      <c r="C3550" s="238" t="s">
        <v>7081</v>
      </c>
      <c r="D3550" s="239">
        <v>31320000</v>
      </c>
      <c r="E3550" s="240" t="s">
        <v>6886</v>
      </c>
      <c r="F3550" s="233" t="s">
        <v>227</v>
      </c>
      <c r="G3550" s="233" t="s">
        <v>6483</v>
      </c>
      <c r="H3550" s="233" t="s">
        <v>227</v>
      </c>
    </row>
    <row r="3551" spans="1:8" ht="18.399999999999999" customHeight="1">
      <c r="A3551" s="237" t="s">
        <v>6474</v>
      </c>
      <c r="B3551" s="238" t="s">
        <v>6312</v>
      </c>
      <c r="C3551" s="238" t="s">
        <v>7081</v>
      </c>
      <c r="D3551" s="239">
        <v>36150000</v>
      </c>
      <c r="E3551" s="240" t="s">
        <v>6886</v>
      </c>
      <c r="F3551" s="233" t="s">
        <v>227</v>
      </c>
      <c r="G3551" s="233" t="s">
        <v>6484</v>
      </c>
      <c r="H3551" s="233" t="s">
        <v>227</v>
      </c>
    </row>
    <row r="3552" spans="1:8" ht="18.399999999999999" customHeight="1">
      <c r="A3552" s="237" t="s">
        <v>6474</v>
      </c>
      <c r="B3552" s="238" t="s">
        <v>7622</v>
      </c>
      <c r="C3552" s="238" t="s">
        <v>7081</v>
      </c>
      <c r="D3552" s="239">
        <v>40190000</v>
      </c>
      <c r="E3552" s="240" t="s">
        <v>6886</v>
      </c>
      <c r="F3552" s="233" t="s">
        <v>227</v>
      </c>
      <c r="G3552" s="233" t="s">
        <v>6485</v>
      </c>
      <c r="H3552" s="233" t="s">
        <v>227</v>
      </c>
    </row>
    <row r="3553" spans="1:8" ht="18.399999999999999" customHeight="1">
      <c r="A3553" s="237" t="s">
        <v>6474</v>
      </c>
      <c r="B3553" s="238" t="s">
        <v>7623</v>
      </c>
      <c r="C3553" s="238" t="s">
        <v>7081</v>
      </c>
      <c r="D3553" s="239">
        <v>46610000</v>
      </c>
      <c r="E3553" s="240" t="s">
        <v>6886</v>
      </c>
      <c r="F3553" s="233" t="s">
        <v>227</v>
      </c>
      <c r="G3553" s="233" t="s">
        <v>6486</v>
      </c>
      <c r="H3553" s="233" t="s">
        <v>227</v>
      </c>
    </row>
    <row r="3554" spans="1:8" ht="18.399999999999999" customHeight="1">
      <c r="A3554" s="237" t="s">
        <v>6487</v>
      </c>
      <c r="B3554" s="238" t="s">
        <v>6488</v>
      </c>
      <c r="C3554" s="238" t="s">
        <v>7624</v>
      </c>
      <c r="D3554" s="239">
        <v>219000</v>
      </c>
      <c r="E3554" s="240" t="s">
        <v>6886</v>
      </c>
      <c r="F3554" s="233" t="s">
        <v>227</v>
      </c>
      <c r="G3554" s="233" t="s">
        <v>6489</v>
      </c>
      <c r="H3554" s="233" t="s">
        <v>227</v>
      </c>
    </row>
    <row r="3555" spans="1:8" ht="18.399999999999999" customHeight="1">
      <c r="A3555" s="237" t="s">
        <v>6487</v>
      </c>
      <c r="B3555" s="238" t="s">
        <v>6490</v>
      </c>
      <c r="C3555" s="238" t="s">
        <v>7624</v>
      </c>
      <c r="D3555" s="239">
        <v>220000</v>
      </c>
      <c r="E3555" s="240" t="s">
        <v>6886</v>
      </c>
      <c r="F3555" s="233" t="s">
        <v>227</v>
      </c>
      <c r="G3555" s="233" t="s">
        <v>6491</v>
      </c>
      <c r="H3555" s="233" t="s">
        <v>227</v>
      </c>
    </row>
    <row r="3556" spans="1:8" ht="18.399999999999999" customHeight="1">
      <c r="A3556" s="237" t="s">
        <v>6487</v>
      </c>
      <c r="B3556" s="238" t="s">
        <v>6492</v>
      </c>
      <c r="C3556" s="238" t="s">
        <v>7624</v>
      </c>
      <c r="D3556" s="239">
        <v>93000</v>
      </c>
      <c r="E3556" s="240" t="s">
        <v>6886</v>
      </c>
      <c r="F3556" s="233" t="s">
        <v>227</v>
      </c>
      <c r="G3556" s="233" t="s">
        <v>6493</v>
      </c>
      <c r="H3556" s="233" t="s">
        <v>227</v>
      </c>
    </row>
    <row r="3557" spans="1:8" ht="18.399999999999999" customHeight="1">
      <c r="A3557" s="237" t="s">
        <v>6487</v>
      </c>
      <c r="B3557" s="238" t="s">
        <v>6494</v>
      </c>
      <c r="C3557" s="238" t="s">
        <v>7624</v>
      </c>
      <c r="D3557" s="239">
        <v>96400</v>
      </c>
      <c r="E3557" s="240" t="s">
        <v>6886</v>
      </c>
      <c r="F3557" s="233" t="s">
        <v>227</v>
      </c>
      <c r="G3557" s="233" t="s">
        <v>6495</v>
      </c>
      <c r="H3557" s="233" t="s">
        <v>227</v>
      </c>
    </row>
    <row r="3558" spans="1:8" ht="18.399999999999999" customHeight="1">
      <c r="A3558" s="237" t="s">
        <v>6487</v>
      </c>
      <c r="B3558" s="238" t="s">
        <v>6496</v>
      </c>
      <c r="C3558" s="238" t="s">
        <v>7624</v>
      </c>
      <c r="D3558" s="239">
        <v>105000</v>
      </c>
      <c r="E3558" s="240" t="s">
        <v>6886</v>
      </c>
      <c r="F3558" s="233" t="s">
        <v>227</v>
      </c>
      <c r="G3558" s="233" t="s">
        <v>6497</v>
      </c>
      <c r="H3558" s="233" t="s">
        <v>227</v>
      </c>
    </row>
    <row r="3559" spans="1:8" ht="18.399999999999999" customHeight="1">
      <c r="A3559" s="237" t="s">
        <v>6487</v>
      </c>
      <c r="B3559" s="238" t="s">
        <v>7625</v>
      </c>
      <c r="C3559" s="238" t="s">
        <v>7624</v>
      </c>
      <c r="D3559" s="239">
        <v>110300</v>
      </c>
      <c r="E3559" s="240" t="s">
        <v>6886</v>
      </c>
      <c r="F3559" s="233" t="s">
        <v>227</v>
      </c>
      <c r="G3559" s="233" t="s">
        <v>6498</v>
      </c>
      <c r="H3559" s="233" t="s">
        <v>227</v>
      </c>
    </row>
    <row r="3560" spans="1:8" ht="18.399999999999999" customHeight="1">
      <c r="A3560" s="237" t="s">
        <v>6487</v>
      </c>
      <c r="B3560" s="238" t="s">
        <v>6499</v>
      </c>
      <c r="C3560" s="238" t="s">
        <v>7624</v>
      </c>
      <c r="D3560" s="239">
        <v>140700</v>
      </c>
      <c r="E3560" s="240" t="s">
        <v>6886</v>
      </c>
      <c r="F3560" s="233" t="s">
        <v>227</v>
      </c>
      <c r="G3560" s="233" t="s">
        <v>6500</v>
      </c>
      <c r="H3560" s="233" t="s">
        <v>227</v>
      </c>
    </row>
    <row r="3561" spans="1:8" ht="18.399999999999999" customHeight="1">
      <c r="A3561" s="237" t="s">
        <v>6487</v>
      </c>
      <c r="B3561" s="238" t="s">
        <v>6501</v>
      </c>
      <c r="C3561" s="238" t="s">
        <v>7624</v>
      </c>
      <c r="D3561" s="239">
        <v>149100</v>
      </c>
      <c r="E3561" s="240" t="s">
        <v>6886</v>
      </c>
      <c r="F3561" s="233" t="s">
        <v>227</v>
      </c>
      <c r="G3561" s="233" t="s">
        <v>6502</v>
      </c>
      <c r="H3561" s="233" t="s">
        <v>227</v>
      </c>
    </row>
    <row r="3562" spans="1:8" ht="18.399999999999999" customHeight="1">
      <c r="A3562" s="237" t="s">
        <v>6487</v>
      </c>
      <c r="B3562" s="238" t="s">
        <v>6503</v>
      </c>
      <c r="C3562" s="238" t="s">
        <v>7624</v>
      </c>
      <c r="D3562" s="239">
        <v>168000</v>
      </c>
      <c r="E3562" s="240" t="s">
        <v>6886</v>
      </c>
      <c r="F3562" s="233" t="s">
        <v>227</v>
      </c>
      <c r="G3562" s="233" t="s">
        <v>6504</v>
      </c>
      <c r="H3562" s="233" t="s">
        <v>227</v>
      </c>
    </row>
    <row r="3563" spans="1:8" ht="18.399999999999999" customHeight="1">
      <c r="A3563" s="237" t="s">
        <v>6487</v>
      </c>
      <c r="B3563" s="238" t="s">
        <v>6505</v>
      </c>
      <c r="C3563" s="238" t="s">
        <v>7624</v>
      </c>
      <c r="D3563" s="239">
        <v>132300</v>
      </c>
      <c r="E3563" s="240" t="s">
        <v>6886</v>
      </c>
      <c r="F3563" s="233" t="s">
        <v>227</v>
      </c>
      <c r="G3563" s="233" t="s">
        <v>6506</v>
      </c>
      <c r="H3563" s="233" t="s">
        <v>227</v>
      </c>
    </row>
    <row r="3564" spans="1:8" ht="18.399999999999999" customHeight="1">
      <c r="A3564" s="237" t="s">
        <v>6487</v>
      </c>
      <c r="B3564" s="238" t="s">
        <v>6507</v>
      </c>
      <c r="C3564" s="238" t="s">
        <v>7624</v>
      </c>
      <c r="D3564" s="239">
        <v>135400</v>
      </c>
      <c r="E3564" s="240" t="s">
        <v>6886</v>
      </c>
      <c r="F3564" s="233" t="s">
        <v>227</v>
      </c>
      <c r="G3564" s="233" t="s">
        <v>6508</v>
      </c>
      <c r="H3564" s="233" t="s">
        <v>227</v>
      </c>
    </row>
    <row r="3565" spans="1:8" ht="18.399999999999999" customHeight="1">
      <c r="A3565" s="237" t="s">
        <v>6487</v>
      </c>
      <c r="B3565" s="238" t="s">
        <v>6509</v>
      </c>
      <c r="C3565" s="238" t="s">
        <v>7624</v>
      </c>
      <c r="D3565" s="239">
        <v>143800</v>
      </c>
      <c r="E3565" s="240" t="s">
        <v>6886</v>
      </c>
      <c r="F3565" s="233" t="s">
        <v>227</v>
      </c>
      <c r="G3565" s="233" t="s">
        <v>6510</v>
      </c>
      <c r="H3565" s="233" t="s">
        <v>227</v>
      </c>
    </row>
    <row r="3566" spans="1:8" ht="18.399999999999999" customHeight="1">
      <c r="A3566" s="237" t="s">
        <v>6487</v>
      </c>
      <c r="B3566" s="238" t="s">
        <v>6511</v>
      </c>
      <c r="C3566" s="238" t="s">
        <v>7624</v>
      </c>
      <c r="D3566" s="239">
        <v>150200</v>
      </c>
      <c r="E3566" s="240" t="s">
        <v>6886</v>
      </c>
      <c r="F3566" s="233" t="s">
        <v>227</v>
      </c>
      <c r="G3566" s="233" t="s">
        <v>6512</v>
      </c>
      <c r="H3566" s="233" t="s">
        <v>227</v>
      </c>
    </row>
    <row r="3567" spans="1:8" ht="18.399999999999999" customHeight="1">
      <c r="A3567" s="237" t="s">
        <v>6487</v>
      </c>
      <c r="B3567" s="238" t="s">
        <v>6513</v>
      </c>
      <c r="C3567" s="238" t="s">
        <v>7624</v>
      </c>
      <c r="D3567" s="239">
        <v>184800</v>
      </c>
      <c r="E3567" s="240" t="s">
        <v>6886</v>
      </c>
      <c r="F3567" s="233" t="s">
        <v>227</v>
      </c>
      <c r="G3567" s="233" t="s">
        <v>6514</v>
      </c>
      <c r="H3567" s="233" t="s">
        <v>227</v>
      </c>
    </row>
    <row r="3568" spans="1:8" ht="18.399999999999999" customHeight="1">
      <c r="A3568" s="237" t="s">
        <v>6487</v>
      </c>
      <c r="B3568" s="238" t="s">
        <v>6515</v>
      </c>
      <c r="C3568" s="238" t="s">
        <v>7624</v>
      </c>
      <c r="D3568" s="239">
        <v>193200</v>
      </c>
      <c r="E3568" s="240" t="s">
        <v>6886</v>
      </c>
      <c r="F3568" s="233" t="s">
        <v>227</v>
      </c>
      <c r="G3568" s="233" t="s">
        <v>6516</v>
      </c>
      <c r="H3568" s="233" t="s">
        <v>227</v>
      </c>
    </row>
    <row r="3569" spans="1:8" ht="18.399999999999999" customHeight="1">
      <c r="A3569" s="237" t="s">
        <v>6487</v>
      </c>
      <c r="B3569" s="238" t="s">
        <v>6517</v>
      </c>
      <c r="C3569" s="238" t="s">
        <v>7624</v>
      </c>
      <c r="D3569" s="239">
        <v>212100</v>
      </c>
      <c r="E3569" s="240" t="s">
        <v>6886</v>
      </c>
      <c r="F3569" s="233" t="s">
        <v>227</v>
      </c>
      <c r="G3569" s="233" t="s">
        <v>6518</v>
      </c>
      <c r="H3569" s="233" t="s">
        <v>227</v>
      </c>
    </row>
    <row r="3570" spans="1:8" ht="18.399999999999999" customHeight="1">
      <c r="A3570" s="237" t="s">
        <v>6519</v>
      </c>
      <c r="B3570" s="238" t="s">
        <v>6520</v>
      </c>
      <c r="C3570" s="238" t="s">
        <v>6893</v>
      </c>
      <c r="D3570" s="239">
        <v>265600</v>
      </c>
      <c r="E3570" s="240" t="s">
        <v>6886</v>
      </c>
      <c r="F3570" s="233" t="s">
        <v>227</v>
      </c>
      <c r="G3570" s="233" t="s">
        <v>6521</v>
      </c>
      <c r="H3570" s="233" t="s">
        <v>227</v>
      </c>
    </row>
    <row r="3571" spans="1:8" ht="18.399999999999999" customHeight="1">
      <c r="A3571" s="237" t="s">
        <v>4013</v>
      </c>
      <c r="B3571" s="238" t="s">
        <v>2587</v>
      </c>
      <c r="C3571" s="238" t="s">
        <v>6893</v>
      </c>
      <c r="D3571" s="239">
        <v>1500000</v>
      </c>
      <c r="E3571" s="240" t="s">
        <v>6886</v>
      </c>
      <c r="F3571" s="233" t="s">
        <v>227</v>
      </c>
      <c r="G3571" s="233" t="s">
        <v>4014</v>
      </c>
      <c r="H3571" s="233" t="s">
        <v>227</v>
      </c>
    </row>
    <row r="3572" spans="1:8" ht="18.399999999999999" customHeight="1">
      <c r="A3572" s="237" t="s">
        <v>4013</v>
      </c>
      <c r="B3572" s="238" t="s">
        <v>2591</v>
      </c>
      <c r="C3572" s="238" t="s">
        <v>6893</v>
      </c>
      <c r="D3572" s="239">
        <v>1700000</v>
      </c>
      <c r="E3572" s="240" t="s">
        <v>6886</v>
      </c>
      <c r="F3572" s="233" t="s">
        <v>227</v>
      </c>
      <c r="G3572" s="233" t="s">
        <v>4015</v>
      </c>
      <c r="H3572" s="233" t="s">
        <v>227</v>
      </c>
    </row>
    <row r="3573" spans="1:8" ht="18.399999999999999" customHeight="1">
      <c r="A3573" s="237" t="s">
        <v>4013</v>
      </c>
      <c r="B3573" s="238" t="s">
        <v>2595</v>
      </c>
      <c r="C3573" s="238" t="s">
        <v>6893</v>
      </c>
      <c r="D3573" s="239">
        <v>2100000</v>
      </c>
      <c r="E3573" s="240" t="s">
        <v>6886</v>
      </c>
      <c r="F3573" s="233" t="s">
        <v>227</v>
      </c>
      <c r="G3573" s="233" t="s">
        <v>4016</v>
      </c>
      <c r="H3573" s="233" t="s">
        <v>227</v>
      </c>
    </row>
    <row r="3574" spans="1:8" ht="18.399999999999999" customHeight="1">
      <c r="A3574" s="237" t="s">
        <v>4013</v>
      </c>
      <c r="B3574" s="238" t="s">
        <v>2600</v>
      </c>
      <c r="C3574" s="238" t="s">
        <v>6893</v>
      </c>
      <c r="D3574" s="239">
        <v>2350000</v>
      </c>
      <c r="E3574" s="240" t="s">
        <v>6886</v>
      </c>
      <c r="F3574" s="233" t="s">
        <v>227</v>
      </c>
      <c r="G3574" s="233" t="s">
        <v>4017</v>
      </c>
      <c r="H3574" s="233" t="s">
        <v>227</v>
      </c>
    </row>
    <row r="3575" spans="1:8" ht="18.399999999999999" customHeight="1">
      <c r="A3575" s="237" t="s">
        <v>4013</v>
      </c>
      <c r="B3575" s="238" t="s">
        <v>2604</v>
      </c>
      <c r="C3575" s="238" t="s">
        <v>6893</v>
      </c>
      <c r="D3575" s="239">
        <v>2600000</v>
      </c>
      <c r="E3575" s="240" t="s">
        <v>6886</v>
      </c>
      <c r="F3575" s="233" t="s">
        <v>227</v>
      </c>
      <c r="G3575" s="233" t="s">
        <v>4018</v>
      </c>
      <c r="H3575" s="233" t="s">
        <v>227</v>
      </c>
    </row>
    <row r="3576" spans="1:8" ht="18.399999999999999" customHeight="1">
      <c r="A3576" s="237" t="s">
        <v>4013</v>
      </c>
      <c r="B3576" s="238" t="s">
        <v>2609</v>
      </c>
      <c r="C3576" s="238" t="s">
        <v>6893</v>
      </c>
      <c r="D3576" s="239">
        <v>3000000</v>
      </c>
      <c r="E3576" s="240" t="s">
        <v>6886</v>
      </c>
      <c r="F3576" s="233" t="s">
        <v>227</v>
      </c>
      <c r="G3576" s="233" t="s">
        <v>4019</v>
      </c>
      <c r="H3576" s="233" t="s">
        <v>227</v>
      </c>
    </row>
    <row r="3577" spans="1:8" ht="18.399999999999999" customHeight="1">
      <c r="A3577" s="237" t="s">
        <v>4013</v>
      </c>
      <c r="B3577" s="238" t="s">
        <v>2716</v>
      </c>
      <c r="C3577" s="238" t="s">
        <v>6893</v>
      </c>
      <c r="D3577" s="239">
        <v>3200000</v>
      </c>
      <c r="E3577" s="240" t="s">
        <v>6886</v>
      </c>
      <c r="F3577" s="233" t="s">
        <v>227</v>
      </c>
      <c r="G3577" s="233" t="s">
        <v>4020</v>
      </c>
      <c r="H3577" s="233" t="s">
        <v>227</v>
      </c>
    </row>
    <row r="3578" spans="1:8" ht="18.399999999999999" customHeight="1">
      <c r="A3578" s="237" t="s">
        <v>4013</v>
      </c>
      <c r="B3578" s="238" t="s">
        <v>2613</v>
      </c>
      <c r="C3578" s="238" t="s">
        <v>6893</v>
      </c>
      <c r="D3578" s="239">
        <v>3500000</v>
      </c>
      <c r="E3578" s="240" t="s">
        <v>6886</v>
      </c>
      <c r="F3578" s="233" t="s">
        <v>227</v>
      </c>
      <c r="G3578" s="233" t="s">
        <v>4021</v>
      </c>
      <c r="H3578" s="233" t="s">
        <v>227</v>
      </c>
    </row>
    <row r="3579" spans="1:8" ht="18.399999999999999" customHeight="1">
      <c r="A3579" s="237" t="s">
        <v>4013</v>
      </c>
      <c r="B3579" s="238" t="s">
        <v>3352</v>
      </c>
      <c r="C3579" s="238" t="s">
        <v>6893</v>
      </c>
      <c r="D3579" s="239">
        <v>3700000</v>
      </c>
      <c r="E3579" s="240" t="s">
        <v>6886</v>
      </c>
      <c r="F3579" s="233" t="s">
        <v>227</v>
      </c>
      <c r="G3579" s="233" t="s">
        <v>4022</v>
      </c>
      <c r="H3579" s="233" t="s">
        <v>227</v>
      </c>
    </row>
    <row r="3580" spans="1:8" ht="18.399999999999999" customHeight="1">
      <c r="A3580" s="237" t="s">
        <v>4013</v>
      </c>
      <c r="B3580" s="238" t="s">
        <v>2617</v>
      </c>
      <c r="C3580" s="238" t="s">
        <v>6893</v>
      </c>
      <c r="D3580" s="239">
        <v>3900000</v>
      </c>
      <c r="E3580" s="240" t="s">
        <v>6886</v>
      </c>
      <c r="F3580" s="233" t="s">
        <v>227</v>
      </c>
      <c r="G3580" s="233" t="s">
        <v>4023</v>
      </c>
      <c r="H3580" s="233" t="s">
        <v>227</v>
      </c>
    </row>
    <row r="3581" spans="1:8" ht="18.399999999999999" customHeight="1">
      <c r="A3581" s="237" t="s">
        <v>4013</v>
      </c>
      <c r="B3581" s="238" t="s">
        <v>3355</v>
      </c>
      <c r="C3581" s="238" t="s">
        <v>6893</v>
      </c>
      <c r="D3581" s="239">
        <v>4200000</v>
      </c>
      <c r="E3581" s="240" t="s">
        <v>6886</v>
      </c>
      <c r="F3581" s="233" t="s">
        <v>227</v>
      </c>
      <c r="G3581" s="233" t="s">
        <v>4024</v>
      </c>
      <c r="H3581" s="233" t="s">
        <v>227</v>
      </c>
    </row>
    <row r="3582" spans="1:8" ht="18.399999999999999" customHeight="1">
      <c r="A3582" s="237" t="s">
        <v>4013</v>
      </c>
      <c r="B3582" s="238" t="s">
        <v>2622</v>
      </c>
      <c r="C3582" s="238" t="s">
        <v>6893</v>
      </c>
      <c r="D3582" s="239">
        <v>4900000</v>
      </c>
      <c r="E3582" s="240" t="s">
        <v>6886</v>
      </c>
      <c r="F3582" s="233" t="s">
        <v>227</v>
      </c>
      <c r="G3582" s="233" t="s">
        <v>4025</v>
      </c>
      <c r="H3582" s="233" t="s">
        <v>227</v>
      </c>
    </row>
    <row r="3583" spans="1:8" ht="18.399999999999999" customHeight="1">
      <c r="A3583" s="237" t="s">
        <v>4013</v>
      </c>
      <c r="B3583" s="238" t="s">
        <v>3358</v>
      </c>
      <c r="C3583" s="238" t="s">
        <v>6893</v>
      </c>
      <c r="D3583" s="239">
        <v>5400000</v>
      </c>
      <c r="E3583" s="240" t="s">
        <v>6886</v>
      </c>
      <c r="F3583" s="233" t="s">
        <v>227</v>
      </c>
      <c r="G3583" s="233" t="s">
        <v>4026</v>
      </c>
      <c r="H3583" s="233" t="s">
        <v>227</v>
      </c>
    </row>
    <row r="3584" spans="1:8" ht="18.399999999999999" customHeight="1">
      <c r="A3584" s="237" t="s">
        <v>4013</v>
      </c>
      <c r="B3584" s="238" t="s">
        <v>2626</v>
      </c>
      <c r="C3584" s="238" t="s">
        <v>6893</v>
      </c>
      <c r="D3584" s="239">
        <v>6000000</v>
      </c>
      <c r="E3584" s="240" t="s">
        <v>6886</v>
      </c>
      <c r="F3584" s="233" t="s">
        <v>227</v>
      </c>
      <c r="G3584" s="233" t="s">
        <v>4027</v>
      </c>
      <c r="H3584" s="233" t="s">
        <v>227</v>
      </c>
    </row>
    <row r="3585" spans="1:8" ht="18.399999999999999" customHeight="1">
      <c r="A3585" s="237" t="s">
        <v>4013</v>
      </c>
      <c r="B3585" s="238" t="s">
        <v>3361</v>
      </c>
      <c r="C3585" s="238" t="s">
        <v>6893</v>
      </c>
      <c r="D3585" s="239">
        <v>6600000</v>
      </c>
      <c r="E3585" s="240" t="s">
        <v>6886</v>
      </c>
      <c r="F3585" s="233" t="s">
        <v>227</v>
      </c>
      <c r="G3585" s="233" t="s">
        <v>4028</v>
      </c>
      <c r="H3585" s="233" t="s">
        <v>227</v>
      </c>
    </row>
    <row r="3586" spans="1:8" ht="18.399999999999999" customHeight="1">
      <c r="A3586" s="237" t="s">
        <v>4013</v>
      </c>
      <c r="B3586" s="238" t="s">
        <v>2630</v>
      </c>
      <c r="C3586" s="238" t="s">
        <v>6893</v>
      </c>
      <c r="D3586" s="239">
        <v>7500000</v>
      </c>
      <c r="E3586" s="240" t="s">
        <v>6886</v>
      </c>
      <c r="F3586" s="233" t="s">
        <v>227</v>
      </c>
      <c r="G3586" s="233" t="s">
        <v>4029</v>
      </c>
      <c r="H3586" s="233" t="s">
        <v>227</v>
      </c>
    </row>
    <row r="3587" spans="1:8" ht="18.399999999999999" customHeight="1">
      <c r="A3587" s="237" t="s">
        <v>4013</v>
      </c>
      <c r="B3587" s="238" t="s">
        <v>3364</v>
      </c>
      <c r="C3587" s="238" t="s">
        <v>6893</v>
      </c>
      <c r="D3587" s="239">
        <v>7800000</v>
      </c>
      <c r="E3587" s="240" t="s">
        <v>6886</v>
      </c>
      <c r="F3587" s="233" t="s">
        <v>227</v>
      </c>
      <c r="G3587" s="233" t="s">
        <v>4030</v>
      </c>
      <c r="H3587" s="233" t="s">
        <v>227</v>
      </c>
    </row>
    <row r="3588" spans="1:8" ht="18.399999999999999" customHeight="1">
      <c r="A3588" s="237" t="s">
        <v>4013</v>
      </c>
      <c r="B3588" s="238" t="s">
        <v>2635</v>
      </c>
      <c r="C3588" s="238" t="s">
        <v>6893</v>
      </c>
      <c r="D3588" s="239">
        <v>8300000</v>
      </c>
      <c r="E3588" s="240" t="s">
        <v>6886</v>
      </c>
      <c r="F3588" s="233" t="s">
        <v>227</v>
      </c>
      <c r="G3588" s="233" t="s">
        <v>4031</v>
      </c>
      <c r="H3588" s="233" t="s">
        <v>227</v>
      </c>
    </row>
    <row r="3589" spans="1:8" ht="18.399999999999999" customHeight="1">
      <c r="A3589" s="237" t="s">
        <v>4013</v>
      </c>
      <c r="B3589" s="238" t="s">
        <v>2639</v>
      </c>
      <c r="C3589" s="238" t="s">
        <v>6893</v>
      </c>
      <c r="D3589" s="239">
        <v>9200000</v>
      </c>
      <c r="E3589" s="240" t="s">
        <v>6886</v>
      </c>
      <c r="F3589" s="233" t="s">
        <v>227</v>
      </c>
      <c r="G3589" s="233" t="s">
        <v>4032</v>
      </c>
      <c r="H3589" s="233" t="s">
        <v>227</v>
      </c>
    </row>
    <row r="3590" spans="1:8" ht="18.399999999999999" customHeight="1">
      <c r="A3590" s="237" t="s">
        <v>4013</v>
      </c>
      <c r="B3590" s="238" t="s">
        <v>2643</v>
      </c>
      <c r="C3590" s="238" t="s">
        <v>6893</v>
      </c>
      <c r="D3590" s="239">
        <v>10000000</v>
      </c>
      <c r="E3590" s="240" t="s">
        <v>6886</v>
      </c>
      <c r="F3590" s="233" t="s">
        <v>227</v>
      </c>
      <c r="G3590" s="233" t="s">
        <v>4033</v>
      </c>
      <c r="H3590" s="233" t="s">
        <v>227</v>
      </c>
    </row>
    <row r="3591" spans="1:8" ht="18.399999999999999" customHeight="1">
      <c r="A3591" s="237" t="s">
        <v>4013</v>
      </c>
      <c r="B3591" s="238" t="s">
        <v>3369</v>
      </c>
      <c r="C3591" s="238" t="s">
        <v>6893</v>
      </c>
      <c r="D3591" s="239">
        <v>12500000</v>
      </c>
      <c r="E3591" s="240" t="s">
        <v>6886</v>
      </c>
      <c r="F3591" s="233" t="s">
        <v>227</v>
      </c>
      <c r="G3591" s="233" t="s">
        <v>4034</v>
      </c>
      <c r="H3591" s="233" t="s">
        <v>227</v>
      </c>
    </row>
    <row r="3592" spans="1:8" ht="18.399999999999999" customHeight="1">
      <c r="A3592" s="237" t="s">
        <v>4013</v>
      </c>
      <c r="B3592" s="238" t="s">
        <v>3371</v>
      </c>
      <c r="C3592" s="238" t="s">
        <v>6893</v>
      </c>
      <c r="D3592" s="239">
        <v>14500000</v>
      </c>
      <c r="E3592" s="240" t="s">
        <v>6886</v>
      </c>
      <c r="F3592" s="233" t="s">
        <v>227</v>
      </c>
      <c r="G3592" s="233" t="s">
        <v>4035</v>
      </c>
      <c r="H3592" s="233" t="s">
        <v>227</v>
      </c>
    </row>
    <row r="3593" spans="1:8" ht="18.399999999999999" customHeight="1">
      <c r="A3593" s="237" t="s">
        <v>4013</v>
      </c>
      <c r="B3593" s="238" t="s">
        <v>2651</v>
      </c>
      <c r="C3593" s="238" t="s">
        <v>6893</v>
      </c>
      <c r="D3593" s="239">
        <v>17000000</v>
      </c>
      <c r="E3593" s="240" t="s">
        <v>6886</v>
      </c>
      <c r="F3593" s="233" t="s">
        <v>227</v>
      </c>
      <c r="G3593" s="233" t="s">
        <v>4036</v>
      </c>
      <c r="H3593" s="233" t="s">
        <v>227</v>
      </c>
    </row>
    <row r="3594" spans="1:8" ht="18.399999999999999" customHeight="1">
      <c r="A3594" s="237" t="s">
        <v>4037</v>
      </c>
      <c r="B3594" s="238" t="s">
        <v>4038</v>
      </c>
      <c r="C3594" s="238" t="s">
        <v>6893</v>
      </c>
      <c r="D3594" s="239">
        <v>900000</v>
      </c>
      <c r="E3594" s="240" t="s">
        <v>6886</v>
      </c>
      <c r="F3594" s="233" t="s">
        <v>227</v>
      </c>
      <c r="G3594" s="233" t="s">
        <v>4039</v>
      </c>
      <c r="H3594" s="233" t="s">
        <v>227</v>
      </c>
    </row>
    <row r="3595" spans="1:8" ht="18.399999999999999" customHeight="1">
      <c r="A3595" s="237" t="s">
        <v>4037</v>
      </c>
      <c r="B3595" s="238" t="s">
        <v>4040</v>
      </c>
      <c r="C3595" s="238" t="s">
        <v>6893</v>
      </c>
      <c r="D3595" s="239">
        <v>1100000</v>
      </c>
      <c r="E3595" s="240" t="s">
        <v>6886</v>
      </c>
      <c r="F3595" s="233" t="s">
        <v>227</v>
      </c>
      <c r="G3595" s="233" t="s">
        <v>4041</v>
      </c>
      <c r="H3595" s="233" t="s">
        <v>227</v>
      </c>
    </row>
    <row r="3596" spans="1:8" ht="18.399999999999999" customHeight="1">
      <c r="A3596" s="237" t="s">
        <v>4037</v>
      </c>
      <c r="B3596" s="238" t="s">
        <v>4042</v>
      </c>
      <c r="C3596" s="238" t="s">
        <v>6893</v>
      </c>
      <c r="D3596" s="239">
        <v>1300000</v>
      </c>
      <c r="E3596" s="240" t="s">
        <v>6886</v>
      </c>
      <c r="F3596" s="233" t="s">
        <v>227</v>
      </c>
      <c r="G3596" s="233" t="s">
        <v>4043</v>
      </c>
      <c r="H3596" s="233" t="s">
        <v>227</v>
      </c>
    </row>
    <row r="3597" spans="1:8" ht="18.399999999999999" customHeight="1">
      <c r="A3597" s="237" t="s">
        <v>4037</v>
      </c>
      <c r="B3597" s="238" t="s">
        <v>4044</v>
      </c>
      <c r="C3597" s="238" t="s">
        <v>6893</v>
      </c>
      <c r="D3597" s="239">
        <v>1600000</v>
      </c>
      <c r="E3597" s="240" t="s">
        <v>6886</v>
      </c>
      <c r="F3597" s="233" t="s">
        <v>227</v>
      </c>
      <c r="G3597" s="233" t="s">
        <v>4045</v>
      </c>
      <c r="H3597" s="233" t="s">
        <v>227</v>
      </c>
    </row>
    <row r="3598" spans="1:8" ht="18.399999999999999" customHeight="1">
      <c r="A3598" s="237" t="s">
        <v>4037</v>
      </c>
      <c r="B3598" s="238" t="s">
        <v>4046</v>
      </c>
      <c r="C3598" s="238" t="s">
        <v>6893</v>
      </c>
      <c r="D3598" s="239">
        <v>1800000</v>
      </c>
      <c r="E3598" s="240" t="s">
        <v>6886</v>
      </c>
      <c r="F3598" s="233" t="s">
        <v>227</v>
      </c>
      <c r="G3598" s="233" t="s">
        <v>4047</v>
      </c>
      <c r="H3598" s="233" t="s">
        <v>227</v>
      </c>
    </row>
    <row r="3599" spans="1:8" ht="18.399999999999999" customHeight="1">
      <c r="A3599" s="237" t="s">
        <v>4037</v>
      </c>
      <c r="B3599" s="238" t="s">
        <v>4048</v>
      </c>
      <c r="C3599" s="238" t="s">
        <v>6893</v>
      </c>
      <c r="D3599" s="239">
        <v>1900000</v>
      </c>
      <c r="E3599" s="240" t="s">
        <v>6886</v>
      </c>
      <c r="F3599" s="233" t="s">
        <v>227</v>
      </c>
      <c r="G3599" s="233" t="s">
        <v>4049</v>
      </c>
      <c r="H3599" s="233" t="s">
        <v>227</v>
      </c>
    </row>
    <row r="3600" spans="1:8" ht="18.399999999999999" customHeight="1">
      <c r="A3600" s="237" t="s">
        <v>4037</v>
      </c>
      <c r="B3600" s="238" t="s">
        <v>4050</v>
      </c>
      <c r="C3600" s="238" t="s">
        <v>6893</v>
      </c>
      <c r="D3600" s="239">
        <v>2300000</v>
      </c>
      <c r="E3600" s="240" t="s">
        <v>6886</v>
      </c>
      <c r="F3600" s="233" t="s">
        <v>227</v>
      </c>
      <c r="G3600" s="233" t="s">
        <v>4051</v>
      </c>
      <c r="H3600" s="233" t="s">
        <v>227</v>
      </c>
    </row>
    <row r="3601" spans="1:8" ht="18.399999999999999" customHeight="1">
      <c r="A3601" s="237" t="s">
        <v>4037</v>
      </c>
      <c r="B3601" s="238" t="s">
        <v>4052</v>
      </c>
      <c r="C3601" s="238" t="s">
        <v>6893</v>
      </c>
      <c r="D3601" s="239">
        <v>2600000</v>
      </c>
      <c r="E3601" s="240" t="s">
        <v>6886</v>
      </c>
      <c r="F3601" s="233" t="s">
        <v>227</v>
      </c>
      <c r="G3601" s="233" t="s">
        <v>4053</v>
      </c>
      <c r="H3601" s="233" t="s">
        <v>227</v>
      </c>
    </row>
    <row r="3602" spans="1:8" ht="18.399999999999999" customHeight="1">
      <c r="A3602" s="237" t="s">
        <v>4037</v>
      </c>
      <c r="B3602" s="238" t="s">
        <v>4054</v>
      </c>
      <c r="C3602" s="238" t="s">
        <v>6893</v>
      </c>
      <c r="D3602" s="239">
        <v>3350000</v>
      </c>
      <c r="E3602" s="240" t="s">
        <v>6886</v>
      </c>
      <c r="F3602" s="233" t="s">
        <v>227</v>
      </c>
      <c r="G3602" s="233" t="s">
        <v>4055</v>
      </c>
      <c r="H3602" s="233" t="s">
        <v>227</v>
      </c>
    </row>
    <row r="3603" spans="1:8" ht="18.399999999999999" customHeight="1">
      <c r="A3603" s="237" t="s">
        <v>4037</v>
      </c>
      <c r="B3603" s="238" t="s">
        <v>4056</v>
      </c>
      <c r="C3603" s="238" t="s">
        <v>6893</v>
      </c>
      <c r="D3603" s="239">
        <v>3800000</v>
      </c>
      <c r="E3603" s="240" t="s">
        <v>6886</v>
      </c>
      <c r="F3603" s="233" t="s">
        <v>227</v>
      </c>
      <c r="G3603" s="233" t="s">
        <v>4057</v>
      </c>
      <c r="H3603" s="233" t="s">
        <v>227</v>
      </c>
    </row>
    <row r="3604" spans="1:8" ht="18.399999999999999" customHeight="1">
      <c r="A3604" s="237" t="s">
        <v>4037</v>
      </c>
      <c r="B3604" s="238" t="s">
        <v>4058</v>
      </c>
      <c r="C3604" s="238" t="s">
        <v>6893</v>
      </c>
      <c r="D3604" s="239">
        <v>4600000</v>
      </c>
      <c r="E3604" s="240" t="s">
        <v>6886</v>
      </c>
      <c r="F3604" s="233" t="s">
        <v>227</v>
      </c>
      <c r="G3604" s="233" t="s">
        <v>4059</v>
      </c>
      <c r="H3604" s="233" t="s">
        <v>227</v>
      </c>
    </row>
    <row r="3605" spans="1:8" ht="18.399999999999999" customHeight="1">
      <c r="A3605" s="237" t="s">
        <v>4037</v>
      </c>
      <c r="B3605" s="238" t="s">
        <v>4060</v>
      </c>
      <c r="C3605" s="238" t="s">
        <v>6893</v>
      </c>
      <c r="D3605" s="239">
        <v>5000000</v>
      </c>
      <c r="E3605" s="240" t="s">
        <v>6886</v>
      </c>
      <c r="F3605" s="233" t="s">
        <v>227</v>
      </c>
      <c r="G3605" s="233" t="s">
        <v>4061</v>
      </c>
      <c r="H3605" s="233" t="s">
        <v>227</v>
      </c>
    </row>
    <row r="3606" spans="1:8" ht="18.399999999999999" customHeight="1">
      <c r="A3606" s="237" t="s">
        <v>4037</v>
      </c>
      <c r="B3606" s="238" t="s">
        <v>4062</v>
      </c>
      <c r="C3606" s="238" t="s">
        <v>6893</v>
      </c>
      <c r="D3606" s="239">
        <v>5500000</v>
      </c>
      <c r="E3606" s="240" t="s">
        <v>6886</v>
      </c>
      <c r="F3606" s="233" t="s">
        <v>227</v>
      </c>
      <c r="G3606" s="233" t="s">
        <v>4063</v>
      </c>
      <c r="H3606" s="233" t="s">
        <v>227</v>
      </c>
    </row>
    <row r="3607" spans="1:8" ht="18.399999999999999" customHeight="1">
      <c r="A3607" s="237" t="s">
        <v>4037</v>
      </c>
      <c r="B3607" s="238" t="s">
        <v>4064</v>
      </c>
      <c r="C3607" s="238" t="s">
        <v>6893</v>
      </c>
      <c r="D3607" s="239">
        <v>6300000</v>
      </c>
      <c r="E3607" s="240" t="s">
        <v>6886</v>
      </c>
      <c r="F3607" s="233" t="s">
        <v>227</v>
      </c>
      <c r="G3607" s="233" t="s">
        <v>4065</v>
      </c>
      <c r="H3607" s="233" t="s">
        <v>227</v>
      </c>
    </row>
    <row r="3608" spans="1:8" ht="18.399999999999999" customHeight="1">
      <c r="A3608" s="237" t="s">
        <v>4037</v>
      </c>
      <c r="B3608" s="238" t="s">
        <v>4066</v>
      </c>
      <c r="C3608" s="238" t="s">
        <v>6893</v>
      </c>
      <c r="D3608" s="239">
        <v>8100000</v>
      </c>
      <c r="E3608" s="240" t="s">
        <v>6886</v>
      </c>
      <c r="F3608" s="233" t="s">
        <v>227</v>
      </c>
      <c r="G3608" s="233" t="s">
        <v>4067</v>
      </c>
      <c r="H3608" s="233" t="s">
        <v>227</v>
      </c>
    </row>
    <row r="3609" spans="1:8" ht="18.399999999999999" customHeight="1">
      <c r="A3609" s="237" t="s">
        <v>4037</v>
      </c>
      <c r="B3609" s="238" t="s">
        <v>4068</v>
      </c>
      <c r="C3609" s="238" t="s">
        <v>6893</v>
      </c>
      <c r="D3609" s="239">
        <v>9500000</v>
      </c>
      <c r="E3609" s="240" t="s">
        <v>6886</v>
      </c>
      <c r="F3609" s="233" t="s">
        <v>227</v>
      </c>
      <c r="G3609" s="233" t="s">
        <v>4069</v>
      </c>
      <c r="H3609" s="233" t="s">
        <v>227</v>
      </c>
    </row>
    <row r="3610" spans="1:8" ht="18.399999999999999" customHeight="1">
      <c r="A3610" s="237" t="s">
        <v>4037</v>
      </c>
      <c r="B3610" s="238" t="s">
        <v>4070</v>
      </c>
      <c r="C3610" s="238" t="s">
        <v>6893</v>
      </c>
      <c r="D3610" s="239">
        <v>11500000</v>
      </c>
      <c r="E3610" s="240" t="s">
        <v>6886</v>
      </c>
      <c r="F3610" s="233" t="s">
        <v>227</v>
      </c>
      <c r="G3610" s="233" t="s">
        <v>4071</v>
      </c>
      <c r="H3610" s="233" t="s">
        <v>227</v>
      </c>
    </row>
    <row r="3611" spans="1:8" ht="18.399999999999999" customHeight="1">
      <c r="A3611" s="237" t="s">
        <v>4037</v>
      </c>
      <c r="B3611" s="238" t="s">
        <v>4072</v>
      </c>
      <c r="C3611" s="238" t="s">
        <v>6893</v>
      </c>
      <c r="D3611" s="239">
        <v>12900000</v>
      </c>
      <c r="E3611" s="240" t="s">
        <v>6886</v>
      </c>
      <c r="F3611" s="233" t="s">
        <v>227</v>
      </c>
      <c r="G3611" s="233" t="s">
        <v>4073</v>
      </c>
      <c r="H3611" s="233" t="s">
        <v>227</v>
      </c>
    </row>
    <row r="3612" spans="1:8" ht="18.399999999999999" customHeight="1">
      <c r="A3612" s="237" t="s">
        <v>4074</v>
      </c>
      <c r="B3612" s="238" t="s">
        <v>4075</v>
      </c>
      <c r="C3612" s="238" t="s">
        <v>7081</v>
      </c>
      <c r="D3612" s="239">
        <v>4550000</v>
      </c>
      <c r="E3612" s="240" t="s">
        <v>6886</v>
      </c>
      <c r="F3612" s="233" t="s">
        <v>227</v>
      </c>
      <c r="G3612" s="233" t="s">
        <v>4076</v>
      </c>
      <c r="H3612" s="233" t="s">
        <v>227</v>
      </c>
    </row>
    <row r="3613" spans="1:8" ht="18.399999999999999" customHeight="1">
      <c r="A3613" s="237" t="s">
        <v>4074</v>
      </c>
      <c r="B3613" s="238" t="s">
        <v>4077</v>
      </c>
      <c r="C3613" s="238" t="s">
        <v>7081</v>
      </c>
      <c r="D3613" s="239">
        <v>5600000</v>
      </c>
      <c r="E3613" s="240" t="s">
        <v>6886</v>
      </c>
      <c r="F3613" s="233" t="s">
        <v>227</v>
      </c>
      <c r="G3613" s="233" t="s">
        <v>4078</v>
      </c>
      <c r="H3613" s="233" t="s">
        <v>227</v>
      </c>
    </row>
    <row r="3614" spans="1:8" ht="18.399999999999999" customHeight="1">
      <c r="A3614" s="237" t="s">
        <v>4074</v>
      </c>
      <c r="B3614" s="238" t="s">
        <v>4079</v>
      </c>
      <c r="C3614" s="238" t="s">
        <v>7081</v>
      </c>
      <c r="D3614" s="239">
        <v>7650000</v>
      </c>
      <c r="E3614" s="240" t="s">
        <v>6886</v>
      </c>
      <c r="F3614" s="233" t="s">
        <v>227</v>
      </c>
      <c r="G3614" s="233" t="s">
        <v>4080</v>
      </c>
      <c r="H3614" s="233" t="s">
        <v>227</v>
      </c>
    </row>
    <row r="3615" spans="1:8" ht="18.399999999999999" customHeight="1">
      <c r="A3615" s="237" t="s">
        <v>4074</v>
      </c>
      <c r="B3615" s="238" t="s">
        <v>4081</v>
      </c>
      <c r="C3615" s="238" t="s">
        <v>7081</v>
      </c>
      <c r="D3615" s="239">
        <v>5000000</v>
      </c>
      <c r="E3615" s="240" t="s">
        <v>6886</v>
      </c>
      <c r="F3615" s="233" t="s">
        <v>227</v>
      </c>
      <c r="G3615" s="233" t="s">
        <v>4082</v>
      </c>
      <c r="H3615" s="233" t="s">
        <v>227</v>
      </c>
    </row>
    <row r="3616" spans="1:8" ht="18.399999999999999" customHeight="1">
      <c r="A3616" s="237" t="s">
        <v>4074</v>
      </c>
      <c r="B3616" s="238" t="s">
        <v>4083</v>
      </c>
      <c r="C3616" s="238" t="s">
        <v>7081</v>
      </c>
      <c r="D3616" s="239">
        <v>6000000</v>
      </c>
      <c r="E3616" s="240" t="s">
        <v>6886</v>
      </c>
      <c r="F3616" s="233" t="s">
        <v>227</v>
      </c>
      <c r="G3616" s="233" t="s">
        <v>4084</v>
      </c>
      <c r="H3616" s="233" t="s">
        <v>227</v>
      </c>
    </row>
    <row r="3617" spans="1:8" ht="18.399999999999999" customHeight="1">
      <c r="A3617" s="237" t="s">
        <v>4074</v>
      </c>
      <c r="B3617" s="238" t="s">
        <v>4085</v>
      </c>
      <c r="C3617" s="238" t="s">
        <v>7081</v>
      </c>
      <c r="D3617" s="239">
        <v>7500000</v>
      </c>
      <c r="E3617" s="240" t="s">
        <v>6886</v>
      </c>
      <c r="F3617" s="233" t="s">
        <v>227</v>
      </c>
      <c r="G3617" s="233" t="s">
        <v>4086</v>
      </c>
      <c r="H3617" s="233" t="s">
        <v>227</v>
      </c>
    </row>
    <row r="3618" spans="1:8" ht="18.399999999999999" customHeight="1">
      <c r="A3618" s="237" t="s">
        <v>4074</v>
      </c>
      <c r="B3618" s="238" t="s">
        <v>4087</v>
      </c>
      <c r="C3618" s="238" t="s">
        <v>7081</v>
      </c>
      <c r="D3618" s="239">
        <v>13800000</v>
      </c>
      <c r="E3618" s="240" t="s">
        <v>6886</v>
      </c>
      <c r="F3618" s="233" t="s">
        <v>227</v>
      </c>
      <c r="G3618" s="233" t="s">
        <v>7626</v>
      </c>
      <c r="H3618" s="233" t="s">
        <v>227</v>
      </c>
    </row>
    <row r="3619" spans="1:8" ht="18.399999999999999" customHeight="1">
      <c r="A3619" s="237" t="s">
        <v>4074</v>
      </c>
      <c r="B3619" s="238" t="s">
        <v>4088</v>
      </c>
      <c r="C3619" s="238" t="s">
        <v>7081</v>
      </c>
      <c r="D3619" s="239">
        <v>16700000</v>
      </c>
      <c r="E3619" s="240" t="s">
        <v>6886</v>
      </c>
      <c r="F3619" s="233" t="s">
        <v>227</v>
      </c>
      <c r="G3619" s="233" t="s">
        <v>7627</v>
      </c>
      <c r="H3619" s="233" t="s">
        <v>227</v>
      </c>
    </row>
    <row r="3620" spans="1:8" ht="18.399999999999999" customHeight="1">
      <c r="A3620" s="237" t="s">
        <v>4074</v>
      </c>
      <c r="B3620" s="238" t="s">
        <v>4089</v>
      </c>
      <c r="C3620" s="238" t="s">
        <v>7081</v>
      </c>
      <c r="D3620" s="239">
        <v>19800000</v>
      </c>
      <c r="E3620" s="240" t="s">
        <v>6886</v>
      </c>
      <c r="F3620" s="233" t="s">
        <v>227</v>
      </c>
      <c r="G3620" s="233" t="s">
        <v>7628</v>
      </c>
      <c r="H3620" s="233" t="s">
        <v>227</v>
      </c>
    </row>
    <row r="3621" spans="1:8" ht="18.399999999999999" customHeight="1">
      <c r="A3621" s="237" t="s">
        <v>4074</v>
      </c>
      <c r="B3621" s="238" t="s">
        <v>4090</v>
      </c>
      <c r="C3621" s="238" t="s">
        <v>7081</v>
      </c>
      <c r="D3621" s="239">
        <v>20000000</v>
      </c>
      <c r="E3621" s="240" t="s">
        <v>6886</v>
      </c>
      <c r="F3621" s="233" t="s">
        <v>227</v>
      </c>
      <c r="G3621" s="233" t="s">
        <v>7629</v>
      </c>
      <c r="H3621" s="233" t="s">
        <v>227</v>
      </c>
    </row>
    <row r="3622" spans="1:8" ht="18.399999999999999" customHeight="1">
      <c r="A3622" s="237" t="s">
        <v>4074</v>
      </c>
      <c r="B3622" s="238" t="s">
        <v>4091</v>
      </c>
      <c r="C3622" s="238" t="s">
        <v>7081</v>
      </c>
      <c r="D3622" s="239">
        <v>21000000</v>
      </c>
      <c r="E3622" s="240" t="s">
        <v>6886</v>
      </c>
      <c r="F3622" s="233" t="s">
        <v>227</v>
      </c>
      <c r="G3622" s="233" t="s">
        <v>7630</v>
      </c>
      <c r="H3622" s="233" t="s">
        <v>227</v>
      </c>
    </row>
    <row r="3623" spans="1:8" ht="18.399999999999999" customHeight="1">
      <c r="A3623" s="237" t="s">
        <v>4074</v>
      </c>
      <c r="B3623" s="238" t="s">
        <v>4092</v>
      </c>
      <c r="C3623" s="238" t="s">
        <v>7081</v>
      </c>
      <c r="D3623" s="239">
        <v>27000000</v>
      </c>
      <c r="E3623" s="240" t="s">
        <v>6886</v>
      </c>
      <c r="F3623" s="233" t="s">
        <v>227</v>
      </c>
      <c r="G3623" s="233" t="s">
        <v>7631</v>
      </c>
      <c r="H3623" s="233" t="s">
        <v>227</v>
      </c>
    </row>
    <row r="3624" spans="1:8" ht="18.399999999999999" customHeight="1">
      <c r="A3624" s="237" t="s">
        <v>4074</v>
      </c>
      <c r="B3624" s="238" t="s">
        <v>4093</v>
      </c>
      <c r="C3624" s="238" t="s">
        <v>7081</v>
      </c>
      <c r="D3624" s="239">
        <v>25300000</v>
      </c>
      <c r="E3624" s="240" t="s">
        <v>6886</v>
      </c>
      <c r="F3624" s="233" t="s">
        <v>227</v>
      </c>
      <c r="G3624" s="233" t="s">
        <v>7632</v>
      </c>
      <c r="H3624" s="233" t="s">
        <v>227</v>
      </c>
    </row>
    <row r="3625" spans="1:8" ht="18.399999999999999" customHeight="1">
      <c r="A3625" s="237" t="s">
        <v>4074</v>
      </c>
      <c r="B3625" s="238" t="s">
        <v>4094</v>
      </c>
      <c r="C3625" s="238" t="s">
        <v>7081</v>
      </c>
      <c r="D3625" s="239">
        <v>28600000</v>
      </c>
      <c r="E3625" s="240" t="s">
        <v>6886</v>
      </c>
      <c r="F3625" s="233" t="s">
        <v>227</v>
      </c>
      <c r="G3625" s="233" t="s">
        <v>7633</v>
      </c>
      <c r="H3625" s="233" t="s">
        <v>227</v>
      </c>
    </row>
    <row r="3626" spans="1:8" ht="18.399999999999999" customHeight="1">
      <c r="A3626" s="237" t="s">
        <v>4074</v>
      </c>
      <c r="B3626" s="238" t="s">
        <v>4095</v>
      </c>
      <c r="C3626" s="238" t="s">
        <v>7081</v>
      </c>
      <c r="D3626" s="239">
        <v>44500000</v>
      </c>
      <c r="E3626" s="240" t="s">
        <v>6886</v>
      </c>
      <c r="F3626" s="233" t="s">
        <v>227</v>
      </c>
      <c r="G3626" s="233" t="s">
        <v>7634</v>
      </c>
      <c r="H3626" s="233" t="s">
        <v>227</v>
      </c>
    </row>
    <row r="3627" spans="1:8" ht="18.399999999999999" customHeight="1">
      <c r="A3627" s="237" t="s">
        <v>4096</v>
      </c>
      <c r="B3627" s="238" t="s">
        <v>2587</v>
      </c>
      <c r="C3627" s="238" t="s">
        <v>7081</v>
      </c>
      <c r="D3627" s="239">
        <v>1176000</v>
      </c>
      <c r="E3627" s="240" t="s">
        <v>6886</v>
      </c>
      <c r="F3627" s="233" t="s">
        <v>227</v>
      </c>
      <c r="G3627" s="233" t="s">
        <v>4097</v>
      </c>
      <c r="H3627" s="233" t="s">
        <v>227</v>
      </c>
    </row>
    <row r="3628" spans="1:8" ht="18.399999999999999" customHeight="1">
      <c r="A3628" s="237" t="s">
        <v>4096</v>
      </c>
      <c r="B3628" s="238" t="s">
        <v>2591</v>
      </c>
      <c r="C3628" s="238" t="s">
        <v>7081</v>
      </c>
      <c r="D3628" s="239">
        <v>1715000</v>
      </c>
      <c r="E3628" s="240" t="s">
        <v>6886</v>
      </c>
      <c r="F3628" s="233" t="s">
        <v>227</v>
      </c>
      <c r="G3628" s="233" t="s">
        <v>4098</v>
      </c>
      <c r="H3628" s="233" t="s">
        <v>227</v>
      </c>
    </row>
    <row r="3629" spans="1:8" ht="18.399999999999999" customHeight="1">
      <c r="A3629" s="237" t="s">
        <v>4096</v>
      </c>
      <c r="B3629" s="238" t="s">
        <v>2595</v>
      </c>
      <c r="C3629" s="238" t="s">
        <v>7081</v>
      </c>
      <c r="D3629" s="239">
        <v>2401000</v>
      </c>
      <c r="E3629" s="240" t="s">
        <v>6886</v>
      </c>
      <c r="F3629" s="233" t="s">
        <v>227</v>
      </c>
      <c r="G3629" s="233" t="s">
        <v>7635</v>
      </c>
      <c r="H3629" s="233" t="s">
        <v>227</v>
      </c>
    </row>
    <row r="3630" spans="1:8" ht="18.399999999999999" customHeight="1">
      <c r="A3630" s="237" t="s">
        <v>4096</v>
      </c>
      <c r="B3630" s="238" t="s">
        <v>2600</v>
      </c>
      <c r="C3630" s="238" t="s">
        <v>7081</v>
      </c>
      <c r="D3630" s="239">
        <v>3430000</v>
      </c>
      <c r="E3630" s="240" t="s">
        <v>6886</v>
      </c>
      <c r="F3630" s="233" t="s">
        <v>227</v>
      </c>
      <c r="G3630" s="233" t="s">
        <v>7636</v>
      </c>
      <c r="H3630" s="233" t="s">
        <v>227</v>
      </c>
    </row>
    <row r="3631" spans="1:8" ht="18.399999999999999" customHeight="1">
      <c r="A3631" s="237" t="s">
        <v>4096</v>
      </c>
      <c r="B3631" s="238" t="s">
        <v>2604</v>
      </c>
      <c r="C3631" s="238" t="s">
        <v>7081</v>
      </c>
      <c r="D3631" s="239">
        <v>4929000</v>
      </c>
      <c r="E3631" s="240" t="s">
        <v>6886</v>
      </c>
      <c r="F3631" s="233" t="s">
        <v>227</v>
      </c>
      <c r="G3631" s="233" t="s">
        <v>7637</v>
      </c>
      <c r="H3631" s="233" t="s">
        <v>227</v>
      </c>
    </row>
    <row r="3632" spans="1:8" ht="18.399999999999999" customHeight="1">
      <c r="A3632" s="237" t="s">
        <v>7638</v>
      </c>
      <c r="B3632" s="238" t="s">
        <v>4099</v>
      </c>
      <c r="C3632" s="238" t="s">
        <v>7081</v>
      </c>
      <c r="D3632" s="239">
        <v>10620000</v>
      </c>
      <c r="E3632" s="240" t="s">
        <v>6886</v>
      </c>
      <c r="F3632" s="233" t="s">
        <v>227</v>
      </c>
      <c r="G3632" s="233" t="s">
        <v>4100</v>
      </c>
      <c r="H3632" s="233" t="s">
        <v>227</v>
      </c>
    </row>
    <row r="3633" spans="1:8" ht="18.399999999999999" customHeight="1">
      <c r="A3633" s="237" t="s">
        <v>7638</v>
      </c>
      <c r="B3633" s="238" t="s">
        <v>4101</v>
      </c>
      <c r="C3633" s="238" t="s">
        <v>7081</v>
      </c>
      <c r="D3633" s="239">
        <v>11930000</v>
      </c>
      <c r="E3633" s="240" t="s">
        <v>6886</v>
      </c>
      <c r="F3633" s="233" t="s">
        <v>227</v>
      </c>
      <c r="G3633" s="233" t="s">
        <v>4102</v>
      </c>
      <c r="H3633" s="233" t="s">
        <v>227</v>
      </c>
    </row>
    <row r="3634" spans="1:8" ht="18.399999999999999" customHeight="1">
      <c r="A3634" s="237" t="s">
        <v>7638</v>
      </c>
      <c r="B3634" s="238" t="s">
        <v>4103</v>
      </c>
      <c r="C3634" s="238" t="s">
        <v>7081</v>
      </c>
      <c r="D3634" s="239">
        <v>15000000</v>
      </c>
      <c r="E3634" s="240" t="s">
        <v>6886</v>
      </c>
      <c r="F3634" s="233" t="s">
        <v>227</v>
      </c>
      <c r="G3634" s="233" t="s">
        <v>4104</v>
      </c>
      <c r="H3634" s="233" t="s">
        <v>227</v>
      </c>
    </row>
    <row r="3635" spans="1:8" ht="18.399999999999999" customHeight="1">
      <c r="A3635" s="237" t="s">
        <v>4105</v>
      </c>
      <c r="B3635" s="238" t="s">
        <v>4106</v>
      </c>
      <c r="C3635" s="238" t="s">
        <v>7081</v>
      </c>
      <c r="D3635" s="239">
        <v>2150000</v>
      </c>
      <c r="E3635" s="240" t="s">
        <v>6886</v>
      </c>
      <c r="F3635" s="233" t="s">
        <v>227</v>
      </c>
      <c r="G3635" s="233" t="s">
        <v>4107</v>
      </c>
      <c r="H3635" s="233" t="s">
        <v>227</v>
      </c>
    </row>
    <row r="3636" spans="1:8" ht="18.399999999999999" customHeight="1">
      <c r="A3636" s="237" t="s">
        <v>4105</v>
      </c>
      <c r="B3636" s="238" t="s">
        <v>4108</v>
      </c>
      <c r="C3636" s="238" t="s">
        <v>7081</v>
      </c>
      <c r="D3636" s="239">
        <v>2273000</v>
      </c>
      <c r="E3636" s="240" t="s">
        <v>6886</v>
      </c>
      <c r="F3636" s="233" t="s">
        <v>227</v>
      </c>
      <c r="G3636" s="233" t="s">
        <v>4109</v>
      </c>
      <c r="H3636" s="233" t="s">
        <v>227</v>
      </c>
    </row>
    <row r="3637" spans="1:8" ht="18.399999999999999" customHeight="1">
      <c r="A3637" s="237" t="s">
        <v>4105</v>
      </c>
      <c r="B3637" s="238" t="s">
        <v>4110</v>
      </c>
      <c r="C3637" s="238" t="s">
        <v>7081</v>
      </c>
      <c r="D3637" s="239">
        <v>2370000</v>
      </c>
      <c r="E3637" s="240" t="s">
        <v>6886</v>
      </c>
      <c r="F3637" s="233" t="s">
        <v>227</v>
      </c>
      <c r="G3637" s="233" t="s">
        <v>4111</v>
      </c>
      <c r="H3637" s="233" t="s">
        <v>227</v>
      </c>
    </row>
    <row r="3638" spans="1:8" ht="18.399999999999999" customHeight="1">
      <c r="A3638" s="237" t="s">
        <v>6522</v>
      </c>
      <c r="B3638" s="238" t="s">
        <v>6523</v>
      </c>
      <c r="C3638" s="238" t="s">
        <v>6893</v>
      </c>
      <c r="D3638" s="239">
        <v>19000</v>
      </c>
      <c r="E3638" s="240" t="s">
        <v>6886</v>
      </c>
      <c r="F3638" s="233" t="s">
        <v>227</v>
      </c>
      <c r="G3638" s="233" t="s">
        <v>6524</v>
      </c>
      <c r="H3638" s="233" t="s">
        <v>227</v>
      </c>
    </row>
    <row r="3639" spans="1:8" ht="18.399999999999999" customHeight="1">
      <c r="A3639" s="237" t="s">
        <v>6522</v>
      </c>
      <c r="B3639" s="238" t="s">
        <v>6525</v>
      </c>
      <c r="C3639" s="238" t="s">
        <v>6893</v>
      </c>
      <c r="D3639" s="239">
        <v>32200</v>
      </c>
      <c r="E3639" s="240" t="s">
        <v>6886</v>
      </c>
      <c r="F3639" s="233" t="s">
        <v>227</v>
      </c>
      <c r="G3639" s="233" t="s">
        <v>6526</v>
      </c>
      <c r="H3639" s="233" t="s">
        <v>227</v>
      </c>
    </row>
    <row r="3640" spans="1:8" ht="18.399999999999999" customHeight="1">
      <c r="A3640" s="237" t="s">
        <v>6522</v>
      </c>
      <c r="B3640" s="238" t="s">
        <v>5891</v>
      </c>
      <c r="C3640" s="238" t="s">
        <v>6893</v>
      </c>
      <c r="D3640" s="239">
        <v>40700</v>
      </c>
      <c r="E3640" s="240" t="s">
        <v>6886</v>
      </c>
      <c r="F3640" s="233" t="s">
        <v>227</v>
      </c>
      <c r="G3640" s="233" t="s">
        <v>6527</v>
      </c>
      <c r="H3640" s="233" t="s">
        <v>227</v>
      </c>
    </row>
    <row r="3641" spans="1:8" ht="18.399999999999999" customHeight="1">
      <c r="A3641" s="237" t="s">
        <v>6522</v>
      </c>
      <c r="B3641" s="238" t="s">
        <v>5893</v>
      </c>
      <c r="C3641" s="238" t="s">
        <v>6893</v>
      </c>
      <c r="D3641" s="239">
        <v>48030</v>
      </c>
      <c r="E3641" s="240" t="s">
        <v>6886</v>
      </c>
      <c r="F3641" s="233" t="s">
        <v>227</v>
      </c>
      <c r="G3641" s="233" t="s">
        <v>6528</v>
      </c>
      <c r="H3641" s="233" t="s">
        <v>227</v>
      </c>
    </row>
    <row r="3642" spans="1:8" ht="18.399999999999999" customHeight="1">
      <c r="A3642" s="237" t="s">
        <v>6522</v>
      </c>
      <c r="B3642" s="238" t="s">
        <v>6529</v>
      </c>
      <c r="C3642" s="238" t="s">
        <v>6893</v>
      </c>
      <c r="D3642" s="239">
        <v>57700</v>
      </c>
      <c r="E3642" s="240" t="s">
        <v>6886</v>
      </c>
      <c r="F3642" s="233" t="s">
        <v>227</v>
      </c>
      <c r="G3642" s="233" t="s">
        <v>6530</v>
      </c>
      <c r="H3642" s="233" t="s">
        <v>227</v>
      </c>
    </row>
    <row r="3643" spans="1:8" ht="18.399999999999999" customHeight="1">
      <c r="A3643" s="237" t="s">
        <v>6522</v>
      </c>
      <c r="B3643" s="238" t="s">
        <v>6531</v>
      </c>
      <c r="C3643" s="238" t="s">
        <v>6893</v>
      </c>
      <c r="D3643" s="239">
        <v>100500</v>
      </c>
      <c r="E3643" s="240" t="s">
        <v>6886</v>
      </c>
      <c r="F3643" s="233" t="s">
        <v>227</v>
      </c>
      <c r="G3643" s="233" t="s">
        <v>6532</v>
      </c>
      <c r="H3643" s="233" t="s">
        <v>227</v>
      </c>
    </row>
    <row r="3644" spans="1:8" ht="18.399999999999999" customHeight="1">
      <c r="A3644" s="237" t="s">
        <v>6522</v>
      </c>
      <c r="B3644" s="238" t="s">
        <v>6533</v>
      </c>
      <c r="C3644" s="238" t="s">
        <v>6893</v>
      </c>
      <c r="D3644" s="239">
        <v>117900</v>
      </c>
      <c r="E3644" s="240" t="s">
        <v>6886</v>
      </c>
      <c r="F3644" s="233" t="s">
        <v>227</v>
      </c>
      <c r="G3644" s="233" t="s">
        <v>6534</v>
      </c>
      <c r="H3644" s="233" t="s">
        <v>227</v>
      </c>
    </row>
    <row r="3645" spans="1:8" ht="18.399999999999999" customHeight="1">
      <c r="A3645" s="237" t="s">
        <v>6535</v>
      </c>
      <c r="B3645" s="238" t="s">
        <v>6536</v>
      </c>
      <c r="C3645" s="238" t="s">
        <v>6914</v>
      </c>
      <c r="D3645" s="239">
        <v>9450</v>
      </c>
      <c r="E3645" s="240" t="s">
        <v>6886</v>
      </c>
      <c r="F3645" s="233" t="s">
        <v>227</v>
      </c>
      <c r="G3645" s="233" t="s">
        <v>6537</v>
      </c>
      <c r="H3645" s="233" t="s">
        <v>227</v>
      </c>
    </row>
    <row r="3646" spans="1:8" ht="18.399999999999999" customHeight="1">
      <c r="A3646" s="237" t="s">
        <v>6535</v>
      </c>
      <c r="B3646" s="238" t="s">
        <v>6538</v>
      </c>
      <c r="C3646" s="238" t="s">
        <v>6914</v>
      </c>
      <c r="D3646" s="239">
        <v>12650</v>
      </c>
      <c r="E3646" s="240" t="s">
        <v>6886</v>
      </c>
      <c r="F3646" s="233" t="s">
        <v>227</v>
      </c>
      <c r="G3646" s="233" t="s">
        <v>6539</v>
      </c>
      <c r="H3646" s="233" t="s">
        <v>227</v>
      </c>
    </row>
    <row r="3647" spans="1:8" ht="18.399999999999999" customHeight="1">
      <c r="A3647" s="237" t="s">
        <v>6535</v>
      </c>
      <c r="B3647" s="238" t="s">
        <v>6540</v>
      </c>
      <c r="C3647" s="238" t="s">
        <v>6914</v>
      </c>
      <c r="D3647" s="239">
        <v>13950</v>
      </c>
      <c r="E3647" s="240" t="s">
        <v>6886</v>
      </c>
      <c r="F3647" s="233" t="s">
        <v>227</v>
      </c>
      <c r="G3647" s="233" t="s">
        <v>6541</v>
      </c>
      <c r="H3647" s="233" t="s">
        <v>227</v>
      </c>
    </row>
    <row r="3648" spans="1:8" ht="18.399999999999999" customHeight="1">
      <c r="A3648" s="237" t="s">
        <v>6535</v>
      </c>
      <c r="B3648" s="238" t="s">
        <v>6542</v>
      </c>
      <c r="C3648" s="238" t="s">
        <v>6914</v>
      </c>
      <c r="D3648" s="239">
        <v>14350</v>
      </c>
      <c r="E3648" s="240" t="s">
        <v>6886</v>
      </c>
      <c r="F3648" s="233" t="s">
        <v>227</v>
      </c>
      <c r="G3648" s="233" t="s">
        <v>6543</v>
      </c>
      <c r="H3648" s="233" t="s">
        <v>227</v>
      </c>
    </row>
    <row r="3649" spans="1:8" ht="18.399999999999999" customHeight="1">
      <c r="A3649" s="237" t="s">
        <v>6535</v>
      </c>
      <c r="B3649" s="238" t="s">
        <v>6544</v>
      </c>
      <c r="C3649" s="238" t="s">
        <v>6914</v>
      </c>
      <c r="D3649" s="239">
        <v>15650</v>
      </c>
      <c r="E3649" s="240" t="s">
        <v>6886</v>
      </c>
      <c r="F3649" s="233" t="s">
        <v>227</v>
      </c>
      <c r="G3649" s="233" t="s">
        <v>6545</v>
      </c>
      <c r="H3649" s="233" t="s">
        <v>227</v>
      </c>
    </row>
    <row r="3650" spans="1:8" ht="18.399999999999999" customHeight="1">
      <c r="A3650" s="237" t="s">
        <v>6535</v>
      </c>
      <c r="B3650" s="238" t="s">
        <v>6546</v>
      </c>
      <c r="C3650" s="238" t="s">
        <v>6914</v>
      </c>
      <c r="D3650" s="239">
        <v>16750</v>
      </c>
      <c r="E3650" s="240" t="s">
        <v>6886</v>
      </c>
      <c r="F3650" s="233" t="s">
        <v>227</v>
      </c>
      <c r="G3650" s="233" t="s">
        <v>6547</v>
      </c>
      <c r="H3650" s="233" t="s">
        <v>227</v>
      </c>
    </row>
    <row r="3651" spans="1:8" ht="18.399999999999999" customHeight="1">
      <c r="A3651" s="237" t="s">
        <v>6548</v>
      </c>
      <c r="B3651" s="238" t="s">
        <v>6549</v>
      </c>
      <c r="C3651" s="238" t="s">
        <v>6893</v>
      </c>
      <c r="D3651" s="239">
        <v>12380</v>
      </c>
      <c r="E3651" s="240" t="s">
        <v>6886</v>
      </c>
      <c r="F3651" s="233" t="s">
        <v>227</v>
      </c>
      <c r="G3651" s="233" t="s">
        <v>6550</v>
      </c>
      <c r="H3651" s="233" t="s">
        <v>227</v>
      </c>
    </row>
    <row r="3652" spans="1:8" ht="18.399999999999999" customHeight="1">
      <c r="A3652" s="237" t="s">
        <v>6548</v>
      </c>
      <c r="B3652" s="238" t="s">
        <v>6551</v>
      </c>
      <c r="C3652" s="238" t="s">
        <v>6893</v>
      </c>
      <c r="D3652" s="239">
        <v>18450</v>
      </c>
      <c r="E3652" s="240" t="s">
        <v>6886</v>
      </c>
      <c r="F3652" s="233" t="s">
        <v>227</v>
      </c>
      <c r="G3652" s="233" t="s">
        <v>6552</v>
      </c>
      <c r="H3652" s="233" t="s">
        <v>227</v>
      </c>
    </row>
    <row r="3653" spans="1:8" ht="18.399999999999999" customHeight="1">
      <c r="A3653" s="237" t="s">
        <v>6548</v>
      </c>
      <c r="B3653" s="238" t="s">
        <v>6553</v>
      </c>
      <c r="C3653" s="238" t="s">
        <v>6893</v>
      </c>
      <c r="D3653" s="239">
        <v>21540</v>
      </c>
      <c r="E3653" s="240" t="s">
        <v>6886</v>
      </c>
      <c r="F3653" s="233" t="s">
        <v>227</v>
      </c>
      <c r="G3653" s="233" t="s">
        <v>6554</v>
      </c>
      <c r="H3653" s="233" t="s">
        <v>227</v>
      </c>
    </row>
    <row r="3654" spans="1:8" ht="18.399999999999999" customHeight="1">
      <c r="A3654" s="237" t="s">
        <v>6548</v>
      </c>
      <c r="B3654" s="238" t="s">
        <v>6557</v>
      </c>
      <c r="C3654" s="238" t="s">
        <v>6893</v>
      </c>
      <c r="D3654" s="239">
        <v>25840</v>
      </c>
      <c r="E3654" s="240" t="s">
        <v>6886</v>
      </c>
      <c r="F3654" s="233" t="s">
        <v>227</v>
      </c>
      <c r="G3654" s="233" t="s">
        <v>6556</v>
      </c>
      <c r="H3654" s="233" t="s">
        <v>227</v>
      </c>
    </row>
    <row r="3655" spans="1:8" ht="18.399999999999999" customHeight="1">
      <c r="A3655" s="237" t="s">
        <v>6548</v>
      </c>
      <c r="B3655" s="238" t="s">
        <v>6555</v>
      </c>
      <c r="C3655" s="238" t="s">
        <v>6893</v>
      </c>
      <c r="D3655" s="239">
        <v>28550</v>
      </c>
      <c r="E3655" s="240" t="s">
        <v>6886</v>
      </c>
      <c r="F3655" s="233" t="s">
        <v>227</v>
      </c>
      <c r="G3655" s="233" t="s">
        <v>6558</v>
      </c>
      <c r="H3655" s="233" t="s">
        <v>227</v>
      </c>
    </row>
    <row r="3656" spans="1:8" ht="18.399999999999999" customHeight="1">
      <c r="A3656" s="237" t="s">
        <v>6559</v>
      </c>
      <c r="B3656" s="238" t="s">
        <v>6536</v>
      </c>
      <c r="C3656" s="238" t="s">
        <v>6893</v>
      </c>
      <c r="D3656" s="239">
        <v>12380</v>
      </c>
      <c r="E3656" s="240" t="s">
        <v>6886</v>
      </c>
      <c r="F3656" s="233" t="s">
        <v>227</v>
      </c>
      <c r="G3656" s="233" t="s">
        <v>6560</v>
      </c>
      <c r="H3656" s="233" t="s">
        <v>227</v>
      </c>
    </row>
    <row r="3657" spans="1:8" ht="18.399999999999999" customHeight="1">
      <c r="A3657" s="237" t="s">
        <v>6559</v>
      </c>
      <c r="B3657" s="238" t="s">
        <v>6538</v>
      </c>
      <c r="C3657" s="238" t="s">
        <v>6893</v>
      </c>
      <c r="D3657" s="239">
        <v>18450</v>
      </c>
      <c r="E3657" s="240" t="s">
        <v>6886</v>
      </c>
      <c r="F3657" s="233" t="s">
        <v>227</v>
      </c>
      <c r="G3657" s="233" t="s">
        <v>6561</v>
      </c>
      <c r="H3657" s="233" t="s">
        <v>227</v>
      </c>
    </row>
    <row r="3658" spans="1:8" ht="18.399999999999999" customHeight="1">
      <c r="A3658" s="237" t="s">
        <v>6559</v>
      </c>
      <c r="B3658" s="238" t="s">
        <v>6540</v>
      </c>
      <c r="C3658" s="238" t="s">
        <v>6893</v>
      </c>
      <c r="D3658" s="239">
        <v>21540</v>
      </c>
      <c r="E3658" s="240" t="s">
        <v>6886</v>
      </c>
      <c r="F3658" s="233" t="s">
        <v>227</v>
      </c>
      <c r="G3658" s="233" t="s">
        <v>6562</v>
      </c>
      <c r="H3658" s="233" t="s">
        <v>227</v>
      </c>
    </row>
    <row r="3659" spans="1:8" ht="18.399999999999999" customHeight="1">
      <c r="A3659" s="237" t="s">
        <v>6559</v>
      </c>
      <c r="B3659" s="238" t="s">
        <v>6544</v>
      </c>
      <c r="C3659" s="238" t="s">
        <v>6893</v>
      </c>
      <c r="D3659" s="239">
        <v>25840</v>
      </c>
      <c r="E3659" s="240" t="s">
        <v>6886</v>
      </c>
      <c r="F3659" s="233" t="s">
        <v>227</v>
      </c>
      <c r="G3659" s="233" t="s">
        <v>6563</v>
      </c>
      <c r="H3659" s="233" t="s">
        <v>227</v>
      </c>
    </row>
    <row r="3660" spans="1:8" ht="18.399999999999999" customHeight="1">
      <c r="A3660" s="237" t="s">
        <v>6559</v>
      </c>
      <c r="B3660" s="238" t="s">
        <v>6542</v>
      </c>
      <c r="C3660" s="238" t="s">
        <v>6893</v>
      </c>
      <c r="D3660" s="239">
        <v>28550</v>
      </c>
      <c r="E3660" s="240" t="s">
        <v>6886</v>
      </c>
      <c r="F3660" s="233" t="s">
        <v>227</v>
      </c>
      <c r="G3660" s="233" t="s">
        <v>6564</v>
      </c>
      <c r="H3660" s="233" t="s">
        <v>227</v>
      </c>
    </row>
    <row r="3661" spans="1:8" ht="18.399999999999999" customHeight="1">
      <c r="A3661" s="237" t="s">
        <v>6565</v>
      </c>
      <c r="B3661" s="238" t="s">
        <v>6536</v>
      </c>
      <c r="C3661" s="238" t="s">
        <v>6893</v>
      </c>
      <c r="D3661" s="239">
        <v>21400</v>
      </c>
      <c r="E3661" s="240" t="s">
        <v>6886</v>
      </c>
      <c r="F3661" s="233" t="s">
        <v>227</v>
      </c>
      <c r="G3661" s="233" t="s">
        <v>6566</v>
      </c>
      <c r="H3661" s="233" t="s">
        <v>227</v>
      </c>
    </row>
    <row r="3662" spans="1:8" ht="18.399999999999999" customHeight="1">
      <c r="A3662" s="237" t="s">
        <v>6565</v>
      </c>
      <c r="B3662" s="238" t="s">
        <v>6538</v>
      </c>
      <c r="C3662" s="238" t="s">
        <v>6893</v>
      </c>
      <c r="D3662" s="239">
        <v>31950</v>
      </c>
      <c r="E3662" s="240" t="s">
        <v>6886</v>
      </c>
      <c r="F3662" s="233" t="s">
        <v>227</v>
      </c>
      <c r="G3662" s="233" t="s">
        <v>6567</v>
      </c>
      <c r="H3662" s="233" t="s">
        <v>227</v>
      </c>
    </row>
    <row r="3663" spans="1:8" ht="18.399999999999999" customHeight="1">
      <c r="A3663" s="237" t="s">
        <v>6565</v>
      </c>
      <c r="B3663" s="238" t="s">
        <v>6540</v>
      </c>
      <c r="C3663" s="238" t="s">
        <v>6893</v>
      </c>
      <c r="D3663" s="239">
        <v>37160</v>
      </c>
      <c r="E3663" s="240" t="s">
        <v>6886</v>
      </c>
      <c r="F3663" s="233" t="s">
        <v>227</v>
      </c>
      <c r="G3663" s="233" t="s">
        <v>6568</v>
      </c>
      <c r="H3663" s="233" t="s">
        <v>227</v>
      </c>
    </row>
    <row r="3664" spans="1:8" ht="18.399999999999999" customHeight="1">
      <c r="A3664" s="237" t="s">
        <v>6565</v>
      </c>
      <c r="B3664" s="238" t="s">
        <v>6544</v>
      </c>
      <c r="C3664" s="238" t="s">
        <v>6893</v>
      </c>
      <c r="D3664" s="239">
        <v>43860</v>
      </c>
      <c r="E3664" s="240" t="s">
        <v>6886</v>
      </c>
      <c r="F3664" s="233" t="s">
        <v>227</v>
      </c>
      <c r="G3664" s="233" t="s">
        <v>6569</v>
      </c>
      <c r="H3664" s="233" t="s">
        <v>227</v>
      </c>
    </row>
    <row r="3665" spans="1:8" ht="18.399999999999999" customHeight="1">
      <c r="A3665" s="237" t="s">
        <v>6565</v>
      </c>
      <c r="B3665" s="238" t="s">
        <v>6542</v>
      </c>
      <c r="C3665" s="238" t="s">
        <v>6893</v>
      </c>
      <c r="D3665" s="239">
        <v>46850</v>
      </c>
      <c r="E3665" s="240" t="s">
        <v>6886</v>
      </c>
      <c r="F3665" s="233" t="s">
        <v>227</v>
      </c>
      <c r="G3665" s="233" t="s">
        <v>6570</v>
      </c>
      <c r="H3665" s="233" t="s">
        <v>227</v>
      </c>
    </row>
    <row r="3666" spans="1:8" ht="18.399999999999999" customHeight="1">
      <c r="A3666" s="237" t="s">
        <v>6571</v>
      </c>
      <c r="B3666" s="238" t="s">
        <v>6536</v>
      </c>
      <c r="C3666" s="238" t="s">
        <v>6893</v>
      </c>
      <c r="D3666" s="239">
        <v>25900</v>
      </c>
      <c r="E3666" s="240" t="s">
        <v>6886</v>
      </c>
      <c r="F3666" s="233" t="s">
        <v>227</v>
      </c>
      <c r="G3666" s="233" t="s">
        <v>6572</v>
      </c>
      <c r="H3666" s="233" t="s">
        <v>227</v>
      </c>
    </row>
    <row r="3667" spans="1:8" ht="18.399999999999999" customHeight="1">
      <c r="A3667" s="237" t="s">
        <v>6571</v>
      </c>
      <c r="B3667" s="238" t="s">
        <v>6573</v>
      </c>
      <c r="C3667" s="238" t="s">
        <v>6893</v>
      </c>
      <c r="D3667" s="239">
        <v>40200</v>
      </c>
      <c r="E3667" s="240" t="s">
        <v>6886</v>
      </c>
      <c r="F3667" s="233" t="s">
        <v>227</v>
      </c>
      <c r="G3667" s="233" t="s">
        <v>6574</v>
      </c>
      <c r="H3667" s="233" t="s">
        <v>227</v>
      </c>
    </row>
    <row r="3668" spans="1:8" ht="18.399999999999999" customHeight="1">
      <c r="A3668" s="237" t="s">
        <v>6571</v>
      </c>
      <c r="B3668" s="238" t="s">
        <v>6540</v>
      </c>
      <c r="C3668" s="238" t="s">
        <v>6893</v>
      </c>
      <c r="D3668" s="239">
        <v>43400</v>
      </c>
      <c r="E3668" s="240" t="s">
        <v>6886</v>
      </c>
      <c r="F3668" s="233" t="s">
        <v>227</v>
      </c>
      <c r="G3668" s="233" t="s">
        <v>6575</v>
      </c>
      <c r="H3668" s="233" t="s">
        <v>227</v>
      </c>
    </row>
    <row r="3669" spans="1:8" ht="18.399999999999999" customHeight="1">
      <c r="A3669" s="237" t="s">
        <v>6571</v>
      </c>
      <c r="B3669" s="238" t="s">
        <v>6544</v>
      </c>
      <c r="C3669" s="238" t="s">
        <v>6893</v>
      </c>
      <c r="D3669" s="239">
        <v>49450</v>
      </c>
      <c r="E3669" s="240" t="s">
        <v>6886</v>
      </c>
      <c r="F3669" s="233" t="s">
        <v>227</v>
      </c>
      <c r="G3669" s="233" t="s">
        <v>6576</v>
      </c>
      <c r="H3669" s="233" t="s">
        <v>227</v>
      </c>
    </row>
    <row r="3670" spans="1:8" ht="18.399999999999999" customHeight="1">
      <c r="A3670" s="237" t="s">
        <v>6571</v>
      </c>
      <c r="B3670" s="238" t="s">
        <v>6542</v>
      </c>
      <c r="C3670" s="238" t="s">
        <v>6893</v>
      </c>
      <c r="D3670" s="239">
        <v>58440</v>
      </c>
      <c r="E3670" s="240" t="s">
        <v>6886</v>
      </c>
      <c r="F3670" s="233" t="s">
        <v>227</v>
      </c>
      <c r="G3670" s="233" t="s">
        <v>6577</v>
      </c>
      <c r="H3670" s="233" t="s">
        <v>227</v>
      </c>
    </row>
    <row r="3671" spans="1:8" ht="18.399999999999999" customHeight="1">
      <c r="A3671" s="237" t="s">
        <v>6578</v>
      </c>
      <c r="B3671" s="238" t="s">
        <v>6579</v>
      </c>
      <c r="C3671" s="238" t="s">
        <v>6893</v>
      </c>
      <c r="D3671" s="239">
        <v>651</v>
      </c>
      <c r="E3671" s="240" t="s">
        <v>6886</v>
      </c>
      <c r="F3671" s="233" t="s">
        <v>227</v>
      </c>
      <c r="G3671" s="233" t="s">
        <v>6580</v>
      </c>
      <c r="H3671" s="233" t="s">
        <v>227</v>
      </c>
    </row>
    <row r="3672" spans="1:8" ht="18.399999999999999" customHeight="1">
      <c r="A3672" s="237" t="s">
        <v>7639</v>
      </c>
      <c r="B3672" s="238" t="s">
        <v>6581</v>
      </c>
      <c r="C3672" s="238" t="s">
        <v>6893</v>
      </c>
      <c r="D3672" s="239">
        <v>210</v>
      </c>
      <c r="E3672" s="240" t="s">
        <v>6886</v>
      </c>
      <c r="F3672" s="233" t="s">
        <v>227</v>
      </c>
      <c r="G3672" s="233" t="s">
        <v>6582</v>
      </c>
      <c r="H3672" s="233" t="s">
        <v>227</v>
      </c>
    </row>
    <row r="3673" spans="1:8" ht="18.399999999999999" customHeight="1">
      <c r="A3673" s="237" t="s">
        <v>6583</v>
      </c>
      <c r="B3673" s="238" t="s">
        <v>6584</v>
      </c>
      <c r="C3673" s="238" t="s">
        <v>6893</v>
      </c>
      <c r="D3673" s="239">
        <v>610</v>
      </c>
      <c r="E3673" s="240" t="s">
        <v>6886</v>
      </c>
      <c r="F3673" s="233" t="s">
        <v>227</v>
      </c>
      <c r="G3673" s="233" t="s">
        <v>6585</v>
      </c>
      <c r="H3673" s="233" t="s">
        <v>227</v>
      </c>
    </row>
    <row r="3674" spans="1:8" ht="18.399999999999999" customHeight="1">
      <c r="A3674" s="237" t="s">
        <v>6586</v>
      </c>
      <c r="B3674" s="238" t="s">
        <v>6587</v>
      </c>
      <c r="C3674" s="238" t="s">
        <v>6893</v>
      </c>
      <c r="D3674" s="239">
        <v>9100</v>
      </c>
      <c r="E3674" s="240" t="s">
        <v>6886</v>
      </c>
      <c r="F3674" s="233" t="s">
        <v>227</v>
      </c>
      <c r="G3674" s="233" t="s">
        <v>6588</v>
      </c>
      <c r="H3674" s="233" t="s">
        <v>227</v>
      </c>
    </row>
    <row r="3675" spans="1:8" ht="18.399999999999999" customHeight="1">
      <c r="A3675" s="237" t="s">
        <v>7640</v>
      </c>
      <c r="B3675" s="238" t="s">
        <v>6584</v>
      </c>
      <c r="C3675" s="238" t="s">
        <v>6914</v>
      </c>
      <c r="D3675" s="239">
        <v>690</v>
      </c>
      <c r="E3675" s="240" t="s">
        <v>6886</v>
      </c>
      <c r="F3675" s="233" t="s">
        <v>227</v>
      </c>
      <c r="G3675" s="233" t="s">
        <v>6589</v>
      </c>
      <c r="H3675" s="233" t="s">
        <v>227</v>
      </c>
    </row>
    <row r="3676" spans="1:8" ht="18.399999999999999" customHeight="1">
      <c r="A3676" s="237" t="s">
        <v>7640</v>
      </c>
      <c r="B3676" s="238" t="s">
        <v>6590</v>
      </c>
      <c r="C3676" s="238" t="s">
        <v>6914</v>
      </c>
      <c r="D3676" s="239">
        <v>690</v>
      </c>
      <c r="E3676" s="240" t="s">
        <v>6886</v>
      </c>
      <c r="F3676" s="233" t="s">
        <v>227</v>
      </c>
      <c r="G3676" s="233" t="s">
        <v>6591</v>
      </c>
      <c r="H3676" s="233" t="s">
        <v>227</v>
      </c>
    </row>
    <row r="3677" spans="1:8" ht="18.399999999999999" customHeight="1">
      <c r="A3677" s="237" t="s">
        <v>6592</v>
      </c>
      <c r="B3677" s="238" t="s">
        <v>6593</v>
      </c>
      <c r="C3677" s="238" t="s">
        <v>6893</v>
      </c>
      <c r="D3677" s="239">
        <v>1390</v>
      </c>
      <c r="E3677" s="240" t="s">
        <v>6886</v>
      </c>
      <c r="F3677" s="233" t="s">
        <v>227</v>
      </c>
      <c r="G3677" s="233" t="s">
        <v>6594</v>
      </c>
      <c r="H3677" s="233" t="s">
        <v>227</v>
      </c>
    </row>
    <row r="3678" spans="1:8" ht="18.399999999999999" customHeight="1">
      <c r="A3678" s="237" t="s">
        <v>6592</v>
      </c>
      <c r="B3678" s="238" t="s">
        <v>6595</v>
      </c>
      <c r="C3678" s="238" t="s">
        <v>6893</v>
      </c>
      <c r="D3678" s="239">
        <v>2152</v>
      </c>
      <c r="E3678" s="240" t="s">
        <v>6886</v>
      </c>
      <c r="F3678" s="233" t="s">
        <v>227</v>
      </c>
      <c r="G3678" s="233" t="s">
        <v>6596</v>
      </c>
      <c r="H3678" s="233" t="s">
        <v>227</v>
      </c>
    </row>
    <row r="3679" spans="1:8" ht="18.399999999999999" customHeight="1">
      <c r="A3679" s="237" t="s">
        <v>6597</v>
      </c>
      <c r="B3679" s="238" t="s">
        <v>6598</v>
      </c>
      <c r="C3679" s="238" t="s">
        <v>7073</v>
      </c>
      <c r="D3679" s="239">
        <v>78000</v>
      </c>
      <c r="E3679" s="240" t="s">
        <v>6886</v>
      </c>
      <c r="F3679" s="233" t="s">
        <v>227</v>
      </c>
      <c r="G3679" s="233" t="s">
        <v>6599</v>
      </c>
      <c r="H3679" s="233" t="s">
        <v>227</v>
      </c>
    </row>
    <row r="3680" spans="1:8" ht="18.399999999999999" customHeight="1">
      <c r="A3680" s="237" t="s">
        <v>6600</v>
      </c>
      <c r="B3680" s="238" t="s">
        <v>6601</v>
      </c>
      <c r="C3680" s="238" t="s">
        <v>7073</v>
      </c>
      <c r="D3680" s="239">
        <v>10000</v>
      </c>
      <c r="E3680" s="240" t="s">
        <v>6886</v>
      </c>
      <c r="F3680" s="233" t="s">
        <v>227</v>
      </c>
      <c r="G3680" s="233" t="s">
        <v>6602</v>
      </c>
      <c r="H3680" s="233" t="s">
        <v>227</v>
      </c>
    </row>
    <row r="3681" spans="1:8" ht="18.399999999999999" customHeight="1">
      <c r="A3681" s="237" t="s">
        <v>6603</v>
      </c>
      <c r="B3681" s="238" t="s">
        <v>6604</v>
      </c>
      <c r="C3681" s="238" t="s">
        <v>7073</v>
      </c>
      <c r="D3681" s="239">
        <v>125000</v>
      </c>
      <c r="E3681" s="240" t="s">
        <v>6886</v>
      </c>
      <c r="F3681" s="233" t="s">
        <v>227</v>
      </c>
      <c r="G3681" s="233" t="s">
        <v>6605</v>
      </c>
      <c r="H3681" s="233" t="s">
        <v>227</v>
      </c>
    </row>
    <row r="3682" spans="1:8" ht="18.399999999999999" customHeight="1">
      <c r="A3682" s="237" t="s">
        <v>6606</v>
      </c>
      <c r="B3682" s="238" t="s">
        <v>6607</v>
      </c>
      <c r="C3682" s="238" t="s">
        <v>7081</v>
      </c>
      <c r="D3682" s="239">
        <v>1630000</v>
      </c>
      <c r="E3682" s="240" t="s">
        <v>6886</v>
      </c>
      <c r="F3682" s="233" t="s">
        <v>227</v>
      </c>
      <c r="G3682" s="233" t="s">
        <v>6608</v>
      </c>
      <c r="H3682" s="233" t="s">
        <v>227</v>
      </c>
    </row>
    <row r="3683" spans="1:8" ht="18.399999999999999" customHeight="1">
      <c r="A3683" s="237" t="s">
        <v>6606</v>
      </c>
      <c r="B3683" s="238" t="s">
        <v>6609</v>
      </c>
      <c r="C3683" s="238" t="s">
        <v>7081</v>
      </c>
      <c r="D3683" s="239">
        <v>2200000</v>
      </c>
      <c r="E3683" s="240" t="s">
        <v>6886</v>
      </c>
      <c r="F3683" s="233" t="s">
        <v>227</v>
      </c>
      <c r="G3683" s="233" t="s">
        <v>6610</v>
      </c>
      <c r="H3683" s="233" t="s">
        <v>227</v>
      </c>
    </row>
    <row r="3684" spans="1:8" ht="18.399999999999999" customHeight="1">
      <c r="A3684" s="237" t="s">
        <v>6606</v>
      </c>
      <c r="B3684" s="238" t="s">
        <v>6611</v>
      </c>
      <c r="C3684" s="238" t="s">
        <v>7081</v>
      </c>
      <c r="D3684" s="239">
        <v>2860000</v>
      </c>
      <c r="E3684" s="240" t="s">
        <v>6886</v>
      </c>
      <c r="F3684" s="233" t="s">
        <v>227</v>
      </c>
      <c r="G3684" s="233" t="s">
        <v>6612</v>
      </c>
      <c r="H3684" s="233" t="s">
        <v>227</v>
      </c>
    </row>
    <row r="3685" spans="1:8" ht="18.399999999999999" customHeight="1">
      <c r="A3685" s="237" t="s">
        <v>6606</v>
      </c>
      <c r="B3685" s="238" t="s">
        <v>6613</v>
      </c>
      <c r="C3685" s="238" t="s">
        <v>7081</v>
      </c>
      <c r="D3685" s="239">
        <v>3600000</v>
      </c>
      <c r="E3685" s="240" t="s">
        <v>6886</v>
      </c>
      <c r="F3685" s="233" t="s">
        <v>227</v>
      </c>
      <c r="G3685" s="233" t="s">
        <v>6614</v>
      </c>
      <c r="H3685" s="233" t="s">
        <v>227</v>
      </c>
    </row>
    <row r="3686" spans="1:8" ht="18.399999999999999" customHeight="1">
      <c r="A3686" s="237" t="s">
        <v>6606</v>
      </c>
      <c r="B3686" s="238" t="s">
        <v>6615</v>
      </c>
      <c r="C3686" s="238" t="s">
        <v>7081</v>
      </c>
      <c r="D3686" s="239">
        <v>4840000</v>
      </c>
      <c r="E3686" s="240" t="s">
        <v>6886</v>
      </c>
      <c r="F3686" s="233" t="s">
        <v>227</v>
      </c>
      <c r="G3686" s="233" t="s">
        <v>6616</v>
      </c>
      <c r="H3686" s="233" t="s">
        <v>227</v>
      </c>
    </row>
    <row r="3687" spans="1:8" ht="18.399999999999999" customHeight="1">
      <c r="A3687" s="237" t="s">
        <v>6606</v>
      </c>
      <c r="B3687" s="238" t="s">
        <v>6617</v>
      </c>
      <c r="C3687" s="238" t="s">
        <v>7081</v>
      </c>
      <c r="D3687" s="239">
        <v>6300000</v>
      </c>
      <c r="E3687" s="240" t="s">
        <v>6886</v>
      </c>
      <c r="F3687" s="233" t="s">
        <v>227</v>
      </c>
      <c r="G3687" s="233" t="s">
        <v>6618</v>
      </c>
      <c r="H3687" s="233" t="s">
        <v>227</v>
      </c>
    </row>
    <row r="3688" spans="1:8" ht="18.399999999999999" customHeight="1">
      <c r="A3688" s="237" t="s">
        <v>6606</v>
      </c>
      <c r="B3688" s="238" t="s">
        <v>6619</v>
      </c>
      <c r="C3688" s="238" t="s">
        <v>7081</v>
      </c>
      <c r="D3688" s="239">
        <v>7370000</v>
      </c>
      <c r="E3688" s="240" t="s">
        <v>6886</v>
      </c>
      <c r="F3688" s="233" t="s">
        <v>227</v>
      </c>
      <c r="G3688" s="233" t="s">
        <v>6620</v>
      </c>
      <c r="H3688" s="233" t="s">
        <v>227</v>
      </c>
    </row>
    <row r="3689" spans="1:8" ht="18.399999999999999" customHeight="1">
      <c r="A3689" s="237" t="s">
        <v>6606</v>
      </c>
      <c r="B3689" s="238" t="s">
        <v>6621</v>
      </c>
      <c r="C3689" s="238" t="s">
        <v>7081</v>
      </c>
      <c r="D3689" s="239">
        <v>8070000</v>
      </c>
      <c r="E3689" s="240" t="s">
        <v>6886</v>
      </c>
      <c r="F3689" s="233" t="s">
        <v>227</v>
      </c>
      <c r="G3689" s="233" t="s">
        <v>6622</v>
      </c>
      <c r="H3689" s="233" t="s">
        <v>227</v>
      </c>
    </row>
    <row r="3690" spans="1:8" ht="18.399999999999999" customHeight="1">
      <c r="A3690" s="237" t="s">
        <v>6606</v>
      </c>
      <c r="B3690" s="238" t="s">
        <v>6623</v>
      </c>
      <c r="C3690" s="238" t="s">
        <v>7081</v>
      </c>
      <c r="D3690" s="239">
        <v>9090000</v>
      </c>
      <c r="E3690" s="240" t="s">
        <v>6886</v>
      </c>
      <c r="F3690" s="233" t="s">
        <v>227</v>
      </c>
      <c r="G3690" s="233" t="s">
        <v>6624</v>
      </c>
      <c r="H3690" s="233" t="s">
        <v>227</v>
      </c>
    </row>
    <row r="3691" spans="1:8" ht="18.399999999999999" customHeight="1">
      <c r="A3691" s="237" t="s">
        <v>6606</v>
      </c>
      <c r="B3691" s="238" t="s">
        <v>6625</v>
      </c>
      <c r="C3691" s="238" t="s">
        <v>7081</v>
      </c>
      <c r="D3691" s="239">
        <v>9480000</v>
      </c>
      <c r="E3691" s="240" t="s">
        <v>6886</v>
      </c>
      <c r="F3691" s="233" t="s">
        <v>227</v>
      </c>
      <c r="G3691" s="233" t="s">
        <v>6626</v>
      </c>
      <c r="H3691" s="233" t="s">
        <v>227</v>
      </c>
    </row>
    <row r="3692" spans="1:8" ht="18.399999999999999" customHeight="1">
      <c r="A3692" s="237" t="s">
        <v>6606</v>
      </c>
      <c r="B3692" s="238" t="s">
        <v>6627</v>
      </c>
      <c r="C3692" s="238" t="s">
        <v>7081</v>
      </c>
      <c r="D3692" s="239">
        <v>10360000</v>
      </c>
      <c r="E3692" s="240" t="s">
        <v>6886</v>
      </c>
      <c r="F3692" s="233" t="s">
        <v>227</v>
      </c>
      <c r="G3692" s="233" t="s">
        <v>6628</v>
      </c>
      <c r="H3692" s="233" t="s">
        <v>227</v>
      </c>
    </row>
    <row r="3693" spans="1:8" ht="18.399999999999999" customHeight="1">
      <c r="A3693" s="237" t="s">
        <v>6606</v>
      </c>
      <c r="B3693" s="238" t="s">
        <v>6629</v>
      </c>
      <c r="C3693" s="238" t="s">
        <v>7081</v>
      </c>
      <c r="D3693" s="239">
        <v>11920000</v>
      </c>
      <c r="E3693" s="240" t="s">
        <v>6886</v>
      </c>
      <c r="F3693" s="233" t="s">
        <v>227</v>
      </c>
      <c r="G3693" s="233" t="s">
        <v>6630</v>
      </c>
      <c r="H3693" s="233" t="s">
        <v>227</v>
      </c>
    </row>
    <row r="3694" spans="1:8" ht="18.399999999999999" customHeight="1">
      <c r="A3694" s="237" t="s">
        <v>6606</v>
      </c>
      <c r="B3694" s="238" t="s">
        <v>6631</v>
      </c>
      <c r="C3694" s="238" t="s">
        <v>7081</v>
      </c>
      <c r="D3694" s="239">
        <v>13112000</v>
      </c>
      <c r="E3694" s="240" t="s">
        <v>6886</v>
      </c>
      <c r="F3694" s="233" t="s">
        <v>227</v>
      </c>
      <c r="G3694" s="233" t="s">
        <v>6632</v>
      </c>
      <c r="H3694" s="233" t="s">
        <v>227</v>
      </c>
    </row>
    <row r="3695" spans="1:8" ht="18.399999999999999" customHeight="1">
      <c r="A3695" s="237" t="s">
        <v>6606</v>
      </c>
      <c r="B3695" s="238" t="s">
        <v>6633</v>
      </c>
      <c r="C3695" s="238" t="s">
        <v>7081</v>
      </c>
      <c r="D3695" s="239">
        <v>14420000</v>
      </c>
      <c r="E3695" s="240" t="s">
        <v>6886</v>
      </c>
      <c r="F3695" s="233" t="s">
        <v>227</v>
      </c>
      <c r="G3695" s="233" t="s">
        <v>6634</v>
      </c>
      <c r="H3695" s="233" t="s">
        <v>227</v>
      </c>
    </row>
    <row r="3696" spans="1:8" ht="18.399999999999999" customHeight="1">
      <c r="A3696" s="237" t="s">
        <v>6606</v>
      </c>
      <c r="B3696" s="238" t="s">
        <v>6635</v>
      </c>
      <c r="C3696" s="238" t="s">
        <v>7081</v>
      </c>
      <c r="D3696" s="239">
        <v>15860000</v>
      </c>
      <c r="E3696" s="240" t="s">
        <v>6886</v>
      </c>
      <c r="F3696" s="233" t="s">
        <v>227</v>
      </c>
      <c r="G3696" s="233" t="s">
        <v>6636</v>
      </c>
      <c r="H3696" s="233" t="s">
        <v>227</v>
      </c>
    </row>
    <row r="3697" spans="1:8" ht="18.399999999999999" customHeight="1">
      <c r="A3697" s="237" t="s">
        <v>6637</v>
      </c>
      <c r="B3697" s="238" t="s">
        <v>6638</v>
      </c>
      <c r="C3697" s="238" t="s">
        <v>7081</v>
      </c>
      <c r="D3697" s="239">
        <v>14088000</v>
      </c>
      <c r="E3697" s="240" t="s">
        <v>6886</v>
      </c>
      <c r="F3697" s="233" t="s">
        <v>227</v>
      </c>
      <c r="G3697" s="233" t="s">
        <v>6639</v>
      </c>
      <c r="H3697" s="233" t="s">
        <v>227</v>
      </c>
    </row>
    <row r="3698" spans="1:8" ht="18.399999999999999" customHeight="1">
      <c r="A3698" s="237" t="s">
        <v>6637</v>
      </c>
      <c r="B3698" s="238" t="s">
        <v>6640</v>
      </c>
      <c r="C3698" s="238" t="s">
        <v>7081</v>
      </c>
      <c r="D3698" s="239">
        <v>17094000</v>
      </c>
      <c r="E3698" s="240" t="s">
        <v>6886</v>
      </c>
      <c r="F3698" s="233" t="s">
        <v>227</v>
      </c>
      <c r="G3698" s="233" t="s">
        <v>6641</v>
      </c>
      <c r="H3698" s="233" t="s">
        <v>227</v>
      </c>
    </row>
    <row r="3699" spans="1:8" ht="18.399999999999999" customHeight="1">
      <c r="A3699" s="237" t="s">
        <v>6637</v>
      </c>
      <c r="B3699" s="238" t="s">
        <v>6642</v>
      </c>
      <c r="C3699" s="238" t="s">
        <v>7081</v>
      </c>
      <c r="D3699" s="239">
        <v>17689000</v>
      </c>
      <c r="E3699" s="240" t="s">
        <v>6886</v>
      </c>
      <c r="F3699" s="233" t="s">
        <v>227</v>
      </c>
      <c r="G3699" s="233" t="s">
        <v>6643</v>
      </c>
      <c r="H3699" s="233" t="s">
        <v>227</v>
      </c>
    </row>
    <row r="3700" spans="1:8" ht="18.399999999999999" customHeight="1">
      <c r="A3700" s="237" t="s">
        <v>6637</v>
      </c>
      <c r="B3700" s="238" t="s">
        <v>6644</v>
      </c>
      <c r="C3700" s="238" t="s">
        <v>7081</v>
      </c>
      <c r="D3700" s="239">
        <v>19914000</v>
      </c>
      <c r="E3700" s="240" t="s">
        <v>6886</v>
      </c>
      <c r="F3700" s="233" t="s">
        <v>227</v>
      </c>
      <c r="G3700" s="233" t="s">
        <v>6645</v>
      </c>
      <c r="H3700" s="233" t="s">
        <v>227</v>
      </c>
    </row>
    <row r="3701" spans="1:8" ht="18.399999999999999" customHeight="1">
      <c r="A3701" s="237" t="s">
        <v>6637</v>
      </c>
      <c r="B3701" s="238" t="s">
        <v>6646</v>
      </c>
      <c r="C3701" s="238" t="s">
        <v>7081</v>
      </c>
      <c r="D3701" s="239">
        <v>20930000</v>
      </c>
      <c r="E3701" s="240" t="s">
        <v>6886</v>
      </c>
      <c r="F3701" s="233" t="s">
        <v>227</v>
      </c>
      <c r="G3701" s="233" t="s">
        <v>6647</v>
      </c>
      <c r="H3701" s="233" t="s">
        <v>227</v>
      </c>
    </row>
    <row r="3702" spans="1:8" ht="18.399999999999999" customHeight="1">
      <c r="A3702" s="237" t="s">
        <v>6637</v>
      </c>
      <c r="B3702" s="238" t="s">
        <v>6648</v>
      </c>
      <c r="C3702" s="238" t="s">
        <v>7081</v>
      </c>
      <c r="D3702" s="239">
        <v>22150000</v>
      </c>
      <c r="E3702" s="240" t="s">
        <v>6886</v>
      </c>
      <c r="F3702" s="233" t="s">
        <v>227</v>
      </c>
      <c r="G3702" s="233" t="s">
        <v>6649</v>
      </c>
      <c r="H3702" s="233" t="s">
        <v>227</v>
      </c>
    </row>
    <row r="3703" spans="1:8" ht="18.399999999999999" customHeight="1">
      <c r="A3703" s="237" t="s">
        <v>6650</v>
      </c>
      <c r="B3703" s="238" t="s">
        <v>6607</v>
      </c>
      <c r="C3703" s="238" t="s">
        <v>7081</v>
      </c>
      <c r="D3703" s="239">
        <v>1790000</v>
      </c>
      <c r="E3703" s="240" t="s">
        <v>6886</v>
      </c>
      <c r="F3703" s="233" t="s">
        <v>227</v>
      </c>
      <c r="G3703" s="233" t="s">
        <v>6651</v>
      </c>
      <c r="H3703" s="233" t="s">
        <v>227</v>
      </c>
    </row>
    <row r="3704" spans="1:8" ht="18.399999999999999" customHeight="1">
      <c r="A3704" s="237" t="s">
        <v>6650</v>
      </c>
      <c r="B3704" s="238" t="s">
        <v>6609</v>
      </c>
      <c r="C3704" s="238" t="s">
        <v>7081</v>
      </c>
      <c r="D3704" s="239">
        <v>2420000</v>
      </c>
      <c r="E3704" s="240" t="s">
        <v>6886</v>
      </c>
      <c r="F3704" s="233" t="s">
        <v>227</v>
      </c>
      <c r="G3704" s="233" t="s">
        <v>6652</v>
      </c>
      <c r="H3704" s="233" t="s">
        <v>227</v>
      </c>
    </row>
    <row r="3705" spans="1:8" ht="18.399999999999999" customHeight="1">
      <c r="A3705" s="237" t="s">
        <v>6650</v>
      </c>
      <c r="B3705" s="238" t="s">
        <v>6611</v>
      </c>
      <c r="C3705" s="238" t="s">
        <v>7081</v>
      </c>
      <c r="D3705" s="239">
        <v>3140000</v>
      </c>
      <c r="E3705" s="240" t="s">
        <v>6886</v>
      </c>
      <c r="F3705" s="233" t="s">
        <v>227</v>
      </c>
      <c r="G3705" s="233" t="s">
        <v>6653</v>
      </c>
      <c r="H3705" s="233" t="s">
        <v>227</v>
      </c>
    </row>
    <row r="3706" spans="1:8" ht="18.399999999999999" customHeight="1">
      <c r="A3706" s="237" t="s">
        <v>6650</v>
      </c>
      <c r="B3706" s="238" t="s">
        <v>6613</v>
      </c>
      <c r="C3706" s="238" t="s">
        <v>7081</v>
      </c>
      <c r="D3706" s="239">
        <v>3970000</v>
      </c>
      <c r="E3706" s="240" t="s">
        <v>6886</v>
      </c>
      <c r="F3706" s="233" t="s">
        <v>227</v>
      </c>
      <c r="G3706" s="233" t="s">
        <v>6654</v>
      </c>
      <c r="H3706" s="233" t="s">
        <v>227</v>
      </c>
    </row>
    <row r="3707" spans="1:8" ht="18.399999999999999" customHeight="1">
      <c r="A3707" s="237" t="s">
        <v>6650</v>
      </c>
      <c r="B3707" s="238" t="s">
        <v>6615</v>
      </c>
      <c r="C3707" s="238" t="s">
        <v>7081</v>
      </c>
      <c r="D3707" s="239">
        <v>5330000</v>
      </c>
      <c r="E3707" s="240" t="s">
        <v>6886</v>
      </c>
      <c r="F3707" s="233" t="s">
        <v>227</v>
      </c>
      <c r="G3707" s="233" t="s">
        <v>6655</v>
      </c>
      <c r="H3707" s="233" t="s">
        <v>227</v>
      </c>
    </row>
    <row r="3708" spans="1:8" ht="18.399999999999999" customHeight="1">
      <c r="A3708" s="237" t="s">
        <v>6650</v>
      </c>
      <c r="B3708" s="238" t="s">
        <v>6617</v>
      </c>
      <c r="C3708" s="238" t="s">
        <v>7081</v>
      </c>
      <c r="D3708" s="239">
        <v>6930000</v>
      </c>
      <c r="E3708" s="240" t="s">
        <v>6886</v>
      </c>
      <c r="F3708" s="233" t="s">
        <v>227</v>
      </c>
      <c r="G3708" s="233" t="s">
        <v>6656</v>
      </c>
      <c r="H3708" s="233" t="s">
        <v>227</v>
      </c>
    </row>
    <row r="3709" spans="1:8" ht="18.399999999999999" customHeight="1">
      <c r="A3709" s="237" t="s">
        <v>6650</v>
      </c>
      <c r="B3709" s="238" t="s">
        <v>6619</v>
      </c>
      <c r="C3709" s="238" t="s">
        <v>7081</v>
      </c>
      <c r="D3709" s="239">
        <v>7623000</v>
      </c>
      <c r="E3709" s="240" t="s">
        <v>6886</v>
      </c>
      <c r="F3709" s="233" t="s">
        <v>227</v>
      </c>
      <c r="G3709" s="233" t="s">
        <v>6657</v>
      </c>
      <c r="H3709" s="233" t="s">
        <v>227</v>
      </c>
    </row>
    <row r="3710" spans="1:8" ht="18.399999999999999" customHeight="1">
      <c r="A3710" s="237" t="s">
        <v>6650</v>
      </c>
      <c r="B3710" s="238" t="s">
        <v>6621</v>
      </c>
      <c r="C3710" s="238" t="s">
        <v>7081</v>
      </c>
      <c r="D3710" s="239">
        <v>8330000</v>
      </c>
      <c r="E3710" s="240" t="s">
        <v>6886</v>
      </c>
      <c r="F3710" s="233" t="s">
        <v>227</v>
      </c>
      <c r="G3710" s="233" t="s">
        <v>6658</v>
      </c>
      <c r="H3710" s="233" t="s">
        <v>227</v>
      </c>
    </row>
    <row r="3711" spans="1:8" ht="18.399999999999999" customHeight="1">
      <c r="A3711" s="237" t="s">
        <v>6650</v>
      </c>
      <c r="B3711" s="238" t="s">
        <v>6623</v>
      </c>
      <c r="C3711" s="238" t="s">
        <v>7081</v>
      </c>
      <c r="D3711" s="239">
        <v>9450000</v>
      </c>
      <c r="E3711" s="240" t="s">
        <v>6886</v>
      </c>
      <c r="F3711" s="233" t="s">
        <v>227</v>
      </c>
      <c r="G3711" s="233" t="s">
        <v>6659</v>
      </c>
      <c r="H3711" s="233" t="s">
        <v>227</v>
      </c>
    </row>
    <row r="3712" spans="1:8" ht="18.399999999999999" customHeight="1">
      <c r="A3712" s="237" t="s">
        <v>6650</v>
      </c>
      <c r="B3712" s="238" t="s">
        <v>6625</v>
      </c>
      <c r="C3712" s="238" t="s">
        <v>7081</v>
      </c>
      <c r="D3712" s="239">
        <v>10395000</v>
      </c>
      <c r="E3712" s="240" t="s">
        <v>6886</v>
      </c>
      <c r="F3712" s="233" t="s">
        <v>227</v>
      </c>
      <c r="G3712" s="233" t="s">
        <v>6660</v>
      </c>
      <c r="H3712" s="233" t="s">
        <v>227</v>
      </c>
    </row>
    <row r="3713" spans="1:8" ht="18.399999999999999" customHeight="1">
      <c r="A3713" s="237" t="s">
        <v>6650</v>
      </c>
      <c r="B3713" s="238" t="s">
        <v>6627</v>
      </c>
      <c r="C3713" s="238" t="s">
        <v>7081</v>
      </c>
      <c r="D3713" s="239">
        <v>11400000</v>
      </c>
      <c r="E3713" s="240" t="s">
        <v>6886</v>
      </c>
      <c r="F3713" s="233" t="s">
        <v>227</v>
      </c>
      <c r="G3713" s="233" t="s">
        <v>6661</v>
      </c>
      <c r="H3713" s="233" t="s">
        <v>227</v>
      </c>
    </row>
    <row r="3714" spans="1:8" ht="18.399999999999999" customHeight="1">
      <c r="A3714" s="237" t="s">
        <v>6650</v>
      </c>
      <c r="B3714" s="238" t="s">
        <v>6629</v>
      </c>
      <c r="C3714" s="238" t="s">
        <v>7081</v>
      </c>
      <c r="D3714" s="239">
        <v>13110000</v>
      </c>
      <c r="E3714" s="240" t="s">
        <v>6886</v>
      </c>
      <c r="F3714" s="233" t="s">
        <v>227</v>
      </c>
      <c r="G3714" s="233" t="s">
        <v>6662</v>
      </c>
      <c r="H3714" s="233" t="s">
        <v>227</v>
      </c>
    </row>
    <row r="3715" spans="1:8" ht="18.399999999999999" customHeight="1">
      <c r="A3715" s="237" t="s">
        <v>6650</v>
      </c>
      <c r="B3715" s="238" t="s">
        <v>6631</v>
      </c>
      <c r="C3715" s="238" t="s">
        <v>7081</v>
      </c>
      <c r="D3715" s="239">
        <v>14420000</v>
      </c>
      <c r="E3715" s="240" t="s">
        <v>6886</v>
      </c>
      <c r="F3715" s="233" t="s">
        <v>227</v>
      </c>
      <c r="G3715" s="233" t="s">
        <v>6663</v>
      </c>
      <c r="H3715" s="233" t="s">
        <v>227</v>
      </c>
    </row>
    <row r="3716" spans="1:8" ht="18.399999999999999" customHeight="1">
      <c r="A3716" s="237" t="s">
        <v>6650</v>
      </c>
      <c r="B3716" s="238" t="s">
        <v>6633</v>
      </c>
      <c r="C3716" s="238" t="s">
        <v>7081</v>
      </c>
      <c r="D3716" s="239">
        <v>15860000</v>
      </c>
      <c r="E3716" s="240" t="s">
        <v>6886</v>
      </c>
      <c r="F3716" s="233" t="s">
        <v>227</v>
      </c>
      <c r="G3716" s="233" t="s">
        <v>6664</v>
      </c>
      <c r="H3716" s="233" t="s">
        <v>227</v>
      </c>
    </row>
    <row r="3717" spans="1:8" ht="18.399999999999999" customHeight="1">
      <c r="A3717" s="237" t="s">
        <v>6650</v>
      </c>
      <c r="B3717" s="238" t="s">
        <v>6635</v>
      </c>
      <c r="C3717" s="238" t="s">
        <v>7081</v>
      </c>
      <c r="D3717" s="239">
        <v>17440000</v>
      </c>
      <c r="E3717" s="240" t="s">
        <v>6886</v>
      </c>
      <c r="F3717" s="233" t="s">
        <v>227</v>
      </c>
      <c r="G3717" s="233" t="s">
        <v>6665</v>
      </c>
      <c r="H3717" s="233" t="s">
        <v>227</v>
      </c>
    </row>
    <row r="3718" spans="1:8" ht="18.399999999999999" customHeight="1">
      <c r="A3718" s="237" t="s">
        <v>6666</v>
      </c>
      <c r="B3718" s="238" t="s">
        <v>6638</v>
      </c>
      <c r="C3718" s="238" t="s">
        <v>7081</v>
      </c>
      <c r="D3718" s="239">
        <v>15919200</v>
      </c>
      <c r="E3718" s="240" t="s">
        <v>6886</v>
      </c>
      <c r="F3718" s="233" t="s">
        <v>227</v>
      </c>
      <c r="G3718" s="233" t="s">
        <v>6667</v>
      </c>
      <c r="H3718" s="233" t="s">
        <v>227</v>
      </c>
    </row>
    <row r="3719" spans="1:8" ht="18.399999999999999" customHeight="1">
      <c r="A3719" s="237" t="s">
        <v>6666</v>
      </c>
      <c r="B3719" s="238" t="s">
        <v>6640</v>
      </c>
      <c r="C3719" s="238" t="s">
        <v>7081</v>
      </c>
      <c r="D3719" s="239">
        <v>21090000</v>
      </c>
      <c r="E3719" s="240" t="s">
        <v>6886</v>
      </c>
      <c r="F3719" s="233" t="s">
        <v>227</v>
      </c>
      <c r="G3719" s="233" t="s">
        <v>6668</v>
      </c>
      <c r="H3719" s="233" t="s">
        <v>227</v>
      </c>
    </row>
    <row r="3720" spans="1:8" ht="18.399999999999999" customHeight="1">
      <c r="A3720" s="237" t="s">
        <v>6666</v>
      </c>
      <c r="B3720" s="238" t="s">
        <v>6642</v>
      </c>
      <c r="C3720" s="238" t="s">
        <v>7081</v>
      </c>
      <c r="D3720" s="239">
        <v>21397200</v>
      </c>
      <c r="E3720" s="240" t="s">
        <v>6886</v>
      </c>
      <c r="F3720" s="233" t="s">
        <v>227</v>
      </c>
      <c r="G3720" s="233" t="s">
        <v>6669</v>
      </c>
      <c r="H3720" s="233" t="s">
        <v>227</v>
      </c>
    </row>
    <row r="3721" spans="1:8" ht="18.399999999999999" customHeight="1">
      <c r="A3721" s="237" t="s">
        <v>6666</v>
      </c>
      <c r="B3721" s="238" t="s">
        <v>6644</v>
      </c>
      <c r="C3721" s="238" t="s">
        <v>7081</v>
      </c>
      <c r="D3721" s="239">
        <v>25500000</v>
      </c>
      <c r="E3721" s="240" t="s">
        <v>6886</v>
      </c>
      <c r="F3721" s="233" t="s">
        <v>227</v>
      </c>
      <c r="G3721" s="233" t="s">
        <v>6670</v>
      </c>
      <c r="H3721" s="233" t="s">
        <v>227</v>
      </c>
    </row>
    <row r="3722" spans="1:8" ht="18.399999999999999" customHeight="1">
      <c r="A3722" s="237" t="s">
        <v>6666</v>
      </c>
      <c r="B3722" s="238" t="s">
        <v>6646</v>
      </c>
      <c r="C3722" s="238" t="s">
        <v>7081</v>
      </c>
      <c r="D3722" s="239">
        <v>23026000</v>
      </c>
      <c r="E3722" s="240" t="s">
        <v>6886</v>
      </c>
      <c r="F3722" s="233" t="s">
        <v>227</v>
      </c>
      <c r="G3722" s="233" t="s">
        <v>6671</v>
      </c>
      <c r="H3722" s="233" t="s">
        <v>227</v>
      </c>
    </row>
    <row r="3723" spans="1:8" ht="18.399999999999999" customHeight="1">
      <c r="A3723" s="237" t="s">
        <v>6666</v>
      </c>
      <c r="B3723" s="238" t="s">
        <v>6648</v>
      </c>
      <c r="C3723" s="238" t="s">
        <v>7081</v>
      </c>
      <c r="D3723" s="239">
        <v>24456000</v>
      </c>
      <c r="E3723" s="240" t="s">
        <v>6886</v>
      </c>
      <c r="F3723" s="233" t="s">
        <v>227</v>
      </c>
      <c r="G3723" s="233" t="s">
        <v>6672</v>
      </c>
      <c r="H3723" s="233" t="s">
        <v>227</v>
      </c>
    </row>
    <row r="3724" spans="1:8" ht="18.399999999999999" customHeight="1">
      <c r="A3724" s="237" t="s">
        <v>7641</v>
      </c>
      <c r="B3724" s="238" t="s">
        <v>7642</v>
      </c>
      <c r="C3724" s="238" t="s">
        <v>7081</v>
      </c>
      <c r="D3724" s="239">
        <v>9926000</v>
      </c>
      <c r="E3724" s="240" t="s">
        <v>6886</v>
      </c>
      <c r="F3724" s="233" t="s">
        <v>227</v>
      </c>
      <c r="G3724" s="233" t="s">
        <v>6673</v>
      </c>
      <c r="H3724" s="233" t="s">
        <v>227</v>
      </c>
    </row>
    <row r="3725" spans="1:8" ht="18.399999999999999" customHeight="1">
      <c r="A3725" s="237" t="s">
        <v>6674</v>
      </c>
      <c r="B3725" s="238" t="s">
        <v>7643</v>
      </c>
      <c r="C3725" s="238" t="s">
        <v>7081</v>
      </c>
      <c r="D3725" s="239">
        <v>10500000</v>
      </c>
      <c r="E3725" s="240" t="s">
        <v>6886</v>
      </c>
      <c r="F3725" s="233" t="s">
        <v>227</v>
      </c>
      <c r="G3725" s="233" t="s">
        <v>6675</v>
      </c>
      <c r="H3725" s="233" t="s">
        <v>227</v>
      </c>
    </row>
    <row r="3726" spans="1:8" ht="18.399999999999999" customHeight="1">
      <c r="A3726" s="237" t="s">
        <v>6676</v>
      </c>
      <c r="B3726" s="238" t="s">
        <v>7644</v>
      </c>
      <c r="C3726" s="238" t="s">
        <v>7503</v>
      </c>
      <c r="D3726" s="239">
        <v>1450000</v>
      </c>
      <c r="E3726" s="240" t="s">
        <v>6886</v>
      </c>
      <c r="F3726" s="233" t="s">
        <v>227</v>
      </c>
      <c r="G3726" s="233" t="s">
        <v>6677</v>
      </c>
      <c r="H3726" s="233" t="s">
        <v>227</v>
      </c>
    </row>
    <row r="3727" spans="1:8" ht="18.399999999999999" customHeight="1">
      <c r="A3727" s="237" t="s">
        <v>6678</v>
      </c>
      <c r="B3727" s="238" t="s">
        <v>7645</v>
      </c>
      <c r="C3727" s="238" t="s">
        <v>7503</v>
      </c>
      <c r="D3727" s="239">
        <v>4400000</v>
      </c>
      <c r="E3727" s="240" t="s">
        <v>6886</v>
      </c>
      <c r="F3727" s="233" t="s">
        <v>227</v>
      </c>
      <c r="G3727" s="233" t="s">
        <v>6679</v>
      </c>
      <c r="H3727" s="233" t="s">
        <v>227</v>
      </c>
    </row>
    <row r="3728" spans="1:8" ht="18.399999999999999" customHeight="1">
      <c r="A3728" s="237" t="s">
        <v>6680</v>
      </c>
      <c r="B3728" s="238" t="s">
        <v>6681</v>
      </c>
      <c r="C3728" s="238" t="s">
        <v>7503</v>
      </c>
      <c r="D3728" s="239">
        <v>7500000</v>
      </c>
      <c r="E3728" s="240" t="s">
        <v>6886</v>
      </c>
      <c r="F3728" s="233" t="s">
        <v>227</v>
      </c>
      <c r="G3728" s="233" t="s">
        <v>6682</v>
      </c>
      <c r="H3728" s="233" t="s">
        <v>227</v>
      </c>
    </row>
    <row r="3729" spans="1:8" ht="18.399999999999999" customHeight="1">
      <c r="A3729" s="237" t="s">
        <v>6680</v>
      </c>
      <c r="B3729" s="238" t="s">
        <v>6683</v>
      </c>
      <c r="C3729" s="238" t="s">
        <v>7503</v>
      </c>
      <c r="D3729" s="239">
        <v>5600000</v>
      </c>
      <c r="E3729" s="240" t="s">
        <v>6886</v>
      </c>
      <c r="F3729" s="233" t="s">
        <v>227</v>
      </c>
      <c r="G3729" s="233" t="s">
        <v>6684</v>
      </c>
      <c r="H3729" s="233" t="s">
        <v>227</v>
      </c>
    </row>
    <row r="3730" spans="1:8" ht="18.399999999999999" customHeight="1">
      <c r="A3730" s="237" t="s">
        <v>6685</v>
      </c>
      <c r="B3730" s="238" t="s">
        <v>6686</v>
      </c>
      <c r="C3730" s="238" t="s">
        <v>7646</v>
      </c>
      <c r="D3730" s="239">
        <v>524000</v>
      </c>
      <c r="E3730" s="240" t="s">
        <v>6886</v>
      </c>
      <c r="F3730" s="233" t="s">
        <v>227</v>
      </c>
      <c r="G3730" s="233" t="s">
        <v>6687</v>
      </c>
      <c r="H3730" s="233" t="s">
        <v>227</v>
      </c>
    </row>
    <row r="3731" spans="1:8" ht="18.399999999999999" customHeight="1">
      <c r="A3731" s="237" t="s">
        <v>6685</v>
      </c>
      <c r="B3731" s="238" t="s">
        <v>6688</v>
      </c>
      <c r="C3731" s="238" t="s">
        <v>7646</v>
      </c>
      <c r="D3731" s="239">
        <v>644000</v>
      </c>
      <c r="E3731" s="240" t="s">
        <v>6886</v>
      </c>
      <c r="F3731" s="233" t="s">
        <v>227</v>
      </c>
      <c r="G3731" s="233" t="s">
        <v>6689</v>
      </c>
      <c r="H3731" s="233" t="s">
        <v>227</v>
      </c>
    </row>
    <row r="3732" spans="1:8" ht="18.399999999999999" customHeight="1">
      <c r="A3732" s="237" t="s">
        <v>6685</v>
      </c>
      <c r="B3732" s="238" t="s">
        <v>6690</v>
      </c>
      <c r="C3732" s="238" t="s">
        <v>7646</v>
      </c>
      <c r="D3732" s="239">
        <v>876000</v>
      </c>
      <c r="E3732" s="240" t="s">
        <v>6886</v>
      </c>
      <c r="F3732" s="233" t="s">
        <v>227</v>
      </c>
      <c r="G3732" s="233" t="s">
        <v>6691</v>
      </c>
      <c r="H3732" s="233" t="s">
        <v>227</v>
      </c>
    </row>
    <row r="3733" spans="1:8" ht="18.399999999999999" customHeight="1">
      <c r="A3733" s="237" t="s">
        <v>6685</v>
      </c>
      <c r="B3733" s="238" t="s">
        <v>6692</v>
      </c>
      <c r="C3733" s="238" t="s">
        <v>7646</v>
      </c>
      <c r="D3733" s="239">
        <v>645000</v>
      </c>
      <c r="E3733" s="240" t="s">
        <v>6886</v>
      </c>
      <c r="F3733" s="233" t="s">
        <v>227</v>
      </c>
      <c r="G3733" s="233" t="s">
        <v>6693</v>
      </c>
      <c r="H3733" s="233" t="s">
        <v>227</v>
      </c>
    </row>
    <row r="3734" spans="1:8" ht="18.399999999999999" customHeight="1">
      <c r="A3734" s="237" t="s">
        <v>6694</v>
      </c>
      <c r="B3734" s="238" t="s">
        <v>6695</v>
      </c>
      <c r="C3734" s="238" t="s">
        <v>7646</v>
      </c>
      <c r="D3734" s="239">
        <v>877000</v>
      </c>
      <c r="E3734" s="240" t="s">
        <v>6886</v>
      </c>
      <c r="F3734" s="233" t="s">
        <v>227</v>
      </c>
      <c r="G3734" s="233" t="s">
        <v>6696</v>
      </c>
      <c r="H3734" s="233" t="s">
        <v>227</v>
      </c>
    </row>
    <row r="3735" spans="1:8" ht="18.399999999999999" customHeight="1">
      <c r="A3735" s="237" t="s">
        <v>6694</v>
      </c>
      <c r="B3735" s="238" t="s">
        <v>6697</v>
      </c>
      <c r="C3735" s="238" t="s">
        <v>7646</v>
      </c>
      <c r="D3735" s="239">
        <v>756000</v>
      </c>
      <c r="E3735" s="240" t="s">
        <v>6886</v>
      </c>
      <c r="F3735" s="233" t="s">
        <v>227</v>
      </c>
      <c r="G3735" s="233" t="s">
        <v>6698</v>
      </c>
      <c r="H3735" s="233" t="s">
        <v>227</v>
      </c>
    </row>
    <row r="3736" spans="1:8" ht="18.399999999999999" customHeight="1">
      <c r="A3736" s="237" t="s">
        <v>6699</v>
      </c>
      <c r="B3736" s="238" t="s">
        <v>6700</v>
      </c>
      <c r="C3736" s="238" t="s">
        <v>7646</v>
      </c>
      <c r="D3736" s="239">
        <v>400000</v>
      </c>
      <c r="E3736" s="240" t="s">
        <v>6886</v>
      </c>
      <c r="F3736" s="233" t="s">
        <v>227</v>
      </c>
      <c r="G3736" s="233" t="s">
        <v>6701</v>
      </c>
      <c r="H3736" s="233" t="s">
        <v>227</v>
      </c>
    </row>
    <row r="3737" spans="1:8" ht="18.399999999999999" customHeight="1">
      <c r="A3737" s="237" t="s">
        <v>6702</v>
      </c>
      <c r="B3737" s="238" t="s">
        <v>6703</v>
      </c>
      <c r="C3737" s="238" t="s">
        <v>7503</v>
      </c>
      <c r="D3737" s="239">
        <v>6000000</v>
      </c>
      <c r="E3737" s="240" t="s">
        <v>6886</v>
      </c>
      <c r="F3737" s="233" t="s">
        <v>227</v>
      </c>
      <c r="G3737" s="233" t="s">
        <v>6704</v>
      </c>
      <c r="H3737" s="233" t="s">
        <v>227</v>
      </c>
    </row>
    <row r="3738" spans="1:8" ht="18.399999999999999" customHeight="1">
      <c r="A3738" s="237" t="s">
        <v>6705</v>
      </c>
      <c r="B3738" s="238" t="s">
        <v>7647</v>
      </c>
      <c r="C3738" s="238" t="s">
        <v>6893</v>
      </c>
      <c r="D3738" s="239">
        <v>250000</v>
      </c>
      <c r="E3738" s="240" t="s">
        <v>6886</v>
      </c>
      <c r="F3738" s="233" t="s">
        <v>227</v>
      </c>
      <c r="G3738" s="233" t="s">
        <v>6706</v>
      </c>
      <c r="H3738" s="233" t="s">
        <v>227</v>
      </c>
    </row>
    <row r="3739" spans="1:8" ht="18.399999999999999" customHeight="1">
      <c r="A3739" s="237" t="s">
        <v>7648</v>
      </c>
      <c r="B3739" s="238" t="s">
        <v>7649</v>
      </c>
      <c r="C3739" s="238" t="s">
        <v>7513</v>
      </c>
      <c r="D3739" s="239">
        <v>900000</v>
      </c>
      <c r="E3739" s="240" t="s">
        <v>6886</v>
      </c>
      <c r="F3739" s="233" t="s">
        <v>227</v>
      </c>
      <c r="G3739" s="233" t="s">
        <v>6707</v>
      </c>
      <c r="H3739" s="233" t="s">
        <v>227</v>
      </c>
    </row>
    <row r="3740" spans="1:8" ht="18.399999999999999" customHeight="1">
      <c r="A3740" s="237" t="s">
        <v>6708</v>
      </c>
      <c r="B3740" s="238" t="s">
        <v>6709</v>
      </c>
      <c r="C3740" s="238" t="s">
        <v>7513</v>
      </c>
      <c r="D3740" s="239">
        <v>500000</v>
      </c>
      <c r="E3740" s="240" t="s">
        <v>6886</v>
      </c>
      <c r="F3740" s="233" t="s">
        <v>227</v>
      </c>
      <c r="G3740" s="233" t="s">
        <v>6710</v>
      </c>
      <c r="H3740" s="233" t="s">
        <v>227</v>
      </c>
    </row>
    <row r="3741" spans="1:8" ht="18.399999999999999" customHeight="1">
      <c r="A3741" s="237" t="s">
        <v>6711</v>
      </c>
      <c r="B3741" s="238" t="s">
        <v>6712</v>
      </c>
      <c r="C3741" s="238" t="s">
        <v>6893</v>
      </c>
      <c r="D3741" s="239">
        <v>400000</v>
      </c>
      <c r="E3741" s="240" t="s">
        <v>6886</v>
      </c>
      <c r="F3741" s="233" t="s">
        <v>227</v>
      </c>
      <c r="G3741" s="233" t="s">
        <v>6713</v>
      </c>
      <c r="H3741" s="233" t="s">
        <v>227</v>
      </c>
    </row>
    <row r="3742" spans="1:8" ht="18.399999999999999" customHeight="1">
      <c r="A3742" s="237" t="s">
        <v>6714</v>
      </c>
      <c r="B3742" s="238" t="s">
        <v>6715</v>
      </c>
      <c r="C3742" s="238" t="s">
        <v>7513</v>
      </c>
      <c r="D3742" s="239">
        <v>2600000</v>
      </c>
      <c r="E3742" s="240" t="s">
        <v>6886</v>
      </c>
      <c r="F3742" s="233" t="s">
        <v>227</v>
      </c>
      <c r="G3742" s="233" t="s">
        <v>6716</v>
      </c>
      <c r="H3742" s="233" t="s">
        <v>227</v>
      </c>
    </row>
    <row r="3743" spans="1:8" ht="18.399999999999999" customHeight="1">
      <c r="A3743" s="237" t="s">
        <v>6717</v>
      </c>
      <c r="B3743" s="238" t="s">
        <v>6718</v>
      </c>
      <c r="C3743" s="238" t="s">
        <v>7513</v>
      </c>
      <c r="D3743" s="239">
        <v>2300000</v>
      </c>
      <c r="E3743" s="240" t="s">
        <v>6886</v>
      </c>
      <c r="F3743" s="233" t="s">
        <v>227</v>
      </c>
      <c r="G3743" s="233" t="s">
        <v>6719</v>
      </c>
      <c r="H3743" s="233" t="s">
        <v>227</v>
      </c>
    </row>
    <row r="3744" spans="1:8" ht="18.399999999999999" customHeight="1">
      <c r="A3744" s="237" t="s">
        <v>6717</v>
      </c>
      <c r="B3744" s="238" t="s">
        <v>6720</v>
      </c>
      <c r="C3744" s="238" t="s">
        <v>6893</v>
      </c>
      <c r="D3744" s="239">
        <v>1500000</v>
      </c>
      <c r="E3744" s="240" t="s">
        <v>6886</v>
      </c>
      <c r="F3744" s="233" t="s">
        <v>227</v>
      </c>
      <c r="G3744" s="233" t="s">
        <v>6721</v>
      </c>
      <c r="H3744" s="233" t="s">
        <v>227</v>
      </c>
    </row>
    <row r="3745" spans="1:8" ht="18.399999999999999" customHeight="1">
      <c r="A3745" s="237" t="s">
        <v>6722</v>
      </c>
      <c r="B3745" s="238" t="s">
        <v>6723</v>
      </c>
      <c r="C3745" s="238" t="s">
        <v>6893</v>
      </c>
      <c r="D3745" s="239">
        <v>650000</v>
      </c>
      <c r="E3745" s="240" t="s">
        <v>6886</v>
      </c>
      <c r="F3745" s="233" t="s">
        <v>227</v>
      </c>
      <c r="G3745" s="233" t="s">
        <v>6724</v>
      </c>
      <c r="H3745" s="233" t="s">
        <v>227</v>
      </c>
    </row>
    <row r="3746" spans="1:8" ht="18.399999999999999" customHeight="1">
      <c r="A3746" s="237" t="s">
        <v>6722</v>
      </c>
      <c r="B3746" s="238" t="s">
        <v>6725</v>
      </c>
      <c r="C3746" s="238" t="s">
        <v>6893</v>
      </c>
      <c r="D3746" s="239">
        <v>480000</v>
      </c>
      <c r="E3746" s="240" t="s">
        <v>6886</v>
      </c>
      <c r="F3746" s="233" t="s">
        <v>227</v>
      </c>
      <c r="G3746" s="233" t="s">
        <v>6726</v>
      </c>
      <c r="H3746" s="233" t="s">
        <v>227</v>
      </c>
    </row>
    <row r="3747" spans="1:8" ht="18.399999999999999" customHeight="1">
      <c r="A3747" s="237" t="s">
        <v>6727</v>
      </c>
      <c r="B3747" s="238" t="s">
        <v>6728</v>
      </c>
      <c r="C3747" s="238" t="s">
        <v>7513</v>
      </c>
      <c r="D3747" s="239">
        <v>7500000</v>
      </c>
      <c r="E3747" s="240" t="s">
        <v>6886</v>
      </c>
      <c r="F3747" s="233" t="s">
        <v>227</v>
      </c>
      <c r="G3747" s="233" t="s">
        <v>6729</v>
      </c>
      <c r="H3747" s="233" t="s">
        <v>227</v>
      </c>
    </row>
    <row r="3748" spans="1:8" ht="18.399999999999999" customHeight="1">
      <c r="A3748" s="237" t="s">
        <v>6730</v>
      </c>
      <c r="B3748" s="238" t="s">
        <v>6731</v>
      </c>
      <c r="C3748" s="238" t="s">
        <v>7513</v>
      </c>
      <c r="D3748" s="239">
        <v>6500000</v>
      </c>
      <c r="E3748" s="240" t="s">
        <v>6886</v>
      </c>
      <c r="F3748" s="233" t="s">
        <v>227</v>
      </c>
      <c r="G3748" s="233" t="s">
        <v>6732</v>
      </c>
      <c r="H3748" s="233" t="s">
        <v>227</v>
      </c>
    </row>
    <row r="3749" spans="1:8" ht="18.399999999999999" customHeight="1">
      <c r="A3749" s="237" t="s">
        <v>6733</v>
      </c>
      <c r="B3749" s="238" t="s">
        <v>6731</v>
      </c>
      <c r="C3749" s="238" t="s">
        <v>7513</v>
      </c>
      <c r="D3749" s="239">
        <v>3000000</v>
      </c>
      <c r="E3749" s="240" t="s">
        <v>6886</v>
      </c>
      <c r="F3749" s="233" t="s">
        <v>227</v>
      </c>
      <c r="G3749" s="233" t="s">
        <v>6734</v>
      </c>
      <c r="H3749" s="233" t="s">
        <v>227</v>
      </c>
    </row>
    <row r="3750" spans="1:8" ht="18.399999999999999" customHeight="1">
      <c r="A3750" s="237" t="s">
        <v>6735</v>
      </c>
      <c r="B3750" s="238" t="s">
        <v>6736</v>
      </c>
      <c r="C3750" s="238" t="s">
        <v>6893</v>
      </c>
      <c r="D3750" s="239">
        <v>800000</v>
      </c>
      <c r="E3750" s="240" t="s">
        <v>6886</v>
      </c>
      <c r="F3750" s="233" t="s">
        <v>227</v>
      </c>
      <c r="G3750" s="233" t="s">
        <v>6737</v>
      </c>
      <c r="H3750" s="233" t="s">
        <v>227</v>
      </c>
    </row>
    <row r="3751" spans="1:8" ht="18.399999999999999" customHeight="1">
      <c r="A3751" s="237" t="s">
        <v>6735</v>
      </c>
      <c r="B3751" s="238" t="s">
        <v>6738</v>
      </c>
      <c r="C3751" s="238" t="s">
        <v>6893</v>
      </c>
      <c r="D3751" s="239">
        <v>950000</v>
      </c>
      <c r="E3751" s="240" t="s">
        <v>6886</v>
      </c>
      <c r="F3751" s="233" t="s">
        <v>227</v>
      </c>
      <c r="G3751" s="233" t="s">
        <v>6739</v>
      </c>
      <c r="H3751" s="233" t="s">
        <v>227</v>
      </c>
    </row>
    <row r="3752" spans="1:8" ht="18.399999999999999" customHeight="1">
      <c r="A3752" s="237" t="s">
        <v>6740</v>
      </c>
      <c r="B3752" s="238" t="s">
        <v>6736</v>
      </c>
      <c r="C3752" s="238" t="s">
        <v>6893</v>
      </c>
      <c r="D3752" s="239">
        <v>900000</v>
      </c>
      <c r="E3752" s="240" t="s">
        <v>6886</v>
      </c>
      <c r="F3752" s="233" t="s">
        <v>227</v>
      </c>
      <c r="G3752" s="233" t="s">
        <v>6741</v>
      </c>
      <c r="H3752" s="233" t="s">
        <v>227</v>
      </c>
    </row>
    <row r="3753" spans="1:8" ht="18.399999999999999" customHeight="1">
      <c r="A3753" s="237" t="s">
        <v>6740</v>
      </c>
      <c r="B3753" s="238" t="s">
        <v>6738</v>
      </c>
      <c r="C3753" s="238" t="s">
        <v>6893</v>
      </c>
      <c r="D3753" s="239">
        <v>1200000</v>
      </c>
      <c r="E3753" s="240" t="s">
        <v>6886</v>
      </c>
      <c r="F3753" s="233" t="s">
        <v>227</v>
      </c>
      <c r="G3753" s="233" t="s">
        <v>6742</v>
      </c>
      <c r="H3753" s="233" t="s">
        <v>227</v>
      </c>
    </row>
    <row r="3754" spans="1:8" ht="18.399999999999999" customHeight="1">
      <c r="A3754" s="237" t="s">
        <v>6743</v>
      </c>
      <c r="B3754" s="238" t="s">
        <v>6744</v>
      </c>
      <c r="C3754" s="238" t="s">
        <v>6893</v>
      </c>
      <c r="D3754" s="239">
        <v>1500000</v>
      </c>
      <c r="E3754" s="240" t="s">
        <v>6886</v>
      </c>
      <c r="F3754" s="233" t="s">
        <v>227</v>
      </c>
      <c r="G3754" s="233" t="s">
        <v>6745</v>
      </c>
      <c r="H3754" s="233" t="s">
        <v>227</v>
      </c>
    </row>
    <row r="3755" spans="1:8" ht="18.399999999999999" customHeight="1">
      <c r="A3755" s="237" t="s">
        <v>6743</v>
      </c>
      <c r="B3755" s="238" t="s">
        <v>6736</v>
      </c>
      <c r="C3755" s="238" t="s">
        <v>6893</v>
      </c>
      <c r="D3755" s="239">
        <v>1880000</v>
      </c>
      <c r="E3755" s="240" t="s">
        <v>6886</v>
      </c>
      <c r="F3755" s="233" t="s">
        <v>227</v>
      </c>
      <c r="G3755" s="233" t="s">
        <v>6746</v>
      </c>
      <c r="H3755" s="233" t="s">
        <v>227</v>
      </c>
    </row>
    <row r="3756" spans="1:8" ht="18.399999999999999" customHeight="1">
      <c r="A3756" s="237" t="s">
        <v>7650</v>
      </c>
      <c r="B3756" s="238" t="s">
        <v>6747</v>
      </c>
      <c r="C3756" s="238" t="s">
        <v>6893</v>
      </c>
      <c r="D3756" s="239">
        <v>1500000</v>
      </c>
      <c r="E3756" s="240" t="s">
        <v>6886</v>
      </c>
      <c r="F3756" s="233" t="s">
        <v>227</v>
      </c>
      <c r="G3756" s="233" t="s">
        <v>6748</v>
      </c>
      <c r="H3756" s="233" t="s">
        <v>227</v>
      </c>
    </row>
    <row r="3757" spans="1:8" ht="18.399999999999999" customHeight="1">
      <c r="A3757" s="237" t="s">
        <v>6749</v>
      </c>
      <c r="B3757" s="238" t="s">
        <v>6750</v>
      </c>
      <c r="C3757" s="238" t="s">
        <v>6893</v>
      </c>
      <c r="D3757" s="239">
        <v>1700000</v>
      </c>
      <c r="E3757" s="240" t="s">
        <v>6886</v>
      </c>
      <c r="F3757" s="233" t="s">
        <v>227</v>
      </c>
      <c r="G3757" s="233" t="s">
        <v>6751</v>
      </c>
      <c r="H3757" s="233" t="s">
        <v>227</v>
      </c>
    </row>
    <row r="3758" spans="1:8" ht="18.399999999999999" customHeight="1">
      <c r="A3758" s="237" t="s">
        <v>6752</v>
      </c>
      <c r="B3758" s="238" t="s">
        <v>6753</v>
      </c>
      <c r="C3758" s="238" t="s">
        <v>6893</v>
      </c>
      <c r="D3758" s="239">
        <v>1720000</v>
      </c>
      <c r="E3758" s="240" t="s">
        <v>6886</v>
      </c>
      <c r="F3758" s="233" t="s">
        <v>227</v>
      </c>
      <c r="G3758" s="233" t="s">
        <v>6754</v>
      </c>
      <c r="H3758" s="233" t="s">
        <v>227</v>
      </c>
    </row>
    <row r="3759" spans="1:8" ht="18.399999999999999" customHeight="1">
      <c r="A3759" s="237" t="s">
        <v>6755</v>
      </c>
      <c r="B3759" s="238" t="s">
        <v>6756</v>
      </c>
      <c r="C3759" s="238" t="s">
        <v>7651</v>
      </c>
      <c r="D3759" s="239">
        <v>55000</v>
      </c>
      <c r="E3759" s="240" t="s">
        <v>6886</v>
      </c>
      <c r="F3759" s="233" t="s">
        <v>227</v>
      </c>
      <c r="G3759" s="233" t="s">
        <v>6757</v>
      </c>
      <c r="H3759" s="233" t="s">
        <v>227</v>
      </c>
    </row>
    <row r="3760" spans="1:8" ht="18.399999999999999" customHeight="1">
      <c r="A3760" s="237" t="s">
        <v>6755</v>
      </c>
      <c r="B3760" s="238" t="s">
        <v>6758</v>
      </c>
      <c r="C3760" s="238" t="s">
        <v>7651</v>
      </c>
      <c r="D3760" s="239">
        <v>110000</v>
      </c>
      <c r="E3760" s="240" t="s">
        <v>6886</v>
      </c>
      <c r="F3760" s="233" t="s">
        <v>227</v>
      </c>
      <c r="G3760" s="233" t="s">
        <v>6759</v>
      </c>
      <c r="H3760" s="233" t="s">
        <v>227</v>
      </c>
    </row>
    <row r="3761" spans="1:8" ht="18.399999999999999" customHeight="1">
      <c r="A3761" s="237" t="s">
        <v>6755</v>
      </c>
      <c r="B3761" s="238" t="s">
        <v>6760</v>
      </c>
      <c r="C3761" s="238" t="s">
        <v>7651</v>
      </c>
      <c r="D3761" s="239">
        <v>330000</v>
      </c>
      <c r="E3761" s="240" t="s">
        <v>6886</v>
      </c>
      <c r="F3761" s="233" t="s">
        <v>227</v>
      </c>
      <c r="G3761" s="233" t="s">
        <v>6761</v>
      </c>
      <c r="H3761" s="233" t="s">
        <v>227</v>
      </c>
    </row>
    <row r="3762" spans="1:8" ht="18.399999999999999" customHeight="1">
      <c r="A3762" s="237" t="s">
        <v>6762</v>
      </c>
      <c r="B3762" s="238" t="s">
        <v>6763</v>
      </c>
      <c r="C3762" s="238" t="s">
        <v>6893</v>
      </c>
      <c r="D3762" s="239">
        <v>180000</v>
      </c>
      <c r="E3762" s="240" t="s">
        <v>6886</v>
      </c>
      <c r="F3762" s="233" t="s">
        <v>227</v>
      </c>
      <c r="G3762" s="233" t="s">
        <v>6764</v>
      </c>
      <c r="H3762" s="233" t="s">
        <v>227</v>
      </c>
    </row>
    <row r="3763" spans="1:8" ht="18.399999999999999" customHeight="1">
      <c r="A3763" s="237" t="s">
        <v>6765</v>
      </c>
      <c r="B3763" s="238" t="s">
        <v>7652</v>
      </c>
      <c r="C3763" s="238" t="s">
        <v>6893</v>
      </c>
      <c r="D3763" s="239">
        <v>989000</v>
      </c>
      <c r="E3763" s="240" t="s">
        <v>6886</v>
      </c>
      <c r="F3763" s="233" t="s">
        <v>227</v>
      </c>
      <c r="G3763" s="233" t="s">
        <v>6766</v>
      </c>
      <c r="H3763" s="233" t="s">
        <v>227</v>
      </c>
    </row>
    <row r="3764" spans="1:8" ht="18.399999999999999" customHeight="1">
      <c r="A3764" s="237" t="s">
        <v>6765</v>
      </c>
      <c r="B3764" s="238" t="s">
        <v>7653</v>
      </c>
      <c r="C3764" s="238" t="s">
        <v>6893</v>
      </c>
      <c r="D3764" s="239">
        <v>969000</v>
      </c>
      <c r="E3764" s="240" t="s">
        <v>6886</v>
      </c>
      <c r="F3764" s="233" t="s">
        <v>227</v>
      </c>
      <c r="G3764" s="233" t="s">
        <v>6767</v>
      </c>
      <c r="H3764" s="233" t="s">
        <v>227</v>
      </c>
    </row>
    <row r="3765" spans="1:8" ht="18.399999999999999" customHeight="1">
      <c r="A3765" s="237" t="s">
        <v>6769</v>
      </c>
      <c r="B3765" s="238" t="s">
        <v>6770</v>
      </c>
      <c r="C3765" s="238" t="s">
        <v>6893</v>
      </c>
      <c r="D3765" s="239">
        <v>1056000</v>
      </c>
      <c r="E3765" s="240" t="s">
        <v>6886</v>
      </c>
      <c r="F3765" s="233" t="s">
        <v>227</v>
      </c>
      <c r="G3765" s="233" t="s">
        <v>6771</v>
      </c>
      <c r="H3765" s="233" t="s">
        <v>227</v>
      </c>
    </row>
    <row r="3766" spans="1:8" ht="18.399999999999999" customHeight="1">
      <c r="A3766" s="237" t="s">
        <v>6769</v>
      </c>
      <c r="B3766" s="238" t="s">
        <v>6772</v>
      </c>
      <c r="C3766" s="238" t="s">
        <v>6893</v>
      </c>
      <c r="D3766" s="239">
        <v>423000</v>
      </c>
      <c r="E3766" s="240" t="s">
        <v>6886</v>
      </c>
      <c r="F3766" s="233" t="s">
        <v>227</v>
      </c>
      <c r="G3766" s="233" t="s">
        <v>6773</v>
      </c>
      <c r="H3766" s="233" t="s">
        <v>227</v>
      </c>
    </row>
    <row r="3767" spans="1:8" ht="18.399999999999999" customHeight="1">
      <c r="A3767" s="237" t="s">
        <v>6774</v>
      </c>
      <c r="B3767" s="238" t="s">
        <v>6736</v>
      </c>
      <c r="C3767" s="238" t="s">
        <v>6893</v>
      </c>
      <c r="D3767" s="239">
        <v>135000</v>
      </c>
      <c r="E3767" s="240" t="s">
        <v>6886</v>
      </c>
      <c r="F3767" s="233" t="s">
        <v>227</v>
      </c>
      <c r="G3767" s="233" t="s">
        <v>6775</v>
      </c>
      <c r="H3767" s="233" t="s">
        <v>227</v>
      </c>
    </row>
    <row r="3768" spans="1:8" ht="18.399999999999999" customHeight="1">
      <c r="A3768" s="237" t="s">
        <v>6774</v>
      </c>
      <c r="B3768" s="238" t="s">
        <v>6738</v>
      </c>
      <c r="C3768" s="238" t="s">
        <v>6893</v>
      </c>
      <c r="D3768" s="239">
        <v>223000</v>
      </c>
      <c r="E3768" s="240" t="s">
        <v>6886</v>
      </c>
      <c r="F3768" s="233" t="s">
        <v>227</v>
      </c>
      <c r="G3768" s="233" t="s">
        <v>6776</v>
      </c>
      <c r="H3768" s="233" t="s">
        <v>227</v>
      </c>
    </row>
    <row r="3769" spans="1:8" ht="18.399999999999999" customHeight="1">
      <c r="A3769" s="237" t="s">
        <v>6777</v>
      </c>
      <c r="B3769" s="238" t="s">
        <v>6778</v>
      </c>
      <c r="C3769" s="238" t="s">
        <v>6893</v>
      </c>
      <c r="D3769" s="239">
        <v>162000</v>
      </c>
      <c r="E3769" s="240" t="s">
        <v>6886</v>
      </c>
      <c r="F3769" s="233" t="s">
        <v>227</v>
      </c>
      <c r="G3769" s="233" t="s">
        <v>6779</v>
      </c>
      <c r="H3769" s="233" t="s">
        <v>227</v>
      </c>
    </row>
    <row r="3770" spans="1:8" ht="18.399999999999999" customHeight="1">
      <c r="A3770" s="237" t="s">
        <v>6777</v>
      </c>
      <c r="B3770" s="238" t="s">
        <v>6780</v>
      </c>
      <c r="C3770" s="238" t="s">
        <v>6893</v>
      </c>
      <c r="D3770" s="239">
        <v>162000</v>
      </c>
      <c r="E3770" s="240" t="s">
        <v>6886</v>
      </c>
      <c r="F3770" s="233" t="s">
        <v>227</v>
      </c>
      <c r="G3770" s="233" t="s">
        <v>6781</v>
      </c>
      <c r="H3770" s="233" t="s">
        <v>227</v>
      </c>
    </row>
    <row r="3771" spans="1:8" ht="18.399999999999999" customHeight="1">
      <c r="A3771" s="237" t="s">
        <v>6777</v>
      </c>
      <c r="B3771" s="238" t="s">
        <v>6782</v>
      </c>
      <c r="C3771" s="238" t="s">
        <v>6893</v>
      </c>
      <c r="D3771" s="239">
        <v>255000</v>
      </c>
      <c r="E3771" s="240" t="s">
        <v>6886</v>
      </c>
      <c r="F3771" s="233" t="s">
        <v>227</v>
      </c>
      <c r="G3771" s="233" t="s">
        <v>6783</v>
      </c>
      <c r="H3771" s="233" t="s">
        <v>227</v>
      </c>
    </row>
    <row r="3772" spans="1:8" ht="18.399999999999999" customHeight="1">
      <c r="A3772" s="237" t="s">
        <v>6784</v>
      </c>
      <c r="B3772" s="238" t="s">
        <v>6744</v>
      </c>
      <c r="C3772" s="238" t="s">
        <v>6893</v>
      </c>
      <c r="D3772" s="239">
        <v>865000</v>
      </c>
      <c r="E3772" s="240" t="s">
        <v>6886</v>
      </c>
      <c r="F3772" s="233" t="s">
        <v>227</v>
      </c>
      <c r="G3772" s="233" t="s">
        <v>6785</v>
      </c>
      <c r="H3772" s="233" t="s">
        <v>227</v>
      </c>
    </row>
    <row r="3773" spans="1:8" ht="18.399999999999999" customHeight="1">
      <c r="A3773" s="237" t="s">
        <v>6784</v>
      </c>
      <c r="B3773" s="238" t="s">
        <v>6736</v>
      </c>
      <c r="C3773" s="238" t="s">
        <v>6893</v>
      </c>
      <c r="D3773" s="239">
        <v>1298000</v>
      </c>
      <c r="E3773" s="240" t="s">
        <v>6886</v>
      </c>
      <c r="F3773" s="233" t="s">
        <v>227</v>
      </c>
      <c r="G3773" s="233" t="s">
        <v>6786</v>
      </c>
      <c r="H3773" s="233" t="s">
        <v>227</v>
      </c>
    </row>
    <row r="3774" spans="1:8" ht="18.399999999999999" customHeight="1">
      <c r="A3774" s="237" t="s">
        <v>6787</v>
      </c>
      <c r="B3774" s="238" t="s">
        <v>6788</v>
      </c>
      <c r="C3774" s="238" t="s">
        <v>6893</v>
      </c>
      <c r="D3774" s="239">
        <v>253000</v>
      </c>
      <c r="E3774" s="240" t="s">
        <v>6886</v>
      </c>
      <c r="F3774" s="233" t="s">
        <v>227</v>
      </c>
      <c r="G3774" s="233" t="s">
        <v>6789</v>
      </c>
      <c r="H3774" s="233" t="s">
        <v>227</v>
      </c>
    </row>
    <row r="3775" spans="1:8" ht="18.399999999999999" customHeight="1">
      <c r="A3775" s="237" t="s">
        <v>6787</v>
      </c>
      <c r="B3775" s="238" t="s">
        <v>6790</v>
      </c>
      <c r="C3775" s="238" t="s">
        <v>6893</v>
      </c>
      <c r="D3775" s="239">
        <v>322000</v>
      </c>
      <c r="E3775" s="240" t="s">
        <v>6886</v>
      </c>
      <c r="F3775" s="233" t="s">
        <v>227</v>
      </c>
      <c r="G3775" s="233" t="s">
        <v>6791</v>
      </c>
      <c r="H3775" s="233" t="s">
        <v>227</v>
      </c>
    </row>
    <row r="3776" spans="1:8" ht="18.399999999999999" customHeight="1">
      <c r="A3776" s="237" t="s">
        <v>6792</v>
      </c>
      <c r="B3776" s="238" t="s">
        <v>6793</v>
      </c>
      <c r="C3776" s="238" t="s">
        <v>6893</v>
      </c>
      <c r="D3776" s="239">
        <v>70000</v>
      </c>
      <c r="E3776" s="240" t="s">
        <v>6886</v>
      </c>
      <c r="F3776" s="233" t="s">
        <v>227</v>
      </c>
      <c r="G3776" s="233" t="s">
        <v>6794</v>
      </c>
      <c r="H3776" s="233" t="s">
        <v>227</v>
      </c>
    </row>
    <row r="3777" spans="1:8" ht="18.399999999999999" customHeight="1">
      <c r="A3777" s="237" t="s">
        <v>6765</v>
      </c>
      <c r="B3777" s="238" t="s">
        <v>7654</v>
      </c>
      <c r="C3777" s="238" t="s">
        <v>6893</v>
      </c>
      <c r="D3777" s="239">
        <v>493000</v>
      </c>
      <c r="E3777" s="240" t="s">
        <v>6886</v>
      </c>
      <c r="F3777" s="233" t="s">
        <v>227</v>
      </c>
      <c r="G3777" s="233" t="s">
        <v>6768</v>
      </c>
      <c r="H3777" s="233" t="s">
        <v>227</v>
      </c>
    </row>
    <row r="3778" spans="1:8" ht="18.399999999999999" customHeight="1">
      <c r="A3778" s="237" t="s">
        <v>7655</v>
      </c>
      <c r="B3778" s="238" t="s">
        <v>7656</v>
      </c>
      <c r="C3778" s="238" t="s">
        <v>6893</v>
      </c>
      <c r="D3778" s="239">
        <v>641000</v>
      </c>
      <c r="E3778" s="240" t="s">
        <v>6886</v>
      </c>
      <c r="F3778" s="233" t="s">
        <v>227</v>
      </c>
      <c r="G3778" s="233" t="s">
        <v>7657</v>
      </c>
      <c r="H3778" s="233" t="s">
        <v>227</v>
      </c>
    </row>
    <row r="3779" spans="1:8" ht="18.399999999999999" customHeight="1">
      <c r="A3779" s="237" t="s">
        <v>6795</v>
      </c>
      <c r="B3779" s="238" t="s">
        <v>6796</v>
      </c>
      <c r="C3779" s="238" t="s">
        <v>7081</v>
      </c>
      <c r="D3779" s="239">
        <v>1069000</v>
      </c>
      <c r="E3779" s="240" t="s">
        <v>6886</v>
      </c>
      <c r="F3779" s="233" t="s">
        <v>227</v>
      </c>
      <c r="G3779" s="233" t="s">
        <v>6797</v>
      </c>
      <c r="H3779" s="233" t="s">
        <v>227</v>
      </c>
    </row>
    <row r="3780" spans="1:8" ht="18.399999999999999" customHeight="1">
      <c r="A3780" s="237" t="s">
        <v>6795</v>
      </c>
      <c r="B3780" s="238" t="s">
        <v>6798</v>
      </c>
      <c r="C3780" s="238" t="s">
        <v>7081</v>
      </c>
      <c r="D3780" s="239">
        <v>1559000</v>
      </c>
      <c r="E3780" s="240" t="s">
        <v>6886</v>
      </c>
      <c r="F3780" s="233" t="s">
        <v>227</v>
      </c>
      <c r="G3780" s="233" t="s">
        <v>6799</v>
      </c>
      <c r="H3780" s="233" t="s">
        <v>227</v>
      </c>
    </row>
    <row r="3781" spans="1:8" ht="18.399999999999999" customHeight="1">
      <c r="A3781" s="237" t="s">
        <v>6795</v>
      </c>
      <c r="B3781" s="238" t="s">
        <v>6800</v>
      </c>
      <c r="C3781" s="238" t="s">
        <v>7081</v>
      </c>
      <c r="D3781" s="239">
        <v>2321000</v>
      </c>
      <c r="E3781" s="240" t="s">
        <v>6886</v>
      </c>
      <c r="F3781" s="233" t="s">
        <v>227</v>
      </c>
      <c r="G3781" s="233" t="s">
        <v>6801</v>
      </c>
      <c r="H3781" s="233" t="s">
        <v>227</v>
      </c>
    </row>
    <row r="3782" spans="1:8" ht="18.399999999999999" customHeight="1">
      <c r="A3782" s="237" t="s">
        <v>6795</v>
      </c>
      <c r="B3782" s="238" t="s">
        <v>6802</v>
      </c>
      <c r="C3782" s="238" t="s">
        <v>7081</v>
      </c>
      <c r="D3782" s="239">
        <v>3201000</v>
      </c>
      <c r="E3782" s="240" t="s">
        <v>6886</v>
      </c>
      <c r="F3782" s="233" t="s">
        <v>227</v>
      </c>
      <c r="G3782" s="233" t="s">
        <v>6803</v>
      </c>
      <c r="H3782" s="233" t="s">
        <v>227</v>
      </c>
    </row>
    <row r="3783" spans="1:8" ht="18.399999999999999" customHeight="1">
      <c r="A3783" s="237" t="s">
        <v>6795</v>
      </c>
      <c r="B3783" s="238" t="s">
        <v>6804</v>
      </c>
      <c r="C3783" s="238" t="s">
        <v>7081</v>
      </c>
      <c r="D3783" s="239">
        <v>4097000</v>
      </c>
      <c r="E3783" s="240" t="s">
        <v>6886</v>
      </c>
      <c r="F3783" s="233" t="s">
        <v>227</v>
      </c>
      <c r="G3783" s="233" t="s">
        <v>6805</v>
      </c>
      <c r="H3783" s="233" t="s">
        <v>227</v>
      </c>
    </row>
    <row r="3784" spans="1:8" ht="18.399999999999999" customHeight="1">
      <c r="A3784" s="237" t="s">
        <v>6795</v>
      </c>
      <c r="B3784" s="238" t="s">
        <v>6806</v>
      </c>
      <c r="C3784" s="238" t="s">
        <v>7081</v>
      </c>
      <c r="D3784" s="239">
        <v>5079000</v>
      </c>
      <c r="E3784" s="240" t="s">
        <v>6886</v>
      </c>
      <c r="F3784" s="233" t="s">
        <v>227</v>
      </c>
      <c r="G3784" s="233" t="s">
        <v>6807</v>
      </c>
      <c r="H3784" s="233" t="s">
        <v>227</v>
      </c>
    </row>
    <row r="3785" spans="1:8" ht="18.399999999999999" customHeight="1">
      <c r="A3785" s="237" t="s">
        <v>6795</v>
      </c>
      <c r="B3785" s="238" t="s">
        <v>6808</v>
      </c>
      <c r="C3785" s="238" t="s">
        <v>7081</v>
      </c>
      <c r="D3785" s="239">
        <v>7158000</v>
      </c>
      <c r="E3785" s="240" t="s">
        <v>6886</v>
      </c>
      <c r="F3785" s="233" t="s">
        <v>227</v>
      </c>
      <c r="G3785" s="233" t="s">
        <v>6809</v>
      </c>
      <c r="H3785" s="233" t="s">
        <v>227</v>
      </c>
    </row>
    <row r="3786" spans="1:8" ht="18.399999999999999" customHeight="1">
      <c r="A3786" s="237" t="s">
        <v>6810</v>
      </c>
      <c r="B3786" s="238" t="s">
        <v>6811</v>
      </c>
      <c r="C3786" s="238" t="s">
        <v>6893</v>
      </c>
      <c r="D3786" s="239">
        <v>550000</v>
      </c>
      <c r="E3786" s="240" t="s">
        <v>6886</v>
      </c>
      <c r="F3786" s="233" t="s">
        <v>227</v>
      </c>
      <c r="G3786" s="233" t="s">
        <v>6812</v>
      </c>
      <c r="H3786" s="233" t="s">
        <v>227</v>
      </c>
    </row>
    <row r="3787" spans="1:8" ht="18.399999999999999" customHeight="1">
      <c r="A3787" s="237" t="s">
        <v>6810</v>
      </c>
      <c r="B3787" s="238" t="s">
        <v>7658</v>
      </c>
      <c r="C3787" s="238" t="s">
        <v>6893</v>
      </c>
      <c r="D3787" s="239">
        <v>1100000</v>
      </c>
      <c r="E3787" s="240" t="s">
        <v>6886</v>
      </c>
      <c r="F3787" s="233" t="s">
        <v>227</v>
      </c>
      <c r="G3787" s="233" t="s">
        <v>6813</v>
      </c>
      <c r="H3787" s="233" t="s">
        <v>227</v>
      </c>
    </row>
    <row r="3788" spans="1:8" ht="18.399999999999999" customHeight="1">
      <c r="A3788" s="237" t="s">
        <v>6814</v>
      </c>
      <c r="B3788" s="238" t="s">
        <v>6815</v>
      </c>
      <c r="C3788" s="238" t="s">
        <v>7513</v>
      </c>
      <c r="D3788" s="239">
        <v>4500000</v>
      </c>
      <c r="E3788" s="240" t="s">
        <v>6886</v>
      </c>
      <c r="F3788" s="233" t="s">
        <v>227</v>
      </c>
      <c r="G3788" s="233" t="s">
        <v>6816</v>
      </c>
      <c r="H3788" s="233" t="s">
        <v>227</v>
      </c>
    </row>
    <row r="3789" spans="1:8" ht="18.399999999999999" customHeight="1">
      <c r="A3789" s="237" t="s">
        <v>6814</v>
      </c>
      <c r="B3789" s="238" t="s">
        <v>6817</v>
      </c>
      <c r="C3789" s="238" t="s">
        <v>7513</v>
      </c>
      <c r="D3789" s="239">
        <v>5500000</v>
      </c>
      <c r="E3789" s="240" t="s">
        <v>6886</v>
      </c>
      <c r="F3789" s="233" t="s">
        <v>227</v>
      </c>
      <c r="G3789" s="233" t="s">
        <v>6818</v>
      </c>
      <c r="H3789" s="233" t="s">
        <v>227</v>
      </c>
    </row>
    <row r="3790" spans="1:8" ht="18.399999999999999" customHeight="1">
      <c r="A3790" s="237" t="s">
        <v>6819</v>
      </c>
      <c r="B3790" s="238" t="s">
        <v>6820</v>
      </c>
      <c r="C3790" s="238" t="s">
        <v>7513</v>
      </c>
      <c r="D3790" s="239">
        <v>2000000</v>
      </c>
      <c r="E3790" s="240" t="s">
        <v>6886</v>
      </c>
      <c r="F3790" s="233" t="s">
        <v>227</v>
      </c>
      <c r="G3790" s="233" t="s">
        <v>6821</v>
      </c>
      <c r="H3790" s="233" t="s">
        <v>227</v>
      </c>
    </row>
    <row r="3791" spans="1:8" ht="18.399999999999999" customHeight="1">
      <c r="A3791" s="237" t="s">
        <v>6814</v>
      </c>
      <c r="B3791" s="238" t="s">
        <v>6822</v>
      </c>
      <c r="C3791" s="238" t="s">
        <v>7513</v>
      </c>
      <c r="D3791" s="239">
        <v>3500000</v>
      </c>
      <c r="E3791" s="240" t="s">
        <v>6886</v>
      </c>
      <c r="F3791" s="233" t="s">
        <v>227</v>
      </c>
      <c r="G3791" s="233" t="s">
        <v>6823</v>
      </c>
      <c r="H3791" s="233" t="s">
        <v>227</v>
      </c>
    </row>
    <row r="3792" spans="1:8" ht="18.399999999999999" customHeight="1">
      <c r="A3792" s="237" t="s">
        <v>6814</v>
      </c>
      <c r="B3792" s="238" t="s">
        <v>6824</v>
      </c>
      <c r="C3792" s="238" t="s">
        <v>7513</v>
      </c>
      <c r="D3792" s="239">
        <v>3800000</v>
      </c>
      <c r="E3792" s="240" t="s">
        <v>6886</v>
      </c>
      <c r="F3792" s="233" t="s">
        <v>227</v>
      </c>
      <c r="G3792" s="233" t="s">
        <v>6825</v>
      </c>
      <c r="H3792" s="233" t="s">
        <v>227</v>
      </c>
    </row>
    <row r="3793" spans="1:8" ht="18.399999999999999" customHeight="1">
      <c r="A3793" s="237" t="s">
        <v>6826</v>
      </c>
      <c r="B3793" s="238" t="s">
        <v>6827</v>
      </c>
      <c r="C3793" s="238" t="s">
        <v>7513</v>
      </c>
      <c r="D3793" s="239">
        <v>5700000</v>
      </c>
      <c r="E3793" s="240" t="s">
        <v>6886</v>
      </c>
      <c r="F3793" s="233" t="s">
        <v>227</v>
      </c>
      <c r="G3793" s="233" t="s">
        <v>6828</v>
      </c>
      <c r="H3793" s="233" t="s">
        <v>227</v>
      </c>
    </row>
    <row r="3794" spans="1:8" ht="18.399999999999999" customHeight="1">
      <c r="A3794" s="237" t="s">
        <v>6829</v>
      </c>
      <c r="B3794" s="238" t="s">
        <v>6830</v>
      </c>
      <c r="C3794" s="238" t="s">
        <v>7513</v>
      </c>
      <c r="D3794" s="239">
        <v>350000</v>
      </c>
      <c r="E3794" s="240" t="s">
        <v>6886</v>
      </c>
      <c r="F3794" s="233" t="s">
        <v>227</v>
      </c>
      <c r="G3794" s="233" t="s">
        <v>6831</v>
      </c>
      <c r="H3794" s="233" t="s">
        <v>227</v>
      </c>
    </row>
    <row r="3795" spans="1:8" ht="18.399999999999999" customHeight="1">
      <c r="A3795" s="237" t="s">
        <v>6832</v>
      </c>
      <c r="B3795" s="238" t="s">
        <v>6833</v>
      </c>
      <c r="C3795" s="238" t="s">
        <v>7513</v>
      </c>
      <c r="D3795" s="239">
        <v>234000</v>
      </c>
      <c r="E3795" s="240" t="s">
        <v>6886</v>
      </c>
      <c r="F3795" s="233" t="s">
        <v>227</v>
      </c>
      <c r="G3795" s="233" t="s">
        <v>6834</v>
      </c>
      <c r="H3795" s="233" t="s">
        <v>227</v>
      </c>
    </row>
    <row r="3796" spans="1:8" ht="18.399999999999999" customHeight="1">
      <c r="A3796" s="237" t="s">
        <v>6835</v>
      </c>
      <c r="B3796" s="238" t="s">
        <v>7659</v>
      </c>
      <c r="C3796" s="238" t="s">
        <v>7513</v>
      </c>
      <c r="D3796" s="239">
        <v>3450000</v>
      </c>
      <c r="E3796" s="240" t="s">
        <v>6886</v>
      </c>
      <c r="F3796" s="233" t="s">
        <v>227</v>
      </c>
      <c r="G3796" s="233" t="s">
        <v>6836</v>
      </c>
      <c r="H3796" s="233" t="s">
        <v>227</v>
      </c>
    </row>
    <row r="3797" spans="1:8" ht="18.399999999999999" customHeight="1">
      <c r="A3797" s="237" t="s">
        <v>6837</v>
      </c>
      <c r="B3797" s="238" t="s">
        <v>7660</v>
      </c>
      <c r="C3797" s="238" t="s">
        <v>7513</v>
      </c>
      <c r="D3797" s="239">
        <v>4200000</v>
      </c>
      <c r="E3797" s="240" t="s">
        <v>6886</v>
      </c>
      <c r="F3797" s="233" t="s">
        <v>227</v>
      </c>
      <c r="G3797" s="233" t="s">
        <v>6838</v>
      </c>
      <c r="H3797" s="233" t="s">
        <v>227</v>
      </c>
    </row>
    <row r="3798" spans="1:8" ht="18.399999999999999" customHeight="1">
      <c r="A3798" s="237" t="s">
        <v>7661</v>
      </c>
      <c r="B3798" s="238" t="s">
        <v>7662</v>
      </c>
      <c r="C3798" s="238" t="s">
        <v>7513</v>
      </c>
      <c r="D3798" s="239">
        <v>1320000</v>
      </c>
      <c r="E3798" s="240" t="s">
        <v>6886</v>
      </c>
      <c r="F3798" s="233" t="s">
        <v>227</v>
      </c>
      <c r="G3798" s="233" t="s">
        <v>6839</v>
      </c>
      <c r="H3798" s="233" t="s">
        <v>227</v>
      </c>
    </row>
    <row r="3799" spans="1:8" ht="18.399999999999999" customHeight="1">
      <c r="A3799" s="237" t="s">
        <v>6840</v>
      </c>
      <c r="B3799" s="238" t="s">
        <v>7663</v>
      </c>
      <c r="C3799" s="238" t="s">
        <v>7513</v>
      </c>
      <c r="D3799" s="239">
        <v>1200000</v>
      </c>
      <c r="E3799" s="240" t="s">
        <v>6886</v>
      </c>
      <c r="F3799" s="233" t="s">
        <v>227</v>
      </c>
      <c r="G3799" s="233" t="s">
        <v>6841</v>
      </c>
      <c r="H3799" s="233" t="s">
        <v>227</v>
      </c>
    </row>
    <row r="3800" spans="1:8" ht="18.399999999999999" customHeight="1">
      <c r="A3800" s="237" t="s">
        <v>6842</v>
      </c>
      <c r="B3800" s="238" t="s">
        <v>7664</v>
      </c>
      <c r="C3800" s="238" t="s">
        <v>7073</v>
      </c>
      <c r="D3800" s="239">
        <v>1125000</v>
      </c>
      <c r="E3800" s="240" t="s">
        <v>6886</v>
      </c>
      <c r="F3800" s="233" t="s">
        <v>227</v>
      </c>
      <c r="G3800" s="233" t="s">
        <v>6843</v>
      </c>
      <c r="H3800" s="233" t="s">
        <v>227</v>
      </c>
    </row>
    <row r="3801" spans="1:8" ht="18.399999999999999" customHeight="1">
      <c r="A3801" s="237" t="s">
        <v>6844</v>
      </c>
      <c r="B3801" s="238" t="s">
        <v>6845</v>
      </c>
      <c r="C3801" s="238" t="s">
        <v>7073</v>
      </c>
      <c r="D3801" s="239">
        <v>800000</v>
      </c>
      <c r="E3801" s="240" t="s">
        <v>6886</v>
      </c>
      <c r="F3801" s="233" t="s">
        <v>227</v>
      </c>
      <c r="G3801" s="233" t="s">
        <v>6846</v>
      </c>
      <c r="H3801" s="233" t="s">
        <v>227</v>
      </c>
    </row>
    <row r="3802" spans="1:8" ht="18.399999999999999" customHeight="1">
      <c r="A3802" s="237" t="s">
        <v>6844</v>
      </c>
      <c r="B3802" s="238" t="s">
        <v>6847</v>
      </c>
      <c r="C3802" s="238" t="s">
        <v>7073</v>
      </c>
      <c r="D3802" s="239">
        <v>1000000</v>
      </c>
      <c r="E3802" s="240" t="s">
        <v>6886</v>
      </c>
      <c r="F3802" s="233" t="s">
        <v>227</v>
      </c>
      <c r="G3802" s="233" t="s">
        <v>6848</v>
      </c>
      <c r="H3802" s="233" t="s">
        <v>227</v>
      </c>
    </row>
    <row r="3803" spans="1:8" ht="18.399999999999999" customHeight="1">
      <c r="A3803" s="237" t="s">
        <v>6849</v>
      </c>
      <c r="B3803" s="238" t="s">
        <v>6850</v>
      </c>
      <c r="C3803" s="238" t="s">
        <v>7513</v>
      </c>
      <c r="D3803" s="239">
        <v>495000</v>
      </c>
      <c r="E3803" s="240" t="s">
        <v>6886</v>
      </c>
      <c r="F3803" s="233" t="s">
        <v>227</v>
      </c>
      <c r="G3803" s="233" t="s">
        <v>6851</v>
      </c>
      <c r="H3803" s="233" t="s">
        <v>227</v>
      </c>
    </row>
    <row r="3804" spans="1:8" ht="18.399999999999999" customHeight="1">
      <c r="A3804" s="237" t="s">
        <v>6849</v>
      </c>
      <c r="B3804" s="238" t="s">
        <v>6852</v>
      </c>
      <c r="C3804" s="238" t="s">
        <v>7513</v>
      </c>
      <c r="D3804" s="239">
        <v>561000</v>
      </c>
      <c r="E3804" s="240" t="s">
        <v>6886</v>
      </c>
      <c r="F3804" s="233" t="s">
        <v>227</v>
      </c>
      <c r="G3804" s="233" t="s">
        <v>6853</v>
      </c>
      <c r="H3804" s="233" t="s">
        <v>227</v>
      </c>
    </row>
    <row r="3805" spans="1:8" ht="18.399999999999999" customHeight="1">
      <c r="A3805" s="237" t="s">
        <v>6849</v>
      </c>
      <c r="B3805" s="238" t="s">
        <v>6854</v>
      </c>
      <c r="C3805" s="238" t="s">
        <v>7513</v>
      </c>
      <c r="D3805" s="239">
        <v>902000</v>
      </c>
      <c r="E3805" s="240" t="s">
        <v>6886</v>
      </c>
      <c r="F3805" s="233" t="s">
        <v>227</v>
      </c>
      <c r="G3805" s="233" t="s">
        <v>6855</v>
      </c>
      <c r="H3805" s="233" t="s">
        <v>227</v>
      </c>
    </row>
    <row r="3806" spans="1:8" ht="18.399999999999999" customHeight="1">
      <c r="A3806" s="237" t="s">
        <v>6849</v>
      </c>
      <c r="B3806" s="238" t="s">
        <v>6856</v>
      </c>
      <c r="C3806" s="238" t="s">
        <v>7513</v>
      </c>
      <c r="D3806" s="239">
        <v>1034000</v>
      </c>
      <c r="E3806" s="240" t="s">
        <v>6886</v>
      </c>
      <c r="F3806" s="233" t="s">
        <v>227</v>
      </c>
      <c r="G3806" s="233" t="s">
        <v>6857</v>
      </c>
      <c r="H3806" s="233" t="s">
        <v>227</v>
      </c>
    </row>
    <row r="3807" spans="1:8" ht="18.399999999999999" customHeight="1">
      <c r="A3807" s="237" t="s">
        <v>6849</v>
      </c>
      <c r="B3807" s="238" t="s">
        <v>6858</v>
      </c>
      <c r="C3807" s="238" t="s">
        <v>7513</v>
      </c>
      <c r="D3807" s="239">
        <v>1078000</v>
      </c>
      <c r="E3807" s="240" t="s">
        <v>6886</v>
      </c>
      <c r="F3807" s="233" t="s">
        <v>227</v>
      </c>
      <c r="G3807" s="233" t="s">
        <v>6859</v>
      </c>
      <c r="H3807" s="233" t="s">
        <v>227</v>
      </c>
    </row>
    <row r="3808" spans="1:8" ht="18.399999999999999" customHeight="1">
      <c r="A3808" s="237" t="s">
        <v>6849</v>
      </c>
      <c r="B3808" s="238" t="s">
        <v>6860</v>
      </c>
      <c r="C3808" s="238" t="s">
        <v>7513</v>
      </c>
      <c r="D3808" s="239">
        <v>1265000</v>
      </c>
      <c r="E3808" s="240" t="s">
        <v>6886</v>
      </c>
      <c r="F3808" s="233" t="s">
        <v>227</v>
      </c>
      <c r="G3808" s="233" t="s">
        <v>6861</v>
      </c>
      <c r="H3808" s="233" t="s">
        <v>227</v>
      </c>
    </row>
    <row r="3809" spans="1:8" ht="18.399999999999999" customHeight="1">
      <c r="A3809" s="237" t="s">
        <v>6849</v>
      </c>
      <c r="B3809" s="238" t="s">
        <v>6862</v>
      </c>
      <c r="C3809" s="238" t="s">
        <v>7513</v>
      </c>
      <c r="D3809" s="239">
        <v>1760000</v>
      </c>
      <c r="E3809" s="240" t="s">
        <v>6886</v>
      </c>
      <c r="F3809" s="233" t="s">
        <v>227</v>
      </c>
      <c r="G3809" s="233" t="s">
        <v>6863</v>
      </c>
      <c r="H3809" s="233" t="s">
        <v>227</v>
      </c>
    </row>
    <row r="3810" spans="1:8" ht="18.399999999999999" customHeight="1">
      <c r="A3810" s="237" t="s">
        <v>6849</v>
      </c>
      <c r="B3810" s="238" t="s">
        <v>6864</v>
      </c>
      <c r="C3810" s="238" t="s">
        <v>7513</v>
      </c>
      <c r="D3810" s="239">
        <v>1331000</v>
      </c>
      <c r="E3810" s="240" t="s">
        <v>6886</v>
      </c>
      <c r="F3810" s="233" t="s">
        <v>227</v>
      </c>
      <c r="G3810" s="233" t="s">
        <v>6865</v>
      </c>
      <c r="H3810" s="233" t="s">
        <v>227</v>
      </c>
    </row>
    <row r="3811" spans="1:8" ht="18.399999999999999" customHeight="1">
      <c r="A3811" s="237" t="s">
        <v>6849</v>
      </c>
      <c r="B3811" s="238" t="s">
        <v>6866</v>
      </c>
      <c r="C3811" s="238" t="s">
        <v>7513</v>
      </c>
      <c r="D3811" s="239">
        <v>1620000</v>
      </c>
      <c r="E3811" s="240" t="s">
        <v>6886</v>
      </c>
      <c r="F3811" s="233" t="s">
        <v>227</v>
      </c>
      <c r="G3811" s="233" t="s">
        <v>6867</v>
      </c>
      <c r="H3811" s="233" t="s">
        <v>227</v>
      </c>
    </row>
    <row r="3812" spans="1:8" ht="18.399999999999999" customHeight="1">
      <c r="A3812" s="237" t="s">
        <v>6849</v>
      </c>
      <c r="B3812" s="238" t="s">
        <v>6868</v>
      </c>
      <c r="C3812" s="238" t="s">
        <v>7513</v>
      </c>
      <c r="D3812" s="239">
        <v>1800000</v>
      </c>
      <c r="E3812" s="240" t="s">
        <v>6886</v>
      </c>
      <c r="F3812" s="233" t="s">
        <v>227</v>
      </c>
      <c r="G3812" s="233" t="s">
        <v>6869</v>
      </c>
      <c r="H3812" s="233" t="s">
        <v>227</v>
      </c>
    </row>
    <row r="3813" spans="1:8" ht="18.399999999999999" customHeight="1">
      <c r="A3813" s="237" t="s">
        <v>6849</v>
      </c>
      <c r="B3813" s="238" t="s">
        <v>6870</v>
      </c>
      <c r="C3813" s="238" t="s">
        <v>7513</v>
      </c>
      <c r="D3813" s="239">
        <v>2115000</v>
      </c>
      <c r="E3813" s="240" t="s">
        <v>6886</v>
      </c>
      <c r="F3813" s="233" t="s">
        <v>227</v>
      </c>
      <c r="G3813" s="233" t="s">
        <v>6871</v>
      </c>
      <c r="H3813" s="233" t="s">
        <v>227</v>
      </c>
    </row>
    <row r="3814" spans="1:8" ht="18.399999999999999" customHeight="1">
      <c r="A3814" s="237" t="s">
        <v>6849</v>
      </c>
      <c r="B3814" s="238" t="s">
        <v>6872</v>
      </c>
      <c r="C3814" s="238" t="s">
        <v>7513</v>
      </c>
      <c r="D3814" s="239">
        <v>2200000</v>
      </c>
      <c r="E3814" s="240" t="s">
        <v>6886</v>
      </c>
      <c r="F3814" s="233" t="s">
        <v>227</v>
      </c>
      <c r="G3814" s="233" t="s">
        <v>6873</v>
      </c>
      <c r="H3814" s="233" t="s">
        <v>227</v>
      </c>
    </row>
    <row r="3815" spans="1:8" ht="18.399999999999999" customHeight="1">
      <c r="A3815" s="237" t="s">
        <v>161</v>
      </c>
      <c r="B3815" s="238" t="s">
        <v>2501</v>
      </c>
      <c r="C3815" s="238" t="s">
        <v>6924</v>
      </c>
      <c r="D3815" s="239">
        <v>1319</v>
      </c>
      <c r="E3815" s="240" t="s">
        <v>6886</v>
      </c>
      <c r="F3815" s="233" t="s">
        <v>227</v>
      </c>
      <c r="G3815" s="233" t="s">
        <v>2502</v>
      </c>
      <c r="H3815" s="233" t="s">
        <v>227</v>
      </c>
    </row>
    <row r="3816" spans="1:8" ht="18.399999999999999" customHeight="1">
      <c r="A3816" s="237" t="s">
        <v>2503</v>
      </c>
      <c r="B3816" s="238" t="s">
        <v>7665</v>
      </c>
      <c r="C3816" s="238" t="s">
        <v>6924</v>
      </c>
      <c r="D3816" s="239">
        <v>1273</v>
      </c>
      <c r="E3816" s="240" t="s">
        <v>6886</v>
      </c>
      <c r="F3816" s="233" t="s">
        <v>227</v>
      </c>
      <c r="G3816" s="233" t="s">
        <v>2504</v>
      </c>
      <c r="H3816" s="233" t="s">
        <v>227</v>
      </c>
    </row>
    <row r="3817" spans="1:8" ht="18.399999999999999" customHeight="1">
      <c r="A3817" s="237" t="s">
        <v>2505</v>
      </c>
      <c r="B3817" s="238" t="s">
        <v>2506</v>
      </c>
      <c r="C3817" s="238" t="s">
        <v>6924</v>
      </c>
      <c r="D3817" s="239">
        <v>930</v>
      </c>
      <c r="E3817" s="240" t="s">
        <v>6886</v>
      </c>
      <c r="F3817" s="233" t="s">
        <v>227</v>
      </c>
      <c r="G3817" s="233" t="s">
        <v>2507</v>
      </c>
      <c r="H3817" s="233" t="s">
        <v>227</v>
      </c>
    </row>
    <row r="3818" spans="1:8" ht="18.399999999999999" customHeight="1">
      <c r="A3818" s="237" t="s">
        <v>2508</v>
      </c>
      <c r="B3818" s="238" t="s">
        <v>2506</v>
      </c>
      <c r="C3818" s="238" t="s">
        <v>6924</v>
      </c>
      <c r="D3818" s="239">
        <v>1086</v>
      </c>
      <c r="E3818" s="240" t="s">
        <v>6886</v>
      </c>
      <c r="F3818" s="233" t="s">
        <v>227</v>
      </c>
      <c r="G3818" s="233" t="s">
        <v>2509</v>
      </c>
      <c r="H3818" s="233" t="s">
        <v>227</v>
      </c>
    </row>
    <row r="3819" spans="1:8" ht="18.399999999999999" customHeight="1">
      <c r="A3819" s="237" t="s">
        <v>2510</v>
      </c>
      <c r="B3819" s="238" t="s">
        <v>2511</v>
      </c>
      <c r="C3819" s="238" t="s">
        <v>6924</v>
      </c>
      <c r="D3819" s="239">
        <v>3880</v>
      </c>
      <c r="E3819" s="240" t="s">
        <v>6886</v>
      </c>
      <c r="F3819" s="233" t="s">
        <v>227</v>
      </c>
      <c r="G3819" s="233" t="s">
        <v>2512</v>
      </c>
      <c r="H3819" s="233" t="s">
        <v>227</v>
      </c>
    </row>
    <row r="3820" spans="1:8" ht="18.399999999999999" customHeight="1">
      <c r="A3820" s="237" t="s">
        <v>2513</v>
      </c>
      <c r="B3820" s="238" t="s">
        <v>2511</v>
      </c>
      <c r="C3820" s="238" t="s">
        <v>6924</v>
      </c>
      <c r="D3820" s="239">
        <v>4392</v>
      </c>
      <c r="E3820" s="240" t="s">
        <v>6886</v>
      </c>
      <c r="F3820" s="233" t="s">
        <v>227</v>
      </c>
      <c r="G3820" s="233" t="s">
        <v>2514</v>
      </c>
      <c r="H3820" s="233" t="s">
        <v>227</v>
      </c>
    </row>
    <row r="3821" spans="1:8" ht="18.399999999999999" customHeight="1">
      <c r="A3821" s="237" t="s">
        <v>2515</v>
      </c>
      <c r="B3821" s="238" t="s">
        <v>2511</v>
      </c>
      <c r="C3821" s="238" t="s">
        <v>6924</v>
      </c>
      <c r="D3821" s="239">
        <v>3445</v>
      </c>
      <c r="E3821" s="240" t="s">
        <v>6886</v>
      </c>
      <c r="F3821" s="233" t="s">
        <v>227</v>
      </c>
      <c r="G3821" s="233" t="s">
        <v>2516</v>
      </c>
      <c r="H3821" s="233" t="s">
        <v>227</v>
      </c>
    </row>
    <row r="3822" spans="1:8" ht="18.399999999999999" customHeight="1">
      <c r="A3822" s="237" t="s">
        <v>2517</v>
      </c>
      <c r="B3822" s="238" t="s">
        <v>2511</v>
      </c>
      <c r="C3822" s="238" t="s">
        <v>6902</v>
      </c>
      <c r="D3822" s="239">
        <v>4727</v>
      </c>
      <c r="E3822" s="240" t="s">
        <v>6886</v>
      </c>
      <c r="F3822" s="233" t="s">
        <v>227</v>
      </c>
      <c r="G3822" s="233" t="s">
        <v>2518</v>
      </c>
      <c r="H3822" s="233" t="s">
        <v>227</v>
      </c>
    </row>
    <row r="3823" spans="1:8" ht="18.399999999999999" customHeight="1">
      <c r="A3823" s="237" t="s">
        <v>2519</v>
      </c>
      <c r="B3823" s="238" t="s">
        <v>7666</v>
      </c>
      <c r="C3823" s="238" t="s">
        <v>7667</v>
      </c>
      <c r="D3823" s="239">
        <v>266950</v>
      </c>
      <c r="E3823" s="240" t="s">
        <v>6886</v>
      </c>
      <c r="F3823" s="233" t="s">
        <v>227</v>
      </c>
      <c r="G3823" s="233" t="s">
        <v>2520</v>
      </c>
      <c r="H3823" s="233" t="s">
        <v>227</v>
      </c>
    </row>
    <row r="3824" spans="1:8" ht="18.399999999999999" customHeight="1">
      <c r="A3824" s="237" t="s">
        <v>2519</v>
      </c>
      <c r="B3824" s="238" t="s">
        <v>7668</v>
      </c>
      <c r="C3824" s="238" t="s">
        <v>7667</v>
      </c>
      <c r="D3824" s="239">
        <v>150100</v>
      </c>
      <c r="E3824" s="240" t="s">
        <v>6886</v>
      </c>
      <c r="F3824" s="233" t="s">
        <v>227</v>
      </c>
      <c r="G3824" s="233" t="s">
        <v>2521</v>
      </c>
      <c r="H3824" s="233" t="s">
        <v>227</v>
      </c>
    </row>
    <row r="3825" spans="1:8" ht="18.399999999999999" customHeight="1">
      <c r="A3825" s="237" t="s">
        <v>2522</v>
      </c>
      <c r="B3825" s="238" t="s">
        <v>2523</v>
      </c>
      <c r="C3825" s="238" t="s">
        <v>6902</v>
      </c>
      <c r="D3825" s="239">
        <v>2100</v>
      </c>
      <c r="E3825" s="240" t="s">
        <v>6886</v>
      </c>
      <c r="F3825" s="233" t="s">
        <v>227</v>
      </c>
      <c r="G3825" s="233" t="s">
        <v>2524</v>
      </c>
      <c r="H3825" s="233" t="s">
        <v>227</v>
      </c>
    </row>
    <row r="3826" spans="1:8" ht="18.399999999999999" customHeight="1">
      <c r="A3826" s="237" t="s">
        <v>2525</v>
      </c>
      <c r="B3826" s="238" t="s">
        <v>7669</v>
      </c>
      <c r="C3826" s="238" t="s">
        <v>7667</v>
      </c>
      <c r="D3826" s="239">
        <v>150100</v>
      </c>
      <c r="E3826" s="240" t="s">
        <v>6886</v>
      </c>
      <c r="F3826" s="233" t="s">
        <v>227</v>
      </c>
      <c r="G3826" s="233" t="s">
        <v>2526</v>
      </c>
      <c r="H3826" s="233" t="s">
        <v>227</v>
      </c>
    </row>
    <row r="3827" spans="1:8" ht="18.399999999999999" customHeight="1">
      <c r="A3827" s="237" t="s">
        <v>2527</v>
      </c>
      <c r="B3827" s="238" t="s">
        <v>7666</v>
      </c>
      <c r="C3827" s="238" t="s">
        <v>6924</v>
      </c>
      <c r="D3827" s="239">
        <v>1450</v>
      </c>
      <c r="E3827" s="240" t="s">
        <v>6886</v>
      </c>
      <c r="F3827" s="233" t="s">
        <v>227</v>
      </c>
      <c r="G3827" s="233" t="s">
        <v>2528</v>
      </c>
      <c r="H3827" s="233" t="s">
        <v>227</v>
      </c>
    </row>
    <row r="3828" spans="1:8" ht="18.399999999999999" customHeight="1">
      <c r="A3828" s="237" t="s">
        <v>2527</v>
      </c>
      <c r="B3828" s="238" t="s">
        <v>7668</v>
      </c>
      <c r="C3828" s="238" t="s">
        <v>6924</v>
      </c>
      <c r="D3828" s="239">
        <v>1550</v>
      </c>
      <c r="E3828" s="240" t="s">
        <v>6886</v>
      </c>
      <c r="F3828" s="233" t="s">
        <v>227</v>
      </c>
      <c r="G3828" s="233" t="s">
        <v>2529</v>
      </c>
      <c r="H3828" s="233" t="s">
        <v>227</v>
      </c>
    </row>
    <row r="3829" spans="1:8" ht="18.399999999999999" customHeight="1">
      <c r="A3829" s="237" t="s">
        <v>2530</v>
      </c>
      <c r="B3829" s="238" t="s">
        <v>6926</v>
      </c>
      <c r="C3829" s="238" t="s">
        <v>6924</v>
      </c>
      <c r="D3829" s="239">
        <v>1250</v>
      </c>
      <c r="E3829" s="240" t="s">
        <v>6886</v>
      </c>
      <c r="F3829" s="233" t="s">
        <v>227</v>
      </c>
      <c r="G3829" s="233" t="s">
        <v>2531</v>
      </c>
      <c r="H3829" s="233" t="s">
        <v>227</v>
      </c>
    </row>
    <row r="3830" spans="1:8" ht="18.399999999999999" customHeight="1">
      <c r="A3830" s="237" t="s">
        <v>2532</v>
      </c>
      <c r="B3830" s="238" t="s">
        <v>2533</v>
      </c>
      <c r="C3830" s="238" t="s">
        <v>6924</v>
      </c>
      <c r="D3830" s="239">
        <v>1250</v>
      </c>
      <c r="E3830" s="240" t="s">
        <v>6886</v>
      </c>
      <c r="F3830" s="233" t="s">
        <v>227</v>
      </c>
      <c r="G3830" s="233" t="s">
        <v>2534</v>
      </c>
      <c r="H3830" s="233" t="s">
        <v>227</v>
      </c>
    </row>
    <row r="3831" spans="1:8" ht="18.399999999999999" customHeight="1">
      <c r="A3831" s="237" t="s">
        <v>2535</v>
      </c>
      <c r="B3831" s="238" t="s">
        <v>227</v>
      </c>
      <c r="C3831" s="238" t="s">
        <v>6902</v>
      </c>
      <c r="D3831" s="239">
        <v>850</v>
      </c>
      <c r="E3831" s="240" t="s">
        <v>6886</v>
      </c>
      <c r="F3831" s="233" t="s">
        <v>227</v>
      </c>
      <c r="G3831" s="233" t="s">
        <v>2536</v>
      </c>
      <c r="H3831" s="233" t="s">
        <v>227</v>
      </c>
    </row>
    <row r="3832" spans="1:8" ht="18.399999999999999" customHeight="1">
      <c r="A3832" s="237" t="s">
        <v>2537</v>
      </c>
      <c r="B3832" s="238" t="s">
        <v>227</v>
      </c>
      <c r="C3832" s="238" t="s">
        <v>6902</v>
      </c>
      <c r="D3832" s="239">
        <v>850</v>
      </c>
      <c r="E3832" s="240" t="s">
        <v>6886</v>
      </c>
      <c r="F3832" s="233" t="s">
        <v>227</v>
      </c>
      <c r="G3832" s="233" t="s">
        <v>2538</v>
      </c>
      <c r="H3832" s="233" t="s">
        <v>227</v>
      </c>
    </row>
    <row r="3833" spans="1:8" ht="18.399999999999999" customHeight="1" thickBot="1">
      <c r="A3833" s="241" t="s">
        <v>2539</v>
      </c>
      <c r="B3833" s="242" t="s">
        <v>2540</v>
      </c>
      <c r="C3833" s="242" t="s">
        <v>6893</v>
      </c>
      <c r="D3833" s="243">
        <v>4690</v>
      </c>
      <c r="E3833" s="244" t="s">
        <v>6886</v>
      </c>
      <c r="F3833" s="233" t="s">
        <v>227</v>
      </c>
      <c r="G3833" s="233" t="s">
        <v>2541</v>
      </c>
      <c r="H3833" s="233" t="s">
        <v>227</v>
      </c>
    </row>
    <row r="4093" spans="1:14" s="206" customFormat="1" ht="18.399999999999999" customHeight="1">
      <c r="A4093" s="233"/>
      <c r="B4093" s="233"/>
      <c r="C4093" s="233"/>
      <c r="D4093" s="233"/>
      <c r="E4093" s="233"/>
      <c r="F4093" s="233"/>
      <c r="G4093" s="233"/>
      <c r="H4093" s="233"/>
      <c r="I4093" s="233"/>
      <c r="J4093" s="233"/>
      <c r="K4093" s="233"/>
      <c r="L4093" s="233"/>
      <c r="M4093" s="233"/>
      <c r="N4093" s="233"/>
    </row>
  </sheetData>
  <autoFilter ref="A2:K4347" xr:uid="{00000000-0009-0000-0000-00000D000000}"/>
  <phoneticPr fontId="2" type="noConversion"/>
  <conditionalFormatting sqref="G1 G3:G65536">
    <cfRule type="duplicateValues" dxfId="0" priority="1" stopIfTrue="1"/>
  </conditionalFormatting>
  <pageMargins left="0.31496062992125984" right="0.31496062992125984" top="1" bottom="0.59055118110236215" header="0.5" footer="0.5"/>
  <pageSetup paperSize="9" orientation="portrait" r:id="rId1"/>
  <headerFooter alignWithMargins="0">
    <oddHeader>&amp;RPage : &amp;P/&amp;N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E3873"/>
  <sheetViews>
    <sheetView topLeftCell="A127" workbookViewId="0">
      <selection activeCell="D292" sqref="D292"/>
    </sheetView>
  </sheetViews>
  <sheetFormatPr defaultRowHeight="13.5"/>
  <cols>
    <col min="1" max="1" width="36.5546875" bestFit="1" customWidth="1"/>
    <col min="2" max="2" width="19.77734375" customWidth="1"/>
    <col min="3" max="3" width="6.33203125" bestFit="1" customWidth="1"/>
    <col min="4" max="4" width="12.33203125" bestFit="1" customWidth="1"/>
    <col min="5" max="5" width="20.21875" customWidth="1"/>
  </cols>
  <sheetData>
    <row r="1" spans="1:5" ht="14.25" thickBot="1">
      <c r="A1" s="233" t="s">
        <v>238</v>
      </c>
      <c r="B1" s="233"/>
      <c r="C1" s="233"/>
      <c r="D1" s="233"/>
      <c r="E1" s="233"/>
    </row>
    <row r="2" spans="1:5" ht="14.25" thickBot="1">
      <c r="A2" s="234" t="s">
        <v>239</v>
      </c>
      <c r="B2" s="235" t="s">
        <v>240</v>
      </c>
      <c r="C2" s="235" t="s">
        <v>236</v>
      </c>
      <c r="D2" s="235" t="s">
        <v>39</v>
      </c>
      <c r="E2" s="236" t="s">
        <v>14</v>
      </c>
    </row>
    <row r="3" spans="1:5" ht="20.100000000000001" customHeight="1">
      <c r="A3" s="237" t="s">
        <v>241</v>
      </c>
      <c r="B3" s="238" t="s">
        <v>6884</v>
      </c>
      <c r="C3" s="238" t="s">
        <v>6885</v>
      </c>
      <c r="D3" s="239">
        <v>224551</v>
      </c>
      <c r="E3" s="240" t="s">
        <v>10327</v>
      </c>
    </row>
    <row r="4" spans="1:5" ht="20.100000000000001" customHeight="1">
      <c r="A4" s="237" t="s">
        <v>243</v>
      </c>
      <c r="B4" s="238" t="s">
        <v>6887</v>
      </c>
      <c r="C4" s="238" t="s">
        <v>6885</v>
      </c>
      <c r="D4" s="239">
        <v>620980</v>
      </c>
      <c r="E4" s="240" t="s">
        <v>10327</v>
      </c>
    </row>
    <row r="5" spans="1:5" ht="20.100000000000001" customHeight="1">
      <c r="A5" s="237" t="s">
        <v>243</v>
      </c>
      <c r="B5" s="238" t="s">
        <v>6888</v>
      </c>
      <c r="C5" s="238" t="s">
        <v>6885</v>
      </c>
      <c r="D5" s="239">
        <v>754539</v>
      </c>
      <c r="E5" s="240" t="s">
        <v>10327</v>
      </c>
    </row>
    <row r="6" spans="1:5" ht="20.100000000000001" customHeight="1">
      <c r="A6" s="237" t="s">
        <v>243</v>
      </c>
      <c r="B6" s="238" t="s">
        <v>6889</v>
      </c>
      <c r="C6" s="238" t="s">
        <v>6885</v>
      </c>
      <c r="D6" s="239">
        <v>1560156</v>
      </c>
      <c r="E6" s="240" t="s">
        <v>10327</v>
      </c>
    </row>
    <row r="7" spans="1:5" ht="20.100000000000001" customHeight="1">
      <c r="A7" s="237" t="s">
        <v>247</v>
      </c>
      <c r="B7" s="238" t="s">
        <v>6890</v>
      </c>
      <c r="C7" s="238" t="s">
        <v>6885</v>
      </c>
      <c r="D7" s="239">
        <v>757485</v>
      </c>
      <c r="E7" s="240" t="s">
        <v>10327</v>
      </c>
    </row>
    <row r="8" spans="1:5" ht="20.100000000000001" customHeight="1">
      <c r="A8" s="237" t="s">
        <v>247</v>
      </c>
      <c r="B8" s="238" t="s">
        <v>10328</v>
      </c>
      <c r="C8" s="238" t="s">
        <v>6885</v>
      </c>
      <c r="D8" s="239">
        <v>859464</v>
      </c>
      <c r="E8" s="240" t="s">
        <v>10327</v>
      </c>
    </row>
    <row r="9" spans="1:5" ht="20.100000000000001" customHeight="1">
      <c r="A9" s="237" t="s">
        <v>247</v>
      </c>
      <c r="B9" s="238" t="s">
        <v>10329</v>
      </c>
      <c r="C9" s="238" t="s">
        <v>6885</v>
      </c>
      <c r="D9" s="239">
        <v>1819932</v>
      </c>
      <c r="E9" s="240" t="s">
        <v>10327</v>
      </c>
    </row>
    <row r="10" spans="1:5" ht="20.100000000000001" customHeight="1">
      <c r="A10" s="237" t="s">
        <v>251</v>
      </c>
      <c r="B10" s="238" t="s">
        <v>2439</v>
      </c>
      <c r="C10" s="238" t="s">
        <v>6893</v>
      </c>
      <c r="D10" s="239">
        <v>98307</v>
      </c>
      <c r="E10" s="240" t="s">
        <v>10327</v>
      </c>
    </row>
    <row r="11" spans="1:5" ht="20.100000000000001" customHeight="1">
      <c r="A11" s="237" t="s">
        <v>253</v>
      </c>
      <c r="B11" s="238" t="s">
        <v>227</v>
      </c>
      <c r="C11" s="238" t="s">
        <v>6894</v>
      </c>
      <c r="D11" s="239">
        <v>24</v>
      </c>
      <c r="E11" s="240" t="s">
        <v>10327</v>
      </c>
    </row>
    <row r="12" spans="1:5" ht="20.100000000000001" customHeight="1">
      <c r="A12" s="237" t="s">
        <v>255</v>
      </c>
      <c r="B12" s="238" t="s">
        <v>6895</v>
      </c>
      <c r="C12" s="238" t="s">
        <v>6896</v>
      </c>
      <c r="D12" s="239">
        <v>3091</v>
      </c>
      <c r="E12" s="240" t="s">
        <v>10327</v>
      </c>
    </row>
    <row r="13" spans="1:5" ht="20.100000000000001" customHeight="1">
      <c r="A13" s="237" t="s">
        <v>257</v>
      </c>
      <c r="B13" s="238" t="s">
        <v>6897</v>
      </c>
      <c r="C13" s="238" t="s">
        <v>6898</v>
      </c>
      <c r="D13" s="239">
        <v>20065</v>
      </c>
      <c r="E13" s="240" t="s">
        <v>10327</v>
      </c>
    </row>
    <row r="14" spans="1:5" ht="20.100000000000001" customHeight="1">
      <c r="A14" s="237" t="s">
        <v>257</v>
      </c>
      <c r="B14" s="238" t="s">
        <v>6899</v>
      </c>
      <c r="C14" s="238" t="s">
        <v>6898</v>
      </c>
      <c r="D14" s="239">
        <v>32550</v>
      </c>
      <c r="E14" s="240" t="s">
        <v>10327</v>
      </c>
    </row>
    <row r="15" spans="1:5" ht="20.100000000000001" customHeight="1">
      <c r="A15" s="237" t="s">
        <v>257</v>
      </c>
      <c r="B15" s="238" t="s">
        <v>6899</v>
      </c>
      <c r="C15" s="238" t="s">
        <v>6896</v>
      </c>
      <c r="D15" s="239">
        <v>10934</v>
      </c>
      <c r="E15" s="240" t="s">
        <v>10327</v>
      </c>
    </row>
    <row r="16" spans="1:5" ht="20.100000000000001" customHeight="1">
      <c r="A16" s="237" t="s">
        <v>261</v>
      </c>
      <c r="B16" s="238" t="s">
        <v>6900</v>
      </c>
      <c r="C16" s="238" t="s">
        <v>6898</v>
      </c>
      <c r="D16" s="239">
        <v>12545</v>
      </c>
      <c r="E16" s="240" t="s">
        <v>10327</v>
      </c>
    </row>
    <row r="17" spans="1:5" ht="20.100000000000001" customHeight="1">
      <c r="A17" s="237" t="s">
        <v>263</v>
      </c>
      <c r="B17" s="238" t="s">
        <v>6901</v>
      </c>
      <c r="C17" s="238" t="s">
        <v>6902</v>
      </c>
      <c r="D17" s="239">
        <v>13055</v>
      </c>
      <c r="E17" s="240" t="s">
        <v>10327</v>
      </c>
    </row>
    <row r="18" spans="1:5" ht="20.100000000000001" customHeight="1">
      <c r="A18" s="237" t="s">
        <v>263</v>
      </c>
      <c r="B18" s="238" t="s">
        <v>6903</v>
      </c>
      <c r="C18" s="238" t="s">
        <v>6902</v>
      </c>
      <c r="D18" s="239">
        <v>5355</v>
      </c>
      <c r="E18" s="240" t="s">
        <v>10327</v>
      </c>
    </row>
    <row r="19" spans="1:5" ht="20.100000000000001" customHeight="1">
      <c r="A19" s="237" t="s">
        <v>266</v>
      </c>
      <c r="B19" s="238" t="s">
        <v>10330</v>
      </c>
      <c r="C19" s="238" t="s">
        <v>6902</v>
      </c>
      <c r="D19" s="239">
        <v>11747</v>
      </c>
      <c r="E19" s="240" t="s">
        <v>10327</v>
      </c>
    </row>
    <row r="20" spans="1:5" ht="20.100000000000001" customHeight="1">
      <c r="A20" s="237" t="s">
        <v>268</v>
      </c>
      <c r="B20" s="238" t="s">
        <v>6905</v>
      </c>
      <c r="C20" s="238" t="s">
        <v>6902</v>
      </c>
      <c r="D20" s="239">
        <v>7163</v>
      </c>
      <c r="E20" s="240" t="s">
        <v>10327</v>
      </c>
    </row>
    <row r="21" spans="1:5" ht="20.100000000000001" customHeight="1">
      <c r="A21" s="237" t="s">
        <v>270</v>
      </c>
      <c r="B21" s="238" t="s">
        <v>10331</v>
      </c>
      <c r="C21" s="238" t="s">
        <v>6907</v>
      </c>
      <c r="D21" s="239">
        <v>11200</v>
      </c>
      <c r="E21" s="240" t="s">
        <v>10327</v>
      </c>
    </row>
    <row r="22" spans="1:5" ht="20.100000000000001" customHeight="1">
      <c r="A22" s="237" t="s">
        <v>272</v>
      </c>
      <c r="B22" s="238" t="s">
        <v>273</v>
      </c>
      <c r="C22" s="238" t="s">
        <v>6893</v>
      </c>
      <c r="D22" s="239">
        <v>2886</v>
      </c>
      <c r="E22" s="240" t="s">
        <v>10327</v>
      </c>
    </row>
    <row r="23" spans="1:5" ht="20.100000000000001" customHeight="1">
      <c r="A23" s="237" t="s">
        <v>272</v>
      </c>
      <c r="B23" s="238" t="s">
        <v>6908</v>
      </c>
      <c r="C23" s="238" t="s">
        <v>6893</v>
      </c>
      <c r="D23" s="239">
        <v>3600</v>
      </c>
      <c r="E23" s="240" t="s">
        <v>10327</v>
      </c>
    </row>
    <row r="24" spans="1:5" ht="20.100000000000001" customHeight="1">
      <c r="A24" s="237" t="s">
        <v>276</v>
      </c>
      <c r="B24" s="238" t="s">
        <v>6909</v>
      </c>
      <c r="C24" s="238" t="s">
        <v>6907</v>
      </c>
      <c r="D24" s="239">
        <v>5210</v>
      </c>
      <c r="E24" s="240" t="s">
        <v>10327</v>
      </c>
    </row>
    <row r="25" spans="1:5" ht="20.100000000000001" customHeight="1">
      <c r="A25" s="237" t="s">
        <v>276</v>
      </c>
      <c r="B25" s="238" t="s">
        <v>6910</v>
      </c>
      <c r="C25" s="238" t="s">
        <v>6907</v>
      </c>
      <c r="D25" s="239">
        <v>5000</v>
      </c>
      <c r="E25" s="240" t="s">
        <v>10327</v>
      </c>
    </row>
    <row r="26" spans="1:5" ht="20.100000000000001" customHeight="1">
      <c r="A26" s="237" t="s">
        <v>276</v>
      </c>
      <c r="B26" s="238" t="s">
        <v>6911</v>
      </c>
      <c r="C26" s="238" t="s">
        <v>6907</v>
      </c>
      <c r="D26" s="239">
        <v>5238</v>
      </c>
      <c r="E26" s="240" t="s">
        <v>10327</v>
      </c>
    </row>
    <row r="27" spans="1:5" ht="20.100000000000001" customHeight="1">
      <c r="A27" s="237" t="s">
        <v>276</v>
      </c>
      <c r="B27" s="238" t="s">
        <v>6912</v>
      </c>
      <c r="C27" s="238" t="s">
        <v>6907</v>
      </c>
      <c r="D27" s="239">
        <v>5238</v>
      </c>
      <c r="E27" s="240" t="s">
        <v>10327</v>
      </c>
    </row>
    <row r="28" spans="1:5" ht="20.100000000000001" customHeight="1">
      <c r="A28" s="237" t="s">
        <v>276</v>
      </c>
      <c r="B28" s="238" t="s">
        <v>6913</v>
      </c>
      <c r="C28" s="238" t="s">
        <v>6907</v>
      </c>
      <c r="D28" s="239">
        <v>5349</v>
      </c>
      <c r="E28" s="240" t="s">
        <v>10327</v>
      </c>
    </row>
    <row r="29" spans="1:5" ht="20.100000000000001" customHeight="1">
      <c r="A29" s="237" t="s">
        <v>282</v>
      </c>
      <c r="B29" s="238" t="s">
        <v>283</v>
      </c>
      <c r="C29" s="238" t="s">
        <v>6893</v>
      </c>
      <c r="D29" s="239">
        <v>1017</v>
      </c>
      <c r="E29" s="240" t="s">
        <v>10327</v>
      </c>
    </row>
    <row r="30" spans="1:5" ht="20.100000000000001" customHeight="1">
      <c r="A30" s="237" t="s">
        <v>285</v>
      </c>
      <c r="B30" s="238" t="s">
        <v>286</v>
      </c>
      <c r="C30" s="238" t="s">
        <v>6893</v>
      </c>
      <c r="D30" s="239">
        <v>1837</v>
      </c>
      <c r="E30" s="240" t="s">
        <v>10327</v>
      </c>
    </row>
    <row r="31" spans="1:5" ht="20.100000000000001" customHeight="1">
      <c r="A31" s="237" t="s">
        <v>288</v>
      </c>
      <c r="B31" s="238" t="s">
        <v>289</v>
      </c>
      <c r="C31" s="238" t="s">
        <v>6914</v>
      </c>
      <c r="D31" s="239">
        <v>1293</v>
      </c>
      <c r="E31" s="240" t="s">
        <v>10327</v>
      </c>
    </row>
    <row r="32" spans="1:5" ht="20.100000000000001" customHeight="1">
      <c r="A32" s="237" t="s">
        <v>291</v>
      </c>
      <c r="B32" s="238" t="s">
        <v>292</v>
      </c>
      <c r="C32" s="238" t="s">
        <v>6914</v>
      </c>
      <c r="D32" s="239">
        <v>329</v>
      </c>
      <c r="E32" s="240" t="s">
        <v>10327</v>
      </c>
    </row>
    <row r="33" spans="1:5" ht="20.100000000000001" customHeight="1">
      <c r="A33" s="237" t="s">
        <v>294</v>
      </c>
      <c r="B33" s="238" t="s">
        <v>295</v>
      </c>
      <c r="C33" s="238" t="s">
        <v>6893</v>
      </c>
      <c r="D33" s="239">
        <v>3478</v>
      </c>
      <c r="E33" s="240" t="s">
        <v>10327</v>
      </c>
    </row>
    <row r="34" spans="1:5" ht="20.100000000000001" customHeight="1">
      <c r="A34" s="237" t="s">
        <v>297</v>
      </c>
      <c r="B34" s="238" t="s">
        <v>295</v>
      </c>
      <c r="C34" s="238" t="s">
        <v>6893</v>
      </c>
      <c r="D34" s="239">
        <v>3900</v>
      </c>
      <c r="E34" s="240" t="s">
        <v>10327</v>
      </c>
    </row>
    <row r="35" spans="1:5" ht="20.100000000000001" customHeight="1">
      <c r="A35" s="237" t="s">
        <v>299</v>
      </c>
      <c r="B35" s="238" t="s">
        <v>295</v>
      </c>
      <c r="C35" s="238" t="s">
        <v>6893</v>
      </c>
      <c r="D35" s="239">
        <v>4100</v>
      </c>
      <c r="E35" s="240" t="s">
        <v>10327</v>
      </c>
    </row>
    <row r="36" spans="1:5" ht="20.100000000000001" customHeight="1">
      <c r="A36" s="237" t="s">
        <v>301</v>
      </c>
      <c r="B36" s="238" t="s">
        <v>295</v>
      </c>
      <c r="C36" s="238" t="s">
        <v>6893</v>
      </c>
      <c r="D36" s="239">
        <v>4100</v>
      </c>
      <c r="E36" s="240" t="s">
        <v>10327</v>
      </c>
    </row>
    <row r="37" spans="1:5" ht="20.100000000000001" customHeight="1">
      <c r="A37" s="237" t="s">
        <v>303</v>
      </c>
      <c r="B37" s="238" t="s">
        <v>227</v>
      </c>
      <c r="C37" s="238" t="s">
        <v>6902</v>
      </c>
      <c r="D37" s="239">
        <v>15133</v>
      </c>
      <c r="E37" s="240" t="s">
        <v>10327</v>
      </c>
    </row>
    <row r="38" spans="1:5" ht="20.100000000000001" customHeight="1">
      <c r="A38" s="237" t="s">
        <v>6915</v>
      </c>
      <c r="B38" s="238" t="s">
        <v>6916</v>
      </c>
      <c r="C38" s="238" t="s">
        <v>6893</v>
      </c>
      <c r="D38" s="239">
        <v>5160</v>
      </c>
      <c r="E38" s="240" t="s">
        <v>10327</v>
      </c>
    </row>
    <row r="39" spans="1:5" ht="20.100000000000001" customHeight="1">
      <c r="A39" s="237" t="s">
        <v>6918</v>
      </c>
      <c r="B39" s="238" t="s">
        <v>6919</v>
      </c>
      <c r="C39" s="238" t="s">
        <v>6893</v>
      </c>
      <c r="D39" s="239">
        <v>6280</v>
      </c>
      <c r="E39" s="240" t="s">
        <v>10327</v>
      </c>
    </row>
    <row r="40" spans="1:5" ht="20.100000000000001" customHeight="1">
      <c r="A40" s="237" t="s">
        <v>26</v>
      </c>
      <c r="B40" s="238" t="s">
        <v>305</v>
      </c>
      <c r="C40" s="238" t="s">
        <v>6921</v>
      </c>
      <c r="D40" s="239">
        <v>12000</v>
      </c>
      <c r="E40" s="240" t="s">
        <v>10327</v>
      </c>
    </row>
    <row r="41" spans="1:5" ht="20.100000000000001" customHeight="1">
      <c r="A41" s="237" t="s">
        <v>307</v>
      </c>
      <c r="B41" s="238" t="s">
        <v>308</v>
      </c>
      <c r="C41" s="238" t="s">
        <v>6902</v>
      </c>
      <c r="D41" s="239">
        <v>1976</v>
      </c>
      <c r="E41" s="240" t="s">
        <v>10327</v>
      </c>
    </row>
    <row r="42" spans="1:5" ht="20.100000000000001" customHeight="1">
      <c r="A42" s="237" t="s">
        <v>310</v>
      </c>
      <c r="B42" s="238" t="s">
        <v>6922</v>
      </c>
      <c r="C42" s="238" t="s">
        <v>6902</v>
      </c>
      <c r="D42" s="239">
        <v>323</v>
      </c>
      <c r="E42" s="240" t="s">
        <v>10327</v>
      </c>
    </row>
    <row r="43" spans="1:5" ht="20.100000000000001" customHeight="1">
      <c r="A43" s="237" t="s">
        <v>152</v>
      </c>
      <c r="B43" s="238" t="s">
        <v>312</v>
      </c>
      <c r="C43" s="238" t="s">
        <v>6924</v>
      </c>
      <c r="D43" s="239">
        <v>2700</v>
      </c>
      <c r="E43" s="240" t="s">
        <v>10327</v>
      </c>
    </row>
    <row r="44" spans="1:5" ht="20.100000000000001" customHeight="1">
      <c r="A44" s="237" t="s">
        <v>314</v>
      </c>
      <c r="B44" s="238" t="s">
        <v>227</v>
      </c>
      <c r="C44" s="238" t="s">
        <v>6902</v>
      </c>
      <c r="D44" s="239">
        <v>4167</v>
      </c>
      <c r="E44" s="240" t="s">
        <v>10327</v>
      </c>
    </row>
    <row r="45" spans="1:5" ht="20.100000000000001" customHeight="1">
      <c r="A45" s="237" t="s">
        <v>10332</v>
      </c>
      <c r="B45" s="238" t="s">
        <v>316</v>
      </c>
      <c r="C45" s="238" t="s">
        <v>6924</v>
      </c>
      <c r="D45" s="239">
        <v>6067</v>
      </c>
      <c r="E45" s="240" t="s">
        <v>10327</v>
      </c>
    </row>
    <row r="46" spans="1:5" ht="20.100000000000001" customHeight="1">
      <c r="A46" s="237" t="s">
        <v>10332</v>
      </c>
      <c r="B46" s="238" t="s">
        <v>318</v>
      </c>
      <c r="C46" s="238" t="s">
        <v>6924</v>
      </c>
      <c r="D46" s="239">
        <v>5117</v>
      </c>
      <c r="E46" s="240" t="s">
        <v>10327</v>
      </c>
    </row>
    <row r="47" spans="1:5" ht="20.100000000000001" customHeight="1">
      <c r="A47" s="237" t="s">
        <v>320</v>
      </c>
      <c r="B47" s="238" t="s">
        <v>321</v>
      </c>
      <c r="C47" s="238" t="s">
        <v>6924</v>
      </c>
      <c r="D47" s="239">
        <v>8400</v>
      </c>
      <c r="E47" s="240" t="s">
        <v>10327</v>
      </c>
    </row>
    <row r="48" spans="1:5" ht="20.100000000000001" customHeight="1">
      <c r="A48" s="237" t="s">
        <v>323</v>
      </c>
      <c r="B48" s="238" t="s">
        <v>6926</v>
      </c>
      <c r="C48" s="238" t="s">
        <v>6924</v>
      </c>
      <c r="D48" s="239">
        <v>5233</v>
      </c>
      <c r="E48" s="240" t="s">
        <v>10327</v>
      </c>
    </row>
    <row r="49" spans="1:5" ht="20.100000000000001" customHeight="1">
      <c r="A49" s="237" t="s">
        <v>325</v>
      </c>
      <c r="B49" s="238" t="s">
        <v>326</v>
      </c>
      <c r="C49" s="238" t="s">
        <v>6924</v>
      </c>
      <c r="D49" s="239">
        <v>11250</v>
      </c>
      <c r="E49" s="240" t="s">
        <v>10327</v>
      </c>
    </row>
    <row r="50" spans="1:5" ht="20.100000000000001" customHeight="1">
      <c r="A50" s="237" t="s">
        <v>328</v>
      </c>
      <c r="B50" s="238" t="s">
        <v>329</v>
      </c>
      <c r="C50" s="238" t="s">
        <v>6902</v>
      </c>
      <c r="D50" s="239">
        <v>7500</v>
      </c>
      <c r="E50" s="240" t="s">
        <v>10327</v>
      </c>
    </row>
    <row r="51" spans="1:5" ht="20.100000000000001" customHeight="1">
      <c r="A51" s="237" t="s">
        <v>331</v>
      </c>
      <c r="B51" s="238" t="s">
        <v>332</v>
      </c>
      <c r="C51" s="238" t="s">
        <v>6924</v>
      </c>
      <c r="D51" s="239">
        <v>13125</v>
      </c>
      <c r="E51" s="240" t="s">
        <v>10327</v>
      </c>
    </row>
    <row r="52" spans="1:5" ht="20.100000000000001" customHeight="1">
      <c r="A52" s="237" t="s">
        <v>334</v>
      </c>
      <c r="B52" s="238" t="s">
        <v>335</v>
      </c>
      <c r="C52" s="238" t="s">
        <v>6902</v>
      </c>
      <c r="D52" s="239">
        <v>14692</v>
      </c>
      <c r="E52" s="240" t="s">
        <v>10327</v>
      </c>
    </row>
    <row r="53" spans="1:5" ht="20.100000000000001" customHeight="1">
      <c r="A53" s="237" t="s">
        <v>337</v>
      </c>
      <c r="B53" s="238" t="s">
        <v>338</v>
      </c>
      <c r="C53" s="238" t="s">
        <v>6896</v>
      </c>
      <c r="D53" s="239">
        <v>10333</v>
      </c>
      <c r="E53" s="240" t="s">
        <v>10327</v>
      </c>
    </row>
    <row r="54" spans="1:5" ht="20.100000000000001" customHeight="1">
      <c r="A54" s="237" t="s">
        <v>340</v>
      </c>
      <c r="B54" s="238" t="s">
        <v>6927</v>
      </c>
      <c r="C54" s="238" t="s">
        <v>6914</v>
      </c>
      <c r="D54" s="239">
        <v>3500</v>
      </c>
      <c r="E54" s="240" t="s">
        <v>10327</v>
      </c>
    </row>
    <row r="55" spans="1:5" ht="20.100000000000001" customHeight="1">
      <c r="A55" s="237" t="s">
        <v>342</v>
      </c>
      <c r="B55" s="238" t="s">
        <v>6928</v>
      </c>
      <c r="C55" s="238" t="s">
        <v>6896</v>
      </c>
      <c r="D55" s="239">
        <v>7733</v>
      </c>
      <c r="E55" s="240" t="s">
        <v>10327</v>
      </c>
    </row>
    <row r="56" spans="1:5" ht="20.100000000000001" customHeight="1">
      <c r="A56" s="237" t="s">
        <v>344</v>
      </c>
      <c r="B56" s="238" t="s">
        <v>345</v>
      </c>
      <c r="C56" s="238" t="s">
        <v>6896</v>
      </c>
      <c r="D56" s="239">
        <v>7400</v>
      </c>
      <c r="E56" s="240" t="s">
        <v>10327</v>
      </c>
    </row>
    <row r="57" spans="1:5" ht="20.100000000000001" customHeight="1">
      <c r="A57" s="237" t="s">
        <v>347</v>
      </c>
      <c r="B57" s="238" t="s">
        <v>348</v>
      </c>
      <c r="C57" s="238" t="s">
        <v>6902</v>
      </c>
      <c r="D57" s="239">
        <v>20746</v>
      </c>
      <c r="E57" s="240" t="s">
        <v>10327</v>
      </c>
    </row>
    <row r="58" spans="1:5" ht="20.100000000000001" customHeight="1">
      <c r="A58" s="237" t="s">
        <v>350</v>
      </c>
      <c r="B58" s="238" t="s">
        <v>6929</v>
      </c>
      <c r="C58" s="238" t="s">
        <v>6924</v>
      </c>
      <c r="D58" s="239">
        <v>417</v>
      </c>
      <c r="E58" s="240" t="s">
        <v>10327</v>
      </c>
    </row>
    <row r="59" spans="1:5" ht="20.100000000000001" customHeight="1">
      <c r="A59" s="237" t="s">
        <v>352</v>
      </c>
      <c r="B59" s="238" t="s">
        <v>353</v>
      </c>
      <c r="C59" s="238" t="s">
        <v>6902</v>
      </c>
      <c r="D59" s="239">
        <v>1310</v>
      </c>
      <c r="E59" s="240" t="s">
        <v>10327</v>
      </c>
    </row>
    <row r="60" spans="1:5" ht="20.100000000000001" customHeight="1">
      <c r="A60" s="237" t="s">
        <v>355</v>
      </c>
      <c r="B60" s="238" t="s">
        <v>6930</v>
      </c>
      <c r="C60" s="238" t="s">
        <v>6924</v>
      </c>
      <c r="D60" s="239">
        <v>2000</v>
      </c>
      <c r="E60" s="240" t="s">
        <v>10327</v>
      </c>
    </row>
    <row r="61" spans="1:5" ht="20.100000000000001" customHeight="1">
      <c r="A61" s="237" t="s">
        <v>357</v>
      </c>
      <c r="B61" s="238" t="s">
        <v>227</v>
      </c>
      <c r="C61" s="238" t="s">
        <v>6907</v>
      </c>
      <c r="D61" s="239">
        <v>5600</v>
      </c>
      <c r="E61" s="240" t="s">
        <v>10327</v>
      </c>
    </row>
    <row r="62" spans="1:5" ht="20.100000000000001" customHeight="1">
      <c r="A62" s="237" t="s">
        <v>359</v>
      </c>
      <c r="B62" s="238" t="s">
        <v>360</v>
      </c>
      <c r="C62" s="238" t="s">
        <v>6924</v>
      </c>
      <c r="D62" s="239">
        <v>3300</v>
      </c>
      <c r="E62" s="240" t="s">
        <v>10327</v>
      </c>
    </row>
    <row r="63" spans="1:5" ht="20.100000000000001" customHeight="1">
      <c r="A63" s="237" t="s">
        <v>362</v>
      </c>
      <c r="B63" s="238" t="s">
        <v>363</v>
      </c>
      <c r="C63" s="238" t="s">
        <v>6902</v>
      </c>
      <c r="D63" s="239">
        <v>1196</v>
      </c>
      <c r="E63" s="240" t="s">
        <v>10327</v>
      </c>
    </row>
    <row r="64" spans="1:5" ht="20.100000000000001" customHeight="1">
      <c r="A64" s="237" t="s">
        <v>365</v>
      </c>
      <c r="B64" s="238" t="s">
        <v>227</v>
      </c>
      <c r="C64" s="238" t="s">
        <v>6924</v>
      </c>
      <c r="D64" s="239">
        <v>2000</v>
      </c>
      <c r="E64" s="240" t="s">
        <v>10327</v>
      </c>
    </row>
    <row r="65" spans="1:5" ht="20.100000000000001" customHeight="1">
      <c r="A65" s="237" t="s">
        <v>367</v>
      </c>
      <c r="B65" s="238" t="s">
        <v>368</v>
      </c>
      <c r="C65" s="238" t="s">
        <v>6885</v>
      </c>
      <c r="D65" s="239">
        <v>21604938</v>
      </c>
      <c r="E65" s="240" t="s">
        <v>10327</v>
      </c>
    </row>
    <row r="66" spans="1:5" ht="20.100000000000001" customHeight="1">
      <c r="A66" s="237" t="s">
        <v>370</v>
      </c>
      <c r="B66" s="238" t="s">
        <v>371</v>
      </c>
      <c r="C66" s="238" t="s">
        <v>6902</v>
      </c>
      <c r="D66" s="239">
        <v>750</v>
      </c>
      <c r="E66" s="240" t="s">
        <v>10327</v>
      </c>
    </row>
    <row r="67" spans="1:5" ht="20.100000000000001" customHeight="1">
      <c r="A67" s="237" t="s">
        <v>370</v>
      </c>
      <c r="B67" s="238" t="s">
        <v>10333</v>
      </c>
      <c r="C67" s="238" t="s">
        <v>6902</v>
      </c>
      <c r="D67" s="239">
        <v>300</v>
      </c>
      <c r="E67" s="240" t="s">
        <v>10334</v>
      </c>
    </row>
    <row r="68" spans="1:5" ht="20.100000000000001" customHeight="1">
      <c r="A68" s="237" t="s">
        <v>4114</v>
      </c>
      <c r="B68" s="238" t="s">
        <v>4115</v>
      </c>
      <c r="C68" s="238" t="s">
        <v>6924</v>
      </c>
      <c r="D68" s="239">
        <v>7944</v>
      </c>
      <c r="E68" s="240" t="s">
        <v>10334</v>
      </c>
    </row>
    <row r="69" spans="1:5" ht="20.100000000000001" customHeight="1">
      <c r="A69" s="237" t="s">
        <v>373</v>
      </c>
      <c r="B69" s="238" t="s">
        <v>374</v>
      </c>
      <c r="C69" s="238" t="s">
        <v>6924</v>
      </c>
      <c r="D69" s="239">
        <v>4450</v>
      </c>
      <c r="E69" s="240" t="s">
        <v>10327</v>
      </c>
    </row>
    <row r="70" spans="1:5" ht="20.100000000000001" customHeight="1">
      <c r="A70" s="237" t="s">
        <v>373</v>
      </c>
      <c r="B70" s="238" t="s">
        <v>376</v>
      </c>
      <c r="C70" s="238" t="s">
        <v>6924</v>
      </c>
      <c r="D70" s="239">
        <v>5650</v>
      </c>
      <c r="E70" s="240" t="s">
        <v>10327</v>
      </c>
    </row>
    <row r="71" spans="1:5" ht="20.100000000000001" customHeight="1">
      <c r="A71" s="237" t="s">
        <v>373</v>
      </c>
      <c r="B71" s="238" t="s">
        <v>378</v>
      </c>
      <c r="C71" s="238" t="s">
        <v>6924</v>
      </c>
      <c r="D71" s="239">
        <v>5700</v>
      </c>
      <c r="E71" s="240" t="s">
        <v>10327</v>
      </c>
    </row>
    <row r="72" spans="1:5" ht="20.100000000000001" customHeight="1">
      <c r="A72" s="237" t="s">
        <v>380</v>
      </c>
      <c r="B72" s="238" t="s">
        <v>227</v>
      </c>
      <c r="C72" s="238" t="s">
        <v>6902</v>
      </c>
      <c r="D72" s="239">
        <v>4764</v>
      </c>
      <c r="E72" s="240" t="s">
        <v>10327</v>
      </c>
    </row>
    <row r="73" spans="1:5" ht="20.100000000000001" customHeight="1">
      <c r="A73" s="237" t="s">
        <v>382</v>
      </c>
      <c r="B73" s="238" t="s">
        <v>227</v>
      </c>
      <c r="C73" s="238" t="s">
        <v>6902</v>
      </c>
      <c r="D73" s="239">
        <v>7000</v>
      </c>
      <c r="E73" s="240" t="s">
        <v>10327</v>
      </c>
    </row>
    <row r="74" spans="1:5" ht="20.100000000000001" customHeight="1">
      <c r="A74" s="237" t="s">
        <v>384</v>
      </c>
      <c r="B74" s="238" t="s">
        <v>6931</v>
      </c>
      <c r="C74" s="238" t="s">
        <v>6902</v>
      </c>
      <c r="D74" s="239">
        <v>102</v>
      </c>
      <c r="E74" s="240" t="s">
        <v>10327</v>
      </c>
    </row>
    <row r="75" spans="1:5" ht="20.100000000000001" customHeight="1">
      <c r="A75" s="237" t="s">
        <v>386</v>
      </c>
      <c r="B75" s="238" t="s">
        <v>387</v>
      </c>
      <c r="C75" s="238" t="s">
        <v>6902</v>
      </c>
      <c r="D75" s="239">
        <v>70</v>
      </c>
      <c r="E75" s="240" t="s">
        <v>10327</v>
      </c>
    </row>
    <row r="76" spans="1:5" ht="20.100000000000001" customHeight="1">
      <c r="A76" s="237" t="s">
        <v>389</v>
      </c>
      <c r="B76" s="238" t="s">
        <v>390</v>
      </c>
      <c r="C76" s="238" t="s">
        <v>6914</v>
      </c>
      <c r="D76" s="239">
        <v>2400</v>
      </c>
      <c r="E76" s="240" t="s">
        <v>10327</v>
      </c>
    </row>
    <row r="77" spans="1:5" ht="20.100000000000001" customHeight="1">
      <c r="A77" s="237" t="s">
        <v>389</v>
      </c>
      <c r="B77" s="238" t="s">
        <v>392</v>
      </c>
      <c r="C77" s="238" t="s">
        <v>6914</v>
      </c>
      <c r="D77" s="239">
        <v>3600</v>
      </c>
      <c r="E77" s="240" t="s">
        <v>10327</v>
      </c>
    </row>
    <row r="78" spans="1:5" ht="20.100000000000001" customHeight="1">
      <c r="A78" s="237" t="s">
        <v>389</v>
      </c>
      <c r="B78" s="238" t="s">
        <v>394</v>
      </c>
      <c r="C78" s="238" t="s">
        <v>6914</v>
      </c>
      <c r="D78" s="239">
        <v>6700</v>
      </c>
      <c r="E78" s="240" t="s">
        <v>10327</v>
      </c>
    </row>
    <row r="79" spans="1:5" ht="20.100000000000001" customHeight="1">
      <c r="A79" s="237" t="s">
        <v>389</v>
      </c>
      <c r="B79" s="238" t="s">
        <v>396</v>
      </c>
      <c r="C79" s="238" t="s">
        <v>6914</v>
      </c>
      <c r="D79" s="239">
        <v>8000</v>
      </c>
      <c r="E79" s="240" t="s">
        <v>10327</v>
      </c>
    </row>
    <row r="80" spans="1:5" ht="20.100000000000001" customHeight="1">
      <c r="A80" s="237" t="s">
        <v>389</v>
      </c>
      <c r="B80" s="238" t="s">
        <v>6932</v>
      </c>
      <c r="C80" s="238" t="s">
        <v>6914</v>
      </c>
      <c r="D80" s="239">
        <v>2600</v>
      </c>
      <c r="E80" s="240" t="s">
        <v>10327</v>
      </c>
    </row>
    <row r="81" spans="1:5" ht="20.100000000000001" customHeight="1">
      <c r="A81" s="237" t="s">
        <v>399</v>
      </c>
      <c r="B81" s="238" t="s">
        <v>6933</v>
      </c>
      <c r="C81" s="238" t="s">
        <v>6896</v>
      </c>
      <c r="D81" s="239">
        <v>6500</v>
      </c>
      <c r="E81" s="240" t="s">
        <v>10327</v>
      </c>
    </row>
    <row r="82" spans="1:5" ht="20.100000000000001" customHeight="1">
      <c r="A82" s="237" t="s">
        <v>401</v>
      </c>
      <c r="B82" s="238" t="s">
        <v>6934</v>
      </c>
      <c r="C82" s="238" t="s">
        <v>6914</v>
      </c>
      <c r="D82" s="239">
        <v>1900</v>
      </c>
      <c r="E82" s="240" t="s">
        <v>10327</v>
      </c>
    </row>
    <row r="83" spans="1:5" ht="20.100000000000001" customHeight="1">
      <c r="A83" s="237" t="s">
        <v>401</v>
      </c>
      <c r="B83" s="238" t="s">
        <v>403</v>
      </c>
      <c r="C83" s="238" t="s">
        <v>6914</v>
      </c>
      <c r="D83" s="239">
        <v>1700</v>
      </c>
      <c r="E83" s="240" t="s">
        <v>10327</v>
      </c>
    </row>
    <row r="84" spans="1:5" ht="20.100000000000001" customHeight="1">
      <c r="A84" s="237" t="s">
        <v>6935</v>
      </c>
      <c r="B84" s="238" t="s">
        <v>6936</v>
      </c>
      <c r="C84" s="238" t="s">
        <v>6914</v>
      </c>
      <c r="D84" s="239">
        <v>714</v>
      </c>
      <c r="E84" s="240" t="s">
        <v>10327</v>
      </c>
    </row>
    <row r="85" spans="1:5" ht="20.100000000000001" customHeight="1">
      <c r="A85" s="237" t="s">
        <v>6935</v>
      </c>
      <c r="B85" s="238" t="s">
        <v>6937</v>
      </c>
      <c r="C85" s="238" t="s">
        <v>6914</v>
      </c>
      <c r="D85" s="239">
        <v>903</v>
      </c>
      <c r="E85" s="240" t="s">
        <v>10327</v>
      </c>
    </row>
    <row r="86" spans="1:5" ht="20.100000000000001" customHeight="1">
      <c r="A86" s="237" t="s">
        <v>6935</v>
      </c>
      <c r="B86" s="238" t="s">
        <v>6938</v>
      </c>
      <c r="C86" s="238" t="s">
        <v>6914</v>
      </c>
      <c r="D86" s="239">
        <v>1268</v>
      </c>
      <c r="E86" s="240" t="s">
        <v>10327</v>
      </c>
    </row>
    <row r="87" spans="1:5" ht="20.100000000000001" customHeight="1">
      <c r="A87" s="237" t="s">
        <v>6935</v>
      </c>
      <c r="B87" s="238" t="s">
        <v>6939</v>
      </c>
      <c r="C87" s="238" t="s">
        <v>6914</v>
      </c>
      <c r="D87" s="239">
        <v>1245</v>
      </c>
      <c r="E87" s="240" t="s">
        <v>10327</v>
      </c>
    </row>
    <row r="88" spans="1:5" ht="20.100000000000001" customHeight="1">
      <c r="A88" s="237" t="s">
        <v>6935</v>
      </c>
      <c r="B88" s="238" t="s">
        <v>6940</v>
      </c>
      <c r="C88" s="238" t="s">
        <v>6914</v>
      </c>
      <c r="D88" s="239">
        <v>1795</v>
      </c>
      <c r="E88" s="240" t="s">
        <v>10327</v>
      </c>
    </row>
    <row r="89" spans="1:5" ht="20.100000000000001" customHeight="1">
      <c r="A89" s="237" t="s">
        <v>6935</v>
      </c>
      <c r="B89" s="238" t="s">
        <v>6941</v>
      </c>
      <c r="C89" s="238" t="s">
        <v>6914</v>
      </c>
      <c r="D89" s="239">
        <v>2695</v>
      </c>
      <c r="E89" s="240" t="s">
        <v>10327</v>
      </c>
    </row>
    <row r="90" spans="1:5" ht="20.100000000000001" customHeight="1">
      <c r="A90" s="237" t="s">
        <v>6935</v>
      </c>
      <c r="B90" s="238" t="s">
        <v>6942</v>
      </c>
      <c r="C90" s="238" t="s">
        <v>6914</v>
      </c>
      <c r="D90" s="239">
        <v>4208</v>
      </c>
      <c r="E90" s="240" t="s">
        <v>10327</v>
      </c>
    </row>
    <row r="91" spans="1:5" ht="20.100000000000001" customHeight="1">
      <c r="A91" s="237" t="s">
        <v>6935</v>
      </c>
      <c r="B91" s="238" t="s">
        <v>6943</v>
      </c>
      <c r="C91" s="238" t="s">
        <v>6914</v>
      </c>
      <c r="D91" s="239">
        <v>6085</v>
      </c>
      <c r="E91" s="240" t="s">
        <v>10327</v>
      </c>
    </row>
    <row r="92" spans="1:5" ht="20.100000000000001" customHeight="1">
      <c r="A92" s="237" t="s">
        <v>6935</v>
      </c>
      <c r="B92" s="238" t="s">
        <v>6944</v>
      </c>
      <c r="C92" s="238" t="s">
        <v>6914</v>
      </c>
      <c r="D92" s="239">
        <v>7488</v>
      </c>
      <c r="E92" s="240" t="s">
        <v>10327</v>
      </c>
    </row>
    <row r="93" spans="1:5" ht="20.100000000000001" customHeight="1">
      <c r="A93" s="237" t="s">
        <v>6935</v>
      </c>
      <c r="B93" s="238" t="s">
        <v>6945</v>
      </c>
      <c r="C93" s="238" t="s">
        <v>6914</v>
      </c>
      <c r="D93" s="239">
        <v>12255</v>
      </c>
      <c r="E93" s="240" t="s">
        <v>10327</v>
      </c>
    </row>
    <row r="94" spans="1:5" ht="20.100000000000001" customHeight="1">
      <c r="A94" s="237" t="s">
        <v>6935</v>
      </c>
      <c r="B94" s="238" t="s">
        <v>6946</v>
      </c>
      <c r="C94" s="238" t="s">
        <v>6914</v>
      </c>
      <c r="D94" s="239">
        <v>19340</v>
      </c>
      <c r="E94" s="240" t="s">
        <v>10327</v>
      </c>
    </row>
    <row r="95" spans="1:5" ht="20.100000000000001" customHeight="1">
      <c r="A95" s="237" t="s">
        <v>6935</v>
      </c>
      <c r="B95" s="238" t="s">
        <v>6947</v>
      </c>
      <c r="C95" s="238" t="s">
        <v>6914</v>
      </c>
      <c r="D95" s="239">
        <v>26835</v>
      </c>
      <c r="E95" s="240" t="s">
        <v>10327</v>
      </c>
    </row>
    <row r="96" spans="1:5" ht="20.100000000000001" customHeight="1">
      <c r="A96" s="237" t="s">
        <v>6935</v>
      </c>
      <c r="B96" s="238" t="s">
        <v>6948</v>
      </c>
      <c r="C96" s="238" t="s">
        <v>6914</v>
      </c>
      <c r="D96" s="239">
        <v>48065</v>
      </c>
      <c r="E96" s="240" t="s">
        <v>10327</v>
      </c>
    </row>
    <row r="97" spans="1:5" ht="20.100000000000001" customHeight="1">
      <c r="A97" s="237" t="s">
        <v>6935</v>
      </c>
      <c r="B97" s="238" t="s">
        <v>6949</v>
      </c>
      <c r="C97" s="238" t="s">
        <v>6914</v>
      </c>
      <c r="D97" s="239">
        <v>76673</v>
      </c>
      <c r="E97" s="240" t="s">
        <v>10327</v>
      </c>
    </row>
    <row r="98" spans="1:5" ht="20.100000000000001" customHeight="1">
      <c r="A98" s="237" t="s">
        <v>6935</v>
      </c>
      <c r="B98" s="238" t="s">
        <v>6950</v>
      </c>
      <c r="C98" s="238" t="s">
        <v>6914</v>
      </c>
      <c r="D98" s="239">
        <v>1218</v>
      </c>
      <c r="E98" s="240" t="s">
        <v>10327</v>
      </c>
    </row>
    <row r="99" spans="1:5" ht="20.100000000000001" customHeight="1">
      <c r="A99" s="237" t="s">
        <v>6935</v>
      </c>
      <c r="B99" s="238" t="s">
        <v>6951</v>
      </c>
      <c r="C99" s="238" t="s">
        <v>6914</v>
      </c>
      <c r="D99" s="239">
        <v>1400</v>
      </c>
      <c r="E99" s="240" t="s">
        <v>10327</v>
      </c>
    </row>
    <row r="100" spans="1:5" ht="20.100000000000001" customHeight="1">
      <c r="A100" s="237" t="s">
        <v>6935</v>
      </c>
      <c r="B100" s="238" t="s">
        <v>6952</v>
      </c>
      <c r="C100" s="238" t="s">
        <v>6914</v>
      </c>
      <c r="D100" s="239">
        <v>1860</v>
      </c>
      <c r="E100" s="240" t="s">
        <v>10327</v>
      </c>
    </row>
    <row r="101" spans="1:5" ht="20.100000000000001" customHeight="1">
      <c r="A101" s="237" t="s">
        <v>6935</v>
      </c>
      <c r="B101" s="238" t="s">
        <v>6953</v>
      </c>
      <c r="C101" s="238" t="s">
        <v>6914</v>
      </c>
      <c r="D101" s="239">
        <v>3155</v>
      </c>
      <c r="E101" s="240" t="s">
        <v>10327</v>
      </c>
    </row>
    <row r="102" spans="1:5" ht="20.100000000000001" customHeight="1">
      <c r="A102" s="237" t="s">
        <v>6935</v>
      </c>
      <c r="B102" s="238" t="s">
        <v>6954</v>
      </c>
      <c r="C102" s="238" t="s">
        <v>6914</v>
      </c>
      <c r="D102" s="239">
        <v>4073</v>
      </c>
      <c r="E102" s="240" t="s">
        <v>10327</v>
      </c>
    </row>
    <row r="103" spans="1:5" ht="20.100000000000001" customHeight="1">
      <c r="A103" s="237" t="s">
        <v>6935</v>
      </c>
      <c r="B103" s="238" t="s">
        <v>6955</v>
      </c>
      <c r="C103" s="238" t="s">
        <v>6914</v>
      </c>
      <c r="D103" s="239">
        <v>6715</v>
      </c>
      <c r="E103" s="240" t="s">
        <v>10327</v>
      </c>
    </row>
    <row r="104" spans="1:5" ht="20.100000000000001" customHeight="1">
      <c r="A104" s="237" t="s">
        <v>6935</v>
      </c>
      <c r="B104" s="238" t="s">
        <v>6956</v>
      </c>
      <c r="C104" s="238" t="s">
        <v>6914</v>
      </c>
      <c r="D104" s="239">
        <v>10378</v>
      </c>
      <c r="E104" s="240" t="s">
        <v>10327</v>
      </c>
    </row>
    <row r="105" spans="1:5" ht="20.100000000000001" customHeight="1">
      <c r="A105" s="237" t="s">
        <v>6935</v>
      </c>
      <c r="B105" s="238" t="s">
        <v>6957</v>
      </c>
      <c r="C105" s="238" t="s">
        <v>6914</v>
      </c>
      <c r="D105" s="239">
        <v>14385</v>
      </c>
      <c r="E105" s="240" t="s">
        <v>10327</v>
      </c>
    </row>
    <row r="106" spans="1:5" ht="20.100000000000001" customHeight="1">
      <c r="A106" s="237" t="s">
        <v>6935</v>
      </c>
      <c r="B106" s="238" t="s">
        <v>6958</v>
      </c>
      <c r="C106" s="238" t="s">
        <v>6914</v>
      </c>
      <c r="D106" s="239">
        <v>25635</v>
      </c>
      <c r="E106" s="240" t="s">
        <v>10327</v>
      </c>
    </row>
    <row r="107" spans="1:5" ht="20.100000000000001" customHeight="1">
      <c r="A107" s="237" t="s">
        <v>6935</v>
      </c>
      <c r="B107" s="238" t="s">
        <v>6959</v>
      </c>
      <c r="C107" s="238" t="s">
        <v>6914</v>
      </c>
      <c r="D107" s="239">
        <v>39430</v>
      </c>
      <c r="E107" s="240" t="s">
        <v>10327</v>
      </c>
    </row>
    <row r="108" spans="1:5" ht="20.100000000000001" customHeight="1">
      <c r="A108" s="237" t="s">
        <v>6935</v>
      </c>
      <c r="B108" s="238" t="s">
        <v>6960</v>
      </c>
      <c r="C108" s="238" t="s">
        <v>6914</v>
      </c>
      <c r="D108" s="239">
        <v>57910</v>
      </c>
      <c r="E108" s="240" t="s">
        <v>10327</v>
      </c>
    </row>
    <row r="109" spans="1:5" ht="20.100000000000001" customHeight="1">
      <c r="A109" s="237" t="s">
        <v>10335</v>
      </c>
      <c r="B109" s="238" t="s">
        <v>228</v>
      </c>
      <c r="C109" s="238" t="s">
        <v>6914</v>
      </c>
      <c r="D109" s="239">
        <v>9728</v>
      </c>
      <c r="E109" s="240" t="s">
        <v>10327</v>
      </c>
    </row>
    <row r="110" spans="1:5" ht="20.100000000000001" customHeight="1">
      <c r="A110" s="237" t="s">
        <v>10335</v>
      </c>
      <c r="B110" s="238" t="s">
        <v>230</v>
      </c>
      <c r="C110" s="238" t="s">
        <v>6914</v>
      </c>
      <c r="D110" s="239">
        <v>34218</v>
      </c>
      <c r="E110" s="240" t="s">
        <v>10327</v>
      </c>
    </row>
    <row r="111" spans="1:5" ht="20.100000000000001" customHeight="1">
      <c r="A111" s="237" t="s">
        <v>10335</v>
      </c>
      <c r="B111" s="238" t="s">
        <v>432</v>
      </c>
      <c r="C111" s="238" t="s">
        <v>6914</v>
      </c>
      <c r="D111" s="239">
        <v>74300</v>
      </c>
      <c r="E111" s="240" t="s">
        <v>10327</v>
      </c>
    </row>
    <row r="112" spans="1:5" ht="20.100000000000001" customHeight="1">
      <c r="A112" s="237" t="s">
        <v>10335</v>
      </c>
      <c r="B112" s="238" t="s">
        <v>434</v>
      </c>
      <c r="C112" s="238" t="s">
        <v>6914</v>
      </c>
      <c r="D112" s="239">
        <v>117575</v>
      </c>
      <c r="E112" s="240" t="s">
        <v>10327</v>
      </c>
    </row>
    <row r="113" spans="1:5" ht="20.100000000000001" customHeight="1">
      <c r="A113" s="237" t="s">
        <v>10335</v>
      </c>
      <c r="B113" s="238" t="s">
        <v>436</v>
      </c>
      <c r="C113" s="238" t="s">
        <v>6914</v>
      </c>
      <c r="D113" s="239">
        <v>193277</v>
      </c>
      <c r="E113" s="240" t="s">
        <v>10327</v>
      </c>
    </row>
    <row r="114" spans="1:5" ht="20.100000000000001" customHeight="1">
      <c r="A114" s="237" t="s">
        <v>438</v>
      </c>
      <c r="B114" s="238" t="s">
        <v>439</v>
      </c>
      <c r="C114" s="238" t="s">
        <v>6896</v>
      </c>
      <c r="D114" s="239">
        <v>1619</v>
      </c>
      <c r="E114" s="240" t="s">
        <v>10327</v>
      </c>
    </row>
    <row r="115" spans="1:5" ht="20.100000000000001" customHeight="1">
      <c r="A115" s="237" t="s">
        <v>441</v>
      </c>
      <c r="B115" s="238" t="s">
        <v>442</v>
      </c>
      <c r="C115" s="238" t="s">
        <v>6896</v>
      </c>
      <c r="D115" s="239">
        <v>7000</v>
      </c>
      <c r="E115" s="240" t="s">
        <v>10327</v>
      </c>
    </row>
    <row r="116" spans="1:5" ht="20.100000000000001" customHeight="1">
      <c r="A116" s="237" t="s">
        <v>441</v>
      </c>
      <c r="B116" s="238" t="s">
        <v>444</v>
      </c>
      <c r="C116" s="238" t="s">
        <v>6896</v>
      </c>
      <c r="D116" s="239">
        <v>8500</v>
      </c>
      <c r="E116" s="240" t="s">
        <v>10327</v>
      </c>
    </row>
    <row r="117" spans="1:5" ht="20.100000000000001" customHeight="1">
      <c r="A117" s="237" t="s">
        <v>441</v>
      </c>
      <c r="B117" s="238" t="s">
        <v>446</v>
      </c>
      <c r="C117" s="238" t="s">
        <v>6896</v>
      </c>
      <c r="D117" s="239">
        <v>10000</v>
      </c>
      <c r="E117" s="240" t="s">
        <v>10327</v>
      </c>
    </row>
    <row r="118" spans="1:5" ht="20.100000000000001" customHeight="1">
      <c r="A118" s="237" t="s">
        <v>441</v>
      </c>
      <c r="B118" s="238" t="s">
        <v>448</v>
      </c>
      <c r="C118" s="238" t="s">
        <v>6896</v>
      </c>
      <c r="D118" s="239">
        <v>13000</v>
      </c>
      <c r="E118" s="240" t="s">
        <v>10327</v>
      </c>
    </row>
    <row r="119" spans="1:5" ht="20.100000000000001" customHeight="1">
      <c r="A119" s="237" t="s">
        <v>441</v>
      </c>
      <c r="B119" s="238" t="s">
        <v>450</v>
      </c>
      <c r="C119" s="238" t="s">
        <v>6896</v>
      </c>
      <c r="D119" s="239">
        <v>20000</v>
      </c>
      <c r="E119" s="240" t="s">
        <v>10327</v>
      </c>
    </row>
    <row r="120" spans="1:5" ht="20.100000000000001" customHeight="1">
      <c r="A120" s="237" t="s">
        <v>441</v>
      </c>
      <c r="B120" s="238" t="s">
        <v>323</v>
      </c>
      <c r="C120" s="238" t="s">
        <v>6902</v>
      </c>
      <c r="D120" s="239">
        <v>3960</v>
      </c>
      <c r="E120" s="240" t="s">
        <v>10327</v>
      </c>
    </row>
    <row r="121" spans="1:5" ht="20.100000000000001" customHeight="1">
      <c r="A121" s="237" t="s">
        <v>441</v>
      </c>
      <c r="B121" s="238" t="s">
        <v>10336</v>
      </c>
      <c r="C121" s="238" t="s">
        <v>6902</v>
      </c>
      <c r="D121" s="239">
        <v>3800</v>
      </c>
      <c r="E121" s="240" t="s">
        <v>10327</v>
      </c>
    </row>
    <row r="122" spans="1:5" ht="20.100000000000001" customHeight="1">
      <c r="A122" s="237" t="s">
        <v>454</v>
      </c>
      <c r="B122" s="238" t="s">
        <v>455</v>
      </c>
      <c r="C122" s="238" t="s">
        <v>6914</v>
      </c>
      <c r="D122" s="239">
        <v>53</v>
      </c>
      <c r="E122" s="240" t="s">
        <v>10327</v>
      </c>
    </row>
    <row r="123" spans="1:5" ht="20.100000000000001" customHeight="1">
      <c r="A123" s="237" t="s">
        <v>457</v>
      </c>
      <c r="B123" s="238" t="s">
        <v>458</v>
      </c>
      <c r="C123" s="238" t="s">
        <v>6893</v>
      </c>
      <c r="D123" s="239">
        <v>34920</v>
      </c>
      <c r="E123" s="240" t="s">
        <v>10327</v>
      </c>
    </row>
    <row r="124" spans="1:5" ht="20.100000000000001" customHeight="1">
      <c r="A124" s="237" t="s">
        <v>457</v>
      </c>
      <c r="B124" s="238" t="s">
        <v>460</v>
      </c>
      <c r="C124" s="238" t="s">
        <v>6893</v>
      </c>
      <c r="D124" s="239">
        <v>41820</v>
      </c>
      <c r="E124" s="240" t="s">
        <v>10327</v>
      </c>
    </row>
    <row r="125" spans="1:5" ht="20.100000000000001" customHeight="1">
      <c r="A125" s="237" t="s">
        <v>457</v>
      </c>
      <c r="B125" s="238" t="s">
        <v>462</v>
      </c>
      <c r="C125" s="238" t="s">
        <v>6893</v>
      </c>
      <c r="D125" s="239">
        <v>75220</v>
      </c>
      <c r="E125" s="240" t="s">
        <v>10327</v>
      </c>
    </row>
    <row r="126" spans="1:5" ht="20.100000000000001" customHeight="1">
      <c r="A126" s="237" t="s">
        <v>457</v>
      </c>
      <c r="B126" s="238" t="s">
        <v>464</v>
      </c>
      <c r="C126" s="238" t="s">
        <v>6893</v>
      </c>
      <c r="D126" s="239">
        <v>95920</v>
      </c>
      <c r="E126" s="240" t="s">
        <v>10327</v>
      </c>
    </row>
    <row r="127" spans="1:5" ht="20.100000000000001" customHeight="1">
      <c r="A127" s="237" t="s">
        <v>457</v>
      </c>
      <c r="B127" s="238" t="s">
        <v>466</v>
      </c>
      <c r="C127" s="238" t="s">
        <v>6893</v>
      </c>
      <c r="D127" s="239">
        <v>163890</v>
      </c>
      <c r="E127" s="240" t="s">
        <v>10327</v>
      </c>
    </row>
    <row r="128" spans="1:5" ht="20.100000000000001" customHeight="1">
      <c r="A128" s="237" t="s">
        <v>457</v>
      </c>
      <c r="B128" s="238" t="s">
        <v>468</v>
      </c>
      <c r="C128" s="238" t="s">
        <v>6893</v>
      </c>
      <c r="D128" s="239">
        <v>324300</v>
      </c>
      <c r="E128" s="240" t="s">
        <v>10327</v>
      </c>
    </row>
    <row r="129" spans="1:5" ht="20.100000000000001" customHeight="1">
      <c r="A129" s="237" t="s">
        <v>4465</v>
      </c>
      <c r="B129" s="238" t="s">
        <v>4466</v>
      </c>
      <c r="C129" s="238" t="s">
        <v>6914</v>
      </c>
      <c r="D129" s="239">
        <v>332</v>
      </c>
      <c r="E129" s="240" t="s">
        <v>10337</v>
      </c>
    </row>
    <row r="130" spans="1:5" ht="20.100000000000001" customHeight="1">
      <c r="A130" s="237" t="s">
        <v>4465</v>
      </c>
      <c r="B130" s="238" t="s">
        <v>4468</v>
      </c>
      <c r="C130" s="238" t="s">
        <v>6914</v>
      </c>
      <c r="D130" s="239">
        <v>400</v>
      </c>
      <c r="E130" s="240" t="s">
        <v>10337</v>
      </c>
    </row>
    <row r="131" spans="1:5" ht="20.100000000000001" customHeight="1">
      <c r="A131" s="237" t="s">
        <v>4465</v>
      </c>
      <c r="B131" s="238" t="s">
        <v>4470</v>
      </c>
      <c r="C131" s="238" t="s">
        <v>6914</v>
      </c>
      <c r="D131" s="239">
        <v>774</v>
      </c>
      <c r="E131" s="240" t="s">
        <v>10337</v>
      </c>
    </row>
    <row r="132" spans="1:5" ht="20.100000000000001" customHeight="1">
      <c r="A132" s="237" t="s">
        <v>4465</v>
      </c>
      <c r="B132" s="238" t="s">
        <v>4472</v>
      </c>
      <c r="C132" s="238" t="s">
        <v>6914</v>
      </c>
      <c r="D132" s="239">
        <v>1121</v>
      </c>
      <c r="E132" s="240" t="s">
        <v>10337</v>
      </c>
    </row>
    <row r="133" spans="1:5" ht="20.100000000000001" customHeight="1">
      <c r="A133" s="237" t="s">
        <v>4465</v>
      </c>
      <c r="B133" s="238" t="s">
        <v>4474</v>
      </c>
      <c r="C133" s="238" t="s">
        <v>6914</v>
      </c>
      <c r="D133" s="239">
        <v>1466</v>
      </c>
      <c r="E133" s="240" t="s">
        <v>10337</v>
      </c>
    </row>
    <row r="134" spans="1:5" ht="20.100000000000001" customHeight="1">
      <c r="A134" s="237" t="s">
        <v>4465</v>
      </c>
      <c r="B134" s="238" t="s">
        <v>4476</v>
      </c>
      <c r="C134" s="238" t="s">
        <v>6914</v>
      </c>
      <c r="D134" s="239">
        <v>2081</v>
      </c>
      <c r="E134" s="240" t="s">
        <v>10337</v>
      </c>
    </row>
    <row r="135" spans="1:5" ht="20.100000000000001" customHeight="1">
      <c r="A135" s="237" t="s">
        <v>4465</v>
      </c>
      <c r="B135" s="238" t="s">
        <v>4478</v>
      </c>
      <c r="C135" s="238" t="s">
        <v>6914</v>
      </c>
      <c r="D135" s="239">
        <v>2680</v>
      </c>
      <c r="E135" s="240" t="s">
        <v>10337</v>
      </c>
    </row>
    <row r="136" spans="1:5" ht="20.100000000000001" customHeight="1">
      <c r="A136" s="237" t="s">
        <v>4465</v>
      </c>
      <c r="B136" s="238" t="s">
        <v>4480</v>
      </c>
      <c r="C136" s="238" t="s">
        <v>6914</v>
      </c>
      <c r="D136" s="239">
        <v>4084</v>
      </c>
      <c r="E136" s="240" t="s">
        <v>10337</v>
      </c>
    </row>
    <row r="137" spans="1:5" ht="20.100000000000001" customHeight="1">
      <c r="A137" s="237" t="s">
        <v>4465</v>
      </c>
      <c r="B137" s="238" t="s">
        <v>4482</v>
      </c>
      <c r="C137" s="238" t="s">
        <v>6914</v>
      </c>
      <c r="D137" s="239">
        <v>4834</v>
      </c>
      <c r="E137" s="240" t="s">
        <v>10337</v>
      </c>
    </row>
    <row r="138" spans="1:5" ht="20.100000000000001" customHeight="1">
      <c r="A138" s="237" t="s">
        <v>4484</v>
      </c>
      <c r="B138" s="238" t="s">
        <v>4485</v>
      </c>
      <c r="C138" s="238" t="s">
        <v>6914</v>
      </c>
      <c r="D138" s="239">
        <v>360</v>
      </c>
      <c r="E138" s="240" t="s">
        <v>10337</v>
      </c>
    </row>
    <row r="139" spans="1:5" ht="20.100000000000001" customHeight="1">
      <c r="A139" s="237" t="s">
        <v>4484</v>
      </c>
      <c r="B139" s="238" t="s">
        <v>4487</v>
      </c>
      <c r="C139" s="238" t="s">
        <v>6914</v>
      </c>
      <c r="D139" s="239">
        <v>550</v>
      </c>
      <c r="E139" s="240" t="s">
        <v>10337</v>
      </c>
    </row>
    <row r="140" spans="1:5" ht="20.100000000000001" customHeight="1">
      <c r="A140" s="237" t="s">
        <v>4484</v>
      </c>
      <c r="B140" s="238" t="s">
        <v>4489</v>
      </c>
      <c r="C140" s="238" t="s">
        <v>6914</v>
      </c>
      <c r="D140" s="239">
        <v>730</v>
      </c>
      <c r="E140" s="240" t="s">
        <v>10337</v>
      </c>
    </row>
    <row r="141" spans="1:5" ht="20.100000000000001" customHeight="1">
      <c r="A141" s="237" t="s">
        <v>4484</v>
      </c>
      <c r="B141" s="238" t="s">
        <v>4491</v>
      </c>
      <c r="C141" s="238" t="s">
        <v>6914</v>
      </c>
      <c r="D141" s="239">
        <v>1090</v>
      </c>
      <c r="E141" s="240" t="s">
        <v>10337</v>
      </c>
    </row>
    <row r="142" spans="1:5" ht="20.100000000000001" customHeight="1">
      <c r="A142" s="237" t="s">
        <v>4484</v>
      </c>
      <c r="B142" s="238" t="s">
        <v>4493</v>
      </c>
      <c r="C142" s="238" t="s">
        <v>6914</v>
      </c>
      <c r="D142" s="239">
        <v>1450</v>
      </c>
      <c r="E142" s="240" t="s">
        <v>10337</v>
      </c>
    </row>
    <row r="143" spans="1:5" ht="20.100000000000001" customHeight="1">
      <c r="A143" s="237" t="s">
        <v>4484</v>
      </c>
      <c r="B143" s="238" t="s">
        <v>4495</v>
      </c>
      <c r="C143" s="238" t="s">
        <v>6914</v>
      </c>
      <c r="D143" s="239">
        <v>1980</v>
      </c>
      <c r="E143" s="240" t="s">
        <v>10337</v>
      </c>
    </row>
    <row r="144" spans="1:5" ht="20.100000000000001" customHeight="1">
      <c r="A144" s="237" t="s">
        <v>4484</v>
      </c>
      <c r="B144" s="238" t="s">
        <v>4497</v>
      </c>
      <c r="C144" s="238" t="s">
        <v>6914</v>
      </c>
      <c r="D144" s="239">
        <v>3040</v>
      </c>
      <c r="E144" s="240" t="s">
        <v>10337</v>
      </c>
    </row>
    <row r="145" spans="1:5" ht="20.100000000000001" customHeight="1">
      <c r="A145" s="237" t="s">
        <v>4484</v>
      </c>
      <c r="B145" s="238" t="s">
        <v>4499</v>
      </c>
      <c r="C145" s="238" t="s">
        <v>6914</v>
      </c>
      <c r="D145" s="239">
        <v>3906</v>
      </c>
      <c r="E145" s="240" t="s">
        <v>10337</v>
      </c>
    </row>
    <row r="146" spans="1:5" ht="20.100000000000001" customHeight="1">
      <c r="A146" s="237" t="s">
        <v>4484</v>
      </c>
      <c r="B146" s="238" t="s">
        <v>4501</v>
      </c>
      <c r="C146" s="238" t="s">
        <v>6914</v>
      </c>
      <c r="D146" s="239">
        <v>7500</v>
      </c>
      <c r="E146" s="240" t="s">
        <v>10337</v>
      </c>
    </row>
    <row r="147" spans="1:5" ht="20.100000000000001" customHeight="1">
      <c r="A147" s="237" t="s">
        <v>4484</v>
      </c>
      <c r="B147" s="238" t="s">
        <v>4503</v>
      </c>
      <c r="C147" s="238" t="s">
        <v>6914</v>
      </c>
      <c r="D147" s="239">
        <v>8030</v>
      </c>
      <c r="E147" s="240" t="s">
        <v>10337</v>
      </c>
    </row>
    <row r="148" spans="1:5" ht="20.100000000000001" customHeight="1">
      <c r="A148" s="237" t="s">
        <v>4505</v>
      </c>
      <c r="B148" s="238" t="s">
        <v>4506</v>
      </c>
      <c r="C148" s="238" t="s">
        <v>6893</v>
      </c>
      <c r="D148" s="239">
        <v>900</v>
      </c>
      <c r="E148" s="240" t="s">
        <v>10337</v>
      </c>
    </row>
    <row r="149" spans="1:5" ht="20.100000000000001" customHeight="1">
      <c r="A149" s="237" t="s">
        <v>4505</v>
      </c>
      <c r="B149" s="238" t="s">
        <v>4508</v>
      </c>
      <c r="C149" s="238" t="s">
        <v>6893</v>
      </c>
      <c r="D149" s="239">
        <v>950</v>
      </c>
      <c r="E149" s="240" t="s">
        <v>10337</v>
      </c>
    </row>
    <row r="150" spans="1:5" ht="20.100000000000001" customHeight="1">
      <c r="A150" s="237" t="s">
        <v>4505</v>
      </c>
      <c r="B150" s="238" t="s">
        <v>4510</v>
      </c>
      <c r="C150" s="238" t="s">
        <v>6893</v>
      </c>
      <c r="D150" s="239">
        <v>1000</v>
      </c>
      <c r="E150" s="240" t="s">
        <v>10337</v>
      </c>
    </row>
    <row r="151" spans="1:5" ht="20.100000000000001" customHeight="1">
      <c r="A151" s="237" t="s">
        <v>4505</v>
      </c>
      <c r="B151" s="238" t="s">
        <v>4512</v>
      </c>
      <c r="C151" s="238" t="s">
        <v>6893</v>
      </c>
      <c r="D151" s="239">
        <v>1200</v>
      </c>
      <c r="E151" s="240" t="s">
        <v>10337</v>
      </c>
    </row>
    <row r="152" spans="1:5" ht="20.100000000000001" customHeight="1">
      <c r="A152" s="237" t="s">
        <v>4505</v>
      </c>
      <c r="B152" s="238" t="s">
        <v>4514</v>
      </c>
      <c r="C152" s="238" t="s">
        <v>6893</v>
      </c>
      <c r="D152" s="239">
        <v>1400</v>
      </c>
      <c r="E152" s="240" t="s">
        <v>10337</v>
      </c>
    </row>
    <row r="153" spans="1:5" ht="20.100000000000001" customHeight="1">
      <c r="A153" s="237" t="s">
        <v>4505</v>
      </c>
      <c r="B153" s="238" t="s">
        <v>4516</v>
      </c>
      <c r="C153" s="238" t="s">
        <v>6893</v>
      </c>
      <c r="D153" s="239">
        <v>2300</v>
      </c>
      <c r="E153" s="240" t="s">
        <v>10337</v>
      </c>
    </row>
    <row r="154" spans="1:5" ht="20.100000000000001" customHeight="1">
      <c r="A154" s="237" t="s">
        <v>4505</v>
      </c>
      <c r="B154" s="238" t="s">
        <v>4518</v>
      </c>
      <c r="C154" s="238" t="s">
        <v>6893</v>
      </c>
      <c r="D154" s="239">
        <v>4500</v>
      </c>
      <c r="E154" s="240" t="s">
        <v>10337</v>
      </c>
    </row>
    <row r="155" spans="1:5" ht="20.100000000000001" customHeight="1">
      <c r="A155" s="237" t="s">
        <v>4505</v>
      </c>
      <c r="B155" s="238" t="s">
        <v>4520</v>
      </c>
      <c r="C155" s="238" t="s">
        <v>6893</v>
      </c>
      <c r="D155" s="239">
        <v>5000</v>
      </c>
      <c r="E155" s="240" t="s">
        <v>10337</v>
      </c>
    </row>
    <row r="156" spans="1:5" ht="20.100000000000001" customHeight="1">
      <c r="A156" s="237" t="s">
        <v>4505</v>
      </c>
      <c r="B156" s="238" t="s">
        <v>4522</v>
      </c>
      <c r="C156" s="238" t="s">
        <v>6893</v>
      </c>
      <c r="D156" s="239">
        <v>8800</v>
      </c>
      <c r="E156" s="240" t="s">
        <v>10337</v>
      </c>
    </row>
    <row r="157" spans="1:5" ht="20.100000000000001" customHeight="1">
      <c r="A157" s="237" t="s">
        <v>470</v>
      </c>
      <c r="B157" s="238" t="s">
        <v>471</v>
      </c>
      <c r="C157" s="238" t="s">
        <v>6914</v>
      </c>
      <c r="D157" s="239">
        <v>2747</v>
      </c>
      <c r="E157" s="240" t="s">
        <v>10327</v>
      </c>
    </row>
    <row r="158" spans="1:5" ht="20.100000000000001" customHeight="1">
      <c r="A158" s="237" t="s">
        <v>470</v>
      </c>
      <c r="B158" s="238" t="s">
        <v>473</v>
      </c>
      <c r="C158" s="238" t="s">
        <v>6914</v>
      </c>
      <c r="D158" s="239">
        <v>6082</v>
      </c>
      <c r="E158" s="240" t="s">
        <v>10327</v>
      </c>
    </row>
    <row r="159" spans="1:5" ht="20.100000000000001" customHeight="1">
      <c r="A159" s="237" t="s">
        <v>470</v>
      </c>
      <c r="B159" s="238" t="s">
        <v>475</v>
      </c>
      <c r="C159" s="238" t="s">
        <v>6914</v>
      </c>
      <c r="D159" s="239">
        <v>8355</v>
      </c>
      <c r="E159" s="240" t="s">
        <v>10327</v>
      </c>
    </row>
    <row r="160" spans="1:5" ht="20.100000000000001" customHeight="1">
      <c r="A160" s="237" t="s">
        <v>470</v>
      </c>
      <c r="B160" s="238" t="s">
        <v>477</v>
      </c>
      <c r="C160" s="238" t="s">
        <v>6914</v>
      </c>
      <c r="D160" s="239">
        <v>10367</v>
      </c>
      <c r="E160" s="240" t="s">
        <v>10327</v>
      </c>
    </row>
    <row r="161" spans="1:5" ht="20.100000000000001" customHeight="1">
      <c r="A161" s="237" t="s">
        <v>470</v>
      </c>
      <c r="B161" s="238" t="s">
        <v>479</v>
      </c>
      <c r="C161" s="238" t="s">
        <v>6914</v>
      </c>
      <c r="D161" s="239">
        <v>14324</v>
      </c>
      <c r="E161" s="240" t="s">
        <v>10327</v>
      </c>
    </row>
    <row r="162" spans="1:5" ht="20.100000000000001" customHeight="1">
      <c r="A162" s="237" t="s">
        <v>470</v>
      </c>
      <c r="B162" s="238" t="s">
        <v>481</v>
      </c>
      <c r="C162" s="238" t="s">
        <v>6914</v>
      </c>
      <c r="D162" s="239">
        <v>25664</v>
      </c>
      <c r="E162" s="240" t="s">
        <v>10327</v>
      </c>
    </row>
    <row r="163" spans="1:5" ht="20.100000000000001" customHeight="1">
      <c r="A163" s="237" t="s">
        <v>483</v>
      </c>
      <c r="B163" s="238" t="s">
        <v>228</v>
      </c>
      <c r="C163" s="238" t="s">
        <v>6914</v>
      </c>
      <c r="D163" s="239">
        <v>12085</v>
      </c>
      <c r="E163" s="240" t="s">
        <v>10327</v>
      </c>
    </row>
    <row r="164" spans="1:5" ht="20.100000000000001" customHeight="1">
      <c r="A164" s="237" t="s">
        <v>483</v>
      </c>
      <c r="B164" s="238" t="s">
        <v>229</v>
      </c>
      <c r="C164" s="238" t="s">
        <v>6914</v>
      </c>
      <c r="D164" s="239">
        <v>23775</v>
      </c>
      <c r="E164" s="240" t="s">
        <v>10327</v>
      </c>
    </row>
    <row r="165" spans="1:5" ht="20.100000000000001" customHeight="1">
      <c r="A165" s="237" t="s">
        <v>483</v>
      </c>
      <c r="B165" s="238" t="s">
        <v>230</v>
      </c>
      <c r="C165" s="238" t="s">
        <v>6914</v>
      </c>
      <c r="D165" s="239">
        <v>35958</v>
      </c>
      <c r="E165" s="240" t="s">
        <v>10327</v>
      </c>
    </row>
    <row r="166" spans="1:5" ht="20.100000000000001" customHeight="1">
      <c r="A166" s="237" t="s">
        <v>483</v>
      </c>
      <c r="B166" s="238" t="s">
        <v>231</v>
      </c>
      <c r="C166" s="238" t="s">
        <v>6914</v>
      </c>
      <c r="D166" s="239">
        <v>54949</v>
      </c>
      <c r="E166" s="240" t="s">
        <v>10327</v>
      </c>
    </row>
    <row r="167" spans="1:5" ht="20.100000000000001" customHeight="1">
      <c r="A167" s="237" t="s">
        <v>483</v>
      </c>
      <c r="B167" s="238" t="s">
        <v>432</v>
      </c>
      <c r="C167" s="238" t="s">
        <v>6914</v>
      </c>
      <c r="D167" s="239">
        <v>77934</v>
      </c>
      <c r="E167" s="240" t="s">
        <v>10327</v>
      </c>
    </row>
    <row r="168" spans="1:5" ht="20.100000000000001" customHeight="1">
      <c r="A168" s="237" t="s">
        <v>489</v>
      </c>
      <c r="B168" s="238" t="s">
        <v>490</v>
      </c>
      <c r="C168" s="238" t="s">
        <v>6914</v>
      </c>
      <c r="D168" s="239">
        <v>30480</v>
      </c>
      <c r="E168" s="240" t="s">
        <v>10327</v>
      </c>
    </row>
    <row r="169" spans="1:5" ht="20.100000000000001" customHeight="1">
      <c r="A169" s="237" t="s">
        <v>489</v>
      </c>
      <c r="B169" s="238" t="s">
        <v>492</v>
      </c>
      <c r="C169" s="238" t="s">
        <v>6914</v>
      </c>
      <c r="D169" s="239">
        <v>38903</v>
      </c>
      <c r="E169" s="240" t="s">
        <v>10327</v>
      </c>
    </row>
    <row r="170" spans="1:5" ht="20.100000000000001" customHeight="1">
      <c r="A170" s="237" t="s">
        <v>489</v>
      </c>
      <c r="B170" s="238" t="s">
        <v>494</v>
      </c>
      <c r="C170" s="238" t="s">
        <v>6914</v>
      </c>
      <c r="D170" s="239">
        <v>45370</v>
      </c>
      <c r="E170" s="240" t="s">
        <v>10327</v>
      </c>
    </row>
    <row r="171" spans="1:5" ht="20.100000000000001" customHeight="1">
      <c r="A171" s="237" t="s">
        <v>489</v>
      </c>
      <c r="B171" s="238" t="s">
        <v>496</v>
      </c>
      <c r="C171" s="238" t="s">
        <v>6914</v>
      </c>
      <c r="D171" s="239">
        <v>51837</v>
      </c>
      <c r="E171" s="240" t="s">
        <v>10327</v>
      </c>
    </row>
    <row r="172" spans="1:5" ht="20.100000000000001" customHeight="1">
      <c r="A172" s="237" t="s">
        <v>489</v>
      </c>
      <c r="B172" s="238" t="s">
        <v>498</v>
      </c>
      <c r="C172" s="238" t="s">
        <v>6914</v>
      </c>
      <c r="D172" s="239">
        <v>59536</v>
      </c>
      <c r="E172" s="240" t="s">
        <v>10327</v>
      </c>
    </row>
    <row r="173" spans="1:5" ht="20.100000000000001" customHeight="1">
      <c r="A173" s="237" t="s">
        <v>489</v>
      </c>
      <c r="B173" s="238" t="s">
        <v>500</v>
      </c>
      <c r="C173" s="238" t="s">
        <v>6914</v>
      </c>
      <c r="D173" s="239">
        <v>76167</v>
      </c>
      <c r="E173" s="240" t="s">
        <v>10327</v>
      </c>
    </row>
    <row r="174" spans="1:5" ht="20.100000000000001" customHeight="1">
      <c r="A174" s="237" t="s">
        <v>489</v>
      </c>
      <c r="B174" s="238" t="s">
        <v>502</v>
      </c>
      <c r="C174" s="238" t="s">
        <v>6914</v>
      </c>
      <c r="D174" s="239">
        <v>98789</v>
      </c>
      <c r="E174" s="240" t="s">
        <v>10327</v>
      </c>
    </row>
    <row r="175" spans="1:5" ht="20.100000000000001" customHeight="1">
      <c r="A175" s="237" t="s">
        <v>489</v>
      </c>
      <c r="B175" s="238" t="s">
        <v>504</v>
      </c>
      <c r="C175" s="238" t="s">
        <v>6914</v>
      </c>
      <c r="D175" s="239">
        <v>133340</v>
      </c>
      <c r="E175" s="240" t="s">
        <v>10327</v>
      </c>
    </row>
    <row r="176" spans="1:5" ht="20.100000000000001" customHeight="1">
      <c r="A176" s="237" t="s">
        <v>489</v>
      </c>
      <c r="B176" s="238" t="s">
        <v>506</v>
      </c>
      <c r="C176" s="238" t="s">
        <v>6914</v>
      </c>
      <c r="D176" s="239">
        <v>175261</v>
      </c>
      <c r="E176" s="240" t="s">
        <v>10327</v>
      </c>
    </row>
    <row r="177" spans="1:5" ht="20.100000000000001" customHeight="1">
      <c r="A177" s="237" t="s">
        <v>489</v>
      </c>
      <c r="B177" s="238" t="s">
        <v>508</v>
      </c>
      <c r="C177" s="238" t="s">
        <v>6914</v>
      </c>
      <c r="D177" s="239">
        <v>209506</v>
      </c>
      <c r="E177" s="240" t="s">
        <v>10327</v>
      </c>
    </row>
    <row r="178" spans="1:5" ht="20.100000000000001" customHeight="1">
      <c r="A178" s="237" t="s">
        <v>489</v>
      </c>
      <c r="B178" s="238" t="s">
        <v>510</v>
      </c>
      <c r="C178" s="238" t="s">
        <v>6914</v>
      </c>
      <c r="D178" s="239">
        <v>262654</v>
      </c>
      <c r="E178" s="240" t="s">
        <v>10327</v>
      </c>
    </row>
    <row r="179" spans="1:5" ht="20.100000000000001" customHeight="1">
      <c r="A179" s="237" t="s">
        <v>512</v>
      </c>
      <c r="B179" s="238" t="s">
        <v>513</v>
      </c>
      <c r="C179" s="238" t="s">
        <v>6914</v>
      </c>
      <c r="D179" s="239">
        <v>2510</v>
      </c>
      <c r="E179" s="240" t="s">
        <v>10327</v>
      </c>
    </row>
    <row r="180" spans="1:5" ht="20.100000000000001" customHeight="1">
      <c r="A180" s="237" t="s">
        <v>512</v>
      </c>
      <c r="B180" s="238" t="s">
        <v>515</v>
      </c>
      <c r="C180" s="238" t="s">
        <v>6914</v>
      </c>
      <c r="D180" s="239">
        <v>3081</v>
      </c>
      <c r="E180" s="240" t="s">
        <v>10327</v>
      </c>
    </row>
    <row r="181" spans="1:5" ht="20.100000000000001" customHeight="1">
      <c r="A181" s="237" t="s">
        <v>512</v>
      </c>
      <c r="B181" s="238" t="s">
        <v>517</v>
      </c>
      <c r="C181" s="238" t="s">
        <v>6914</v>
      </c>
      <c r="D181" s="239">
        <v>3652</v>
      </c>
      <c r="E181" s="240" t="s">
        <v>10327</v>
      </c>
    </row>
    <row r="182" spans="1:5" ht="20.100000000000001" customHeight="1">
      <c r="A182" s="237" t="s">
        <v>512</v>
      </c>
      <c r="B182" s="238" t="s">
        <v>519</v>
      </c>
      <c r="C182" s="238" t="s">
        <v>6914</v>
      </c>
      <c r="D182" s="239">
        <v>5969</v>
      </c>
      <c r="E182" s="240" t="s">
        <v>10327</v>
      </c>
    </row>
    <row r="183" spans="1:5" ht="20.100000000000001" customHeight="1">
      <c r="A183" s="237" t="s">
        <v>512</v>
      </c>
      <c r="B183" s="238" t="s">
        <v>490</v>
      </c>
      <c r="C183" s="238" t="s">
        <v>6914</v>
      </c>
      <c r="D183" s="239">
        <v>7190</v>
      </c>
      <c r="E183" s="240" t="s">
        <v>10327</v>
      </c>
    </row>
    <row r="184" spans="1:5" ht="20.100000000000001" customHeight="1">
      <c r="A184" s="237" t="s">
        <v>512</v>
      </c>
      <c r="B184" s="238" t="s">
        <v>492</v>
      </c>
      <c r="C184" s="238" t="s">
        <v>6914</v>
      </c>
      <c r="D184" s="239">
        <v>9101</v>
      </c>
      <c r="E184" s="240" t="s">
        <v>10327</v>
      </c>
    </row>
    <row r="185" spans="1:5" ht="20.100000000000001" customHeight="1">
      <c r="A185" s="237" t="s">
        <v>512</v>
      </c>
      <c r="B185" s="238" t="s">
        <v>494</v>
      </c>
      <c r="C185" s="238" t="s">
        <v>6914</v>
      </c>
      <c r="D185" s="239">
        <v>13476</v>
      </c>
      <c r="E185" s="240" t="s">
        <v>10327</v>
      </c>
    </row>
    <row r="186" spans="1:5" ht="20.100000000000001" customHeight="1">
      <c r="A186" s="237" t="s">
        <v>512</v>
      </c>
      <c r="B186" s="238" t="s">
        <v>496</v>
      </c>
      <c r="C186" s="238" t="s">
        <v>6914</v>
      </c>
      <c r="D186" s="239">
        <v>16653</v>
      </c>
      <c r="E186" s="240" t="s">
        <v>10327</v>
      </c>
    </row>
    <row r="187" spans="1:5" ht="20.100000000000001" customHeight="1">
      <c r="A187" s="237" t="s">
        <v>512</v>
      </c>
      <c r="B187" s="238" t="s">
        <v>498</v>
      </c>
      <c r="C187" s="238" t="s">
        <v>6914</v>
      </c>
      <c r="D187" s="239">
        <v>20803</v>
      </c>
      <c r="E187" s="240" t="s">
        <v>10327</v>
      </c>
    </row>
    <row r="188" spans="1:5" ht="20.100000000000001" customHeight="1">
      <c r="A188" s="237" t="s">
        <v>512</v>
      </c>
      <c r="B188" s="238" t="s">
        <v>500</v>
      </c>
      <c r="C188" s="238" t="s">
        <v>6914</v>
      </c>
      <c r="D188" s="239">
        <v>26444</v>
      </c>
      <c r="E188" s="240" t="s">
        <v>10327</v>
      </c>
    </row>
    <row r="189" spans="1:5" ht="20.100000000000001" customHeight="1">
      <c r="A189" s="237" t="s">
        <v>512</v>
      </c>
      <c r="B189" s="238" t="s">
        <v>502</v>
      </c>
      <c r="C189" s="238" t="s">
        <v>6914</v>
      </c>
      <c r="D189" s="239">
        <v>36811</v>
      </c>
      <c r="E189" s="240" t="s">
        <v>10327</v>
      </c>
    </row>
    <row r="190" spans="1:5" ht="20.100000000000001" customHeight="1">
      <c r="A190" s="237" t="s">
        <v>512</v>
      </c>
      <c r="B190" s="238" t="s">
        <v>504</v>
      </c>
      <c r="C190" s="238" t="s">
        <v>6914</v>
      </c>
      <c r="D190" s="239">
        <v>42351</v>
      </c>
      <c r="E190" s="240" t="s">
        <v>10327</v>
      </c>
    </row>
    <row r="191" spans="1:5" ht="20.100000000000001" customHeight="1">
      <c r="A191" s="237" t="s">
        <v>512</v>
      </c>
      <c r="B191" s="238" t="s">
        <v>506</v>
      </c>
      <c r="C191" s="238" t="s">
        <v>6914</v>
      </c>
      <c r="D191" s="239">
        <v>56958</v>
      </c>
      <c r="E191" s="240" t="s">
        <v>10327</v>
      </c>
    </row>
    <row r="192" spans="1:5" ht="20.100000000000001" customHeight="1">
      <c r="A192" s="237" t="s">
        <v>512</v>
      </c>
      <c r="B192" s="238" t="s">
        <v>508</v>
      </c>
      <c r="C192" s="238" t="s">
        <v>6914</v>
      </c>
      <c r="D192" s="239">
        <v>67224</v>
      </c>
      <c r="E192" s="240" t="s">
        <v>10327</v>
      </c>
    </row>
    <row r="193" spans="1:5" ht="20.100000000000001" customHeight="1">
      <c r="A193" s="237" t="s">
        <v>512</v>
      </c>
      <c r="B193" s="238" t="s">
        <v>510</v>
      </c>
      <c r="C193" s="238" t="s">
        <v>6914</v>
      </c>
      <c r="D193" s="239">
        <v>91441</v>
      </c>
      <c r="E193" s="240" t="s">
        <v>10327</v>
      </c>
    </row>
    <row r="194" spans="1:5" ht="20.100000000000001" customHeight="1">
      <c r="A194" s="237" t="s">
        <v>512</v>
      </c>
      <c r="B194" s="238" t="s">
        <v>532</v>
      </c>
      <c r="C194" s="238" t="s">
        <v>6914</v>
      </c>
      <c r="D194" s="239">
        <v>172367</v>
      </c>
      <c r="E194" s="240" t="s">
        <v>10327</v>
      </c>
    </row>
    <row r="195" spans="1:5" ht="20.100000000000001" customHeight="1">
      <c r="A195" s="237" t="s">
        <v>512</v>
      </c>
      <c r="B195" s="238" t="s">
        <v>534</v>
      </c>
      <c r="C195" s="238" t="s">
        <v>6914</v>
      </c>
      <c r="D195" s="239">
        <v>22251</v>
      </c>
      <c r="E195" s="240" t="s">
        <v>10327</v>
      </c>
    </row>
    <row r="196" spans="1:5" ht="20.100000000000001" customHeight="1">
      <c r="A196" s="237" t="s">
        <v>512</v>
      </c>
      <c r="B196" s="238" t="s">
        <v>536</v>
      </c>
      <c r="C196" s="238" t="s">
        <v>6914</v>
      </c>
      <c r="D196" s="239">
        <v>28406</v>
      </c>
      <c r="E196" s="240" t="s">
        <v>10327</v>
      </c>
    </row>
    <row r="197" spans="1:5" ht="20.100000000000001" customHeight="1">
      <c r="A197" s="237" t="s">
        <v>512</v>
      </c>
      <c r="B197" s="238" t="s">
        <v>538</v>
      </c>
      <c r="C197" s="238" t="s">
        <v>6914</v>
      </c>
      <c r="D197" s="239">
        <v>35835</v>
      </c>
      <c r="E197" s="240" t="s">
        <v>10327</v>
      </c>
    </row>
    <row r="198" spans="1:5" ht="20.100000000000001" customHeight="1">
      <c r="A198" s="237" t="s">
        <v>512</v>
      </c>
      <c r="B198" s="238" t="s">
        <v>540</v>
      </c>
      <c r="C198" s="238" t="s">
        <v>6914</v>
      </c>
      <c r="D198" s="239">
        <v>43265</v>
      </c>
      <c r="E198" s="240" t="s">
        <v>10327</v>
      </c>
    </row>
    <row r="199" spans="1:5" ht="20.100000000000001" customHeight="1">
      <c r="A199" s="237" t="s">
        <v>512</v>
      </c>
      <c r="B199" s="238" t="s">
        <v>542</v>
      </c>
      <c r="C199" s="238" t="s">
        <v>6914</v>
      </c>
      <c r="D199" s="239">
        <v>49693</v>
      </c>
      <c r="E199" s="240" t="s">
        <v>10327</v>
      </c>
    </row>
    <row r="200" spans="1:5" ht="20.100000000000001" customHeight="1">
      <c r="A200" s="237" t="s">
        <v>512</v>
      </c>
      <c r="B200" s="238" t="s">
        <v>544</v>
      </c>
      <c r="C200" s="238" t="s">
        <v>6914</v>
      </c>
      <c r="D200" s="239">
        <v>63563</v>
      </c>
      <c r="E200" s="240" t="s">
        <v>10327</v>
      </c>
    </row>
    <row r="201" spans="1:5" ht="20.100000000000001" customHeight="1">
      <c r="A201" s="237" t="s">
        <v>512</v>
      </c>
      <c r="B201" s="238" t="s">
        <v>546</v>
      </c>
      <c r="C201" s="238" t="s">
        <v>6914</v>
      </c>
      <c r="D201" s="239">
        <v>82457</v>
      </c>
      <c r="E201" s="240" t="s">
        <v>10327</v>
      </c>
    </row>
    <row r="202" spans="1:5" ht="20.100000000000001" customHeight="1">
      <c r="A202" s="237" t="s">
        <v>512</v>
      </c>
      <c r="B202" s="238" t="s">
        <v>548</v>
      </c>
      <c r="C202" s="238" t="s">
        <v>6914</v>
      </c>
      <c r="D202" s="239">
        <v>111299</v>
      </c>
      <c r="E202" s="240" t="s">
        <v>10327</v>
      </c>
    </row>
    <row r="203" spans="1:5" ht="20.100000000000001" customHeight="1">
      <c r="A203" s="237" t="s">
        <v>512</v>
      </c>
      <c r="B203" s="238" t="s">
        <v>550</v>
      </c>
      <c r="C203" s="238" t="s">
        <v>6914</v>
      </c>
      <c r="D203" s="239">
        <v>146270</v>
      </c>
      <c r="E203" s="240" t="s">
        <v>10327</v>
      </c>
    </row>
    <row r="204" spans="1:5" ht="20.100000000000001" customHeight="1">
      <c r="A204" s="237" t="s">
        <v>512</v>
      </c>
      <c r="B204" s="238" t="s">
        <v>552</v>
      </c>
      <c r="C204" s="238" t="s">
        <v>6914</v>
      </c>
      <c r="D204" s="239">
        <v>174858</v>
      </c>
      <c r="E204" s="240" t="s">
        <v>10327</v>
      </c>
    </row>
    <row r="205" spans="1:5" ht="20.100000000000001" customHeight="1">
      <c r="A205" s="237" t="s">
        <v>512</v>
      </c>
      <c r="B205" s="238" t="s">
        <v>554</v>
      </c>
      <c r="C205" s="238" t="s">
        <v>6914</v>
      </c>
      <c r="D205" s="239">
        <v>219212</v>
      </c>
      <c r="E205" s="240" t="s">
        <v>10327</v>
      </c>
    </row>
    <row r="206" spans="1:5" ht="20.100000000000001" customHeight="1">
      <c r="A206" s="237" t="s">
        <v>556</v>
      </c>
      <c r="B206" s="238" t="s">
        <v>6963</v>
      </c>
      <c r="C206" s="238" t="s">
        <v>6914</v>
      </c>
      <c r="D206" s="239">
        <v>12500</v>
      </c>
      <c r="E206" s="240" t="s">
        <v>10327</v>
      </c>
    </row>
    <row r="207" spans="1:5" ht="20.100000000000001" customHeight="1">
      <c r="A207" s="237" t="s">
        <v>556</v>
      </c>
      <c r="B207" s="238" t="s">
        <v>6964</v>
      </c>
      <c r="C207" s="238" t="s">
        <v>6914</v>
      </c>
      <c r="D207" s="239">
        <v>16000</v>
      </c>
      <c r="E207" s="240" t="s">
        <v>10327</v>
      </c>
    </row>
    <row r="208" spans="1:5" ht="20.100000000000001" customHeight="1">
      <c r="A208" s="237" t="s">
        <v>556</v>
      </c>
      <c r="B208" s="238" t="s">
        <v>6965</v>
      </c>
      <c r="C208" s="238" t="s">
        <v>6914</v>
      </c>
      <c r="D208" s="239">
        <v>19520</v>
      </c>
      <c r="E208" s="240" t="s">
        <v>10327</v>
      </c>
    </row>
    <row r="209" spans="1:5" ht="20.100000000000001" customHeight="1">
      <c r="A209" s="237" t="s">
        <v>556</v>
      </c>
      <c r="B209" s="238" t="s">
        <v>6966</v>
      </c>
      <c r="C209" s="238" t="s">
        <v>6914</v>
      </c>
      <c r="D209" s="239">
        <v>24000</v>
      </c>
      <c r="E209" s="240" t="s">
        <v>10327</v>
      </c>
    </row>
    <row r="210" spans="1:5" ht="20.100000000000001" customHeight="1">
      <c r="A210" s="237" t="s">
        <v>556</v>
      </c>
      <c r="B210" s="238" t="s">
        <v>6967</v>
      </c>
      <c r="C210" s="238" t="s">
        <v>6914</v>
      </c>
      <c r="D210" s="239">
        <v>31000</v>
      </c>
      <c r="E210" s="240" t="s">
        <v>10327</v>
      </c>
    </row>
    <row r="211" spans="1:5" ht="20.100000000000001" customHeight="1">
      <c r="A211" s="237" t="s">
        <v>556</v>
      </c>
      <c r="B211" s="238" t="s">
        <v>6968</v>
      </c>
      <c r="C211" s="238" t="s">
        <v>6914</v>
      </c>
      <c r="D211" s="239">
        <v>40500</v>
      </c>
      <c r="E211" s="240" t="s">
        <v>10327</v>
      </c>
    </row>
    <row r="212" spans="1:5" ht="20.100000000000001" customHeight="1">
      <c r="A212" s="237" t="s">
        <v>556</v>
      </c>
      <c r="B212" s="238" t="s">
        <v>6969</v>
      </c>
      <c r="C212" s="238" t="s">
        <v>6914</v>
      </c>
      <c r="D212" s="239">
        <v>49000</v>
      </c>
      <c r="E212" s="240" t="s">
        <v>10327</v>
      </c>
    </row>
    <row r="213" spans="1:5" ht="20.100000000000001" customHeight="1">
      <c r="A213" s="237" t="s">
        <v>556</v>
      </c>
      <c r="B213" s="238" t="s">
        <v>6970</v>
      </c>
      <c r="C213" s="238" t="s">
        <v>6914</v>
      </c>
      <c r="D213" s="239">
        <v>71760</v>
      </c>
      <c r="E213" s="240" t="s">
        <v>10327</v>
      </c>
    </row>
    <row r="214" spans="1:5" ht="20.100000000000001" customHeight="1">
      <c r="A214" s="237" t="s">
        <v>556</v>
      </c>
      <c r="B214" s="238" t="s">
        <v>6971</v>
      </c>
      <c r="C214" s="238" t="s">
        <v>6914</v>
      </c>
      <c r="D214" s="239">
        <v>95760</v>
      </c>
      <c r="E214" s="240" t="s">
        <v>10327</v>
      </c>
    </row>
    <row r="215" spans="1:5" ht="20.100000000000001" customHeight="1">
      <c r="A215" s="237" t="s">
        <v>556</v>
      </c>
      <c r="B215" s="238" t="s">
        <v>6972</v>
      </c>
      <c r="C215" s="238" t="s">
        <v>6914</v>
      </c>
      <c r="D215" s="239">
        <v>122400</v>
      </c>
      <c r="E215" s="240" t="s">
        <v>10327</v>
      </c>
    </row>
    <row r="216" spans="1:5" ht="20.100000000000001" customHeight="1">
      <c r="A216" s="237" t="s">
        <v>556</v>
      </c>
      <c r="B216" s="238" t="s">
        <v>6973</v>
      </c>
      <c r="C216" s="238" t="s">
        <v>6914</v>
      </c>
      <c r="D216" s="239">
        <v>153600</v>
      </c>
      <c r="E216" s="240" t="s">
        <v>10327</v>
      </c>
    </row>
    <row r="217" spans="1:5" ht="20.100000000000001" customHeight="1">
      <c r="A217" s="237" t="s">
        <v>556</v>
      </c>
      <c r="B217" s="238" t="s">
        <v>6974</v>
      </c>
      <c r="C217" s="238" t="s">
        <v>6914</v>
      </c>
      <c r="D217" s="239">
        <v>189600</v>
      </c>
      <c r="E217" s="240" t="s">
        <v>10327</v>
      </c>
    </row>
    <row r="218" spans="1:5" ht="20.100000000000001" customHeight="1">
      <c r="A218" s="237" t="s">
        <v>556</v>
      </c>
      <c r="B218" s="238" t="s">
        <v>6975</v>
      </c>
      <c r="C218" s="238" t="s">
        <v>6914</v>
      </c>
      <c r="D218" s="239">
        <v>273600</v>
      </c>
      <c r="E218" s="240" t="s">
        <v>10327</v>
      </c>
    </row>
    <row r="219" spans="1:5" ht="20.100000000000001" customHeight="1">
      <c r="A219" s="237" t="s">
        <v>556</v>
      </c>
      <c r="B219" s="238" t="s">
        <v>6976</v>
      </c>
      <c r="C219" s="238" t="s">
        <v>6914</v>
      </c>
      <c r="D219" s="239">
        <v>498173</v>
      </c>
      <c r="E219" s="240" t="s">
        <v>10327</v>
      </c>
    </row>
    <row r="220" spans="1:5" ht="20.100000000000001" customHeight="1">
      <c r="A220" s="237" t="s">
        <v>571</v>
      </c>
      <c r="B220" s="238" t="s">
        <v>572</v>
      </c>
      <c r="C220" s="238" t="s">
        <v>6893</v>
      </c>
      <c r="D220" s="239">
        <v>75280</v>
      </c>
      <c r="E220" s="240" t="s">
        <v>10327</v>
      </c>
    </row>
    <row r="221" spans="1:5" ht="20.100000000000001" customHeight="1">
      <c r="A221" s="237" t="s">
        <v>571</v>
      </c>
      <c r="B221" s="238" t="s">
        <v>574</v>
      </c>
      <c r="C221" s="238" t="s">
        <v>6893</v>
      </c>
      <c r="D221" s="239">
        <v>101100</v>
      </c>
      <c r="E221" s="240" t="s">
        <v>10327</v>
      </c>
    </row>
    <row r="222" spans="1:5" ht="20.100000000000001" customHeight="1">
      <c r="A222" s="237" t="s">
        <v>571</v>
      </c>
      <c r="B222" s="238" t="s">
        <v>576</v>
      </c>
      <c r="C222" s="238" t="s">
        <v>6893</v>
      </c>
      <c r="D222" s="239">
        <v>136400</v>
      </c>
      <c r="E222" s="240" t="s">
        <v>10327</v>
      </c>
    </row>
    <row r="223" spans="1:5" ht="20.100000000000001" customHeight="1">
      <c r="A223" s="237" t="s">
        <v>571</v>
      </c>
      <c r="B223" s="238" t="s">
        <v>578</v>
      </c>
      <c r="C223" s="238" t="s">
        <v>6893</v>
      </c>
      <c r="D223" s="239">
        <v>167200</v>
      </c>
      <c r="E223" s="240" t="s">
        <v>10327</v>
      </c>
    </row>
    <row r="224" spans="1:5" ht="20.100000000000001" customHeight="1">
      <c r="A224" s="237" t="s">
        <v>571</v>
      </c>
      <c r="B224" s="238" t="s">
        <v>580</v>
      </c>
      <c r="C224" s="238" t="s">
        <v>6893</v>
      </c>
      <c r="D224" s="239">
        <v>207580</v>
      </c>
      <c r="E224" s="240" t="s">
        <v>10327</v>
      </c>
    </row>
    <row r="225" spans="1:5" ht="20.100000000000001" customHeight="1">
      <c r="A225" s="237" t="s">
        <v>571</v>
      </c>
      <c r="B225" s="238" t="s">
        <v>582</v>
      </c>
      <c r="C225" s="238" t="s">
        <v>6893</v>
      </c>
      <c r="D225" s="239">
        <v>243100</v>
      </c>
      <c r="E225" s="240" t="s">
        <v>10327</v>
      </c>
    </row>
    <row r="226" spans="1:5" ht="20.100000000000001" customHeight="1">
      <c r="A226" s="237" t="s">
        <v>571</v>
      </c>
      <c r="B226" s="238" t="s">
        <v>584</v>
      </c>
      <c r="C226" s="238" t="s">
        <v>6893</v>
      </c>
      <c r="D226" s="239">
        <v>299200</v>
      </c>
      <c r="E226" s="240" t="s">
        <v>10327</v>
      </c>
    </row>
    <row r="227" spans="1:5" ht="20.100000000000001" customHeight="1">
      <c r="A227" s="237" t="s">
        <v>571</v>
      </c>
      <c r="B227" s="238" t="s">
        <v>586</v>
      </c>
      <c r="C227" s="238" t="s">
        <v>6893</v>
      </c>
      <c r="D227" s="239">
        <v>360800</v>
      </c>
      <c r="E227" s="240" t="s">
        <v>10327</v>
      </c>
    </row>
    <row r="228" spans="1:5" ht="20.100000000000001" customHeight="1">
      <c r="A228" s="237" t="s">
        <v>571</v>
      </c>
      <c r="B228" s="238" t="s">
        <v>588</v>
      </c>
      <c r="C228" s="238" t="s">
        <v>6893</v>
      </c>
      <c r="D228" s="239">
        <v>433400</v>
      </c>
      <c r="E228" s="240" t="s">
        <v>10327</v>
      </c>
    </row>
    <row r="229" spans="1:5" ht="20.100000000000001" customHeight="1">
      <c r="A229" s="237" t="s">
        <v>571</v>
      </c>
      <c r="B229" s="238" t="s">
        <v>590</v>
      </c>
      <c r="C229" s="238" t="s">
        <v>6893</v>
      </c>
      <c r="D229" s="239">
        <v>539000</v>
      </c>
      <c r="E229" s="240" t="s">
        <v>10327</v>
      </c>
    </row>
    <row r="230" spans="1:5" ht="20.100000000000001" customHeight="1">
      <c r="A230" s="237" t="s">
        <v>607</v>
      </c>
      <c r="B230" s="238" t="s">
        <v>6977</v>
      </c>
      <c r="C230" s="238" t="s">
        <v>6893</v>
      </c>
      <c r="D230" s="239">
        <v>8000</v>
      </c>
      <c r="E230" s="240" t="s">
        <v>10327</v>
      </c>
    </row>
    <row r="231" spans="1:5" ht="20.100000000000001" customHeight="1">
      <c r="A231" s="237" t="s">
        <v>607</v>
      </c>
      <c r="B231" s="238" t="s">
        <v>6978</v>
      </c>
      <c r="C231" s="238" t="s">
        <v>6893</v>
      </c>
      <c r="D231" s="239">
        <v>15000</v>
      </c>
      <c r="E231" s="240" t="s">
        <v>10327</v>
      </c>
    </row>
    <row r="232" spans="1:5" ht="20.100000000000001" customHeight="1">
      <c r="A232" s="237" t="s">
        <v>607</v>
      </c>
      <c r="B232" s="238" t="s">
        <v>6979</v>
      </c>
      <c r="C232" s="238" t="s">
        <v>6893</v>
      </c>
      <c r="D232" s="239">
        <v>16000</v>
      </c>
      <c r="E232" s="240" t="s">
        <v>10327</v>
      </c>
    </row>
    <row r="233" spans="1:5" ht="20.100000000000001" customHeight="1">
      <c r="A233" s="237" t="s">
        <v>607</v>
      </c>
      <c r="B233" s="238" t="s">
        <v>6980</v>
      </c>
      <c r="C233" s="238" t="s">
        <v>6893</v>
      </c>
      <c r="D233" s="239">
        <v>20000</v>
      </c>
      <c r="E233" s="240" t="s">
        <v>10327</v>
      </c>
    </row>
    <row r="234" spans="1:5" ht="20.100000000000001" customHeight="1">
      <c r="A234" s="237" t="s">
        <v>607</v>
      </c>
      <c r="B234" s="238" t="s">
        <v>6981</v>
      </c>
      <c r="C234" s="238" t="s">
        <v>6893</v>
      </c>
      <c r="D234" s="239">
        <v>25000</v>
      </c>
      <c r="E234" s="240" t="s">
        <v>10327</v>
      </c>
    </row>
    <row r="235" spans="1:5" ht="20.100000000000001" customHeight="1">
      <c r="A235" s="237" t="s">
        <v>607</v>
      </c>
      <c r="B235" s="238" t="s">
        <v>6982</v>
      </c>
      <c r="C235" s="238" t="s">
        <v>6893</v>
      </c>
      <c r="D235" s="239">
        <v>32000</v>
      </c>
      <c r="E235" s="240" t="s">
        <v>10327</v>
      </c>
    </row>
    <row r="236" spans="1:5" ht="20.100000000000001" customHeight="1">
      <c r="A236" s="237" t="s">
        <v>607</v>
      </c>
      <c r="B236" s="238" t="s">
        <v>6983</v>
      </c>
      <c r="C236" s="238" t="s">
        <v>6893</v>
      </c>
      <c r="D236" s="239">
        <v>37000</v>
      </c>
      <c r="E236" s="240" t="s">
        <v>10327</v>
      </c>
    </row>
    <row r="237" spans="1:5" ht="20.100000000000001" customHeight="1">
      <c r="A237" s="237" t="s">
        <v>607</v>
      </c>
      <c r="B237" s="238" t="s">
        <v>6984</v>
      </c>
      <c r="C237" s="238" t="s">
        <v>6893</v>
      </c>
      <c r="D237" s="239">
        <v>39000</v>
      </c>
      <c r="E237" s="240" t="s">
        <v>10327</v>
      </c>
    </row>
    <row r="238" spans="1:5" ht="20.100000000000001" customHeight="1">
      <c r="A238" s="237" t="s">
        <v>607</v>
      </c>
      <c r="B238" s="238" t="s">
        <v>6985</v>
      </c>
      <c r="C238" s="238" t="s">
        <v>6893</v>
      </c>
      <c r="D238" s="239">
        <v>41000</v>
      </c>
      <c r="E238" s="240" t="s">
        <v>10327</v>
      </c>
    </row>
    <row r="239" spans="1:5" ht="20.100000000000001" customHeight="1">
      <c r="A239" s="237" t="s">
        <v>607</v>
      </c>
      <c r="B239" s="238" t="s">
        <v>6986</v>
      </c>
      <c r="C239" s="238" t="s">
        <v>6893</v>
      </c>
      <c r="D239" s="239">
        <v>51000</v>
      </c>
      <c r="E239" s="240" t="s">
        <v>10327</v>
      </c>
    </row>
    <row r="240" spans="1:5" ht="20.100000000000001" customHeight="1">
      <c r="A240" s="237" t="s">
        <v>607</v>
      </c>
      <c r="B240" s="238" t="s">
        <v>6987</v>
      </c>
      <c r="C240" s="238" t="s">
        <v>6893</v>
      </c>
      <c r="D240" s="239">
        <v>58000</v>
      </c>
      <c r="E240" s="240" t="s">
        <v>10327</v>
      </c>
    </row>
    <row r="241" spans="1:5" ht="20.100000000000001" customHeight="1">
      <c r="A241" s="237" t="s">
        <v>607</v>
      </c>
      <c r="B241" s="238" t="s">
        <v>6988</v>
      </c>
      <c r="C241" s="238" t="s">
        <v>6893</v>
      </c>
      <c r="D241" s="239">
        <v>83000</v>
      </c>
      <c r="E241" s="240" t="s">
        <v>10327</v>
      </c>
    </row>
    <row r="242" spans="1:5" ht="20.100000000000001" customHeight="1">
      <c r="A242" s="237" t="s">
        <v>607</v>
      </c>
      <c r="B242" s="238" t="s">
        <v>6989</v>
      </c>
      <c r="C242" s="238" t="s">
        <v>6893</v>
      </c>
      <c r="D242" s="239">
        <v>94000</v>
      </c>
      <c r="E242" s="240" t="s">
        <v>10327</v>
      </c>
    </row>
    <row r="243" spans="1:5" ht="20.100000000000001" customHeight="1">
      <c r="A243" s="237" t="s">
        <v>607</v>
      </c>
      <c r="B243" s="238" t="s">
        <v>6990</v>
      </c>
      <c r="C243" s="238" t="s">
        <v>6893</v>
      </c>
      <c r="D243" s="239">
        <v>109000</v>
      </c>
      <c r="E243" s="240" t="s">
        <v>10327</v>
      </c>
    </row>
    <row r="244" spans="1:5" ht="20.100000000000001" customHeight="1">
      <c r="A244" s="237" t="s">
        <v>607</v>
      </c>
      <c r="B244" s="238" t="s">
        <v>6991</v>
      </c>
      <c r="C244" s="238" t="s">
        <v>6893</v>
      </c>
      <c r="D244" s="239">
        <v>126000</v>
      </c>
      <c r="E244" s="240" t="s">
        <v>10327</v>
      </c>
    </row>
    <row r="245" spans="1:5" ht="20.100000000000001" customHeight="1">
      <c r="A245" s="237" t="s">
        <v>607</v>
      </c>
      <c r="B245" s="238" t="s">
        <v>6992</v>
      </c>
      <c r="C245" s="238" t="s">
        <v>6893</v>
      </c>
      <c r="D245" s="239">
        <v>2300</v>
      </c>
      <c r="E245" s="240" t="s">
        <v>10327</v>
      </c>
    </row>
    <row r="246" spans="1:5" ht="20.100000000000001" customHeight="1">
      <c r="A246" s="237" t="s">
        <v>607</v>
      </c>
      <c r="B246" s="238" t="s">
        <v>6993</v>
      </c>
      <c r="C246" s="238" t="s">
        <v>6893</v>
      </c>
      <c r="D246" s="239">
        <v>3300</v>
      </c>
      <c r="E246" s="240" t="s">
        <v>10327</v>
      </c>
    </row>
    <row r="247" spans="1:5" ht="20.100000000000001" customHeight="1">
      <c r="A247" s="237" t="s">
        <v>607</v>
      </c>
      <c r="B247" s="238" t="s">
        <v>6994</v>
      </c>
      <c r="C247" s="238" t="s">
        <v>6893</v>
      </c>
      <c r="D247" s="239">
        <v>3800</v>
      </c>
      <c r="E247" s="240" t="s">
        <v>10327</v>
      </c>
    </row>
    <row r="248" spans="1:5" ht="20.100000000000001" customHeight="1">
      <c r="A248" s="237" t="s">
        <v>607</v>
      </c>
      <c r="B248" s="238" t="s">
        <v>6995</v>
      </c>
      <c r="C248" s="238" t="s">
        <v>6893</v>
      </c>
      <c r="D248" s="239">
        <v>5800</v>
      </c>
      <c r="E248" s="240" t="s">
        <v>10327</v>
      </c>
    </row>
    <row r="249" spans="1:5" ht="20.100000000000001" customHeight="1">
      <c r="A249" s="237" t="s">
        <v>607</v>
      </c>
      <c r="B249" s="238" t="s">
        <v>6996</v>
      </c>
      <c r="C249" s="238" t="s">
        <v>6893</v>
      </c>
      <c r="D249" s="239">
        <v>6600</v>
      </c>
      <c r="E249" s="240" t="s">
        <v>10327</v>
      </c>
    </row>
    <row r="250" spans="1:5" ht="20.100000000000001" customHeight="1">
      <c r="A250" s="237" t="s">
        <v>607</v>
      </c>
      <c r="B250" s="238" t="s">
        <v>6997</v>
      </c>
      <c r="C250" s="238" t="s">
        <v>6893</v>
      </c>
      <c r="D250" s="239">
        <v>7350</v>
      </c>
      <c r="E250" s="240" t="s">
        <v>10327</v>
      </c>
    </row>
    <row r="251" spans="1:5" ht="20.100000000000001" customHeight="1">
      <c r="A251" s="237" t="s">
        <v>607</v>
      </c>
      <c r="B251" s="238" t="s">
        <v>6998</v>
      </c>
      <c r="C251" s="238" t="s">
        <v>6893</v>
      </c>
      <c r="D251" s="239">
        <v>7980</v>
      </c>
      <c r="E251" s="240" t="s">
        <v>10327</v>
      </c>
    </row>
    <row r="252" spans="1:5" ht="20.100000000000001" customHeight="1">
      <c r="A252" s="237" t="s">
        <v>607</v>
      </c>
      <c r="B252" s="238" t="s">
        <v>6999</v>
      </c>
      <c r="C252" s="238" t="s">
        <v>6893</v>
      </c>
      <c r="D252" s="239">
        <v>9200</v>
      </c>
      <c r="E252" s="240" t="s">
        <v>10327</v>
      </c>
    </row>
    <row r="253" spans="1:5" ht="20.100000000000001" customHeight="1">
      <c r="A253" s="237" t="s">
        <v>607</v>
      </c>
      <c r="B253" s="238" t="s">
        <v>7000</v>
      </c>
      <c r="C253" s="238" t="s">
        <v>6893</v>
      </c>
      <c r="D253" s="239">
        <v>10000</v>
      </c>
      <c r="E253" s="240" t="s">
        <v>10327</v>
      </c>
    </row>
    <row r="254" spans="1:5" ht="20.100000000000001" customHeight="1">
      <c r="A254" s="237" t="s">
        <v>607</v>
      </c>
      <c r="B254" s="238" t="s">
        <v>7001</v>
      </c>
      <c r="C254" s="238" t="s">
        <v>6893</v>
      </c>
      <c r="D254" s="239">
        <v>11000</v>
      </c>
      <c r="E254" s="240" t="s">
        <v>10327</v>
      </c>
    </row>
    <row r="255" spans="1:5" ht="20.100000000000001" customHeight="1">
      <c r="A255" s="237" t="s">
        <v>607</v>
      </c>
      <c r="B255" s="238" t="s">
        <v>7002</v>
      </c>
      <c r="C255" s="238" t="s">
        <v>6893</v>
      </c>
      <c r="D255" s="239">
        <v>12000</v>
      </c>
      <c r="E255" s="240" t="s">
        <v>10327</v>
      </c>
    </row>
    <row r="256" spans="1:5" ht="20.100000000000001" customHeight="1">
      <c r="A256" s="237" t="s">
        <v>607</v>
      </c>
      <c r="B256" s="238" t="s">
        <v>7003</v>
      </c>
      <c r="C256" s="238" t="s">
        <v>6893</v>
      </c>
      <c r="D256" s="239">
        <v>16339</v>
      </c>
      <c r="E256" s="240" t="s">
        <v>10327</v>
      </c>
    </row>
    <row r="257" spans="1:5" ht="20.100000000000001" customHeight="1">
      <c r="A257" s="237" t="s">
        <v>607</v>
      </c>
      <c r="B257" s="238" t="s">
        <v>7004</v>
      </c>
      <c r="C257" s="238" t="s">
        <v>6893</v>
      </c>
      <c r="D257" s="239">
        <v>18381</v>
      </c>
      <c r="E257" s="240" t="s">
        <v>10327</v>
      </c>
    </row>
    <row r="258" spans="1:5" ht="20.100000000000001" customHeight="1">
      <c r="A258" s="237" t="s">
        <v>607</v>
      </c>
      <c r="B258" s="238" t="s">
        <v>7005</v>
      </c>
      <c r="C258" s="238" t="s">
        <v>6893</v>
      </c>
      <c r="D258" s="239">
        <v>40747</v>
      </c>
      <c r="E258" s="240" t="s">
        <v>10327</v>
      </c>
    </row>
    <row r="259" spans="1:5" ht="20.100000000000001" customHeight="1">
      <c r="A259" s="237" t="s">
        <v>607</v>
      </c>
      <c r="B259" s="238" t="s">
        <v>7006</v>
      </c>
      <c r="C259" s="238" t="s">
        <v>6893</v>
      </c>
      <c r="D259" s="239">
        <v>45034</v>
      </c>
      <c r="E259" s="240" t="s">
        <v>10327</v>
      </c>
    </row>
    <row r="260" spans="1:5" ht="20.100000000000001" customHeight="1">
      <c r="A260" s="237" t="s">
        <v>4117</v>
      </c>
      <c r="B260" s="238" t="s">
        <v>4118</v>
      </c>
      <c r="C260" s="238" t="s">
        <v>6914</v>
      </c>
      <c r="D260" s="239">
        <v>6700</v>
      </c>
      <c r="E260" s="240" t="s">
        <v>10334</v>
      </c>
    </row>
    <row r="261" spans="1:5" ht="20.100000000000001" customHeight="1">
      <c r="A261" s="237" t="s">
        <v>4117</v>
      </c>
      <c r="B261" s="238" t="s">
        <v>4120</v>
      </c>
      <c r="C261" s="238" t="s">
        <v>6914</v>
      </c>
      <c r="D261" s="239">
        <v>8990</v>
      </c>
      <c r="E261" s="240" t="s">
        <v>10334</v>
      </c>
    </row>
    <row r="262" spans="1:5" ht="20.100000000000001" customHeight="1">
      <c r="A262" s="237" t="s">
        <v>4117</v>
      </c>
      <c r="B262" s="238" t="s">
        <v>4122</v>
      </c>
      <c r="C262" s="238" t="s">
        <v>6914</v>
      </c>
      <c r="D262" s="239">
        <v>12330</v>
      </c>
      <c r="E262" s="240" t="s">
        <v>10334</v>
      </c>
    </row>
    <row r="263" spans="1:5" ht="20.100000000000001" customHeight="1">
      <c r="A263" s="237" t="s">
        <v>4117</v>
      </c>
      <c r="B263" s="238" t="s">
        <v>4124</v>
      </c>
      <c r="C263" s="238" t="s">
        <v>6914</v>
      </c>
      <c r="D263" s="239">
        <v>22540</v>
      </c>
      <c r="E263" s="240" t="s">
        <v>10334</v>
      </c>
    </row>
    <row r="264" spans="1:5" ht="20.100000000000001" customHeight="1">
      <c r="A264" s="237" t="s">
        <v>4117</v>
      </c>
      <c r="B264" s="238" t="s">
        <v>4126</v>
      </c>
      <c r="C264" s="238" t="s">
        <v>6914</v>
      </c>
      <c r="D264" s="239">
        <v>35490</v>
      </c>
      <c r="E264" s="240" t="s">
        <v>10334</v>
      </c>
    </row>
    <row r="265" spans="1:5" ht="20.100000000000001" customHeight="1">
      <c r="A265" s="237" t="s">
        <v>4117</v>
      </c>
      <c r="B265" s="238" t="s">
        <v>4128</v>
      </c>
      <c r="C265" s="238" t="s">
        <v>6914</v>
      </c>
      <c r="D265" s="239">
        <v>55880</v>
      </c>
      <c r="E265" s="240" t="s">
        <v>10334</v>
      </c>
    </row>
    <row r="266" spans="1:5" ht="20.100000000000001" customHeight="1">
      <c r="A266" s="237" t="s">
        <v>2542</v>
      </c>
      <c r="B266" s="238" t="s">
        <v>2543</v>
      </c>
      <c r="C266" s="238" t="s">
        <v>6914</v>
      </c>
      <c r="D266" s="239">
        <v>446</v>
      </c>
      <c r="E266" s="240" t="s">
        <v>10338</v>
      </c>
    </row>
    <row r="267" spans="1:5" ht="20.100000000000001" customHeight="1">
      <c r="A267" s="237" t="s">
        <v>2542</v>
      </c>
      <c r="B267" s="238" t="s">
        <v>2545</v>
      </c>
      <c r="C267" s="238" t="s">
        <v>6914</v>
      </c>
      <c r="D267" s="239">
        <v>655</v>
      </c>
      <c r="E267" s="240" t="s">
        <v>10338</v>
      </c>
    </row>
    <row r="268" spans="1:5" ht="20.100000000000001" customHeight="1">
      <c r="A268" s="237" t="s">
        <v>2542</v>
      </c>
      <c r="B268" s="238" t="s">
        <v>2547</v>
      </c>
      <c r="C268" s="238" t="s">
        <v>6914</v>
      </c>
      <c r="D268" s="239">
        <v>1091</v>
      </c>
      <c r="E268" s="240" t="s">
        <v>10338</v>
      </c>
    </row>
    <row r="269" spans="1:5" ht="20.100000000000001" customHeight="1">
      <c r="A269" s="237" t="s">
        <v>2542</v>
      </c>
      <c r="B269" s="238" t="s">
        <v>2549</v>
      </c>
      <c r="C269" s="238" t="s">
        <v>6914</v>
      </c>
      <c r="D269" s="239">
        <v>1610</v>
      </c>
      <c r="E269" s="240" t="s">
        <v>10338</v>
      </c>
    </row>
    <row r="270" spans="1:5" ht="20.100000000000001" customHeight="1">
      <c r="A270" s="237" t="s">
        <v>2542</v>
      </c>
      <c r="B270" s="238" t="s">
        <v>2551</v>
      </c>
      <c r="C270" s="238" t="s">
        <v>6914</v>
      </c>
      <c r="D270" s="239">
        <v>2610</v>
      </c>
      <c r="E270" s="240" t="s">
        <v>10338</v>
      </c>
    </row>
    <row r="271" spans="1:5" ht="20.100000000000001" customHeight="1">
      <c r="A271" s="237" t="s">
        <v>2542</v>
      </c>
      <c r="B271" s="238" t="s">
        <v>2553</v>
      </c>
      <c r="C271" s="238" t="s">
        <v>6914</v>
      </c>
      <c r="D271" s="239">
        <v>3273</v>
      </c>
      <c r="E271" s="240" t="s">
        <v>10338</v>
      </c>
    </row>
    <row r="272" spans="1:5" ht="20.100000000000001" customHeight="1">
      <c r="A272" s="237" t="s">
        <v>2542</v>
      </c>
      <c r="B272" s="238" t="s">
        <v>2555</v>
      </c>
      <c r="C272" s="238" t="s">
        <v>6914</v>
      </c>
      <c r="D272" s="239">
        <v>6564</v>
      </c>
      <c r="E272" s="240" t="s">
        <v>10338</v>
      </c>
    </row>
    <row r="273" spans="1:5" ht="20.100000000000001" customHeight="1">
      <c r="A273" s="237" t="s">
        <v>2542</v>
      </c>
      <c r="B273" s="238" t="s">
        <v>2557</v>
      </c>
      <c r="C273" s="238" t="s">
        <v>6914</v>
      </c>
      <c r="D273" s="239">
        <v>10810</v>
      </c>
      <c r="E273" s="240" t="s">
        <v>10338</v>
      </c>
    </row>
    <row r="274" spans="1:5" ht="20.100000000000001" customHeight="1">
      <c r="A274" s="237" t="s">
        <v>2542</v>
      </c>
      <c r="B274" s="238" t="s">
        <v>2559</v>
      </c>
      <c r="C274" s="238" t="s">
        <v>6914</v>
      </c>
      <c r="D274" s="239">
        <v>23755</v>
      </c>
      <c r="E274" s="240" t="s">
        <v>10338</v>
      </c>
    </row>
    <row r="275" spans="1:5" ht="20.100000000000001" customHeight="1">
      <c r="A275" s="237" t="s">
        <v>2542</v>
      </c>
      <c r="B275" s="238" t="s">
        <v>2561</v>
      </c>
      <c r="C275" s="238" t="s">
        <v>6914</v>
      </c>
      <c r="D275" s="239">
        <v>39928</v>
      </c>
      <c r="E275" s="240" t="s">
        <v>10338</v>
      </c>
    </row>
    <row r="276" spans="1:5" ht="20.100000000000001" customHeight="1">
      <c r="A276" s="237" t="s">
        <v>2542</v>
      </c>
      <c r="B276" s="238" t="s">
        <v>2563</v>
      </c>
      <c r="C276" s="238" t="s">
        <v>6914</v>
      </c>
      <c r="D276" s="239">
        <v>74646</v>
      </c>
      <c r="E276" s="240" t="s">
        <v>10338</v>
      </c>
    </row>
    <row r="277" spans="1:5" ht="20.100000000000001" customHeight="1">
      <c r="A277" s="237" t="s">
        <v>2542</v>
      </c>
      <c r="B277" s="238" t="s">
        <v>2565</v>
      </c>
      <c r="C277" s="238" t="s">
        <v>6914</v>
      </c>
      <c r="D277" s="239">
        <v>94564</v>
      </c>
      <c r="E277" s="240" t="s">
        <v>10338</v>
      </c>
    </row>
    <row r="278" spans="1:5" ht="20.100000000000001" customHeight="1">
      <c r="A278" s="237" t="s">
        <v>2542</v>
      </c>
      <c r="B278" s="238" t="s">
        <v>2567</v>
      </c>
      <c r="C278" s="238" t="s">
        <v>6914</v>
      </c>
      <c r="D278" s="239">
        <v>128091</v>
      </c>
      <c r="E278" s="240" t="s">
        <v>10338</v>
      </c>
    </row>
    <row r="279" spans="1:5" ht="20.100000000000001" customHeight="1">
      <c r="A279" s="237" t="s">
        <v>2542</v>
      </c>
      <c r="B279" s="238" t="s">
        <v>2569</v>
      </c>
      <c r="C279" s="238" t="s">
        <v>6914</v>
      </c>
      <c r="D279" s="239">
        <v>141637</v>
      </c>
      <c r="E279" s="240" t="s">
        <v>10338</v>
      </c>
    </row>
    <row r="280" spans="1:5" ht="20.100000000000001" customHeight="1">
      <c r="A280" s="237" t="s">
        <v>2542</v>
      </c>
      <c r="B280" s="238" t="s">
        <v>2571</v>
      </c>
      <c r="C280" s="238" t="s">
        <v>6914</v>
      </c>
      <c r="D280" s="239">
        <v>187691</v>
      </c>
      <c r="E280" s="240" t="s">
        <v>10338</v>
      </c>
    </row>
    <row r="281" spans="1:5" ht="20.100000000000001" customHeight="1">
      <c r="A281" s="237" t="s">
        <v>2542</v>
      </c>
      <c r="B281" s="238" t="s">
        <v>2573</v>
      </c>
      <c r="C281" s="238" t="s">
        <v>6914</v>
      </c>
      <c r="D281" s="239">
        <v>238319</v>
      </c>
      <c r="E281" s="240" t="s">
        <v>10338</v>
      </c>
    </row>
    <row r="282" spans="1:5" ht="20.100000000000001" customHeight="1">
      <c r="A282" s="237" t="s">
        <v>2542</v>
      </c>
      <c r="B282" s="238" t="s">
        <v>2575</v>
      </c>
      <c r="C282" s="238" t="s">
        <v>6914</v>
      </c>
      <c r="D282" s="239">
        <v>248328</v>
      </c>
      <c r="E282" s="240" t="s">
        <v>10338</v>
      </c>
    </row>
    <row r="283" spans="1:5" ht="20.100000000000001" customHeight="1">
      <c r="A283" s="237" t="s">
        <v>2542</v>
      </c>
      <c r="B283" s="238" t="s">
        <v>2577</v>
      </c>
      <c r="C283" s="238" t="s">
        <v>6914</v>
      </c>
      <c r="D283" s="239">
        <v>351519</v>
      </c>
      <c r="E283" s="240" t="s">
        <v>10338</v>
      </c>
    </row>
    <row r="284" spans="1:5" ht="20.100000000000001" customHeight="1">
      <c r="A284" s="237" t="s">
        <v>4130</v>
      </c>
      <c r="B284" s="238" t="s">
        <v>4131</v>
      </c>
      <c r="C284" s="238" t="s">
        <v>6893</v>
      </c>
      <c r="D284" s="239">
        <v>840</v>
      </c>
      <c r="E284" s="240" t="s">
        <v>10334</v>
      </c>
    </row>
    <row r="285" spans="1:5" ht="20.100000000000001" customHeight="1">
      <c r="A285" s="237" t="s">
        <v>4130</v>
      </c>
      <c r="B285" s="238" t="s">
        <v>4133</v>
      </c>
      <c r="C285" s="238" t="s">
        <v>6893</v>
      </c>
      <c r="D285" s="239">
        <v>2200</v>
      </c>
      <c r="E285" s="240" t="s">
        <v>10334</v>
      </c>
    </row>
    <row r="286" spans="1:5" ht="20.100000000000001" customHeight="1">
      <c r="A286" s="237" t="s">
        <v>4130</v>
      </c>
      <c r="B286" s="238" t="s">
        <v>4135</v>
      </c>
      <c r="C286" s="238" t="s">
        <v>6893</v>
      </c>
      <c r="D286" s="239">
        <v>4660</v>
      </c>
      <c r="E286" s="240" t="s">
        <v>10334</v>
      </c>
    </row>
    <row r="287" spans="1:5" ht="20.100000000000001" customHeight="1">
      <c r="A287" s="237" t="s">
        <v>4130</v>
      </c>
      <c r="B287" s="238" t="s">
        <v>4124</v>
      </c>
      <c r="C287" s="238" t="s">
        <v>6893</v>
      </c>
      <c r="D287" s="239">
        <v>24536</v>
      </c>
      <c r="E287" s="240" t="s">
        <v>10334</v>
      </c>
    </row>
    <row r="288" spans="1:5" ht="20.100000000000001" customHeight="1">
      <c r="A288" s="237" t="s">
        <v>4130</v>
      </c>
      <c r="B288" s="238" t="s">
        <v>4126</v>
      </c>
      <c r="C288" s="238" t="s">
        <v>6893</v>
      </c>
      <c r="D288" s="239">
        <v>36804</v>
      </c>
      <c r="E288" s="240" t="s">
        <v>10334</v>
      </c>
    </row>
    <row r="289" spans="1:5" ht="20.100000000000001" customHeight="1">
      <c r="A289" s="237" t="s">
        <v>4130</v>
      </c>
      <c r="B289" s="238" t="s">
        <v>4128</v>
      </c>
      <c r="C289" s="238" t="s">
        <v>6893</v>
      </c>
      <c r="D289" s="239">
        <v>53604</v>
      </c>
      <c r="E289" s="240" t="s">
        <v>10334</v>
      </c>
    </row>
    <row r="290" spans="1:5" ht="20.100000000000001" customHeight="1">
      <c r="A290" s="237" t="s">
        <v>623</v>
      </c>
      <c r="B290" s="238" t="s">
        <v>624</v>
      </c>
      <c r="C290" s="238" t="s">
        <v>6893</v>
      </c>
      <c r="D290" s="239">
        <v>1100</v>
      </c>
      <c r="E290" s="240" t="s">
        <v>10327</v>
      </c>
    </row>
    <row r="291" spans="1:5" ht="20.100000000000001" customHeight="1">
      <c r="A291" s="237" t="s">
        <v>623</v>
      </c>
      <c r="B291" s="238" t="s">
        <v>626</v>
      </c>
      <c r="C291" s="238" t="s">
        <v>6893</v>
      </c>
      <c r="D291" s="239">
        <v>1250</v>
      </c>
      <c r="E291" s="240" t="s">
        <v>10327</v>
      </c>
    </row>
    <row r="292" spans="1:5" ht="20.100000000000001" customHeight="1">
      <c r="A292" s="237" t="s">
        <v>623</v>
      </c>
      <c r="B292" s="238" t="s">
        <v>513</v>
      </c>
      <c r="C292" s="238" t="s">
        <v>6893</v>
      </c>
      <c r="D292" s="239">
        <v>1680</v>
      </c>
      <c r="E292" s="240" t="s">
        <v>10327</v>
      </c>
    </row>
    <row r="293" spans="1:5" ht="20.100000000000001" customHeight="1">
      <c r="A293" s="237" t="s">
        <v>623</v>
      </c>
      <c r="B293" s="238" t="s">
        <v>515</v>
      </c>
      <c r="C293" s="238" t="s">
        <v>6893</v>
      </c>
      <c r="D293" s="239">
        <v>2110</v>
      </c>
      <c r="E293" s="240" t="s">
        <v>10327</v>
      </c>
    </row>
    <row r="294" spans="1:5" ht="20.100000000000001" customHeight="1">
      <c r="A294" s="237" t="s">
        <v>623</v>
      </c>
      <c r="B294" s="238" t="s">
        <v>517</v>
      </c>
      <c r="C294" s="238" t="s">
        <v>6893</v>
      </c>
      <c r="D294" s="239">
        <v>2520</v>
      </c>
      <c r="E294" s="240" t="s">
        <v>10327</v>
      </c>
    </row>
    <row r="295" spans="1:5" ht="20.100000000000001" customHeight="1">
      <c r="A295" s="237" t="s">
        <v>623</v>
      </c>
      <c r="B295" s="238" t="s">
        <v>519</v>
      </c>
      <c r="C295" s="238" t="s">
        <v>6893</v>
      </c>
      <c r="D295" s="239">
        <v>3000</v>
      </c>
      <c r="E295" s="240" t="s">
        <v>10327</v>
      </c>
    </row>
    <row r="296" spans="1:5" ht="20.100000000000001" customHeight="1">
      <c r="A296" s="237" t="s">
        <v>623</v>
      </c>
      <c r="B296" s="238" t="s">
        <v>490</v>
      </c>
      <c r="C296" s="238" t="s">
        <v>6893</v>
      </c>
      <c r="D296" s="239">
        <v>3900</v>
      </c>
      <c r="E296" s="240" t="s">
        <v>10327</v>
      </c>
    </row>
    <row r="297" spans="1:5" ht="20.100000000000001" customHeight="1">
      <c r="A297" s="237" t="s">
        <v>623</v>
      </c>
      <c r="B297" s="238" t="s">
        <v>492</v>
      </c>
      <c r="C297" s="238" t="s">
        <v>6893</v>
      </c>
      <c r="D297" s="239">
        <v>4980</v>
      </c>
      <c r="E297" s="240" t="s">
        <v>10327</v>
      </c>
    </row>
    <row r="298" spans="1:5" ht="20.100000000000001" customHeight="1">
      <c r="A298" s="237" t="s">
        <v>623</v>
      </c>
      <c r="B298" s="238" t="s">
        <v>494</v>
      </c>
      <c r="C298" s="238" t="s">
        <v>6893</v>
      </c>
      <c r="D298" s="239">
        <v>6420</v>
      </c>
      <c r="E298" s="240" t="s">
        <v>10327</v>
      </c>
    </row>
    <row r="299" spans="1:5" ht="20.100000000000001" customHeight="1">
      <c r="A299" s="237" t="s">
        <v>623</v>
      </c>
      <c r="B299" s="238" t="s">
        <v>496</v>
      </c>
      <c r="C299" s="238" t="s">
        <v>6893</v>
      </c>
      <c r="D299" s="239">
        <v>7380</v>
      </c>
      <c r="E299" s="240" t="s">
        <v>10327</v>
      </c>
    </row>
    <row r="300" spans="1:5" ht="20.100000000000001" customHeight="1">
      <c r="A300" s="237" t="s">
        <v>623</v>
      </c>
      <c r="B300" s="238" t="s">
        <v>498</v>
      </c>
      <c r="C300" s="238" t="s">
        <v>6893</v>
      </c>
      <c r="D300" s="239">
        <v>9060</v>
      </c>
      <c r="E300" s="240" t="s">
        <v>10327</v>
      </c>
    </row>
    <row r="301" spans="1:5" ht="20.100000000000001" customHeight="1">
      <c r="A301" s="237" t="s">
        <v>623</v>
      </c>
      <c r="B301" s="238" t="s">
        <v>500</v>
      </c>
      <c r="C301" s="238" t="s">
        <v>6893</v>
      </c>
      <c r="D301" s="239">
        <v>10320</v>
      </c>
      <c r="E301" s="240" t="s">
        <v>10327</v>
      </c>
    </row>
    <row r="302" spans="1:5" ht="20.100000000000001" customHeight="1">
      <c r="A302" s="237" t="s">
        <v>623</v>
      </c>
      <c r="B302" s="238" t="s">
        <v>638</v>
      </c>
      <c r="C302" s="238" t="s">
        <v>6893</v>
      </c>
      <c r="D302" s="239">
        <v>13440</v>
      </c>
      <c r="E302" s="240" t="s">
        <v>10327</v>
      </c>
    </row>
    <row r="303" spans="1:5" ht="20.100000000000001" customHeight="1">
      <c r="A303" s="237" t="s">
        <v>623</v>
      </c>
      <c r="B303" s="238" t="s">
        <v>502</v>
      </c>
      <c r="C303" s="238" t="s">
        <v>6893</v>
      </c>
      <c r="D303" s="239">
        <v>16560</v>
      </c>
      <c r="E303" s="240" t="s">
        <v>10327</v>
      </c>
    </row>
    <row r="304" spans="1:5" ht="20.100000000000001" customHeight="1">
      <c r="A304" s="237" t="s">
        <v>623</v>
      </c>
      <c r="B304" s="238" t="s">
        <v>504</v>
      </c>
      <c r="C304" s="238" t="s">
        <v>6893</v>
      </c>
      <c r="D304" s="239">
        <v>24600</v>
      </c>
      <c r="E304" s="240" t="s">
        <v>10327</v>
      </c>
    </row>
    <row r="305" spans="1:5" ht="20.100000000000001" customHeight="1">
      <c r="A305" s="237" t="s">
        <v>623</v>
      </c>
      <c r="B305" s="238" t="s">
        <v>642</v>
      </c>
      <c r="C305" s="238" t="s">
        <v>6893</v>
      </c>
      <c r="D305" s="239">
        <v>28800</v>
      </c>
      <c r="E305" s="240" t="s">
        <v>10327</v>
      </c>
    </row>
    <row r="306" spans="1:5" ht="20.100000000000001" customHeight="1">
      <c r="A306" s="237" t="s">
        <v>623</v>
      </c>
      <c r="B306" s="238" t="s">
        <v>506</v>
      </c>
      <c r="C306" s="238" t="s">
        <v>6893</v>
      </c>
      <c r="D306" s="239">
        <v>33000</v>
      </c>
      <c r="E306" s="240" t="s">
        <v>10327</v>
      </c>
    </row>
    <row r="307" spans="1:5" ht="20.100000000000001" customHeight="1">
      <c r="A307" s="237" t="s">
        <v>623</v>
      </c>
      <c r="B307" s="238" t="s">
        <v>508</v>
      </c>
      <c r="C307" s="238" t="s">
        <v>6893</v>
      </c>
      <c r="D307" s="239">
        <v>38880</v>
      </c>
      <c r="E307" s="240" t="s">
        <v>10327</v>
      </c>
    </row>
    <row r="308" spans="1:5" ht="20.100000000000001" customHeight="1">
      <c r="A308" s="237" t="s">
        <v>623</v>
      </c>
      <c r="B308" s="238" t="s">
        <v>510</v>
      </c>
      <c r="C308" s="238" t="s">
        <v>6893</v>
      </c>
      <c r="D308" s="239">
        <v>46080</v>
      </c>
      <c r="E308" s="240" t="s">
        <v>10327</v>
      </c>
    </row>
    <row r="309" spans="1:5" ht="20.100000000000001" customHeight="1">
      <c r="A309" s="237" t="s">
        <v>623</v>
      </c>
      <c r="B309" s="238" t="s">
        <v>647</v>
      </c>
      <c r="C309" s="238" t="s">
        <v>6893</v>
      </c>
      <c r="D309" s="239">
        <v>56700</v>
      </c>
      <c r="E309" s="240" t="s">
        <v>10327</v>
      </c>
    </row>
    <row r="310" spans="1:5" ht="20.100000000000001" customHeight="1">
      <c r="A310" s="237" t="s">
        <v>623</v>
      </c>
      <c r="B310" s="238" t="s">
        <v>532</v>
      </c>
      <c r="C310" s="238" t="s">
        <v>6893</v>
      </c>
      <c r="D310" s="239">
        <v>76200</v>
      </c>
      <c r="E310" s="240" t="s">
        <v>10327</v>
      </c>
    </row>
    <row r="311" spans="1:5" ht="20.100000000000001" customHeight="1">
      <c r="A311" s="237" t="s">
        <v>623</v>
      </c>
      <c r="B311" s="238" t="s">
        <v>650</v>
      </c>
      <c r="C311" s="238" t="s">
        <v>6893</v>
      </c>
      <c r="D311" s="239">
        <v>130800</v>
      </c>
      <c r="E311" s="240" t="s">
        <v>10327</v>
      </c>
    </row>
    <row r="312" spans="1:5" ht="20.100000000000001" customHeight="1">
      <c r="A312" s="237" t="s">
        <v>623</v>
      </c>
      <c r="B312" s="238" t="s">
        <v>652</v>
      </c>
      <c r="C312" s="238" t="s">
        <v>6893</v>
      </c>
      <c r="D312" s="239">
        <v>157200</v>
      </c>
      <c r="E312" s="240" t="s">
        <v>10327</v>
      </c>
    </row>
    <row r="313" spans="1:5" ht="20.100000000000001" customHeight="1">
      <c r="A313" s="237" t="s">
        <v>623</v>
      </c>
      <c r="B313" s="238" t="s">
        <v>654</v>
      </c>
      <c r="C313" s="238" t="s">
        <v>6893</v>
      </c>
      <c r="D313" s="239">
        <v>170400</v>
      </c>
      <c r="E313" s="240" t="s">
        <v>10327</v>
      </c>
    </row>
    <row r="314" spans="1:5" ht="20.100000000000001" customHeight="1">
      <c r="A314" s="237" t="s">
        <v>623</v>
      </c>
      <c r="B314" s="238" t="s">
        <v>656</v>
      </c>
      <c r="C314" s="238" t="s">
        <v>6893</v>
      </c>
      <c r="D314" s="239">
        <v>183600</v>
      </c>
      <c r="E314" s="240" t="s">
        <v>10327</v>
      </c>
    </row>
    <row r="315" spans="1:5" ht="20.100000000000001" customHeight="1">
      <c r="A315" s="237" t="s">
        <v>623</v>
      </c>
      <c r="B315" s="238" t="s">
        <v>658</v>
      </c>
      <c r="C315" s="238" t="s">
        <v>6893</v>
      </c>
      <c r="D315" s="239">
        <v>236400</v>
      </c>
      <c r="E315" s="240" t="s">
        <v>10327</v>
      </c>
    </row>
    <row r="316" spans="1:5" ht="20.100000000000001" customHeight="1">
      <c r="A316" s="237" t="s">
        <v>623</v>
      </c>
      <c r="B316" s="238" t="s">
        <v>660</v>
      </c>
      <c r="C316" s="238" t="s">
        <v>6893</v>
      </c>
      <c r="D316" s="239">
        <v>288000</v>
      </c>
      <c r="E316" s="240" t="s">
        <v>10327</v>
      </c>
    </row>
    <row r="317" spans="1:5" ht="20.100000000000001" customHeight="1">
      <c r="A317" s="237" t="s">
        <v>623</v>
      </c>
      <c r="B317" s="238" t="s">
        <v>662</v>
      </c>
      <c r="C317" s="238" t="s">
        <v>6893</v>
      </c>
      <c r="D317" s="239">
        <v>356400</v>
      </c>
      <c r="E317" s="240" t="s">
        <v>10327</v>
      </c>
    </row>
    <row r="318" spans="1:5" ht="20.100000000000001" customHeight="1">
      <c r="A318" s="237" t="s">
        <v>623</v>
      </c>
      <c r="B318" s="238" t="s">
        <v>664</v>
      </c>
      <c r="C318" s="238" t="s">
        <v>6893</v>
      </c>
      <c r="D318" s="239">
        <v>421200</v>
      </c>
      <c r="E318" s="240" t="s">
        <v>10327</v>
      </c>
    </row>
    <row r="319" spans="1:5" ht="20.100000000000001" customHeight="1">
      <c r="A319" s="237" t="s">
        <v>623</v>
      </c>
      <c r="B319" s="238" t="s">
        <v>666</v>
      </c>
      <c r="C319" s="238" t="s">
        <v>6893</v>
      </c>
      <c r="D319" s="239">
        <v>459600</v>
      </c>
      <c r="E319" s="240" t="s">
        <v>10327</v>
      </c>
    </row>
    <row r="320" spans="1:5" ht="20.100000000000001" customHeight="1">
      <c r="A320" s="237" t="s">
        <v>623</v>
      </c>
      <c r="B320" s="238" t="s">
        <v>668</v>
      </c>
      <c r="C320" s="238" t="s">
        <v>6893</v>
      </c>
      <c r="D320" s="239">
        <v>498000</v>
      </c>
      <c r="E320" s="240" t="s">
        <v>10327</v>
      </c>
    </row>
    <row r="321" spans="1:5" ht="20.100000000000001" customHeight="1">
      <c r="A321" s="237" t="s">
        <v>623</v>
      </c>
      <c r="B321" s="238" t="s">
        <v>670</v>
      </c>
      <c r="C321" s="238" t="s">
        <v>6893</v>
      </c>
      <c r="D321" s="239">
        <v>546000</v>
      </c>
      <c r="E321" s="240" t="s">
        <v>10327</v>
      </c>
    </row>
    <row r="322" spans="1:5" ht="20.100000000000001" customHeight="1">
      <c r="A322" s="237" t="s">
        <v>623</v>
      </c>
      <c r="B322" s="238" t="s">
        <v>672</v>
      </c>
      <c r="C322" s="238" t="s">
        <v>6893</v>
      </c>
      <c r="D322" s="239">
        <v>594000</v>
      </c>
      <c r="E322" s="240" t="s">
        <v>10327</v>
      </c>
    </row>
    <row r="323" spans="1:5" ht="20.100000000000001" customHeight="1">
      <c r="A323" s="237" t="s">
        <v>623</v>
      </c>
      <c r="B323" s="238" t="s">
        <v>674</v>
      </c>
      <c r="C323" s="238" t="s">
        <v>6893</v>
      </c>
      <c r="D323" s="239">
        <v>712800</v>
      </c>
      <c r="E323" s="240" t="s">
        <v>10327</v>
      </c>
    </row>
    <row r="324" spans="1:5" ht="20.100000000000001" customHeight="1">
      <c r="A324" s="237" t="s">
        <v>4140</v>
      </c>
      <c r="B324" s="238" t="s">
        <v>4128</v>
      </c>
      <c r="C324" s="238" t="s">
        <v>6914</v>
      </c>
      <c r="D324" s="239">
        <v>49925</v>
      </c>
      <c r="E324" s="240" t="s">
        <v>10334</v>
      </c>
    </row>
    <row r="325" spans="1:5" ht="20.100000000000001" customHeight="1">
      <c r="A325" s="237" t="s">
        <v>4140</v>
      </c>
      <c r="B325" s="238" t="s">
        <v>4126</v>
      </c>
      <c r="C325" s="238" t="s">
        <v>6914</v>
      </c>
      <c r="D325" s="297">
        <v>33437.5</v>
      </c>
      <c r="E325" s="240" t="s">
        <v>10334</v>
      </c>
    </row>
    <row r="326" spans="1:5" ht="20.100000000000001" customHeight="1">
      <c r="A326" s="237" t="s">
        <v>4140</v>
      </c>
      <c r="B326" s="238" t="s">
        <v>4124</v>
      </c>
      <c r="C326" s="238" t="s">
        <v>6914</v>
      </c>
      <c r="D326" s="239">
        <v>21820</v>
      </c>
      <c r="E326" s="240" t="s">
        <v>10334</v>
      </c>
    </row>
    <row r="327" spans="1:5" ht="20.100000000000001" customHeight="1">
      <c r="A327" s="237" t="s">
        <v>4140</v>
      </c>
      <c r="B327" s="238" t="s">
        <v>4122</v>
      </c>
      <c r="C327" s="238" t="s">
        <v>6914</v>
      </c>
      <c r="D327" s="297">
        <v>11172.5</v>
      </c>
      <c r="E327" s="240" t="s">
        <v>10334</v>
      </c>
    </row>
    <row r="328" spans="1:5" ht="20.100000000000001" customHeight="1">
      <c r="A328" s="237" t="s">
        <v>4140</v>
      </c>
      <c r="B328" s="238" t="s">
        <v>4120</v>
      </c>
      <c r="C328" s="238" t="s">
        <v>6914</v>
      </c>
      <c r="D328" s="239">
        <v>7165</v>
      </c>
      <c r="E328" s="240" t="s">
        <v>10334</v>
      </c>
    </row>
    <row r="329" spans="1:5" ht="20.100000000000001" customHeight="1">
      <c r="A329" s="237" t="s">
        <v>4140</v>
      </c>
      <c r="B329" s="238" t="s">
        <v>4118</v>
      </c>
      <c r="C329" s="238" t="s">
        <v>6914</v>
      </c>
      <c r="D329" s="239">
        <v>3675</v>
      </c>
      <c r="E329" s="240" t="s">
        <v>10334</v>
      </c>
    </row>
    <row r="330" spans="1:5" ht="20.100000000000001" customHeight="1">
      <c r="A330" s="237" t="s">
        <v>676</v>
      </c>
      <c r="B330" s="238" t="s">
        <v>677</v>
      </c>
      <c r="C330" s="238" t="s">
        <v>6914</v>
      </c>
      <c r="D330" s="239">
        <v>115360</v>
      </c>
      <c r="E330" s="240" t="s">
        <v>10327</v>
      </c>
    </row>
    <row r="331" spans="1:5" ht="20.100000000000001" customHeight="1">
      <c r="A331" s="237" t="s">
        <v>676</v>
      </c>
      <c r="B331" s="238" t="s">
        <v>679</v>
      </c>
      <c r="C331" s="238" t="s">
        <v>6914</v>
      </c>
      <c r="D331" s="239">
        <v>104640</v>
      </c>
      <c r="E331" s="240" t="s">
        <v>10327</v>
      </c>
    </row>
    <row r="332" spans="1:5" ht="20.100000000000001" customHeight="1">
      <c r="A332" s="237" t="s">
        <v>676</v>
      </c>
      <c r="B332" s="238" t="s">
        <v>681</v>
      </c>
      <c r="C332" s="238" t="s">
        <v>6914</v>
      </c>
      <c r="D332" s="239">
        <v>92160</v>
      </c>
      <c r="E332" s="240" t="s">
        <v>10327</v>
      </c>
    </row>
    <row r="333" spans="1:5" ht="20.100000000000001" customHeight="1">
      <c r="A333" s="237" t="s">
        <v>676</v>
      </c>
      <c r="B333" s="238" t="s">
        <v>683</v>
      </c>
      <c r="C333" s="238" t="s">
        <v>6914</v>
      </c>
      <c r="D333" s="239">
        <v>68650</v>
      </c>
      <c r="E333" s="240" t="s">
        <v>10327</v>
      </c>
    </row>
    <row r="334" spans="1:5" ht="20.100000000000001" customHeight="1">
      <c r="A334" s="237" t="s">
        <v>676</v>
      </c>
      <c r="B334" s="238" t="s">
        <v>685</v>
      </c>
      <c r="C334" s="238" t="s">
        <v>6914</v>
      </c>
      <c r="D334" s="239">
        <v>53980</v>
      </c>
      <c r="E334" s="240" t="s">
        <v>10327</v>
      </c>
    </row>
    <row r="335" spans="1:5" ht="20.100000000000001" customHeight="1">
      <c r="A335" s="237" t="s">
        <v>676</v>
      </c>
      <c r="B335" s="238" t="s">
        <v>687</v>
      </c>
      <c r="C335" s="238" t="s">
        <v>6914</v>
      </c>
      <c r="D335" s="239">
        <v>47460</v>
      </c>
      <c r="E335" s="240" t="s">
        <v>10327</v>
      </c>
    </row>
    <row r="336" spans="1:5" ht="20.100000000000001" customHeight="1">
      <c r="A336" s="237" t="s">
        <v>676</v>
      </c>
      <c r="B336" s="238" t="s">
        <v>689</v>
      </c>
      <c r="C336" s="238" t="s">
        <v>6914</v>
      </c>
      <c r="D336" s="239">
        <v>41290</v>
      </c>
      <c r="E336" s="240" t="s">
        <v>10327</v>
      </c>
    </row>
    <row r="337" spans="1:5" ht="20.100000000000001" customHeight="1">
      <c r="A337" s="237" t="s">
        <v>676</v>
      </c>
      <c r="B337" s="238" t="s">
        <v>691</v>
      </c>
      <c r="C337" s="238" t="s">
        <v>6914</v>
      </c>
      <c r="D337" s="239">
        <v>40710</v>
      </c>
      <c r="E337" s="240" t="s">
        <v>10327</v>
      </c>
    </row>
    <row r="338" spans="1:5" ht="20.100000000000001" customHeight="1">
      <c r="A338" s="237" t="s">
        <v>693</v>
      </c>
      <c r="B338" s="238" t="s">
        <v>10339</v>
      </c>
      <c r="C338" s="238" t="s">
        <v>6914</v>
      </c>
      <c r="D338" s="239">
        <v>35766</v>
      </c>
      <c r="E338" s="240" t="s">
        <v>10327</v>
      </c>
    </row>
    <row r="339" spans="1:5" ht="20.100000000000001" customHeight="1">
      <c r="A339" s="237" t="s">
        <v>693</v>
      </c>
      <c r="B339" s="238" t="s">
        <v>10340</v>
      </c>
      <c r="C339" s="238" t="s">
        <v>6914</v>
      </c>
      <c r="D339" s="239">
        <v>21100</v>
      </c>
      <c r="E339" s="240" t="s">
        <v>10327</v>
      </c>
    </row>
    <row r="340" spans="1:5" ht="20.100000000000001" customHeight="1">
      <c r="A340" s="237" t="s">
        <v>693</v>
      </c>
      <c r="B340" s="238" t="s">
        <v>10341</v>
      </c>
      <c r="C340" s="238" t="s">
        <v>6914</v>
      </c>
      <c r="D340" s="239">
        <v>9833</v>
      </c>
      <c r="E340" s="240" t="s">
        <v>10327</v>
      </c>
    </row>
    <row r="341" spans="1:5" ht="20.100000000000001" customHeight="1">
      <c r="A341" s="237" t="s">
        <v>693</v>
      </c>
      <c r="B341" s="238" t="s">
        <v>10342</v>
      </c>
      <c r="C341" s="238" t="s">
        <v>6914</v>
      </c>
      <c r="D341" s="239">
        <v>6166</v>
      </c>
      <c r="E341" s="240" t="s">
        <v>10327</v>
      </c>
    </row>
    <row r="342" spans="1:5" ht="20.100000000000001" customHeight="1">
      <c r="A342" s="237" t="s">
        <v>693</v>
      </c>
      <c r="B342" s="238" t="s">
        <v>10343</v>
      </c>
      <c r="C342" s="238" t="s">
        <v>6914</v>
      </c>
      <c r="D342" s="239">
        <v>2833</v>
      </c>
      <c r="E342" s="240" t="s">
        <v>10327</v>
      </c>
    </row>
    <row r="343" spans="1:5" ht="20.100000000000001" customHeight="1">
      <c r="A343" s="237" t="s">
        <v>699</v>
      </c>
      <c r="B343" s="238" t="s">
        <v>7018</v>
      </c>
      <c r="C343" s="238" t="s">
        <v>6893</v>
      </c>
      <c r="D343" s="239">
        <v>5200</v>
      </c>
      <c r="E343" s="240" t="s">
        <v>10327</v>
      </c>
    </row>
    <row r="344" spans="1:5" ht="20.100000000000001" customHeight="1">
      <c r="A344" s="237" t="s">
        <v>699</v>
      </c>
      <c r="B344" s="238" t="s">
        <v>7019</v>
      </c>
      <c r="C344" s="238" t="s">
        <v>6893</v>
      </c>
      <c r="D344" s="239">
        <v>9880</v>
      </c>
      <c r="E344" s="240" t="s">
        <v>10327</v>
      </c>
    </row>
    <row r="345" spans="1:5" ht="20.100000000000001" customHeight="1">
      <c r="A345" s="237" t="s">
        <v>699</v>
      </c>
      <c r="B345" s="238" t="s">
        <v>7020</v>
      </c>
      <c r="C345" s="238" t="s">
        <v>6893</v>
      </c>
      <c r="D345" s="239">
        <v>12390</v>
      </c>
      <c r="E345" s="240" t="s">
        <v>10327</v>
      </c>
    </row>
    <row r="346" spans="1:5" ht="20.100000000000001" customHeight="1">
      <c r="A346" s="237" t="s">
        <v>699</v>
      </c>
      <c r="B346" s="238" t="s">
        <v>7021</v>
      </c>
      <c r="C346" s="238" t="s">
        <v>6893</v>
      </c>
      <c r="D346" s="239">
        <v>16364</v>
      </c>
      <c r="E346" s="240" t="s">
        <v>10327</v>
      </c>
    </row>
    <row r="347" spans="1:5" ht="20.100000000000001" customHeight="1">
      <c r="A347" s="237" t="s">
        <v>699</v>
      </c>
      <c r="B347" s="238" t="s">
        <v>7022</v>
      </c>
      <c r="C347" s="238" t="s">
        <v>6893</v>
      </c>
      <c r="D347" s="239">
        <v>22120</v>
      </c>
      <c r="E347" s="240" t="s">
        <v>10327</v>
      </c>
    </row>
    <row r="348" spans="1:5" ht="20.100000000000001" customHeight="1">
      <c r="A348" s="237" t="s">
        <v>699</v>
      </c>
      <c r="B348" s="238" t="s">
        <v>7023</v>
      </c>
      <c r="C348" s="238" t="s">
        <v>6893</v>
      </c>
      <c r="D348" s="239">
        <v>38820</v>
      </c>
      <c r="E348" s="240" t="s">
        <v>10327</v>
      </c>
    </row>
    <row r="349" spans="1:5" ht="20.100000000000001" customHeight="1">
      <c r="A349" s="237" t="s">
        <v>699</v>
      </c>
      <c r="B349" s="238" t="s">
        <v>7024</v>
      </c>
      <c r="C349" s="238" t="s">
        <v>6893</v>
      </c>
      <c r="D349" s="239">
        <v>91609</v>
      </c>
      <c r="E349" s="240" t="s">
        <v>10327</v>
      </c>
    </row>
    <row r="350" spans="1:5" ht="20.100000000000001" customHeight="1">
      <c r="A350" s="237" t="s">
        <v>699</v>
      </c>
      <c r="B350" s="238" t="s">
        <v>7025</v>
      </c>
      <c r="C350" s="238" t="s">
        <v>6893</v>
      </c>
      <c r="D350" s="239">
        <v>106137</v>
      </c>
      <c r="E350" s="240" t="s">
        <v>10327</v>
      </c>
    </row>
    <row r="351" spans="1:5" ht="20.100000000000001" customHeight="1">
      <c r="A351" s="237" t="s">
        <v>699</v>
      </c>
      <c r="B351" s="238" t="s">
        <v>7026</v>
      </c>
      <c r="C351" s="238" t="s">
        <v>6893</v>
      </c>
      <c r="D351" s="239">
        <v>3800</v>
      </c>
      <c r="E351" s="240" t="s">
        <v>10327</v>
      </c>
    </row>
    <row r="352" spans="1:5" ht="20.100000000000001" customHeight="1">
      <c r="A352" s="237" t="s">
        <v>699</v>
      </c>
      <c r="B352" s="238" t="s">
        <v>7027</v>
      </c>
      <c r="C352" s="238" t="s">
        <v>6893</v>
      </c>
      <c r="D352" s="239">
        <v>7000</v>
      </c>
      <c r="E352" s="240" t="s">
        <v>10327</v>
      </c>
    </row>
    <row r="353" spans="1:5" ht="20.100000000000001" customHeight="1">
      <c r="A353" s="237" t="s">
        <v>699</v>
      </c>
      <c r="B353" s="238" t="s">
        <v>7028</v>
      </c>
      <c r="C353" s="238" t="s">
        <v>6893</v>
      </c>
      <c r="D353" s="239">
        <v>8970</v>
      </c>
      <c r="E353" s="240" t="s">
        <v>10327</v>
      </c>
    </row>
    <row r="354" spans="1:5" ht="20.100000000000001" customHeight="1">
      <c r="A354" s="237" t="s">
        <v>699</v>
      </c>
      <c r="B354" s="238" t="s">
        <v>7029</v>
      </c>
      <c r="C354" s="238" t="s">
        <v>6893</v>
      </c>
      <c r="D354" s="239">
        <v>13440</v>
      </c>
      <c r="E354" s="240" t="s">
        <v>10327</v>
      </c>
    </row>
    <row r="355" spans="1:5" ht="20.100000000000001" customHeight="1">
      <c r="A355" s="237" t="s">
        <v>699</v>
      </c>
      <c r="B355" s="238" t="s">
        <v>7030</v>
      </c>
      <c r="C355" s="238" t="s">
        <v>6893</v>
      </c>
      <c r="D355" s="239">
        <v>15810</v>
      </c>
      <c r="E355" s="240" t="s">
        <v>10327</v>
      </c>
    </row>
    <row r="356" spans="1:5" ht="20.100000000000001" customHeight="1">
      <c r="A356" s="237" t="s">
        <v>699</v>
      </c>
      <c r="B356" s="238" t="s">
        <v>7031</v>
      </c>
      <c r="C356" s="238" t="s">
        <v>6893</v>
      </c>
      <c r="D356" s="239">
        <v>22410</v>
      </c>
      <c r="E356" s="240" t="s">
        <v>10327</v>
      </c>
    </row>
    <row r="357" spans="1:5" ht="20.100000000000001" customHeight="1">
      <c r="A357" s="237" t="s">
        <v>699</v>
      </c>
      <c r="B357" s="238" t="s">
        <v>7032</v>
      </c>
      <c r="C357" s="238" t="s">
        <v>6893</v>
      </c>
      <c r="D357" s="239">
        <v>53333</v>
      </c>
      <c r="E357" s="240" t="s">
        <v>10327</v>
      </c>
    </row>
    <row r="358" spans="1:5" ht="20.100000000000001" customHeight="1">
      <c r="A358" s="237" t="s">
        <v>699</v>
      </c>
      <c r="B358" s="238" t="s">
        <v>7033</v>
      </c>
      <c r="C358" s="238" t="s">
        <v>6893</v>
      </c>
      <c r="D358" s="239">
        <v>69680</v>
      </c>
      <c r="E358" s="240" t="s">
        <v>10327</v>
      </c>
    </row>
    <row r="359" spans="1:5" ht="20.100000000000001" customHeight="1">
      <c r="A359" s="237" t="s">
        <v>699</v>
      </c>
      <c r="B359" s="238" t="s">
        <v>7034</v>
      </c>
      <c r="C359" s="238" t="s">
        <v>6893</v>
      </c>
      <c r="D359" s="239">
        <v>3400</v>
      </c>
      <c r="E359" s="240" t="s">
        <v>10327</v>
      </c>
    </row>
    <row r="360" spans="1:5" ht="20.100000000000001" customHeight="1">
      <c r="A360" s="237" t="s">
        <v>699</v>
      </c>
      <c r="B360" s="238" t="s">
        <v>7035</v>
      </c>
      <c r="C360" s="238" t="s">
        <v>6893</v>
      </c>
      <c r="D360" s="239">
        <v>6000</v>
      </c>
      <c r="E360" s="240" t="s">
        <v>10327</v>
      </c>
    </row>
    <row r="361" spans="1:5" ht="20.100000000000001" customHeight="1">
      <c r="A361" s="237" t="s">
        <v>699</v>
      </c>
      <c r="B361" s="238" t="s">
        <v>7036</v>
      </c>
      <c r="C361" s="238" t="s">
        <v>6893</v>
      </c>
      <c r="D361" s="239">
        <v>7930</v>
      </c>
      <c r="E361" s="240" t="s">
        <v>10327</v>
      </c>
    </row>
    <row r="362" spans="1:5" ht="20.100000000000001" customHeight="1">
      <c r="A362" s="237" t="s">
        <v>699</v>
      </c>
      <c r="B362" s="238" t="s">
        <v>7037</v>
      </c>
      <c r="C362" s="238" t="s">
        <v>6893</v>
      </c>
      <c r="D362" s="239">
        <v>10691</v>
      </c>
      <c r="E362" s="240" t="s">
        <v>10327</v>
      </c>
    </row>
    <row r="363" spans="1:5" ht="20.100000000000001" customHeight="1">
      <c r="A363" s="237" t="s">
        <v>699</v>
      </c>
      <c r="B363" s="238" t="s">
        <v>7038</v>
      </c>
      <c r="C363" s="238" t="s">
        <v>6893</v>
      </c>
      <c r="D363" s="239">
        <v>15440</v>
      </c>
      <c r="E363" s="240" t="s">
        <v>10327</v>
      </c>
    </row>
    <row r="364" spans="1:5" ht="20.100000000000001" customHeight="1">
      <c r="A364" s="237" t="s">
        <v>699</v>
      </c>
      <c r="B364" s="238" t="s">
        <v>721</v>
      </c>
      <c r="C364" s="238" t="s">
        <v>6893</v>
      </c>
      <c r="D364" s="239">
        <v>47487</v>
      </c>
      <c r="E364" s="240" t="s">
        <v>10327</v>
      </c>
    </row>
    <row r="365" spans="1:5" ht="20.100000000000001" customHeight="1">
      <c r="A365" s="237" t="s">
        <v>699</v>
      </c>
      <c r="B365" s="238" t="s">
        <v>723</v>
      </c>
      <c r="C365" s="238" t="s">
        <v>6893</v>
      </c>
      <c r="D365" s="239">
        <v>47487</v>
      </c>
      <c r="E365" s="240" t="s">
        <v>10327</v>
      </c>
    </row>
    <row r="366" spans="1:5" ht="20.100000000000001" customHeight="1">
      <c r="A366" s="237" t="s">
        <v>699</v>
      </c>
      <c r="B366" s="238" t="s">
        <v>725</v>
      </c>
      <c r="C366" s="238" t="s">
        <v>6893</v>
      </c>
      <c r="D366" s="239">
        <v>47487</v>
      </c>
      <c r="E366" s="240" t="s">
        <v>10327</v>
      </c>
    </row>
    <row r="367" spans="1:5" ht="20.100000000000001" customHeight="1">
      <c r="A367" s="237" t="s">
        <v>699</v>
      </c>
      <c r="B367" s="238" t="s">
        <v>727</v>
      </c>
      <c r="C367" s="238" t="s">
        <v>6893</v>
      </c>
      <c r="D367" s="239">
        <v>40214</v>
      </c>
      <c r="E367" s="240" t="s">
        <v>10327</v>
      </c>
    </row>
    <row r="368" spans="1:5" ht="20.100000000000001" customHeight="1">
      <c r="A368" s="237" t="s">
        <v>699</v>
      </c>
      <c r="B368" s="238" t="s">
        <v>729</v>
      </c>
      <c r="C368" s="238" t="s">
        <v>6893</v>
      </c>
      <c r="D368" s="239">
        <v>40214</v>
      </c>
      <c r="E368" s="240" t="s">
        <v>10327</v>
      </c>
    </row>
    <row r="369" spans="1:5" ht="20.100000000000001" customHeight="1">
      <c r="A369" s="237" t="s">
        <v>699</v>
      </c>
      <c r="B369" s="238" t="s">
        <v>731</v>
      </c>
      <c r="C369" s="238" t="s">
        <v>6893</v>
      </c>
      <c r="D369" s="239">
        <v>40214</v>
      </c>
      <c r="E369" s="240" t="s">
        <v>10327</v>
      </c>
    </row>
    <row r="370" spans="1:5" ht="20.100000000000001" customHeight="1">
      <c r="A370" s="237" t="s">
        <v>733</v>
      </c>
      <c r="B370" s="238" t="s">
        <v>734</v>
      </c>
      <c r="C370" s="238" t="s">
        <v>6893</v>
      </c>
      <c r="D370" s="239">
        <v>40214</v>
      </c>
      <c r="E370" s="240" t="s">
        <v>10327</v>
      </c>
    </row>
    <row r="371" spans="1:5" ht="20.100000000000001" customHeight="1">
      <c r="A371" s="237" t="s">
        <v>699</v>
      </c>
      <c r="B371" s="238" t="s">
        <v>736</v>
      </c>
      <c r="C371" s="238" t="s">
        <v>6893</v>
      </c>
      <c r="D371" s="239">
        <v>26880</v>
      </c>
      <c r="E371" s="240" t="s">
        <v>10327</v>
      </c>
    </row>
    <row r="372" spans="1:5" ht="20.100000000000001" customHeight="1">
      <c r="A372" s="237" t="s">
        <v>699</v>
      </c>
      <c r="B372" s="238" t="s">
        <v>738</v>
      </c>
      <c r="C372" s="238" t="s">
        <v>6893</v>
      </c>
      <c r="D372" s="239">
        <v>26880</v>
      </c>
      <c r="E372" s="240" t="s">
        <v>10327</v>
      </c>
    </row>
    <row r="373" spans="1:5" ht="20.100000000000001" customHeight="1">
      <c r="A373" s="237" t="s">
        <v>699</v>
      </c>
      <c r="B373" s="238" t="s">
        <v>740</v>
      </c>
      <c r="C373" s="238" t="s">
        <v>6893</v>
      </c>
      <c r="D373" s="239">
        <v>26880</v>
      </c>
      <c r="E373" s="240" t="s">
        <v>10327</v>
      </c>
    </row>
    <row r="374" spans="1:5" ht="20.100000000000001" customHeight="1">
      <c r="A374" s="237" t="s">
        <v>699</v>
      </c>
      <c r="B374" s="238" t="s">
        <v>742</v>
      </c>
      <c r="C374" s="238" t="s">
        <v>6893</v>
      </c>
      <c r="D374" s="239">
        <v>25190</v>
      </c>
      <c r="E374" s="240" t="s">
        <v>10327</v>
      </c>
    </row>
    <row r="375" spans="1:5" ht="20.100000000000001" customHeight="1">
      <c r="A375" s="237" t="s">
        <v>699</v>
      </c>
      <c r="B375" s="238" t="s">
        <v>744</v>
      </c>
      <c r="C375" s="238" t="s">
        <v>6893</v>
      </c>
      <c r="D375" s="239">
        <v>25190</v>
      </c>
      <c r="E375" s="240" t="s">
        <v>10327</v>
      </c>
    </row>
    <row r="376" spans="1:5" ht="20.100000000000001" customHeight="1">
      <c r="A376" s="237" t="s">
        <v>699</v>
      </c>
      <c r="B376" s="238" t="s">
        <v>746</v>
      </c>
      <c r="C376" s="238" t="s">
        <v>6893</v>
      </c>
      <c r="D376" s="239">
        <v>25190</v>
      </c>
      <c r="E376" s="240" t="s">
        <v>10327</v>
      </c>
    </row>
    <row r="377" spans="1:5" ht="20.100000000000001" customHeight="1">
      <c r="A377" s="237" t="s">
        <v>699</v>
      </c>
      <c r="B377" s="238" t="s">
        <v>748</v>
      </c>
      <c r="C377" s="238" t="s">
        <v>6893</v>
      </c>
      <c r="D377" s="239">
        <v>13600</v>
      </c>
      <c r="E377" s="240" t="s">
        <v>10327</v>
      </c>
    </row>
    <row r="378" spans="1:5" ht="20.100000000000001" customHeight="1">
      <c r="A378" s="237" t="s">
        <v>699</v>
      </c>
      <c r="B378" s="238" t="s">
        <v>750</v>
      </c>
      <c r="C378" s="238" t="s">
        <v>6893</v>
      </c>
      <c r="D378" s="239">
        <v>12400</v>
      </c>
      <c r="E378" s="240" t="s">
        <v>10327</v>
      </c>
    </row>
    <row r="379" spans="1:5" ht="20.100000000000001" customHeight="1">
      <c r="A379" s="237" t="s">
        <v>699</v>
      </c>
      <c r="B379" s="238" t="s">
        <v>752</v>
      </c>
      <c r="C379" s="238" t="s">
        <v>6893</v>
      </c>
      <c r="D379" s="239">
        <v>9400</v>
      </c>
      <c r="E379" s="240" t="s">
        <v>10327</v>
      </c>
    </row>
    <row r="380" spans="1:5" ht="20.100000000000001" customHeight="1">
      <c r="A380" s="237" t="s">
        <v>699</v>
      </c>
      <c r="B380" s="238" t="s">
        <v>754</v>
      </c>
      <c r="C380" s="238" t="s">
        <v>6893</v>
      </c>
      <c r="D380" s="239">
        <v>28661</v>
      </c>
      <c r="E380" s="240" t="s">
        <v>10327</v>
      </c>
    </row>
    <row r="381" spans="1:5" ht="20.100000000000001" customHeight="1">
      <c r="A381" s="237" t="s">
        <v>699</v>
      </c>
      <c r="B381" s="238" t="s">
        <v>756</v>
      </c>
      <c r="C381" s="238" t="s">
        <v>6893</v>
      </c>
      <c r="D381" s="239">
        <v>28661</v>
      </c>
      <c r="E381" s="240" t="s">
        <v>10327</v>
      </c>
    </row>
    <row r="382" spans="1:5" ht="20.100000000000001" customHeight="1">
      <c r="A382" s="237" t="s">
        <v>699</v>
      </c>
      <c r="B382" s="238" t="s">
        <v>758</v>
      </c>
      <c r="C382" s="238" t="s">
        <v>6893</v>
      </c>
      <c r="D382" s="239">
        <v>28661</v>
      </c>
      <c r="E382" s="240" t="s">
        <v>10327</v>
      </c>
    </row>
    <row r="383" spans="1:5" ht="20.100000000000001" customHeight="1">
      <c r="A383" s="237" t="s">
        <v>699</v>
      </c>
      <c r="B383" s="238" t="s">
        <v>760</v>
      </c>
      <c r="C383" s="238" t="s">
        <v>6893</v>
      </c>
      <c r="D383" s="239">
        <v>24372</v>
      </c>
      <c r="E383" s="240" t="s">
        <v>10327</v>
      </c>
    </row>
    <row r="384" spans="1:5" ht="20.100000000000001" customHeight="1">
      <c r="A384" s="237" t="s">
        <v>699</v>
      </c>
      <c r="B384" s="238" t="s">
        <v>762</v>
      </c>
      <c r="C384" s="238" t="s">
        <v>6893</v>
      </c>
      <c r="D384" s="239">
        <v>24372</v>
      </c>
      <c r="E384" s="240" t="s">
        <v>10327</v>
      </c>
    </row>
    <row r="385" spans="1:5" ht="20.100000000000001" customHeight="1">
      <c r="A385" s="237" t="s">
        <v>699</v>
      </c>
      <c r="B385" s="238" t="s">
        <v>764</v>
      </c>
      <c r="C385" s="238" t="s">
        <v>6893</v>
      </c>
      <c r="D385" s="239">
        <v>24372</v>
      </c>
      <c r="E385" s="240" t="s">
        <v>10327</v>
      </c>
    </row>
    <row r="386" spans="1:5" ht="20.100000000000001" customHeight="1">
      <c r="A386" s="237" t="s">
        <v>699</v>
      </c>
      <c r="B386" s="238" t="s">
        <v>766</v>
      </c>
      <c r="C386" s="238" t="s">
        <v>6893</v>
      </c>
      <c r="D386" s="239">
        <v>24372</v>
      </c>
      <c r="E386" s="240" t="s">
        <v>10327</v>
      </c>
    </row>
    <row r="387" spans="1:5" ht="20.100000000000001" customHeight="1">
      <c r="A387" s="237" t="s">
        <v>699</v>
      </c>
      <c r="B387" s="238" t="s">
        <v>768</v>
      </c>
      <c r="C387" s="238" t="s">
        <v>6893</v>
      </c>
      <c r="D387" s="239">
        <v>19448</v>
      </c>
      <c r="E387" s="240" t="s">
        <v>10327</v>
      </c>
    </row>
    <row r="388" spans="1:5" ht="20.100000000000001" customHeight="1">
      <c r="A388" s="237" t="s">
        <v>699</v>
      </c>
      <c r="B388" s="238" t="s">
        <v>770</v>
      </c>
      <c r="C388" s="238" t="s">
        <v>6893</v>
      </c>
      <c r="D388" s="239">
        <v>19448</v>
      </c>
      <c r="E388" s="240" t="s">
        <v>10327</v>
      </c>
    </row>
    <row r="389" spans="1:5" ht="20.100000000000001" customHeight="1">
      <c r="A389" s="237" t="s">
        <v>699</v>
      </c>
      <c r="B389" s="238" t="s">
        <v>772</v>
      </c>
      <c r="C389" s="238" t="s">
        <v>6893</v>
      </c>
      <c r="D389" s="239">
        <v>22600</v>
      </c>
      <c r="E389" s="240" t="s">
        <v>10327</v>
      </c>
    </row>
    <row r="390" spans="1:5" ht="20.100000000000001" customHeight="1">
      <c r="A390" s="237" t="s">
        <v>699</v>
      </c>
      <c r="B390" s="238" t="s">
        <v>774</v>
      </c>
      <c r="C390" s="238" t="s">
        <v>6893</v>
      </c>
      <c r="D390" s="239">
        <v>22600</v>
      </c>
      <c r="E390" s="240" t="s">
        <v>10327</v>
      </c>
    </row>
    <row r="391" spans="1:5" ht="20.100000000000001" customHeight="1">
      <c r="A391" s="237" t="s">
        <v>699</v>
      </c>
      <c r="B391" s="238" t="s">
        <v>776</v>
      </c>
      <c r="C391" s="238" t="s">
        <v>6893</v>
      </c>
      <c r="D391" s="239">
        <v>22600</v>
      </c>
      <c r="E391" s="240" t="s">
        <v>10327</v>
      </c>
    </row>
    <row r="392" spans="1:5" ht="20.100000000000001" customHeight="1">
      <c r="A392" s="237" t="s">
        <v>699</v>
      </c>
      <c r="B392" s="238" t="s">
        <v>778</v>
      </c>
      <c r="C392" s="238" t="s">
        <v>6893</v>
      </c>
      <c r="D392" s="239">
        <v>11800</v>
      </c>
      <c r="E392" s="240" t="s">
        <v>10327</v>
      </c>
    </row>
    <row r="393" spans="1:5" ht="20.100000000000001" customHeight="1">
      <c r="A393" s="237" t="s">
        <v>699</v>
      </c>
      <c r="B393" s="238" t="s">
        <v>780</v>
      </c>
      <c r="C393" s="238" t="s">
        <v>6893</v>
      </c>
      <c r="D393" s="239">
        <v>8000</v>
      </c>
      <c r="E393" s="240" t="s">
        <v>10327</v>
      </c>
    </row>
    <row r="394" spans="1:5" ht="20.100000000000001" customHeight="1">
      <c r="A394" s="237" t="s">
        <v>699</v>
      </c>
      <c r="B394" s="238" t="s">
        <v>782</v>
      </c>
      <c r="C394" s="238" t="s">
        <v>6893</v>
      </c>
      <c r="D394" s="239">
        <v>6700</v>
      </c>
      <c r="E394" s="240" t="s">
        <v>10327</v>
      </c>
    </row>
    <row r="395" spans="1:5" ht="20.100000000000001" customHeight="1">
      <c r="A395" s="237" t="s">
        <v>699</v>
      </c>
      <c r="B395" s="238" t="s">
        <v>784</v>
      </c>
      <c r="C395" s="238" t="s">
        <v>6893</v>
      </c>
      <c r="D395" s="239">
        <v>5000</v>
      </c>
      <c r="E395" s="240" t="s">
        <v>10327</v>
      </c>
    </row>
    <row r="396" spans="1:5" ht="20.100000000000001" customHeight="1">
      <c r="A396" s="237" t="s">
        <v>699</v>
      </c>
      <c r="B396" s="238" t="s">
        <v>786</v>
      </c>
      <c r="C396" s="238" t="s">
        <v>6893</v>
      </c>
      <c r="D396" s="239">
        <v>54367</v>
      </c>
      <c r="E396" s="240" t="s">
        <v>10327</v>
      </c>
    </row>
    <row r="397" spans="1:5" ht="20.100000000000001" customHeight="1">
      <c r="A397" s="237" t="s">
        <v>699</v>
      </c>
      <c r="B397" s="238" t="s">
        <v>788</v>
      </c>
      <c r="C397" s="238" t="s">
        <v>6893</v>
      </c>
      <c r="D397" s="239">
        <v>54367</v>
      </c>
      <c r="E397" s="240" t="s">
        <v>10327</v>
      </c>
    </row>
    <row r="398" spans="1:5" ht="20.100000000000001" customHeight="1">
      <c r="A398" s="237" t="s">
        <v>699</v>
      </c>
      <c r="B398" s="238" t="s">
        <v>790</v>
      </c>
      <c r="C398" s="238" t="s">
        <v>6893</v>
      </c>
      <c r="D398" s="239">
        <v>46233</v>
      </c>
      <c r="E398" s="240" t="s">
        <v>10327</v>
      </c>
    </row>
    <row r="399" spans="1:5" ht="20.100000000000001" customHeight="1">
      <c r="A399" s="237" t="s">
        <v>699</v>
      </c>
      <c r="B399" s="238" t="s">
        <v>792</v>
      </c>
      <c r="C399" s="238" t="s">
        <v>6893</v>
      </c>
      <c r="D399" s="239">
        <v>46233</v>
      </c>
      <c r="E399" s="240" t="s">
        <v>10327</v>
      </c>
    </row>
    <row r="400" spans="1:5" ht="20.100000000000001" customHeight="1">
      <c r="A400" s="237" t="s">
        <v>699</v>
      </c>
      <c r="B400" s="238" t="s">
        <v>794</v>
      </c>
      <c r="C400" s="238" t="s">
        <v>6893</v>
      </c>
      <c r="D400" s="239">
        <v>45322</v>
      </c>
      <c r="E400" s="240" t="s">
        <v>10327</v>
      </c>
    </row>
    <row r="401" spans="1:5" ht="20.100000000000001" customHeight="1">
      <c r="A401" s="237" t="s">
        <v>699</v>
      </c>
      <c r="B401" s="238" t="s">
        <v>796</v>
      </c>
      <c r="C401" s="238" t="s">
        <v>6893</v>
      </c>
      <c r="D401" s="239">
        <v>27801</v>
      </c>
      <c r="E401" s="240" t="s">
        <v>10327</v>
      </c>
    </row>
    <row r="402" spans="1:5" ht="20.100000000000001" customHeight="1">
      <c r="A402" s="237" t="s">
        <v>699</v>
      </c>
      <c r="B402" s="238" t="s">
        <v>798</v>
      </c>
      <c r="C402" s="238" t="s">
        <v>6893</v>
      </c>
      <c r="D402" s="239">
        <v>27801</v>
      </c>
      <c r="E402" s="240" t="s">
        <v>10327</v>
      </c>
    </row>
    <row r="403" spans="1:5" ht="20.100000000000001" customHeight="1">
      <c r="A403" s="237" t="s">
        <v>699</v>
      </c>
      <c r="B403" s="238" t="s">
        <v>800</v>
      </c>
      <c r="C403" s="238" t="s">
        <v>6893</v>
      </c>
      <c r="D403" s="239">
        <v>17429</v>
      </c>
      <c r="E403" s="240" t="s">
        <v>10327</v>
      </c>
    </row>
    <row r="404" spans="1:5" ht="20.100000000000001" customHeight="1">
      <c r="A404" s="237" t="s">
        <v>699</v>
      </c>
      <c r="B404" s="238" t="s">
        <v>802</v>
      </c>
      <c r="C404" s="238" t="s">
        <v>6893</v>
      </c>
      <c r="D404" s="239">
        <v>13563</v>
      </c>
      <c r="E404" s="240" t="s">
        <v>10327</v>
      </c>
    </row>
    <row r="405" spans="1:5" ht="20.100000000000001" customHeight="1">
      <c r="A405" s="237" t="s">
        <v>699</v>
      </c>
      <c r="B405" s="238" t="s">
        <v>804</v>
      </c>
      <c r="C405" s="238" t="s">
        <v>6893</v>
      </c>
      <c r="D405" s="239">
        <v>13563</v>
      </c>
      <c r="E405" s="240" t="s">
        <v>10327</v>
      </c>
    </row>
    <row r="406" spans="1:5" ht="20.100000000000001" customHeight="1">
      <c r="A406" s="237" t="s">
        <v>699</v>
      </c>
      <c r="B406" s="238" t="s">
        <v>806</v>
      </c>
      <c r="C406" s="238" t="s">
        <v>6893</v>
      </c>
      <c r="D406" s="239">
        <v>9896</v>
      </c>
      <c r="E406" s="240" t="s">
        <v>10327</v>
      </c>
    </row>
    <row r="407" spans="1:5" ht="20.100000000000001" customHeight="1">
      <c r="A407" s="237" t="s">
        <v>699</v>
      </c>
      <c r="B407" s="238" t="s">
        <v>7039</v>
      </c>
      <c r="C407" s="238" t="s">
        <v>6893</v>
      </c>
      <c r="D407" s="239">
        <v>20589</v>
      </c>
      <c r="E407" s="240" t="s">
        <v>10327</v>
      </c>
    </row>
    <row r="408" spans="1:5" ht="20.100000000000001" customHeight="1">
      <c r="A408" s="237" t="s">
        <v>699</v>
      </c>
      <c r="B408" s="238" t="s">
        <v>7040</v>
      </c>
      <c r="C408" s="238" t="s">
        <v>6893</v>
      </c>
      <c r="D408" s="239">
        <v>22960</v>
      </c>
      <c r="E408" s="240" t="s">
        <v>10327</v>
      </c>
    </row>
    <row r="409" spans="1:5" ht="20.100000000000001" customHeight="1">
      <c r="A409" s="237" t="s">
        <v>699</v>
      </c>
      <c r="B409" s="238" t="s">
        <v>7041</v>
      </c>
      <c r="C409" s="238" t="s">
        <v>6893</v>
      </c>
      <c r="D409" s="239">
        <v>33810</v>
      </c>
      <c r="E409" s="240" t="s">
        <v>10327</v>
      </c>
    </row>
    <row r="410" spans="1:5" ht="20.100000000000001" customHeight="1">
      <c r="A410" s="237" t="s">
        <v>699</v>
      </c>
      <c r="B410" s="238" t="s">
        <v>7042</v>
      </c>
      <c r="C410" s="238" t="s">
        <v>6893</v>
      </c>
      <c r="D410" s="239">
        <v>40594</v>
      </c>
      <c r="E410" s="240" t="s">
        <v>10327</v>
      </c>
    </row>
    <row r="411" spans="1:5" ht="20.100000000000001" customHeight="1">
      <c r="A411" s="237" t="s">
        <v>699</v>
      </c>
      <c r="B411" s="238" t="s">
        <v>7043</v>
      </c>
      <c r="C411" s="238" t="s">
        <v>6893</v>
      </c>
      <c r="D411" s="239">
        <v>67854</v>
      </c>
      <c r="E411" s="240" t="s">
        <v>10327</v>
      </c>
    </row>
    <row r="412" spans="1:5" ht="20.100000000000001" customHeight="1">
      <c r="A412" s="237" t="s">
        <v>813</v>
      </c>
      <c r="B412" s="238" t="s">
        <v>814</v>
      </c>
      <c r="C412" s="238" t="s">
        <v>6896</v>
      </c>
      <c r="D412" s="239">
        <v>21615</v>
      </c>
      <c r="E412" s="240" t="s">
        <v>10327</v>
      </c>
    </row>
    <row r="413" spans="1:5" ht="20.100000000000001" customHeight="1">
      <c r="A413" s="237" t="s">
        <v>813</v>
      </c>
      <c r="B413" s="238" t="s">
        <v>7044</v>
      </c>
      <c r="C413" s="238" t="s">
        <v>6896</v>
      </c>
      <c r="D413" s="239">
        <v>3764</v>
      </c>
      <c r="E413" s="240" t="s">
        <v>10327</v>
      </c>
    </row>
    <row r="414" spans="1:5" ht="20.100000000000001" customHeight="1">
      <c r="A414" s="237" t="s">
        <v>817</v>
      </c>
      <c r="B414" s="238" t="s">
        <v>7045</v>
      </c>
      <c r="C414" s="238" t="s">
        <v>6896</v>
      </c>
      <c r="D414" s="239">
        <v>617</v>
      </c>
      <c r="E414" s="240" t="s">
        <v>10327</v>
      </c>
    </row>
    <row r="415" spans="1:5" ht="20.100000000000001" customHeight="1">
      <c r="A415" s="237" t="s">
        <v>819</v>
      </c>
      <c r="B415" s="238" t="s">
        <v>7046</v>
      </c>
      <c r="C415" s="238" t="s">
        <v>6914</v>
      </c>
      <c r="D415" s="239">
        <v>23682</v>
      </c>
      <c r="E415" s="240" t="s">
        <v>10327</v>
      </c>
    </row>
    <row r="416" spans="1:5" ht="20.100000000000001" customHeight="1">
      <c r="A416" s="237" t="s">
        <v>819</v>
      </c>
      <c r="B416" s="238" t="s">
        <v>7047</v>
      </c>
      <c r="C416" s="238" t="s">
        <v>6914</v>
      </c>
      <c r="D416" s="239">
        <v>31127</v>
      </c>
      <c r="E416" s="240" t="s">
        <v>10327</v>
      </c>
    </row>
    <row r="417" spans="1:5" ht="20.100000000000001" customHeight="1">
      <c r="A417" s="237" t="s">
        <v>819</v>
      </c>
      <c r="B417" s="238" t="s">
        <v>7048</v>
      </c>
      <c r="C417" s="238" t="s">
        <v>6914</v>
      </c>
      <c r="D417" s="239">
        <v>38645</v>
      </c>
      <c r="E417" s="240" t="s">
        <v>10327</v>
      </c>
    </row>
    <row r="418" spans="1:5" ht="20.100000000000001" customHeight="1">
      <c r="A418" s="237" t="s">
        <v>819</v>
      </c>
      <c r="B418" s="238" t="s">
        <v>7049</v>
      </c>
      <c r="C418" s="238" t="s">
        <v>6914</v>
      </c>
      <c r="D418" s="239">
        <v>48545</v>
      </c>
      <c r="E418" s="240" t="s">
        <v>10327</v>
      </c>
    </row>
    <row r="419" spans="1:5" ht="20.100000000000001" customHeight="1">
      <c r="A419" s="237" t="s">
        <v>819</v>
      </c>
      <c r="B419" s="238" t="s">
        <v>7050</v>
      </c>
      <c r="C419" s="238" t="s">
        <v>6914</v>
      </c>
      <c r="D419" s="239">
        <v>69927</v>
      </c>
      <c r="E419" s="240" t="s">
        <v>10327</v>
      </c>
    </row>
    <row r="420" spans="1:5" ht="20.100000000000001" customHeight="1">
      <c r="A420" s="237" t="s">
        <v>819</v>
      </c>
      <c r="B420" s="238" t="s">
        <v>7051</v>
      </c>
      <c r="C420" s="238" t="s">
        <v>6914</v>
      </c>
      <c r="D420" s="239">
        <v>84536</v>
      </c>
      <c r="E420" s="240" t="s">
        <v>10327</v>
      </c>
    </row>
    <row r="421" spans="1:5" ht="20.100000000000001" customHeight="1">
      <c r="A421" s="237" t="s">
        <v>819</v>
      </c>
      <c r="B421" s="238" t="s">
        <v>7052</v>
      </c>
      <c r="C421" s="238" t="s">
        <v>6914</v>
      </c>
      <c r="D421" s="239">
        <v>91264</v>
      </c>
      <c r="E421" s="240" t="s">
        <v>10327</v>
      </c>
    </row>
    <row r="422" spans="1:5" ht="20.100000000000001" customHeight="1">
      <c r="A422" s="237" t="s">
        <v>819</v>
      </c>
      <c r="B422" s="238" t="s">
        <v>7053</v>
      </c>
      <c r="C422" s="238" t="s">
        <v>6914</v>
      </c>
      <c r="D422" s="239">
        <v>98982</v>
      </c>
      <c r="E422" s="240" t="s">
        <v>10327</v>
      </c>
    </row>
    <row r="423" spans="1:5" ht="20.100000000000001" customHeight="1">
      <c r="A423" s="237" t="s">
        <v>819</v>
      </c>
      <c r="B423" s="238" t="s">
        <v>7054</v>
      </c>
      <c r="C423" s="238" t="s">
        <v>6914</v>
      </c>
      <c r="D423" s="239">
        <v>122373</v>
      </c>
      <c r="E423" s="240" t="s">
        <v>10327</v>
      </c>
    </row>
    <row r="424" spans="1:5" ht="20.100000000000001" customHeight="1">
      <c r="A424" s="237" t="s">
        <v>819</v>
      </c>
      <c r="B424" s="238" t="s">
        <v>7055</v>
      </c>
      <c r="C424" s="238" t="s">
        <v>6914</v>
      </c>
      <c r="D424" s="239">
        <v>159391</v>
      </c>
      <c r="E424" s="240" t="s">
        <v>10327</v>
      </c>
    </row>
    <row r="425" spans="1:5" ht="20.100000000000001" customHeight="1">
      <c r="A425" s="237" t="s">
        <v>819</v>
      </c>
      <c r="B425" s="238" t="s">
        <v>7056</v>
      </c>
      <c r="C425" s="238" t="s">
        <v>6914</v>
      </c>
      <c r="D425" s="239">
        <v>192264</v>
      </c>
      <c r="E425" s="240" t="s">
        <v>10327</v>
      </c>
    </row>
    <row r="426" spans="1:5" ht="20.100000000000001" customHeight="1">
      <c r="A426" s="237" t="s">
        <v>819</v>
      </c>
      <c r="B426" s="238" t="s">
        <v>7057</v>
      </c>
      <c r="C426" s="238" t="s">
        <v>6914</v>
      </c>
      <c r="D426" s="239">
        <v>433100</v>
      </c>
      <c r="E426" s="240" t="s">
        <v>10327</v>
      </c>
    </row>
    <row r="427" spans="1:5" ht="20.100000000000001" customHeight="1">
      <c r="A427" s="237" t="s">
        <v>819</v>
      </c>
      <c r="B427" s="238" t="s">
        <v>7058</v>
      </c>
      <c r="C427" s="238" t="s">
        <v>6914</v>
      </c>
      <c r="D427" s="239">
        <v>531200</v>
      </c>
      <c r="E427" s="240" t="s">
        <v>10327</v>
      </c>
    </row>
    <row r="428" spans="1:5" ht="20.100000000000001" customHeight="1">
      <c r="A428" s="237" t="s">
        <v>819</v>
      </c>
      <c r="B428" s="238" t="s">
        <v>7059</v>
      </c>
      <c r="C428" s="238" t="s">
        <v>6914</v>
      </c>
      <c r="D428" s="239">
        <v>605900</v>
      </c>
      <c r="E428" s="240" t="s">
        <v>10327</v>
      </c>
    </row>
    <row r="429" spans="1:5" ht="20.100000000000001" customHeight="1">
      <c r="A429" s="237" t="s">
        <v>819</v>
      </c>
      <c r="B429" s="238" t="s">
        <v>7060</v>
      </c>
      <c r="C429" s="238" t="s">
        <v>6914</v>
      </c>
      <c r="D429" s="239">
        <v>728600</v>
      </c>
      <c r="E429" s="240" t="s">
        <v>10327</v>
      </c>
    </row>
    <row r="430" spans="1:5" ht="20.100000000000001" customHeight="1">
      <c r="A430" s="237" t="s">
        <v>819</v>
      </c>
      <c r="B430" s="238" t="s">
        <v>7061</v>
      </c>
      <c r="C430" s="238" t="s">
        <v>6914</v>
      </c>
      <c r="D430" s="239">
        <v>908700</v>
      </c>
      <c r="E430" s="240" t="s">
        <v>10327</v>
      </c>
    </row>
    <row r="431" spans="1:5" ht="20.100000000000001" customHeight="1">
      <c r="A431" s="237" t="s">
        <v>819</v>
      </c>
      <c r="B431" s="238" t="s">
        <v>7062</v>
      </c>
      <c r="C431" s="238" t="s">
        <v>6914</v>
      </c>
      <c r="D431" s="239">
        <v>1085400</v>
      </c>
      <c r="E431" s="240" t="s">
        <v>10327</v>
      </c>
    </row>
    <row r="432" spans="1:5" ht="20.100000000000001" customHeight="1">
      <c r="A432" s="237" t="s">
        <v>819</v>
      </c>
      <c r="B432" s="238" t="s">
        <v>7063</v>
      </c>
      <c r="C432" s="238" t="s">
        <v>6914</v>
      </c>
      <c r="D432" s="239">
        <v>1285000</v>
      </c>
      <c r="E432" s="240" t="s">
        <v>10327</v>
      </c>
    </row>
    <row r="433" spans="1:5" ht="20.100000000000001" customHeight="1">
      <c r="A433" s="237" t="s">
        <v>819</v>
      </c>
      <c r="B433" s="238" t="s">
        <v>7064</v>
      </c>
      <c r="C433" s="238" t="s">
        <v>6914</v>
      </c>
      <c r="D433" s="239">
        <v>1506600</v>
      </c>
      <c r="E433" s="240" t="s">
        <v>10327</v>
      </c>
    </row>
    <row r="434" spans="1:5" ht="20.100000000000001" customHeight="1">
      <c r="A434" s="237" t="s">
        <v>819</v>
      </c>
      <c r="B434" s="238" t="s">
        <v>7072</v>
      </c>
      <c r="C434" s="238" t="s">
        <v>6914</v>
      </c>
      <c r="D434" s="239">
        <v>1992100</v>
      </c>
      <c r="E434" s="240" t="s">
        <v>10327</v>
      </c>
    </row>
    <row r="435" spans="1:5" ht="20.100000000000001" customHeight="1">
      <c r="A435" s="237" t="s">
        <v>840</v>
      </c>
      <c r="B435" s="238" t="s">
        <v>7046</v>
      </c>
      <c r="C435" s="238" t="s">
        <v>6914</v>
      </c>
      <c r="D435" s="239">
        <v>21127</v>
      </c>
      <c r="E435" s="240" t="s">
        <v>10327</v>
      </c>
    </row>
    <row r="436" spans="1:5" ht="20.100000000000001" customHeight="1">
      <c r="A436" s="237" t="s">
        <v>840</v>
      </c>
      <c r="B436" s="238" t="s">
        <v>7047</v>
      </c>
      <c r="C436" s="238" t="s">
        <v>6914</v>
      </c>
      <c r="D436" s="239">
        <v>26973</v>
      </c>
      <c r="E436" s="240" t="s">
        <v>10327</v>
      </c>
    </row>
    <row r="437" spans="1:5" ht="20.100000000000001" customHeight="1">
      <c r="A437" s="237" t="s">
        <v>840</v>
      </c>
      <c r="B437" s="238" t="s">
        <v>7048</v>
      </c>
      <c r="C437" s="238" t="s">
        <v>6914</v>
      </c>
      <c r="D437" s="239">
        <v>32909</v>
      </c>
      <c r="E437" s="240" t="s">
        <v>10327</v>
      </c>
    </row>
    <row r="438" spans="1:5" ht="20.100000000000001" customHeight="1">
      <c r="A438" s="237" t="s">
        <v>840</v>
      </c>
      <c r="B438" s="238" t="s">
        <v>7049</v>
      </c>
      <c r="C438" s="238" t="s">
        <v>6914</v>
      </c>
      <c r="D438" s="239">
        <v>40718</v>
      </c>
      <c r="E438" s="240" t="s">
        <v>10327</v>
      </c>
    </row>
    <row r="439" spans="1:5" ht="20.100000000000001" customHeight="1">
      <c r="A439" s="237" t="s">
        <v>840</v>
      </c>
      <c r="B439" s="238" t="s">
        <v>7050</v>
      </c>
      <c r="C439" s="238" t="s">
        <v>6914</v>
      </c>
      <c r="D439" s="239">
        <v>52800</v>
      </c>
      <c r="E439" s="240" t="s">
        <v>10327</v>
      </c>
    </row>
    <row r="440" spans="1:5" ht="20.100000000000001" customHeight="1">
      <c r="A440" s="237" t="s">
        <v>840</v>
      </c>
      <c r="B440" s="238" t="s">
        <v>7051</v>
      </c>
      <c r="C440" s="238" t="s">
        <v>6914</v>
      </c>
      <c r="D440" s="239">
        <v>69264</v>
      </c>
      <c r="E440" s="240" t="s">
        <v>10327</v>
      </c>
    </row>
    <row r="441" spans="1:5" ht="20.100000000000001" customHeight="1">
      <c r="A441" s="237" t="s">
        <v>840</v>
      </c>
      <c r="B441" s="238" t="s">
        <v>7052</v>
      </c>
      <c r="C441" s="238" t="s">
        <v>6914</v>
      </c>
      <c r="D441" s="239">
        <v>77909</v>
      </c>
      <c r="E441" s="240" t="s">
        <v>10327</v>
      </c>
    </row>
    <row r="442" spans="1:5" ht="20.100000000000001" customHeight="1">
      <c r="A442" s="237" t="s">
        <v>840</v>
      </c>
      <c r="B442" s="238" t="s">
        <v>7053</v>
      </c>
      <c r="C442" s="238" t="s">
        <v>6914</v>
      </c>
      <c r="D442" s="239">
        <v>88700</v>
      </c>
      <c r="E442" s="240" t="s">
        <v>10327</v>
      </c>
    </row>
    <row r="443" spans="1:5" ht="20.100000000000001" customHeight="1">
      <c r="A443" s="237" t="s">
        <v>840</v>
      </c>
      <c r="B443" s="238" t="s">
        <v>7054</v>
      </c>
      <c r="C443" s="238" t="s">
        <v>6914</v>
      </c>
      <c r="D443" s="239">
        <v>110364</v>
      </c>
      <c r="E443" s="240" t="s">
        <v>10327</v>
      </c>
    </row>
    <row r="444" spans="1:5" ht="20.100000000000001" customHeight="1">
      <c r="A444" s="237" t="s">
        <v>840</v>
      </c>
      <c r="B444" s="238" t="s">
        <v>7055</v>
      </c>
      <c r="C444" s="238" t="s">
        <v>6914</v>
      </c>
      <c r="D444" s="239">
        <v>135818</v>
      </c>
      <c r="E444" s="240" t="s">
        <v>10327</v>
      </c>
    </row>
    <row r="445" spans="1:5" ht="20.100000000000001" customHeight="1">
      <c r="A445" s="237" t="s">
        <v>840</v>
      </c>
      <c r="B445" s="238" t="s">
        <v>7056</v>
      </c>
      <c r="C445" s="238" t="s">
        <v>6914</v>
      </c>
      <c r="D445" s="239">
        <v>164073</v>
      </c>
      <c r="E445" s="240" t="s">
        <v>10327</v>
      </c>
    </row>
    <row r="446" spans="1:5" ht="20.100000000000001" customHeight="1">
      <c r="A446" s="237" t="s">
        <v>840</v>
      </c>
      <c r="B446" s="238" t="s">
        <v>7057</v>
      </c>
      <c r="C446" s="238" t="s">
        <v>6914</v>
      </c>
      <c r="D446" s="239">
        <v>201391</v>
      </c>
      <c r="E446" s="240" t="s">
        <v>10327</v>
      </c>
    </row>
    <row r="447" spans="1:5" ht="20.100000000000001" customHeight="1">
      <c r="A447" s="237" t="s">
        <v>840</v>
      </c>
      <c r="B447" s="238" t="s">
        <v>7058</v>
      </c>
      <c r="C447" s="238" t="s">
        <v>6914</v>
      </c>
      <c r="D447" s="239">
        <v>245582</v>
      </c>
      <c r="E447" s="240" t="s">
        <v>10327</v>
      </c>
    </row>
    <row r="448" spans="1:5" ht="20.100000000000001" customHeight="1">
      <c r="A448" s="237" t="s">
        <v>840</v>
      </c>
      <c r="B448" s="238" t="s">
        <v>7059</v>
      </c>
      <c r="C448" s="238" t="s">
        <v>6914</v>
      </c>
      <c r="D448" s="239">
        <v>292600</v>
      </c>
      <c r="E448" s="240" t="s">
        <v>10327</v>
      </c>
    </row>
    <row r="449" spans="1:5" ht="20.100000000000001" customHeight="1">
      <c r="A449" s="237" t="s">
        <v>840</v>
      </c>
      <c r="B449" s="238" t="s">
        <v>7067</v>
      </c>
      <c r="C449" s="238" t="s">
        <v>6914</v>
      </c>
      <c r="D449" s="239">
        <v>348036</v>
      </c>
      <c r="E449" s="240" t="s">
        <v>10327</v>
      </c>
    </row>
    <row r="450" spans="1:5" ht="20.100000000000001" customHeight="1">
      <c r="A450" s="237" t="s">
        <v>840</v>
      </c>
      <c r="B450" s="238" t="s">
        <v>7068</v>
      </c>
      <c r="C450" s="238" t="s">
        <v>6914</v>
      </c>
      <c r="D450" s="239">
        <v>417791</v>
      </c>
      <c r="E450" s="240" t="s">
        <v>10327</v>
      </c>
    </row>
    <row r="451" spans="1:5" ht="20.100000000000001" customHeight="1">
      <c r="A451" s="237" t="s">
        <v>840</v>
      </c>
      <c r="B451" s="238" t="s">
        <v>7069</v>
      </c>
      <c r="C451" s="238" t="s">
        <v>6914</v>
      </c>
      <c r="D451" s="239">
        <v>522209</v>
      </c>
      <c r="E451" s="240" t="s">
        <v>10327</v>
      </c>
    </row>
    <row r="452" spans="1:5" ht="20.100000000000001" customHeight="1">
      <c r="A452" s="237" t="s">
        <v>840</v>
      </c>
      <c r="B452" s="238" t="s">
        <v>7070</v>
      </c>
      <c r="C452" s="238" t="s">
        <v>6914</v>
      </c>
      <c r="D452" s="239">
        <v>595209</v>
      </c>
      <c r="E452" s="240" t="s">
        <v>10327</v>
      </c>
    </row>
    <row r="453" spans="1:5" ht="20.100000000000001" customHeight="1">
      <c r="A453" s="237" t="s">
        <v>840</v>
      </c>
      <c r="B453" s="238" t="s">
        <v>7071</v>
      </c>
      <c r="C453" s="238" t="s">
        <v>6914</v>
      </c>
      <c r="D453" s="239">
        <v>674345</v>
      </c>
      <c r="E453" s="240" t="s">
        <v>10327</v>
      </c>
    </row>
    <row r="454" spans="1:5" ht="20.100000000000001" customHeight="1">
      <c r="A454" s="237" t="s">
        <v>840</v>
      </c>
      <c r="B454" s="238" t="s">
        <v>7072</v>
      </c>
      <c r="C454" s="238" t="s">
        <v>6914</v>
      </c>
      <c r="D454" s="239">
        <v>948055</v>
      </c>
      <c r="E454" s="240" t="s">
        <v>10327</v>
      </c>
    </row>
    <row r="455" spans="1:5" ht="20.100000000000001" customHeight="1">
      <c r="A455" s="237" t="s">
        <v>861</v>
      </c>
      <c r="B455" s="238" t="s">
        <v>7046</v>
      </c>
      <c r="C455" s="238" t="s">
        <v>7073</v>
      </c>
      <c r="D455" s="239">
        <v>32982</v>
      </c>
      <c r="E455" s="240" t="s">
        <v>10327</v>
      </c>
    </row>
    <row r="456" spans="1:5" ht="20.100000000000001" customHeight="1">
      <c r="A456" s="237" t="s">
        <v>861</v>
      </c>
      <c r="B456" s="238" t="s">
        <v>7047</v>
      </c>
      <c r="C456" s="238" t="s">
        <v>7073</v>
      </c>
      <c r="D456" s="239">
        <v>38645</v>
      </c>
      <c r="E456" s="240" t="s">
        <v>10327</v>
      </c>
    </row>
    <row r="457" spans="1:5" ht="20.100000000000001" customHeight="1">
      <c r="A457" s="237" t="s">
        <v>861</v>
      </c>
      <c r="B457" s="238" t="s">
        <v>7048</v>
      </c>
      <c r="C457" s="238" t="s">
        <v>7073</v>
      </c>
      <c r="D457" s="239">
        <v>51473</v>
      </c>
      <c r="E457" s="240" t="s">
        <v>10327</v>
      </c>
    </row>
    <row r="458" spans="1:5" ht="20.100000000000001" customHeight="1">
      <c r="A458" s="237" t="s">
        <v>861</v>
      </c>
      <c r="B458" s="238" t="s">
        <v>7049</v>
      </c>
      <c r="C458" s="238" t="s">
        <v>7073</v>
      </c>
      <c r="D458" s="239">
        <v>62073</v>
      </c>
      <c r="E458" s="240" t="s">
        <v>10327</v>
      </c>
    </row>
    <row r="459" spans="1:5" ht="20.100000000000001" customHeight="1">
      <c r="A459" s="237" t="s">
        <v>861</v>
      </c>
      <c r="B459" s="238" t="s">
        <v>7050</v>
      </c>
      <c r="C459" s="238" t="s">
        <v>7073</v>
      </c>
      <c r="D459" s="239">
        <v>69214</v>
      </c>
      <c r="E459" s="240" t="s">
        <v>10327</v>
      </c>
    </row>
    <row r="460" spans="1:5" ht="20.100000000000001" customHeight="1">
      <c r="A460" s="237" t="s">
        <v>861</v>
      </c>
      <c r="B460" s="238" t="s">
        <v>7051</v>
      </c>
      <c r="C460" s="238" t="s">
        <v>7073</v>
      </c>
      <c r="D460" s="239">
        <v>76355</v>
      </c>
      <c r="E460" s="240" t="s">
        <v>10327</v>
      </c>
    </row>
    <row r="461" spans="1:5" ht="20.100000000000001" customHeight="1">
      <c r="A461" s="237" t="s">
        <v>861</v>
      </c>
      <c r="B461" s="238" t="s">
        <v>7052</v>
      </c>
      <c r="C461" s="238" t="s">
        <v>7073</v>
      </c>
      <c r="D461" s="239">
        <v>87355</v>
      </c>
      <c r="E461" s="240" t="s">
        <v>10327</v>
      </c>
    </row>
    <row r="462" spans="1:5" ht="20.100000000000001" customHeight="1">
      <c r="A462" s="237" t="s">
        <v>861</v>
      </c>
      <c r="B462" s="238" t="s">
        <v>7053</v>
      </c>
      <c r="C462" s="238" t="s">
        <v>7073</v>
      </c>
      <c r="D462" s="239">
        <v>96182</v>
      </c>
      <c r="E462" s="240" t="s">
        <v>10327</v>
      </c>
    </row>
    <row r="463" spans="1:5" ht="20.100000000000001" customHeight="1">
      <c r="A463" s="237" t="s">
        <v>861</v>
      </c>
      <c r="B463" s="238" t="s">
        <v>7054</v>
      </c>
      <c r="C463" s="238" t="s">
        <v>7073</v>
      </c>
      <c r="D463" s="239">
        <v>142136</v>
      </c>
      <c r="E463" s="240" t="s">
        <v>10327</v>
      </c>
    </row>
    <row r="464" spans="1:5" ht="20.100000000000001" customHeight="1">
      <c r="A464" s="237" t="s">
        <v>861</v>
      </c>
      <c r="B464" s="238" t="s">
        <v>7055</v>
      </c>
      <c r="C464" s="238" t="s">
        <v>7073</v>
      </c>
      <c r="D464" s="239">
        <v>165927</v>
      </c>
      <c r="E464" s="240" t="s">
        <v>10327</v>
      </c>
    </row>
    <row r="465" spans="1:5" ht="20.100000000000001" customHeight="1">
      <c r="A465" s="237" t="s">
        <v>861</v>
      </c>
      <c r="B465" s="238" t="s">
        <v>7056</v>
      </c>
      <c r="C465" s="238" t="s">
        <v>7073</v>
      </c>
      <c r="D465" s="239">
        <v>191927</v>
      </c>
      <c r="E465" s="240" t="s">
        <v>10327</v>
      </c>
    </row>
    <row r="466" spans="1:5" ht="20.100000000000001" customHeight="1">
      <c r="A466" s="237" t="s">
        <v>861</v>
      </c>
      <c r="B466" s="238" t="s">
        <v>7057</v>
      </c>
      <c r="C466" s="238" t="s">
        <v>7073</v>
      </c>
      <c r="D466" s="239">
        <v>230012</v>
      </c>
      <c r="E466" s="240" t="s">
        <v>10327</v>
      </c>
    </row>
    <row r="467" spans="1:5" ht="20.100000000000001" customHeight="1">
      <c r="A467" s="237" t="s">
        <v>861</v>
      </c>
      <c r="B467" s="238" t="s">
        <v>7058</v>
      </c>
      <c r="C467" s="238" t="s">
        <v>7073</v>
      </c>
      <c r="D467" s="239">
        <v>268097</v>
      </c>
      <c r="E467" s="240" t="s">
        <v>10327</v>
      </c>
    </row>
    <row r="468" spans="1:5" ht="20.100000000000001" customHeight="1">
      <c r="A468" s="237" t="s">
        <v>861</v>
      </c>
      <c r="B468" s="238" t="s">
        <v>7059</v>
      </c>
      <c r="C468" s="238" t="s">
        <v>7073</v>
      </c>
      <c r="D468" s="239">
        <v>306182</v>
      </c>
      <c r="E468" s="240" t="s">
        <v>10327</v>
      </c>
    </row>
    <row r="469" spans="1:5" ht="20.100000000000001" customHeight="1">
      <c r="A469" s="237" t="s">
        <v>861</v>
      </c>
      <c r="B469" s="238" t="s">
        <v>7067</v>
      </c>
      <c r="C469" s="238" t="s">
        <v>7073</v>
      </c>
      <c r="D469" s="239">
        <v>339245</v>
      </c>
      <c r="E469" s="240" t="s">
        <v>10327</v>
      </c>
    </row>
    <row r="470" spans="1:5" ht="20.100000000000001" customHeight="1">
      <c r="A470" s="237" t="s">
        <v>861</v>
      </c>
      <c r="B470" s="238" t="s">
        <v>7068</v>
      </c>
      <c r="C470" s="238" t="s">
        <v>7073</v>
      </c>
      <c r="D470" s="239">
        <v>391732</v>
      </c>
      <c r="E470" s="240" t="s">
        <v>10327</v>
      </c>
    </row>
    <row r="471" spans="1:5" ht="20.100000000000001" customHeight="1">
      <c r="A471" s="237" t="s">
        <v>861</v>
      </c>
      <c r="B471" s="238" t="s">
        <v>7069</v>
      </c>
      <c r="C471" s="238" t="s">
        <v>7073</v>
      </c>
      <c r="D471" s="239">
        <v>444218</v>
      </c>
      <c r="E471" s="240" t="s">
        <v>10327</v>
      </c>
    </row>
    <row r="472" spans="1:5" ht="20.100000000000001" customHeight="1">
      <c r="A472" s="237" t="s">
        <v>861</v>
      </c>
      <c r="B472" s="238" t="s">
        <v>7070</v>
      </c>
      <c r="C472" s="238" t="s">
        <v>7073</v>
      </c>
      <c r="D472" s="239">
        <v>539787</v>
      </c>
      <c r="E472" s="240" t="s">
        <v>10327</v>
      </c>
    </row>
    <row r="473" spans="1:5" ht="20.100000000000001" customHeight="1">
      <c r="A473" s="237" t="s">
        <v>861</v>
      </c>
      <c r="B473" s="238" t="s">
        <v>7071</v>
      </c>
      <c r="C473" s="238" t="s">
        <v>7073</v>
      </c>
      <c r="D473" s="239">
        <v>635355</v>
      </c>
      <c r="E473" s="240" t="s">
        <v>10327</v>
      </c>
    </row>
    <row r="474" spans="1:5" ht="20.100000000000001" customHeight="1">
      <c r="A474" s="237" t="s">
        <v>861</v>
      </c>
      <c r="B474" s="238" t="s">
        <v>7072</v>
      </c>
      <c r="C474" s="238" t="s">
        <v>7073</v>
      </c>
      <c r="D474" s="239">
        <v>1821409</v>
      </c>
      <c r="E474" s="240" t="s">
        <v>10327</v>
      </c>
    </row>
    <row r="475" spans="1:5" ht="20.100000000000001" customHeight="1">
      <c r="A475" s="237" t="s">
        <v>882</v>
      </c>
      <c r="B475" s="238" t="s">
        <v>7046</v>
      </c>
      <c r="C475" s="238" t="s">
        <v>7073</v>
      </c>
      <c r="D475" s="239">
        <v>21945</v>
      </c>
      <c r="E475" s="240" t="s">
        <v>10327</v>
      </c>
    </row>
    <row r="476" spans="1:5" ht="20.100000000000001" customHeight="1">
      <c r="A476" s="237" t="s">
        <v>882</v>
      </c>
      <c r="B476" s="238" t="s">
        <v>7047</v>
      </c>
      <c r="C476" s="238" t="s">
        <v>7073</v>
      </c>
      <c r="D476" s="239">
        <v>25936</v>
      </c>
      <c r="E476" s="240" t="s">
        <v>10327</v>
      </c>
    </row>
    <row r="477" spans="1:5" ht="20.100000000000001" customHeight="1">
      <c r="A477" s="237" t="s">
        <v>882</v>
      </c>
      <c r="B477" s="238" t="s">
        <v>7048</v>
      </c>
      <c r="C477" s="238" t="s">
        <v>7073</v>
      </c>
      <c r="D477" s="239">
        <v>32609</v>
      </c>
      <c r="E477" s="240" t="s">
        <v>10327</v>
      </c>
    </row>
    <row r="478" spans="1:5" ht="20.100000000000001" customHeight="1">
      <c r="A478" s="237" t="s">
        <v>882</v>
      </c>
      <c r="B478" s="238" t="s">
        <v>7049</v>
      </c>
      <c r="C478" s="238" t="s">
        <v>7073</v>
      </c>
      <c r="D478" s="239">
        <v>41155</v>
      </c>
      <c r="E478" s="240" t="s">
        <v>10327</v>
      </c>
    </row>
    <row r="479" spans="1:5" ht="20.100000000000001" customHeight="1">
      <c r="A479" s="237" t="s">
        <v>882</v>
      </c>
      <c r="B479" s="238" t="s">
        <v>7050</v>
      </c>
      <c r="C479" s="238" t="s">
        <v>7073</v>
      </c>
      <c r="D479" s="239">
        <v>45836</v>
      </c>
      <c r="E479" s="240" t="s">
        <v>10327</v>
      </c>
    </row>
    <row r="480" spans="1:5" ht="20.100000000000001" customHeight="1">
      <c r="A480" s="237" t="s">
        <v>882</v>
      </c>
      <c r="B480" s="238" t="s">
        <v>7051</v>
      </c>
      <c r="C480" s="238" t="s">
        <v>7073</v>
      </c>
      <c r="D480" s="239">
        <v>56418</v>
      </c>
      <c r="E480" s="240" t="s">
        <v>10327</v>
      </c>
    </row>
    <row r="481" spans="1:5" ht="20.100000000000001" customHeight="1">
      <c r="A481" s="237" t="s">
        <v>882</v>
      </c>
      <c r="B481" s="238" t="s">
        <v>7052</v>
      </c>
      <c r="C481" s="238" t="s">
        <v>7073</v>
      </c>
      <c r="D481" s="239">
        <v>61091</v>
      </c>
      <c r="E481" s="240" t="s">
        <v>10327</v>
      </c>
    </row>
    <row r="482" spans="1:5" ht="20.100000000000001" customHeight="1">
      <c r="A482" s="237" t="s">
        <v>882</v>
      </c>
      <c r="B482" s="238" t="s">
        <v>7053</v>
      </c>
      <c r="C482" s="238" t="s">
        <v>7073</v>
      </c>
      <c r="D482" s="239">
        <v>68909</v>
      </c>
      <c r="E482" s="240" t="s">
        <v>10327</v>
      </c>
    </row>
    <row r="483" spans="1:5" ht="20.100000000000001" customHeight="1">
      <c r="A483" s="237" t="s">
        <v>882</v>
      </c>
      <c r="B483" s="238" t="s">
        <v>7054</v>
      </c>
      <c r="C483" s="238" t="s">
        <v>7073</v>
      </c>
      <c r="D483" s="239">
        <v>126500</v>
      </c>
      <c r="E483" s="240" t="s">
        <v>10327</v>
      </c>
    </row>
    <row r="484" spans="1:5" ht="20.100000000000001" customHeight="1">
      <c r="A484" s="237" t="s">
        <v>882</v>
      </c>
      <c r="B484" s="238" t="s">
        <v>7055</v>
      </c>
      <c r="C484" s="238" t="s">
        <v>7073</v>
      </c>
      <c r="D484" s="239">
        <v>148400</v>
      </c>
      <c r="E484" s="240" t="s">
        <v>10327</v>
      </c>
    </row>
    <row r="485" spans="1:5" ht="20.100000000000001" customHeight="1">
      <c r="A485" s="237" t="s">
        <v>882</v>
      </c>
      <c r="B485" s="238" t="s">
        <v>7056</v>
      </c>
      <c r="C485" s="238" t="s">
        <v>7073</v>
      </c>
      <c r="D485" s="239">
        <v>171700</v>
      </c>
      <c r="E485" s="240" t="s">
        <v>10327</v>
      </c>
    </row>
    <row r="486" spans="1:5" ht="20.100000000000001" customHeight="1">
      <c r="A486" s="237" t="s">
        <v>882</v>
      </c>
      <c r="B486" s="238" t="s">
        <v>7057</v>
      </c>
      <c r="C486" s="238" t="s">
        <v>7073</v>
      </c>
      <c r="D486" s="239">
        <v>200400</v>
      </c>
      <c r="E486" s="240" t="s">
        <v>10327</v>
      </c>
    </row>
    <row r="487" spans="1:5" ht="20.100000000000001" customHeight="1">
      <c r="A487" s="237" t="s">
        <v>882</v>
      </c>
      <c r="B487" s="238" t="s">
        <v>7058</v>
      </c>
      <c r="C487" s="238" t="s">
        <v>7073</v>
      </c>
      <c r="D487" s="239">
        <v>240000</v>
      </c>
      <c r="E487" s="240" t="s">
        <v>10327</v>
      </c>
    </row>
    <row r="488" spans="1:5" ht="20.100000000000001" customHeight="1">
      <c r="A488" s="237" t="s">
        <v>882</v>
      </c>
      <c r="B488" s="238" t="s">
        <v>7059</v>
      </c>
      <c r="C488" s="238" t="s">
        <v>7073</v>
      </c>
      <c r="D488" s="239">
        <v>273509</v>
      </c>
      <c r="E488" s="240" t="s">
        <v>10327</v>
      </c>
    </row>
    <row r="489" spans="1:5" ht="20.100000000000001" customHeight="1">
      <c r="A489" s="237" t="s">
        <v>882</v>
      </c>
      <c r="B489" s="238" t="s">
        <v>7067</v>
      </c>
      <c r="C489" s="238" t="s">
        <v>7073</v>
      </c>
      <c r="D489" s="239">
        <v>303909</v>
      </c>
      <c r="E489" s="240" t="s">
        <v>10327</v>
      </c>
    </row>
    <row r="490" spans="1:5" ht="20.100000000000001" customHeight="1">
      <c r="A490" s="237" t="s">
        <v>882</v>
      </c>
      <c r="B490" s="238" t="s">
        <v>7068</v>
      </c>
      <c r="C490" s="238" t="s">
        <v>7073</v>
      </c>
      <c r="D490" s="239">
        <v>356609</v>
      </c>
      <c r="E490" s="240" t="s">
        <v>10327</v>
      </c>
    </row>
    <row r="491" spans="1:5" ht="20.100000000000001" customHeight="1">
      <c r="A491" s="237" t="s">
        <v>882</v>
      </c>
      <c r="B491" s="238" t="s">
        <v>7069</v>
      </c>
      <c r="C491" s="238" t="s">
        <v>7073</v>
      </c>
      <c r="D491" s="239">
        <v>407182</v>
      </c>
      <c r="E491" s="240" t="s">
        <v>10327</v>
      </c>
    </row>
    <row r="492" spans="1:5" ht="20.100000000000001" customHeight="1">
      <c r="A492" s="237" t="s">
        <v>882</v>
      </c>
      <c r="B492" s="238" t="s">
        <v>7070</v>
      </c>
      <c r="C492" s="238" t="s">
        <v>7073</v>
      </c>
      <c r="D492" s="239">
        <v>457973</v>
      </c>
      <c r="E492" s="240" t="s">
        <v>10327</v>
      </c>
    </row>
    <row r="493" spans="1:5" ht="20.100000000000001" customHeight="1">
      <c r="A493" s="237" t="s">
        <v>882</v>
      </c>
      <c r="B493" s="238" t="s">
        <v>7071</v>
      </c>
      <c r="C493" s="238" t="s">
        <v>7073</v>
      </c>
      <c r="D493" s="239">
        <v>577536</v>
      </c>
      <c r="E493" s="240" t="s">
        <v>10327</v>
      </c>
    </row>
    <row r="494" spans="1:5" ht="20.100000000000001" customHeight="1">
      <c r="A494" s="237" t="s">
        <v>882</v>
      </c>
      <c r="B494" s="238" t="s">
        <v>7072</v>
      </c>
      <c r="C494" s="238" t="s">
        <v>7073</v>
      </c>
      <c r="D494" s="239">
        <v>912264</v>
      </c>
      <c r="E494" s="240" t="s">
        <v>10327</v>
      </c>
    </row>
    <row r="495" spans="1:5" ht="20.100000000000001" customHeight="1">
      <c r="A495" s="237" t="s">
        <v>10344</v>
      </c>
      <c r="B495" s="238" t="s">
        <v>904</v>
      </c>
      <c r="C495" s="238" t="s">
        <v>7074</v>
      </c>
      <c r="D495" s="239">
        <v>20589800</v>
      </c>
      <c r="E495" s="240" t="s">
        <v>10327</v>
      </c>
    </row>
    <row r="496" spans="1:5" ht="20.100000000000001" customHeight="1">
      <c r="A496" s="237" t="s">
        <v>10344</v>
      </c>
      <c r="B496" s="238" t="s">
        <v>906</v>
      </c>
      <c r="C496" s="238" t="s">
        <v>7074</v>
      </c>
      <c r="D496" s="239">
        <v>15676325</v>
      </c>
      <c r="E496" s="240" t="s">
        <v>10327</v>
      </c>
    </row>
    <row r="497" spans="1:5" ht="20.100000000000001" customHeight="1">
      <c r="A497" s="237" t="s">
        <v>10344</v>
      </c>
      <c r="B497" s="238" t="s">
        <v>10345</v>
      </c>
      <c r="C497" s="238" t="s">
        <v>7074</v>
      </c>
      <c r="D497" s="239">
        <v>10340000</v>
      </c>
      <c r="E497" s="240" t="s">
        <v>10327</v>
      </c>
    </row>
    <row r="498" spans="1:5" ht="20.100000000000001" customHeight="1">
      <c r="A498" s="237" t="s">
        <v>10344</v>
      </c>
      <c r="B498" s="238" t="s">
        <v>10346</v>
      </c>
      <c r="C498" s="238" t="s">
        <v>7074</v>
      </c>
      <c r="D498" s="239">
        <v>8250000</v>
      </c>
      <c r="E498" s="240" t="s">
        <v>10327</v>
      </c>
    </row>
    <row r="499" spans="1:5" ht="20.100000000000001" customHeight="1">
      <c r="A499" s="237" t="s">
        <v>10344</v>
      </c>
      <c r="B499" s="238" t="s">
        <v>10347</v>
      </c>
      <c r="C499" s="238" t="s">
        <v>7074</v>
      </c>
      <c r="D499" s="239">
        <v>6900000</v>
      </c>
      <c r="E499" s="240" t="s">
        <v>10327</v>
      </c>
    </row>
    <row r="500" spans="1:5" ht="20.100000000000001" customHeight="1">
      <c r="A500" s="237" t="s">
        <v>10344</v>
      </c>
      <c r="B500" s="238" t="s">
        <v>10348</v>
      </c>
      <c r="C500" s="238" t="s">
        <v>7074</v>
      </c>
      <c r="D500" s="239">
        <v>4600000</v>
      </c>
      <c r="E500" s="240" t="s">
        <v>10327</v>
      </c>
    </row>
    <row r="501" spans="1:5" ht="20.100000000000001" customHeight="1">
      <c r="A501" s="237" t="s">
        <v>10344</v>
      </c>
      <c r="B501" s="238" t="s">
        <v>10349</v>
      </c>
      <c r="C501" s="238" t="s">
        <v>7074</v>
      </c>
      <c r="D501" s="239">
        <v>2410000</v>
      </c>
      <c r="E501" s="240" t="s">
        <v>10327</v>
      </c>
    </row>
    <row r="502" spans="1:5" ht="20.100000000000001" customHeight="1">
      <c r="A502" s="237" t="s">
        <v>4524</v>
      </c>
      <c r="B502" s="238" t="s">
        <v>4525</v>
      </c>
      <c r="C502" s="238" t="s">
        <v>6914</v>
      </c>
      <c r="D502" s="239">
        <v>319</v>
      </c>
      <c r="E502" s="240" t="s">
        <v>10337</v>
      </c>
    </row>
    <row r="503" spans="1:5" ht="20.100000000000001" customHeight="1">
      <c r="A503" s="237" t="s">
        <v>4524</v>
      </c>
      <c r="B503" s="238" t="s">
        <v>4527</v>
      </c>
      <c r="C503" s="238" t="s">
        <v>6914</v>
      </c>
      <c r="D503" s="239">
        <v>371</v>
      </c>
      <c r="E503" s="240" t="s">
        <v>10337</v>
      </c>
    </row>
    <row r="504" spans="1:5" ht="20.100000000000001" customHeight="1">
      <c r="A504" s="237" t="s">
        <v>4524</v>
      </c>
      <c r="B504" s="238" t="s">
        <v>4529</v>
      </c>
      <c r="C504" s="238" t="s">
        <v>6914</v>
      </c>
      <c r="D504" s="239">
        <v>548</v>
      </c>
      <c r="E504" s="240" t="s">
        <v>10337</v>
      </c>
    </row>
    <row r="505" spans="1:5" ht="20.100000000000001" customHeight="1">
      <c r="A505" s="237" t="s">
        <v>4524</v>
      </c>
      <c r="B505" s="238" t="s">
        <v>4531</v>
      </c>
      <c r="C505" s="238" t="s">
        <v>6914</v>
      </c>
      <c r="D505" s="239">
        <v>822</v>
      </c>
      <c r="E505" s="240" t="s">
        <v>10337</v>
      </c>
    </row>
    <row r="506" spans="1:5" ht="20.100000000000001" customHeight="1">
      <c r="A506" s="237" t="s">
        <v>4524</v>
      </c>
      <c r="B506" s="238" t="s">
        <v>4533</v>
      </c>
      <c r="C506" s="238" t="s">
        <v>6914</v>
      </c>
      <c r="D506" s="239">
        <v>1112</v>
      </c>
      <c r="E506" s="240" t="s">
        <v>10337</v>
      </c>
    </row>
    <row r="507" spans="1:5" ht="20.100000000000001" customHeight="1">
      <c r="A507" s="237" t="s">
        <v>4524</v>
      </c>
      <c r="B507" s="238" t="s">
        <v>4535</v>
      </c>
      <c r="C507" s="238" t="s">
        <v>6914</v>
      </c>
      <c r="D507" s="239">
        <v>1640</v>
      </c>
      <c r="E507" s="240" t="s">
        <v>10337</v>
      </c>
    </row>
    <row r="508" spans="1:5" ht="20.100000000000001" customHeight="1">
      <c r="A508" s="237" t="s">
        <v>4524</v>
      </c>
      <c r="B508" s="238" t="s">
        <v>4537</v>
      </c>
      <c r="C508" s="238" t="s">
        <v>6914</v>
      </c>
      <c r="D508" s="239">
        <v>2481</v>
      </c>
      <c r="E508" s="240" t="s">
        <v>10337</v>
      </c>
    </row>
    <row r="509" spans="1:5" ht="20.100000000000001" customHeight="1">
      <c r="A509" s="237" t="s">
        <v>4524</v>
      </c>
      <c r="B509" s="238" t="s">
        <v>4539</v>
      </c>
      <c r="C509" s="238" t="s">
        <v>6914</v>
      </c>
      <c r="D509" s="239">
        <v>3445</v>
      </c>
      <c r="E509" s="240" t="s">
        <v>10337</v>
      </c>
    </row>
    <row r="510" spans="1:5" ht="20.100000000000001" customHeight="1">
      <c r="A510" s="237" t="s">
        <v>4524</v>
      </c>
      <c r="B510" s="238" t="s">
        <v>4541</v>
      </c>
      <c r="C510" s="238" t="s">
        <v>6914</v>
      </c>
      <c r="D510" s="239">
        <v>4849</v>
      </c>
      <c r="E510" s="240" t="s">
        <v>10337</v>
      </c>
    </row>
    <row r="511" spans="1:5" ht="20.100000000000001" customHeight="1">
      <c r="A511" s="237" t="s">
        <v>913</v>
      </c>
      <c r="B511" s="238" t="s">
        <v>7080</v>
      </c>
      <c r="C511" s="238" t="s">
        <v>7081</v>
      </c>
      <c r="D511" s="239">
        <v>840909</v>
      </c>
      <c r="E511" s="240" t="s">
        <v>10327</v>
      </c>
    </row>
    <row r="512" spans="1:5" ht="20.100000000000001" customHeight="1">
      <c r="A512" s="237" t="s">
        <v>913</v>
      </c>
      <c r="B512" s="238" t="s">
        <v>7082</v>
      </c>
      <c r="C512" s="238" t="s">
        <v>7081</v>
      </c>
      <c r="D512" s="239">
        <v>1154545</v>
      </c>
      <c r="E512" s="240" t="s">
        <v>10327</v>
      </c>
    </row>
    <row r="513" spans="1:5" ht="20.100000000000001" customHeight="1">
      <c r="A513" s="237" t="s">
        <v>913</v>
      </c>
      <c r="B513" s="238" t="s">
        <v>7083</v>
      </c>
      <c r="C513" s="238" t="s">
        <v>7081</v>
      </c>
      <c r="D513" s="239">
        <v>1519094</v>
      </c>
      <c r="E513" s="240" t="s">
        <v>10327</v>
      </c>
    </row>
    <row r="514" spans="1:5" ht="20.100000000000001" customHeight="1">
      <c r="A514" s="237" t="s">
        <v>913</v>
      </c>
      <c r="B514" s="238" t="s">
        <v>7084</v>
      </c>
      <c r="C514" s="238" t="s">
        <v>7081</v>
      </c>
      <c r="D514" s="239">
        <v>1909091</v>
      </c>
      <c r="E514" s="240" t="s">
        <v>10327</v>
      </c>
    </row>
    <row r="515" spans="1:5" ht="20.100000000000001" customHeight="1">
      <c r="A515" s="237" t="s">
        <v>913</v>
      </c>
      <c r="B515" s="238" t="s">
        <v>7085</v>
      </c>
      <c r="C515" s="238" t="s">
        <v>7081</v>
      </c>
      <c r="D515" s="239">
        <v>2000000</v>
      </c>
      <c r="E515" s="240" t="s">
        <v>10327</v>
      </c>
    </row>
    <row r="516" spans="1:5" ht="20.100000000000001" customHeight="1">
      <c r="A516" s="237" t="s">
        <v>913</v>
      </c>
      <c r="B516" s="238" t="s">
        <v>7086</v>
      </c>
      <c r="C516" s="238" t="s">
        <v>7081</v>
      </c>
      <c r="D516" s="239">
        <v>2140000</v>
      </c>
      <c r="E516" s="240" t="s">
        <v>10327</v>
      </c>
    </row>
    <row r="517" spans="1:5" ht="20.100000000000001" customHeight="1">
      <c r="A517" s="237" t="s">
        <v>913</v>
      </c>
      <c r="B517" s="238" t="s">
        <v>7087</v>
      </c>
      <c r="C517" s="238" t="s">
        <v>7081</v>
      </c>
      <c r="D517" s="239">
        <v>2284242</v>
      </c>
      <c r="E517" s="240" t="s">
        <v>10327</v>
      </c>
    </row>
    <row r="518" spans="1:5" ht="20.100000000000001" customHeight="1">
      <c r="A518" s="237" t="s">
        <v>913</v>
      </c>
      <c r="B518" s="238" t="s">
        <v>7088</v>
      </c>
      <c r="C518" s="238" t="s">
        <v>7081</v>
      </c>
      <c r="D518" s="239">
        <v>2428484</v>
      </c>
      <c r="E518" s="240" t="s">
        <v>10327</v>
      </c>
    </row>
    <row r="519" spans="1:5" ht="20.100000000000001" customHeight="1">
      <c r="A519" s="237" t="s">
        <v>913</v>
      </c>
      <c r="B519" s="238" t="s">
        <v>7089</v>
      </c>
      <c r="C519" s="238" t="s">
        <v>7081</v>
      </c>
      <c r="D519" s="239">
        <v>2572726</v>
      </c>
      <c r="E519" s="240" t="s">
        <v>10327</v>
      </c>
    </row>
    <row r="520" spans="1:5" ht="20.100000000000001" customHeight="1">
      <c r="A520" s="237" t="s">
        <v>913</v>
      </c>
      <c r="B520" s="238" t="s">
        <v>7090</v>
      </c>
      <c r="C520" s="238" t="s">
        <v>7081</v>
      </c>
      <c r="D520" s="239">
        <v>2572727</v>
      </c>
      <c r="E520" s="240" t="s">
        <v>10327</v>
      </c>
    </row>
    <row r="521" spans="1:5" ht="20.100000000000001" customHeight="1">
      <c r="A521" s="237" t="s">
        <v>913</v>
      </c>
      <c r="B521" s="238" t="s">
        <v>7091</v>
      </c>
      <c r="C521" s="238" t="s">
        <v>7081</v>
      </c>
      <c r="D521" s="239">
        <v>2971092</v>
      </c>
      <c r="E521" s="240" t="s">
        <v>10327</v>
      </c>
    </row>
    <row r="522" spans="1:5" ht="20.100000000000001" customHeight="1">
      <c r="A522" s="237" t="s">
        <v>913</v>
      </c>
      <c r="B522" s="238" t="s">
        <v>7092</v>
      </c>
      <c r="C522" s="238" t="s">
        <v>7081</v>
      </c>
      <c r="D522" s="239">
        <v>3545455</v>
      </c>
      <c r="E522" s="240" t="s">
        <v>10327</v>
      </c>
    </row>
    <row r="523" spans="1:5" ht="20.100000000000001" customHeight="1">
      <c r="A523" s="237" t="s">
        <v>913</v>
      </c>
      <c r="B523" s="238" t="s">
        <v>7093</v>
      </c>
      <c r="C523" s="238" t="s">
        <v>7081</v>
      </c>
      <c r="D523" s="239">
        <v>3727273</v>
      </c>
      <c r="E523" s="240" t="s">
        <v>10327</v>
      </c>
    </row>
    <row r="524" spans="1:5" ht="20.100000000000001" customHeight="1">
      <c r="A524" s="237" t="s">
        <v>913</v>
      </c>
      <c r="B524" s="238" t="s">
        <v>7094</v>
      </c>
      <c r="C524" s="238" t="s">
        <v>7081</v>
      </c>
      <c r="D524" s="239">
        <v>3863636</v>
      </c>
      <c r="E524" s="240" t="s">
        <v>10327</v>
      </c>
    </row>
    <row r="525" spans="1:5" ht="20.100000000000001" customHeight="1">
      <c r="A525" s="237" t="s">
        <v>913</v>
      </c>
      <c r="B525" s="238" t="s">
        <v>7095</v>
      </c>
      <c r="C525" s="238" t="s">
        <v>7081</v>
      </c>
      <c r="D525" s="239">
        <v>4343821</v>
      </c>
      <c r="E525" s="240" t="s">
        <v>10327</v>
      </c>
    </row>
    <row r="526" spans="1:5" ht="20.100000000000001" customHeight="1">
      <c r="A526" s="237" t="s">
        <v>913</v>
      </c>
      <c r="B526" s="238" t="s">
        <v>7096</v>
      </c>
      <c r="C526" s="238" t="s">
        <v>7081</v>
      </c>
      <c r="D526" s="239">
        <v>4570568</v>
      </c>
      <c r="E526" s="240" t="s">
        <v>10327</v>
      </c>
    </row>
    <row r="527" spans="1:5" ht="20.100000000000001" customHeight="1">
      <c r="A527" s="237" t="s">
        <v>913</v>
      </c>
      <c r="B527" s="238" t="s">
        <v>7097</v>
      </c>
      <c r="C527" s="238" t="s">
        <v>7081</v>
      </c>
      <c r="D527" s="239">
        <v>5946816</v>
      </c>
      <c r="E527" s="240" t="s">
        <v>10327</v>
      </c>
    </row>
    <row r="528" spans="1:5" ht="20.100000000000001" customHeight="1">
      <c r="A528" s="237" t="s">
        <v>913</v>
      </c>
      <c r="B528" s="238" t="s">
        <v>7098</v>
      </c>
      <c r="C528" s="238" t="s">
        <v>7081</v>
      </c>
      <c r="D528" s="239">
        <v>6474533</v>
      </c>
      <c r="E528" s="240" t="s">
        <v>10327</v>
      </c>
    </row>
    <row r="529" spans="1:5" ht="20.100000000000001" customHeight="1">
      <c r="A529" s="237" t="s">
        <v>913</v>
      </c>
      <c r="B529" s="238" t="s">
        <v>7099</v>
      </c>
      <c r="C529" s="238" t="s">
        <v>7081</v>
      </c>
      <c r="D529" s="239">
        <v>7002249</v>
      </c>
      <c r="E529" s="240" t="s">
        <v>10327</v>
      </c>
    </row>
    <row r="530" spans="1:5" ht="20.100000000000001" customHeight="1">
      <c r="A530" s="237" t="s">
        <v>913</v>
      </c>
      <c r="B530" s="238" t="s">
        <v>7100</v>
      </c>
      <c r="C530" s="238" t="s">
        <v>7081</v>
      </c>
      <c r="D530" s="239">
        <v>7191271</v>
      </c>
      <c r="E530" s="240" t="s">
        <v>10327</v>
      </c>
    </row>
    <row r="531" spans="1:5" ht="20.100000000000001" customHeight="1">
      <c r="A531" s="237" t="s">
        <v>934</v>
      </c>
      <c r="B531" s="238" t="s">
        <v>935</v>
      </c>
      <c r="C531" s="238" t="s">
        <v>6896</v>
      </c>
      <c r="D531" s="239">
        <v>4500</v>
      </c>
      <c r="E531" s="240" t="s">
        <v>10327</v>
      </c>
    </row>
    <row r="532" spans="1:5" ht="20.100000000000001" customHeight="1">
      <c r="A532" s="237" t="s">
        <v>934</v>
      </c>
      <c r="B532" s="238" t="s">
        <v>937</v>
      </c>
      <c r="C532" s="238" t="s">
        <v>6896</v>
      </c>
      <c r="D532" s="239">
        <v>4500</v>
      </c>
      <c r="E532" s="240" t="s">
        <v>10327</v>
      </c>
    </row>
    <row r="533" spans="1:5" ht="20.100000000000001" customHeight="1">
      <c r="A533" s="237" t="s">
        <v>934</v>
      </c>
      <c r="B533" s="238" t="s">
        <v>939</v>
      </c>
      <c r="C533" s="238" t="s">
        <v>6896</v>
      </c>
      <c r="D533" s="239">
        <v>4200</v>
      </c>
      <c r="E533" s="240" t="s">
        <v>10327</v>
      </c>
    </row>
    <row r="534" spans="1:5" ht="20.100000000000001" customHeight="1">
      <c r="A534" s="237" t="s">
        <v>7101</v>
      </c>
      <c r="B534" s="238" t="s">
        <v>941</v>
      </c>
      <c r="C534" s="238" t="s">
        <v>6896</v>
      </c>
      <c r="D534" s="239">
        <v>850</v>
      </c>
      <c r="E534" s="240" t="s">
        <v>10327</v>
      </c>
    </row>
    <row r="535" spans="1:5" ht="20.100000000000001" customHeight="1">
      <c r="A535" s="237" t="s">
        <v>7101</v>
      </c>
      <c r="B535" s="238" t="s">
        <v>943</v>
      </c>
      <c r="C535" s="238" t="s">
        <v>6896</v>
      </c>
      <c r="D535" s="239">
        <v>1200</v>
      </c>
      <c r="E535" s="240" t="s">
        <v>10327</v>
      </c>
    </row>
    <row r="536" spans="1:5" ht="20.100000000000001" customHeight="1">
      <c r="A536" s="237" t="s">
        <v>7101</v>
      </c>
      <c r="B536" s="238" t="s">
        <v>945</v>
      </c>
      <c r="C536" s="238" t="s">
        <v>6896</v>
      </c>
      <c r="D536" s="239">
        <v>1450</v>
      </c>
      <c r="E536" s="240" t="s">
        <v>10327</v>
      </c>
    </row>
    <row r="537" spans="1:5" ht="20.100000000000001" customHeight="1">
      <c r="A537" s="237" t="s">
        <v>7101</v>
      </c>
      <c r="B537" s="238" t="s">
        <v>947</v>
      </c>
      <c r="C537" s="238" t="s">
        <v>6896</v>
      </c>
      <c r="D537" s="239">
        <v>1950</v>
      </c>
      <c r="E537" s="240" t="s">
        <v>10327</v>
      </c>
    </row>
    <row r="538" spans="1:5" ht="20.100000000000001" customHeight="1">
      <c r="A538" s="237" t="s">
        <v>949</v>
      </c>
      <c r="B538" s="238" t="s">
        <v>945</v>
      </c>
      <c r="C538" s="238" t="s">
        <v>6896</v>
      </c>
      <c r="D538" s="239">
        <v>800</v>
      </c>
      <c r="E538" s="240" t="s">
        <v>10327</v>
      </c>
    </row>
    <row r="539" spans="1:5" ht="20.100000000000001" customHeight="1">
      <c r="A539" s="237" t="s">
        <v>949</v>
      </c>
      <c r="B539" s="238" t="s">
        <v>947</v>
      </c>
      <c r="C539" s="238" t="s">
        <v>6896</v>
      </c>
      <c r="D539" s="239">
        <v>1150</v>
      </c>
      <c r="E539" s="240" t="s">
        <v>10327</v>
      </c>
    </row>
    <row r="540" spans="1:5" ht="20.100000000000001" customHeight="1">
      <c r="A540" s="237" t="s">
        <v>949</v>
      </c>
      <c r="B540" s="238" t="s">
        <v>952</v>
      </c>
      <c r="C540" s="238" t="s">
        <v>6896</v>
      </c>
      <c r="D540" s="239">
        <v>1600</v>
      </c>
      <c r="E540" s="240" t="s">
        <v>10327</v>
      </c>
    </row>
    <row r="541" spans="1:5" ht="20.100000000000001" customHeight="1">
      <c r="A541" s="237" t="s">
        <v>954</v>
      </c>
      <c r="B541" s="238" t="s">
        <v>10350</v>
      </c>
      <c r="C541" s="238" t="s">
        <v>6896</v>
      </c>
      <c r="D541" s="239">
        <v>2050</v>
      </c>
      <c r="E541" s="240" t="s">
        <v>10327</v>
      </c>
    </row>
    <row r="542" spans="1:5" ht="20.100000000000001" customHeight="1">
      <c r="A542" s="237" t="s">
        <v>956</v>
      </c>
      <c r="B542" s="238" t="s">
        <v>957</v>
      </c>
      <c r="C542" s="238" t="s">
        <v>6898</v>
      </c>
      <c r="D542" s="239">
        <v>8000</v>
      </c>
      <c r="E542" s="240" t="s">
        <v>10327</v>
      </c>
    </row>
    <row r="543" spans="1:5" ht="20.100000000000001" customHeight="1">
      <c r="A543" s="237" t="s">
        <v>954</v>
      </c>
      <c r="B543" s="238" t="s">
        <v>947</v>
      </c>
      <c r="C543" s="238" t="s">
        <v>6896</v>
      </c>
      <c r="D543" s="239">
        <v>900</v>
      </c>
      <c r="E543" s="240" t="s">
        <v>10327</v>
      </c>
    </row>
    <row r="544" spans="1:5" ht="20.100000000000001" customHeight="1">
      <c r="A544" s="237" t="s">
        <v>954</v>
      </c>
      <c r="B544" s="238" t="s">
        <v>960</v>
      </c>
      <c r="C544" s="238" t="s">
        <v>6896</v>
      </c>
      <c r="D544" s="239">
        <v>1450</v>
      </c>
      <c r="E544" s="240" t="s">
        <v>10327</v>
      </c>
    </row>
    <row r="545" spans="1:5" ht="20.100000000000001" customHeight="1">
      <c r="A545" s="237" t="s">
        <v>962</v>
      </c>
      <c r="B545" s="238" t="s">
        <v>963</v>
      </c>
      <c r="C545" s="238" t="s">
        <v>6894</v>
      </c>
      <c r="D545" s="239">
        <v>50000</v>
      </c>
      <c r="E545" s="240" t="s">
        <v>10327</v>
      </c>
    </row>
    <row r="546" spans="1:5" ht="20.100000000000001" customHeight="1">
      <c r="A546" s="237" t="s">
        <v>962</v>
      </c>
      <c r="B546" s="238" t="s">
        <v>965</v>
      </c>
      <c r="C546" s="238" t="s">
        <v>6894</v>
      </c>
      <c r="D546" s="239">
        <v>64000</v>
      </c>
      <c r="E546" s="240" t="s">
        <v>10327</v>
      </c>
    </row>
    <row r="547" spans="1:5" ht="20.100000000000001" customHeight="1">
      <c r="A547" s="237" t="s">
        <v>962</v>
      </c>
      <c r="B547" s="238" t="s">
        <v>967</v>
      </c>
      <c r="C547" s="238" t="s">
        <v>6894</v>
      </c>
      <c r="D547" s="239">
        <v>72000</v>
      </c>
      <c r="E547" s="240" t="s">
        <v>10327</v>
      </c>
    </row>
    <row r="548" spans="1:5" ht="20.100000000000001" customHeight="1">
      <c r="A548" s="237" t="s">
        <v>969</v>
      </c>
      <c r="B548" s="238" t="s">
        <v>970</v>
      </c>
      <c r="C548" s="238" t="s">
        <v>6894</v>
      </c>
      <c r="D548" s="239">
        <v>10000</v>
      </c>
      <c r="E548" s="240" t="s">
        <v>10327</v>
      </c>
    </row>
    <row r="549" spans="1:5" ht="20.100000000000001" customHeight="1">
      <c r="A549" s="237" t="s">
        <v>969</v>
      </c>
      <c r="B549" s="238" t="s">
        <v>972</v>
      </c>
      <c r="C549" s="238" t="s">
        <v>6894</v>
      </c>
      <c r="D549" s="239">
        <v>13000</v>
      </c>
      <c r="E549" s="240" t="s">
        <v>10327</v>
      </c>
    </row>
    <row r="550" spans="1:5" ht="20.100000000000001" customHeight="1">
      <c r="A550" s="237" t="s">
        <v>969</v>
      </c>
      <c r="B550" s="238" t="s">
        <v>974</v>
      </c>
      <c r="C550" s="238" t="s">
        <v>6894</v>
      </c>
      <c r="D550" s="239">
        <v>15000</v>
      </c>
      <c r="E550" s="240" t="s">
        <v>10327</v>
      </c>
    </row>
    <row r="551" spans="1:5" ht="20.100000000000001" customHeight="1">
      <c r="A551" s="237" t="s">
        <v>969</v>
      </c>
      <c r="B551" s="238" t="s">
        <v>976</v>
      </c>
      <c r="C551" s="238" t="s">
        <v>6894</v>
      </c>
      <c r="D551" s="239">
        <v>18000</v>
      </c>
      <c r="E551" s="240" t="s">
        <v>10327</v>
      </c>
    </row>
    <row r="552" spans="1:5" ht="20.100000000000001" customHeight="1">
      <c r="A552" s="237" t="s">
        <v>978</v>
      </c>
      <c r="B552" s="238" t="s">
        <v>979</v>
      </c>
      <c r="C552" s="238" t="s">
        <v>6894</v>
      </c>
      <c r="D552" s="239">
        <v>55000</v>
      </c>
      <c r="E552" s="240" t="s">
        <v>10327</v>
      </c>
    </row>
    <row r="553" spans="1:5" ht="20.100000000000001" customHeight="1">
      <c r="A553" s="237" t="s">
        <v>978</v>
      </c>
      <c r="B553" s="238" t="s">
        <v>981</v>
      </c>
      <c r="C553" s="238" t="s">
        <v>6894</v>
      </c>
      <c r="D553" s="239">
        <v>57000</v>
      </c>
      <c r="E553" s="240" t="s">
        <v>10327</v>
      </c>
    </row>
    <row r="554" spans="1:5" ht="20.100000000000001" customHeight="1">
      <c r="A554" s="237" t="s">
        <v>978</v>
      </c>
      <c r="B554" s="238" t="s">
        <v>983</v>
      </c>
      <c r="C554" s="238" t="s">
        <v>6894</v>
      </c>
      <c r="D554" s="239">
        <v>64000</v>
      </c>
      <c r="E554" s="240" t="s">
        <v>10327</v>
      </c>
    </row>
    <row r="555" spans="1:5" ht="20.100000000000001" customHeight="1">
      <c r="A555" s="237" t="s">
        <v>978</v>
      </c>
      <c r="B555" s="238" t="s">
        <v>985</v>
      </c>
      <c r="C555" s="238" t="s">
        <v>6894</v>
      </c>
      <c r="D555" s="239">
        <v>67300</v>
      </c>
      <c r="E555" s="240" t="s">
        <v>10327</v>
      </c>
    </row>
    <row r="556" spans="1:5" ht="20.100000000000001" customHeight="1">
      <c r="A556" s="237" t="s">
        <v>978</v>
      </c>
      <c r="B556" s="238" t="s">
        <v>987</v>
      </c>
      <c r="C556" s="238" t="s">
        <v>6894</v>
      </c>
      <c r="D556" s="239">
        <v>76722</v>
      </c>
      <c r="E556" s="240" t="s">
        <v>10327</v>
      </c>
    </row>
    <row r="557" spans="1:5" ht="20.100000000000001" customHeight="1">
      <c r="A557" s="237" t="s">
        <v>978</v>
      </c>
      <c r="B557" s="238" t="s">
        <v>989</v>
      </c>
      <c r="C557" s="238" t="s">
        <v>6894</v>
      </c>
      <c r="D557" s="239">
        <v>84119</v>
      </c>
      <c r="E557" s="240" t="s">
        <v>10327</v>
      </c>
    </row>
    <row r="558" spans="1:5" ht="20.100000000000001" customHeight="1">
      <c r="A558" s="237" t="s">
        <v>978</v>
      </c>
      <c r="B558" s="238" t="s">
        <v>991</v>
      </c>
      <c r="C558" s="238" t="s">
        <v>6894</v>
      </c>
      <c r="D558" s="239">
        <v>108775</v>
      </c>
      <c r="E558" s="240" t="s">
        <v>10327</v>
      </c>
    </row>
    <row r="559" spans="1:5" ht="20.100000000000001" customHeight="1">
      <c r="A559" s="237" t="s">
        <v>993</v>
      </c>
      <c r="B559" s="238" t="s">
        <v>994</v>
      </c>
      <c r="C559" s="238" t="s">
        <v>7102</v>
      </c>
      <c r="D559" s="239">
        <v>173000</v>
      </c>
      <c r="E559" s="240" t="s">
        <v>10327</v>
      </c>
    </row>
    <row r="560" spans="1:5" ht="20.100000000000001" customHeight="1">
      <c r="A560" s="237" t="s">
        <v>993</v>
      </c>
      <c r="B560" s="238" t="s">
        <v>10351</v>
      </c>
      <c r="C560" s="238" t="s">
        <v>7102</v>
      </c>
      <c r="D560" s="239">
        <v>259000</v>
      </c>
      <c r="E560" s="240" t="s">
        <v>10327</v>
      </c>
    </row>
    <row r="561" spans="1:5" ht="20.100000000000001" customHeight="1">
      <c r="A561" s="237" t="s">
        <v>993</v>
      </c>
      <c r="B561" s="238" t="s">
        <v>998</v>
      </c>
      <c r="C561" s="238" t="s">
        <v>7102</v>
      </c>
      <c r="D561" s="239">
        <v>364000</v>
      </c>
      <c r="E561" s="240" t="s">
        <v>10327</v>
      </c>
    </row>
    <row r="562" spans="1:5" ht="20.100000000000001" customHeight="1">
      <c r="A562" s="237" t="s">
        <v>1000</v>
      </c>
      <c r="B562" s="238" t="s">
        <v>1001</v>
      </c>
      <c r="C562" s="238" t="s">
        <v>6896</v>
      </c>
      <c r="D562" s="239">
        <v>28500</v>
      </c>
      <c r="E562" s="240" t="s">
        <v>10327</v>
      </c>
    </row>
    <row r="563" spans="1:5" ht="20.100000000000001" customHeight="1">
      <c r="A563" s="237" t="s">
        <v>1003</v>
      </c>
      <c r="B563" s="238" t="s">
        <v>7103</v>
      </c>
      <c r="C563" s="238" t="s">
        <v>7102</v>
      </c>
      <c r="D563" s="239">
        <v>220000</v>
      </c>
      <c r="E563" s="240" t="s">
        <v>10327</v>
      </c>
    </row>
    <row r="564" spans="1:5" ht="20.100000000000001" customHeight="1">
      <c r="A564" s="237" t="s">
        <v>1003</v>
      </c>
      <c r="B564" s="238" t="s">
        <v>7104</v>
      </c>
      <c r="C564" s="238" t="s">
        <v>7102</v>
      </c>
      <c r="D564" s="239">
        <v>276000</v>
      </c>
      <c r="E564" s="240" t="s">
        <v>10327</v>
      </c>
    </row>
    <row r="565" spans="1:5" ht="20.100000000000001" customHeight="1">
      <c r="A565" s="237" t="s">
        <v>1003</v>
      </c>
      <c r="B565" s="238" t="s">
        <v>7105</v>
      </c>
      <c r="C565" s="238" t="s">
        <v>7102</v>
      </c>
      <c r="D565" s="239">
        <v>273000</v>
      </c>
      <c r="E565" s="240" t="s">
        <v>10327</v>
      </c>
    </row>
    <row r="566" spans="1:5" ht="20.100000000000001" customHeight="1">
      <c r="A566" s="237" t="s">
        <v>1003</v>
      </c>
      <c r="B566" s="238" t="s">
        <v>7106</v>
      </c>
      <c r="C566" s="238" t="s">
        <v>7102</v>
      </c>
      <c r="D566" s="239">
        <v>193000</v>
      </c>
      <c r="E566" s="240" t="s">
        <v>10327</v>
      </c>
    </row>
    <row r="567" spans="1:5" ht="20.100000000000001" customHeight="1">
      <c r="A567" s="237" t="s">
        <v>1008</v>
      </c>
      <c r="B567" s="238" t="s">
        <v>7107</v>
      </c>
      <c r="C567" s="238" t="s">
        <v>7102</v>
      </c>
      <c r="D567" s="239">
        <v>45500</v>
      </c>
      <c r="E567" s="240" t="s">
        <v>10327</v>
      </c>
    </row>
    <row r="568" spans="1:5" ht="20.100000000000001" customHeight="1">
      <c r="A568" s="237" t="s">
        <v>1008</v>
      </c>
      <c r="B568" s="238" t="s">
        <v>7108</v>
      </c>
      <c r="C568" s="238" t="s">
        <v>7102</v>
      </c>
      <c r="D568" s="239">
        <v>48000</v>
      </c>
      <c r="E568" s="240" t="s">
        <v>10327</v>
      </c>
    </row>
    <row r="569" spans="1:5" ht="20.100000000000001" customHeight="1">
      <c r="A569" s="237" t="s">
        <v>1008</v>
      </c>
      <c r="B569" s="238" t="s">
        <v>7109</v>
      </c>
      <c r="C569" s="238" t="s">
        <v>7102</v>
      </c>
      <c r="D569" s="239">
        <v>51000</v>
      </c>
      <c r="E569" s="240" t="s">
        <v>10327</v>
      </c>
    </row>
    <row r="570" spans="1:5" ht="20.100000000000001" customHeight="1">
      <c r="A570" s="237" t="s">
        <v>1008</v>
      </c>
      <c r="B570" s="238" t="s">
        <v>7110</v>
      </c>
      <c r="C570" s="238" t="s">
        <v>7102</v>
      </c>
      <c r="D570" s="239">
        <v>98873</v>
      </c>
      <c r="E570" s="240" t="s">
        <v>10327</v>
      </c>
    </row>
    <row r="571" spans="1:5" ht="20.100000000000001" customHeight="1">
      <c r="A571" s="237" t="s">
        <v>1013</v>
      </c>
      <c r="B571" s="238" t="s">
        <v>7111</v>
      </c>
      <c r="C571" s="238" t="s">
        <v>7102</v>
      </c>
      <c r="D571" s="239">
        <v>61500</v>
      </c>
      <c r="E571" s="240" t="s">
        <v>10327</v>
      </c>
    </row>
    <row r="572" spans="1:5" ht="20.100000000000001" customHeight="1">
      <c r="A572" s="237" t="s">
        <v>1013</v>
      </c>
      <c r="B572" s="238" t="s">
        <v>7112</v>
      </c>
      <c r="C572" s="238" t="s">
        <v>7102</v>
      </c>
      <c r="D572" s="239">
        <v>65500</v>
      </c>
      <c r="E572" s="240" t="s">
        <v>10327</v>
      </c>
    </row>
    <row r="573" spans="1:5" ht="20.100000000000001" customHeight="1">
      <c r="A573" s="237" t="s">
        <v>1013</v>
      </c>
      <c r="B573" s="238" t="s">
        <v>7113</v>
      </c>
      <c r="C573" s="238" t="s">
        <v>7102</v>
      </c>
      <c r="D573" s="239">
        <v>68000</v>
      </c>
      <c r="E573" s="240" t="s">
        <v>10327</v>
      </c>
    </row>
    <row r="574" spans="1:5" ht="20.100000000000001" customHeight="1">
      <c r="A574" s="237" t="s">
        <v>1013</v>
      </c>
      <c r="B574" s="238" t="s">
        <v>7114</v>
      </c>
      <c r="C574" s="238" t="s">
        <v>7102</v>
      </c>
      <c r="D574" s="239">
        <v>125112</v>
      </c>
      <c r="E574" s="240" t="s">
        <v>10327</v>
      </c>
    </row>
    <row r="575" spans="1:5" ht="20.100000000000001" customHeight="1">
      <c r="A575" s="237" t="s">
        <v>1018</v>
      </c>
      <c r="B575" s="238" t="s">
        <v>7115</v>
      </c>
      <c r="C575" s="238" t="s">
        <v>6893</v>
      </c>
      <c r="D575" s="239">
        <v>76593</v>
      </c>
      <c r="E575" s="240" t="s">
        <v>10327</v>
      </c>
    </row>
    <row r="576" spans="1:5" ht="20.100000000000001" customHeight="1">
      <c r="A576" s="237" t="s">
        <v>1018</v>
      </c>
      <c r="B576" s="238" t="s">
        <v>7116</v>
      </c>
      <c r="C576" s="238" t="s">
        <v>6893</v>
      </c>
      <c r="D576" s="239">
        <v>85784</v>
      </c>
      <c r="E576" s="240" t="s">
        <v>10327</v>
      </c>
    </row>
    <row r="577" spans="1:5" ht="20.100000000000001" customHeight="1">
      <c r="A577" s="237" t="s">
        <v>1021</v>
      </c>
      <c r="B577" s="238" t="s">
        <v>1022</v>
      </c>
      <c r="C577" s="238" t="s">
        <v>6914</v>
      </c>
      <c r="D577" s="239">
        <v>250000</v>
      </c>
      <c r="E577" s="240" t="s">
        <v>10327</v>
      </c>
    </row>
    <row r="578" spans="1:5" ht="20.100000000000001" customHeight="1">
      <c r="A578" s="237" t="s">
        <v>1024</v>
      </c>
      <c r="B578" s="238" t="s">
        <v>1025</v>
      </c>
      <c r="C578" s="238" t="s">
        <v>7081</v>
      </c>
      <c r="D578" s="239">
        <v>285000</v>
      </c>
      <c r="E578" s="240" t="s">
        <v>10327</v>
      </c>
    </row>
    <row r="579" spans="1:5" ht="20.100000000000001" customHeight="1">
      <c r="A579" s="237" t="s">
        <v>1024</v>
      </c>
      <c r="B579" s="238" t="s">
        <v>1027</v>
      </c>
      <c r="C579" s="238" t="s">
        <v>7081</v>
      </c>
      <c r="D579" s="239">
        <v>544420</v>
      </c>
      <c r="E579" s="240" t="s">
        <v>10327</v>
      </c>
    </row>
    <row r="580" spans="1:5" ht="20.100000000000001" customHeight="1">
      <c r="A580" s="237" t="s">
        <v>1024</v>
      </c>
      <c r="B580" s="238" t="s">
        <v>1029</v>
      </c>
      <c r="C580" s="238" t="s">
        <v>7081</v>
      </c>
      <c r="D580" s="239">
        <v>649490</v>
      </c>
      <c r="E580" s="240" t="s">
        <v>10327</v>
      </c>
    </row>
    <row r="581" spans="1:5" ht="20.100000000000001" customHeight="1">
      <c r="A581" s="237" t="s">
        <v>1031</v>
      </c>
      <c r="B581" s="238" t="s">
        <v>1025</v>
      </c>
      <c r="C581" s="238" t="s">
        <v>7081</v>
      </c>
      <c r="D581" s="239">
        <v>169282</v>
      </c>
      <c r="E581" s="240" t="s">
        <v>10327</v>
      </c>
    </row>
    <row r="582" spans="1:5" ht="20.100000000000001" customHeight="1">
      <c r="A582" s="237" t="s">
        <v>1031</v>
      </c>
      <c r="B582" s="238" t="s">
        <v>1027</v>
      </c>
      <c r="C582" s="238" t="s">
        <v>7081</v>
      </c>
      <c r="D582" s="239">
        <v>198000</v>
      </c>
      <c r="E582" s="240" t="s">
        <v>10327</v>
      </c>
    </row>
    <row r="583" spans="1:5" ht="20.100000000000001" customHeight="1">
      <c r="A583" s="237" t="s">
        <v>1031</v>
      </c>
      <c r="B583" s="238" t="s">
        <v>1029</v>
      </c>
      <c r="C583" s="238" t="s">
        <v>7081</v>
      </c>
      <c r="D583" s="239">
        <v>249600</v>
      </c>
      <c r="E583" s="240" t="s">
        <v>10327</v>
      </c>
    </row>
    <row r="584" spans="1:5" ht="20.100000000000001" customHeight="1">
      <c r="A584" s="237" t="s">
        <v>1035</v>
      </c>
      <c r="B584" s="238" t="s">
        <v>1025</v>
      </c>
      <c r="C584" s="238" t="s">
        <v>6893</v>
      </c>
      <c r="D584" s="239">
        <v>84500</v>
      </c>
      <c r="E584" s="240" t="s">
        <v>10327</v>
      </c>
    </row>
    <row r="585" spans="1:5" ht="20.100000000000001" customHeight="1">
      <c r="A585" s="237" t="s">
        <v>1035</v>
      </c>
      <c r="B585" s="238" t="s">
        <v>1027</v>
      </c>
      <c r="C585" s="238" t="s">
        <v>6893</v>
      </c>
      <c r="D585" s="239">
        <v>84500</v>
      </c>
      <c r="E585" s="240" t="s">
        <v>10327</v>
      </c>
    </row>
    <row r="586" spans="1:5" ht="20.100000000000001" customHeight="1">
      <c r="A586" s="237" t="s">
        <v>1035</v>
      </c>
      <c r="B586" s="238" t="s">
        <v>1029</v>
      </c>
      <c r="C586" s="238" t="s">
        <v>6893</v>
      </c>
      <c r="D586" s="239">
        <v>84500</v>
      </c>
      <c r="E586" s="240" t="s">
        <v>10327</v>
      </c>
    </row>
    <row r="587" spans="1:5" ht="20.100000000000001" customHeight="1">
      <c r="A587" s="237" t="s">
        <v>1039</v>
      </c>
      <c r="B587" s="238" t="s">
        <v>1025</v>
      </c>
      <c r="C587" s="238" t="s">
        <v>6893</v>
      </c>
      <c r="D587" s="239">
        <v>23000</v>
      </c>
      <c r="E587" s="240" t="s">
        <v>10327</v>
      </c>
    </row>
    <row r="588" spans="1:5" ht="20.100000000000001" customHeight="1">
      <c r="A588" s="237" t="s">
        <v>1039</v>
      </c>
      <c r="B588" s="238" t="s">
        <v>1027</v>
      </c>
      <c r="C588" s="238" t="s">
        <v>6893</v>
      </c>
      <c r="D588" s="239">
        <v>26000</v>
      </c>
      <c r="E588" s="240" t="s">
        <v>10327</v>
      </c>
    </row>
    <row r="589" spans="1:5" ht="20.100000000000001" customHeight="1">
      <c r="A589" s="237" t="s">
        <v>1039</v>
      </c>
      <c r="B589" s="238" t="s">
        <v>1029</v>
      </c>
      <c r="C589" s="238" t="s">
        <v>6893</v>
      </c>
      <c r="D589" s="239">
        <v>39000</v>
      </c>
      <c r="E589" s="240" t="s">
        <v>10327</v>
      </c>
    </row>
    <row r="590" spans="1:5" ht="20.100000000000001" customHeight="1">
      <c r="A590" s="237" t="s">
        <v>607</v>
      </c>
      <c r="B590" s="238" t="s">
        <v>7117</v>
      </c>
      <c r="C590" s="238" t="s">
        <v>6893</v>
      </c>
      <c r="D590" s="239">
        <v>3900</v>
      </c>
      <c r="E590" s="240" t="s">
        <v>10327</v>
      </c>
    </row>
    <row r="591" spans="1:5" ht="20.100000000000001" customHeight="1">
      <c r="A591" s="237" t="s">
        <v>607</v>
      </c>
      <c r="B591" s="238" t="s">
        <v>7118</v>
      </c>
      <c r="C591" s="238" t="s">
        <v>6893</v>
      </c>
      <c r="D591" s="239">
        <v>4870</v>
      </c>
      <c r="E591" s="240" t="s">
        <v>10327</v>
      </c>
    </row>
    <row r="592" spans="1:5" ht="20.100000000000001" customHeight="1">
      <c r="A592" s="237" t="s">
        <v>607</v>
      </c>
      <c r="B592" s="238" t="s">
        <v>7119</v>
      </c>
      <c r="C592" s="238" t="s">
        <v>6893</v>
      </c>
      <c r="D592" s="239">
        <v>5120</v>
      </c>
      <c r="E592" s="240" t="s">
        <v>10327</v>
      </c>
    </row>
    <row r="593" spans="1:5" ht="20.100000000000001" customHeight="1">
      <c r="A593" s="237" t="s">
        <v>607</v>
      </c>
      <c r="B593" s="238" t="s">
        <v>7120</v>
      </c>
      <c r="C593" s="238" t="s">
        <v>6893</v>
      </c>
      <c r="D593" s="239">
        <v>5750</v>
      </c>
      <c r="E593" s="240" t="s">
        <v>10327</v>
      </c>
    </row>
    <row r="594" spans="1:5" ht="20.100000000000001" customHeight="1">
      <c r="A594" s="237" t="s">
        <v>607</v>
      </c>
      <c r="B594" s="238" t="s">
        <v>7121</v>
      </c>
      <c r="C594" s="238" t="s">
        <v>6893</v>
      </c>
      <c r="D594" s="239">
        <v>6250</v>
      </c>
      <c r="E594" s="240" t="s">
        <v>10327</v>
      </c>
    </row>
    <row r="595" spans="1:5" ht="20.100000000000001" customHeight="1">
      <c r="A595" s="237" t="s">
        <v>607</v>
      </c>
      <c r="B595" s="238" t="s">
        <v>7122</v>
      </c>
      <c r="C595" s="238" t="s">
        <v>6893</v>
      </c>
      <c r="D595" s="239">
        <v>7620</v>
      </c>
      <c r="E595" s="240" t="s">
        <v>10327</v>
      </c>
    </row>
    <row r="596" spans="1:5" ht="20.100000000000001" customHeight="1">
      <c r="A596" s="237" t="s">
        <v>607</v>
      </c>
      <c r="B596" s="238" t="s">
        <v>7123</v>
      </c>
      <c r="C596" s="238" t="s">
        <v>6893</v>
      </c>
      <c r="D596" s="239">
        <v>8580</v>
      </c>
      <c r="E596" s="240" t="s">
        <v>10327</v>
      </c>
    </row>
    <row r="597" spans="1:5" ht="20.100000000000001" customHeight="1">
      <c r="A597" s="237" t="s">
        <v>607</v>
      </c>
      <c r="B597" s="238" t="s">
        <v>7124</v>
      </c>
      <c r="C597" s="238" t="s">
        <v>6893</v>
      </c>
      <c r="D597" s="239">
        <v>9400</v>
      </c>
      <c r="E597" s="240" t="s">
        <v>10327</v>
      </c>
    </row>
    <row r="598" spans="1:5" ht="20.100000000000001" customHeight="1">
      <c r="A598" s="237" t="s">
        <v>607</v>
      </c>
      <c r="B598" s="238" t="s">
        <v>7125</v>
      </c>
      <c r="C598" s="238" t="s">
        <v>6893</v>
      </c>
      <c r="D598" s="239">
        <v>10400</v>
      </c>
      <c r="E598" s="240" t="s">
        <v>10327</v>
      </c>
    </row>
    <row r="599" spans="1:5" ht="20.100000000000001" customHeight="1">
      <c r="A599" s="237" t="s">
        <v>607</v>
      </c>
      <c r="B599" s="238" t="s">
        <v>7126</v>
      </c>
      <c r="C599" s="238" t="s">
        <v>6893</v>
      </c>
      <c r="D599" s="239">
        <v>12140</v>
      </c>
      <c r="E599" s="240" t="s">
        <v>10327</v>
      </c>
    </row>
    <row r="600" spans="1:5" ht="20.100000000000001" customHeight="1">
      <c r="A600" s="237" t="s">
        <v>607</v>
      </c>
      <c r="B600" s="238" t="s">
        <v>7127</v>
      </c>
      <c r="C600" s="238" t="s">
        <v>6893</v>
      </c>
      <c r="D600" s="239">
        <v>15000</v>
      </c>
      <c r="E600" s="240" t="s">
        <v>10327</v>
      </c>
    </row>
    <row r="601" spans="1:5" ht="20.100000000000001" customHeight="1">
      <c r="A601" s="237" t="s">
        <v>1054</v>
      </c>
      <c r="B601" s="238" t="s">
        <v>1055</v>
      </c>
      <c r="C601" s="238" t="s">
        <v>6896</v>
      </c>
      <c r="D601" s="239">
        <v>103723</v>
      </c>
      <c r="E601" s="240" t="s">
        <v>10327</v>
      </c>
    </row>
    <row r="602" spans="1:5" ht="20.100000000000001" customHeight="1">
      <c r="A602" s="237" t="s">
        <v>1054</v>
      </c>
      <c r="B602" s="238" t="s">
        <v>1057</v>
      </c>
      <c r="C602" s="238" t="s">
        <v>6896</v>
      </c>
      <c r="D602" s="239">
        <v>114960</v>
      </c>
      <c r="E602" s="240" t="s">
        <v>10327</v>
      </c>
    </row>
    <row r="603" spans="1:5" ht="20.100000000000001" customHeight="1">
      <c r="A603" s="237" t="s">
        <v>1054</v>
      </c>
      <c r="B603" s="238" t="s">
        <v>1059</v>
      </c>
      <c r="C603" s="238" t="s">
        <v>6896</v>
      </c>
      <c r="D603" s="239">
        <v>137369</v>
      </c>
      <c r="E603" s="240" t="s">
        <v>10327</v>
      </c>
    </row>
    <row r="604" spans="1:5" ht="20.100000000000001" customHeight="1">
      <c r="A604" s="237" t="s">
        <v>1054</v>
      </c>
      <c r="B604" s="238" t="s">
        <v>1061</v>
      </c>
      <c r="C604" s="238" t="s">
        <v>6896</v>
      </c>
      <c r="D604" s="239">
        <v>138943</v>
      </c>
      <c r="E604" s="240" t="s">
        <v>10327</v>
      </c>
    </row>
    <row r="605" spans="1:5" ht="20.100000000000001" customHeight="1">
      <c r="A605" s="237" t="s">
        <v>7128</v>
      </c>
      <c r="B605" s="238" t="s">
        <v>10352</v>
      </c>
      <c r="C605" s="238" t="s">
        <v>6894</v>
      </c>
      <c r="D605" s="239">
        <v>42345</v>
      </c>
      <c r="E605" s="240" t="s">
        <v>10327</v>
      </c>
    </row>
    <row r="606" spans="1:5" ht="20.100000000000001" customHeight="1">
      <c r="A606" s="237" t="s">
        <v>7128</v>
      </c>
      <c r="B606" s="238" t="s">
        <v>10353</v>
      </c>
      <c r="C606" s="238" t="s">
        <v>6894</v>
      </c>
      <c r="D606" s="239">
        <v>39745</v>
      </c>
      <c r="E606" s="240" t="s">
        <v>10327</v>
      </c>
    </row>
    <row r="607" spans="1:5" ht="20.100000000000001" customHeight="1">
      <c r="A607" s="237" t="s">
        <v>7128</v>
      </c>
      <c r="B607" s="238" t="s">
        <v>10354</v>
      </c>
      <c r="C607" s="238" t="s">
        <v>6894</v>
      </c>
      <c r="D607" s="239">
        <v>49791</v>
      </c>
      <c r="E607" s="240" t="s">
        <v>10327</v>
      </c>
    </row>
    <row r="608" spans="1:5" ht="20.100000000000001" customHeight="1">
      <c r="A608" s="237" t="s">
        <v>7128</v>
      </c>
      <c r="B608" s="238" t="s">
        <v>10355</v>
      </c>
      <c r="C608" s="238" t="s">
        <v>6894</v>
      </c>
      <c r="D608" s="239">
        <v>47555</v>
      </c>
      <c r="E608" s="240" t="s">
        <v>10327</v>
      </c>
    </row>
    <row r="609" spans="1:5" ht="20.100000000000001" customHeight="1">
      <c r="A609" s="237" t="s">
        <v>7128</v>
      </c>
      <c r="B609" s="238" t="s">
        <v>10356</v>
      </c>
      <c r="C609" s="238" t="s">
        <v>6894</v>
      </c>
      <c r="D609" s="239">
        <v>57927</v>
      </c>
      <c r="E609" s="240" t="s">
        <v>10327</v>
      </c>
    </row>
    <row r="610" spans="1:5" ht="20.100000000000001" customHeight="1">
      <c r="A610" s="237" t="s">
        <v>7128</v>
      </c>
      <c r="B610" s="238" t="s">
        <v>10357</v>
      </c>
      <c r="C610" s="238" t="s">
        <v>6894</v>
      </c>
      <c r="D610" s="239">
        <v>55182</v>
      </c>
      <c r="E610" s="240" t="s">
        <v>10327</v>
      </c>
    </row>
    <row r="611" spans="1:5" ht="20.100000000000001" customHeight="1">
      <c r="A611" s="237" t="s">
        <v>7128</v>
      </c>
      <c r="B611" s="238" t="s">
        <v>10358</v>
      </c>
      <c r="C611" s="238" t="s">
        <v>6894</v>
      </c>
      <c r="D611" s="239">
        <v>60836</v>
      </c>
      <c r="E611" s="240" t="s">
        <v>10327</v>
      </c>
    </row>
    <row r="612" spans="1:5" ht="20.100000000000001" customHeight="1">
      <c r="A612" s="237" t="s">
        <v>7128</v>
      </c>
      <c r="B612" s="238" t="s">
        <v>10359</v>
      </c>
      <c r="C612" s="238" t="s">
        <v>6894</v>
      </c>
      <c r="D612" s="239">
        <v>58491</v>
      </c>
      <c r="E612" s="240" t="s">
        <v>10327</v>
      </c>
    </row>
    <row r="613" spans="1:5" ht="20.100000000000001" customHeight="1">
      <c r="A613" s="237" t="s">
        <v>7128</v>
      </c>
      <c r="B613" s="238" t="s">
        <v>10360</v>
      </c>
      <c r="C613" s="238" t="s">
        <v>6894</v>
      </c>
      <c r="D613" s="239">
        <v>68373</v>
      </c>
      <c r="E613" s="240" t="s">
        <v>10327</v>
      </c>
    </row>
    <row r="614" spans="1:5" ht="20.100000000000001" customHeight="1">
      <c r="A614" s="237" t="s">
        <v>7128</v>
      </c>
      <c r="B614" s="238" t="s">
        <v>10361</v>
      </c>
      <c r="C614" s="238" t="s">
        <v>6894</v>
      </c>
      <c r="D614" s="239">
        <v>63409</v>
      </c>
      <c r="E614" s="240" t="s">
        <v>10327</v>
      </c>
    </row>
    <row r="615" spans="1:5" ht="20.100000000000001" customHeight="1">
      <c r="A615" s="237" t="s">
        <v>7128</v>
      </c>
      <c r="B615" s="238" t="s">
        <v>10362</v>
      </c>
      <c r="C615" s="238" t="s">
        <v>6894</v>
      </c>
      <c r="D615" s="239">
        <v>87255</v>
      </c>
      <c r="E615" s="240" t="s">
        <v>10327</v>
      </c>
    </row>
    <row r="616" spans="1:5" ht="20.100000000000001" customHeight="1">
      <c r="A616" s="237" t="s">
        <v>7128</v>
      </c>
      <c r="B616" s="238" t="s">
        <v>10363</v>
      </c>
      <c r="C616" s="238" t="s">
        <v>6894</v>
      </c>
      <c r="D616" s="239">
        <v>75464</v>
      </c>
      <c r="E616" s="240" t="s">
        <v>10327</v>
      </c>
    </row>
    <row r="617" spans="1:5" ht="20.100000000000001" customHeight="1">
      <c r="A617" s="237" t="s">
        <v>7128</v>
      </c>
      <c r="B617" s="238" t="s">
        <v>10364</v>
      </c>
      <c r="C617" s="238" t="s">
        <v>6894</v>
      </c>
      <c r="D617" s="239">
        <v>118255</v>
      </c>
      <c r="E617" s="240" t="s">
        <v>10327</v>
      </c>
    </row>
    <row r="618" spans="1:5" ht="20.100000000000001" customHeight="1">
      <c r="A618" s="237" t="s">
        <v>7128</v>
      </c>
      <c r="B618" s="238" t="s">
        <v>10365</v>
      </c>
      <c r="C618" s="238" t="s">
        <v>6894</v>
      </c>
      <c r="D618" s="239">
        <v>105873</v>
      </c>
      <c r="E618" s="240" t="s">
        <v>10327</v>
      </c>
    </row>
    <row r="619" spans="1:5" ht="20.100000000000001" customHeight="1">
      <c r="A619" s="237" t="s">
        <v>7128</v>
      </c>
      <c r="B619" s="238" t="s">
        <v>10366</v>
      </c>
      <c r="C619" s="238" t="s">
        <v>6894</v>
      </c>
      <c r="D619" s="239">
        <v>162355</v>
      </c>
      <c r="E619" s="240" t="s">
        <v>10327</v>
      </c>
    </row>
    <row r="620" spans="1:5" ht="20.100000000000001" customHeight="1">
      <c r="A620" s="237" t="s">
        <v>7128</v>
      </c>
      <c r="B620" s="238" t="s">
        <v>10367</v>
      </c>
      <c r="C620" s="238" t="s">
        <v>6894</v>
      </c>
      <c r="D620" s="239">
        <v>139373</v>
      </c>
      <c r="E620" s="240" t="s">
        <v>10327</v>
      </c>
    </row>
    <row r="621" spans="1:5" ht="20.100000000000001" customHeight="1">
      <c r="A621" s="237" t="s">
        <v>7128</v>
      </c>
      <c r="B621" s="238" t="s">
        <v>10368</v>
      </c>
      <c r="C621" s="238" t="s">
        <v>6894</v>
      </c>
      <c r="D621" s="239">
        <v>205964</v>
      </c>
      <c r="E621" s="240" t="s">
        <v>10327</v>
      </c>
    </row>
    <row r="622" spans="1:5" ht="20.100000000000001" customHeight="1">
      <c r="A622" s="237" t="s">
        <v>7128</v>
      </c>
      <c r="B622" s="238" t="s">
        <v>10369</v>
      </c>
      <c r="C622" s="238" t="s">
        <v>6894</v>
      </c>
      <c r="D622" s="239">
        <v>181591</v>
      </c>
      <c r="E622" s="240" t="s">
        <v>10327</v>
      </c>
    </row>
    <row r="623" spans="1:5" ht="20.100000000000001" customHeight="1">
      <c r="A623" s="237" t="s">
        <v>7128</v>
      </c>
      <c r="B623" s="238" t="s">
        <v>10370</v>
      </c>
      <c r="C623" s="238" t="s">
        <v>6894</v>
      </c>
      <c r="D623" s="239">
        <v>264691</v>
      </c>
      <c r="E623" s="240" t="s">
        <v>10327</v>
      </c>
    </row>
    <row r="624" spans="1:5" ht="20.100000000000001" customHeight="1">
      <c r="A624" s="237" t="s">
        <v>7128</v>
      </c>
      <c r="B624" s="238" t="s">
        <v>10371</v>
      </c>
      <c r="C624" s="238" t="s">
        <v>6894</v>
      </c>
      <c r="D624" s="239">
        <v>239845</v>
      </c>
      <c r="E624" s="240" t="s">
        <v>10327</v>
      </c>
    </row>
    <row r="625" spans="1:5" ht="20.100000000000001" customHeight="1">
      <c r="A625" s="237" t="s">
        <v>7128</v>
      </c>
      <c r="B625" s="238" t="s">
        <v>10372</v>
      </c>
      <c r="C625" s="238" t="s">
        <v>6894</v>
      </c>
      <c r="D625" s="239">
        <v>325891</v>
      </c>
      <c r="E625" s="240" t="s">
        <v>10327</v>
      </c>
    </row>
    <row r="626" spans="1:5" ht="20.100000000000001" customHeight="1">
      <c r="A626" s="237" t="s">
        <v>7128</v>
      </c>
      <c r="B626" s="238" t="s">
        <v>10373</v>
      </c>
      <c r="C626" s="238" t="s">
        <v>6894</v>
      </c>
      <c r="D626" s="239">
        <v>286500</v>
      </c>
      <c r="E626" s="240" t="s">
        <v>10327</v>
      </c>
    </row>
    <row r="627" spans="1:5" ht="20.100000000000001" customHeight="1">
      <c r="A627" s="237" t="s">
        <v>7128</v>
      </c>
      <c r="B627" s="238" t="s">
        <v>10374</v>
      </c>
      <c r="C627" s="238" t="s">
        <v>6894</v>
      </c>
      <c r="D627" s="239">
        <v>383936</v>
      </c>
      <c r="E627" s="240" t="s">
        <v>10327</v>
      </c>
    </row>
    <row r="628" spans="1:5" ht="20.100000000000001" customHeight="1">
      <c r="A628" s="237" t="s">
        <v>7128</v>
      </c>
      <c r="B628" s="238" t="s">
        <v>10375</v>
      </c>
      <c r="C628" s="238" t="s">
        <v>6894</v>
      </c>
      <c r="D628" s="239">
        <v>335818</v>
      </c>
      <c r="E628" s="240" t="s">
        <v>10327</v>
      </c>
    </row>
    <row r="629" spans="1:5" ht="20.100000000000001" customHeight="1">
      <c r="A629" s="237" t="s">
        <v>7128</v>
      </c>
      <c r="B629" s="238" t="s">
        <v>10376</v>
      </c>
      <c r="C629" s="238" t="s">
        <v>6894</v>
      </c>
      <c r="D629" s="239">
        <v>463673</v>
      </c>
      <c r="E629" s="240" t="s">
        <v>10327</v>
      </c>
    </row>
    <row r="630" spans="1:5" ht="20.100000000000001" customHeight="1">
      <c r="A630" s="237" t="s">
        <v>7128</v>
      </c>
      <c r="B630" s="238" t="s">
        <v>10377</v>
      </c>
      <c r="C630" s="238" t="s">
        <v>6894</v>
      </c>
      <c r="D630" s="239">
        <v>416136</v>
      </c>
      <c r="E630" s="240" t="s">
        <v>10327</v>
      </c>
    </row>
    <row r="631" spans="1:5" ht="20.100000000000001" customHeight="1">
      <c r="A631" s="237" t="s">
        <v>7128</v>
      </c>
      <c r="B631" s="238" t="s">
        <v>10378</v>
      </c>
      <c r="C631" s="238" t="s">
        <v>6894</v>
      </c>
      <c r="D631" s="239">
        <v>522191</v>
      </c>
      <c r="E631" s="240" t="s">
        <v>10327</v>
      </c>
    </row>
    <row r="632" spans="1:5" ht="20.100000000000001" customHeight="1">
      <c r="A632" s="237" t="s">
        <v>7128</v>
      </c>
      <c r="B632" s="238" t="s">
        <v>10379</v>
      </c>
      <c r="C632" s="238" t="s">
        <v>6894</v>
      </c>
      <c r="D632" s="239">
        <v>497009</v>
      </c>
      <c r="E632" s="240" t="s">
        <v>10327</v>
      </c>
    </row>
    <row r="633" spans="1:5" ht="20.100000000000001" customHeight="1">
      <c r="A633" s="237" t="s">
        <v>7128</v>
      </c>
      <c r="B633" s="238" t="s">
        <v>10380</v>
      </c>
      <c r="C633" s="238" t="s">
        <v>6894</v>
      </c>
      <c r="D633" s="239">
        <v>855100</v>
      </c>
      <c r="E633" s="240" t="s">
        <v>10327</v>
      </c>
    </row>
    <row r="634" spans="1:5" ht="20.100000000000001" customHeight="1">
      <c r="A634" s="237" t="s">
        <v>7128</v>
      </c>
      <c r="B634" s="238" t="s">
        <v>10381</v>
      </c>
      <c r="C634" s="238" t="s">
        <v>6894</v>
      </c>
      <c r="D634" s="239">
        <v>637955</v>
      </c>
      <c r="E634" s="240" t="s">
        <v>10327</v>
      </c>
    </row>
    <row r="635" spans="1:5" ht="20.100000000000001" customHeight="1">
      <c r="A635" s="237" t="s">
        <v>7128</v>
      </c>
      <c r="B635" s="238" t="s">
        <v>10382</v>
      </c>
      <c r="C635" s="238" t="s">
        <v>6894</v>
      </c>
      <c r="D635" s="239">
        <v>888726</v>
      </c>
      <c r="E635" s="240" t="s">
        <v>10327</v>
      </c>
    </row>
    <row r="636" spans="1:5" ht="20.100000000000001" customHeight="1">
      <c r="A636" s="237" t="s">
        <v>7128</v>
      </c>
      <c r="B636" s="238" t="s">
        <v>10383</v>
      </c>
      <c r="C636" s="238" t="s">
        <v>6894</v>
      </c>
      <c r="D636" s="239">
        <v>675379</v>
      </c>
      <c r="E636" s="240" t="s">
        <v>10327</v>
      </c>
    </row>
    <row r="637" spans="1:5" ht="20.100000000000001" customHeight="1">
      <c r="A637" s="237" t="s">
        <v>7161</v>
      </c>
      <c r="B637" s="238" t="s">
        <v>490</v>
      </c>
      <c r="C637" s="238" t="s">
        <v>6894</v>
      </c>
      <c r="D637" s="239">
        <v>65195</v>
      </c>
      <c r="E637" s="240" t="s">
        <v>10327</v>
      </c>
    </row>
    <row r="638" spans="1:5" ht="20.100000000000001" customHeight="1">
      <c r="A638" s="237" t="s">
        <v>7161</v>
      </c>
      <c r="B638" s="238" t="s">
        <v>492</v>
      </c>
      <c r="C638" s="238" t="s">
        <v>6894</v>
      </c>
      <c r="D638" s="239">
        <v>82940</v>
      </c>
      <c r="E638" s="240" t="s">
        <v>10327</v>
      </c>
    </row>
    <row r="639" spans="1:5" ht="20.100000000000001" customHeight="1">
      <c r="A639" s="237" t="s">
        <v>7161</v>
      </c>
      <c r="B639" s="238" t="s">
        <v>494</v>
      </c>
      <c r="C639" s="238" t="s">
        <v>6894</v>
      </c>
      <c r="D639" s="239">
        <v>89083</v>
      </c>
      <c r="E639" s="240" t="s">
        <v>10327</v>
      </c>
    </row>
    <row r="640" spans="1:5" ht="20.100000000000001" customHeight="1">
      <c r="A640" s="237" t="s">
        <v>7161</v>
      </c>
      <c r="B640" s="238" t="s">
        <v>496</v>
      </c>
      <c r="C640" s="238" t="s">
        <v>6894</v>
      </c>
      <c r="D640" s="239">
        <v>94500</v>
      </c>
      <c r="E640" s="240" t="s">
        <v>10327</v>
      </c>
    </row>
    <row r="641" spans="1:5" ht="20.100000000000001" customHeight="1">
      <c r="A641" s="237" t="s">
        <v>7161</v>
      </c>
      <c r="B641" s="238" t="s">
        <v>498</v>
      </c>
      <c r="C641" s="238" t="s">
        <v>6894</v>
      </c>
      <c r="D641" s="239">
        <v>109883</v>
      </c>
      <c r="E641" s="240" t="s">
        <v>10327</v>
      </c>
    </row>
    <row r="642" spans="1:5" ht="20.100000000000001" customHeight="1">
      <c r="A642" s="237" t="s">
        <v>7161</v>
      </c>
      <c r="B642" s="238" t="s">
        <v>500</v>
      </c>
      <c r="C642" s="238" t="s">
        <v>6894</v>
      </c>
      <c r="D642" s="239">
        <v>134453</v>
      </c>
      <c r="E642" s="240" t="s">
        <v>10327</v>
      </c>
    </row>
    <row r="643" spans="1:5" ht="20.100000000000001" customHeight="1">
      <c r="A643" s="237" t="s">
        <v>7161</v>
      </c>
      <c r="B643" s="238" t="s">
        <v>502</v>
      </c>
      <c r="C643" s="238" t="s">
        <v>6894</v>
      </c>
      <c r="D643" s="239">
        <v>182228</v>
      </c>
      <c r="E643" s="240" t="s">
        <v>10327</v>
      </c>
    </row>
    <row r="644" spans="1:5" ht="20.100000000000001" customHeight="1">
      <c r="A644" s="237" t="s">
        <v>7161</v>
      </c>
      <c r="B644" s="238" t="s">
        <v>504</v>
      </c>
      <c r="C644" s="238" t="s">
        <v>6894</v>
      </c>
      <c r="D644" s="239">
        <v>247065</v>
      </c>
      <c r="E644" s="240" t="s">
        <v>10327</v>
      </c>
    </row>
    <row r="645" spans="1:5" ht="20.100000000000001" customHeight="1">
      <c r="A645" s="237" t="s">
        <v>7161</v>
      </c>
      <c r="B645" s="238" t="s">
        <v>506</v>
      </c>
      <c r="C645" s="238" t="s">
        <v>6894</v>
      </c>
      <c r="D645" s="239">
        <v>320093</v>
      </c>
      <c r="E645" s="240" t="s">
        <v>10327</v>
      </c>
    </row>
    <row r="646" spans="1:5" ht="20.100000000000001" customHeight="1">
      <c r="A646" s="237" t="s">
        <v>7161</v>
      </c>
      <c r="B646" s="238" t="s">
        <v>508</v>
      </c>
      <c r="C646" s="238" t="s">
        <v>6894</v>
      </c>
      <c r="D646" s="239">
        <v>410540</v>
      </c>
      <c r="E646" s="240" t="s">
        <v>10327</v>
      </c>
    </row>
    <row r="647" spans="1:5" ht="20.100000000000001" customHeight="1">
      <c r="A647" s="237" t="s">
        <v>7161</v>
      </c>
      <c r="B647" s="238" t="s">
        <v>510</v>
      </c>
      <c r="C647" s="238" t="s">
        <v>6894</v>
      </c>
      <c r="D647" s="239">
        <v>508138</v>
      </c>
      <c r="E647" s="240" t="s">
        <v>10327</v>
      </c>
    </row>
    <row r="648" spans="1:5" ht="20.100000000000001" customHeight="1">
      <c r="A648" s="237" t="s">
        <v>7161</v>
      </c>
      <c r="B648" s="238" t="s">
        <v>647</v>
      </c>
      <c r="C648" s="238" t="s">
        <v>6894</v>
      </c>
      <c r="D648" s="239">
        <v>599235</v>
      </c>
      <c r="E648" s="240" t="s">
        <v>10327</v>
      </c>
    </row>
    <row r="649" spans="1:5" ht="20.100000000000001" customHeight="1">
      <c r="A649" s="237" t="s">
        <v>7161</v>
      </c>
      <c r="B649" s="238" t="s">
        <v>532</v>
      </c>
      <c r="C649" s="238" t="s">
        <v>6894</v>
      </c>
      <c r="D649" s="239">
        <v>709800</v>
      </c>
      <c r="E649" s="240" t="s">
        <v>10327</v>
      </c>
    </row>
    <row r="650" spans="1:5" ht="20.100000000000001" customHeight="1">
      <c r="A650" s="237" t="s">
        <v>7161</v>
      </c>
      <c r="B650" s="238" t="s">
        <v>650</v>
      </c>
      <c r="C650" s="238" t="s">
        <v>6894</v>
      </c>
      <c r="D650" s="239">
        <v>860633</v>
      </c>
      <c r="E650" s="240" t="s">
        <v>10327</v>
      </c>
    </row>
    <row r="651" spans="1:5" ht="20.100000000000001" customHeight="1">
      <c r="A651" s="237" t="s">
        <v>7161</v>
      </c>
      <c r="B651" s="238" t="s">
        <v>652</v>
      </c>
      <c r="C651" s="238" t="s">
        <v>6894</v>
      </c>
      <c r="D651" s="239">
        <v>1112475</v>
      </c>
      <c r="E651" s="240" t="s">
        <v>10327</v>
      </c>
    </row>
    <row r="652" spans="1:5" ht="20.100000000000001" customHeight="1">
      <c r="A652" s="237" t="s">
        <v>7161</v>
      </c>
      <c r="B652" s="238" t="s">
        <v>656</v>
      </c>
      <c r="C652" s="238" t="s">
        <v>6894</v>
      </c>
      <c r="D652" s="239">
        <v>1283088</v>
      </c>
      <c r="E652" s="240" t="s">
        <v>10327</v>
      </c>
    </row>
    <row r="653" spans="1:5" ht="20.100000000000001" customHeight="1">
      <c r="A653" s="237" t="s">
        <v>7162</v>
      </c>
      <c r="B653" s="238" t="s">
        <v>490</v>
      </c>
      <c r="C653" s="238" t="s">
        <v>6894</v>
      </c>
      <c r="D653" s="239">
        <v>98280</v>
      </c>
      <c r="E653" s="240" t="s">
        <v>10327</v>
      </c>
    </row>
    <row r="654" spans="1:5" ht="20.100000000000001" customHeight="1">
      <c r="A654" s="237" t="s">
        <v>7162</v>
      </c>
      <c r="B654" s="238" t="s">
        <v>492</v>
      </c>
      <c r="C654" s="238" t="s">
        <v>6894</v>
      </c>
      <c r="D654" s="239">
        <v>123890</v>
      </c>
      <c r="E654" s="240" t="s">
        <v>10327</v>
      </c>
    </row>
    <row r="655" spans="1:5" ht="20.100000000000001" customHeight="1">
      <c r="A655" s="237" t="s">
        <v>7162</v>
      </c>
      <c r="B655" s="238" t="s">
        <v>494</v>
      </c>
      <c r="C655" s="238" t="s">
        <v>6894</v>
      </c>
      <c r="D655" s="239">
        <v>134810</v>
      </c>
      <c r="E655" s="240" t="s">
        <v>10327</v>
      </c>
    </row>
    <row r="656" spans="1:5" ht="20.100000000000001" customHeight="1">
      <c r="A656" s="237" t="s">
        <v>7162</v>
      </c>
      <c r="B656" s="238" t="s">
        <v>496</v>
      </c>
      <c r="C656" s="238" t="s">
        <v>6894</v>
      </c>
      <c r="D656" s="239">
        <v>148500</v>
      </c>
      <c r="E656" s="240" t="s">
        <v>10327</v>
      </c>
    </row>
    <row r="657" spans="1:5" ht="20.100000000000001" customHeight="1">
      <c r="A657" s="237" t="s">
        <v>7162</v>
      </c>
      <c r="B657" s="238" t="s">
        <v>498</v>
      </c>
      <c r="C657" s="238" t="s">
        <v>6894</v>
      </c>
      <c r="D657" s="239">
        <v>164483</v>
      </c>
      <c r="E657" s="240" t="s">
        <v>10327</v>
      </c>
    </row>
    <row r="658" spans="1:5" ht="20.100000000000001" customHeight="1">
      <c r="A658" s="237" t="s">
        <v>7162</v>
      </c>
      <c r="B658" s="238" t="s">
        <v>500</v>
      </c>
      <c r="C658" s="238" t="s">
        <v>6894</v>
      </c>
      <c r="D658" s="239">
        <v>201338</v>
      </c>
      <c r="E658" s="240" t="s">
        <v>10327</v>
      </c>
    </row>
    <row r="659" spans="1:5" ht="20.100000000000001" customHeight="1">
      <c r="A659" s="237" t="s">
        <v>7162</v>
      </c>
      <c r="B659" s="238" t="s">
        <v>502</v>
      </c>
      <c r="C659" s="238" t="s">
        <v>6894</v>
      </c>
      <c r="D659" s="239">
        <v>271993</v>
      </c>
      <c r="E659" s="240" t="s">
        <v>10327</v>
      </c>
    </row>
    <row r="660" spans="1:5" ht="20.100000000000001" customHeight="1">
      <c r="A660" s="237" t="s">
        <v>7162</v>
      </c>
      <c r="B660" s="238" t="s">
        <v>504</v>
      </c>
      <c r="C660" s="238" t="s">
        <v>6894</v>
      </c>
      <c r="D660" s="239">
        <v>369233</v>
      </c>
      <c r="E660" s="240" t="s">
        <v>10327</v>
      </c>
    </row>
    <row r="661" spans="1:5" ht="20.100000000000001" customHeight="1">
      <c r="A661" s="237" t="s">
        <v>7162</v>
      </c>
      <c r="B661" s="238" t="s">
        <v>506</v>
      </c>
      <c r="C661" s="238" t="s">
        <v>6894</v>
      </c>
      <c r="D661" s="239">
        <v>478433</v>
      </c>
      <c r="E661" s="240" t="s">
        <v>10327</v>
      </c>
    </row>
    <row r="662" spans="1:5" ht="20.100000000000001" customHeight="1">
      <c r="A662" s="237" t="s">
        <v>7162</v>
      </c>
      <c r="B662" s="238" t="s">
        <v>508</v>
      </c>
      <c r="C662" s="238" t="s">
        <v>6894</v>
      </c>
      <c r="D662" s="239">
        <v>612885</v>
      </c>
      <c r="E662" s="240" t="s">
        <v>10327</v>
      </c>
    </row>
    <row r="663" spans="1:5" ht="20.100000000000001" customHeight="1">
      <c r="A663" s="237" t="s">
        <v>7162</v>
      </c>
      <c r="B663" s="238" t="s">
        <v>510</v>
      </c>
      <c r="C663" s="238" t="s">
        <v>6894</v>
      </c>
      <c r="D663" s="239">
        <v>782828</v>
      </c>
      <c r="E663" s="240" t="s">
        <v>10327</v>
      </c>
    </row>
    <row r="664" spans="1:5" ht="20.100000000000001" customHeight="1">
      <c r="A664" s="237" t="s">
        <v>7162</v>
      </c>
      <c r="B664" s="238" t="s">
        <v>647</v>
      </c>
      <c r="C664" s="238" t="s">
        <v>6894</v>
      </c>
      <c r="D664" s="239">
        <v>923098</v>
      </c>
      <c r="E664" s="240" t="s">
        <v>10327</v>
      </c>
    </row>
    <row r="665" spans="1:5" ht="20.100000000000001" customHeight="1">
      <c r="A665" s="237" t="s">
        <v>7162</v>
      </c>
      <c r="B665" s="238" t="s">
        <v>532</v>
      </c>
      <c r="C665" s="238" t="s">
        <v>6894</v>
      </c>
      <c r="D665" s="239">
        <v>1094730</v>
      </c>
      <c r="E665" s="240" t="s">
        <v>10327</v>
      </c>
    </row>
    <row r="666" spans="1:5" ht="20.100000000000001" customHeight="1">
      <c r="A666" s="237" t="s">
        <v>7162</v>
      </c>
      <c r="B666" s="238" t="s">
        <v>650</v>
      </c>
      <c r="C666" s="238" t="s">
        <v>6894</v>
      </c>
      <c r="D666" s="239">
        <v>1326780</v>
      </c>
      <c r="E666" s="240" t="s">
        <v>10327</v>
      </c>
    </row>
    <row r="667" spans="1:5" ht="20.100000000000001" customHeight="1">
      <c r="A667" s="237" t="s">
        <v>7162</v>
      </c>
      <c r="B667" s="238" t="s">
        <v>652</v>
      </c>
      <c r="C667" s="238" t="s">
        <v>6894</v>
      </c>
      <c r="D667" s="239">
        <v>1632100</v>
      </c>
      <c r="E667" s="240" t="s">
        <v>10327</v>
      </c>
    </row>
    <row r="668" spans="1:5" ht="20.100000000000001" customHeight="1">
      <c r="A668" s="237" t="s">
        <v>7162</v>
      </c>
      <c r="B668" s="238" t="s">
        <v>656</v>
      </c>
      <c r="C668" s="238" t="s">
        <v>6894</v>
      </c>
      <c r="D668" s="239">
        <v>2183829</v>
      </c>
      <c r="E668" s="240" t="s">
        <v>10327</v>
      </c>
    </row>
    <row r="669" spans="1:5" ht="20.100000000000001" customHeight="1">
      <c r="A669" s="237" t="s">
        <v>1127</v>
      </c>
      <c r="B669" s="238" t="s">
        <v>500</v>
      </c>
      <c r="C669" s="238" t="s">
        <v>6914</v>
      </c>
      <c r="D669" s="239">
        <v>164553</v>
      </c>
      <c r="E669" s="240" t="s">
        <v>10327</v>
      </c>
    </row>
    <row r="670" spans="1:5" ht="20.100000000000001" customHeight="1">
      <c r="A670" s="237" t="s">
        <v>1127</v>
      </c>
      <c r="B670" s="238" t="s">
        <v>502</v>
      </c>
      <c r="C670" s="238" t="s">
        <v>6914</v>
      </c>
      <c r="D670" s="239">
        <v>211577</v>
      </c>
      <c r="E670" s="240" t="s">
        <v>10327</v>
      </c>
    </row>
    <row r="671" spans="1:5" ht="20.100000000000001" customHeight="1">
      <c r="A671" s="237" t="s">
        <v>1127</v>
      </c>
      <c r="B671" s="238" t="s">
        <v>504</v>
      </c>
      <c r="C671" s="238" t="s">
        <v>6914</v>
      </c>
      <c r="D671" s="239">
        <v>241796</v>
      </c>
      <c r="E671" s="240" t="s">
        <v>10327</v>
      </c>
    </row>
    <row r="672" spans="1:5" ht="20.100000000000001" customHeight="1">
      <c r="A672" s="237" t="s">
        <v>1127</v>
      </c>
      <c r="B672" s="238" t="s">
        <v>506</v>
      </c>
      <c r="C672" s="238" t="s">
        <v>6914</v>
      </c>
      <c r="D672" s="239">
        <v>284682</v>
      </c>
      <c r="E672" s="240" t="s">
        <v>10327</v>
      </c>
    </row>
    <row r="673" spans="1:5" ht="20.100000000000001" customHeight="1">
      <c r="A673" s="237" t="s">
        <v>1127</v>
      </c>
      <c r="B673" s="238" t="s">
        <v>508</v>
      </c>
      <c r="C673" s="238" t="s">
        <v>6914</v>
      </c>
      <c r="D673" s="239">
        <v>344402</v>
      </c>
      <c r="E673" s="240" t="s">
        <v>10327</v>
      </c>
    </row>
    <row r="674" spans="1:5" ht="20.100000000000001" customHeight="1">
      <c r="A674" s="237" t="s">
        <v>1127</v>
      </c>
      <c r="B674" s="238" t="s">
        <v>510</v>
      </c>
      <c r="C674" s="238" t="s">
        <v>6914</v>
      </c>
      <c r="D674" s="239">
        <v>399518</v>
      </c>
      <c r="E674" s="240" t="s">
        <v>10327</v>
      </c>
    </row>
    <row r="675" spans="1:5" ht="20.100000000000001" customHeight="1">
      <c r="A675" s="237" t="s">
        <v>1127</v>
      </c>
      <c r="B675" s="238" t="s">
        <v>647</v>
      </c>
      <c r="C675" s="238" t="s">
        <v>6914</v>
      </c>
      <c r="D675" s="239">
        <v>453012</v>
      </c>
      <c r="E675" s="240" t="s">
        <v>10327</v>
      </c>
    </row>
    <row r="676" spans="1:5" ht="20.100000000000001" customHeight="1">
      <c r="A676" s="237" t="s">
        <v>1127</v>
      </c>
      <c r="B676" s="238" t="s">
        <v>532</v>
      </c>
      <c r="C676" s="238" t="s">
        <v>6914</v>
      </c>
      <c r="D676" s="239">
        <v>541362</v>
      </c>
      <c r="E676" s="240" t="s">
        <v>10327</v>
      </c>
    </row>
    <row r="677" spans="1:5" ht="20.100000000000001" customHeight="1">
      <c r="A677" s="237" t="s">
        <v>1127</v>
      </c>
      <c r="B677" s="238" t="s">
        <v>650</v>
      </c>
      <c r="C677" s="238" t="s">
        <v>6914</v>
      </c>
      <c r="D677" s="239">
        <v>620875</v>
      </c>
      <c r="E677" s="240" t="s">
        <v>10327</v>
      </c>
    </row>
    <row r="678" spans="1:5" ht="20.100000000000001" customHeight="1">
      <c r="A678" s="237" t="s">
        <v>1127</v>
      </c>
      <c r="B678" s="238" t="s">
        <v>652</v>
      </c>
      <c r="C678" s="238" t="s">
        <v>6914</v>
      </c>
      <c r="D678" s="239">
        <v>746607</v>
      </c>
      <c r="E678" s="240" t="s">
        <v>10327</v>
      </c>
    </row>
    <row r="679" spans="1:5" ht="20.100000000000001" customHeight="1">
      <c r="A679" s="237" t="s">
        <v>1127</v>
      </c>
      <c r="B679" s="238" t="s">
        <v>656</v>
      </c>
      <c r="C679" s="238" t="s">
        <v>6914</v>
      </c>
      <c r="D679" s="239">
        <v>841084</v>
      </c>
      <c r="E679" s="240" t="s">
        <v>10327</v>
      </c>
    </row>
    <row r="680" spans="1:5" ht="20.100000000000001" customHeight="1">
      <c r="A680" s="237" t="s">
        <v>1127</v>
      </c>
      <c r="B680" s="238" t="s">
        <v>658</v>
      </c>
      <c r="C680" s="238" t="s">
        <v>6914</v>
      </c>
      <c r="D680" s="239">
        <v>964165</v>
      </c>
      <c r="E680" s="240" t="s">
        <v>10327</v>
      </c>
    </row>
    <row r="681" spans="1:5" ht="20.100000000000001" customHeight="1">
      <c r="A681" s="237" t="s">
        <v>1127</v>
      </c>
      <c r="B681" s="238" t="s">
        <v>660</v>
      </c>
      <c r="C681" s="238" t="s">
        <v>6914</v>
      </c>
      <c r="D681" s="239">
        <v>1166392</v>
      </c>
      <c r="E681" s="240" t="s">
        <v>10327</v>
      </c>
    </row>
    <row r="682" spans="1:5" ht="20.100000000000001" customHeight="1">
      <c r="A682" s="237" t="s">
        <v>1127</v>
      </c>
      <c r="B682" s="238" t="s">
        <v>662</v>
      </c>
      <c r="C682" s="238" t="s">
        <v>6914</v>
      </c>
      <c r="D682" s="239">
        <v>1476814</v>
      </c>
      <c r="E682" s="240" t="s">
        <v>10327</v>
      </c>
    </row>
    <row r="683" spans="1:5" ht="20.100000000000001" customHeight="1">
      <c r="A683" s="237" t="s">
        <v>1142</v>
      </c>
      <c r="B683" s="238" t="s">
        <v>500</v>
      </c>
      <c r="C683" s="238" t="s">
        <v>6914</v>
      </c>
      <c r="D683" s="239">
        <v>162000</v>
      </c>
      <c r="E683" s="240" t="s">
        <v>10327</v>
      </c>
    </row>
    <row r="684" spans="1:5" ht="20.100000000000001" customHeight="1">
      <c r="A684" s="237" t="s">
        <v>1142</v>
      </c>
      <c r="B684" s="238" t="s">
        <v>502</v>
      </c>
      <c r="C684" s="238" t="s">
        <v>6914</v>
      </c>
      <c r="D684" s="239">
        <v>208750</v>
      </c>
      <c r="E684" s="240" t="s">
        <v>10327</v>
      </c>
    </row>
    <row r="685" spans="1:5" ht="20.100000000000001" customHeight="1">
      <c r="A685" s="237" t="s">
        <v>1142</v>
      </c>
      <c r="B685" s="238" t="s">
        <v>504</v>
      </c>
      <c r="C685" s="238" t="s">
        <v>6914</v>
      </c>
      <c r="D685" s="239">
        <v>239000</v>
      </c>
      <c r="E685" s="240" t="s">
        <v>10327</v>
      </c>
    </row>
    <row r="686" spans="1:5" ht="20.100000000000001" customHeight="1">
      <c r="A686" s="237" t="s">
        <v>1142</v>
      </c>
      <c r="B686" s="238" t="s">
        <v>506</v>
      </c>
      <c r="C686" s="238" t="s">
        <v>6914</v>
      </c>
      <c r="D686" s="239">
        <v>282250</v>
      </c>
      <c r="E686" s="240" t="s">
        <v>10327</v>
      </c>
    </row>
    <row r="687" spans="1:5" ht="20.100000000000001" customHeight="1">
      <c r="A687" s="237" t="s">
        <v>1142</v>
      </c>
      <c r="B687" s="238" t="s">
        <v>508</v>
      </c>
      <c r="C687" s="238" t="s">
        <v>6914</v>
      </c>
      <c r="D687" s="239">
        <v>342500</v>
      </c>
      <c r="E687" s="240" t="s">
        <v>10327</v>
      </c>
    </row>
    <row r="688" spans="1:5" ht="20.100000000000001" customHeight="1">
      <c r="A688" s="237" t="s">
        <v>1142</v>
      </c>
      <c r="B688" s="238" t="s">
        <v>510</v>
      </c>
      <c r="C688" s="238" t="s">
        <v>6914</v>
      </c>
      <c r="D688" s="239">
        <v>395250</v>
      </c>
      <c r="E688" s="240" t="s">
        <v>10327</v>
      </c>
    </row>
    <row r="689" spans="1:5" ht="20.100000000000001" customHeight="1">
      <c r="A689" s="237" t="s">
        <v>1142</v>
      </c>
      <c r="B689" s="238" t="s">
        <v>647</v>
      </c>
      <c r="C689" s="238" t="s">
        <v>6914</v>
      </c>
      <c r="D689" s="239">
        <v>461750</v>
      </c>
      <c r="E689" s="240" t="s">
        <v>10327</v>
      </c>
    </row>
    <row r="690" spans="1:5" ht="20.100000000000001" customHeight="1">
      <c r="A690" s="237" t="s">
        <v>1142</v>
      </c>
      <c r="B690" s="238" t="s">
        <v>532</v>
      </c>
      <c r="C690" s="238" t="s">
        <v>6914</v>
      </c>
      <c r="D690" s="239">
        <v>538250</v>
      </c>
      <c r="E690" s="240" t="s">
        <v>10327</v>
      </c>
    </row>
    <row r="691" spans="1:5" ht="20.100000000000001" customHeight="1">
      <c r="A691" s="237" t="s">
        <v>1142</v>
      </c>
      <c r="B691" s="238" t="s">
        <v>650</v>
      </c>
      <c r="C691" s="238" t="s">
        <v>6914</v>
      </c>
      <c r="D691" s="239">
        <v>645000</v>
      </c>
      <c r="E691" s="240" t="s">
        <v>10327</v>
      </c>
    </row>
    <row r="692" spans="1:5" ht="20.100000000000001" customHeight="1">
      <c r="A692" s="237" t="s">
        <v>1142</v>
      </c>
      <c r="B692" s="238" t="s">
        <v>652</v>
      </c>
      <c r="C692" s="238" t="s">
        <v>6914</v>
      </c>
      <c r="D692" s="239">
        <v>764500</v>
      </c>
      <c r="E692" s="240" t="s">
        <v>10327</v>
      </c>
    </row>
    <row r="693" spans="1:5" ht="20.100000000000001" customHeight="1">
      <c r="A693" s="237" t="s">
        <v>1142</v>
      </c>
      <c r="B693" s="238" t="s">
        <v>656</v>
      </c>
      <c r="C693" s="238" t="s">
        <v>6914</v>
      </c>
      <c r="D693" s="239">
        <v>886500</v>
      </c>
      <c r="E693" s="240" t="s">
        <v>10327</v>
      </c>
    </row>
    <row r="694" spans="1:5" ht="20.100000000000001" customHeight="1">
      <c r="A694" s="237" t="s">
        <v>1142</v>
      </c>
      <c r="B694" s="238" t="s">
        <v>658</v>
      </c>
      <c r="C694" s="238" t="s">
        <v>6914</v>
      </c>
      <c r="D694" s="239">
        <v>1075500</v>
      </c>
      <c r="E694" s="240" t="s">
        <v>10327</v>
      </c>
    </row>
    <row r="695" spans="1:5" ht="20.100000000000001" customHeight="1">
      <c r="A695" s="237" t="s">
        <v>1142</v>
      </c>
      <c r="B695" s="238" t="s">
        <v>660</v>
      </c>
      <c r="C695" s="238" t="s">
        <v>6914</v>
      </c>
      <c r="D695" s="239">
        <v>1257750</v>
      </c>
      <c r="E695" s="240" t="s">
        <v>10327</v>
      </c>
    </row>
    <row r="696" spans="1:5" ht="20.100000000000001" customHeight="1">
      <c r="A696" s="237" t="s">
        <v>1142</v>
      </c>
      <c r="B696" s="238" t="s">
        <v>662</v>
      </c>
      <c r="C696" s="238" t="s">
        <v>6914</v>
      </c>
      <c r="D696" s="239">
        <v>1475750</v>
      </c>
      <c r="E696" s="240" t="s">
        <v>10327</v>
      </c>
    </row>
    <row r="697" spans="1:5" ht="20.100000000000001" customHeight="1">
      <c r="A697" s="237" t="s">
        <v>1157</v>
      </c>
      <c r="B697" s="238" t="s">
        <v>500</v>
      </c>
      <c r="C697" s="238" t="s">
        <v>6914</v>
      </c>
      <c r="D697" s="239">
        <v>165658</v>
      </c>
      <c r="E697" s="240" t="s">
        <v>10327</v>
      </c>
    </row>
    <row r="698" spans="1:5" ht="20.100000000000001" customHeight="1">
      <c r="A698" s="237" t="s">
        <v>1157</v>
      </c>
      <c r="B698" s="238" t="s">
        <v>502</v>
      </c>
      <c r="C698" s="238" t="s">
        <v>6914</v>
      </c>
      <c r="D698" s="239">
        <v>213910</v>
      </c>
      <c r="E698" s="240" t="s">
        <v>10327</v>
      </c>
    </row>
    <row r="699" spans="1:5" ht="20.100000000000001" customHeight="1">
      <c r="A699" s="237" t="s">
        <v>1157</v>
      </c>
      <c r="B699" s="238" t="s">
        <v>504</v>
      </c>
      <c r="C699" s="238" t="s">
        <v>6914</v>
      </c>
      <c r="D699" s="239">
        <v>245744</v>
      </c>
      <c r="E699" s="240" t="s">
        <v>10327</v>
      </c>
    </row>
    <row r="700" spans="1:5" ht="20.100000000000001" customHeight="1">
      <c r="A700" s="237" t="s">
        <v>1157</v>
      </c>
      <c r="B700" s="238" t="s">
        <v>506</v>
      </c>
      <c r="C700" s="238" t="s">
        <v>6914</v>
      </c>
      <c r="D700" s="239">
        <v>290879</v>
      </c>
      <c r="E700" s="240" t="s">
        <v>10327</v>
      </c>
    </row>
    <row r="701" spans="1:5" ht="20.100000000000001" customHeight="1">
      <c r="A701" s="237" t="s">
        <v>1157</v>
      </c>
      <c r="B701" s="238" t="s">
        <v>508</v>
      </c>
      <c r="C701" s="238" t="s">
        <v>6914</v>
      </c>
      <c r="D701" s="239">
        <v>353096</v>
      </c>
      <c r="E701" s="240" t="s">
        <v>10327</v>
      </c>
    </row>
    <row r="702" spans="1:5" ht="20.100000000000001" customHeight="1">
      <c r="A702" s="237" t="s">
        <v>1157</v>
      </c>
      <c r="B702" s="238" t="s">
        <v>510</v>
      </c>
      <c r="C702" s="238" t="s">
        <v>6914</v>
      </c>
      <c r="D702" s="239">
        <v>411201</v>
      </c>
      <c r="E702" s="240" t="s">
        <v>10327</v>
      </c>
    </row>
    <row r="703" spans="1:5" ht="20.100000000000001" customHeight="1">
      <c r="A703" s="237" t="s">
        <v>1157</v>
      </c>
      <c r="B703" s="238" t="s">
        <v>647</v>
      </c>
      <c r="C703" s="238" t="s">
        <v>6914</v>
      </c>
      <c r="D703" s="239">
        <v>487459</v>
      </c>
      <c r="E703" s="240" t="s">
        <v>10327</v>
      </c>
    </row>
    <row r="704" spans="1:5" ht="20.100000000000001" customHeight="1">
      <c r="A704" s="237" t="s">
        <v>1157</v>
      </c>
      <c r="B704" s="238" t="s">
        <v>532</v>
      </c>
      <c r="C704" s="238" t="s">
        <v>6914</v>
      </c>
      <c r="D704" s="239">
        <v>559471</v>
      </c>
      <c r="E704" s="240" t="s">
        <v>10327</v>
      </c>
    </row>
    <row r="705" spans="1:5" ht="20.100000000000001" customHeight="1">
      <c r="A705" s="237" t="s">
        <v>1157</v>
      </c>
      <c r="B705" s="238" t="s">
        <v>650</v>
      </c>
      <c r="C705" s="238" t="s">
        <v>6914</v>
      </c>
      <c r="D705" s="239">
        <v>644977</v>
      </c>
      <c r="E705" s="240" t="s">
        <v>10327</v>
      </c>
    </row>
    <row r="706" spans="1:5" ht="20.100000000000001" customHeight="1">
      <c r="A706" s="237" t="s">
        <v>1157</v>
      </c>
      <c r="B706" s="238" t="s">
        <v>652</v>
      </c>
      <c r="C706" s="238" t="s">
        <v>6914</v>
      </c>
      <c r="D706" s="239">
        <v>767705</v>
      </c>
      <c r="E706" s="240" t="s">
        <v>10327</v>
      </c>
    </row>
    <row r="707" spans="1:5" ht="20.100000000000001" customHeight="1">
      <c r="A707" s="237" t="s">
        <v>1157</v>
      </c>
      <c r="B707" s="238" t="s">
        <v>656</v>
      </c>
      <c r="C707" s="238" t="s">
        <v>6914</v>
      </c>
      <c r="D707" s="239">
        <v>862471</v>
      </c>
      <c r="E707" s="240" t="s">
        <v>10327</v>
      </c>
    </row>
    <row r="708" spans="1:5" ht="20.100000000000001" customHeight="1">
      <c r="A708" s="237" t="s">
        <v>1157</v>
      </c>
      <c r="B708" s="238" t="s">
        <v>658</v>
      </c>
      <c r="C708" s="238" t="s">
        <v>6914</v>
      </c>
      <c r="D708" s="239">
        <v>993608</v>
      </c>
      <c r="E708" s="240" t="s">
        <v>10327</v>
      </c>
    </row>
    <row r="709" spans="1:5" ht="20.100000000000001" customHeight="1">
      <c r="A709" s="237" t="s">
        <v>1157</v>
      </c>
      <c r="B709" s="238" t="s">
        <v>660</v>
      </c>
      <c r="C709" s="238" t="s">
        <v>6914</v>
      </c>
      <c r="D709" s="239">
        <v>1198208</v>
      </c>
      <c r="E709" s="240" t="s">
        <v>10327</v>
      </c>
    </row>
    <row r="710" spans="1:5" ht="20.100000000000001" customHeight="1">
      <c r="A710" s="237" t="s">
        <v>1157</v>
      </c>
      <c r="B710" s="238" t="s">
        <v>662</v>
      </c>
      <c r="C710" s="238" t="s">
        <v>6914</v>
      </c>
      <c r="D710" s="239">
        <v>1522816</v>
      </c>
      <c r="E710" s="240" t="s">
        <v>10327</v>
      </c>
    </row>
    <row r="711" spans="1:5" ht="20.100000000000001" customHeight="1">
      <c r="A711" s="237" t="s">
        <v>1172</v>
      </c>
      <c r="B711" s="238" t="s">
        <v>500</v>
      </c>
      <c r="C711" s="238" t="s">
        <v>6914</v>
      </c>
      <c r="D711" s="239">
        <v>162500</v>
      </c>
      <c r="E711" s="240" t="s">
        <v>10327</v>
      </c>
    </row>
    <row r="712" spans="1:5" ht="20.100000000000001" customHeight="1">
      <c r="A712" s="237" t="s">
        <v>1172</v>
      </c>
      <c r="B712" s="238" t="s">
        <v>502</v>
      </c>
      <c r="C712" s="238" t="s">
        <v>6914</v>
      </c>
      <c r="D712" s="239">
        <v>209750</v>
      </c>
      <c r="E712" s="240" t="s">
        <v>10327</v>
      </c>
    </row>
    <row r="713" spans="1:5" ht="20.100000000000001" customHeight="1">
      <c r="A713" s="237" t="s">
        <v>1172</v>
      </c>
      <c r="B713" s="238" t="s">
        <v>504</v>
      </c>
      <c r="C713" s="238" t="s">
        <v>6914</v>
      </c>
      <c r="D713" s="239">
        <v>241500</v>
      </c>
      <c r="E713" s="240" t="s">
        <v>10327</v>
      </c>
    </row>
    <row r="714" spans="1:5" ht="20.100000000000001" customHeight="1">
      <c r="A714" s="237" t="s">
        <v>1172</v>
      </c>
      <c r="B714" s="238" t="s">
        <v>506</v>
      </c>
      <c r="C714" s="238" t="s">
        <v>6914</v>
      </c>
      <c r="D714" s="239">
        <v>286500</v>
      </c>
      <c r="E714" s="240" t="s">
        <v>10327</v>
      </c>
    </row>
    <row r="715" spans="1:5" ht="20.100000000000001" customHeight="1">
      <c r="A715" s="237" t="s">
        <v>1172</v>
      </c>
      <c r="B715" s="238" t="s">
        <v>508</v>
      </c>
      <c r="C715" s="238" t="s">
        <v>6914</v>
      </c>
      <c r="D715" s="239">
        <v>347750</v>
      </c>
      <c r="E715" s="240" t="s">
        <v>10327</v>
      </c>
    </row>
    <row r="716" spans="1:5" ht="20.100000000000001" customHeight="1">
      <c r="A716" s="237" t="s">
        <v>1172</v>
      </c>
      <c r="B716" s="238" t="s">
        <v>510</v>
      </c>
      <c r="C716" s="238" t="s">
        <v>6914</v>
      </c>
      <c r="D716" s="239">
        <v>408750</v>
      </c>
      <c r="E716" s="240" t="s">
        <v>10327</v>
      </c>
    </row>
    <row r="717" spans="1:5" ht="20.100000000000001" customHeight="1">
      <c r="A717" s="237" t="s">
        <v>1172</v>
      </c>
      <c r="B717" s="238" t="s">
        <v>647</v>
      </c>
      <c r="C717" s="238" t="s">
        <v>6914</v>
      </c>
      <c r="D717" s="239">
        <v>491250</v>
      </c>
      <c r="E717" s="240" t="s">
        <v>10327</v>
      </c>
    </row>
    <row r="718" spans="1:5" ht="20.100000000000001" customHeight="1">
      <c r="A718" s="237" t="s">
        <v>1172</v>
      </c>
      <c r="B718" s="238" t="s">
        <v>532</v>
      </c>
      <c r="C718" s="238" t="s">
        <v>6914</v>
      </c>
      <c r="D718" s="239">
        <v>563000</v>
      </c>
      <c r="E718" s="240" t="s">
        <v>10327</v>
      </c>
    </row>
    <row r="719" spans="1:5" ht="20.100000000000001" customHeight="1">
      <c r="A719" s="237" t="s">
        <v>1172</v>
      </c>
      <c r="B719" s="238" t="s">
        <v>650</v>
      </c>
      <c r="C719" s="238" t="s">
        <v>6914</v>
      </c>
      <c r="D719" s="239">
        <v>677000</v>
      </c>
      <c r="E719" s="240" t="s">
        <v>10327</v>
      </c>
    </row>
    <row r="720" spans="1:5" ht="20.100000000000001" customHeight="1">
      <c r="A720" s="237" t="s">
        <v>1172</v>
      </c>
      <c r="B720" s="238" t="s">
        <v>652</v>
      </c>
      <c r="C720" s="238" t="s">
        <v>6914</v>
      </c>
      <c r="D720" s="239">
        <v>792000</v>
      </c>
      <c r="E720" s="240" t="s">
        <v>10327</v>
      </c>
    </row>
    <row r="721" spans="1:5" ht="20.100000000000001" customHeight="1">
      <c r="A721" s="237" t="s">
        <v>1172</v>
      </c>
      <c r="B721" s="238" t="s">
        <v>656</v>
      </c>
      <c r="C721" s="238" t="s">
        <v>6914</v>
      </c>
      <c r="D721" s="239">
        <v>920250</v>
      </c>
      <c r="E721" s="240" t="s">
        <v>10327</v>
      </c>
    </row>
    <row r="722" spans="1:5" ht="20.100000000000001" customHeight="1">
      <c r="A722" s="237" t="s">
        <v>1172</v>
      </c>
      <c r="B722" s="238" t="s">
        <v>658</v>
      </c>
      <c r="C722" s="238" t="s">
        <v>6914</v>
      </c>
      <c r="D722" s="239">
        <v>1118000</v>
      </c>
      <c r="E722" s="240" t="s">
        <v>10327</v>
      </c>
    </row>
    <row r="723" spans="1:5" ht="20.100000000000001" customHeight="1">
      <c r="A723" s="237" t="s">
        <v>1172</v>
      </c>
      <c r="B723" s="238" t="s">
        <v>660</v>
      </c>
      <c r="C723" s="238" t="s">
        <v>6914</v>
      </c>
      <c r="D723" s="239">
        <v>1311750</v>
      </c>
      <c r="E723" s="240" t="s">
        <v>10327</v>
      </c>
    </row>
    <row r="724" spans="1:5" ht="20.100000000000001" customHeight="1">
      <c r="A724" s="237" t="s">
        <v>1172</v>
      </c>
      <c r="B724" s="238" t="s">
        <v>662</v>
      </c>
      <c r="C724" s="238" t="s">
        <v>6914</v>
      </c>
      <c r="D724" s="239">
        <v>1748500</v>
      </c>
      <c r="E724" s="240" t="s">
        <v>10327</v>
      </c>
    </row>
    <row r="725" spans="1:5" ht="20.100000000000001" customHeight="1">
      <c r="A725" s="237" t="s">
        <v>1187</v>
      </c>
      <c r="B725" s="238" t="s">
        <v>500</v>
      </c>
      <c r="C725" s="238" t="s">
        <v>6914</v>
      </c>
      <c r="D725" s="239">
        <v>162750</v>
      </c>
      <c r="E725" s="240" t="s">
        <v>10327</v>
      </c>
    </row>
    <row r="726" spans="1:5" ht="20.100000000000001" customHeight="1">
      <c r="A726" s="237" t="s">
        <v>1187</v>
      </c>
      <c r="B726" s="238" t="s">
        <v>502</v>
      </c>
      <c r="C726" s="238" t="s">
        <v>6914</v>
      </c>
      <c r="D726" s="239">
        <v>210000</v>
      </c>
      <c r="E726" s="240" t="s">
        <v>10327</v>
      </c>
    </row>
    <row r="727" spans="1:5" ht="20.100000000000001" customHeight="1">
      <c r="A727" s="237" t="s">
        <v>1187</v>
      </c>
      <c r="B727" s="238" t="s">
        <v>504</v>
      </c>
      <c r="C727" s="238" t="s">
        <v>6914</v>
      </c>
      <c r="D727" s="239">
        <v>242250</v>
      </c>
      <c r="E727" s="240" t="s">
        <v>10327</v>
      </c>
    </row>
    <row r="728" spans="1:5" ht="20.100000000000001" customHeight="1">
      <c r="A728" s="237" t="s">
        <v>1187</v>
      </c>
      <c r="B728" s="238" t="s">
        <v>506</v>
      </c>
      <c r="C728" s="238" t="s">
        <v>6914</v>
      </c>
      <c r="D728" s="239">
        <v>291500</v>
      </c>
      <c r="E728" s="240" t="s">
        <v>10327</v>
      </c>
    </row>
    <row r="729" spans="1:5" ht="20.100000000000001" customHeight="1">
      <c r="A729" s="237" t="s">
        <v>1187</v>
      </c>
      <c r="B729" s="238" t="s">
        <v>508</v>
      </c>
      <c r="C729" s="238" t="s">
        <v>6914</v>
      </c>
      <c r="D729" s="239">
        <v>363000</v>
      </c>
      <c r="E729" s="240" t="s">
        <v>10327</v>
      </c>
    </row>
    <row r="730" spans="1:5" ht="20.100000000000001" customHeight="1">
      <c r="A730" s="237" t="s">
        <v>1187</v>
      </c>
      <c r="B730" s="238" t="s">
        <v>510</v>
      </c>
      <c r="C730" s="238" t="s">
        <v>6914</v>
      </c>
      <c r="D730" s="239">
        <v>413750</v>
      </c>
      <c r="E730" s="240" t="s">
        <v>10327</v>
      </c>
    </row>
    <row r="731" spans="1:5" ht="20.100000000000001" customHeight="1">
      <c r="A731" s="237" t="s">
        <v>1187</v>
      </c>
      <c r="B731" s="238" t="s">
        <v>647</v>
      </c>
      <c r="C731" s="238" t="s">
        <v>6914</v>
      </c>
      <c r="D731" s="239">
        <v>514000</v>
      </c>
      <c r="E731" s="240" t="s">
        <v>10327</v>
      </c>
    </row>
    <row r="732" spans="1:5" ht="20.100000000000001" customHeight="1">
      <c r="A732" s="237" t="s">
        <v>1187</v>
      </c>
      <c r="B732" s="238" t="s">
        <v>532</v>
      </c>
      <c r="C732" s="238" t="s">
        <v>6914</v>
      </c>
      <c r="D732" s="239">
        <v>583750</v>
      </c>
      <c r="E732" s="240" t="s">
        <v>10327</v>
      </c>
    </row>
    <row r="733" spans="1:5" ht="20.100000000000001" customHeight="1">
      <c r="A733" s="237" t="s">
        <v>1187</v>
      </c>
      <c r="B733" s="238" t="s">
        <v>650</v>
      </c>
      <c r="C733" s="238" t="s">
        <v>6914</v>
      </c>
      <c r="D733" s="239">
        <v>700500</v>
      </c>
      <c r="E733" s="240" t="s">
        <v>10327</v>
      </c>
    </row>
    <row r="734" spans="1:5" ht="20.100000000000001" customHeight="1">
      <c r="A734" s="237" t="s">
        <v>1187</v>
      </c>
      <c r="B734" s="238" t="s">
        <v>652</v>
      </c>
      <c r="C734" s="238" t="s">
        <v>6914</v>
      </c>
      <c r="D734" s="239">
        <v>823500</v>
      </c>
      <c r="E734" s="240" t="s">
        <v>10327</v>
      </c>
    </row>
    <row r="735" spans="1:5" ht="20.100000000000001" customHeight="1">
      <c r="A735" s="237" t="s">
        <v>1187</v>
      </c>
      <c r="B735" s="238" t="s">
        <v>656</v>
      </c>
      <c r="C735" s="238" t="s">
        <v>6914</v>
      </c>
      <c r="D735" s="239">
        <v>981000</v>
      </c>
      <c r="E735" s="240" t="s">
        <v>10327</v>
      </c>
    </row>
    <row r="736" spans="1:5" ht="20.100000000000001" customHeight="1">
      <c r="A736" s="237" t="s">
        <v>1187</v>
      </c>
      <c r="B736" s="238" t="s">
        <v>658</v>
      </c>
      <c r="C736" s="238" t="s">
        <v>6914</v>
      </c>
      <c r="D736" s="239">
        <v>1205000</v>
      </c>
      <c r="E736" s="240" t="s">
        <v>10327</v>
      </c>
    </row>
    <row r="737" spans="1:5" ht="20.100000000000001" customHeight="1">
      <c r="A737" s="237" t="s">
        <v>1187</v>
      </c>
      <c r="B737" s="238" t="s">
        <v>660</v>
      </c>
      <c r="C737" s="238" t="s">
        <v>6914</v>
      </c>
      <c r="D737" s="239">
        <v>1440250</v>
      </c>
      <c r="E737" s="240" t="s">
        <v>10327</v>
      </c>
    </row>
    <row r="738" spans="1:5" ht="20.100000000000001" customHeight="1">
      <c r="A738" s="237" t="s">
        <v>1187</v>
      </c>
      <c r="B738" s="238" t="s">
        <v>662</v>
      </c>
      <c r="C738" s="238" t="s">
        <v>6914</v>
      </c>
      <c r="D738" s="239">
        <v>1823000</v>
      </c>
      <c r="E738" s="240" t="s">
        <v>10327</v>
      </c>
    </row>
    <row r="739" spans="1:5" ht="20.100000000000001" customHeight="1">
      <c r="A739" s="237" t="s">
        <v>1202</v>
      </c>
      <c r="B739" s="238" t="s">
        <v>500</v>
      </c>
      <c r="C739" s="238" t="s">
        <v>6914</v>
      </c>
      <c r="D739" s="239">
        <v>171206</v>
      </c>
      <c r="E739" s="240" t="s">
        <v>10327</v>
      </c>
    </row>
    <row r="740" spans="1:5" ht="20.100000000000001" customHeight="1">
      <c r="A740" s="237" t="s">
        <v>1202</v>
      </c>
      <c r="B740" s="238" t="s">
        <v>502</v>
      </c>
      <c r="C740" s="238" t="s">
        <v>6914</v>
      </c>
      <c r="D740" s="239">
        <v>217646</v>
      </c>
      <c r="E740" s="240" t="s">
        <v>10327</v>
      </c>
    </row>
    <row r="741" spans="1:5" ht="20.100000000000001" customHeight="1">
      <c r="A741" s="237" t="s">
        <v>1202</v>
      </c>
      <c r="B741" s="238" t="s">
        <v>504</v>
      </c>
      <c r="C741" s="238" t="s">
        <v>6914</v>
      </c>
      <c r="D741" s="239">
        <v>258546</v>
      </c>
      <c r="E741" s="240" t="s">
        <v>10327</v>
      </c>
    </row>
    <row r="742" spans="1:5" ht="20.100000000000001" customHeight="1">
      <c r="A742" s="237" t="s">
        <v>1202</v>
      </c>
      <c r="B742" s="238" t="s">
        <v>506</v>
      </c>
      <c r="C742" s="238" t="s">
        <v>6914</v>
      </c>
      <c r="D742" s="239">
        <v>310873</v>
      </c>
      <c r="E742" s="240" t="s">
        <v>10327</v>
      </c>
    </row>
    <row r="743" spans="1:5" ht="20.100000000000001" customHeight="1">
      <c r="A743" s="237" t="s">
        <v>1202</v>
      </c>
      <c r="B743" s="238" t="s">
        <v>508</v>
      </c>
      <c r="C743" s="238" t="s">
        <v>6914</v>
      </c>
      <c r="D743" s="239">
        <v>385564</v>
      </c>
      <c r="E743" s="240" t="s">
        <v>10327</v>
      </c>
    </row>
    <row r="744" spans="1:5" ht="20.100000000000001" customHeight="1">
      <c r="A744" s="237" t="s">
        <v>1202</v>
      </c>
      <c r="B744" s="238" t="s">
        <v>510</v>
      </c>
      <c r="C744" s="238" t="s">
        <v>6914</v>
      </c>
      <c r="D744" s="239">
        <v>452811</v>
      </c>
      <c r="E744" s="240" t="s">
        <v>10327</v>
      </c>
    </row>
    <row r="745" spans="1:5" ht="20.100000000000001" customHeight="1">
      <c r="A745" s="237" t="s">
        <v>1202</v>
      </c>
      <c r="B745" s="238" t="s">
        <v>647</v>
      </c>
      <c r="C745" s="238" t="s">
        <v>6914</v>
      </c>
      <c r="D745" s="239">
        <v>549162</v>
      </c>
      <c r="E745" s="240" t="s">
        <v>10327</v>
      </c>
    </row>
    <row r="746" spans="1:5" ht="20.100000000000001" customHeight="1">
      <c r="A746" s="237" t="s">
        <v>1202</v>
      </c>
      <c r="B746" s="238" t="s">
        <v>532</v>
      </c>
      <c r="C746" s="238" t="s">
        <v>6914</v>
      </c>
      <c r="D746" s="239">
        <v>617128</v>
      </c>
      <c r="E746" s="240" t="s">
        <v>10327</v>
      </c>
    </row>
    <row r="747" spans="1:5" ht="20.100000000000001" customHeight="1">
      <c r="A747" s="237" t="s">
        <v>1202</v>
      </c>
      <c r="B747" s="238" t="s">
        <v>650</v>
      </c>
      <c r="C747" s="238" t="s">
        <v>6914</v>
      </c>
      <c r="D747" s="239">
        <v>729073</v>
      </c>
      <c r="E747" s="240" t="s">
        <v>10327</v>
      </c>
    </row>
    <row r="748" spans="1:5" ht="20.100000000000001" customHeight="1">
      <c r="A748" s="237" t="s">
        <v>1202</v>
      </c>
      <c r="B748" s="238" t="s">
        <v>652</v>
      </c>
      <c r="C748" s="238" t="s">
        <v>6914</v>
      </c>
      <c r="D748" s="239">
        <v>870829</v>
      </c>
      <c r="E748" s="240" t="s">
        <v>10327</v>
      </c>
    </row>
    <row r="749" spans="1:5" ht="20.100000000000001" customHeight="1">
      <c r="A749" s="237" t="s">
        <v>1202</v>
      </c>
      <c r="B749" s="238" t="s">
        <v>656</v>
      </c>
      <c r="C749" s="238" t="s">
        <v>6914</v>
      </c>
      <c r="D749" s="239">
        <v>976395</v>
      </c>
      <c r="E749" s="240" t="s">
        <v>10327</v>
      </c>
    </row>
    <row r="750" spans="1:5" ht="20.100000000000001" customHeight="1">
      <c r="A750" s="237" t="s">
        <v>1202</v>
      </c>
      <c r="B750" s="238" t="s">
        <v>658</v>
      </c>
      <c r="C750" s="238" t="s">
        <v>6914</v>
      </c>
      <c r="D750" s="239">
        <v>1129029</v>
      </c>
      <c r="E750" s="240" t="s">
        <v>10327</v>
      </c>
    </row>
    <row r="751" spans="1:5" ht="20.100000000000001" customHeight="1">
      <c r="A751" s="237" t="s">
        <v>1202</v>
      </c>
      <c r="B751" s="238" t="s">
        <v>660</v>
      </c>
      <c r="C751" s="238" t="s">
        <v>6914</v>
      </c>
      <c r="D751" s="239">
        <v>1389845</v>
      </c>
      <c r="E751" s="240" t="s">
        <v>10327</v>
      </c>
    </row>
    <row r="752" spans="1:5" ht="20.100000000000001" customHeight="1">
      <c r="A752" s="237" t="s">
        <v>1202</v>
      </c>
      <c r="B752" s="238" t="s">
        <v>662</v>
      </c>
      <c r="C752" s="238" t="s">
        <v>6914</v>
      </c>
      <c r="D752" s="239">
        <v>1879055</v>
      </c>
      <c r="E752" s="240" t="s">
        <v>10327</v>
      </c>
    </row>
    <row r="753" spans="1:5" ht="20.100000000000001" customHeight="1">
      <c r="A753" s="237" t="s">
        <v>1217</v>
      </c>
      <c r="B753" s="238" t="s">
        <v>500</v>
      </c>
      <c r="C753" s="238" t="s">
        <v>6914</v>
      </c>
      <c r="D753" s="239">
        <v>170250</v>
      </c>
      <c r="E753" s="240" t="s">
        <v>10327</v>
      </c>
    </row>
    <row r="754" spans="1:5" ht="20.100000000000001" customHeight="1">
      <c r="A754" s="237" t="s">
        <v>1217</v>
      </c>
      <c r="B754" s="238" t="s">
        <v>502</v>
      </c>
      <c r="C754" s="238" t="s">
        <v>6914</v>
      </c>
      <c r="D754" s="239">
        <v>217750</v>
      </c>
      <c r="E754" s="240" t="s">
        <v>10327</v>
      </c>
    </row>
    <row r="755" spans="1:5" ht="20.100000000000001" customHeight="1">
      <c r="A755" s="237" t="s">
        <v>1217</v>
      </c>
      <c r="B755" s="238" t="s">
        <v>504</v>
      </c>
      <c r="C755" s="238" t="s">
        <v>6914</v>
      </c>
      <c r="D755" s="239">
        <v>255000</v>
      </c>
      <c r="E755" s="240" t="s">
        <v>10327</v>
      </c>
    </row>
    <row r="756" spans="1:5" ht="20.100000000000001" customHeight="1">
      <c r="A756" s="237" t="s">
        <v>1217</v>
      </c>
      <c r="B756" s="238" t="s">
        <v>506</v>
      </c>
      <c r="C756" s="238" t="s">
        <v>6914</v>
      </c>
      <c r="D756" s="239">
        <v>312000</v>
      </c>
      <c r="E756" s="240" t="s">
        <v>10327</v>
      </c>
    </row>
    <row r="757" spans="1:5" ht="20.100000000000001" customHeight="1">
      <c r="A757" s="237" t="s">
        <v>1217</v>
      </c>
      <c r="B757" s="238" t="s">
        <v>508</v>
      </c>
      <c r="C757" s="238" t="s">
        <v>6914</v>
      </c>
      <c r="D757" s="239">
        <v>399750</v>
      </c>
      <c r="E757" s="240" t="s">
        <v>10327</v>
      </c>
    </row>
    <row r="758" spans="1:5" ht="20.100000000000001" customHeight="1">
      <c r="A758" s="237" t="s">
        <v>1217</v>
      </c>
      <c r="B758" s="238" t="s">
        <v>510</v>
      </c>
      <c r="C758" s="238" t="s">
        <v>6914</v>
      </c>
      <c r="D758" s="239">
        <v>475500</v>
      </c>
      <c r="E758" s="240" t="s">
        <v>10327</v>
      </c>
    </row>
    <row r="759" spans="1:5" ht="20.100000000000001" customHeight="1">
      <c r="A759" s="237" t="s">
        <v>1217</v>
      </c>
      <c r="B759" s="238" t="s">
        <v>647</v>
      </c>
      <c r="C759" s="238" t="s">
        <v>6914</v>
      </c>
      <c r="D759" s="239">
        <v>575000</v>
      </c>
      <c r="E759" s="240" t="s">
        <v>10327</v>
      </c>
    </row>
    <row r="760" spans="1:5" ht="20.100000000000001" customHeight="1">
      <c r="A760" s="237" t="s">
        <v>1217</v>
      </c>
      <c r="B760" s="238" t="s">
        <v>532</v>
      </c>
      <c r="C760" s="238" t="s">
        <v>6914</v>
      </c>
      <c r="D760" s="239">
        <v>662250</v>
      </c>
      <c r="E760" s="240" t="s">
        <v>10327</v>
      </c>
    </row>
    <row r="761" spans="1:5" ht="20.100000000000001" customHeight="1">
      <c r="A761" s="237" t="s">
        <v>1217</v>
      </c>
      <c r="B761" s="238" t="s">
        <v>650</v>
      </c>
      <c r="C761" s="238" t="s">
        <v>6914</v>
      </c>
      <c r="D761" s="239">
        <v>801000</v>
      </c>
      <c r="E761" s="240" t="s">
        <v>10327</v>
      </c>
    </row>
    <row r="762" spans="1:5" ht="20.100000000000001" customHeight="1">
      <c r="A762" s="237" t="s">
        <v>1217</v>
      </c>
      <c r="B762" s="238" t="s">
        <v>652</v>
      </c>
      <c r="C762" s="238" t="s">
        <v>6914</v>
      </c>
      <c r="D762" s="239">
        <v>910500</v>
      </c>
      <c r="E762" s="240" t="s">
        <v>10327</v>
      </c>
    </row>
    <row r="763" spans="1:5" ht="20.100000000000001" customHeight="1">
      <c r="A763" s="237" t="s">
        <v>1217</v>
      </c>
      <c r="B763" s="238" t="s">
        <v>656</v>
      </c>
      <c r="C763" s="238" t="s">
        <v>6914</v>
      </c>
      <c r="D763" s="239">
        <v>1054750</v>
      </c>
      <c r="E763" s="240" t="s">
        <v>10327</v>
      </c>
    </row>
    <row r="764" spans="1:5" ht="20.100000000000001" customHeight="1">
      <c r="A764" s="237" t="s">
        <v>1217</v>
      </c>
      <c r="B764" s="238" t="s">
        <v>658</v>
      </c>
      <c r="C764" s="238" t="s">
        <v>6914</v>
      </c>
      <c r="D764" s="239">
        <v>1321500</v>
      </c>
      <c r="E764" s="240" t="s">
        <v>10327</v>
      </c>
    </row>
    <row r="765" spans="1:5" ht="20.100000000000001" customHeight="1">
      <c r="A765" s="237" t="s">
        <v>1217</v>
      </c>
      <c r="B765" s="238" t="s">
        <v>660</v>
      </c>
      <c r="C765" s="238" t="s">
        <v>6914</v>
      </c>
      <c r="D765" s="239">
        <v>1541250</v>
      </c>
      <c r="E765" s="240" t="s">
        <v>10327</v>
      </c>
    </row>
    <row r="766" spans="1:5" ht="20.100000000000001" customHeight="1">
      <c r="A766" s="237" t="s">
        <v>1217</v>
      </c>
      <c r="B766" s="238" t="s">
        <v>662</v>
      </c>
      <c r="C766" s="238" t="s">
        <v>6914</v>
      </c>
      <c r="D766" s="239">
        <v>1893250</v>
      </c>
      <c r="E766" s="240" t="s">
        <v>10327</v>
      </c>
    </row>
    <row r="767" spans="1:5" ht="20.100000000000001" customHeight="1">
      <c r="A767" s="237" t="s">
        <v>1232</v>
      </c>
      <c r="B767" s="238" t="s">
        <v>500</v>
      </c>
      <c r="C767" s="238" t="s">
        <v>6914</v>
      </c>
      <c r="D767" s="239">
        <v>188250</v>
      </c>
      <c r="E767" s="240" t="s">
        <v>10327</v>
      </c>
    </row>
    <row r="768" spans="1:5" ht="20.100000000000001" customHeight="1">
      <c r="A768" s="237" t="s">
        <v>1232</v>
      </c>
      <c r="B768" s="238" t="s">
        <v>502</v>
      </c>
      <c r="C768" s="238" t="s">
        <v>6914</v>
      </c>
      <c r="D768" s="239">
        <v>245000</v>
      </c>
      <c r="E768" s="240" t="s">
        <v>10327</v>
      </c>
    </row>
    <row r="769" spans="1:5" ht="20.100000000000001" customHeight="1">
      <c r="A769" s="237" t="s">
        <v>1232</v>
      </c>
      <c r="B769" s="238" t="s">
        <v>504</v>
      </c>
      <c r="C769" s="238" t="s">
        <v>6914</v>
      </c>
      <c r="D769" s="239">
        <v>285500</v>
      </c>
      <c r="E769" s="240" t="s">
        <v>10327</v>
      </c>
    </row>
    <row r="770" spans="1:5" ht="20.100000000000001" customHeight="1">
      <c r="A770" s="237" t="s">
        <v>1232</v>
      </c>
      <c r="B770" s="238" t="s">
        <v>506</v>
      </c>
      <c r="C770" s="238" t="s">
        <v>6914</v>
      </c>
      <c r="D770" s="239">
        <v>331750</v>
      </c>
      <c r="E770" s="240" t="s">
        <v>10327</v>
      </c>
    </row>
    <row r="771" spans="1:5" ht="20.100000000000001" customHeight="1">
      <c r="A771" s="237" t="s">
        <v>1232</v>
      </c>
      <c r="B771" s="238" t="s">
        <v>508</v>
      </c>
      <c r="C771" s="238" t="s">
        <v>6914</v>
      </c>
      <c r="D771" s="239">
        <v>425750</v>
      </c>
      <c r="E771" s="240" t="s">
        <v>10327</v>
      </c>
    </row>
    <row r="772" spans="1:5" ht="20.100000000000001" customHeight="1">
      <c r="A772" s="237" t="s">
        <v>1232</v>
      </c>
      <c r="B772" s="238" t="s">
        <v>510</v>
      </c>
      <c r="C772" s="238" t="s">
        <v>6914</v>
      </c>
      <c r="D772" s="239">
        <v>500500</v>
      </c>
      <c r="E772" s="240" t="s">
        <v>10327</v>
      </c>
    </row>
    <row r="773" spans="1:5" ht="20.100000000000001" customHeight="1">
      <c r="A773" s="237" t="s">
        <v>1232</v>
      </c>
      <c r="B773" s="238" t="s">
        <v>647</v>
      </c>
      <c r="C773" s="238" t="s">
        <v>6914</v>
      </c>
      <c r="D773" s="239">
        <v>607000</v>
      </c>
      <c r="E773" s="240" t="s">
        <v>10327</v>
      </c>
    </row>
    <row r="774" spans="1:5" ht="20.100000000000001" customHeight="1">
      <c r="A774" s="237" t="s">
        <v>1232</v>
      </c>
      <c r="B774" s="238" t="s">
        <v>532</v>
      </c>
      <c r="C774" s="238" t="s">
        <v>6914</v>
      </c>
      <c r="D774" s="239">
        <v>704250</v>
      </c>
      <c r="E774" s="240" t="s">
        <v>10327</v>
      </c>
    </row>
    <row r="775" spans="1:5" ht="20.100000000000001" customHeight="1">
      <c r="A775" s="237" t="s">
        <v>1232</v>
      </c>
      <c r="B775" s="238" t="s">
        <v>650</v>
      </c>
      <c r="C775" s="238" t="s">
        <v>6914</v>
      </c>
      <c r="D775" s="239">
        <v>852750</v>
      </c>
      <c r="E775" s="240" t="s">
        <v>10327</v>
      </c>
    </row>
    <row r="776" spans="1:5" ht="20.100000000000001" customHeight="1">
      <c r="A776" s="237" t="s">
        <v>1232</v>
      </c>
      <c r="B776" s="238" t="s">
        <v>652</v>
      </c>
      <c r="C776" s="238" t="s">
        <v>6914</v>
      </c>
      <c r="D776" s="239">
        <v>962750</v>
      </c>
      <c r="E776" s="240" t="s">
        <v>10327</v>
      </c>
    </row>
    <row r="777" spans="1:5" ht="20.100000000000001" customHeight="1">
      <c r="A777" s="237" t="s">
        <v>1232</v>
      </c>
      <c r="B777" s="238" t="s">
        <v>656</v>
      </c>
      <c r="C777" s="238" t="s">
        <v>6914</v>
      </c>
      <c r="D777" s="239">
        <v>1152750</v>
      </c>
      <c r="E777" s="240" t="s">
        <v>10327</v>
      </c>
    </row>
    <row r="778" spans="1:5" ht="20.100000000000001" customHeight="1">
      <c r="A778" s="237" t="s">
        <v>1232</v>
      </c>
      <c r="B778" s="238" t="s">
        <v>658</v>
      </c>
      <c r="C778" s="238" t="s">
        <v>6914</v>
      </c>
      <c r="D778" s="239">
        <v>1399500</v>
      </c>
      <c r="E778" s="240" t="s">
        <v>10327</v>
      </c>
    </row>
    <row r="779" spans="1:5" ht="20.100000000000001" customHeight="1">
      <c r="A779" s="237" t="s">
        <v>1232</v>
      </c>
      <c r="B779" s="238" t="s">
        <v>660</v>
      </c>
      <c r="C779" s="238" t="s">
        <v>6914</v>
      </c>
      <c r="D779" s="239">
        <v>1590750</v>
      </c>
      <c r="E779" s="240" t="s">
        <v>10327</v>
      </c>
    </row>
    <row r="780" spans="1:5" ht="20.100000000000001" customHeight="1">
      <c r="A780" s="237" t="s">
        <v>1232</v>
      </c>
      <c r="B780" s="238" t="s">
        <v>662</v>
      </c>
      <c r="C780" s="238" t="s">
        <v>6914</v>
      </c>
      <c r="D780" s="239">
        <v>1929750</v>
      </c>
      <c r="E780" s="240" t="s">
        <v>10327</v>
      </c>
    </row>
    <row r="781" spans="1:5" ht="20.100000000000001" customHeight="1">
      <c r="A781" s="237" t="s">
        <v>1247</v>
      </c>
      <c r="B781" s="238" t="s">
        <v>500</v>
      </c>
      <c r="C781" s="238" t="s">
        <v>6914</v>
      </c>
      <c r="D781" s="239">
        <v>195750</v>
      </c>
      <c r="E781" s="240" t="s">
        <v>10327</v>
      </c>
    </row>
    <row r="782" spans="1:5" ht="20.100000000000001" customHeight="1">
      <c r="A782" s="237" t="s">
        <v>1247</v>
      </c>
      <c r="B782" s="238" t="s">
        <v>502</v>
      </c>
      <c r="C782" s="238" t="s">
        <v>6914</v>
      </c>
      <c r="D782" s="239">
        <v>257750</v>
      </c>
      <c r="E782" s="240" t="s">
        <v>10327</v>
      </c>
    </row>
    <row r="783" spans="1:5" ht="20.100000000000001" customHeight="1">
      <c r="A783" s="237" t="s">
        <v>1247</v>
      </c>
      <c r="B783" s="238" t="s">
        <v>504</v>
      </c>
      <c r="C783" s="238" t="s">
        <v>6914</v>
      </c>
      <c r="D783" s="239">
        <v>312250</v>
      </c>
      <c r="E783" s="240" t="s">
        <v>10327</v>
      </c>
    </row>
    <row r="784" spans="1:5" ht="20.100000000000001" customHeight="1">
      <c r="A784" s="237" t="s">
        <v>1247</v>
      </c>
      <c r="B784" s="238" t="s">
        <v>506</v>
      </c>
      <c r="C784" s="238" t="s">
        <v>6914</v>
      </c>
      <c r="D784" s="239">
        <v>360750</v>
      </c>
      <c r="E784" s="240" t="s">
        <v>10327</v>
      </c>
    </row>
    <row r="785" spans="1:5" ht="20.100000000000001" customHeight="1">
      <c r="A785" s="237" t="s">
        <v>1247</v>
      </c>
      <c r="B785" s="238" t="s">
        <v>508</v>
      </c>
      <c r="C785" s="238" t="s">
        <v>6914</v>
      </c>
      <c r="D785" s="239">
        <v>465500</v>
      </c>
      <c r="E785" s="240" t="s">
        <v>10327</v>
      </c>
    </row>
    <row r="786" spans="1:5" ht="20.100000000000001" customHeight="1">
      <c r="A786" s="237" t="s">
        <v>1247</v>
      </c>
      <c r="B786" s="238" t="s">
        <v>510</v>
      </c>
      <c r="C786" s="238" t="s">
        <v>6914</v>
      </c>
      <c r="D786" s="239">
        <v>543750</v>
      </c>
      <c r="E786" s="240" t="s">
        <v>10327</v>
      </c>
    </row>
    <row r="787" spans="1:5" ht="20.100000000000001" customHeight="1">
      <c r="A787" s="237" t="s">
        <v>1247</v>
      </c>
      <c r="B787" s="238" t="s">
        <v>647</v>
      </c>
      <c r="C787" s="238" t="s">
        <v>6914</v>
      </c>
      <c r="D787" s="239">
        <v>667750</v>
      </c>
      <c r="E787" s="240" t="s">
        <v>10327</v>
      </c>
    </row>
    <row r="788" spans="1:5" ht="20.100000000000001" customHeight="1">
      <c r="A788" s="237" t="s">
        <v>1247</v>
      </c>
      <c r="B788" s="238" t="s">
        <v>532</v>
      </c>
      <c r="C788" s="238" t="s">
        <v>6914</v>
      </c>
      <c r="D788" s="239">
        <v>772750</v>
      </c>
      <c r="E788" s="240" t="s">
        <v>10327</v>
      </c>
    </row>
    <row r="789" spans="1:5" ht="20.100000000000001" customHeight="1">
      <c r="A789" s="237" t="s">
        <v>1247</v>
      </c>
      <c r="B789" s="238" t="s">
        <v>650</v>
      </c>
      <c r="C789" s="238" t="s">
        <v>6914</v>
      </c>
      <c r="D789" s="239">
        <v>939250</v>
      </c>
      <c r="E789" s="240" t="s">
        <v>10327</v>
      </c>
    </row>
    <row r="790" spans="1:5" ht="20.100000000000001" customHeight="1">
      <c r="A790" s="237" t="s">
        <v>1247</v>
      </c>
      <c r="B790" s="238" t="s">
        <v>652</v>
      </c>
      <c r="C790" s="238" t="s">
        <v>6914</v>
      </c>
      <c r="D790" s="239">
        <v>1082750</v>
      </c>
      <c r="E790" s="240" t="s">
        <v>10327</v>
      </c>
    </row>
    <row r="791" spans="1:5" ht="20.100000000000001" customHeight="1">
      <c r="A791" s="237" t="s">
        <v>1247</v>
      </c>
      <c r="B791" s="238" t="s">
        <v>656</v>
      </c>
      <c r="C791" s="238" t="s">
        <v>6914</v>
      </c>
      <c r="D791" s="239">
        <v>1300000</v>
      </c>
      <c r="E791" s="240" t="s">
        <v>10327</v>
      </c>
    </row>
    <row r="792" spans="1:5" ht="20.100000000000001" customHeight="1">
      <c r="A792" s="237" t="s">
        <v>1247</v>
      </c>
      <c r="B792" s="238" t="s">
        <v>658</v>
      </c>
      <c r="C792" s="238" t="s">
        <v>6914</v>
      </c>
      <c r="D792" s="239">
        <v>1450000</v>
      </c>
      <c r="E792" s="240" t="s">
        <v>10327</v>
      </c>
    </row>
    <row r="793" spans="1:5" ht="20.100000000000001" customHeight="1">
      <c r="A793" s="237" t="s">
        <v>1247</v>
      </c>
      <c r="B793" s="238" t="s">
        <v>660</v>
      </c>
      <c r="C793" s="238" t="s">
        <v>6914</v>
      </c>
      <c r="D793" s="239">
        <v>1553939</v>
      </c>
      <c r="E793" s="240" t="s">
        <v>10327</v>
      </c>
    </row>
    <row r="794" spans="1:5" ht="20.100000000000001" customHeight="1">
      <c r="A794" s="237" t="s">
        <v>1247</v>
      </c>
      <c r="B794" s="238" t="s">
        <v>662</v>
      </c>
      <c r="C794" s="238" t="s">
        <v>6914</v>
      </c>
      <c r="D794" s="239">
        <v>2034825</v>
      </c>
      <c r="E794" s="240" t="s">
        <v>10327</v>
      </c>
    </row>
    <row r="795" spans="1:5" ht="20.100000000000001" customHeight="1">
      <c r="A795" s="237" t="s">
        <v>1262</v>
      </c>
      <c r="B795" s="238" t="s">
        <v>500</v>
      </c>
      <c r="C795" s="238" t="s">
        <v>6914</v>
      </c>
      <c r="D795" s="239">
        <v>198250</v>
      </c>
      <c r="E795" s="240" t="s">
        <v>10327</v>
      </c>
    </row>
    <row r="796" spans="1:5" ht="20.100000000000001" customHeight="1">
      <c r="A796" s="237" t="s">
        <v>1262</v>
      </c>
      <c r="B796" s="238" t="s">
        <v>502</v>
      </c>
      <c r="C796" s="238" t="s">
        <v>6914</v>
      </c>
      <c r="D796" s="239">
        <v>262500</v>
      </c>
      <c r="E796" s="240" t="s">
        <v>10327</v>
      </c>
    </row>
    <row r="797" spans="1:5" ht="20.100000000000001" customHeight="1">
      <c r="A797" s="237" t="s">
        <v>1262</v>
      </c>
      <c r="B797" s="238" t="s">
        <v>504</v>
      </c>
      <c r="C797" s="238" t="s">
        <v>6914</v>
      </c>
      <c r="D797" s="239">
        <v>318000</v>
      </c>
      <c r="E797" s="240" t="s">
        <v>10327</v>
      </c>
    </row>
    <row r="798" spans="1:5" ht="20.100000000000001" customHeight="1">
      <c r="A798" s="237" t="s">
        <v>1262</v>
      </c>
      <c r="B798" s="238" t="s">
        <v>506</v>
      </c>
      <c r="C798" s="238" t="s">
        <v>6914</v>
      </c>
      <c r="D798" s="239">
        <v>368250</v>
      </c>
      <c r="E798" s="240" t="s">
        <v>10327</v>
      </c>
    </row>
    <row r="799" spans="1:5" ht="20.100000000000001" customHeight="1">
      <c r="A799" s="237" t="s">
        <v>1262</v>
      </c>
      <c r="B799" s="238" t="s">
        <v>508</v>
      </c>
      <c r="C799" s="238" t="s">
        <v>6914</v>
      </c>
      <c r="D799" s="239">
        <v>476500</v>
      </c>
      <c r="E799" s="240" t="s">
        <v>10327</v>
      </c>
    </row>
    <row r="800" spans="1:5" ht="20.100000000000001" customHeight="1">
      <c r="A800" s="237" t="s">
        <v>1262</v>
      </c>
      <c r="B800" s="238" t="s">
        <v>510</v>
      </c>
      <c r="C800" s="238" t="s">
        <v>6914</v>
      </c>
      <c r="D800" s="239">
        <v>553500</v>
      </c>
      <c r="E800" s="240" t="s">
        <v>10327</v>
      </c>
    </row>
    <row r="801" spans="1:5" ht="20.100000000000001" customHeight="1">
      <c r="A801" s="237" t="s">
        <v>1262</v>
      </c>
      <c r="B801" s="238" t="s">
        <v>647</v>
      </c>
      <c r="C801" s="238" t="s">
        <v>6914</v>
      </c>
      <c r="D801" s="239">
        <v>692250</v>
      </c>
      <c r="E801" s="240" t="s">
        <v>10327</v>
      </c>
    </row>
    <row r="802" spans="1:5" ht="20.100000000000001" customHeight="1">
      <c r="A802" s="237" t="s">
        <v>1262</v>
      </c>
      <c r="B802" s="238" t="s">
        <v>532</v>
      </c>
      <c r="C802" s="238" t="s">
        <v>6914</v>
      </c>
      <c r="D802" s="239">
        <v>793000</v>
      </c>
      <c r="E802" s="240" t="s">
        <v>10327</v>
      </c>
    </row>
    <row r="803" spans="1:5" ht="20.100000000000001" customHeight="1">
      <c r="A803" s="237" t="s">
        <v>1262</v>
      </c>
      <c r="B803" s="238" t="s">
        <v>650</v>
      </c>
      <c r="C803" s="238" t="s">
        <v>6914</v>
      </c>
      <c r="D803" s="239">
        <v>963750</v>
      </c>
      <c r="E803" s="240" t="s">
        <v>10327</v>
      </c>
    </row>
    <row r="804" spans="1:5" ht="20.100000000000001" customHeight="1">
      <c r="A804" s="237" t="s">
        <v>1262</v>
      </c>
      <c r="B804" s="238" t="s">
        <v>652</v>
      </c>
      <c r="C804" s="238" t="s">
        <v>6914</v>
      </c>
      <c r="D804" s="239">
        <v>1135500</v>
      </c>
      <c r="E804" s="240" t="s">
        <v>10327</v>
      </c>
    </row>
    <row r="805" spans="1:5" ht="20.100000000000001" customHeight="1">
      <c r="A805" s="237" t="s">
        <v>1262</v>
      </c>
      <c r="B805" s="238" t="s">
        <v>656</v>
      </c>
      <c r="C805" s="238" t="s">
        <v>6914</v>
      </c>
      <c r="D805" s="239">
        <v>1318250</v>
      </c>
      <c r="E805" s="240" t="s">
        <v>10327</v>
      </c>
    </row>
    <row r="806" spans="1:5" ht="20.100000000000001" customHeight="1">
      <c r="A806" s="237" t="s">
        <v>1262</v>
      </c>
      <c r="B806" s="238" t="s">
        <v>658</v>
      </c>
      <c r="C806" s="238" t="s">
        <v>6914</v>
      </c>
      <c r="D806" s="239">
        <v>1474250</v>
      </c>
      <c r="E806" s="240" t="s">
        <v>10327</v>
      </c>
    </row>
    <row r="807" spans="1:5" ht="20.100000000000001" customHeight="1">
      <c r="A807" s="237" t="s">
        <v>1275</v>
      </c>
      <c r="B807" s="238" t="s">
        <v>500</v>
      </c>
      <c r="C807" s="238" t="s">
        <v>6914</v>
      </c>
      <c r="D807" s="239">
        <v>206891</v>
      </c>
      <c r="E807" s="240" t="s">
        <v>10327</v>
      </c>
    </row>
    <row r="808" spans="1:5" ht="20.100000000000001" customHeight="1">
      <c r="A808" s="237" t="s">
        <v>1275</v>
      </c>
      <c r="B808" s="238" t="s">
        <v>502</v>
      </c>
      <c r="C808" s="238" t="s">
        <v>6914</v>
      </c>
      <c r="D808" s="239">
        <v>275973</v>
      </c>
      <c r="E808" s="240" t="s">
        <v>10327</v>
      </c>
    </row>
    <row r="809" spans="1:5" ht="20.100000000000001" customHeight="1">
      <c r="A809" s="237" t="s">
        <v>1275</v>
      </c>
      <c r="B809" s="238" t="s">
        <v>504</v>
      </c>
      <c r="C809" s="238" t="s">
        <v>6914</v>
      </c>
      <c r="D809" s="239">
        <v>331947</v>
      </c>
      <c r="E809" s="240" t="s">
        <v>10327</v>
      </c>
    </row>
    <row r="810" spans="1:5" ht="20.100000000000001" customHeight="1">
      <c r="A810" s="237" t="s">
        <v>1275</v>
      </c>
      <c r="B810" s="238" t="s">
        <v>506</v>
      </c>
      <c r="C810" s="238" t="s">
        <v>6914</v>
      </c>
      <c r="D810" s="239">
        <v>380836</v>
      </c>
      <c r="E810" s="240" t="s">
        <v>10327</v>
      </c>
    </row>
    <row r="811" spans="1:5" ht="20.100000000000001" customHeight="1">
      <c r="A811" s="237" t="s">
        <v>1275</v>
      </c>
      <c r="B811" s="238" t="s">
        <v>508</v>
      </c>
      <c r="C811" s="238" t="s">
        <v>6914</v>
      </c>
      <c r="D811" s="239">
        <v>500578</v>
      </c>
      <c r="E811" s="240" t="s">
        <v>10327</v>
      </c>
    </row>
    <row r="812" spans="1:5" ht="20.100000000000001" customHeight="1">
      <c r="A812" s="237" t="s">
        <v>1275</v>
      </c>
      <c r="B812" s="238" t="s">
        <v>510</v>
      </c>
      <c r="C812" s="238" t="s">
        <v>6914</v>
      </c>
      <c r="D812" s="239">
        <v>576391</v>
      </c>
      <c r="E812" s="240" t="s">
        <v>10327</v>
      </c>
    </row>
    <row r="813" spans="1:5" ht="20.100000000000001" customHeight="1">
      <c r="A813" s="237" t="s">
        <v>1275</v>
      </c>
      <c r="B813" s="238" t="s">
        <v>647</v>
      </c>
      <c r="C813" s="238" t="s">
        <v>6914</v>
      </c>
      <c r="D813" s="239">
        <v>712784</v>
      </c>
      <c r="E813" s="240" t="s">
        <v>10327</v>
      </c>
    </row>
    <row r="814" spans="1:5" ht="20.100000000000001" customHeight="1">
      <c r="A814" s="237" t="s">
        <v>1283</v>
      </c>
      <c r="B814" s="238" t="s">
        <v>1284</v>
      </c>
      <c r="C814" s="238" t="s">
        <v>6893</v>
      </c>
      <c r="D814" s="239">
        <v>2187121</v>
      </c>
      <c r="E814" s="240" t="s">
        <v>10327</v>
      </c>
    </row>
    <row r="815" spans="1:5" ht="20.100000000000001" customHeight="1">
      <c r="A815" s="237" t="s">
        <v>1283</v>
      </c>
      <c r="B815" s="238" t="s">
        <v>1286</v>
      </c>
      <c r="C815" s="238" t="s">
        <v>6893</v>
      </c>
      <c r="D815" s="239">
        <v>2810451</v>
      </c>
      <c r="E815" s="240" t="s">
        <v>10327</v>
      </c>
    </row>
    <row r="816" spans="1:5" ht="20.100000000000001" customHeight="1">
      <c r="A816" s="237" t="s">
        <v>1283</v>
      </c>
      <c r="B816" s="238" t="s">
        <v>1288</v>
      </c>
      <c r="C816" s="238" t="s">
        <v>6893</v>
      </c>
      <c r="D816" s="239">
        <v>3411909</v>
      </c>
      <c r="E816" s="240" t="s">
        <v>10327</v>
      </c>
    </row>
    <row r="817" spans="1:5" ht="20.100000000000001" customHeight="1">
      <c r="A817" s="237" t="s">
        <v>1283</v>
      </c>
      <c r="B817" s="238" t="s">
        <v>1290</v>
      </c>
      <c r="C817" s="238" t="s">
        <v>6893</v>
      </c>
      <c r="D817" s="239">
        <v>4104497</v>
      </c>
      <c r="E817" s="240" t="s">
        <v>10327</v>
      </c>
    </row>
    <row r="818" spans="1:5" ht="20.100000000000001" customHeight="1">
      <c r="A818" s="237" t="s">
        <v>1283</v>
      </c>
      <c r="B818" s="238" t="s">
        <v>1292</v>
      </c>
      <c r="C818" s="238" t="s">
        <v>6893</v>
      </c>
      <c r="D818" s="239">
        <v>4724182</v>
      </c>
      <c r="E818" s="240" t="s">
        <v>10327</v>
      </c>
    </row>
    <row r="819" spans="1:5" ht="20.100000000000001" customHeight="1">
      <c r="A819" s="237" t="s">
        <v>1283</v>
      </c>
      <c r="B819" s="238" t="s">
        <v>1294</v>
      </c>
      <c r="C819" s="238" t="s">
        <v>6893</v>
      </c>
      <c r="D819" s="239">
        <v>6054680</v>
      </c>
      <c r="E819" s="240" t="s">
        <v>10327</v>
      </c>
    </row>
    <row r="820" spans="1:5" ht="20.100000000000001" customHeight="1">
      <c r="A820" s="237" t="s">
        <v>1283</v>
      </c>
      <c r="B820" s="238" t="s">
        <v>1296</v>
      </c>
      <c r="C820" s="238" t="s">
        <v>6893</v>
      </c>
      <c r="D820" s="239">
        <v>7191983</v>
      </c>
      <c r="E820" s="240" t="s">
        <v>10327</v>
      </c>
    </row>
    <row r="821" spans="1:5" ht="20.100000000000001" customHeight="1">
      <c r="A821" s="237" t="s">
        <v>1283</v>
      </c>
      <c r="B821" s="238" t="s">
        <v>1298</v>
      </c>
      <c r="C821" s="238" t="s">
        <v>6893</v>
      </c>
      <c r="D821" s="239">
        <v>8416771</v>
      </c>
      <c r="E821" s="240" t="s">
        <v>10327</v>
      </c>
    </row>
    <row r="822" spans="1:5" ht="20.100000000000001" customHeight="1">
      <c r="A822" s="237" t="s">
        <v>1283</v>
      </c>
      <c r="B822" s="238" t="s">
        <v>1300</v>
      </c>
      <c r="C822" s="238" t="s">
        <v>6893</v>
      </c>
      <c r="D822" s="239">
        <v>9878497</v>
      </c>
      <c r="E822" s="240" t="s">
        <v>10327</v>
      </c>
    </row>
    <row r="823" spans="1:5" ht="20.100000000000001" customHeight="1">
      <c r="A823" s="237" t="s">
        <v>1283</v>
      </c>
      <c r="B823" s="238" t="s">
        <v>1302</v>
      </c>
      <c r="C823" s="238" t="s">
        <v>6893</v>
      </c>
      <c r="D823" s="239">
        <v>11467805</v>
      </c>
      <c r="E823" s="240" t="s">
        <v>10327</v>
      </c>
    </row>
    <row r="824" spans="1:5" ht="20.100000000000001" customHeight="1">
      <c r="A824" s="237" t="s">
        <v>1283</v>
      </c>
      <c r="B824" s="238" t="s">
        <v>1304</v>
      </c>
      <c r="C824" s="238" t="s">
        <v>6893</v>
      </c>
      <c r="D824" s="239">
        <v>12893079</v>
      </c>
      <c r="E824" s="240" t="s">
        <v>10327</v>
      </c>
    </row>
    <row r="825" spans="1:5" ht="20.100000000000001" customHeight="1">
      <c r="A825" s="237" t="s">
        <v>1283</v>
      </c>
      <c r="B825" s="238" t="s">
        <v>1306</v>
      </c>
      <c r="C825" s="238" t="s">
        <v>6893</v>
      </c>
      <c r="D825" s="239">
        <v>13993930</v>
      </c>
      <c r="E825" s="240" t="s">
        <v>10327</v>
      </c>
    </row>
    <row r="826" spans="1:5" ht="20.100000000000001" customHeight="1">
      <c r="A826" s="237" t="s">
        <v>1283</v>
      </c>
      <c r="B826" s="238" t="s">
        <v>1308</v>
      </c>
      <c r="C826" s="238" t="s">
        <v>6893</v>
      </c>
      <c r="D826" s="239">
        <v>15054684</v>
      </c>
      <c r="E826" s="240" t="s">
        <v>10327</v>
      </c>
    </row>
    <row r="827" spans="1:5" ht="20.100000000000001" customHeight="1">
      <c r="A827" s="237" t="s">
        <v>1283</v>
      </c>
      <c r="B827" s="238" t="s">
        <v>1310</v>
      </c>
      <c r="C827" s="238" t="s">
        <v>6893</v>
      </c>
      <c r="D827" s="239">
        <v>16560553</v>
      </c>
      <c r="E827" s="240" t="s">
        <v>10327</v>
      </c>
    </row>
    <row r="828" spans="1:5" ht="20.100000000000001" customHeight="1">
      <c r="A828" s="237" t="s">
        <v>1312</v>
      </c>
      <c r="B828" s="238" t="s">
        <v>1313</v>
      </c>
      <c r="C828" s="238" t="s">
        <v>6893</v>
      </c>
      <c r="D828" s="239">
        <v>3189552</v>
      </c>
      <c r="E828" s="240" t="s">
        <v>10327</v>
      </c>
    </row>
    <row r="829" spans="1:5" ht="20.100000000000001" customHeight="1">
      <c r="A829" s="237" t="s">
        <v>1312</v>
      </c>
      <c r="B829" s="238" t="s">
        <v>1315</v>
      </c>
      <c r="C829" s="238" t="s">
        <v>6893</v>
      </c>
      <c r="D829" s="239">
        <v>4093562</v>
      </c>
      <c r="E829" s="240" t="s">
        <v>10327</v>
      </c>
    </row>
    <row r="830" spans="1:5" ht="20.100000000000001" customHeight="1">
      <c r="A830" s="237" t="s">
        <v>1312</v>
      </c>
      <c r="B830" s="238" t="s">
        <v>1317</v>
      </c>
      <c r="C830" s="238" t="s">
        <v>6893</v>
      </c>
      <c r="D830" s="239">
        <v>4961120</v>
      </c>
      <c r="E830" s="240" t="s">
        <v>10327</v>
      </c>
    </row>
    <row r="831" spans="1:5" ht="20.100000000000001" customHeight="1">
      <c r="A831" s="237" t="s">
        <v>1312</v>
      </c>
      <c r="B831" s="238" t="s">
        <v>1319</v>
      </c>
      <c r="C831" s="238" t="s">
        <v>6893</v>
      </c>
      <c r="D831" s="239">
        <v>5865130</v>
      </c>
      <c r="E831" s="240" t="s">
        <v>10327</v>
      </c>
    </row>
    <row r="832" spans="1:5" ht="20.100000000000001" customHeight="1">
      <c r="A832" s="237" t="s">
        <v>1312</v>
      </c>
      <c r="B832" s="238" t="s">
        <v>1321</v>
      </c>
      <c r="C832" s="238" t="s">
        <v>6893</v>
      </c>
      <c r="D832" s="239">
        <v>6823818</v>
      </c>
      <c r="E832" s="240" t="s">
        <v>10327</v>
      </c>
    </row>
    <row r="833" spans="1:5" ht="20.100000000000001" customHeight="1">
      <c r="A833" s="237" t="s">
        <v>1312</v>
      </c>
      <c r="B833" s="238" t="s">
        <v>1323</v>
      </c>
      <c r="C833" s="238" t="s">
        <v>6893</v>
      </c>
      <c r="D833" s="239">
        <v>8168898</v>
      </c>
      <c r="E833" s="240" t="s">
        <v>10327</v>
      </c>
    </row>
    <row r="834" spans="1:5" ht="20.100000000000001" customHeight="1">
      <c r="A834" s="237" t="s">
        <v>1312</v>
      </c>
      <c r="B834" s="238" t="s">
        <v>1325</v>
      </c>
      <c r="C834" s="238" t="s">
        <v>6893</v>
      </c>
      <c r="D834" s="239">
        <v>9466589</v>
      </c>
      <c r="E834" s="240" t="s">
        <v>10327</v>
      </c>
    </row>
    <row r="835" spans="1:5" ht="20.100000000000001" customHeight="1">
      <c r="A835" s="237" t="s">
        <v>1312</v>
      </c>
      <c r="B835" s="238" t="s">
        <v>1327</v>
      </c>
      <c r="C835" s="238" t="s">
        <v>6893</v>
      </c>
      <c r="D835" s="239">
        <v>10334148</v>
      </c>
      <c r="E835" s="240" t="s">
        <v>10327</v>
      </c>
    </row>
    <row r="836" spans="1:5" ht="20.100000000000001" customHeight="1">
      <c r="A836" s="237" t="s">
        <v>1312</v>
      </c>
      <c r="B836" s="238" t="s">
        <v>1329</v>
      </c>
      <c r="C836" s="238" t="s">
        <v>6893</v>
      </c>
      <c r="D836" s="239">
        <v>12003650</v>
      </c>
      <c r="E836" s="240" t="s">
        <v>10327</v>
      </c>
    </row>
    <row r="837" spans="1:5" ht="20.100000000000001" customHeight="1">
      <c r="A837" s="237" t="s">
        <v>1312</v>
      </c>
      <c r="B837" s="238" t="s">
        <v>1331</v>
      </c>
      <c r="C837" s="238" t="s">
        <v>6893</v>
      </c>
      <c r="D837" s="239">
        <v>13618474</v>
      </c>
      <c r="E837" s="240" t="s">
        <v>10327</v>
      </c>
    </row>
    <row r="838" spans="1:5" ht="20.100000000000001" customHeight="1">
      <c r="A838" s="237" t="s">
        <v>1312</v>
      </c>
      <c r="B838" s="238" t="s">
        <v>1333</v>
      </c>
      <c r="C838" s="238" t="s">
        <v>6893</v>
      </c>
      <c r="D838" s="239">
        <v>15725401</v>
      </c>
      <c r="E838" s="240" t="s">
        <v>10327</v>
      </c>
    </row>
    <row r="839" spans="1:5" ht="20.100000000000001" customHeight="1">
      <c r="A839" s="237" t="s">
        <v>1312</v>
      </c>
      <c r="B839" s="238" t="s">
        <v>1335</v>
      </c>
      <c r="C839" s="238" t="s">
        <v>6893</v>
      </c>
      <c r="D839" s="239">
        <v>17602680</v>
      </c>
      <c r="E839" s="240" t="s">
        <v>10327</v>
      </c>
    </row>
    <row r="840" spans="1:5" ht="20.100000000000001" customHeight="1">
      <c r="A840" s="237" t="s">
        <v>1312</v>
      </c>
      <c r="B840" s="238" t="s">
        <v>1337</v>
      </c>
      <c r="C840" s="238" t="s">
        <v>6893</v>
      </c>
      <c r="D840" s="239">
        <v>19669510</v>
      </c>
      <c r="E840" s="240" t="s">
        <v>10327</v>
      </c>
    </row>
    <row r="841" spans="1:5" ht="20.100000000000001" customHeight="1">
      <c r="A841" s="237" t="s">
        <v>1339</v>
      </c>
      <c r="B841" s="238" t="s">
        <v>1340</v>
      </c>
      <c r="C841" s="238" t="s">
        <v>6893</v>
      </c>
      <c r="D841" s="239">
        <v>2496963</v>
      </c>
      <c r="E841" s="240" t="s">
        <v>10327</v>
      </c>
    </row>
    <row r="842" spans="1:5" ht="20.100000000000001" customHeight="1">
      <c r="A842" s="237" t="s">
        <v>1339</v>
      </c>
      <c r="B842" s="238" t="s">
        <v>1342</v>
      </c>
      <c r="C842" s="238" t="s">
        <v>6893</v>
      </c>
      <c r="D842" s="239">
        <v>3419199</v>
      </c>
      <c r="E842" s="240" t="s">
        <v>10327</v>
      </c>
    </row>
    <row r="843" spans="1:5" ht="20.100000000000001" customHeight="1">
      <c r="A843" s="237" t="s">
        <v>1339</v>
      </c>
      <c r="B843" s="238" t="s">
        <v>1344</v>
      </c>
      <c r="C843" s="238" t="s">
        <v>6893</v>
      </c>
      <c r="D843" s="239">
        <v>4268531</v>
      </c>
      <c r="E843" s="240" t="s">
        <v>10327</v>
      </c>
    </row>
    <row r="844" spans="1:5" ht="20.100000000000001" customHeight="1">
      <c r="A844" s="237" t="s">
        <v>1339</v>
      </c>
      <c r="B844" s="238" t="s">
        <v>1290</v>
      </c>
      <c r="C844" s="238" t="s">
        <v>6893</v>
      </c>
      <c r="D844" s="239">
        <v>5529771</v>
      </c>
      <c r="E844" s="240" t="s">
        <v>10327</v>
      </c>
    </row>
    <row r="845" spans="1:5" ht="20.100000000000001" customHeight="1">
      <c r="A845" s="237" t="s">
        <v>1339</v>
      </c>
      <c r="B845" s="238" t="s">
        <v>1292</v>
      </c>
      <c r="C845" s="238" t="s">
        <v>6893</v>
      </c>
      <c r="D845" s="239">
        <v>6546783</v>
      </c>
      <c r="E845" s="240" t="s">
        <v>10327</v>
      </c>
    </row>
    <row r="846" spans="1:5" ht="20.100000000000001" customHeight="1">
      <c r="A846" s="237" t="s">
        <v>1339</v>
      </c>
      <c r="B846" s="238" t="s">
        <v>1348</v>
      </c>
      <c r="C846" s="238" t="s">
        <v>6893</v>
      </c>
      <c r="D846" s="239">
        <v>7789797</v>
      </c>
      <c r="E846" s="240" t="s">
        <v>10327</v>
      </c>
    </row>
    <row r="847" spans="1:5" ht="20.100000000000001" customHeight="1">
      <c r="A847" s="237" t="s">
        <v>1339</v>
      </c>
      <c r="B847" s="238" t="s">
        <v>1296</v>
      </c>
      <c r="C847" s="238" t="s">
        <v>6893</v>
      </c>
      <c r="D847" s="239">
        <v>8876067</v>
      </c>
      <c r="E847" s="240" t="s">
        <v>10327</v>
      </c>
    </row>
    <row r="848" spans="1:5" ht="20.100000000000001" customHeight="1">
      <c r="A848" s="237" t="s">
        <v>1339</v>
      </c>
      <c r="B848" s="238" t="s">
        <v>1298</v>
      </c>
      <c r="C848" s="238" t="s">
        <v>6893</v>
      </c>
      <c r="D848" s="239">
        <v>10155533</v>
      </c>
      <c r="E848" s="240" t="s">
        <v>10327</v>
      </c>
    </row>
    <row r="849" spans="1:5" ht="20.100000000000001" customHeight="1">
      <c r="A849" s="237" t="s">
        <v>1339</v>
      </c>
      <c r="B849" s="238" t="s">
        <v>1300</v>
      </c>
      <c r="C849" s="238" t="s">
        <v>6893</v>
      </c>
      <c r="D849" s="239">
        <v>11369385</v>
      </c>
      <c r="E849" s="240" t="s">
        <v>10327</v>
      </c>
    </row>
    <row r="850" spans="1:5" ht="20.100000000000001" customHeight="1">
      <c r="A850" s="237" t="s">
        <v>1339</v>
      </c>
      <c r="B850" s="238" t="s">
        <v>1302</v>
      </c>
      <c r="C850" s="238" t="s">
        <v>6893</v>
      </c>
      <c r="D850" s="239">
        <v>12550430</v>
      </c>
      <c r="E850" s="240" t="s">
        <v>10327</v>
      </c>
    </row>
    <row r="851" spans="1:5" ht="20.100000000000001" customHeight="1">
      <c r="A851" s="237" t="s">
        <v>1339</v>
      </c>
      <c r="B851" s="238" t="s">
        <v>1304</v>
      </c>
      <c r="C851" s="238" t="s">
        <v>6893</v>
      </c>
      <c r="D851" s="239">
        <v>14085060</v>
      </c>
      <c r="E851" s="240" t="s">
        <v>10327</v>
      </c>
    </row>
    <row r="852" spans="1:5" ht="20.100000000000001" customHeight="1">
      <c r="A852" s="237" t="s">
        <v>1339</v>
      </c>
      <c r="B852" s="238" t="s">
        <v>1306</v>
      </c>
      <c r="C852" s="238" t="s">
        <v>6893</v>
      </c>
      <c r="D852" s="239">
        <v>15929533</v>
      </c>
      <c r="E852" s="240" t="s">
        <v>10327</v>
      </c>
    </row>
    <row r="853" spans="1:5" ht="20.100000000000001" customHeight="1">
      <c r="A853" s="237" t="s">
        <v>1339</v>
      </c>
      <c r="B853" s="238" t="s">
        <v>1308</v>
      </c>
      <c r="C853" s="238" t="s">
        <v>6893</v>
      </c>
      <c r="D853" s="239">
        <v>16851769</v>
      </c>
      <c r="E853" s="240" t="s">
        <v>10327</v>
      </c>
    </row>
    <row r="854" spans="1:5" ht="20.100000000000001" customHeight="1">
      <c r="A854" s="237" t="s">
        <v>1357</v>
      </c>
      <c r="B854" s="238" t="s">
        <v>1340</v>
      </c>
      <c r="C854" s="238" t="s">
        <v>6893</v>
      </c>
      <c r="D854" s="239">
        <v>2074120</v>
      </c>
      <c r="E854" s="240" t="s">
        <v>10327</v>
      </c>
    </row>
    <row r="855" spans="1:5" ht="20.100000000000001" customHeight="1">
      <c r="A855" s="237" t="s">
        <v>1357</v>
      </c>
      <c r="B855" s="238" t="s">
        <v>1342</v>
      </c>
      <c r="C855" s="238" t="s">
        <v>6893</v>
      </c>
      <c r="D855" s="239">
        <v>2963549</v>
      </c>
      <c r="E855" s="240" t="s">
        <v>10327</v>
      </c>
    </row>
    <row r="856" spans="1:5" ht="20.100000000000001" customHeight="1">
      <c r="A856" s="237" t="s">
        <v>1357</v>
      </c>
      <c r="B856" s="238" t="s">
        <v>1344</v>
      </c>
      <c r="C856" s="238" t="s">
        <v>6893</v>
      </c>
      <c r="D856" s="239">
        <v>3987851</v>
      </c>
      <c r="E856" s="240" t="s">
        <v>10327</v>
      </c>
    </row>
    <row r="857" spans="1:5" ht="20.100000000000001" customHeight="1">
      <c r="A857" s="237" t="s">
        <v>1357</v>
      </c>
      <c r="B857" s="238" t="s">
        <v>1290</v>
      </c>
      <c r="C857" s="238" t="s">
        <v>6893</v>
      </c>
      <c r="D857" s="239">
        <v>5219929</v>
      </c>
      <c r="E857" s="240" t="s">
        <v>10327</v>
      </c>
    </row>
    <row r="858" spans="1:5" ht="20.100000000000001" customHeight="1">
      <c r="A858" s="237" t="s">
        <v>1357</v>
      </c>
      <c r="B858" s="238" t="s">
        <v>1292</v>
      </c>
      <c r="C858" s="238" t="s">
        <v>6893</v>
      </c>
      <c r="D858" s="239">
        <v>6408265</v>
      </c>
      <c r="E858" s="240" t="s">
        <v>10327</v>
      </c>
    </row>
    <row r="859" spans="1:5" ht="20.100000000000001" customHeight="1">
      <c r="A859" s="237" t="s">
        <v>1357</v>
      </c>
      <c r="B859" s="238" t="s">
        <v>1348</v>
      </c>
      <c r="C859" s="238" t="s">
        <v>6893</v>
      </c>
      <c r="D859" s="239">
        <v>7512761</v>
      </c>
      <c r="E859" s="240" t="s">
        <v>10327</v>
      </c>
    </row>
    <row r="860" spans="1:5" ht="20.100000000000001" customHeight="1">
      <c r="A860" s="237" t="s">
        <v>1357</v>
      </c>
      <c r="B860" s="238" t="s">
        <v>1296</v>
      </c>
      <c r="C860" s="238" t="s">
        <v>6893</v>
      </c>
      <c r="D860" s="239">
        <v>8741194</v>
      </c>
      <c r="E860" s="240" t="s">
        <v>10327</v>
      </c>
    </row>
    <row r="861" spans="1:5" ht="20.100000000000001" customHeight="1">
      <c r="A861" s="237" t="s">
        <v>1357</v>
      </c>
      <c r="B861" s="238" t="s">
        <v>1298</v>
      </c>
      <c r="C861" s="238" t="s">
        <v>6893</v>
      </c>
      <c r="D861" s="239">
        <v>9893078</v>
      </c>
      <c r="E861" s="240" t="s">
        <v>10327</v>
      </c>
    </row>
    <row r="862" spans="1:5" ht="20.100000000000001" customHeight="1">
      <c r="A862" s="237" t="s">
        <v>1357</v>
      </c>
      <c r="B862" s="238" t="s">
        <v>1300</v>
      </c>
      <c r="C862" s="238" t="s">
        <v>6893</v>
      </c>
      <c r="D862" s="239">
        <v>11110576</v>
      </c>
      <c r="E862" s="240" t="s">
        <v>10327</v>
      </c>
    </row>
    <row r="863" spans="1:5" ht="20.100000000000001" customHeight="1">
      <c r="A863" s="237" t="s">
        <v>1357</v>
      </c>
      <c r="B863" s="238" t="s">
        <v>1302</v>
      </c>
      <c r="C863" s="238" t="s">
        <v>6893</v>
      </c>
      <c r="D863" s="239">
        <v>12313492</v>
      </c>
      <c r="E863" s="240" t="s">
        <v>10327</v>
      </c>
    </row>
    <row r="864" spans="1:5" ht="20.100000000000001" customHeight="1">
      <c r="A864" s="237" t="s">
        <v>1357</v>
      </c>
      <c r="B864" s="238" t="s">
        <v>1304</v>
      </c>
      <c r="C864" s="238" t="s">
        <v>6893</v>
      </c>
      <c r="D864" s="239">
        <v>13574732</v>
      </c>
      <c r="E864" s="240" t="s">
        <v>10327</v>
      </c>
    </row>
    <row r="865" spans="1:5" ht="20.100000000000001" customHeight="1">
      <c r="A865" s="237" t="s">
        <v>1357</v>
      </c>
      <c r="B865" s="238" t="s">
        <v>1306</v>
      </c>
      <c r="C865" s="238" t="s">
        <v>6893</v>
      </c>
      <c r="D865" s="239">
        <v>15422849</v>
      </c>
      <c r="E865" s="240" t="s">
        <v>10327</v>
      </c>
    </row>
    <row r="866" spans="1:5" ht="20.100000000000001" customHeight="1">
      <c r="A866" s="237" t="s">
        <v>1357</v>
      </c>
      <c r="B866" s="238" t="s">
        <v>1308</v>
      </c>
      <c r="C866" s="238" t="s">
        <v>6893</v>
      </c>
      <c r="D866" s="239">
        <v>17241805</v>
      </c>
      <c r="E866" s="240" t="s">
        <v>10327</v>
      </c>
    </row>
    <row r="867" spans="1:5" ht="20.100000000000001" customHeight="1">
      <c r="A867" s="237" t="s">
        <v>1371</v>
      </c>
      <c r="B867" s="238" t="s">
        <v>1340</v>
      </c>
      <c r="C867" s="238" t="s">
        <v>6893</v>
      </c>
      <c r="D867" s="239">
        <v>3601460</v>
      </c>
      <c r="E867" s="240" t="s">
        <v>10327</v>
      </c>
    </row>
    <row r="868" spans="1:5" ht="20.100000000000001" customHeight="1">
      <c r="A868" s="237" t="s">
        <v>1371</v>
      </c>
      <c r="B868" s="238" t="s">
        <v>1342</v>
      </c>
      <c r="C868" s="238" t="s">
        <v>6893</v>
      </c>
      <c r="D868" s="239">
        <v>4844473</v>
      </c>
      <c r="E868" s="240" t="s">
        <v>10327</v>
      </c>
    </row>
    <row r="869" spans="1:5" ht="20.100000000000001" customHeight="1">
      <c r="A869" s="237" t="s">
        <v>1371</v>
      </c>
      <c r="B869" s="238" t="s">
        <v>1344</v>
      </c>
      <c r="C869" s="238" t="s">
        <v>6893</v>
      </c>
      <c r="D869" s="239">
        <v>6018228</v>
      </c>
      <c r="E869" s="240" t="s">
        <v>10327</v>
      </c>
    </row>
    <row r="870" spans="1:5" ht="20.100000000000001" customHeight="1">
      <c r="A870" s="237" t="s">
        <v>1371</v>
      </c>
      <c r="B870" s="238" t="s">
        <v>1375</v>
      </c>
      <c r="C870" s="238" t="s">
        <v>6893</v>
      </c>
      <c r="D870" s="239">
        <v>7144596</v>
      </c>
      <c r="E870" s="240" t="s">
        <v>10327</v>
      </c>
    </row>
    <row r="871" spans="1:5" ht="20.100000000000001" customHeight="1">
      <c r="A871" s="237" t="s">
        <v>1371</v>
      </c>
      <c r="B871" s="238" t="s">
        <v>1292</v>
      </c>
      <c r="C871" s="238" t="s">
        <v>6893</v>
      </c>
      <c r="D871" s="239">
        <v>8311060</v>
      </c>
      <c r="E871" s="240" t="s">
        <v>10327</v>
      </c>
    </row>
    <row r="872" spans="1:5" ht="20.100000000000001" customHeight="1">
      <c r="A872" s="237" t="s">
        <v>1371</v>
      </c>
      <c r="B872" s="238" t="s">
        <v>1348</v>
      </c>
      <c r="C872" s="238" t="s">
        <v>6893</v>
      </c>
      <c r="D872" s="239">
        <v>9947756</v>
      </c>
      <c r="E872" s="240" t="s">
        <v>10327</v>
      </c>
    </row>
    <row r="873" spans="1:5" ht="20.100000000000001" customHeight="1">
      <c r="A873" s="237" t="s">
        <v>1371</v>
      </c>
      <c r="B873" s="238" t="s">
        <v>1296</v>
      </c>
      <c r="C873" s="238" t="s">
        <v>6893</v>
      </c>
      <c r="D873" s="239">
        <v>11795873</v>
      </c>
      <c r="E873" s="240" t="s">
        <v>10327</v>
      </c>
    </row>
    <row r="874" spans="1:5" ht="20.100000000000001" customHeight="1">
      <c r="A874" s="237" t="s">
        <v>1371</v>
      </c>
      <c r="B874" s="238" t="s">
        <v>1298</v>
      </c>
      <c r="C874" s="238" t="s">
        <v>6893</v>
      </c>
      <c r="D874" s="239">
        <v>13465376</v>
      </c>
      <c r="E874" s="240" t="s">
        <v>10327</v>
      </c>
    </row>
    <row r="875" spans="1:5" ht="20.100000000000001" customHeight="1">
      <c r="A875" s="237" t="s">
        <v>1371</v>
      </c>
      <c r="B875" s="238" t="s">
        <v>1300</v>
      </c>
      <c r="C875" s="238" t="s">
        <v>6893</v>
      </c>
      <c r="D875" s="239">
        <v>14832327</v>
      </c>
      <c r="E875" s="240" t="s">
        <v>10327</v>
      </c>
    </row>
    <row r="876" spans="1:5" ht="20.100000000000001" customHeight="1">
      <c r="A876" s="237" t="s">
        <v>1371</v>
      </c>
      <c r="B876" s="238" t="s">
        <v>1302</v>
      </c>
      <c r="C876" s="238" t="s">
        <v>6893</v>
      </c>
      <c r="D876" s="239">
        <v>16563798</v>
      </c>
      <c r="E876" s="240" t="s">
        <v>10327</v>
      </c>
    </row>
    <row r="877" spans="1:5" ht="20.100000000000001" customHeight="1">
      <c r="A877" s="237" t="s">
        <v>1371</v>
      </c>
      <c r="B877" s="238" t="s">
        <v>1304</v>
      </c>
      <c r="C877" s="238" t="s">
        <v>6893</v>
      </c>
      <c r="D877" s="239">
        <v>17821392</v>
      </c>
      <c r="E877" s="240" t="s">
        <v>10327</v>
      </c>
    </row>
    <row r="878" spans="1:5" ht="20.100000000000001" customHeight="1">
      <c r="A878" s="237" t="s">
        <v>1371</v>
      </c>
      <c r="B878" s="238" t="s">
        <v>1306</v>
      </c>
      <c r="C878" s="238" t="s">
        <v>6893</v>
      </c>
      <c r="D878" s="239">
        <v>19622122</v>
      </c>
      <c r="E878" s="240" t="s">
        <v>10327</v>
      </c>
    </row>
    <row r="879" spans="1:5" ht="20.100000000000001" customHeight="1">
      <c r="A879" s="237" t="s">
        <v>1371</v>
      </c>
      <c r="B879" s="238" t="s">
        <v>1308</v>
      </c>
      <c r="C879" s="238" t="s">
        <v>6893</v>
      </c>
      <c r="D879" s="239">
        <v>21029170</v>
      </c>
      <c r="E879" s="240" t="s">
        <v>10327</v>
      </c>
    </row>
    <row r="880" spans="1:5" ht="20.100000000000001" customHeight="1">
      <c r="A880" s="237" t="s">
        <v>1386</v>
      </c>
      <c r="B880" s="238" t="s">
        <v>1340</v>
      </c>
      <c r="C880" s="238" t="s">
        <v>6893</v>
      </c>
      <c r="D880" s="239">
        <v>2420414</v>
      </c>
      <c r="E880" s="240" t="s">
        <v>10327</v>
      </c>
    </row>
    <row r="881" spans="1:5" ht="20.100000000000001" customHeight="1">
      <c r="A881" s="237" t="s">
        <v>1386</v>
      </c>
      <c r="B881" s="238" t="s">
        <v>1342</v>
      </c>
      <c r="C881" s="238" t="s">
        <v>6893</v>
      </c>
      <c r="D881" s="239">
        <v>3594169</v>
      </c>
      <c r="E881" s="240" t="s">
        <v>10327</v>
      </c>
    </row>
    <row r="882" spans="1:5" ht="20.100000000000001" customHeight="1">
      <c r="A882" s="237" t="s">
        <v>1386</v>
      </c>
      <c r="B882" s="238" t="s">
        <v>1344</v>
      </c>
      <c r="C882" s="238" t="s">
        <v>6893</v>
      </c>
      <c r="D882" s="239">
        <v>4855409</v>
      </c>
      <c r="E882" s="240" t="s">
        <v>10327</v>
      </c>
    </row>
    <row r="883" spans="1:5" ht="20.100000000000001" customHeight="1">
      <c r="A883" s="237" t="s">
        <v>1386</v>
      </c>
      <c r="B883" s="238" t="s">
        <v>1375</v>
      </c>
      <c r="C883" s="238" t="s">
        <v>6893</v>
      </c>
      <c r="D883" s="239">
        <v>5992712</v>
      </c>
      <c r="E883" s="240" t="s">
        <v>10327</v>
      </c>
    </row>
    <row r="884" spans="1:5" ht="20.100000000000001" customHeight="1">
      <c r="A884" s="237" t="s">
        <v>1386</v>
      </c>
      <c r="B884" s="238" t="s">
        <v>1391</v>
      </c>
      <c r="C884" s="238" t="s">
        <v>6893</v>
      </c>
      <c r="D884" s="239">
        <v>7133660</v>
      </c>
      <c r="E884" s="240" t="s">
        <v>10327</v>
      </c>
    </row>
    <row r="885" spans="1:5" ht="20.100000000000001" customHeight="1">
      <c r="A885" s="237" t="s">
        <v>1386</v>
      </c>
      <c r="B885" s="238" t="s">
        <v>1393</v>
      </c>
      <c r="C885" s="238" t="s">
        <v>6893</v>
      </c>
      <c r="D885" s="239">
        <v>8376674</v>
      </c>
      <c r="E885" s="240" t="s">
        <v>10327</v>
      </c>
    </row>
    <row r="886" spans="1:5" ht="20.100000000000001" customHeight="1">
      <c r="A886" s="237" t="s">
        <v>1386</v>
      </c>
      <c r="B886" s="238" t="s">
        <v>1395</v>
      </c>
      <c r="C886" s="238" t="s">
        <v>6893</v>
      </c>
      <c r="D886" s="239">
        <v>9670721</v>
      </c>
      <c r="E886" s="240" t="s">
        <v>10327</v>
      </c>
    </row>
    <row r="887" spans="1:5" ht="20.100000000000001" customHeight="1">
      <c r="A887" s="237" t="s">
        <v>1386</v>
      </c>
      <c r="B887" s="238" t="s">
        <v>1397</v>
      </c>
      <c r="C887" s="238" t="s">
        <v>6893</v>
      </c>
      <c r="D887" s="239">
        <v>10818959</v>
      </c>
      <c r="E887" s="240" t="s">
        <v>10327</v>
      </c>
    </row>
    <row r="888" spans="1:5" ht="20.100000000000001" customHeight="1">
      <c r="A888" s="237" t="s">
        <v>1386</v>
      </c>
      <c r="B888" s="238" t="s">
        <v>1399</v>
      </c>
      <c r="C888" s="238" t="s">
        <v>6893</v>
      </c>
      <c r="D888" s="239">
        <v>11839616</v>
      </c>
      <c r="E888" s="240" t="s">
        <v>10327</v>
      </c>
    </row>
    <row r="889" spans="1:5" ht="20.100000000000001" customHeight="1">
      <c r="A889" s="237" t="s">
        <v>1386</v>
      </c>
      <c r="B889" s="238" t="s">
        <v>1401</v>
      </c>
      <c r="C889" s="238" t="s">
        <v>6893</v>
      </c>
      <c r="D889" s="239">
        <v>13385182</v>
      </c>
      <c r="E889" s="240" t="s">
        <v>10327</v>
      </c>
    </row>
    <row r="890" spans="1:5" ht="20.100000000000001" customHeight="1">
      <c r="A890" s="237" t="s">
        <v>1386</v>
      </c>
      <c r="B890" s="238" t="s">
        <v>1403</v>
      </c>
      <c r="C890" s="238" t="s">
        <v>6893</v>
      </c>
      <c r="D890" s="239">
        <v>14639131</v>
      </c>
      <c r="E890" s="240" t="s">
        <v>10327</v>
      </c>
    </row>
    <row r="891" spans="1:5" ht="20.100000000000001" customHeight="1">
      <c r="A891" s="237" t="s">
        <v>1386</v>
      </c>
      <c r="B891" s="238" t="s">
        <v>1405</v>
      </c>
      <c r="C891" s="238" t="s">
        <v>6893</v>
      </c>
      <c r="D891" s="239">
        <v>15878500</v>
      </c>
      <c r="E891" s="240" t="s">
        <v>10327</v>
      </c>
    </row>
    <row r="892" spans="1:5" ht="20.100000000000001" customHeight="1">
      <c r="A892" s="237" t="s">
        <v>1386</v>
      </c>
      <c r="B892" s="238" t="s">
        <v>1407</v>
      </c>
      <c r="C892" s="238" t="s">
        <v>6893</v>
      </c>
      <c r="D892" s="239">
        <v>17176192</v>
      </c>
      <c r="E892" s="240" t="s">
        <v>10327</v>
      </c>
    </row>
    <row r="893" spans="1:5" ht="20.100000000000001" customHeight="1">
      <c r="A893" s="237" t="s">
        <v>1409</v>
      </c>
      <c r="B893" s="238" t="s">
        <v>1340</v>
      </c>
      <c r="C893" s="238" t="s">
        <v>6893</v>
      </c>
      <c r="D893" s="239">
        <v>2420414</v>
      </c>
      <c r="E893" s="240" t="s">
        <v>10327</v>
      </c>
    </row>
    <row r="894" spans="1:5" ht="20.100000000000001" customHeight="1">
      <c r="A894" s="237" t="s">
        <v>1409</v>
      </c>
      <c r="B894" s="238" t="s">
        <v>1342</v>
      </c>
      <c r="C894" s="238" t="s">
        <v>6893</v>
      </c>
      <c r="D894" s="239">
        <v>3594169</v>
      </c>
      <c r="E894" s="240" t="s">
        <v>10327</v>
      </c>
    </row>
    <row r="895" spans="1:5" ht="20.100000000000001" customHeight="1">
      <c r="A895" s="237" t="s">
        <v>1409</v>
      </c>
      <c r="B895" s="238" t="s">
        <v>1344</v>
      </c>
      <c r="C895" s="238" t="s">
        <v>6893</v>
      </c>
      <c r="D895" s="239">
        <v>4855409</v>
      </c>
      <c r="E895" s="240" t="s">
        <v>10327</v>
      </c>
    </row>
    <row r="896" spans="1:5" ht="20.100000000000001" customHeight="1">
      <c r="A896" s="237" t="s">
        <v>1409</v>
      </c>
      <c r="B896" s="238" t="s">
        <v>1375</v>
      </c>
      <c r="C896" s="238" t="s">
        <v>6893</v>
      </c>
      <c r="D896" s="239">
        <v>5992712</v>
      </c>
      <c r="E896" s="240" t="s">
        <v>10327</v>
      </c>
    </row>
    <row r="897" spans="1:5" ht="20.100000000000001" customHeight="1">
      <c r="A897" s="237" t="s">
        <v>1409</v>
      </c>
      <c r="B897" s="238" t="s">
        <v>1391</v>
      </c>
      <c r="C897" s="238" t="s">
        <v>6893</v>
      </c>
      <c r="D897" s="239">
        <v>7133660</v>
      </c>
      <c r="E897" s="240" t="s">
        <v>10327</v>
      </c>
    </row>
    <row r="898" spans="1:5" ht="20.100000000000001" customHeight="1">
      <c r="A898" s="237" t="s">
        <v>1409</v>
      </c>
      <c r="B898" s="238" t="s">
        <v>1393</v>
      </c>
      <c r="C898" s="238" t="s">
        <v>6893</v>
      </c>
      <c r="D898" s="239">
        <v>8376674</v>
      </c>
      <c r="E898" s="240" t="s">
        <v>10327</v>
      </c>
    </row>
    <row r="899" spans="1:5" ht="20.100000000000001" customHeight="1">
      <c r="A899" s="237" t="s">
        <v>1409</v>
      </c>
      <c r="B899" s="238" t="s">
        <v>1395</v>
      </c>
      <c r="C899" s="238" t="s">
        <v>6893</v>
      </c>
      <c r="D899" s="239">
        <v>9605107</v>
      </c>
      <c r="E899" s="240" t="s">
        <v>10327</v>
      </c>
    </row>
    <row r="900" spans="1:5" ht="20.100000000000001" customHeight="1">
      <c r="A900" s="237" t="s">
        <v>1409</v>
      </c>
      <c r="B900" s="238" t="s">
        <v>1397</v>
      </c>
      <c r="C900" s="238" t="s">
        <v>6893</v>
      </c>
      <c r="D900" s="239">
        <v>10818959</v>
      </c>
      <c r="E900" s="240" t="s">
        <v>10327</v>
      </c>
    </row>
    <row r="901" spans="1:5" ht="20.100000000000001" customHeight="1">
      <c r="A901" s="237" t="s">
        <v>1409</v>
      </c>
      <c r="B901" s="238" t="s">
        <v>1399</v>
      </c>
      <c r="C901" s="238" t="s">
        <v>6893</v>
      </c>
      <c r="D901" s="239">
        <v>11839616</v>
      </c>
      <c r="E901" s="240" t="s">
        <v>10327</v>
      </c>
    </row>
    <row r="902" spans="1:5" ht="20.100000000000001" customHeight="1">
      <c r="A902" s="237" t="s">
        <v>1409</v>
      </c>
      <c r="B902" s="238" t="s">
        <v>1401</v>
      </c>
      <c r="C902" s="238" t="s">
        <v>6893</v>
      </c>
      <c r="D902" s="239">
        <v>13385182</v>
      </c>
      <c r="E902" s="240" t="s">
        <v>10327</v>
      </c>
    </row>
    <row r="903" spans="1:5" ht="20.100000000000001" customHeight="1">
      <c r="A903" s="237" t="s">
        <v>1409</v>
      </c>
      <c r="B903" s="238" t="s">
        <v>1403</v>
      </c>
      <c r="C903" s="238" t="s">
        <v>6893</v>
      </c>
      <c r="D903" s="239">
        <v>14639131</v>
      </c>
      <c r="E903" s="240" t="s">
        <v>10327</v>
      </c>
    </row>
    <row r="904" spans="1:5" ht="20.100000000000001" customHeight="1">
      <c r="A904" s="237" t="s">
        <v>1409</v>
      </c>
      <c r="B904" s="238" t="s">
        <v>1405</v>
      </c>
      <c r="C904" s="238" t="s">
        <v>6893</v>
      </c>
      <c r="D904" s="239">
        <v>15878500</v>
      </c>
      <c r="E904" s="240" t="s">
        <v>10327</v>
      </c>
    </row>
    <row r="905" spans="1:5" ht="20.100000000000001" customHeight="1">
      <c r="A905" s="237" t="s">
        <v>1409</v>
      </c>
      <c r="B905" s="238" t="s">
        <v>1407</v>
      </c>
      <c r="C905" s="238" t="s">
        <v>6893</v>
      </c>
      <c r="D905" s="239">
        <v>17176192</v>
      </c>
      <c r="E905" s="240" t="s">
        <v>10327</v>
      </c>
    </row>
    <row r="906" spans="1:5" ht="20.100000000000001" customHeight="1">
      <c r="A906" s="237" t="s">
        <v>7163</v>
      </c>
      <c r="B906" s="238" t="s">
        <v>1423</v>
      </c>
      <c r="C906" s="238" t="s">
        <v>6894</v>
      </c>
      <c r="D906" s="239">
        <v>210800</v>
      </c>
      <c r="E906" s="240" t="s">
        <v>10327</v>
      </c>
    </row>
    <row r="907" spans="1:5" ht="20.100000000000001" customHeight="1">
      <c r="A907" s="237" t="s">
        <v>7163</v>
      </c>
      <c r="B907" s="238" t="s">
        <v>1425</v>
      </c>
      <c r="C907" s="238" t="s">
        <v>6894</v>
      </c>
      <c r="D907" s="239">
        <v>234000</v>
      </c>
      <c r="E907" s="240" t="s">
        <v>10327</v>
      </c>
    </row>
    <row r="908" spans="1:5" ht="20.100000000000001" customHeight="1">
      <c r="A908" s="237" t="s">
        <v>7163</v>
      </c>
      <c r="B908" s="238" t="s">
        <v>1427</v>
      </c>
      <c r="C908" s="238" t="s">
        <v>6894</v>
      </c>
      <c r="D908" s="239">
        <v>264000</v>
      </c>
      <c r="E908" s="240" t="s">
        <v>10327</v>
      </c>
    </row>
    <row r="909" spans="1:5" ht="20.100000000000001" customHeight="1">
      <c r="A909" s="237" t="s">
        <v>7163</v>
      </c>
      <c r="B909" s="238" t="s">
        <v>1429</v>
      </c>
      <c r="C909" s="238" t="s">
        <v>6894</v>
      </c>
      <c r="D909" s="239">
        <v>294000</v>
      </c>
      <c r="E909" s="240" t="s">
        <v>10327</v>
      </c>
    </row>
    <row r="910" spans="1:5" ht="20.100000000000001" customHeight="1">
      <c r="A910" s="237" t="s">
        <v>7163</v>
      </c>
      <c r="B910" s="238" t="s">
        <v>1431</v>
      </c>
      <c r="C910" s="238" t="s">
        <v>6894</v>
      </c>
      <c r="D910" s="239">
        <v>324000</v>
      </c>
      <c r="E910" s="240" t="s">
        <v>10327</v>
      </c>
    </row>
    <row r="911" spans="1:5" ht="20.100000000000001" customHeight="1">
      <c r="A911" s="237" t="s">
        <v>7163</v>
      </c>
      <c r="B911" s="238" t="s">
        <v>1433</v>
      </c>
      <c r="C911" s="238" t="s">
        <v>6894</v>
      </c>
      <c r="D911" s="239">
        <v>352000</v>
      </c>
      <c r="E911" s="240" t="s">
        <v>10327</v>
      </c>
    </row>
    <row r="912" spans="1:5" ht="20.100000000000001" customHeight="1">
      <c r="A912" s="237" t="s">
        <v>7163</v>
      </c>
      <c r="B912" s="238" t="s">
        <v>1435</v>
      </c>
      <c r="C912" s="238" t="s">
        <v>6894</v>
      </c>
      <c r="D912" s="239">
        <v>381000</v>
      </c>
      <c r="E912" s="240" t="s">
        <v>10327</v>
      </c>
    </row>
    <row r="913" spans="1:5" ht="20.100000000000001" customHeight="1">
      <c r="A913" s="237" t="s">
        <v>7163</v>
      </c>
      <c r="B913" s="238" t="s">
        <v>1437</v>
      </c>
      <c r="C913" s="238" t="s">
        <v>6894</v>
      </c>
      <c r="D913" s="239">
        <v>411000</v>
      </c>
      <c r="E913" s="240" t="s">
        <v>10327</v>
      </c>
    </row>
    <row r="914" spans="1:5" ht="20.100000000000001" customHeight="1">
      <c r="A914" s="237" t="s">
        <v>7163</v>
      </c>
      <c r="B914" s="238" t="s">
        <v>1439</v>
      </c>
      <c r="C914" s="238" t="s">
        <v>6894</v>
      </c>
      <c r="D914" s="239">
        <v>441000</v>
      </c>
      <c r="E914" s="240" t="s">
        <v>10327</v>
      </c>
    </row>
    <row r="915" spans="1:5" ht="20.100000000000001" customHeight="1">
      <c r="A915" s="237" t="s">
        <v>7163</v>
      </c>
      <c r="B915" s="238" t="s">
        <v>1441</v>
      </c>
      <c r="C915" s="238" t="s">
        <v>6894</v>
      </c>
      <c r="D915" s="239">
        <v>256000</v>
      </c>
      <c r="E915" s="240" t="s">
        <v>10327</v>
      </c>
    </row>
    <row r="916" spans="1:5" ht="20.100000000000001" customHeight="1">
      <c r="A916" s="237" t="s">
        <v>7163</v>
      </c>
      <c r="B916" s="238" t="s">
        <v>1443</v>
      </c>
      <c r="C916" s="238" t="s">
        <v>6894</v>
      </c>
      <c r="D916" s="239">
        <v>287000</v>
      </c>
      <c r="E916" s="240" t="s">
        <v>10327</v>
      </c>
    </row>
    <row r="917" spans="1:5" ht="20.100000000000001" customHeight="1">
      <c r="A917" s="237" t="s">
        <v>7163</v>
      </c>
      <c r="B917" s="238" t="s">
        <v>1445</v>
      </c>
      <c r="C917" s="238" t="s">
        <v>6894</v>
      </c>
      <c r="D917" s="239">
        <v>322000</v>
      </c>
      <c r="E917" s="240" t="s">
        <v>10327</v>
      </c>
    </row>
    <row r="918" spans="1:5" ht="20.100000000000001" customHeight="1">
      <c r="A918" s="237" t="s">
        <v>7163</v>
      </c>
      <c r="B918" s="238" t="s">
        <v>1447</v>
      </c>
      <c r="C918" s="238" t="s">
        <v>6894</v>
      </c>
      <c r="D918" s="239">
        <v>358000</v>
      </c>
      <c r="E918" s="240" t="s">
        <v>10327</v>
      </c>
    </row>
    <row r="919" spans="1:5" ht="20.100000000000001" customHeight="1">
      <c r="A919" s="237" t="s">
        <v>7163</v>
      </c>
      <c r="B919" s="238" t="s">
        <v>1449</v>
      </c>
      <c r="C919" s="238" t="s">
        <v>6894</v>
      </c>
      <c r="D919" s="239">
        <v>395000</v>
      </c>
      <c r="E919" s="240" t="s">
        <v>10327</v>
      </c>
    </row>
    <row r="920" spans="1:5" ht="20.100000000000001" customHeight="1">
      <c r="A920" s="237" t="s">
        <v>7163</v>
      </c>
      <c r="B920" s="238" t="s">
        <v>1451</v>
      </c>
      <c r="C920" s="238" t="s">
        <v>6894</v>
      </c>
      <c r="D920" s="239">
        <v>431000</v>
      </c>
      <c r="E920" s="240" t="s">
        <v>10327</v>
      </c>
    </row>
    <row r="921" spans="1:5" ht="20.100000000000001" customHeight="1">
      <c r="A921" s="237" t="s">
        <v>7163</v>
      </c>
      <c r="B921" s="238" t="s">
        <v>1453</v>
      </c>
      <c r="C921" s="238" t="s">
        <v>6894</v>
      </c>
      <c r="D921" s="239">
        <v>466000</v>
      </c>
      <c r="E921" s="240" t="s">
        <v>10327</v>
      </c>
    </row>
    <row r="922" spans="1:5" ht="20.100000000000001" customHeight="1">
      <c r="A922" s="237" t="s">
        <v>7163</v>
      </c>
      <c r="B922" s="238" t="s">
        <v>1455</v>
      </c>
      <c r="C922" s="238" t="s">
        <v>6894</v>
      </c>
      <c r="D922" s="239">
        <v>502000</v>
      </c>
      <c r="E922" s="240" t="s">
        <v>10327</v>
      </c>
    </row>
    <row r="923" spans="1:5" ht="20.100000000000001" customHeight="1">
      <c r="A923" s="237" t="s">
        <v>7163</v>
      </c>
      <c r="B923" s="238" t="s">
        <v>1457</v>
      </c>
      <c r="C923" s="238" t="s">
        <v>6894</v>
      </c>
      <c r="D923" s="239">
        <v>538000</v>
      </c>
      <c r="E923" s="240" t="s">
        <v>10327</v>
      </c>
    </row>
    <row r="924" spans="1:5" ht="20.100000000000001" customHeight="1">
      <c r="A924" s="237" t="s">
        <v>7163</v>
      </c>
      <c r="B924" s="238" t="s">
        <v>1459</v>
      </c>
      <c r="C924" s="238" t="s">
        <v>6894</v>
      </c>
      <c r="D924" s="239">
        <v>323500</v>
      </c>
      <c r="E924" s="240" t="s">
        <v>10327</v>
      </c>
    </row>
    <row r="925" spans="1:5" ht="20.100000000000001" customHeight="1">
      <c r="A925" s="237" t="s">
        <v>7163</v>
      </c>
      <c r="B925" s="238" t="s">
        <v>1461</v>
      </c>
      <c r="C925" s="238" t="s">
        <v>6894</v>
      </c>
      <c r="D925" s="239">
        <v>362000</v>
      </c>
      <c r="E925" s="240" t="s">
        <v>10327</v>
      </c>
    </row>
    <row r="926" spans="1:5" ht="20.100000000000001" customHeight="1">
      <c r="A926" s="237" t="s">
        <v>7163</v>
      </c>
      <c r="B926" s="238" t="s">
        <v>1463</v>
      </c>
      <c r="C926" s="238" t="s">
        <v>6894</v>
      </c>
      <c r="D926" s="239">
        <v>408000</v>
      </c>
      <c r="E926" s="240" t="s">
        <v>10327</v>
      </c>
    </row>
    <row r="927" spans="1:5" ht="20.100000000000001" customHeight="1">
      <c r="A927" s="237" t="s">
        <v>7163</v>
      </c>
      <c r="B927" s="238" t="s">
        <v>1465</v>
      </c>
      <c r="C927" s="238" t="s">
        <v>6894</v>
      </c>
      <c r="D927" s="239">
        <v>452000</v>
      </c>
      <c r="E927" s="240" t="s">
        <v>10327</v>
      </c>
    </row>
    <row r="928" spans="1:5" ht="20.100000000000001" customHeight="1">
      <c r="A928" s="237" t="s">
        <v>7163</v>
      </c>
      <c r="B928" s="238" t="s">
        <v>1467</v>
      </c>
      <c r="C928" s="238" t="s">
        <v>6894</v>
      </c>
      <c r="D928" s="239">
        <v>499000</v>
      </c>
      <c r="E928" s="240" t="s">
        <v>10327</v>
      </c>
    </row>
    <row r="929" spans="1:5" ht="20.100000000000001" customHeight="1">
      <c r="A929" s="237" t="s">
        <v>7163</v>
      </c>
      <c r="B929" s="238" t="s">
        <v>1469</v>
      </c>
      <c r="C929" s="238" t="s">
        <v>6894</v>
      </c>
      <c r="D929" s="239">
        <v>543000</v>
      </c>
      <c r="E929" s="240" t="s">
        <v>10327</v>
      </c>
    </row>
    <row r="930" spans="1:5" ht="20.100000000000001" customHeight="1">
      <c r="A930" s="237" t="s">
        <v>7163</v>
      </c>
      <c r="B930" s="238" t="s">
        <v>1471</v>
      </c>
      <c r="C930" s="238" t="s">
        <v>6894</v>
      </c>
      <c r="D930" s="239">
        <v>589000</v>
      </c>
      <c r="E930" s="240" t="s">
        <v>10327</v>
      </c>
    </row>
    <row r="931" spans="1:5" ht="20.100000000000001" customHeight="1">
      <c r="A931" s="237" t="s">
        <v>7163</v>
      </c>
      <c r="B931" s="238" t="s">
        <v>1473</v>
      </c>
      <c r="C931" s="238" t="s">
        <v>6894</v>
      </c>
      <c r="D931" s="239">
        <v>634000</v>
      </c>
      <c r="E931" s="240" t="s">
        <v>10327</v>
      </c>
    </row>
    <row r="932" spans="1:5" ht="20.100000000000001" customHeight="1">
      <c r="A932" s="237" t="s">
        <v>7163</v>
      </c>
      <c r="B932" s="238" t="s">
        <v>1475</v>
      </c>
      <c r="C932" s="238" t="s">
        <v>6894</v>
      </c>
      <c r="D932" s="239">
        <v>679000</v>
      </c>
      <c r="E932" s="240" t="s">
        <v>10327</v>
      </c>
    </row>
    <row r="933" spans="1:5" ht="20.100000000000001" customHeight="1">
      <c r="A933" s="237" t="s">
        <v>7163</v>
      </c>
      <c r="B933" s="238" t="s">
        <v>1477</v>
      </c>
      <c r="C933" s="238" t="s">
        <v>6894</v>
      </c>
      <c r="D933" s="239">
        <v>443300</v>
      </c>
      <c r="E933" s="240" t="s">
        <v>10327</v>
      </c>
    </row>
    <row r="934" spans="1:5" ht="20.100000000000001" customHeight="1">
      <c r="A934" s="237" t="s">
        <v>7163</v>
      </c>
      <c r="B934" s="238" t="s">
        <v>1479</v>
      </c>
      <c r="C934" s="238" t="s">
        <v>6894</v>
      </c>
      <c r="D934" s="239">
        <v>495000</v>
      </c>
      <c r="E934" s="240" t="s">
        <v>10327</v>
      </c>
    </row>
    <row r="935" spans="1:5" ht="20.100000000000001" customHeight="1">
      <c r="A935" s="237" t="s">
        <v>7163</v>
      </c>
      <c r="B935" s="238" t="s">
        <v>1481</v>
      </c>
      <c r="C935" s="238" t="s">
        <v>6894</v>
      </c>
      <c r="D935" s="239">
        <v>556000</v>
      </c>
      <c r="E935" s="240" t="s">
        <v>10327</v>
      </c>
    </row>
    <row r="936" spans="1:5" ht="20.100000000000001" customHeight="1">
      <c r="A936" s="237" t="s">
        <v>7163</v>
      </c>
      <c r="B936" s="238" t="s">
        <v>1483</v>
      </c>
      <c r="C936" s="238" t="s">
        <v>6894</v>
      </c>
      <c r="D936" s="239">
        <v>619000</v>
      </c>
      <c r="E936" s="240" t="s">
        <v>10327</v>
      </c>
    </row>
    <row r="937" spans="1:5" ht="20.100000000000001" customHeight="1">
      <c r="A937" s="237" t="s">
        <v>7163</v>
      </c>
      <c r="B937" s="238" t="s">
        <v>1485</v>
      </c>
      <c r="C937" s="238" t="s">
        <v>6894</v>
      </c>
      <c r="D937" s="239">
        <v>680000</v>
      </c>
      <c r="E937" s="240" t="s">
        <v>10327</v>
      </c>
    </row>
    <row r="938" spans="1:5" ht="20.100000000000001" customHeight="1">
      <c r="A938" s="237" t="s">
        <v>7163</v>
      </c>
      <c r="B938" s="238" t="s">
        <v>1487</v>
      </c>
      <c r="C938" s="238" t="s">
        <v>6894</v>
      </c>
      <c r="D938" s="239">
        <v>743000</v>
      </c>
      <c r="E938" s="240" t="s">
        <v>10327</v>
      </c>
    </row>
    <row r="939" spans="1:5" ht="20.100000000000001" customHeight="1">
      <c r="A939" s="237" t="s">
        <v>7163</v>
      </c>
      <c r="B939" s="238" t="s">
        <v>1489</v>
      </c>
      <c r="C939" s="238" t="s">
        <v>6894</v>
      </c>
      <c r="D939" s="239">
        <v>804000</v>
      </c>
      <c r="E939" s="240" t="s">
        <v>10327</v>
      </c>
    </row>
    <row r="940" spans="1:5" ht="20.100000000000001" customHeight="1">
      <c r="A940" s="237" t="s">
        <v>7163</v>
      </c>
      <c r="B940" s="238" t="s">
        <v>1491</v>
      </c>
      <c r="C940" s="238" t="s">
        <v>6894</v>
      </c>
      <c r="D940" s="239">
        <v>867000</v>
      </c>
      <c r="E940" s="240" t="s">
        <v>10327</v>
      </c>
    </row>
    <row r="941" spans="1:5" ht="20.100000000000001" customHeight="1">
      <c r="A941" s="237" t="s">
        <v>7163</v>
      </c>
      <c r="B941" s="238" t="s">
        <v>1493</v>
      </c>
      <c r="C941" s="238" t="s">
        <v>6894</v>
      </c>
      <c r="D941" s="239">
        <v>928000</v>
      </c>
      <c r="E941" s="240" t="s">
        <v>10327</v>
      </c>
    </row>
    <row r="942" spans="1:5" ht="20.100000000000001" customHeight="1">
      <c r="A942" s="237" t="s">
        <v>1495</v>
      </c>
      <c r="B942" s="238" t="s">
        <v>7164</v>
      </c>
      <c r="C942" s="238" t="s">
        <v>6898</v>
      </c>
      <c r="D942" s="239">
        <v>68</v>
      </c>
      <c r="E942" s="240" t="s">
        <v>10327</v>
      </c>
    </row>
    <row r="943" spans="1:5" ht="20.100000000000001" customHeight="1">
      <c r="A943" s="237" t="s">
        <v>1497</v>
      </c>
      <c r="B943" s="238" t="s">
        <v>1498</v>
      </c>
      <c r="C943" s="238" t="s">
        <v>6907</v>
      </c>
      <c r="D943" s="239">
        <v>1700</v>
      </c>
      <c r="E943" s="240" t="s">
        <v>10327</v>
      </c>
    </row>
    <row r="944" spans="1:5" ht="20.100000000000001" customHeight="1">
      <c r="A944" s="237" t="s">
        <v>4543</v>
      </c>
      <c r="B944" s="238" t="s">
        <v>4544</v>
      </c>
      <c r="C944" s="238" t="s">
        <v>6894</v>
      </c>
      <c r="D944" s="239">
        <v>119376</v>
      </c>
      <c r="E944" s="240" t="s">
        <v>10337</v>
      </c>
    </row>
    <row r="945" spans="1:5" ht="20.100000000000001" customHeight="1">
      <c r="A945" s="237" t="s">
        <v>4546</v>
      </c>
      <c r="B945" s="238" t="s">
        <v>4547</v>
      </c>
      <c r="C945" s="238" t="s">
        <v>6894</v>
      </c>
      <c r="D945" s="239">
        <v>252205</v>
      </c>
      <c r="E945" s="240" t="s">
        <v>10337</v>
      </c>
    </row>
    <row r="946" spans="1:5" ht="20.100000000000001" customHeight="1">
      <c r="A946" s="237" t="s">
        <v>4549</v>
      </c>
      <c r="B946" s="238" t="s">
        <v>4550</v>
      </c>
      <c r="C946" s="238" t="s">
        <v>6894</v>
      </c>
      <c r="D946" s="239">
        <v>302845</v>
      </c>
      <c r="E946" s="240" t="s">
        <v>10337</v>
      </c>
    </row>
    <row r="947" spans="1:5" ht="20.100000000000001" customHeight="1">
      <c r="A947" s="237" t="s">
        <v>4546</v>
      </c>
      <c r="B947" s="238" t="s">
        <v>4552</v>
      </c>
      <c r="C947" s="238" t="s">
        <v>6894</v>
      </c>
      <c r="D947" s="239">
        <v>381117</v>
      </c>
      <c r="E947" s="240" t="s">
        <v>10337</v>
      </c>
    </row>
    <row r="948" spans="1:5" ht="20.100000000000001" customHeight="1">
      <c r="A948" s="237" t="s">
        <v>4546</v>
      </c>
      <c r="B948" s="238" t="s">
        <v>4554</v>
      </c>
      <c r="C948" s="238" t="s">
        <v>6894</v>
      </c>
      <c r="D948" s="239">
        <v>553256</v>
      </c>
      <c r="E948" s="240" t="s">
        <v>10337</v>
      </c>
    </row>
    <row r="949" spans="1:5" ht="20.100000000000001" customHeight="1">
      <c r="A949" s="237" t="s">
        <v>10384</v>
      </c>
      <c r="B949" s="238" t="s">
        <v>10385</v>
      </c>
      <c r="C949" s="238" t="s">
        <v>6894</v>
      </c>
      <c r="D949" s="239">
        <v>8000</v>
      </c>
      <c r="E949" s="240" t="s">
        <v>10337</v>
      </c>
    </row>
    <row r="950" spans="1:5" ht="20.100000000000001" customHeight="1">
      <c r="A950" s="237" t="s">
        <v>10386</v>
      </c>
      <c r="B950" s="238" t="s">
        <v>10387</v>
      </c>
      <c r="C950" s="238" t="s">
        <v>6894</v>
      </c>
      <c r="D950" s="239">
        <v>12000</v>
      </c>
      <c r="E950" s="240" t="s">
        <v>10337</v>
      </c>
    </row>
    <row r="951" spans="1:5" ht="20.100000000000001" customHeight="1">
      <c r="A951" s="237" t="s">
        <v>4558</v>
      </c>
      <c r="B951" s="238" t="s">
        <v>4559</v>
      </c>
      <c r="C951" s="238" t="s">
        <v>6893</v>
      </c>
      <c r="D951" s="239">
        <v>27900</v>
      </c>
      <c r="E951" s="240" t="s">
        <v>10337</v>
      </c>
    </row>
    <row r="952" spans="1:5" ht="20.100000000000001" customHeight="1">
      <c r="A952" s="237" t="s">
        <v>4558</v>
      </c>
      <c r="B952" s="238" t="s">
        <v>4561</v>
      </c>
      <c r="C952" s="238" t="s">
        <v>6893</v>
      </c>
      <c r="D952" s="239">
        <v>20100</v>
      </c>
      <c r="E952" s="240" t="s">
        <v>10337</v>
      </c>
    </row>
    <row r="953" spans="1:5" ht="20.100000000000001" customHeight="1">
      <c r="A953" s="237" t="s">
        <v>4563</v>
      </c>
      <c r="B953" s="238" t="s">
        <v>4564</v>
      </c>
      <c r="C953" s="238" t="s">
        <v>6893</v>
      </c>
      <c r="D953" s="239">
        <v>18000</v>
      </c>
      <c r="E953" s="240" t="s">
        <v>10337</v>
      </c>
    </row>
    <row r="954" spans="1:5" ht="20.100000000000001" customHeight="1">
      <c r="A954" s="237" t="s">
        <v>4566</v>
      </c>
      <c r="B954" s="238" t="s">
        <v>4567</v>
      </c>
      <c r="C954" s="238" t="s">
        <v>6893</v>
      </c>
      <c r="D954" s="239">
        <v>17600</v>
      </c>
      <c r="E954" s="240" t="s">
        <v>10337</v>
      </c>
    </row>
    <row r="955" spans="1:5" ht="20.100000000000001" customHeight="1">
      <c r="A955" s="237" t="s">
        <v>4569</v>
      </c>
      <c r="B955" s="238" t="s">
        <v>4570</v>
      </c>
      <c r="C955" s="238" t="s">
        <v>6893</v>
      </c>
      <c r="D955" s="239">
        <v>1320</v>
      </c>
      <c r="E955" s="240" t="s">
        <v>10337</v>
      </c>
    </row>
    <row r="956" spans="1:5" ht="20.100000000000001" customHeight="1">
      <c r="A956" s="237" t="s">
        <v>4572</v>
      </c>
      <c r="B956" s="238" t="s">
        <v>4573</v>
      </c>
      <c r="C956" s="238" t="s">
        <v>6893</v>
      </c>
      <c r="D956" s="239">
        <v>1650</v>
      </c>
      <c r="E956" s="240" t="s">
        <v>10337</v>
      </c>
    </row>
    <row r="957" spans="1:5" ht="20.100000000000001" customHeight="1">
      <c r="A957" s="237" t="s">
        <v>4572</v>
      </c>
      <c r="B957" s="238" t="s">
        <v>4575</v>
      </c>
      <c r="C957" s="238" t="s">
        <v>6893</v>
      </c>
      <c r="D957" s="239">
        <v>6000</v>
      </c>
      <c r="E957" s="240" t="s">
        <v>10337</v>
      </c>
    </row>
    <row r="958" spans="1:5" ht="20.100000000000001" customHeight="1">
      <c r="A958" s="237" t="s">
        <v>4577</v>
      </c>
      <c r="B958" s="238" t="s">
        <v>4578</v>
      </c>
      <c r="C958" s="238" t="s">
        <v>6893</v>
      </c>
      <c r="D958" s="239">
        <v>10500</v>
      </c>
      <c r="E958" s="240" t="s">
        <v>10337</v>
      </c>
    </row>
    <row r="959" spans="1:5" ht="20.100000000000001" customHeight="1">
      <c r="A959" s="237" t="s">
        <v>10388</v>
      </c>
      <c r="B959" s="238" t="s">
        <v>7169</v>
      </c>
      <c r="C959" s="238" t="s">
        <v>6914</v>
      </c>
      <c r="D959" s="239">
        <v>13182</v>
      </c>
      <c r="E959" s="240" t="s">
        <v>10327</v>
      </c>
    </row>
    <row r="960" spans="1:5" ht="20.100000000000001" customHeight="1">
      <c r="A960" s="237" t="s">
        <v>10388</v>
      </c>
      <c r="B960" s="238" t="s">
        <v>7170</v>
      </c>
      <c r="C960" s="238" t="s">
        <v>6914</v>
      </c>
      <c r="D960" s="239">
        <v>17550</v>
      </c>
      <c r="E960" s="240" t="s">
        <v>10327</v>
      </c>
    </row>
    <row r="961" spans="1:5" ht="20.100000000000001" customHeight="1">
      <c r="A961" s="237" t="s">
        <v>10388</v>
      </c>
      <c r="B961" s="238" t="s">
        <v>7171</v>
      </c>
      <c r="C961" s="238" t="s">
        <v>6914</v>
      </c>
      <c r="D961" s="239">
        <v>21682</v>
      </c>
      <c r="E961" s="240" t="s">
        <v>10327</v>
      </c>
    </row>
    <row r="962" spans="1:5" ht="20.100000000000001" customHeight="1">
      <c r="A962" s="237" t="s">
        <v>10388</v>
      </c>
      <c r="B962" s="238" t="s">
        <v>7172</v>
      </c>
      <c r="C962" s="238" t="s">
        <v>6914</v>
      </c>
      <c r="D962" s="239">
        <v>23000</v>
      </c>
      <c r="E962" s="240" t="s">
        <v>10327</v>
      </c>
    </row>
    <row r="963" spans="1:5" ht="20.100000000000001" customHeight="1">
      <c r="A963" s="237" t="s">
        <v>10388</v>
      </c>
      <c r="B963" s="238" t="s">
        <v>7173</v>
      </c>
      <c r="C963" s="238" t="s">
        <v>6914</v>
      </c>
      <c r="D963" s="239">
        <v>26750</v>
      </c>
      <c r="E963" s="240" t="s">
        <v>10327</v>
      </c>
    </row>
    <row r="964" spans="1:5" ht="20.100000000000001" customHeight="1">
      <c r="A964" s="237" t="s">
        <v>10388</v>
      </c>
      <c r="B964" s="238" t="s">
        <v>7174</v>
      </c>
      <c r="C964" s="238" t="s">
        <v>6914</v>
      </c>
      <c r="D964" s="239">
        <v>31091</v>
      </c>
      <c r="E964" s="240" t="s">
        <v>10327</v>
      </c>
    </row>
    <row r="965" spans="1:5" ht="20.100000000000001" customHeight="1">
      <c r="A965" s="237" t="s">
        <v>10388</v>
      </c>
      <c r="B965" s="238" t="s">
        <v>7175</v>
      </c>
      <c r="C965" s="238" t="s">
        <v>6914</v>
      </c>
      <c r="D965" s="239">
        <v>31409</v>
      </c>
      <c r="E965" s="240" t="s">
        <v>10327</v>
      </c>
    </row>
    <row r="966" spans="1:5" ht="20.100000000000001" customHeight="1">
      <c r="A966" s="237" t="s">
        <v>10388</v>
      </c>
      <c r="B966" s="238" t="s">
        <v>7176</v>
      </c>
      <c r="C966" s="238" t="s">
        <v>6914</v>
      </c>
      <c r="D966" s="239">
        <v>31515</v>
      </c>
      <c r="E966" s="240" t="s">
        <v>10327</v>
      </c>
    </row>
    <row r="967" spans="1:5" ht="20.100000000000001" customHeight="1">
      <c r="A967" s="237" t="s">
        <v>10388</v>
      </c>
      <c r="B967" s="238" t="s">
        <v>7177</v>
      </c>
      <c r="C967" s="238" t="s">
        <v>6914</v>
      </c>
      <c r="D967" s="239">
        <v>32045</v>
      </c>
      <c r="E967" s="240" t="s">
        <v>10327</v>
      </c>
    </row>
    <row r="968" spans="1:5" ht="20.100000000000001" customHeight="1">
      <c r="A968" s="237" t="s">
        <v>10388</v>
      </c>
      <c r="B968" s="238" t="s">
        <v>7178</v>
      </c>
      <c r="C968" s="238" t="s">
        <v>6914</v>
      </c>
      <c r="D968" s="239">
        <v>37136</v>
      </c>
      <c r="E968" s="240" t="s">
        <v>10327</v>
      </c>
    </row>
    <row r="969" spans="1:5" ht="20.100000000000001" customHeight="1">
      <c r="A969" s="237" t="s">
        <v>10388</v>
      </c>
      <c r="B969" s="238" t="s">
        <v>7179</v>
      </c>
      <c r="C969" s="238" t="s">
        <v>6914</v>
      </c>
      <c r="D969" s="239">
        <v>44091</v>
      </c>
      <c r="E969" s="240" t="s">
        <v>10327</v>
      </c>
    </row>
    <row r="970" spans="1:5" ht="20.100000000000001" customHeight="1">
      <c r="A970" s="237" t="s">
        <v>10388</v>
      </c>
      <c r="B970" s="238" t="s">
        <v>7180</v>
      </c>
      <c r="C970" s="238" t="s">
        <v>6914</v>
      </c>
      <c r="D970" s="239">
        <v>46659</v>
      </c>
      <c r="E970" s="240" t="s">
        <v>10327</v>
      </c>
    </row>
    <row r="971" spans="1:5" ht="20.100000000000001" customHeight="1">
      <c r="A971" s="237" t="s">
        <v>10388</v>
      </c>
      <c r="B971" s="238" t="s">
        <v>7181</v>
      </c>
      <c r="C971" s="238" t="s">
        <v>6914</v>
      </c>
      <c r="D971" s="239">
        <v>49227</v>
      </c>
      <c r="E971" s="240" t="s">
        <v>10327</v>
      </c>
    </row>
    <row r="972" spans="1:5" ht="20.100000000000001" customHeight="1">
      <c r="A972" s="237" t="s">
        <v>10388</v>
      </c>
      <c r="B972" s="238" t="s">
        <v>7182</v>
      </c>
      <c r="C972" s="238" t="s">
        <v>6914</v>
      </c>
      <c r="D972" s="239">
        <v>51000</v>
      </c>
      <c r="E972" s="240" t="s">
        <v>10327</v>
      </c>
    </row>
    <row r="973" spans="1:5" ht="20.100000000000001" customHeight="1">
      <c r="A973" s="237" t="s">
        <v>10388</v>
      </c>
      <c r="B973" s="238" t="s">
        <v>7183</v>
      </c>
      <c r="C973" s="238" t="s">
        <v>6914</v>
      </c>
      <c r="D973" s="239">
        <v>57364</v>
      </c>
      <c r="E973" s="240" t="s">
        <v>10327</v>
      </c>
    </row>
    <row r="974" spans="1:5" ht="20.100000000000001" customHeight="1">
      <c r="A974" s="237" t="s">
        <v>10388</v>
      </c>
      <c r="B974" s="238" t="s">
        <v>7184</v>
      </c>
      <c r="C974" s="238" t="s">
        <v>6914</v>
      </c>
      <c r="D974" s="239">
        <v>69000</v>
      </c>
      <c r="E974" s="240" t="s">
        <v>10327</v>
      </c>
    </row>
    <row r="975" spans="1:5" ht="20.100000000000001" customHeight="1">
      <c r="A975" s="237" t="s">
        <v>10388</v>
      </c>
      <c r="B975" s="238" t="s">
        <v>7185</v>
      </c>
      <c r="C975" s="238" t="s">
        <v>6914</v>
      </c>
      <c r="D975" s="239">
        <v>70409</v>
      </c>
      <c r="E975" s="240" t="s">
        <v>10327</v>
      </c>
    </row>
    <row r="976" spans="1:5" ht="20.100000000000001" customHeight="1">
      <c r="A976" s="237" t="s">
        <v>10388</v>
      </c>
      <c r="B976" s="238" t="s">
        <v>7186</v>
      </c>
      <c r="C976" s="238" t="s">
        <v>6914</v>
      </c>
      <c r="D976" s="239">
        <v>74796</v>
      </c>
      <c r="E976" s="240" t="s">
        <v>10327</v>
      </c>
    </row>
    <row r="977" spans="1:5" ht="20.100000000000001" customHeight="1">
      <c r="A977" s="237" t="s">
        <v>10388</v>
      </c>
      <c r="B977" s="238" t="s">
        <v>7187</v>
      </c>
      <c r="C977" s="238" t="s">
        <v>6914</v>
      </c>
      <c r="D977" s="239">
        <v>79182</v>
      </c>
      <c r="E977" s="240" t="s">
        <v>10327</v>
      </c>
    </row>
    <row r="978" spans="1:5" ht="20.100000000000001" customHeight="1">
      <c r="A978" s="237" t="s">
        <v>10388</v>
      </c>
      <c r="B978" s="238" t="s">
        <v>7188</v>
      </c>
      <c r="C978" s="238" t="s">
        <v>6914</v>
      </c>
      <c r="D978" s="239">
        <v>95150</v>
      </c>
      <c r="E978" s="240" t="s">
        <v>10327</v>
      </c>
    </row>
    <row r="979" spans="1:5" ht="20.100000000000001" customHeight="1">
      <c r="A979" s="237" t="s">
        <v>10388</v>
      </c>
      <c r="B979" s="238" t="s">
        <v>7189</v>
      </c>
      <c r="C979" s="238" t="s">
        <v>6914</v>
      </c>
      <c r="D979" s="239">
        <v>97500</v>
      </c>
      <c r="E979" s="240" t="s">
        <v>10327</v>
      </c>
    </row>
    <row r="980" spans="1:5" ht="20.100000000000001" customHeight="1">
      <c r="A980" s="237" t="s">
        <v>10388</v>
      </c>
      <c r="B980" s="238" t="s">
        <v>7190</v>
      </c>
      <c r="C980" s="238" t="s">
        <v>6914</v>
      </c>
      <c r="D980" s="239">
        <v>111500</v>
      </c>
      <c r="E980" s="240" t="s">
        <v>10327</v>
      </c>
    </row>
    <row r="981" spans="1:5" ht="20.100000000000001" customHeight="1">
      <c r="A981" s="237" t="s">
        <v>10388</v>
      </c>
      <c r="B981" s="238" t="s">
        <v>7191</v>
      </c>
      <c r="C981" s="238" t="s">
        <v>6914</v>
      </c>
      <c r="D981" s="239">
        <v>124600</v>
      </c>
      <c r="E981" s="240" t="s">
        <v>10327</v>
      </c>
    </row>
    <row r="982" spans="1:5" ht="20.100000000000001" customHeight="1">
      <c r="A982" s="237" t="s">
        <v>10388</v>
      </c>
      <c r="B982" s="238" t="s">
        <v>7192</v>
      </c>
      <c r="C982" s="238" t="s">
        <v>6914</v>
      </c>
      <c r="D982" s="239">
        <v>146273</v>
      </c>
      <c r="E982" s="240" t="s">
        <v>10327</v>
      </c>
    </row>
    <row r="983" spans="1:5" ht="20.100000000000001" customHeight="1">
      <c r="A983" s="237" t="s">
        <v>10388</v>
      </c>
      <c r="B983" s="238" t="s">
        <v>7193</v>
      </c>
      <c r="C983" s="238" t="s">
        <v>6914</v>
      </c>
      <c r="D983" s="239">
        <v>170091</v>
      </c>
      <c r="E983" s="240" t="s">
        <v>10327</v>
      </c>
    </row>
    <row r="984" spans="1:5" ht="20.100000000000001" customHeight="1">
      <c r="A984" s="237" t="s">
        <v>10389</v>
      </c>
      <c r="B984" s="238" t="s">
        <v>7195</v>
      </c>
      <c r="C984" s="238" t="s">
        <v>6914</v>
      </c>
      <c r="D984" s="239">
        <v>12100</v>
      </c>
      <c r="E984" s="240" t="s">
        <v>10327</v>
      </c>
    </row>
    <row r="985" spans="1:5" ht="20.100000000000001" customHeight="1">
      <c r="A985" s="237" t="s">
        <v>10389</v>
      </c>
      <c r="B985" s="238" t="s">
        <v>7196</v>
      </c>
      <c r="C985" s="238" t="s">
        <v>6914</v>
      </c>
      <c r="D985" s="239">
        <v>12450</v>
      </c>
      <c r="E985" s="240" t="s">
        <v>10327</v>
      </c>
    </row>
    <row r="986" spans="1:5" ht="20.100000000000001" customHeight="1">
      <c r="A986" s="237" t="s">
        <v>10389</v>
      </c>
      <c r="B986" s="238" t="s">
        <v>10390</v>
      </c>
      <c r="C986" s="238" t="s">
        <v>6914</v>
      </c>
      <c r="D986" s="239">
        <v>13182</v>
      </c>
      <c r="E986" s="240" t="s">
        <v>10327</v>
      </c>
    </row>
    <row r="987" spans="1:5" ht="20.100000000000001" customHeight="1">
      <c r="A987" s="237" t="s">
        <v>10389</v>
      </c>
      <c r="B987" s="238" t="s">
        <v>7198</v>
      </c>
      <c r="C987" s="238" t="s">
        <v>6914</v>
      </c>
      <c r="D987" s="239">
        <v>17300</v>
      </c>
      <c r="E987" s="240" t="s">
        <v>10327</v>
      </c>
    </row>
    <row r="988" spans="1:5" ht="20.100000000000001" customHeight="1">
      <c r="A988" s="237" t="s">
        <v>10389</v>
      </c>
      <c r="B988" s="238" t="s">
        <v>7199</v>
      </c>
      <c r="C988" s="238" t="s">
        <v>6914</v>
      </c>
      <c r="D988" s="239">
        <v>18182</v>
      </c>
      <c r="E988" s="240" t="s">
        <v>10327</v>
      </c>
    </row>
    <row r="989" spans="1:5" ht="20.100000000000001" customHeight="1">
      <c r="A989" s="237" t="s">
        <v>10389</v>
      </c>
      <c r="B989" s="238" t="s">
        <v>7200</v>
      </c>
      <c r="C989" s="238" t="s">
        <v>6914</v>
      </c>
      <c r="D989" s="239">
        <v>19773</v>
      </c>
      <c r="E989" s="240" t="s">
        <v>10327</v>
      </c>
    </row>
    <row r="990" spans="1:5" ht="20.100000000000001" customHeight="1">
      <c r="A990" s="237" t="s">
        <v>10389</v>
      </c>
      <c r="B990" s="238" t="s">
        <v>7201</v>
      </c>
      <c r="C990" s="238" t="s">
        <v>6914</v>
      </c>
      <c r="D990" s="239">
        <v>26300</v>
      </c>
      <c r="E990" s="240" t="s">
        <v>10327</v>
      </c>
    </row>
    <row r="991" spans="1:5" ht="20.100000000000001" customHeight="1">
      <c r="A991" s="237" t="s">
        <v>10389</v>
      </c>
      <c r="B991" s="238" t="s">
        <v>7202</v>
      </c>
      <c r="C991" s="238" t="s">
        <v>6914</v>
      </c>
      <c r="D991" s="239">
        <v>30150</v>
      </c>
      <c r="E991" s="240" t="s">
        <v>10327</v>
      </c>
    </row>
    <row r="992" spans="1:5" ht="20.100000000000001" customHeight="1">
      <c r="A992" s="237" t="s">
        <v>10389</v>
      </c>
      <c r="B992" s="238" t="s">
        <v>7203</v>
      </c>
      <c r="C992" s="238" t="s">
        <v>6914</v>
      </c>
      <c r="D992" s="239">
        <v>31364</v>
      </c>
      <c r="E992" s="240" t="s">
        <v>10327</v>
      </c>
    </row>
    <row r="993" spans="1:5" ht="20.100000000000001" customHeight="1">
      <c r="A993" s="237" t="s">
        <v>10389</v>
      </c>
      <c r="B993" s="238" t="s">
        <v>7204</v>
      </c>
      <c r="C993" s="238" t="s">
        <v>6914</v>
      </c>
      <c r="D993" s="239">
        <v>36250</v>
      </c>
      <c r="E993" s="240" t="s">
        <v>10327</v>
      </c>
    </row>
    <row r="994" spans="1:5" ht="20.100000000000001" customHeight="1">
      <c r="A994" s="237" t="s">
        <v>10389</v>
      </c>
      <c r="B994" s="238" t="s">
        <v>7205</v>
      </c>
      <c r="C994" s="238" t="s">
        <v>6914</v>
      </c>
      <c r="D994" s="239">
        <v>41818</v>
      </c>
      <c r="E994" s="240" t="s">
        <v>10327</v>
      </c>
    </row>
    <row r="995" spans="1:5" ht="20.100000000000001" customHeight="1">
      <c r="A995" s="237" t="s">
        <v>10389</v>
      </c>
      <c r="B995" s="238" t="s">
        <v>7206</v>
      </c>
      <c r="C995" s="238" t="s">
        <v>6914</v>
      </c>
      <c r="D995" s="239">
        <v>50150</v>
      </c>
      <c r="E995" s="240" t="s">
        <v>10327</v>
      </c>
    </row>
    <row r="996" spans="1:5" ht="20.100000000000001" customHeight="1">
      <c r="A996" s="237" t="s">
        <v>10389</v>
      </c>
      <c r="B996" s="238" t="s">
        <v>7207</v>
      </c>
      <c r="C996" s="238" t="s">
        <v>6914</v>
      </c>
      <c r="D996" s="239">
        <v>64350</v>
      </c>
      <c r="E996" s="240" t="s">
        <v>10327</v>
      </c>
    </row>
    <row r="997" spans="1:5" ht="20.100000000000001" customHeight="1">
      <c r="A997" s="237" t="s">
        <v>10389</v>
      </c>
      <c r="B997" s="238" t="s">
        <v>7208</v>
      </c>
      <c r="C997" s="238" t="s">
        <v>6914</v>
      </c>
      <c r="D997" s="239">
        <v>66541</v>
      </c>
      <c r="E997" s="240" t="s">
        <v>10327</v>
      </c>
    </row>
    <row r="998" spans="1:5" ht="20.100000000000001" customHeight="1">
      <c r="A998" s="237" t="s">
        <v>7209</v>
      </c>
      <c r="B998" s="238" t="s">
        <v>10391</v>
      </c>
      <c r="C998" s="238" t="s">
        <v>6893</v>
      </c>
      <c r="D998" s="239">
        <v>7600</v>
      </c>
      <c r="E998" s="240" t="s">
        <v>10327</v>
      </c>
    </row>
    <row r="999" spans="1:5" ht="20.100000000000001" customHeight="1">
      <c r="A999" s="237" t="s">
        <v>7209</v>
      </c>
      <c r="B999" s="238" t="s">
        <v>10392</v>
      </c>
      <c r="C999" s="238" t="s">
        <v>6893</v>
      </c>
      <c r="D999" s="239">
        <v>10000</v>
      </c>
      <c r="E999" s="240" t="s">
        <v>10327</v>
      </c>
    </row>
    <row r="1000" spans="1:5" ht="20.100000000000001" customHeight="1">
      <c r="A1000" s="237" t="s">
        <v>7209</v>
      </c>
      <c r="B1000" s="238" t="s">
        <v>10393</v>
      </c>
      <c r="C1000" s="238" t="s">
        <v>6893</v>
      </c>
      <c r="D1000" s="239">
        <v>13800</v>
      </c>
      <c r="E1000" s="240" t="s">
        <v>10327</v>
      </c>
    </row>
    <row r="1001" spans="1:5" ht="20.100000000000001" customHeight="1">
      <c r="A1001" s="237" t="s">
        <v>7209</v>
      </c>
      <c r="B1001" s="238" t="s">
        <v>10394</v>
      </c>
      <c r="C1001" s="238" t="s">
        <v>6893</v>
      </c>
      <c r="D1001" s="239">
        <v>15098</v>
      </c>
      <c r="E1001" s="240" t="s">
        <v>10327</v>
      </c>
    </row>
    <row r="1002" spans="1:5" ht="20.100000000000001" customHeight="1">
      <c r="A1002" s="237" t="s">
        <v>7209</v>
      </c>
      <c r="B1002" s="238" t="s">
        <v>10395</v>
      </c>
      <c r="C1002" s="238" t="s">
        <v>6893</v>
      </c>
      <c r="D1002" s="239">
        <v>17000</v>
      </c>
      <c r="E1002" s="240" t="s">
        <v>10327</v>
      </c>
    </row>
    <row r="1003" spans="1:5" ht="20.100000000000001" customHeight="1">
      <c r="A1003" s="237" t="s">
        <v>7209</v>
      </c>
      <c r="B1003" s="238" t="s">
        <v>10396</v>
      </c>
      <c r="C1003" s="238" t="s">
        <v>6893</v>
      </c>
      <c r="D1003" s="239">
        <v>20000</v>
      </c>
      <c r="E1003" s="240" t="s">
        <v>10327</v>
      </c>
    </row>
    <row r="1004" spans="1:5" ht="20.100000000000001" customHeight="1">
      <c r="A1004" s="237" t="s">
        <v>7209</v>
      </c>
      <c r="B1004" s="238" t="s">
        <v>10397</v>
      </c>
      <c r="C1004" s="238" t="s">
        <v>6893</v>
      </c>
      <c r="D1004" s="239">
        <v>22500</v>
      </c>
      <c r="E1004" s="240" t="s">
        <v>10327</v>
      </c>
    </row>
    <row r="1005" spans="1:5" ht="20.100000000000001" customHeight="1">
      <c r="A1005" s="237" t="s">
        <v>7209</v>
      </c>
      <c r="B1005" s="238" t="s">
        <v>10398</v>
      </c>
      <c r="C1005" s="238" t="s">
        <v>6893</v>
      </c>
      <c r="D1005" s="239">
        <v>27636</v>
      </c>
      <c r="E1005" s="240" t="s">
        <v>10327</v>
      </c>
    </row>
    <row r="1006" spans="1:5" ht="20.100000000000001" customHeight="1">
      <c r="A1006" s="237" t="s">
        <v>7218</v>
      </c>
      <c r="B1006" s="238" t="s">
        <v>10399</v>
      </c>
      <c r="C1006" s="238" t="s">
        <v>6914</v>
      </c>
      <c r="D1006" s="239">
        <v>10750</v>
      </c>
      <c r="E1006" s="240" t="s">
        <v>10327</v>
      </c>
    </row>
    <row r="1007" spans="1:5" ht="20.100000000000001" customHeight="1">
      <c r="A1007" s="237" t="s">
        <v>7218</v>
      </c>
      <c r="B1007" s="238" t="s">
        <v>10400</v>
      </c>
      <c r="C1007" s="238" t="s">
        <v>6914</v>
      </c>
      <c r="D1007" s="239">
        <v>12350</v>
      </c>
      <c r="E1007" s="240" t="s">
        <v>10327</v>
      </c>
    </row>
    <row r="1008" spans="1:5" ht="20.100000000000001" customHeight="1">
      <c r="A1008" s="237" t="s">
        <v>7218</v>
      </c>
      <c r="B1008" s="238" t="s">
        <v>10401</v>
      </c>
      <c r="C1008" s="238" t="s">
        <v>6914</v>
      </c>
      <c r="D1008" s="239">
        <v>14300</v>
      </c>
      <c r="E1008" s="240" t="s">
        <v>10327</v>
      </c>
    </row>
    <row r="1009" spans="1:5" ht="20.100000000000001" customHeight="1">
      <c r="A1009" s="237" t="s">
        <v>7218</v>
      </c>
      <c r="B1009" s="238" t="s">
        <v>10402</v>
      </c>
      <c r="C1009" s="238" t="s">
        <v>6914</v>
      </c>
      <c r="D1009" s="239">
        <v>15800</v>
      </c>
      <c r="E1009" s="240" t="s">
        <v>10327</v>
      </c>
    </row>
    <row r="1010" spans="1:5" ht="20.100000000000001" customHeight="1">
      <c r="A1010" s="237" t="s">
        <v>7218</v>
      </c>
      <c r="B1010" s="238" t="s">
        <v>10403</v>
      </c>
      <c r="C1010" s="238" t="s">
        <v>6914</v>
      </c>
      <c r="D1010" s="239">
        <v>18450</v>
      </c>
      <c r="E1010" s="240" t="s">
        <v>10327</v>
      </c>
    </row>
    <row r="1011" spans="1:5" ht="20.100000000000001" customHeight="1">
      <c r="A1011" s="237" t="s">
        <v>7218</v>
      </c>
      <c r="B1011" s="238" t="s">
        <v>10404</v>
      </c>
      <c r="C1011" s="238" t="s">
        <v>6914</v>
      </c>
      <c r="D1011" s="239">
        <v>22700</v>
      </c>
      <c r="E1011" s="240" t="s">
        <v>10327</v>
      </c>
    </row>
    <row r="1012" spans="1:5" ht="20.100000000000001" customHeight="1">
      <c r="A1012" s="237" t="s">
        <v>7218</v>
      </c>
      <c r="B1012" s="238" t="s">
        <v>10405</v>
      </c>
      <c r="C1012" s="238" t="s">
        <v>6914</v>
      </c>
      <c r="D1012" s="239">
        <v>27800</v>
      </c>
      <c r="E1012" s="240" t="s">
        <v>10327</v>
      </c>
    </row>
    <row r="1013" spans="1:5" ht="20.100000000000001" customHeight="1">
      <c r="A1013" s="237" t="s">
        <v>7218</v>
      </c>
      <c r="B1013" s="238" t="s">
        <v>10406</v>
      </c>
      <c r="C1013" s="238" t="s">
        <v>6914</v>
      </c>
      <c r="D1013" s="239">
        <v>37150</v>
      </c>
      <c r="E1013" s="240" t="s">
        <v>10327</v>
      </c>
    </row>
    <row r="1014" spans="1:5" ht="20.100000000000001" customHeight="1">
      <c r="A1014" s="237" t="s">
        <v>7218</v>
      </c>
      <c r="B1014" s="238" t="s">
        <v>10407</v>
      </c>
      <c r="C1014" s="238" t="s">
        <v>6914</v>
      </c>
      <c r="D1014" s="239">
        <v>42500</v>
      </c>
      <c r="E1014" s="240" t="s">
        <v>10327</v>
      </c>
    </row>
    <row r="1015" spans="1:5" ht="20.100000000000001" customHeight="1">
      <c r="A1015" s="237" t="s">
        <v>7218</v>
      </c>
      <c r="B1015" s="238" t="s">
        <v>10408</v>
      </c>
      <c r="C1015" s="238" t="s">
        <v>6914</v>
      </c>
      <c r="D1015" s="239">
        <v>55250</v>
      </c>
      <c r="E1015" s="240" t="s">
        <v>10327</v>
      </c>
    </row>
    <row r="1016" spans="1:5" ht="20.100000000000001" customHeight="1">
      <c r="A1016" s="237" t="s">
        <v>7218</v>
      </c>
      <c r="B1016" s="238" t="s">
        <v>10409</v>
      </c>
      <c r="C1016" s="238" t="s">
        <v>6914</v>
      </c>
      <c r="D1016" s="239">
        <v>64250</v>
      </c>
      <c r="E1016" s="240" t="s">
        <v>10327</v>
      </c>
    </row>
    <row r="1017" spans="1:5" ht="20.100000000000001" customHeight="1">
      <c r="A1017" s="237" t="s">
        <v>7218</v>
      </c>
      <c r="B1017" s="238" t="s">
        <v>10410</v>
      </c>
      <c r="C1017" s="238" t="s">
        <v>6914</v>
      </c>
      <c r="D1017" s="239">
        <v>77250</v>
      </c>
      <c r="E1017" s="240" t="s">
        <v>10327</v>
      </c>
    </row>
    <row r="1018" spans="1:5" ht="20.100000000000001" customHeight="1">
      <c r="A1018" s="237" t="s">
        <v>1559</v>
      </c>
      <c r="B1018" s="238" t="s">
        <v>1560</v>
      </c>
      <c r="C1018" s="238" t="s">
        <v>6893</v>
      </c>
      <c r="D1018" s="239">
        <v>3300</v>
      </c>
      <c r="E1018" s="240" t="s">
        <v>10327</v>
      </c>
    </row>
    <row r="1019" spans="1:5" ht="20.100000000000001" customHeight="1">
      <c r="A1019" s="237" t="s">
        <v>1559</v>
      </c>
      <c r="B1019" s="238" t="s">
        <v>1562</v>
      </c>
      <c r="C1019" s="238" t="s">
        <v>6893</v>
      </c>
      <c r="D1019" s="239">
        <v>4000</v>
      </c>
      <c r="E1019" s="240" t="s">
        <v>10327</v>
      </c>
    </row>
    <row r="1020" spans="1:5" ht="20.100000000000001" customHeight="1">
      <c r="A1020" s="237" t="s">
        <v>1559</v>
      </c>
      <c r="B1020" s="238" t="s">
        <v>1564</v>
      </c>
      <c r="C1020" s="238" t="s">
        <v>6893</v>
      </c>
      <c r="D1020" s="239">
        <v>2964</v>
      </c>
      <c r="E1020" s="240" t="s">
        <v>10327</v>
      </c>
    </row>
    <row r="1021" spans="1:5" ht="20.100000000000001" customHeight="1">
      <c r="A1021" s="237" t="s">
        <v>1566</v>
      </c>
      <c r="B1021" s="238" t="s">
        <v>1567</v>
      </c>
      <c r="C1021" s="238" t="s">
        <v>6893</v>
      </c>
      <c r="D1021" s="239">
        <v>33709</v>
      </c>
      <c r="E1021" s="240" t="s">
        <v>10327</v>
      </c>
    </row>
    <row r="1022" spans="1:5" ht="20.100000000000001" customHeight="1">
      <c r="A1022" s="237" t="s">
        <v>1569</v>
      </c>
      <c r="B1022" s="238" t="s">
        <v>1570</v>
      </c>
      <c r="C1022" s="238" t="s">
        <v>6893</v>
      </c>
      <c r="D1022" s="239">
        <v>6600</v>
      </c>
      <c r="E1022" s="240" t="s">
        <v>10327</v>
      </c>
    </row>
    <row r="1023" spans="1:5" ht="20.100000000000001" customHeight="1">
      <c r="A1023" s="237" t="s">
        <v>1569</v>
      </c>
      <c r="B1023" s="238" t="s">
        <v>1572</v>
      </c>
      <c r="C1023" s="238" t="s">
        <v>6893</v>
      </c>
      <c r="D1023" s="239">
        <v>7800</v>
      </c>
      <c r="E1023" s="240" t="s">
        <v>10327</v>
      </c>
    </row>
    <row r="1024" spans="1:5" ht="20.100000000000001" customHeight="1">
      <c r="A1024" s="237" t="s">
        <v>1574</v>
      </c>
      <c r="B1024" s="238" t="s">
        <v>1575</v>
      </c>
      <c r="C1024" s="238" t="s">
        <v>6893</v>
      </c>
      <c r="D1024" s="239">
        <v>8400</v>
      </c>
      <c r="E1024" s="240" t="s">
        <v>10327</v>
      </c>
    </row>
    <row r="1025" spans="1:5" ht="20.100000000000001" customHeight="1">
      <c r="A1025" s="237" t="s">
        <v>1577</v>
      </c>
      <c r="B1025" s="238" t="s">
        <v>7231</v>
      </c>
      <c r="C1025" s="238" t="s">
        <v>6896</v>
      </c>
      <c r="D1025" s="239">
        <v>22364</v>
      </c>
      <c r="E1025" s="240" t="s">
        <v>10327</v>
      </c>
    </row>
    <row r="1026" spans="1:5" ht="20.100000000000001" customHeight="1">
      <c r="A1026" s="237" t="s">
        <v>1580</v>
      </c>
      <c r="B1026" s="238" t="s">
        <v>1578</v>
      </c>
      <c r="C1026" s="238" t="s">
        <v>6896</v>
      </c>
      <c r="D1026" s="239">
        <v>6000</v>
      </c>
      <c r="E1026" s="240" t="s">
        <v>10327</v>
      </c>
    </row>
    <row r="1027" spans="1:5" ht="20.100000000000001" customHeight="1">
      <c r="A1027" s="237" t="s">
        <v>1582</v>
      </c>
      <c r="B1027" s="238" t="s">
        <v>7231</v>
      </c>
      <c r="C1027" s="238" t="s">
        <v>6896</v>
      </c>
      <c r="D1027" s="239">
        <v>16455</v>
      </c>
      <c r="E1027" s="240" t="s">
        <v>10327</v>
      </c>
    </row>
    <row r="1028" spans="1:5" ht="20.100000000000001" customHeight="1">
      <c r="A1028" s="237" t="s">
        <v>1584</v>
      </c>
      <c r="B1028" s="238" t="s">
        <v>7231</v>
      </c>
      <c r="C1028" s="238" t="s">
        <v>6896</v>
      </c>
      <c r="D1028" s="239">
        <v>8500</v>
      </c>
      <c r="E1028" s="240" t="s">
        <v>10327</v>
      </c>
    </row>
    <row r="1029" spans="1:5" ht="20.100000000000001" customHeight="1">
      <c r="A1029" s="237" t="s">
        <v>1586</v>
      </c>
      <c r="B1029" s="238" t="s">
        <v>1578</v>
      </c>
      <c r="C1029" s="238" t="s">
        <v>6896</v>
      </c>
      <c r="D1029" s="239">
        <v>31878</v>
      </c>
      <c r="E1029" s="240" t="s">
        <v>10327</v>
      </c>
    </row>
    <row r="1030" spans="1:5" ht="20.100000000000001" customHeight="1">
      <c r="A1030" s="237" t="s">
        <v>1588</v>
      </c>
      <c r="B1030" s="238" t="s">
        <v>1589</v>
      </c>
      <c r="C1030" s="238" t="s">
        <v>6898</v>
      </c>
      <c r="D1030" s="239">
        <v>400</v>
      </c>
      <c r="E1030" s="240" t="s">
        <v>10327</v>
      </c>
    </row>
    <row r="1031" spans="1:5" ht="20.100000000000001" customHeight="1">
      <c r="A1031" s="237" t="s">
        <v>1591</v>
      </c>
      <c r="B1031" s="238" t="s">
        <v>1592</v>
      </c>
      <c r="C1031" s="238" t="s">
        <v>6896</v>
      </c>
      <c r="D1031" s="239">
        <v>4924</v>
      </c>
      <c r="E1031" s="240" t="s">
        <v>10327</v>
      </c>
    </row>
    <row r="1032" spans="1:5" ht="20.100000000000001" customHeight="1">
      <c r="A1032" s="237" t="s">
        <v>10411</v>
      </c>
      <c r="B1032" s="238" t="s">
        <v>1594</v>
      </c>
      <c r="C1032" s="238" t="s">
        <v>6902</v>
      </c>
      <c r="D1032" s="239">
        <v>150</v>
      </c>
      <c r="E1032" s="240" t="s">
        <v>10327</v>
      </c>
    </row>
    <row r="1033" spans="1:5" ht="20.100000000000001" customHeight="1">
      <c r="A1033" s="237" t="s">
        <v>1596</v>
      </c>
      <c r="B1033" s="238" t="s">
        <v>1597</v>
      </c>
      <c r="C1033" s="238" t="s">
        <v>7233</v>
      </c>
      <c r="D1033" s="239">
        <v>20</v>
      </c>
      <c r="E1033" s="240" t="s">
        <v>10327</v>
      </c>
    </row>
    <row r="1034" spans="1:5" ht="20.100000000000001" customHeight="1">
      <c r="A1034" s="237" t="s">
        <v>10411</v>
      </c>
      <c r="B1034" s="238" t="s">
        <v>1594</v>
      </c>
      <c r="C1034" s="238" t="s">
        <v>6885</v>
      </c>
      <c r="D1034" s="239">
        <v>40000</v>
      </c>
      <c r="E1034" s="240" t="s">
        <v>10327</v>
      </c>
    </row>
    <row r="1035" spans="1:5" ht="20.100000000000001" customHeight="1">
      <c r="A1035" s="237" t="s">
        <v>1600</v>
      </c>
      <c r="B1035" s="238" t="s">
        <v>1601</v>
      </c>
      <c r="C1035" s="238" t="s">
        <v>6902</v>
      </c>
      <c r="D1035" s="239">
        <v>200</v>
      </c>
      <c r="E1035" s="240" t="s">
        <v>10327</v>
      </c>
    </row>
    <row r="1036" spans="1:5" ht="20.100000000000001" customHeight="1">
      <c r="A1036" s="237" t="s">
        <v>7234</v>
      </c>
      <c r="B1036" s="238" t="s">
        <v>7049</v>
      </c>
      <c r="C1036" s="238" t="s">
        <v>6894</v>
      </c>
      <c r="D1036" s="239">
        <v>49727</v>
      </c>
      <c r="E1036" s="240" t="s">
        <v>10327</v>
      </c>
    </row>
    <row r="1037" spans="1:5" ht="20.100000000000001" customHeight="1">
      <c r="A1037" s="237" t="s">
        <v>7234</v>
      </c>
      <c r="B1037" s="238" t="s">
        <v>7051</v>
      </c>
      <c r="C1037" s="238" t="s">
        <v>6894</v>
      </c>
      <c r="D1037" s="239">
        <v>57500</v>
      </c>
      <c r="E1037" s="240" t="s">
        <v>10327</v>
      </c>
    </row>
    <row r="1038" spans="1:5" ht="20.100000000000001" customHeight="1">
      <c r="A1038" s="237" t="s">
        <v>7234</v>
      </c>
      <c r="B1038" s="238" t="s">
        <v>7052</v>
      </c>
      <c r="C1038" s="238" t="s">
        <v>6894</v>
      </c>
      <c r="D1038" s="239">
        <v>64364</v>
      </c>
      <c r="E1038" s="240" t="s">
        <v>10327</v>
      </c>
    </row>
    <row r="1039" spans="1:5" ht="20.100000000000001" customHeight="1">
      <c r="A1039" s="237" t="s">
        <v>7234</v>
      </c>
      <c r="B1039" s="238" t="s">
        <v>7053</v>
      </c>
      <c r="C1039" s="238" t="s">
        <v>6894</v>
      </c>
      <c r="D1039" s="239">
        <v>76382</v>
      </c>
      <c r="E1039" s="240" t="s">
        <v>10327</v>
      </c>
    </row>
    <row r="1040" spans="1:5" ht="20.100000000000001" customHeight="1">
      <c r="A1040" s="237" t="s">
        <v>7234</v>
      </c>
      <c r="B1040" s="238" t="s">
        <v>7054</v>
      </c>
      <c r="C1040" s="238" t="s">
        <v>6894</v>
      </c>
      <c r="D1040" s="239">
        <v>104509</v>
      </c>
      <c r="E1040" s="240" t="s">
        <v>10327</v>
      </c>
    </row>
    <row r="1041" spans="1:5" ht="20.100000000000001" customHeight="1">
      <c r="A1041" s="237" t="s">
        <v>7234</v>
      </c>
      <c r="B1041" s="238" t="s">
        <v>7055</v>
      </c>
      <c r="C1041" s="238" t="s">
        <v>6894</v>
      </c>
      <c r="D1041" s="239">
        <v>138918</v>
      </c>
      <c r="E1041" s="240" t="s">
        <v>10327</v>
      </c>
    </row>
    <row r="1042" spans="1:5" ht="20.100000000000001" customHeight="1">
      <c r="A1042" s="237" t="s">
        <v>7234</v>
      </c>
      <c r="B1042" s="238" t="s">
        <v>7056</v>
      </c>
      <c r="C1042" s="238" t="s">
        <v>6894</v>
      </c>
      <c r="D1042" s="239">
        <v>182691</v>
      </c>
      <c r="E1042" s="240" t="s">
        <v>10327</v>
      </c>
    </row>
    <row r="1043" spans="1:5" ht="20.100000000000001" customHeight="1">
      <c r="A1043" s="237" t="s">
        <v>7234</v>
      </c>
      <c r="B1043" s="238" t="s">
        <v>7057</v>
      </c>
      <c r="C1043" s="238" t="s">
        <v>6894</v>
      </c>
      <c r="D1043" s="239">
        <v>223818</v>
      </c>
      <c r="E1043" s="240" t="s">
        <v>10327</v>
      </c>
    </row>
    <row r="1044" spans="1:5" ht="20.100000000000001" customHeight="1">
      <c r="A1044" s="237" t="s">
        <v>7234</v>
      </c>
      <c r="B1044" s="238" t="s">
        <v>7058</v>
      </c>
      <c r="C1044" s="238" t="s">
        <v>6894</v>
      </c>
      <c r="D1044" s="239">
        <v>299509</v>
      </c>
      <c r="E1044" s="240" t="s">
        <v>10327</v>
      </c>
    </row>
    <row r="1045" spans="1:5" ht="20.100000000000001" customHeight="1">
      <c r="A1045" s="237" t="s">
        <v>7234</v>
      </c>
      <c r="B1045" s="238" t="s">
        <v>7059</v>
      </c>
      <c r="C1045" s="238" t="s">
        <v>6894</v>
      </c>
      <c r="D1045" s="239">
        <v>323218</v>
      </c>
      <c r="E1045" s="240" t="s">
        <v>10327</v>
      </c>
    </row>
    <row r="1046" spans="1:5" ht="20.100000000000001" customHeight="1">
      <c r="A1046" s="237" t="s">
        <v>7234</v>
      </c>
      <c r="B1046" s="238" t="s">
        <v>7067</v>
      </c>
      <c r="C1046" s="238" t="s">
        <v>6894</v>
      </c>
      <c r="D1046" s="239">
        <v>407909</v>
      </c>
      <c r="E1046" s="240" t="s">
        <v>10327</v>
      </c>
    </row>
    <row r="1047" spans="1:5" ht="20.100000000000001" customHeight="1">
      <c r="A1047" s="237" t="s">
        <v>10412</v>
      </c>
      <c r="B1047" s="238" t="s">
        <v>235</v>
      </c>
      <c r="C1047" s="238" t="s">
        <v>6894</v>
      </c>
      <c r="D1047" s="239">
        <v>79410</v>
      </c>
      <c r="E1047" s="240" t="s">
        <v>10327</v>
      </c>
    </row>
    <row r="1048" spans="1:5" ht="20.100000000000001" customHeight="1">
      <c r="A1048" s="237" t="s">
        <v>10412</v>
      </c>
      <c r="B1048" s="238" t="s">
        <v>7236</v>
      </c>
      <c r="C1048" s="238" t="s">
        <v>6894</v>
      </c>
      <c r="D1048" s="239">
        <v>93600</v>
      </c>
      <c r="E1048" s="240" t="s">
        <v>10327</v>
      </c>
    </row>
    <row r="1049" spans="1:5" ht="20.100000000000001" customHeight="1">
      <c r="A1049" s="237" t="s">
        <v>10412</v>
      </c>
      <c r="B1049" s="238" t="s">
        <v>7237</v>
      </c>
      <c r="C1049" s="238" t="s">
        <v>6894</v>
      </c>
      <c r="D1049" s="239">
        <v>101100</v>
      </c>
      <c r="E1049" s="240" t="s">
        <v>10327</v>
      </c>
    </row>
    <row r="1050" spans="1:5" ht="20.100000000000001" customHeight="1">
      <c r="A1050" s="237" t="s">
        <v>10412</v>
      </c>
      <c r="B1050" s="238" t="s">
        <v>6880</v>
      </c>
      <c r="C1050" s="238" t="s">
        <v>6894</v>
      </c>
      <c r="D1050" s="239">
        <v>122300</v>
      </c>
      <c r="E1050" s="240" t="s">
        <v>10327</v>
      </c>
    </row>
    <row r="1051" spans="1:5" ht="20.100000000000001" customHeight="1">
      <c r="A1051" s="237" t="s">
        <v>10412</v>
      </c>
      <c r="B1051" s="238" t="s">
        <v>6881</v>
      </c>
      <c r="C1051" s="238" t="s">
        <v>6894</v>
      </c>
      <c r="D1051" s="239">
        <v>168000</v>
      </c>
      <c r="E1051" s="240" t="s">
        <v>10327</v>
      </c>
    </row>
    <row r="1052" spans="1:5" ht="20.100000000000001" customHeight="1">
      <c r="A1052" s="237" t="s">
        <v>10412</v>
      </c>
      <c r="B1052" s="238" t="s">
        <v>6882</v>
      </c>
      <c r="C1052" s="238" t="s">
        <v>6894</v>
      </c>
      <c r="D1052" s="239">
        <v>207900</v>
      </c>
      <c r="E1052" s="240" t="s">
        <v>10327</v>
      </c>
    </row>
    <row r="1053" spans="1:5" ht="20.100000000000001" customHeight="1">
      <c r="A1053" s="237" t="s">
        <v>10412</v>
      </c>
      <c r="B1053" s="238" t="s">
        <v>6883</v>
      </c>
      <c r="C1053" s="238" t="s">
        <v>6894</v>
      </c>
      <c r="D1053" s="239">
        <v>296600</v>
      </c>
      <c r="E1053" s="240" t="s">
        <v>10327</v>
      </c>
    </row>
    <row r="1054" spans="1:5" ht="20.100000000000001" customHeight="1">
      <c r="A1054" s="237" t="s">
        <v>10412</v>
      </c>
      <c r="B1054" s="238" t="s">
        <v>7238</v>
      </c>
      <c r="C1054" s="238" t="s">
        <v>6894</v>
      </c>
      <c r="D1054" s="239">
        <v>377900</v>
      </c>
      <c r="E1054" s="240" t="s">
        <v>10327</v>
      </c>
    </row>
    <row r="1055" spans="1:5" ht="20.100000000000001" customHeight="1">
      <c r="A1055" s="237" t="s">
        <v>10412</v>
      </c>
      <c r="B1055" s="238" t="s">
        <v>7239</v>
      </c>
      <c r="C1055" s="238" t="s">
        <v>6894</v>
      </c>
      <c r="D1055" s="239">
        <v>471400</v>
      </c>
      <c r="E1055" s="240" t="s">
        <v>10327</v>
      </c>
    </row>
    <row r="1056" spans="1:5" ht="20.100000000000001" customHeight="1">
      <c r="A1056" s="237" t="s">
        <v>10412</v>
      </c>
      <c r="B1056" s="238" t="s">
        <v>7240</v>
      </c>
      <c r="C1056" s="238" t="s">
        <v>6894</v>
      </c>
      <c r="D1056" s="239">
        <v>551500</v>
      </c>
      <c r="E1056" s="240" t="s">
        <v>10327</v>
      </c>
    </row>
    <row r="1057" spans="1:5" ht="20.100000000000001" customHeight="1">
      <c r="A1057" s="237" t="s">
        <v>10412</v>
      </c>
      <c r="B1057" s="238" t="s">
        <v>7060</v>
      </c>
      <c r="C1057" s="238" t="s">
        <v>6894</v>
      </c>
      <c r="D1057" s="239">
        <v>662200</v>
      </c>
      <c r="E1057" s="240" t="s">
        <v>10327</v>
      </c>
    </row>
    <row r="1058" spans="1:5" ht="20.100000000000001" customHeight="1">
      <c r="A1058" s="237" t="s">
        <v>10413</v>
      </c>
      <c r="B1058" s="238" t="s">
        <v>235</v>
      </c>
      <c r="C1058" s="238" t="s">
        <v>6894</v>
      </c>
      <c r="D1058" s="239">
        <v>103044</v>
      </c>
      <c r="E1058" s="240" t="s">
        <v>10327</v>
      </c>
    </row>
    <row r="1059" spans="1:5" ht="20.100000000000001" customHeight="1">
      <c r="A1059" s="237" t="s">
        <v>10413</v>
      </c>
      <c r="B1059" s="238" t="s">
        <v>7236</v>
      </c>
      <c r="C1059" s="238" t="s">
        <v>6894</v>
      </c>
      <c r="D1059" s="239">
        <v>124402</v>
      </c>
      <c r="E1059" s="240" t="s">
        <v>10327</v>
      </c>
    </row>
    <row r="1060" spans="1:5" ht="20.100000000000001" customHeight="1">
      <c r="A1060" s="237" t="s">
        <v>10413</v>
      </c>
      <c r="B1060" s="238" t="s">
        <v>7237</v>
      </c>
      <c r="C1060" s="238" t="s">
        <v>6894</v>
      </c>
      <c r="D1060" s="239">
        <v>136521</v>
      </c>
      <c r="E1060" s="240" t="s">
        <v>10327</v>
      </c>
    </row>
    <row r="1061" spans="1:5" ht="20.100000000000001" customHeight="1">
      <c r="A1061" s="237" t="s">
        <v>10413</v>
      </c>
      <c r="B1061" s="238" t="s">
        <v>6880</v>
      </c>
      <c r="C1061" s="238" t="s">
        <v>6894</v>
      </c>
      <c r="D1061" s="239">
        <v>167182</v>
      </c>
      <c r="E1061" s="240" t="s">
        <v>10327</v>
      </c>
    </row>
    <row r="1062" spans="1:5" ht="20.100000000000001" customHeight="1">
      <c r="A1062" s="237" t="s">
        <v>10413</v>
      </c>
      <c r="B1062" s="238" t="s">
        <v>6881</v>
      </c>
      <c r="C1062" s="238" t="s">
        <v>6894</v>
      </c>
      <c r="D1062" s="239">
        <v>198573</v>
      </c>
      <c r="E1062" s="240" t="s">
        <v>10327</v>
      </c>
    </row>
    <row r="1063" spans="1:5" ht="20.100000000000001" customHeight="1">
      <c r="A1063" s="237" t="s">
        <v>10413</v>
      </c>
      <c r="B1063" s="238" t="s">
        <v>6882</v>
      </c>
      <c r="C1063" s="238" t="s">
        <v>6894</v>
      </c>
      <c r="D1063" s="239">
        <v>306590</v>
      </c>
      <c r="E1063" s="240" t="s">
        <v>10327</v>
      </c>
    </row>
    <row r="1064" spans="1:5" ht="20.100000000000001" customHeight="1">
      <c r="A1064" s="237" t="s">
        <v>10413</v>
      </c>
      <c r="B1064" s="238" t="s">
        <v>6883</v>
      </c>
      <c r="C1064" s="238" t="s">
        <v>6894</v>
      </c>
      <c r="D1064" s="239">
        <v>397582</v>
      </c>
      <c r="E1064" s="240" t="s">
        <v>10327</v>
      </c>
    </row>
    <row r="1065" spans="1:5" ht="20.100000000000001" customHeight="1">
      <c r="A1065" s="237" t="s">
        <v>10413</v>
      </c>
      <c r="B1065" s="238" t="s">
        <v>7238</v>
      </c>
      <c r="C1065" s="238" t="s">
        <v>6894</v>
      </c>
      <c r="D1065" s="239">
        <v>509343</v>
      </c>
      <c r="E1065" s="240" t="s">
        <v>10327</v>
      </c>
    </row>
    <row r="1066" spans="1:5" ht="20.100000000000001" customHeight="1">
      <c r="A1066" s="237" t="s">
        <v>10413</v>
      </c>
      <c r="B1066" s="238" t="s">
        <v>7239</v>
      </c>
      <c r="C1066" s="238" t="s">
        <v>6894</v>
      </c>
      <c r="D1066" s="239">
        <v>653859</v>
      </c>
      <c r="E1066" s="240" t="s">
        <v>10327</v>
      </c>
    </row>
    <row r="1067" spans="1:5" ht="20.100000000000001" customHeight="1">
      <c r="A1067" s="237" t="s">
        <v>10413</v>
      </c>
      <c r="B1067" s="238" t="s">
        <v>7240</v>
      </c>
      <c r="C1067" s="238" t="s">
        <v>6894</v>
      </c>
      <c r="D1067" s="239">
        <v>771190</v>
      </c>
      <c r="E1067" s="240" t="s">
        <v>10327</v>
      </c>
    </row>
    <row r="1068" spans="1:5" ht="20.100000000000001" customHeight="1">
      <c r="A1068" s="237" t="s">
        <v>10413</v>
      </c>
      <c r="B1068" s="238" t="s">
        <v>7060</v>
      </c>
      <c r="C1068" s="238" t="s">
        <v>6894</v>
      </c>
      <c r="D1068" s="239">
        <v>915245</v>
      </c>
      <c r="E1068" s="240" t="s">
        <v>10327</v>
      </c>
    </row>
    <row r="1069" spans="1:5" ht="20.100000000000001" customHeight="1">
      <c r="A1069" s="237" t="s">
        <v>10414</v>
      </c>
      <c r="B1069" s="238" t="s">
        <v>235</v>
      </c>
      <c r="C1069" s="238" t="s">
        <v>6894</v>
      </c>
      <c r="D1069" s="239">
        <v>118590</v>
      </c>
      <c r="E1069" s="240" t="s">
        <v>10327</v>
      </c>
    </row>
    <row r="1070" spans="1:5" ht="20.100000000000001" customHeight="1">
      <c r="A1070" s="237" t="s">
        <v>10414</v>
      </c>
      <c r="B1070" s="238" t="s">
        <v>7236</v>
      </c>
      <c r="C1070" s="238" t="s">
        <v>6894</v>
      </c>
      <c r="D1070" s="239">
        <v>133800</v>
      </c>
      <c r="E1070" s="240" t="s">
        <v>10327</v>
      </c>
    </row>
    <row r="1071" spans="1:5" ht="20.100000000000001" customHeight="1">
      <c r="A1071" s="237" t="s">
        <v>10414</v>
      </c>
      <c r="B1071" s="238" t="s">
        <v>7237</v>
      </c>
      <c r="C1071" s="238" t="s">
        <v>6894</v>
      </c>
      <c r="D1071" s="239">
        <v>144600</v>
      </c>
      <c r="E1071" s="240" t="s">
        <v>10327</v>
      </c>
    </row>
    <row r="1072" spans="1:5" ht="20.100000000000001" customHeight="1">
      <c r="A1072" s="237" t="s">
        <v>10414</v>
      </c>
      <c r="B1072" s="238" t="s">
        <v>6880</v>
      </c>
      <c r="C1072" s="238" t="s">
        <v>6894</v>
      </c>
      <c r="D1072" s="239">
        <v>170600</v>
      </c>
      <c r="E1072" s="240" t="s">
        <v>10327</v>
      </c>
    </row>
    <row r="1073" spans="1:5" ht="20.100000000000001" customHeight="1">
      <c r="A1073" s="237" t="s">
        <v>10414</v>
      </c>
      <c r="B1073" s="238" t="s">
        <v>6881</v>
      </c>
      <c r="C1073" s="238" t="s">
        <v>6894</v>
      </c>
      <c r="D1073" s="239">
        <v>240000</v>
      </c>
      <c r="E1073" s="240" t="s">
        <v>10327</v>
      </c>
    </row>
    <row r="1074" spans="1:5" ht="20.100000000000001" customHeight="1">
      <c r="A1074" s="237" t="s">
        <v>10414</v>
      </c>
      <c r="B1074" s="238" t="s">
        <v>6882</v>
      </c>
      <c r="C1074" s="238" t="s">
        <v>6894</v>
      </c>
      <c r="D1074" s="239">
        <v>324900</v>
      </c>
      <c r="E1074" s="240" t="s">
        <v>10327</v>
      </c>
    </row>
    <row r="1075" spans="1:5" ht="20.100000000000001" customHeight="1">
      <c r="A1075" s="237" t="s">
        <v>10414</v>
      </c>
      <c r="B1075" s="238" t="s">
        <v>6883</v>
      </c>
      <c r="C1075" s="238" t="s">
        <v>6894</v>
      </c>
      <c r="D1075" s="239">
        <v>423700</v>
      </c>
      <c r="E1075" s="240" t="s">
        <v>10327</v>
      </c>
    </row>
    <row r="1076" spans="1:5" ht="20.100000000000001" customHeight="1">
      <c r="A1076" s="237" t="s">
        <v>10414</v>
      </c>
      <c r="B1076" s="238" t="s">
        <v>7238</v>
      </c>
      <c r="C1076" s="238" t="s">
        <v>6894</v>
      </c>
      <c r="D1076" s="239">
        <v>539800</v>
      </c>
      <c r="E1076" s="240" t="s">
        <v>10327</v>
      </c>
    </row>
    <row r="1077" spans="1:5" ht="20.100000000000001" customHeight="1">
      <c r="A1077" s="237" t="s">
        <v>10414</v>
      </c>
      <c r="B1077" s="238" t="s">
        <v>7239</v>
      </c>
      <c r="C1077" s="238" t="s">
        <v>6894</v>
      </c>
      <c r="D1077" s="239">
        <v>673400</v>
      </c>
      <c r="E1077" s="240" t="s">
        <v>10327</v>
      </c>
    </row>
    <row r="1078" spans="1:5" ht="20.100000000000001" customHeight="1">
      <c r="A1078" s="237" t="s">
        <v>10414</v>
      </c>
      <c r="B1078" s="238" t="s">
        <v>7240</v>
      </c>
      <c r="C1078" s="238" t="s">
        <v>6894</v>
      </c>
      <c r="D1078" s="239">
        <v>788000</v>
      </c>
      <c r="E1078" s="240" t="s">
        <v>10327</v>
      </c>
    </row>
    <row r="1079" spans="1:5" ht="20.100000000000001" customHeight="1">
      <c r="A1079" s="237" t="s">
        <v>10414</v>
      </c>
      <c r="B1079" s="238" t="s">
        <v>7060</v>
      </c>
      <c r="C1079" s="238" t="s">
        <v>6894</v>
      </c>
      <c r="D1079" s="239">
        <v>946000</v>
      </c>
      <c r="E1079" s="240" t="s">
        <v>10327</v>
      </c>
    </row>
    <row r="1080" spans="1:5" ht="20.100000000000001" customHeight="1">
      <c r="A1080" s="237" t="s">
        <v>1647</v>
      </c>
      <c r="B1080" s="238" t="s">
        <v>227</v>
      </c>
      <c r="C1080" s="238" t="s">
        <v>6902</v>
      </c>
      <c r="D1080" s="239">
        <v>584</v>
      </c>
      <c r="E1080" s="240" t="s">
        <v>10327</v>
      </c>
    </row>
    <row r="1081" spans="1:5" ht="20.100000000000001" customHeight="1">
      <c r="A1081" s="237" t="s">
        <v>1649</v>
      </c>
      <c r="B1081" s="238" t="s">
        <v>1650</v>
      </c>
      <c r="C1081" s="238" t="s">
        <v>7102</v>
      </c>
      <c r="D1081" s="239">
        <v>380684</v>
      </c>
      <c r="E1081" s="240" t="s">
        <v>10327</v>
      </c>
    </row>
    <row r="1082" spans="1:5" ht="20.100000000000001" customHeight="1">
      <c r="A1082" s="237" t="s">
        <v>1652</v>
      </c>
      <c r="B1082" s="238" t="s">
        <v>1653</v>
      </c>
      <c r="C1082" s="238" t="s">
        <v>7102</v>
      </c>
      <c r="D1082" s="239">
        <v>423634</v>
      </c>
      <c r="E1082" s="240" t="s">
        <v>10327</v>
      </c>
    </row>
    <row r="1083" spans="1:5" ht="20.100000000000001" customHeight="1">
      <c r="A1083" s="237" t="s">
        <v>1652</v>
      </c>
      <c r="B1083" s="238" t="s">
        <v>1655</v>
      </c>
      <c r="C1083" s="238" t="s">
        <v>7102</v>
      </c>
      <c r="D1083" s="239">
        <v>466572</v>
      </c>
      <c r="E1083" s="240" t="s">
        <v>10327</v>
      </c>
    </row>
    <row r="1084" spans="1:5" ht="20.100000000000001" customHeight="1">
      <c r="A1084" s="237" t="s">
        <v>1652</v>
      </c>
      <c r="B1084" s="238" t="s">
        <v>1657</v>
      </c>
      <c r="C1084" s="238" t="s">
        <v>7102</v>
      </c>
      <c r="D1084" s="239">
        <v>510472</v>
      </c>
      <c r="E1084" s="240" t="s">
        <v>10327</v>
      </c>
    </row>
    <row r="1085" spans="1:5" ht="20.100000000000001" customHeight="1">
      <c r="A1085" s="237" t="s">
        <v>1652</v>
      </c>
      <c r="B1085" s="238" t="s">
        <v>1659</v>
      </c>
      <c r="C1085" s="238" t="s">
        <v>7102</v>
      </c>
      <c r="D1085" s="239">
        <v>552481</v>
      </c>
      <c r="E1085" s="240" t="s">
        <v>10327</v>
      </c>
    </row>
    <row r="1086" spans="1:5" ht="20.100000000000001" customHeight="1">
      <c r="A1086" s="237" t="s">
        <v>60</v>
      </c>
      <c r="B1086" s="238" t="s">
        <v>1661</v>
      </c>
      <c r="C1086" s="238" t="s">
        <v>6902</v>
      </c>
      <c r="D1086" s="239">
        <v>896</v>
      </c>
      <c r="E1086" s="240" t="s">
        <v>10327</v>
      </c>
    </row>
    <row r="1087" spans="1:5" ht="20.100000000000001" customHeight="1">
      <c r="A1087" s="237" t="s">
        <v>1663</v>
      </c>
      <c r="B1087" s="238" t="s">
        <v>1664</v>
      </c>
      <c r="C1087" s="238" t="s">
        <v>6902</v>
      </c>
      <c r="D1087" s="239">
        <v>884</v>
      </c>
      <c r="E1087" s="240" t="s">
        <v>10327</v>
      </c>
    </row>
    <row r="1088" spans="1:5" ht="20.100000000000001" customHeight="1">
      <c r="A1088" s="237" t="s">
        <v>60</v>
      </c>
      <c r="B1088" s="238" t="s">
        <v>1666</v>
      </c>
      <c r="C1088" s="238" t="s">
        <v>6902</v>
      </c>
      <c r="D1088" s="239">
        <v>883</v>
      </c>
      <c r="E1088" s="240" t="s">
        <v>10327</v>
      </c>
    </row>
    <row r="1089" spans="1:5" ht="20.100000000000001" customHeight="1">
      <c r="A1089" s="237" t="s">
        <v>60</v>
      </c>
      <c r="B1089" s="238" t="s">
        <v>1668</v>
      </c>
      <c r="C1089" s="238" t="s">
        <v>6902</v>
      </c>
      <c r="D1089" s="239">
        <v>880</v>
      </c>
      <c r="E1089" s="240" t="s">
        <v>10327</v>
      </c>
    </row>
    <row r="1090" spans="1:5" ht="20.100000000000001" customHeight="1">
      <c r="A1090" s="237" t="s">
        <v>60</v>
      </c>
      <c r="B1090" s="238" t="s">
        <v>1670</v>
      </c>
      <c r="C1090" s="238" t="s">
        <v>6902</v>
      </c>
      <c r="D1090" s="239">
        <v>883</v>
      </c>
      <c r="E1090" s="240" t="s">
        <v>10327</v>
      </c>
    </row>
    <row r="1091" spans="1:5" ht="20.100000000000001" customHeight="1">
      <c r="A1091" s="237" t="s">
        <v>60</v>
      </c>
      <c r="B1091" s="238" t="s">
        <v>1672</v>
      </c>
      <c r="C1091" s="238" t="s">
        <v>6902</v>
      </c>
      <c r="D1091" s="239">
        <v>886</v>
      </c>
      <c r="E1091" s="240" t="s">
        <v>10327</v>
      </c>
    </row>
    <row r="1092" spans="1:5" ht="20.100000000000001" customHeight="1">
      <c r="A1092" s="237" t="s">
        <v>60</v>
      </c>
      <c r="B1092" s="238" t="s">
        <v>1674</v>
      </c>
      <c r="C1092" s="238" t="s">
        <v>6902</v>
      </c>
      <c r="D1092" s="239">
        <v>940</v>
      </c>
      <c r="E1092" s="240" t="s">
        <v>10327</v>
      </c>
    </row>
    <row r="1093" spans="1:5" ht="20.100000000000001" customHeight="1">
      <c r="A1093" s="237" t="s">
        <v>60</v>
      </c>
      <c r="B1093" s="238" t="s">
        <v>1676</v>
      </c>
      <c r="C1093" s="238" t="s">
        <v>6902</v>
      </c>
      <c r="D1093" s="239">
        <v>1020</v>
      </c>
      <c r="E1093" s="240" t="s">
        <v>10327</v>
      </c>
    </row>
    <row r="1094" spans="1:5" ht="20.100000000000001" customHeight="1">
      <c r="A1094" s="237" t="s">
        <v>60</v>
      </c>
      <c r="B1094" s="238" t="s">
        <v>1678</v>
      </c>
      <c r="C1094" s="238" t="s">
        <v>6902</v>
      </c>
      <c r="D1094" s="239">
        <v>1031</v>
      </c>
      <c r="E1094" s="240" t="s">
        <v>10327</v>
      </c>
    </row>
    <row r="1095" spans="1:5" ht="20.100000000000001" customHeight="1">
      <c r="A1095" s="237" t="s">
        <v>60</v>
      </c>
      <c r="B1095" s="238" t="s">
        <v>1680</v>
      </c>
      <c r="C1095" s="238" t="s">
        <v>6902</v>
      </c>
      <c r="D1095" s="239">
        <v>1049</v>
      </c>
      <c r="E1095" s="240" t="s">
        <v>10327</v>
      </c>
    </row>
    <row r="1096" spans="1:5" ht="20.100000000000001" customHeight="1">
      <c r="A1096" s="237" t="s">
        <v>1682</v>
      </c>
      <c r="B1096" s="238" t="s">
        <v>1683</v>
      </c>
      <c r="C1096" s="238" t="s">
        <v>6902</v>
      </c>
      <c r="D1096" s="239">
        <v>1490</v>
      </c>
      <c r="E1096" s="240" t="s">
        <v>10327</v>
      </c>
    </row>
    <row r="1097" spans="1:5" ht="20.100000000000001" customHeight="1">
      <c r="A1097" s="237" t="s">
        <v>1682</v>
      </c>
      <c r="B1097" s="238" t="s">
        <v>1685</v>
      </c>
      <c r="C1097" s="238" t="s">
        <v>6902</v>
      </c>
      <c r="D1097" s="239">
        <v>1245</v>
      </c>
      <c r="E1097" s="240" t="s">
        <v>10327</v>
      </c>
    </row>
    <row r="1098" spans="1:5" ht="20.100000000000001" customHeight="1">
      <c r="A1098" s="237" t="s">
        <v>1682</v>
      </c>
      <c r="B1098" s="238" t="s">
        <v>1687</v>
      </c>
      <c r="C1098" s="238" t="s">
        <v>6902</v>
      </c>
      <c r="D1098" s="239">
        <v>1268</v>
      </c>
      <c r="E1098" s="240" t="s">
        <v>10327</v>
      </c>
    </row>
    <row r="1099" spans="1:5" ht="20.100000000000001" customHeight="1">
      <c r="A1099" s="237" t="s">
        <v>1682</v>
      </c>
      <c r="B1099" s="238" t="s">
        <v>1689</v>
      </c>
      <c r="C1099" s="238" t="s">
        <v>6902</v>
      </c>
      <c r="D1099" s="239">
        <v>1414</v>
      </c>
      <c r="E1099" s="240" t="s">
        <v>10327</v>
      </c>
    </row>
    <row r="1100" spans="1:5" ht="20.100000000000001" customHeight="1">
      <c r="A1100" s="237" t="s">
        <v>1682</v>
      </c>
      <c r="B1100" s="238" t="s">
        <v>1691</v>
      </c>
      <c r="C1100" s="238" t="s">
        <v>6902</v>
      </c>
      <c r="D1100" s="239">
        <v>1571</v>
      </c>
      <c r="E1100" s="240" t="s">
        <v>10327</v>
      </c>
    </row>
    <row r="1101" spans="1:5" ht="20.100000000000001" customHeight="1">
      <c r="A1101" s="237" t="s">
        <v>1693</v>
      </c>
      <c r="B1101" s="238" t="s">
        <v>1694</v>
      </c>
      <c r="C1101" s="238" t="s">
        <v>6914</v>
      </c>
      <c r="D1101" s="239">
        <v>240</v>
      </c>
      <c r="E1101" s="240" t="s">
        <v>10327</v>
      </c>
    </row>
    <row r="1102" spans="1:5" ht="20.100000000000001" customHeight="1">
      <c r="A1102" s="237" t="s">
        <v>1696</v>
      </c>
      <c r="B1102" s="238" t="s">
        <v>1697</v>
      </c>
      <c r="C1102" s="238" t="s">
        <v>6902</v>
      </c>
      <c r="D1102" s="239">
        <v>1750</v>
      </c>
      <c r="E1102" s="240" t="s">
        <v>10327</v>
      </c>
    </row>
    <row r="1103" spans="1:5" ht="20.100000000000001" customHeight="1">
      <c r="A1103" s="237" t="s">
        <v>1696</v>
      </c>
      <c r="B1103" s="238" t="s">
        <v>1699</v>
      </c>
      <c r="C1103" s="238" t="s">
        <v>6902</v>
      </c>
      <c r="D1103" s="239">
        <v>1800</v>
      </c>
      <c r="E1103" s="240" t="s">
        <v>10327</v>
      </c>
    </row>
    <row r="1104" spans="1:5" ht="20.100000000000001" customHeight="1">
      <c r="A1104" s="237" t="s">
        <v>1696</v>
      </c>
      <c r="B1104" s="238" t="s">
        <v>1701</v>
      </c>
      <c r="C1104" s="238" t="s">
        <v>6902</v>
      </c>
      <c r="D1104" s="239">
        <v>1870</v>
      </c>
      <c r="E1104" s="240" t="s">
        <v>10327</v>
      </c>
    </row>
    <row r="1105" spans="1:5" ht="20.100000000000001" customHeight="1">
      <c r="A1105" s="237" t="s">
        <v>1696</v>
      </c>
      <c r="B1105" s="238" t="s">
        <v>1703</v>
      </c>
      <c r="C1105" s="238" t="s">
        <v>6902</v>
      </c>
      <c r="D1105" s="239">
        <v>2040</v>
      </c>
      <c r="E1105" s="240" t="s">
        <v>10327</v>
      </c>
    </row>
    <row r="1106" spans="1:5" ht="20.100000000000001" customHeight="1">
      <c r="A1106" s="237" t="s">
        <v>1696</v>
      </c>
      <c r="B1106" s="238" t="s">
        <v>1705</v>
      </c>
      <c r="C1106" s="238" t="s">
        <v>6902</v>
      </c>
      <c r="D1106" s="239">
        <v>2140</v>
      </c>
      <c r="E1106" s="240" t="s">
        <v>10327</v>
      </c>
    </row>
    <row r="1107" spans="1:5" ht="20.100000000000001" customHeight="1">
      <c r="A1107" s="237" t="s">
        <v>1707</v>
      </c>
      <c r="B1107" s="238" t="s">
        <v>1708</v>
      </c>
      <c r="C1107" s="238" t="s">
        <v>6902</v>
      </c>
      <c r="D1107" s="239">
        <v>2310</v>
      </c>
      <c r="E1107" s="240" t="s">
        <v>10327</v>
      </c>
    </row>
    <row r="1108" spans="1:5" ht="20.100000000000001" customHeight="1">
      <c r="A1108" s="237" t="s">
        <v>1707</v>
      </c>
      <c r="B1108" s="238" t="s">
        <v>1710</v>
      </c>
      <c r="C1108" s="238" t="s">
        <v>6902</v>
      </c>
      <c r="D1108" s="239">
        <v>2190</v>
      </c>
      <c r="E1108" s="240" t="s">
        <v>10327</v>
      </c>
    </row>
    <row r="1109" spans="1:5" ht="20.100000000000001" customHeight="1">
      <c r="A1109" s="237" t="s">
        <v>1712</v>
      </c>
      <c r="B1109" s="238" t="s">
        <v>1713</v>
      </c>
      <c r="C1109" s="238" t="s">
        <v>7243</v>
      </c>
      <c r="D1109" s="239">
        <v>360</v>
      </c>
      <c r="E1109" s="240" t="s">
        <v>10327</v>
      </c>
    </row>
    <row r="1110" spans="1:5" ht="20.100000000000001" customHeight="1">
      <c r="A1110" s="237" t="s">
        <v>1715</v>
      </c>
      <c r="B1110" s="238" t="s">
        <v>1716</v>
      </c>
      <c r="C1110" s="238" t="s">
        <v>7244</v>
      </c>
      <c r="D1110" s="239">
        <v>57</v>
      </c>
      <c r="E1110" s="240" t="s">
        <v>10327</v>
      </c>
    </row>
    <row r="1111" spans="1:5" ht="20.100000000000001" customHeight="1">
      <c r="A1111" s="237" t="s">
        <v>7245</v>
      </c>
      <c r="B1111" s="238" t="s">
        <v>1718</v>
      </c>
      <c r="C1111" s="238" t="s">
        <v>6898</v>
      </c>
      <c r="D1111" s="239">
        <v>29000</v>
      </c>
      <c r="E1111" s="240" t="s">
        <v>10327</v>
      </c>
    </row>
    <row r="1112" spans="1:5" ht="20.100000000000001" customHeight="1">
      <c r="A1112" s="237" t="s">
        <v>7246</v>
      </c>
      <c r="B1112" s="238" t="s">
        <v>7247</v>
      </c>
      <c r="C1112" s="238" t="s">
        <v>6898</v>
      </c>
      <c r="D1112" s="239">
        <v>18700</v>
      </c>
      <c r="E1112" s="240" t="s">
        <v>10327</v>
      </c>
    </row>
    <row r="1113" spans="1:5" ht="20.100000000000001" customHeight="1">
      <c r="A1113" s="237" t="s">
        <v>1721</v>
      </c>
      <c r="B1113" s="238" t="s">
        <v>1722</v>
      </c>
      <c r="C1113" s="238" t="s">
        <v>6893</v>
      </c>
      <c r="D1113" s="239">
        <v>76</v>
      </c>
      <c r="E1113" s="240" t="s">
        <v>10327</v>
      </c>
    </row>
    <row r="1114" spans="1:5" ht="20.100000000000001" customHeight="1">
      <c r="A1114" s="237" t="s">
        <v>1724</v>
      </c>
      <c r="B1114" s="238" t="s">
        <v>1725</v>
      </c>
      <c r="C1114" s="238" t="s">
        <v>6893</v>
      </c>
      <c r="D1114" s="239">
        <v>140</v>
      </c>
      <c r="E1114" s="240" t="s">
        <v>10327</v>
      </c>
    </row>
    <row r="1115" spans="1:5" ht="20.100000000000001" customHeight="1">
      <c r="A1115" s="237" t="s">
        <v>1727</v>
      </c>
      <c r="B1115" s="238" t="s">
        <v>1728</v>
      </c>
      <c r="C1115" s="238" t="s">
        <v>6893</v>
      </c>
      <c r="D1115" s="239">
        <v>190</v>
      </c>
      <c r="E1115" s="240" t="s">
        <v>10327</v>
      </c>
    </row>
    <row r="1116" spans="1:5" ht="20.100000000000001" customHeight="1">
      <c r="A1116" s="237" t="s">
        <v>7248</v>
      </c>
      <c r="B1116" s="238" t="s">
        <v>7249</v>
      </c>
      <c r="C1116" s="238" t="s">
        <v>6902</v>
      </c>
      <c r="D1116" s="239">
        <v>1503</v>
      </c>
      <c r="E1116" s="240" t="s">
        <v>10327</v>
      </c>
    </row>
    <row r="1117" spans="1:5" ht="20.100000000000001" customHeight="1">
      <c r="A1117" s="237" t="s">
        <v>7250</v>
      </c>
      <c r="B1117" s="238" t="s">
        <v>3812</v>
      </c>
      <c r="C1117" s="238" t="s">
        <v>7251</v>
      </c>
      <c r="D1117" s="239">
        <v>547</v>
      </c>
      <c r="E1117" s="240" t="s">
        <v>10327</v>
      </c>
    </row>
    <row r="1118" spans="1:5" ht="20.100000000000001" customHeight="1">
      <c r="A1118" s="237" t="s">
        <v>1732</v>
      </c>
      <c r="B1118" s="238" t="s">
        <v>7252</v>
      </c>
      <c r="C1118" s="238" t="s">
        <v>6902</v>
      </c>
      <c r="D1118" s="239">
        <v>1020</v>
      </c>
      <c r="E1118" s="240" t="s">
        <v>10327</v>
      </c>
    </row>
    <row r="1119" spans="1:5" ht="20.100000000000001" customHeight="1">
      <c r="A1119" s="237" t="s">
        <v>1734</v>
      </c>
      <c r="B1119" s="238" t="s">
        <v>7253</v>
      </c>
      <c r="C1119" s="238" t="s">
        <v>6902</v>
      </c>
      <c r="D1119" s="239">
        <v>800</v>
      </c>
      <c r="E1119" s="240" t="s">
        <v>10327</v>
      </c>
    </row>
    <row r="1120" spans="1:5" ht="20.100000000000001" customHeight="1">
      <c r="A1120" s="237" t="s">
        <v>1736</v>
      </c>
      <c r="B1120" s="238" t="s">
        <v>1737</v>
      </c>
      <c r="C1120" s="238" t="s">
        <v>6902</v>
      </c>
      <c r="D1120" s="239">
        <v>1020</v>
      </c>
      <c r="E1120" s="240" t="s">
        <v>10327</v>
      </c>
    </row>
    <row r="1121" spans="1:5" ht="20.100000000000001" customHeight="1">
      <c r="A1121" s="237" t="s">
        <v>1736</v>
      </c>
      <c r="B1121" s="238" t="s">
        <v>1739</v>
      </c>
      <c r="C1121" s="238" t="s">
        <v>6902</v>
      </c>
      <c r="D1121" s="239">
        <v>1005</v>
      </c>
      <c r="E1121" s="240" t="s">
        <v>10327</v>
      </c>
    </row>
    <row r="1122" spans="1:5" ht="20.100000000000001" customHeight="1">
      <c r="A1122" s="237" t="s">
        <v>1736</v>
      </c>
      <c r="B1122" s="238" t="s">
        <v>1741</v>
      </c>
      <c r="C1122" s="238" t="s">
        <v>6902</v>
      </c>
      <c r="D1122" s="239">
        <v>1005</v>
      </c>
      <c r="E1122" s="240" t="s">
        <v>10327</v>
      </c>
    </row>
    <row r="1123" spans="1:5" ht="20.100000000000001" customHeight="1">
      <c r="A1123" s="237" t="s">
        <v>1736</v>
      </c>
      <c r="B1123" s="238" t="s">
        <v>1743</v>
      </c>
      <c r="C1123" s="238" t="s">
        <v>6902</v>
      </c>
      <c r="D1123" s="239">
        <v>1005</v>
      </c>
      <c r="E1123" s="240" t="s">
        <v>10327</v>
      </c>
    </row>
    <row r="1124" spans="1:5" ht="20.100000000000001" customHeight="1">
      <c r="A1124" s="237" t="s">
        <v>1745</v>
      </c>
      <c r="B1124" s="238" t="s">
        <v>1746</v>
      </c>
      <c r="C1124" s="238" t="s">
        <v>6902</v>
      </c>
      <c r="D1124" s="239">
        <v>950</v>
      </c>
      <c r="E1124" s="240" t="s">
        <v>10327</v>
      </c>
    </row>
    <row r="1125" spans="1:5" ht="20.100000000000001" customHeight="1">
      <c r="A1125" s="237" t="s">
        <v>1745</v>
      </c>
      <c r="B1125" s="238" t="s">
        <v>1748</v>
      </c>
      <c r="C1125" s="238" t="s">
        <v>6902</v>
      </c>
      <c r="D1125" s="239">
        <v>950</v>
      </c>
      <c r="E1125" s="240" t="s">
        <v>10327</v>
      </c>
    </row>
    <row r="1126" spans="1:5" ht="20.100000000000001" customHeight="1">
      <c r="A1126" s="237" t="s">
        <v>1750</v>
      </c>
      <c r="B1126" s="238" t="s">
        <v>1751</v>
      </c>
      <c r="C1126" s="238" t="s">
        <v>6902</v>
      </c>
      <c r="D1126" s="239">
        <v>950</v>
      </c>
      <c r="E1126" s="240" t="s">
        <v>10327</v>
      </c>
    </row>
    <row r="1127" spans="1:5" ht="20.100000000000001" customHeight="1">
      <c r="A1127" s="237" t="s">
        <v>1750</v>
      </c>
      <c r="B1127" s="238" t="s">
        <v>1753</v>
      </c>
      <c r="C1127" s="238" t="s">
        <v>6902</v>
      </c>
      <c r="D1127" s="239">
        <v>950</v>
      </c>
      <c r="E1127" s="240" t="s">
        <v>10327</v>
      </c>
    </row>
    <row r="1128" spans="1:5" ht="20.100000000000001" customHeight="1">
      <c r="A1128" s="237" t="s">
        <v>1750</v>
      </c>
      <c r="B1128" s="238" t="s">
        <v>1755</v>
      </c>
      <c r="C1128" s="238" t="s">
        <v>6902</v>
      </c>
      <c r="D1128" s="239">
        <v>950</v>
      </c>
      <c r="E1128" s="240" t="s">
        <v>10327</v>
      </c>
    </row>
    <row r="1129" spans="1:5" ht="20.100000000000001" customHeight="1">
      <c r="A1129" s="237" t="s">
        <v>1750</v>
      </c>
      <c r="B1129" s="238" t="s">
        <v>1757</v>
      </c>
      <c r="C1129" s="238" t="s">
        <v>6902</v>
      </c>
      <c r="D1129" s="239">
        <v>950</v>
      </c>
      <c r="E1129" s="240" t="s">
        <v>10327</v>
      </c>
    </row>
    <row r="1130" spans="1:5" ht="20.100000000000001" customHeight="1">
      <c r="A1130" s="237" t="s">
        <v>1750</v>
      </c>
      <c r="B1130" s="238" t="s">
        <v>1759</v>
      </c>
      <c r="C1130" s="238" t="s">
        <v>6902</v>
      </c>
      <c r="D1130" s="239">
        <v>950</v>
      </c>
      <c r="E1130" s="240" t="s">
        <v>10327</v>
      </c>
    </row>
    <row r="1131" spans="1:5" ht="20.100000000000001" customHeight="1">
      <c r="A1131" s="237" t="s">
        <v>1750</v>
      </c>
      <c r="B1131" s="238" t="s">
        <v>7254</v>
      </c>
      <c r="C1131" s="238" t="s">
        <v>6902</v>
      </c>
      <c r="D1131" s="239">
        <v>950</v>
      </c>
      <c r="E1131" s="240" t="s">
        <v>10327</v>
      </c>
    </row>
    <row r="1132" spans="1:5" ht="20.100000000000001" customHeight="1">
      <c r="A1132" s="237" t="s">
        <v>1750</v>
      </c>
      <c r="B1132" s="238" t="s">
        <v>1762</v>
      </c>
      <c r="C1132" s="238" t="s">
        <v>6902</v>
      </c>
      <c r="D1132" s="239">
        <v>950</v>
      </c>
      <c r="E1132" s="240" t="s">
        <v>10327</v>
      </c>
    </row>
    <row r="1133" spans="1:5" ht="20.100000000000001" customHeight="1">
      <c r="A1133" s="237" t="s">
        <v>1750</v>
      </c>
      <c r="B1133" s="238" t="s">
        <v>10415</v>
      </c>
      <c r="C1133" s="238" t="s">
        <v>6902</v>
      </c>
      <c r="D1133" s="239">
        <v>1100</v>
      </c>
      <c r="E1133" s="240" t="s">
        <v>10327</v>
      </c>
    </row>
    <row r="1134" spans="1:5" ht="20.100000000000001" customHeight="1">
      <c r="A1134" s="237" t="s">
        <v>1766</v>
      </c>
      <c r="B1134" s="238" t="s">
        <v>1767</v>
      </c>
      <c r="C1134" s="238" t="s">
        <v>6914</v>
      </c>
      <c r="D1134" s="239">
        <v>985</v>
      </c>
      <c r="E1134" s="240" t="s">
        <v>10327</v>
      </c>
    </row>
    <row r="1135" spans="1:5" ht="20.100000000000001" customHeight="1">
      <c r="A1135" s="237" t="s">
        <v>1766</v>
      </c>
      <c r="B1135" s="238" t="s">
        <v>1769</v>
      </c>
      <c r="C1135" s="238" t="s">
        <v>6914</v>
      </c>
      <c r="D1135" s="239">
        <v>1431</v>
      </c>
      <c r="E1135" s="240" t="s">
        <v>10327</v>
      </c>
    </row>
    <row r="1136" spans="1:5" ht="20.100000000000001" customHeight="1">
      <c r="A1136" s="237" t="s">
        <v>1766</v>
      </c>
      <c r="B1136" s="238" t="s">
        <v>1771</v>
      </c>
      <c r="C1136" s="238" t="s">
        <v>6914</v>
      </c>
      <c r="D1136" s="239">
        <v>2399</v>
      </c>
      <c r="E1136" s="240" t="s">
        <v>10327</v>
      </c>
    </row>
    <row r="1137" spans="1:5" ht="20.100000000000001" customHeight="1">
      <c r="A1137" s="237" t="s">
        <v>1766</v>
      </c>
      <c r="B1137" s="238" t="s">
        <v>1773</v>
      </c>
      <c r="C1137" s="238" t="s">
        <v>6914</v>
      </c>
      <c r="D1137" s="239">
        <v>3582</v>
      </c>
      <c r="E1137" s="240" t="s">
        <v>10327</v>
      </c>
    </row>
    <row r="1138" spans="1:5" ht="20.100000000000001" customHeight="1">
      <c r="A1138" s="237" t="s">
        <v>1775</v>
      </c>
      <c r="B1138" s="238" t="s">
        <v>7255</v>
      </c>
      <c r="C1138" s="238" t="s">
        <v>6914</v>
      </c>
      <c r="D1138" s="239">
        <v>22227</v>
      </c>
      <c r="E1138" s="240" t="s">
        <v>10327</v>
      </c>
    </row>
    <row r="1139" spans="1:5" ht="20.100000000000001" customHeight="1">
      <c r="A1139" s="237" t="s">
        <v>1775</v>
      </c>
      <c r="B1139" s="238" t="s">
        <v>7256</v>
      </c>
      <c r="C1139" s="238" t="s">
        <v>6914</v>
      </c>
      <c r="D1139" s="239">
        <v>28700</v>
      </c>
      <c r="E1139" s="240" t="s">
        <v>10327</v>
      </c>
    </row>
    <row r="1140" spans="1:5" ht="20.100000000000001" customHeight="1">
      <c r="A1140" s="237" t="s">
        <v>1775</v>
      </c>
      <c r="B1140" s="238" t="s">
        <v>7257</v>
      </c>
      <c r="C1140" s="238" t="s">
        <v>6914</v>
      </c>
      <c r="D1140" s="239">
        <v>34400</v>
      </c>
      <c r="E1140" s="240" t="s">
        <v>10327</v>
      </c>
    </row>
    <row r="1141" spans="1:5" ht="20.100000000000001" customHeight="1">
      <c r="A1141" s="237" t="s">
        <v>1775</v>
      </c>
      <c r="B1141" s="238" t="s">
        <v>7258</v>
      </c>
      <c r="C1141" s="238" t="s">
        <v>6914</v>
      </c>
      <c r="D1141" s="239">
        <v>38600</v>
      </c>
      <c r="E1141" s="240" t="s">
        <v>10327</v>
      </c>
    </row>
    <row r="1142" spans="1:5" ht="20.100000000000001" customHeight="1">
      <c r="A1142" s="237" t="s">
        <v>1775</v>
      </c>
      <c r="B1142" s="238" t="s">
        <v>7259</v>
      </c>
      <c r="C1142" s="238" t="s">
        <v>6914</v>
      </c>
      <c r="D1142" s="239">
        <v>45082</v>
      </c>
      <c r="E1142" s="240" t="s">
        <v>10327</v>
      </c>
    </row>
    <row r="1143" spans="1:5" ht="20.100000000000001" customHeight="1">
      <c r="A1143" s="237" t="s">
        <v>1775</v>
      </c>
      <c r="B1143" s="238" t="s">
        <v>7260</v>
      </c>
      <c r="C1143" s="238" t="s">
        <v>6914</v>
      </c>
      <c r="D1143" s="239">
        <v>55255</v>
      </c>
      <c r="E1143" s="240" t="s">
        <v>10327</v>
      </c>
    </row>
    <row r="1144" spans="1:5" ht="20.100000000000001" customHeight="1">
      <c r="A1144" s="237" t="s">
        <v>1775</v>
      </c>
      <c r="B1144" s="238" t="s">
        <v>7261</v>
      </c>
      <c r="C1144" s="238" t="s">
        <v>6914</v>
      </c>
      <c r="D1144" s="239">
        <v>64882</v>
      </c>
      <c r="E1144" s="240" t="s">
        <v>10327</v>
      </c>
    </row>
    <row r="1145" spans="1:5" ht="20.100000000000001" customHeight="1">
      <c r="A1145" s="237" t="s">
        <v>1775</v>
      </c>
      <c r="B1145" s="238" t="s">
        <v>7262</v>
      </c>
      <c r="C1145" s="238" t="s">
        <v>6914</v>
      </c>
      <c r="D1145" s="239">
        <v>77755</v>
      </c>
      <c r="E1145" s="240" t="s">
        <v>10327</v>
      </c>
    </row>
    <row r="1146" spans="1:5" ht="20.100000000000001" customHeight="1">
      <c r="A1146" s="237" t="s">
        <v>1775</v>
      </c>
      <c r="B1146" s="238" t="s">
        <v>7263</v>
      </c>
      <c r="C1146" s="238" t="s">
        <v>6914</v>
      </c>
      <c r="D1146" s="239">
        <v>85309</v>
      </c>
      <c r="E1146" s="240" t="s">
        <v>10327</v>
      </c>
    </row>
    <row r="1147" spans="1:5" ht="20.100000000000001" customHeight="1">
      <c r="A1147" s="237" t="s">
        <v>1785</v>
      </c>
      <c r="B1147" s="238" t="s">
        <v>7264</v>
      </c>
      <c r="C1147" s="238" t="s">
        <v>6893</v>
      </c>
      <c r="D1147" s="239">
        <v>5545</v>
      </c>
      <c r="E1147" s="240" t="s">
        <v>10327</v>
      </c>
    </row>
    <row r="1148" spans="1:5" ht="20.100000000000001" customHeight="1">
      <c r="A1148" s="237" t="s">
        <v>1785</v>
      </c>
      <c r="B1148" s="238" t="s">
        <v>7265</v>
      </c>
      <c r="C1148" s="238" t="s">
        <v>6893</v>
      </c>
      <c r="D1148" s="239">
        <v>9318</v>
      </c>
      <c r="E1148" s="240" t="s">
        <v>10327</v>
      </c>
    </row>
    <row r="1149" spans="1:5" ht="20.100000000000001" customHeight="1">
      <c r="A1149" s="237" t="s">
        <v>1785</v>
      </c>
      <c r="B1149" s="238" t="s">
        <v>7266</v>
      </c>
      <c r="C1149" s="238" t="s">
        <v>6893</v>
      </c>
      <c r="D1149" s="239">
        <v>10909</v>
      </c>
      <c r="E1149" s="240" t="s">
        <v>10327</v>
      </c>
    </row>
    <row r="1150" spans="1:5" ht="20.100000000000001" customHeight="1">
      <c r="A1150" s="237" t="s">
        <v>1785</v>
      </c>
      <c r="B1150" s="238" t="s">
        <v>7267</v>
      </c>
      <c r="C1150" s="238" t="s">
        <v>6893</v>
      </c>
      <c r="D1150" s="239">
        <v>11636</v>
      </c>
      <c r="E1150" s="240" t="s">
        <v>10327</v>
      </c>
    </row>
    <row r="1151" spans="1:5" ht="20.100000000000001" customHeight="1">
      <c r="A1151" s="237" t="s">
        <v>1790</v>
      </c>
      <c r="B1151" s="238" t="s">
        <v>7268</v>
      </c>
      <c r="C1151" s="238" t="s">
        <v>6893</v>
      </c>
      <c r="D1151" s="239">
        <v>12727</v>
      </c>
      <c r="E1151" s="240" t="s">
        <v>10327</v>
      </c>
    </row>
    <row r="1152" spans="1:5" ht="20.100000000000001" customHeight="1">
      <c r="A1152" s="237" t="s">
        <v>1785</v>
      </c>
      <c r="B1152" s="238" t="s">
        <v>7269</v>
      </c>
      <c r="C1152" s="238" t="s">
        <v>6893</v>
      </c>
      <c r="D1152" s="239">
        <v>13600</v>
      </c>
      <c r="E1152" s="240" t="s">
        <v>10327</v>
      </c>
    </row>
    <row r="1153" spans="1:5" ht="20.100000000000001" customHeight="1">
      <c r="A1153" s="237" t="s">
        <v>1785</v>
      </c>
      <c r="B1153" s="238" t="s">
        <v>7270</v>
      </c>
      <c r="C1153" s="238" t="s">
        <v>6893</v>
      </c>
      <c r="D1153" s="239">
        <v>20909</v>
      </c>
      <c r="E1153" s="240" t="s">
        <v>10327</v>
      </c>
    </row>
    <row r="1154" spans="1:5" ht="20.100000000000001" customHeight="1">
      <c r="A1154" s="237" t="s">
        <v>1785</v>
      </c>
      <c r="B1154" s="238" t="s">
        <v>7271</v>
      </c>
      <c r="C1154" s="238" t="s">
        <v>6893</v>
      </c>
      <c r="D1154" s="239">
        <v>22000</v>
      </c>
      <c r="E1154" s="240" t="s">
        <v>10327</v>
      </c>
    </row>
    <row r="1155" spans="1:5" ht="20.100000000000001" customHeight="1">
      <c r="A1155" s="237" t="s">
        <v>1785</v>
      </c>
      <c r="B1155" s="238" t="s">
        <v>7272</v>
      </c>
      <c r="C1155" s="238" t="s">
        <v>6893</v>
      </c>
      <c r="D1155" s="239">
        <v>30273</v>
      </c>
      <c r="E1155" s="240" t="s">
        <v>10327</v>
      </c>
    </row>
    <row r="1156" spans="1:5" ht="20.100000000000001" customHeight="1">
      <c r="A1156" s="237" t="s">
        <v>1796</v>
      </c>
      <c r="B1156" s="238" t="s">
        <v>1797</v>
      </c>
      <c r="C1156" s="238" t="s">
        <v>6914</v>
      </c>
      <c r="D1156" s="239">
        <v>740</v>
      </c>
      <c r="E1156" s="240" t="s">
        <v>10327</v>
      </c>
    </row>
    <row r="1157" spans="1:5" ht="20.100000000000001" customHeight="1">
      <c r="A1157" s="237" t="s">
        <v>1796</v>
      </c>
      <c r="B1157" s="238" t="s">
        <v>1799</v>
      </c>
      <c r="C1157" s="238" t="s">
        <v>6914</v>
      </c>
      <c r="D1157" s="239">
        <v>850</v>
      </c>
      <c r="E1157" s="240" t="s">
        <v>10327</v>
      </c>
    </row>
    <row r="1158" spans="1:5" ht="20.100000000000001" customHeight="1">
      <c r="A1158" s="237" t="s">
        <v>1796</v>
      </c>
      <c r="B1158" s="238" t="s">
        <v>1801</v>
      </c>
      <c r="C1158" s="238" t="s">
        <v>6914</v>
      </c>
      <c r="D1158" s="239">
        <v>970</v>
      </c>
      <c r="E1158" s="240" t="s">
        <v>10327</v>
      </c>
    </row>
    <row r="1159" spans="1:5" ht="20.100000000000001" customHeight="1">
      <c r="A1159" s="237" t="s">
        <v>1796</v>
      </c>
      <c r="B1159" s="238" t="s">
        <v>1803</v>
      </c>
      <c r="C1159" s="238" t="s">
        <v>6914</v>
      </c>
      <c r="D1159" s="239">
        <v>1150</v>
      </c>
      <c r="E1159" s="240" t="s">
        <v>10327</v>
      </c>
    </row>
    <row r="1160" spans="1:5" ht="20.100000000000001" customHeight="1">
      <c r="A1160" s="237" t="s">
        <v>1796</v>
      </c>
      <c r="B1160" s="238" t="s">
        <v>1805</v>
      </c>
      <c r="C1160" s="238" t="s">
        <v>6914</v>
      </c>
      <c r="D1160" s="239">
        <v>1294</v>
      </c>
      <c r="E1160" s="240" t="s">
        <v>10327</v>
      </c>
    </row>
    <row r="1161" spans="1:5" ht="20.100000000000001" customHeight="1">
      <c r="A1161" s="237" t="s">
        <v>1796</v>
      </c>
      <c r="B1161" s="238" t="s">
        <v>1807</v>
      </c>
      <c r="C1161" s="238" t="s">
        <v>6914</v>
      </c>
      <c r="D1161" s="239">
        <v>1460</v>
      </c>
      <c r="E1161" s="240" t="s">
        <v>10327</v>
      </c>
    </row>
    <row r="1162" spans="1:5" ht="20.100000000000001" customHeight="1">
      <c r="A1162" s="237" t="s">
        <v>1796</v>
      </c>
      <c r="B1162" s="238" t="s">
        <v>1809</v>
      </c>
      <c r="C1162" s="238" t="s">
        <v>6914</v>
      </c>
      <c r="D1162" s="239">
        <v>1780</v>
      </c>
      <c r="E1162" s="240" t="s">
        <v>10327</v>
      </c>
    </row>
    <row r="1163" spans="1:5" ht="20.100000000000001" customHeight="1">
      <c r="A1163" s="237" t="s">
        <v>1796</v>
      </c>
      <c r="B1163" s="238" t="s">
        <v>1811</v>
      </c>
      <c r="C1163" s="238" t="s">
        <v>6914</v>
      </c>
      <c r="D1163" s="239">
        <v>2490</v>
      </c>
      <c r="E1163" s="240" t="s">
        <v>10327</v>
      </c>
    </row>
    <row r="1164" spans="1:5" ht="20.100000000000001" customHeight="1">
      <c r="A1164" s="237" t="s">
        <v>1813</v>
      </c>
      <c r="B1164" s="238" t="s">
        <v>1814</v>
      </c>
      <c r="C1164" s="238" t="s">
        <v>6914</v>
      </c>
      <c r="D1164" s="239">
        <v>11670</v>
      </c>
      <c r="E1164" s="240" t="s">
        <v>10327</v>
      </c>
    </row>
    <row r="1165" spans="1:5" ht="20.100000000000001" customHeight="1">
      <c r="A1165" s="237" t="s">
        <v>1813</v>
      </c>
      <c r="B1165" s="238" t="s">
        <v>7273</v>
      </c>
      <c r="C1165" s="238" t="s">
        <v>6914</v>
      </c>
      <c r="D1165" s="239">
        <v>13390</v>
      </c>
      <c r="E1165" s="240" t="s">
        <v>10327</v>
      </c>
    </row>
    <row r="1166" spans="1:5" ht="20.100000000000001" customHeight="1">
      <c r="A1166" s="237" t="s">
        <v>1813</v>
      </c>
      <c r="B1166" s="238" t="s">
        <v>1817</v>
      </c>
      <c r="C1166" s="238" t="s">
        <v>6914</v>
      </c>
      <c r="D1166" s="239">
        <v>16730</v>
      </c>
      <c r="E1166" s="240" t="s">
        <v>10327</v>
      </c>
    </row>
    <row r="1167" spans="1:5" ht="20.100000000000001" customHeight="1">
      <c r="A1167" s="237" t="s">
        <v>1813</v>
      </c>
      <c r="B1167" s="238" t="s">
        <v>1819</v>
      </c>
      <c r="C1167" s="238" t="s">
        <v>6914</v>
      </c>
      <c r="D1167" s="239">
        <v>22170</v>
      </c>
      <c r="E1167" s="240" t="s">
        <v>10327</v>
      </c>
    </row>
    <row r="1168" spans="1:5" ht="20.100000000000001" customHeight="1">
      <c r="A1168" s="237" t="s">
        <v>1821</v>
      </c>
      <c r="B1168" s="238" t="s">
        <v>7274</v>
      </c>
      <c r="C1168" s="238" t="s">
        <v>6894</v>
      </c>
      <c r="D1168" s="239">
        <v>24500</v>
      </c>
      <c r="E1168" s="240" t="s">
        <v>10327</v>
      </c>
    </row>
    <row r="1169" spans="1:5" ht="20.100000000000001" customHeight="1">
      <c r="A1169" s="237" t="s">
        <v>1823</v>
      </c>
      <c r="B1169" s="238" t="s">
        <v>1824</v>
      </c>
      <c r="C1169" s="238" t="s">
        <v>6902</v>
      </c>
      <c r="D1169" s="239">
        <v>1510</v>
      </c>
      <c r="E1169" s="240" t="s">
        <v>10327</v>
      </c>
    </row>
    <row r="1170" spans="1:5" ht="20.100000000000001" customHeight="1">
      <c r="A1170" s="237" t="s">
        <v>1823</v>
      </c>
      <c r="B1170" s="238" t="s">
        <v>1826</v>
      </c>
      <c r="C1170" s="238" t="s">
        <v>6902</v>
      </c>
      <c r="D1170" s="239">
        <v>1510</v>
      </c>
      <c r="E1170" s="240" t="s">
        <v>10327</v>
      </c>
    </row>
    <row r="1171" spans="1:5" ht="20.100000000000001" customHeight="1">
      <c r="A1171" s="237" t="s">
        <v>1828</v>
      </c>
      <c r="B1171" s="238" t="s">
        <v>7275</v>
      </c>
      <c r="C1171" s="238" t="s">
        <v>6902</v>
      </c>
      <c r="D1171" s="239">
        <v>2360</v>
      </c>
      <c r="E1171" s="240" t="s">
        <v>10327</v>
      </c>
    </row>
    <row r="1172" spans="1:5" ht="20.100000000000001" customHeight="1">
      <c r="A1172" s="237" t="s">
        <v>1830</v>
      </c>
      <c r="B1172" s="238" t="s">
        <v>1831</v>
      </c>
      <c r="C1172" s="238" t="s">
        <v>6902</v>
      </c>
      <c r="D1172" s="239">
        <v>1305</v>
      </c>
      <c r="E1172" s="240" t="s">
        <v>10327</v>
      </c>
    </row>
    <row r="1173" spans="1:5" ht="20.100000000000001" customHeight="1">
      <c r="A1173" s="237" t="s">
        <v>1833</v>
      </c>
      <c r="B1173" s="238" t="s">
        <v>7276</v>
      </c>
      <c r="C1173" s="238" t="s">
        <v>6902</v>
      </c>
      <c r="D1173" s="239">
        <v>1029</v>
      </c>
      <c r="E1173" s="240" t="s">
        <v>10327</v>
      </c>
    </row>
    <row r="1174" spans="1:5" ht="20.100000000000001" customHeight="1">
      <c r="A1174" s="237" t="s">
        <v>1835</v>
      </c>
      <c r="B1174" s="238" t="s">
        <v>1836</v>
      </c>
      <c r="C1174" s="238" t="s">
        <v>6893</v>
      </c>
      <c r="D1174" s="239">
        <v>157656</v>
      </c>
      <c r="E1174" s="240" t="s">
        <v>10327</v>
      </c>
    </row>
    <row r="1175" spans="1:5" ht="20.100000000000001" customHeight="1">
      <c r="A1175" s="237" t="s">
        <v>10416</v>
      </c>
      <c r="B1175" s="238" t="s">
        <v>1839</v>
      </c>
      <c r="C1175" s="238" t="s">
        <v>6914</v>
      </c>
      <c r="D1175" s="239">
        <v>4174</v>
      </c>
      <c r="E1175" s="240" t="s">
        <v>10327</v>
      </c>
    </row>
    <row r="1176" spans="1:5" ht="20.100000000000001" customHeight="1">
      <c r="A1176" s="237" t="s">
        <v>10416</v>
      </c>
      <c r="B1176" s="238" t="s">
        <v>1841</v>
      </c>
      <c r="C1176" s="238" t="s">
        <v>6914</v>
      </c>
      <c r="D1176" s="239">
        <v>5760</v>
      </c>
      <c r="E1176" s="240" t="s">
        <v>10327</v>
      </c>
    </row>
    <row r="1177" spans="1:5" ht="20.100000000000001" customHeight="1">
      <c r="A1177" s="237" t="s">
        <v>1843</v>
      </c>
      <c r="B1177" s="238" t="s">
        <v>1841</v>
      </c>
      <c r="C1177" s="238" t="s">
        <v>6893</v>
      </c>
      <c r="D1177" s="239">
        <v>2100</v>
      </c>
      <c r="E1177" s="240" t="s">
        <v>10327</v>
      </c>
    </row>
    <row r="1178" spans="1:5" ht="20.100000000000001" customHeight="1">
      <c r="A1178" s="237" t="s">
        <v>1843</v>
      </c>
      <c r="B1178" s="238" t="s">
        <v>1839</v>
      </c>
      <c r="C1178" s="238" t="s">
        <v>6893</v>
      </c>
      <c r="D1178" s="239">
        <v>1711</v>
      </c>
      <c r="E1178" s="240" t="s">
        <v>10327</v>
      </c>
    </row>
    <row r="1179" spans="1:5" ht="20.100000000000001" customHeight="1">
      <c r="A1179" s="237" t="s">
        <v>1846</v>
      </c>
      <c r="B1179" s="238" t="s">
        <v>1847</v>
      </c>
      <c r="C1179" s="238" t="s">
        <v>6914</v>
      </c>
      <c r="D1179" s="239">
        <v>4280</v>
      </c>
      <c r="E1179" s="240" t="s">
        <v>10327</v>
      </c>
    </row>
    <row r="1180" spans="1:5" ht="20.100000000000001" customHeight="1">
      <c r="A1180" s="237" t="s">
        <v>1846</v>
      </c>
      <c r="B1180" s="238" t="s">
        <v>1849</v>
      </c>
      <c r="C1180" s="238" t="s">
        <v>6914</v>
      </c>
      <c r="D1180" s="239">
        <v>4594</v>
      </c>
      <c r="E1180" s="240" t="s">
        <v>10327</v>
      </c>
    </row>
    <row r="1181" spans="1:5" ht="20.100000000000001" customHeight="1">
      <c r="A1181" s="237" t="s">
        <v>1846</v>
      </c>
      <c r="B1181" s="238" t="s">
        <v>1851</v>
      </c>
      <c r="C1181" s="238" t="s">
        <v>6914</v>
      </c>
      <c r="D1181" s="239">
        <v>4820</v>
      </c>
      <c r="E1181" s="240" t="s">
        <v>10327</v>
      </c>
    </row>
    <row r="1182" spans="1:5" ht="20.100000000000001" customHeight="1">
      <c r="A1182" s="237" t="s">
        <v>1853</v>
      </c>
      <c r="B1182" s="238" t="s">
        <v>1854</v>
      </c>
      <c r="C1182" s="238" t="s">
        <v>6914</v>
      </c>
      <c r="D1182" s="239">
        <v>10200</v>
      </c>
      <c r="E1182" s="240" t="s">
        <v>10327</v>
      </c>
    </row>
    <row r="1183" spans="1:5" ht="20.100000000000001" customHeight="1">
      <c r="A1183" s="237" t="s">
        <v>1853</v>
      </c>
      <c r="B1183" s="238" t="s">
        <v>1856</v>
      </c>
      <c r="C1183" s="238" t="s">
        <v>6914</v>
      </c>
      <c r="D1183" s="239">
        <v>11320</v>
      </c>
      <c r="E1183" s="240" t="s">
        <v>10327</v>
      </c>
    </row>
    <row r="1184" spans="1:5" ht="20.100000000000001" customHeight="1">
      <c r="A1184" s="237" t="s">
        <v>1853</v>
      </c>
      <c r="B1184" s="238" t="s">
        <v>1858</v>
      </c>
      <c r="C1184" s="238" t="s">
        <v>6914</v>
      </c>
      <c r="D1184" s="239">
        <v>12700</v>
      </c>
      <c r="E1184" s="240" t="s">
        <v>10327</v>
      </c>
    </row>
    <row r="1185" spans="1:5" ht="20.100000000000001" customHeight="1">
      <c r="A1185" s="237" t="s">
        <v>1860</v>
      </c>
      <c r="B1185" s="238" t="s">
        <v>1861</v>
      </c>
      <c r="C1185" s="238" t="s">
        <v>6902</v>
      </c>
      <c r="D1185" s="239">
        <v>11650</v>
      </c>
      <c r="E1185" s="240" t="s">
        <v>10327</v>
      </c>
    </row>
    <row r="1186" spans="1:5" ht="20.100000000000001" customHeight="1">
      <c r="A1186" s="237" t="s">
        <v>1860</v>
      </c>
      <c r="B1186" s="238" t="s">
        <v>1863</v>
      </c>
      <c r="C1186" s="238" t="s">
        <v>6902</v>
      </c>
      <c r="D1186" s="239">
        <v>315</v>
      </c>
      <c r="E1186" s="240" t="s">
        <v>10327</v>
      </c>
    </row>
    <row r="1187" spans="1:5" ht="20.100000000000001" customHeight="1">
      <c r="A1187" s="237" t="s">
        <v>1865</v>
      </c>
      <c r="B1187" s="238" t="s">
        <v>7277</v>
      </c>
      <c r="C1187" s="238" t="s">
        <v>6893</v>
      </c>
      <c r="D1187" s="239">
        <v>12008</v>
      </c>
      <c r="E1187" s="240" t="s">
        <v>10327</v>
      </c>
    </row>
    <row r="1188" spans="1:5" ht="20.100000000000001" customHeight="1">
      <c r="A1188" s="237" t="s">
        <v>1865</v>
      </c>
      <c r="B1188" s="238" t="s">
        <v>7278</v>
      </c>
      <c r="C1188" s="238" t="s">
        <v>6893</v>
      </c>
      <c r="D1188" s="239">
        <v>1201</v>
      </c>
      <c r="E1188" s="240" t="s">
        <v>10327</v>
      </c>
    </row>
    <row r="1189" spans="1:5" ht="20.100000000000001" customHeight="1">
      <c r="A1189" s="237" t="s">
        <v>1865</v>
      </c>
      <c r="B1189" s="238" t="s">
        <v>7279</v>
      </c>
      <c r="C1189" s="238" t="s">
        <v>6893</v>
      </c>
      <c r="D1189" s="239">
        <v>1201</v>
      </c>
      <c r="E1189" s="240" t="s">
        <v>10327</v>
      </c>
    </row>
    <row r="1190" spans="1:5" ht="20.100000000000001" customHeight="1">
      <c r="A1190" s="237" t="s">
        <v>1865</v>
      </c>
      <c r="B1190" s="238" t="s">
        <v>7280</v>
      </c>
      <c r="C1190" s="238" t="s">
        <v>6893</v>
      </c>
      <c r="D1190" s="239">
        <v>2137</v>
      </c>
      <c r="E1190" s="240" t="s">
        <v>10327</v>
      </c>
    </row>
    <row r="1191" spans="1:5" ht="20.100000000000001" customHeight="1">
      <c r="A1191" s="237" t="s">
        <v>1865</v>
      </c>
      <c r="B1191" s="238" t="s">
        <v>7281</v>
      </c>
      <c r="C1191" s="238" t="s">
        <v>6893</v>
      </c>
      <c r="D1191" s="239">
        <v>2137</v>
      </c>
      <c r="E1191" s="240" t="s">
        <v>10327</v>
      </c>
    </row>
    <row r="1192" spans="1:5" ht="20.100000000000001" customHeight="1">
      <c r="A1192" s="237" t="s">
        <v>1865</v>
      </c>
      <c r="B1192" s="238" t="s">
        <v>7282</v>
      </c>
      <c r="C1192" s="238" t="s">
        <v>6893</v>
      </c>
      <c r="D1192" s="239">
        <v>2184</v>
      </c>
      <c r="E1192" s="240" t="s">
        <v>10327</v>
      </c>
    </row>
    <row r="1193" spans="1:5" ht="20.100000000000001" customHeight="1">
      <c r="A1193" s="237" t="s">
        <v>1865</v>
      </c>
      <c r="B1193" s="238" t="s">
        <v>7283</v>
      </c>
      <c r="C1193" s="238" t="s">
        <v>6893</v>
      </c>
      <c r="D1193" s="239">
        <v>2184</v>
      </c>
      <c r="E1193" s="240" t="s">
        <v>10327</v>
      </c>
    </row>
    <row r="1194" spans="1:5" ht="20.100000000000001" customHeight="1">
      <c r="A1194" s="237" t="s">
        <v>1865</v>
      </c>
      <c r="B1194" s="238" t="s">
        <v>7284</v>
      </c>
      <c r="C1194" s="238" t="s">
        <v>6893</v>
      </c>
      <c r="D1194" s="239">
        <v>2184</v>
      </c>
      <c r="E1194" s="240" t="s">
        <v>10327</v>
      </c>
    </row>
    <row r="1195" spans="1:5" ht="20.100000000000001" customHeight="1">
      <c r="A1195" s="237" t="s">
        <v>1865</v>
      </c>
      <c r="B1195" s="238" t="s">
        <v>7285</v>
      </c>
      <c r="C1195" s="238" t="s">
        <v>6893</v>
      </c>
      <c r="D1195" s="239">
        <v>3835</v>
      </c>
      <c r="E1195" s="240" t="s">
        <v>10327</v>
      </c>
    </row>
    <row r="1196" spans="1:5" ht="20.100000000000001" customHeight="1">
      <c r="A1196" s="237" t="s">
        <v>1865</v>
      </c>
      <c r="B1196" s="238" t="s">
        <v>7286</v>
      </c>
      <c r="C1196" s="238" t="s">
        <v>6893</v>
      </c>
      <c r="D1196" s="239">
        <v>3835</v>
      </c>
      <c r="E1196" s="240" t="s">
        <v>10327</v>
      </c>
    </row>
    <row r="1197" spans="1:5" ht="20.100000000000001" customHeight="1">
      <c r="A1197" s="237" t="s">
        <v>1865</v>
      </c>
      <c r="B1197" s="238" t="s">
        <v>7287</v>
      </c>
      <c r="C1197" s="238" t="s">
        <v>6893</v>
      </c>
      <c r="D1197" s="239">
        <v>3835</v>
      </c>
      <c r="E1197" s="240" t="s">
        <v>10327</v>
      </c>
    </row>
    <row r="1198" spans="1:5" ht="20.100000000000001" customHeight="1">
      <c r="A1198" s="237" t="s">
        <v>1865</v>
      </c>
      <c r="B1198" s="238" t="s">
        <v>10417</v>
      </c>
      <c r="C1198" s="238" t="s">
        <v>6893</v>
      </c>
      <c r="D1198" s="239">
        <v>7642</v>
      </c>
      <c r="E1198" s="240" t="s">
        <v>10327</v>
      </c>
    </row>
    <row r="1199" spans="1:5" ht="20.100000000000001" customHeight="1">
      <c r="A1199" s="237" t="s">
        <v>1865</v>
      </c>
      <c r="B1199" s="238" t="s">
        <v>7289</v>
      </c>
      <c r="C1199" s="238" t="s">
        <v>6893</v>
      </c>
      <c r="D1199" s="239">
        <v>7642</v>
      </c>
      <c r="E1199" s="240" t="s">
        <v>10327</v>
      </c>
    </row>
    <row r="1200" spans="1:5" ht="20.100000000000001" customHeight="1">
      <c r="A1200" s="237" t="s">
        <v>1865</v>
      </c>
      <c r="B1200" s="238" t="s">
        <v>10418</v>
      </c>
      <c r="C1200" s="238" t="s">
        <v>6893</v>
      </c>
      <c r="D1200" s="239">
        <v>9254</v>
      </c>
      <c r="E1200" s="240" t="s">
        <v>10327</v>
      </c>
    </row>
    <row r="1201" spans="1:5" ht="20.100000000000001" customHeight="1">
      <c r="A1201" s="237" t="s">
        <v>1865</v>
      </c>
      <c r="B1201" s="238" t="s">
        <v>7291</v>
      </c>
      <c r="C1201" s="238" t="s">
        <v>6893</v>
      </c>
      <c r="D1201" s="239">
        <v>9254</v>
      </c>
      <c r="E1201" s="240" t="s">
        <v>10327</v>
      </c>
    </row>
    <row r="1202" spans="1:5" ht="20.100000000000001" customHeight="1">
      <c r="A1202" s="237" t="s">
        <v>1865</v>
      </c>
      <c r="B1202" s="238" t="s">
        <v>10419</v>
      </c>
      <c r="C1202" s="238" t="s">
        <v>6893</v>
      </c>
      <c r="D1202" s="239">
        <v>14618</v>
      </c>
      <c r="E1202" s="240" t="s">
        <v>10327</v>
      </c>
    </row>
    <row r="1203" spans="1:5" ht="20.100000000000001" customHeight="1">
      <c r="A1203" s="237" t="s">
        <v>1865</v>
      </c>
      <c r="B1203" s="238" t="s">
        <v>7293</v>
      </c>
      <c r="C1203" s="238" t="s">
        <v>6893</v>
      </c>
      <c r="D1203" s="239">
        <v>14618</v>
      </c>
      <c r="E1203" s="240" t="s">
        <v>10327</v>
      </c>
    </row>
    <row r="1204" spans="1:5" ht="20.100000000000001" customHeight="1">
      <c r="A1204" s="237" t="s">
        <v>1865</v>
      </c>
      <c r="B1204" s="238" t="s">
        <v>7294</v>
      </c>
      <c r="C1204" s="238" t="s">
        <v>6893</v>
      </c>
      <c r="D1204" s="239">
        <v>14618</v>
      </c>
      <c r="E1204" s="240" t="s">
        <v>10327</v>
      </c>
    </row>
    <row r="1205" spans="1:5" ht="20.100000000000001" customHeight="1">
      <c r="A1205" s="237" t="s">
        <v>1865</v>
      </c>
      <c r="B1205" s="238" t="s">
        <v>7295</v>
      </c>
      <c r="C1205" s="238" t="s">
        <v>6893</v>
      </c>
      <c r="D1205" s="239">
        <v>15995</v>
      </c>
      <c r="E1205" s="240" t="s">
        <v>10327</v>
      </c>
    </row>
    <row r="1206" spans="1:5" ht="20.100000000000001" customHeight="1">
      <c r="A1206" s="237" t="s">
        <v>1865</v>
      </c>
      <c r="B1206" s="238" t="s">
        <v>7296</v>
      </c>
      <c r="C1206" s="238" t="s">
        <v>6893</v>
      </c>
      <c r="D1206" s="239">
        <v>15995</v>
      </c>
      <c r="E1206" s="240" t="s">
        <v>10327</v>
      </c>
    </row>
    <row r="1207" spans="1:5" ht="20.100000000000001" customHeight="1">
      <c r="A1207" s="237" t="s">
        <v>1865</v>
      </c>
      <c r="B1207" s="238" t="s">
        <v>7297</v>
      </c>
      <c r="C1207" s="238" t="s">
        <v>6893</v>
      </c>
      <c r="D1207" s="239">
        <v>36506</v>
      </c>
      <c r="E1207" s="240" t="s">
        <v>10327</v>
      </c>
    </row>
    <row r="1208" spans="1:5" ht="20.100000000000001" customHeight="1">
      <c r="A1208" s="237" t="s">
        <v>1865</v>
      </c>
      <c r="B1208" s="238" t="s">
        <v>7298</v>
      </c>
      <c r="C1208" s="238" t="s">
        <v>6893</v>
      </c>
      <c r="D1208" s="239">
        <v>36506</v>
      </c>
      <c r="E1208" s="240" t="s">
        <v>10327</v>
      </c>
    </row>
    <row r="1209" spans="1:5" ht="20.100000000000001" customHeight="1">
      <c r="A1209" s="237" t="s">
        <v>1865</v>
      </c>
      <c r="B1209" s="238" t="s">
        <v>7299</v>
      </c>
      <c r="C1209" s="238" t="s">
        <v>6893</v>
      </c>
      <c r="D1209" s="239">
        <v>36506</v>
      </c>
      <c r="E1209" s="240" t="s">
        <v>10327</v>
      </c>
    </row>
    <row r="1210" spans="1:5" ht="20.100000000000001" customHeight="1">
      <c r="A1210" s="237" t="s">
        <v>1865</v>
      </c>
      <c r="B1210" s="238" t="s">
        <v>7300</v>
      </c>
      <c r="C1210" s="238" t="s">
        <v>6893</v>
      </c>
      <c r="D1210" s="239">
        <v>132893</v>
      </c>
      <c r="E1210" s="240" t="s">
        <v>10327</v>
      </c>
    </row>
    <row r="1211" spans="1:5" ht="20.100000000000001" customHeight="1">
      <c r="A1211" s="237" t="s">
        <v>1865</v>
      </c>
      <c r="B1211" s="238" t="s">
        <v>7301</v>
      </c>
      <c r="C1211" s="238" t="s">
        <v>6893</v>
      </c>
      <c r="D1211" s="239">
        <v>132893</v>
      </c>
      <c r="E1211" s="240" t="s">
        <v>10327</v>
      </c>
    </row>
    <row r="1212" spans="1:5" ht="20.100000000000001" customHeight="1">
      <c r="A1212" s="237" t="s">
        <v>1865</v>
      </c>
      <c r="B1212" s="238" t="s">
        <v>7302</v>
      </c>
      <c r="C1212" s="238" t="s">
        <v>6893</v>
      </c>
      <c r="D1212" s="239">
        <v>144421</v>
      </c>
      <c r="E1212" s="240" t="s">
        <v>10327</v>
      </c>
    </row>
    <row r="1213" spans="1:5" ht="20.100000000000001" customHeight="1">
      <c r="A1213" s="237" t="s">
        <v>1865</v>
      </c>
      <c r="B1213" s="238" t="s">
        <v>7303</v>
      </c>
      <c r="C1213" s="238" t="s">
        <v>6893</v>
      </c>
      <c r="D1213" s="239">
        <v>144421</v>
      </c>
      <c r="E1213" s="240" t="s">
        <v>10327</v>
      </c>
    </row>
    <row r="1214" spans="1:5" ht="20.100000000000001" customHeight="1">
      <c r="A1214" s="237" t="s">
        <v>1865</v>
      </c>
      <c r="B1214" s="238" t="s">
        <v>7304</v>
      </c>
      <c r="C1214" s="238" t="s">
        <v>6893</v>
      </c>
      <c r="D1214" s="239">
        <v>144421</v>
      </c>
      <c r="E1214" s="240" t="s">
        <v>10327</v>
      </c>
    </row>
    <row r="1215" spans="1:5" ht="20.100000000000001" customHeight="1">
      <c r="A1215" s="237" t="s">
        <v>1865</v>
      </c>
      <c r="B1215" s="238" t="s">
        <v>7305</v>
      </c>
      <c r="C1215" s="238" t="s">
        <v>6893</v>
      </c>
      <c r="D1215" s="239">
        <v>153387</v>
      </c>
      <c r="E1215" s="240" t="s">
        <v>10327</v>
      </c>
    </row>
    <row r="1216" spans="1:5" ht="20.100000000000001" customHeight="1">
      <c r="A1216" s="237" t="s">
        <v>1895</v>
      </c>
      <c r="B1216" s="238" t="s">
        <v>1896</v>
      </c>
      <c r="C1216" s="238" t="s">
        <v>6896</v>
      </c>
      <c r="D1216" s="239">
        <v>8550</v>
      </c>
      <c r="E1216" s="240" t="s">
        <v>10327</v>
      </c>
    </row>
    <row r="1217" spans="1:5" ht="20.100000000000001" customHeight="1">
      <c r="A1217" s="237" t="s">
        <v>1895</v>
      </c>
      <c r="B1217" s="238" t="s">
        <v>1898</v>
      </c>
      <c r="C1217" s="238" t="s">
        <v>6896</v>
      </c>
      <c r="D1217" s="239">
        <v>13000</v>
      </c>
      <c r="E1217" s="240" t="s">
        <v>10327</v>
      </c>
    </row>
    <row r="1218" spans="1:5" ht="20.100000000000001" customHeight="1">
      <c r="A1218" s="237" t="s">
        <v>1895</v>
      </c>
      <c r="B1218" s="238" t="s">
        <v>1900</v>
      </c>
      <c r="C1218" s="238" t="s">
        <v>6896</v>
      </c>
      <c r="D1218" s="239">
        <v>13900</v>
      </c>
      <c r="E1218" s="240" t="s">
        <v>10327</v>
      </c>
    </row>
    <row r="1219" spans="1:5" ht="20.100000000000001" customHeight="1">
      <c r="A1219" s="237" t="s">
        <v>1895</v>
      </c>
      <c r="B1219" s="238" t="s">
        <v>1902</v>
      </c>
      <c r="C1219" s="238" t="s">
        <v>6896</v>
      </c>
      <c r="D1219" s="239">
        <v>7800</v>
      </c>
      <c r="E1219" s="240" t="s">
        <v>10327</v>
      </c>
    </row>
    <row r="1220" spans="1:5" ht="20.100000000000001" customHeight="1">
      <c r="A1220" s="237" t="s">
        <v>1895</v>
      </c>
      <c r="B1220" s="238" t="s">
        <v>1904</v>
      </c>
      <c r="C1220" s="238" t="s">
        <v>6896</v>
      </c>
      <c r="D1220" s="239">
        <v>3900</v>
      </c>
      <c r="E1220" s="240" t="s">
        <v>10327</v>
      </c>
    </row>
    <row r="1221" spans="1:5" ht="20.100000000000001" customHeight="1">
      <c r="A1221" s="237" t="s">
        <v>1895</v>
      </c>
      <c r="B1221" s="238" t="s">
        <v>1906</v>
      </c>
      <c r="C1221" s="238" t="s">
        <v>6896</v>
      </c>
      <c r="D1221" s="239">
        <v>5400</v>
      </c>
      <c r="E1221" s="240" t="s">
        <v>10327</v>
      </c>
    </row>
    <row r="1222" spans="1:5" ht="20.100000000000001" customHeight="1">
      <c r="A1222" s="237" t="s">
        <v>1908</v>
      </c>
      <c r="B1222" s="238" t="s">
        <v>7306</v>
      </c>
      <c r="C1222" s="238" t="s">
        <v>6896</v>
      </c>
      <c r="D1222" s="239">
        <v>4891</v>
      </c>
      <c r="E1222" s="240" t="s">
        <v>10327</v>
      </c>
    </row>
    <row r="1223" spans="1:5" ht="20.100000000000001" customHeight="1">
      <c r="A1223" s="237" t="s">
        <v>1908</v>
      </c>
      <c r="B1223" s="238" t="s">
        <v>7307</v>
      </c>
      <c r="C1223" s="238" t="s">
        <v>6896</v>
      </c>
      <c r="D1223" s="239">
        <v>3409</v>
      </c>
      <c r="E1223" s="240" t="s">
        <v>10327</v>
      </c>
    </row>
    <row r="1224" spans="1:5" ht="20.100000000000001" customHeight="1">
      <c r="A1224" s="237" t="s">
        <v>1908</v>
      </c>
      <c r="B1224" s="238" t="s">
        <v>7308</v>
      </c>
      <c r="C1224" s="238" t="s">
        <v>6896</v>
      </c>
      <c r="D1224" s="239">
        <v>4109</v>
      </c>
      <c r="E1224" s="240" t="s">
        <v>10327</v>
      </c>
    </row>
    <row r="1225" spans="1:5" ht="20.100000000000001" customHeight="1">
      <c r="A1225" s="237" t="s">
        <v>1908</v>
      </c>
      <c r="B1225" s="238" t="s">
        <v>7309</v>
      </c>
      <c r="C1225" s="238" t="s">
        <v>6896</v>
      </c>
      <c r="D1225" s="239">
        <v>3073</v>
      </c>
      <c r="E1225" s="240" t="s">
        <v>10327</v>
      </c>
    </row>
    <row r="1226" spans="1:5" ht="20.100000000000001" customHeight="1">
      <c r="A1226" s="237" t="s">
        <v>1908</v>
      </c>
      <c r="B1226" s="238" t="s">
        <v>7310</v>
      </c>
      <c r="C1226" s="238" t="s">
        <v>6896</v>
      </c>
      <c r="D1226" s="239">
        <v>2755</v>
      </c>
      <c r="E1226" s="240" t="s">
        <v>10327</v>
      </c>
    </row>
    <row r="1227" spans="1:5" ht="20.100000000000001" customHeight="1">
      <c r="A1227" s="237" t="s">
        <v>1908</v>
      </c>
      <c r="B1227" s="238" t="s">
        <v>7311</v>
      </c>
      <c r="C1227" s="238" t="s">
        <v>6896</v>
      </c>
      <c r="D1227" s="239">
        <v>1264</v>
      </c>
      <c r="E1227" s="240" t="s">
        <v>10327</v>
      </c>
    </row>
    <row r="1228" spans="1:5" ht="20.100000000000001" customHeight="1">
      <c r="A1228" s="237" t="s">
        <v>1908</v>
      </c>
      <c r="B1228" s="238" t="s">
        <v>7312</v>
      </c>
      <c r="C1228" s="238" t="s">
        <v>6896</v>
      </c>
      <c r="D1228" s="239">
        <v>2240</v>
      </c>
      <c r="E1228" s="240" t="s">
        <v>10327</v>
      </c>
    </row>
    <row r="1229" spans="1:5" ht="20.100000000000001" customHeight="1">
      <c r="A1229" s="237" t="s">
        <v>1908</v>
      </c>
      <c r="B1229" s="238" t="s">
        <v>7313</v>
      </c>
      <c r="C1229" s="238" t="s">
        <v>6896</v>
      </c>
      <c r="D1229" s="239">
        <v>1082</v>
      </c>
      <c r="E1229" s="240" t="s">
        <v>10327</v>
      </c>
    </row>
    <row r="1230" spans="1:5" ht="20.100000000000001" customHeight="1">
      <c r="A1230" s="237" t="s">
        <v>1917</v>
      </c>
      <c r="B1230" s="238" t="s">
        <v>7314</v>
      </c>
      <c r="C1230" s="238" t="s">
        <v>6896</v>
      </c>
      <c r="D1230" s="239">
        <v>5855</v>
      </c>
      <c r="E1230" s="240" t="s">
        <v>10327</v>
      </c>
    </row>
    <row r="1231" spans="1:5" ht="20.100000000000001" customHeight="1">
      <c r="A1231" s="237" t="s">
        <v>1917</v>
      </c>
      <c r="B1231" s="238" t="s">
        <v>7315</v>
      </c>
      <c r="C1231" s="238" t="s">
        <v>6896</v>
      </c>
      <c r="D1231" s="239">
        <v>3709</v>
      </c>
      <c r="E1231" s="240" t="s">
        <v>10327</v>
      </c>
    </row>
    <row r="1232" spans="1:5" ht="20.100000000000001" customHeight="1">
      <c r="A1232" s="237" t="s">
        <v>1917</v>
      </c>
      <c r="B1232" s="238" t="s">
        <v>7316</v>
      </c>
      <c r="C1232" s="238" t="s">
        <v>6896</v>
      </c>
      <c r="D1232" s="239">
        <v>4109</v>
      </c>
      <c r="E1232" s="240" t="s">
        <v>10327</v>
      </c>
    </row>
    <row r="1233" spans="1:5" ht="20.100000000000001" customHeight="1">
      <c r="A1233" s="237" t="s">
        <v>1917</v>
      </c>
      <c r="B1233" s="238" t="s">
        <v>7317</v>
      </c>
      <c r="C1233" s="238" t="s">
        <v>6896</v>
      </c>
      <c r="D1233" s="239">
        <v>3073</v>
      </c>
      <c r="E1233" s="240" t="s">
        <v>10327</v>
      </c>
    </row>
    <row r="1234" spans="1:5" ht="20.100000000000001" customHeight="1">
      <c r="A1234" s="237" t="s">
        <v>1922</v>
      </c>
      <c r="B1234" s="238" t="s">
        <v>1923</v>
      </c>
      <c r="C1234" s="238" t="s">
        <v>6893</v>
      </c>
      <c r="D1234" s="239">
        <v>603</v>
      </c>
      <c r="E1234" s="240" t="s">
        <v>10327</v>
      </c>
    </row>
    <row r="1235" spans="1:5" ht="20.100000000000001" customHeight="1">
      <c r="A1235" s="237" t="s">
        <v>147</v>
      </c>
      <c r="B1235" s="238" t="s">
        <v>1925</v>
      </c>
      <c r="C1235" s="238" t="s">
        <v>6907</v>
      </c>
      <c r="D1235" s="239">
        <v>3860</v>
      </c>
      <c r="E1235" s="240" t="s">
        <v>10327</v>
      </c>
    </row>
    <row r="1236" spans="1:5" ht="20.100000000000001" customHeight="1">
      <c r="A1236" s="237" t="s">
        <v>4580</v>
      </c>
      <c r="B1236" s="238" t="s">
        <v>4581</v>
      </c>
      <c r="C1236" s="238" t="s">
        <v>6894</v>
      </c>
      <c r="D1236" s="239">
        <v>9430</v>
      </c>
      <c r="E1236" s="240" t="s">
        <v>10337</v>
      </c>
    </row>
    <row r="1237" spans="1:5" ht="20.100000000000001" customHeight="1">
      <c r="A1237" s="237" t="s">
        <v>4583</v>
      </c>
      <c r="B1237" s="238" t="s">
        <v>10420</v>
      </c>
      <c r="C1237" s="238" t="s">
        <v>6894</v>
      </c>
      <c r="D1237" s="239">
        <v>17146</v>
      </c>
      <c r="E1237" s="240" t="s">
        <v>10337</v>
      </c>
    </row>
    <row r="1238" spans="1:5" ht="20.100000000000001" customHeight="1">
      <c r="A1238" s="237" t="s">
        <v>4585</v>
      </c>
      <c r="B1238" s="238" t="s">
        <v>4586</v>
      </c>
      <c r="C1238" s="238" t="s">
        <v>6894</v>
      </c>
      <c r="D1238" s="239">
        <v>29583</v>
      </c>
      <c r="E1238" s="240" t="s">
        <v>10337</v>
      </c>
    </row>
    <row r="1239" spans="1:5" ht="20.100000000000001" customHeight="1">
      <c r="A1239" s="237" t="s">
        <v>4588</v>
      </c>
      <c r="B1239" s="238" t="s">
        <v>4589</v>
      </c>
      <c r="C1239" s="238" t="s">
        <v>6894</v>
      </c>
      <c r="D1239" s="239">
        <v>36300</v>
      </c>
      <c r="E1239" s="240" t="s">
        <v>10337</v>
      </c>
    </row>
    <row r="1240" spans="1:5" ht="20.100000000000001" customHeight="1">
      <c r="A1240" s="237" t="s">
        <v>4591</v>
      </c>
      <c r="B1240" s="238" t="s">
        <v>4592</v>
      </c>
      <c r="C1240" s="238" t="s">
        <v>6894</v>
      </c>
      <c r="D1240" s="239">
        <v>33054</v>
      </c>
      <c r="E1240" s="240" t="s">
        <v>10337</v>
      </c>
    </row>
    <row r="1241" spans="1:5" ht="20.100000000000001" customHeight="1">
      <c r="A1241" s="237" t="s">
        <v>4594</v>
      </c>
      <c r="B1241" s="238" t="s">
        <v>4595</v>
      </c>
      <c r="C1241" s="238" t="s">
        <v>6894</v>
      </c>
      <c r="D1241" s="239">
        <v>46433</v>
      </c>
      <c r="E1241" s="240" t="s">
        <v>10337</v>
      </c>
    </row>
    <row r="1242" spans="1:5" ht="20.100000000000001" customHeight="1">
      <c r="A1242" s="237" t="s">
        <v>4597</v>
      </c>
      <c r="B1242" s="238" t="s">
        <v>4598</v>
      </c>
      <c r="C1242" s="238" t="s">
        <v>6894</v>
      </c>
      <c r="D1242" s="239">
        <v>59026</v>
      </c>
      <c r="E1242" s="240" t="s">
        <v>10337</v>
      </c>
    </row>
    <row r="1243" spans="1:5" ht="20.100000000000001" customHeight="1">
      <c r="A1243" s="237" t="s">
        <v>4600</v>
      </c>
      <c r="B1243" s="238" t="s">
        <v>4601</v>
      </c>
      <c r="C1243" s="238" t="s">
        <v>6894</v>
      </c>
      <c r="D1243" s="239">
        <v>129536</v>
      </c>
      <c r="E1243" s="240" t="s">
        <v>10337</v>
      </c>
    </row>
    <row r="1244" spans="1:5" ht="20.100000000000001" customHeight="1">
      <c r="A1244" s="237" t="s">
        <v>4603</v>
      </c>
      <c r="B1244" s="238" t="s">
        <v>4604</v>
      </c>
      <c r="C1244" s="238" t="s">
        <v>6893</v>
      </c>
      <c r="D1244" s="239">
        <v>12450</v>
      </c>
      <c r="E1244" s="240" t="s">
        <v>10337</v>
      </c>
    </row>
    <row r="1245" spans="1:5" ht="20.100000000000001" customHeight="1">
      <c r="A1245" s="237" t="s">
        <v>4603</v>
      </c>
      <c r="B1245" s="238" t="s">
        <v>4606</v>
      </c>
      <c r="C1245" s="238" t="s">
        <v>6893</v>
      </c>
      <c r="D1245" s="239">
        <v>12600</v>
      </c>
      <c r="E1245" s="240" t="s">
        <v>10337</v>
      </c>
    </row>
    <row r="1246" spans="1:5" ht="20.100000000000001" customHeight="1">
      <c r="A1246" s="237" t="s">
        <v>4603</v>
      </c>
      <c r="B1246" s="238" t="s">
        <v>4608</v>
      </c>
      <c r="C1246" s="238" t="s">
        <v>6893</v>
      </c>
      <c r="D1246" s="239">
        <v>22500</v>
      </c>
      <c r="E1246" s="240" t="s">
        <v>10337</v>
      </c>
    </row>
    <row r="1247" spans="1:5" ht="20.100000000000001" customHeight="1">
      <c r="A1247" s="237" t="s">
        <v>4603</v>
      </c>
      <c r="B1247" s="238" t="s">
        <v>4610</v>
      </c>
      <c r="C1247" s="238" t="s">
        <v>6893</v>
      </c>
      <c r="D1247" s="239">
        <v>23250</v>
      </c>
      <c r="E1247" s="240" t="s">
        <v>10337</v>
      </c>
    </row>
    <row r="1248" spans="1:5" ht="20.100000000000001" customHeight="1">
      <c r="A1248" s="237" t="s">
        <v>4612</v>
      </c>
      <c r="B1248" s="238" t="s">
        <v>4613</v>
      </c>
      <c r="C1248" s="238" t="s">
        <v>6893</v>
      </c>
      <c r="D1248" s="239">
        <v>6900</v>
      </c>
      <c r="E1248" s="240" t="s">
        <v>10337</v>
      </c>
    </row>
    <row r="1249" spans="1:5" ht="20.100000000000001" customHeight="1">
      <c r="A1249" s="237" t="s">
        <v>4615</v>
      </c>
      <c r="B1249" s="238" t="s">
        <v>4616</v>
      </c>
      <c r="C1249" s="238" t="s">
        <v>6893</v>
      </c>
      <c r="D1249" s="239">
        <v>4402</v>
      </c>
      <c r="E1249" s="240" t="s">
        <v>10337</v>
      </c>
    </row>
    <row r="1250" spans="1:5" ht="20.100000000000001" customHeight="1">
      <c r="A1250" s="237" t="s">
        <v>10421</v>
      </c>
      <c r="B1250" s="238" t="s">
        <v>4618</v>
      </c>
      <c r="C1250" s="238" t="s">
        <v>6893</v>
      </c>
      <c r="D1250" s="239">
        <v>7243</v>
      </c>
      <c r="E1250" s="240" t="s">
        <v>10337</v>
      </c>
    </row>
    <row r="1251" spans="1:5" ht="20.100000000000001" customHeight="1">
      <c r="A1251" s="237" t="s">
        <v>4620</v>
      </c>
      <c r="B1251" s="238" t="s">
        <v>4621</v>
      </c>
      <c r="C1251" s="238" t="s">
        <v>6893</v>
      </c>
      <c r="D1251" s="239">
        <v>9283</v>
      </c>
      <c r="E1251" s="240" t="s">
        <v>10337</v>
      </c>
    </row>
    <row r="1252" spans="1:5" ht="20.100000000000001" customHeight="1">
      <c r="A1252" s="237" t="s">
        <v>4623</v>
      </c>
      <c r="B1252" s="238" t="s">
        <v>10422</v>
      </c>
      <c r="C1252" s="238" t="s">
        <v>6893</v>
      </c>
      <c r="D1252" s="239">
        <v>859</v>
      </c>
      <c r="E1252" s="240" t="s">
        <v>10337</v>
      </c>
    </row>
    <row r="1253" spans="1:5" ht="20.100000000000001" customHeight="1">
      <c r="A1253" s="237" t="s">
        <v>4625</v>
      </c>
      <c r="B1253" s="238" t="s">
        <v>4626</v>
      </c>
      <c r="C1253" s="238" t="s">
        <v>6893</v>
      </c>
      <c r="D1253" s="239">
        <v>5735</v>
      </c>
      <c r="E1253" s="240" t="s">
        <v>10337</v>
      </c>
    </row>
    <row r="1254" spans="1:5" ht="20.100000000000001" customHeight="1">
      <c r="A1254" s="237" t="s">
        <v>4628</v>
      </c>
      <c r="B1254" s="238" t="s">
        <v>4629</v>
      </c>
      <c r="C1254" s="238" t="s">
        <v>6893</v>
      </c>
      <c r="D1254" s="239">
        <v>4328</v>
      </c>
      <c r="E1254" s="240" t="s">
        <v>10337</v>
      </c>
    </row>
    <row r="1255" spans="1:5" ht="20.100000000000001" customHeight="1">
      <c r="A1255" s="237" t="s">
        <v>4631</v>
      </c>
      <c r="B1255" s="238" t="s">
        <v>4632</v>
      </c>
      <c r="C1255" s="238" t="s">
        <v>6893</v>
      </c>
      <c r="D1255" s="239">
        <v>9100</v>
      </c>
      <c r="E1255" s="240" t="s">
        <v>10337</v>
      </c>
    </row>
    <row r="1256" spans="1:5" ht="20.100000000000001" customHeight="1">
      <c r="A1256" s="237" t="s">
        <v>4634</v>
      </c>
      <c r="B1256" s="238" t="s">
        <v>4635</v>
      </c>
      <c r="C1256" s="238" t="s">
        <v>6893</v>
      </c>
      <c r="D1256" s="239">
        <v>7878</v>
      </c>
      <c r="E1256" s="240" t="s">
        <v>10337</v>
      </c>
    </row>
    <row r="1257" spans="1:5" ht="20.100000000000001" customHeight="1">
      <c r="A1257" s="237" t="s">
        <v>4637</v>
      </c>
      <c r="B1257" s="238" t="s">
        <v>4632</v>
      </c>
      <c r="C1257" s="238" t="s">
        <v>6893</v>
      </c>
      <c r="D1257" s="239">
        <v>6300</v>
      </c>
      <c r="E1257" s="240" t="s">
        <v>10337</v>
      </c>
    </row>
    <row r="1258" spans="1:5" ht="20.100000000000001" customHeight="1">
      <c r="A1258" s="237" t="s">
        <v>10423</v>
      </c>
      <c r="B1258" s="238" t="s">
        <v>4640</v>
      </c>
      <c r="C1258" s="238" t="s">
        <v>6893</v>
      </c>
      <c r="D1258" s="239">
        <v>5436</v>
      </c>
      <c r="E1258" s="240" t="s">
        <v>10337</v>
      </c>
    </row>
    <row r="1259" spans="1:5" ht="20.100000000000001" customHeight="1">
      <c r="A1259" s="237" t="s">
        <v>10423</v>
      </c>
      <c r="B1259" s="238" t="s">
        <v>4642</v>
      </c>
      <c r="C1259" s="238" t="s">
        <v>6893</v>
      </c>
      <c r="D1259" s="239">
        <v>7082</v>
      </c>
      <c r="E1259" s="240" t="s">
        <v>10337</v>
      </c>
    </row>
    <row r="1260" spans="1:5" ht="20.100000000000001" customHeight="1">
      <c r="A1260" s="237" t="s">
        <v>4644</v>
      </c>
      <c r="B1260" s="238" t="s">
        <v>227</v>
      </c>
      <c r="C1260" s="238" t="s">
        <v>6893</v>
      </c>
      <c r="D1260" s="239">
        <v>2704</v>
      </c>
      <c r="E1260" s="240" t="s">
        <v>10337</v>
      </c>
    </row>
    <row r="1261" spans="1:5" ht="20.100000000000001" customHeight="1">
      <c r="A1261" s="237" t="s">
        <v>10424</v>
      </c>
      <c r="B1261" s="238" t="s">
        <v>10425</v>
      </c>
      <c r="C1261" s="238" t="s">
        <v>7102</v>
      </c>
      <c r="D1261" s="239">
        <v>39856</v>
      </c>
      <c r="E1261" s="240" t="s">
        <v>10337</v>
      </c>
    </row>
    <row r="1262" spans="1:5" ht="20.100000000000001" customHeight="1">
      <c r="A1262" s="237" t="s">
        <v>4647</v>
      </c>
      <c r="B1262" s="238" t="s">
        <v>4648</v>
      </c>
      <c r="C1262" s="238" t="s">
        <v>6914</v>
      </c>
      <c r="D1262" s="239">
        <v>202</v>
      </c>
      <c r="E1262" s="240" t="s">
        <v>10337</v>
      </c>
    </row>
    <row r="1263" spans="1:5" ht="20.100000000000001" customHeight="1">
      <c r="A1263" s="237" t="s">
        <v>4650</v>
      </c>
      <c r="B1263" s="238" t="s">
        <v>4651</v>
      </c>
      <c r="C1263" s="238" t="s">
        <v>6914</v>
      </c>
      <c r="D1263" s="239">
        <v>110000</v>
      </c>
      <c r="E1263" s="240" t="s">
        <v>10337</v>
      </c>
    </row>
    <row r="1264" spans="1:5" ht="20.100000000000001" customHeight="1">
      <c r="A1264" s="237" t="s">
        <v>4650</v>
      </c>
      <c r="B1264" s="238" t="s">
        <v>4653</v>
      </c>
      <c r="C1264" s="238" t="s">
        <v>6914</v>
      </c>
      <c r="D1264" s="239">
        <v>160000</v>
      </c>
      <c r="E1264" s="240" t="s">
        <v>10337</v>
      </c>
    </row>
    <row r="1265" spans="1:5" ht="20.100000000000001" customHeight="1">
      <c r="A1265" s="237" t="s">
        <v>4650</v>
      </c>
      <c r="B1265" s="238" t="s">
        <v>4655</v>
      </c>
      <c r="C1265" s="238" t="s">
        <v>6914</v>
      </c>
      <c r="D1265" s="239">
        <v>170000</v>
      </c>
      <c r="E1265" s="240" t="s">
        <v>10337</v>
      </c>
    </row>
    <row r="1266" spans="1:5" ht="20.100000000000001" customHeight="1">
      <c r="A1266" s="237" t="s">
        <v>4650</v>
      </c>
      <c r="B1266" s="238" t="s">
        <v>4657</v>
      </c>
      <c r="C1266" s="238" t="s">
        <v>6914</v>
      </c>
      <c r="D1266" s="239">
        <v>290000</v>
      </c>
      <c r="E1266" s="240" t="s">
        <v>10337</v>
      </c>
    </row>
    <row r="1267" spans="1:5" ht="20.100000000000001" customHeight="1">
      <c r="A1267" s="237" t="s">
        <v>4659</v>
      </c>
      <c r="B1267" s="238" t="s">
        <v>4660</v>
      </c>
      <c r="C1267" s="238" t="s">
        <v>6914</v>
      </c>
      <c r="D1267" s="239">
        <v>110000</v>
      </c>
      <c r="E1267" s="240" t="s">
        <v>10337</v>
      </c>
    </row>
    <row r="1268" spans="1:5" ht="20.100000000000001" customHeight="1">
      <c r="A1268" s="237" t="s">
        <v>4659</v>
      </c>
      <c r="B1268" s="238" t="s">
        <v>4662</v>
      </c>
      <c r="C1268" s="238" t="s">
        <v>6914</v>
      </c>
      <c r="D1268" s="239">
        <v>170000</v>
      </c>
      <c r="E1268" s="240" t="s">
        <v>10337</v>
      </c>
    </row>
    <row r="1269" spans="1:5" ht="20.100000000000001" customHeight="1">
      <c r="A1269" s="237" t="s">
        <v>4659</v>
      </c>
      <c r="B1269" s="238" t="s">
        <v>4664</v>
      </c>
      <c r="C1269" s="238" t="s">
        <v>6914</v>
      </c>
      <c r="D1269" s="239">
        <v>620000</v>
      </c>
      <c r="E1269" s="240" t="s">
        <v>10337</v>
      </c>
    </row>
    <row r="1270" spans="1:5" ht="20.100000000000001" customHeight="1">
      <c r="A1270" s="237" t="s">
        <v>4659</v>
      </c>
      <c r="B1270" s="238" t="s">
        <v>4666</v>
      </c>
      <c r="C1270" s="238" t="s">
        <v>6914</v>
      </c>
      <c r="D1270" s="239">
        <v>370000</v>
      </c>
      <c r="E1270" s="240" t="s">
        <v>10337</v>
      </c>
    </row>
    <row r="1271" spans="1:5" ht="20.100000000000001" customHeight="1">
      <c r="A1271" s="237" t="s">
        <v>4668</v>
      </c>
      <c r="B1271" s="238" t="s">
        <v>4669</v>
      </c>
      <c r="C1271" s="238" t="s">
        <v>6914</v>
      </c>
      <c r="D1271" s="239">
        <v>2880</v>
      </c>
      <c r="E1271" s="240" t="s">
        <v>10337</v>
      </c>
    </row>
    <row r="1272" spans="1:5" ht="20.100000000000001" customHeight="1">
      <c r="A1272" s="237" t="s">
        <v>4668</v>
      </c>
      <c r="B1272" s="238" t="s">
        <v>4671</v>
      </c>
      <c r="C1272" s="238" t="s">
        <v>6914</v>
      </c>
      <c r="D1272" s="239">
        <v>3730</v>
      </c>
      <c r="E1272" s="240" t="s">
        <v>10337</v>
      </c>
    </row>
    <row r="1273" spans="1:5" ht="20.100000000000001" customHeight="1">
      <c r="A1273" s="237" t="s">
        <v>4668</v>
      </c>
      <c r="B1273" s="238" t="s">
        <v>4673</v>
      </c>
      <c r="C1273" s="238" t="s">
        <v>6914</v>
      </c>
      <c r="D1273" s="239">
        <v>4860</v>
      </c>
      <c r="E1273" s="240" t="s">
        <v>10337</v>
      </c>
    </row>
    <row r="1274" spans="1:5" ht="20.100000000000001" customHeight="1">
      <c r="A1274" s="237" t="s">
        <v>4668</v>
      </c>
      <c r="B1274" s="238" t="s">
        <v>4675</v>
      </c>
      <c r="C1274" s="238" t="s">
        <v>6914</v>
      </c>
      <c r="D1274" s="239">
        <v>6220</v>
      </c>
      <c r="E1274" s="240" t="s">
        <v>10337</v>
      </c>
    </row>
    <row r="1275" spans="1:5" ht="20.100000000000001" customHeight="1">
      <c r="A1275" s="237" t="s">
        <v>4668</v>
      </c>
      <c r="B1275" s="238" t="s">
        <v>4677</v>
      </c>
      <c r="C1275" s="238" t="s">
        <v>6914</v>
      </c>
      <c r="D1275" s="239">
        <v>7150</v>
      </c>
      <c r="E1275" s="240" t="s">
        <v>10337</v>
      </c>
    </row>
    <row r="1276" spans="1:5" ht="20.100000000000001" customHeight="1">
      <c r="A1276" s="237" t="s">
        <v>4668</v>
      </c>
      <c r="B1276" s="238" t="s">
        <v>4679</v>
      </c>
      <c r="C1276" s="238" t="s">
        <v>6914</v>
      </c>
      <c r="D1276" s="239">
        <v>10040</v>
      </c>
      <c r="E1276" s="240" t="s">
        <v>10337</v>
      </c>
    </row>
    <row r="1277" spans="1:5" ht="20.100000000000001" customHeight="1">
      <c r="A1277" s="237" t="s">
        <v>4668</v>
      </c>
      <c r="B1277" s="238" t="s">
        <v>4681</v>
      </c>
      <c r="C1277" s="238" t="s">
        <v>6914</v>
      </c>
      <c r="D1277" s="239">
        <v>12810</v>
      </c>
      <c r="E1277" s="240" t="s">
        <v>10337</v>
      </c>
    </row>
    <row r="1278" spans="1:5" ht="20.100000000000001" customHeight="1">
      <c r="A1278" s="237" t="s">
        <v>4668</v>
      </c>
      <c r="B1278" s="238" t="s">
        <v>4683</v>
      </c>
      <c r="C1278" s="238" t="s">
        <v>6914</v>
      </c>
      <c r="D1278" s="239">
        <v>14730</v>
      </c>
      <c r="E1278" s="240" t="s">
        <v>10337</v>
      </c>
    </row>
    <row r="1279" spans="1:5" ht="20.100000000000001" customHeight="1">
      <c r="A1279" s="237" t="s">
        <v>4668</v>
      </c>
      <c r="B1279" s="238" t="s">
        <v>4685</v>
      </c>
      <c r="C1279" s="238" t="s">
        <v>6914</v>
      </c>
      <c r="D1279" s="239">
        <v>23770</v>
      </c>
      <c r="E1279" s="240" t="s">
        <v>10337</v>
      </c>
    </row>
    <row r="1280" spans="1:5" ht="20.100000000000001" customHeight="1">
      <c r="A1280" s="237" t="s">
        <v>4687</v>
      </c>
      <c r="B1280" s="238" t="s">
        <v>4688</v>
      </c>
      <c r="C1280" s="238" t="s">
        <v>6893</v>
      </c>
      <c r="D1280" s="239">
        <v>2290</v>
      </c>
      <c r="E1280" s="240" t="s">
        <v>10337</v>
      </c>
    </row>
    <row r="1281" spans="1:5" ht="20.100000000000001" customHeight="1">
      <c r="A1281" s="237" t="s">
        <v>4687</v>
      </c>
      <c r="B1281" s="238" t="s">
        <v>4690</v>
      </c>
      <c r="C1281" s="238" t="s">
        <v>6893</v>
      </c>
      <c r="D1281" s="239">
        <v>2777</v>
      </c>
      <c r="E1281" s="240" t="s">
        <v>10337</v>
      </c>
    </row>
    <row r="1282" spans="1:5" ht="20.100000000000001" customHeight="1">
      <c r="A1282" s="237" t="s">
        <v>4687</v>
      </c>
      <c r="B1282" s="238" t="s">
        <v>4692</v>
      </c>
      <c r="C1282" s="238" t="s">
        <v>6893</v>
      </c>
      <c r="D1282" s="239">
        <v>3500</v>
      </c>
      <c r="E1282" s="240" t="s">
        <v>10337</v>
      </c>
    </row>
    <row r="1283" spans="1:5" ht="20.100000000000001" customHeight="1">
      <c r="A1283" s="237" t="s">
        <v>4687</v>
      </c>
      <c r="B1283" s="238" t="s">
        <v>4694</v>
      </c>
      <c r="C1283" s="238" t="s">
        <v>6893</v>
      </c>
      <c r="D1283" s="239">
        <v>4930</v>
      </c>
      <c r="E1283" s="240" t="s">
        <v>10337</v>
      </c>
    </row>
    <row r="1284" spans="1:5" ht="20.100000000000001" customHeight="1">
      <c r="A1284" s="237" t="s">
        <v>4687</v>
      </c>
      <c r="B1284" s="238" t="s">
        <v>4696</v>
      </c>
      <c r="C1284" s="238" t="s">
        <v>6893</v>
      </c>
      <c r="D1284" s="239">
        <v>6030</v>
      </c>
      <c r="E1284" s="240" t="s">
        <v>10337</v>
      </c>
    </row>
    <row r="1285" spans="1:5" ht="20.100000000000001" customHeight="1">
      <c r="A1285" s="237" t="s">
        <v>4687</v>
      </c>
      <c r="B1285" s="238" t="s">
        <v>4698</v>
      </c>
      <c r="C1285" s="238" t="s">
        <v>6893</v>
      </c>
      <c r="D1285" s="239">
        <v>9440</v>
      </c>
      <c r="E1285" s="240" t="s">
        <v>10337</v>
      </c>
    </row>
    <row r="1286" spans="1:5" ht="20.100000000000001" customHeight="1">
      <c r="A1286" s="237" t="s">
        <v>4687</v>
      </c>
      <c r="B1286" s="238" t="s">
        <v>4700</v>
      </c>
      <c r="C1286" s="238" t="s">
        <v>6893</v>
      </c>
      <c r="D1286" s="239">
        <v>15930</v>
      </c>
      <c r="E1286" s="240" t="s">
        <v>10337</v>
      </c>
    </row>
    <row r="1287" spans="1:5" ht="20.100000000000001" customHeight="1">
      <c r="A1287" s="237" t="s">
        <v>4687</v>
      </c>
      <c r="B1287" s="238" t="s">
        <v>4702</v>
      </c>
      <c r="C1287" s="238" t="s">
        <v>6893</v>
      </c>
      <c r="D1287" s="239">
        <v>21210</v>
      </c>
      <c r="E1287" s="240" t="s">
        <v>10337</v>
      </c>
    </row>
    <row r="1288" spans="1:5" ht="20.100000000000001" customHeight="1">
      <c r="A1288" s="237" t="s">
        <v>4687</v>
      </c>
      <c r="B1288" s="238" t="s">
        <v>4704</v>
      </c>
      <c r="C1288" s="238" t="s">
        <v>6893</v>
      </c>
      <c r="D1288" s="239">
        <v>42880</v>
      </c>
      <c r="E1288" s="240" t="s">
        <v>10337</v>
      </c>
    </row>
    <row r="1289" spans="1:5" ht="20.100000000000001" customHeight="1">
      <c r="A1289" s="237" t="s">
        <v>4706</v>
      </c>
      <c r="B1289" s="238" t="s">
        <v>4707</v>
      </c>
      <c r="C1289" s="238" t="s">
        <v>6914</v>
      </c>
      <c r="D1289" s="239">
        <v>564</v>
      </c>
      <c r="E1289" s="240" t="s">
        <v>10337</v>
      </c>
    </row>
    <row r="1290" spans="1:5" ht="20.100000000000001" customHeight="1">
      <c r="A1290" s="237" t="s">
        <v>4706</v>
      </c>
      <c r="B1290" s="238" t="s">
        <v>4709</v>
      </c>
      <c r="C1290" s="238" t="s">
        <v>6914</v>
      </c>
      <c r="D1290" s="239">
        <v>950</v>
      </c>
      <c r="E1290" s="240" t="s">
        <v>10337</v>
      </c>
    </row>
    <row r="1291" spans="1:5" ht="20.100000000000001" customHeight="1">
      <c r="A1291" s="237" t="s">
        <v>4711</v>
      </c>
      <c r="B1291" s="238" t="s">
        <v>4712</v>
      </c>
      <c r="C1291" s="238" t="s">
        <v>6914</v>
      </c>
      <c r="D1291" s="239">
        <v>340</v>
      </c>
      <c r="E1291" s="240" t="s">
        <v>10337</v>
      </c>
    </row>
    <row r="1292" spans="1:5" ht="20.100000000000001" customHeight="1">
      <c r="A1292" s="237" t="s">
        <v>4711</v>
      </c>
      <c r="B1292" s="238" t="s">
        <v>4714</v>
      </c>
      <c r="C1292" s="238" t="s">
        <v>6914</v>
      </c>
      <c r="D1292" s="239">
        <v>560</v>
      </c>
      <c r="E1292" s="240" t="s">
        <v>10337</v>
      </c>
    </row>
    <row r="1293" spans="1:5" ht="20.100000000000001" customHeight="1">
      <c r="A1293" s="237" t="s">
        <v>4706</v>
      </c>
      <c r="B1293" s="238" t="s">
        <v>4716</v>
      </c>
      <c r="C1293" s="238" t="s">
        <v>6914</v>
      </c>
      <c r="D1293" s="239">
        <v>1040</v>
      </c>
      <c r="E1293" s="240" t="s">
        <v>10337</v>
      </c>
    </row>
    <row r="1294" spans="1:5" ht="20.100000000000001" customHeight="1">
      <c r="A1294" s="237" t="s">
        <v>4706</v>
      </c>
      <c r="B1294" s="238" t="s">
        <v>4718</v>
      </c>
      <c r="C1294" s="238" t="s">
        <v>6914</v>
      </c>
      <c r="D1294" s="239">
        <v>1380</v>
      </c>
      <c r="E1294" s="240" t="s">
        <v>10337</v>
      </c>
    </row>
    <row r="1295" spans="1:5" ht="20.100000000000001" customHeight="1">
      <c r="A1295" s="237" t="s">
        <v>4706</v>
      </c>
      <c r="B1295" s="238" t="s">
        <v>4720</v>
      </c>
      <c r="C1295" s="238" t="s">
        <v>6914</v>
      </c>
      <c r="D1295" s="239">
        <v>1950</v>
      </c>
      <c r="E1295" s="240" t="s">
        <v>10337</v>
      </c>
    </row>
    <row r="1296" spans="1:5" ht="20.100000000000001" customHeight="1">
      <c r="A1296" s="237" t="s">
        <v>4706</v>
      </c>
      <c r="B1296" s="238" t="s">
        <v>4722</v>
      </c>
      <c r="C1296" s="238" t="s">
        <v>6914</v>
      </c>
      <c r="D1296" s="239">
        <v>2710</v>
      </c>
      <c r="E1296" s="240" t="s">
        <v>10337</v>
      </c>
    </row>
    <row r="1297" spans="1:5" ht="20.100000000000001" customHeight="1">
      <c r="A1297" s="237" t="s">
        <v>4706</v>
      </c>
      <c r="B1297" s="238" t="s">
        <v>4724</v>
      </c>
      <c r="C1297" s="238" t="s">
        <v>6914</v>
      </c>
      <c r="D1297" s="239">
        <v>3570</v>
      </c>
      <c r="E1297" s="240" t="s">
        <v>10337</v>
      </c>
    </row>
    <row r="1298" spans="1:5" ht="20.100000000000001" customHeight="1">
      <c r="A1298" s="237" t="s">
        <v>4706</v>
      </c>
      <c r="B1298" s="238" t="s">
        <v>4726</v>
      </c>
      <c r="C1298" s="238" t="s">
        <v>6914</v>
      </c>
      <c r="D1298" s="239">
        <v>4830</v>
      </c>
      <c r="E1298" s="240" t="s">
        <v>10337</v>
      </c>
    </row>
    <row r="1299" spans="1:5" ht="20.100000000000001" customHeight="1">
      <c r="A1299" s="237" t="s">
        <v>4706</v>
      </c>
      <c r="B1299" s="238" t="s">
        <v>4728</v>
      </c>
      <c r="C1299" s="238" t="s">
        <v>6914</v>
      </c>
      <c r="D1299" s="239">
        <v>8390</v>
      </c>
      <c r="E1299" s="240" t="s">
        <v>10337</v>
      </c>
    </row>
    <row r="1300" spans="1:5" ht="20.100000000000001" customHeight="1">
      <c r="A1300" s="237" t="s">
        <v>4706</v>
      </c>
      <c r="B1300" s="238" t="s">
        <v>4730</v>
      </c>
      <c r="C1300" s="238" t="s">
        <v>6914</v>
      </c>
      <c r="D1300" s="239">
        <v>12600</v>
      </c>
      <c r="E1300" s="240" t="s">
        <v>10337</v>
      </c>
    </row>
    <row r="1301" spans="1:5" ht="20.100000000000001" customHeight="1">
      <c r="A1301" s="237" t="s">
        <v>4706</v>
      </c>
      <c r="B1301" s="238" t="s">
        <v>4732</v>
      </c>
      <c r="C1301" s="238" t="s">
        <v>6914</v>
      </c>
      <c r="D1301" s="239">
        <v>15670</v>
      </c>
      <c r="E1301" s="240" t="s">
        <v>10337</v>
      </c>
    </row>
    <row r="1302" spans="1:5" ht="20.100000000000001" customHeight="1">
      <c r="A1302" s="237" t="s">
        <v>4711</v>
      </c>
      <c r="B1302" s="238" t="s">
        <v>4734</v>
      </c>
      <c r="C1302" s="238" t="s">
        <v>6914</v>
      </c>
      <c r="D1302" s="239">
        <v>770</v>
      </c>
      <c r="E1302" s="240" t="s">
        <v>10337</v>
      </c>
    </row>
    <row r="1303" spans="1:5" ht="20.100000000000001" customHeight="1">
      <c r="A1303" s="237" t="s">
        <v>4711</v>
      </c>
      <c r="B1303" s="238" t="s">
        <v>4736</v>
      </c>
      <c r="C1303" s="238" t="s">
        <v>6914</v>
      </c>
      <c r="D1303" s="239">
        <v>1000</v>
      </c>
      <c r="E1303" s="240" t="s">
        <v>10337</v>
      </c>
    </row>
    <row r="1304" spans="1:5" ht="20.100000000000001" customHeight="1">
      <c r="A1304" s="237" t="s">
        <v>4711</v>
      </c>
      <c r="B1304" s="238" t="s">
        <v>4738</v>
      </c>
      <c r="C1304" s="238" t="s">
        <v>6914</v>
      </c>
      <c r="D1304" s="239">
        <v>1500</v>
      </c>
      <c r="E1304" s="240" t="s">
        <v>10337</v>
      </c>
    </row>
    <row r="1305" spans="1:5" ht="20.100000000000001" customHeight="1">
      <c r="A1305" s="237" t="s">
        <v>4711</v>
      </c>
      <c r="B1305" s="238" t="s">
        <v>4740</v>
      </c>
      <c r="C1305" s="238" t="s">
        <v>6914</v>
      </c>
      <c r="D1305" s="239">
        <v>1980</v>
      </c>
      <c r="E1305" s="240" t="s">
        <v>10337</v>
      </c>
    </row>
    <row r="1306" spans="1:5" ht="20.100000000000001" customHeight="1">
      <c r="A1306" s="237" t="s">
        <v>4711</v>
      </c>
      <c r="B1306" s="238" t="s">
        <v>4742</v>
      </c>
      <c r="C1306" s="238" t="s">
        <v>6914</v>
      </c>
      <c r="D1306" s="239">
        <v>2750</v>
      </c>
      <c r="E1306" s="240" t="s">
        <v>10337</v>
      </c>
    </row>
    <row r="1307" spans="1:5" ht="20.100000000000001" customHeight="1">
      <c r="A1307" s="237" t="s">
        <v>4711</v>
      </c>
      <c r="B1307" s="238" t="s">
        <v>4744</v>
      </c>
      <c r="C1307" s="238" t="s">
        <v>6914</v>
      </c>
      <c r="D1307" s="239">
        <v>3740</v>
      </c>
      <c r="E1307" s="240" t="s">
        <v>10337</v>
      </c>
    </row>
    <row r="1308" spans="1:5" ht="20.100000000000001" customHeight="1">
      <c r="A1308" s="237" t="s">
        <v>4711</v>
      </c>
      <c r="B1308" s="238" t="s">
        <v>4746</v>
      </c>
      <c r="C1308" s="238" t="s">
        <v>6914</v>
      </c>
      <c r="D1308" s="239">
        <v>7980</v>
      </c>
      <c r="E1308" s="240" t="s">
        <v>10337</v>
      </c>
    </row>
    <row r="1309" spans="1:5" ht="20.100000000000001" customHeight="1">
      <c r="A1309" s="237" t="s">
        <v>4711</v>
      </c>
      <c r="B1309" s="238" t="s">
        <v>4748</v>
      </c>
      <c r="C1309" s="238" t="s">
        <v>6914</v>
      </c>
      <c r="D1309" s="239">
        <v>13600</v>
      </c>
      <c r="E1309" s="240" t="s">
        <v>10337</v>
      </c>
    </row>
    <row r="1310" spans="1:5" ht="20.100000000000001" customHeight="1">
      <c r="A1310" s="237" t="s">
        <v>4711</v>
      </c>
      <c r="B1310" s="238" t="s">
        <v>4750</v>
      </c>
      <c r="C1310" s="238" t="s">
        <v>6914</v>
      </c>
      <c r="D1310" s="239">
        <v>19100</v>
      </c>
      <c r="E1310" s="240" t="s">
        <v>10337</v>
      </c>
    </row>
    <row r="1311" spans="1:5" ht="20.100000000000001" customHeight="1">
      <c r="A1311" s="237" t="s">
        <v>4752</v>
      </c>
      <c r="B1311" s="238" t="s">
        <v>4753</v>
      </c>
      <c r="C1311" s="238" t="s">
        <v>6893</v>
      </c>
      <c r="D1311" s="239">
        <v>2900</v>
      </c>
      <c r="E1311" s="240" t="s">
        <v>10337</v>
      </c>
    </row>
    <row r="1312" spans="1:5" ht="20.100000000000001" customHeight="1">
      <c r="A1312" s="237" t="s">
        <v>4752</v>
      </c>
      <c r="B1312" s="238" t="s">
        <v>4755</v>
      </c>
      <c r="C1312" s="238" t="s">
        <v>6893</v>
      </c>
      <c r="D1312" s="239">
        <v>3300</v>
      </c>
      <c r="E1312" s="240" t="s">
        <v>10337</v>
      </c>
    </row>
    <row r="1313" spans="1:5" ht="20.100000000000001" customHeight="1">
      <c r="A1313" s="237" t="s">
        <v>4757</v>
      </c>
      <c r="B1313" s="238" t="s">
        <v>4758</v>
      </c>
      <c r="C1313" s="238" t="s">
        <v>6893</v>
      </c>
      <c r="D1313" s="239">
        <v>704</v>
      </c>
      <c r="E1313" s="240" t="s">
        <v>10337</v>
      </c>
    </row>
    <row r="1314" spans="1:5" ht="20.100000000000001" customHeight="1">
      <c r="A1314" s="237" t="s">
        <v>4757</v>
      </c>
      <c r="B1314" s="238" t="s">
        <v>4760</v>
      </c>
      <c r="C1314" s="238" t="s">
        <v>6893</v>
      </c>
      <c r="D1314" s="239">
        <v>1375</v>
      </c>
      <c r="E1314" s="240" t="s">
        <v>10337</v>
      </c>
    </row>
    <row r="1315" spans="1:5" ht="20.100000000000001" customHeight="1">
      <c r="A1315" s="237" t="s">
        <v>4762</v>
      </c>
      <c r="B1315" s="238" t="s">
        <v>4763</v>
      </c>
      <c r="C1315" s="238" t="s">
        <v>6893</v>
      </c>
      <c r="D1315" s="239">
        <v>3370</v>
      </c>
      <c r="E1315" s="240" t="s">
        <v>10337</v>
      </c>
    </row>
    <row r="1316" spans="1:5" ht="20.100000000000001" customHeight="1">
      <c r="A1316" s="237" t="s">
        <v>4762</v>
      </c>
      <c r="B1316" s="238" t="s">
        <v>4765</v>
      </c>
      <c r="C1316" s="238" t="s">
        <v>6893</v>
      </c>
      <c r="D1316" s="239">
        <v>3360</v>
      </c>
      <c r="E1316" s="240" t="s">
        <v>10337</v>
      </c>
    </row>
    <row r="1317" spans="1:5" ht="20.100000000000001" customHeight="1">
      <c r="A1317" s="237" t="s">
        <v>4762</v>
      </c>
      <c r="B1317" s="238" t="s">
        <v>4767</v>
      </c>
      <c r="C1317" s="238" t="s">
        <v>6893</v>
      </c>
      <c r="D1317" s="239">
        <v>4730</v>
      </c>
      <c r="E1317" s="240" t="s">
        <v>10337</v>
      </c>
    </row>
    <row r="1318" spans="1:5" ht="20.100000000000001" customHeight="1">
      <c r="A1318" s="237" t="s">
        <v>4762</v>
      </c>
      <c r="B1318" s="238" t="s">
        <v>4769</v>
      </c>
      <c r="C1318" s="238" t="s">
        <v>6893</v>
      </c>
      <c r="D1318" s="239">
        <v>11760</v>
      </c>
      <c r="E1318" s="240" t="s">
        <v>10337</v>
      </c>
    </row>
    <row r="1319" spans="1:5" ht="20.100000000000001" customHeight="1">
      <c r="A1319" s="237" t="s">
        <v>4762</v>
      </c>
      <c r="B1319" s="238" t="s">
        <v>4771</v>
      </c>
      <c r="C1319" s="238" t="s">
        <v>6893</v>
      </c>
      <c r="D1319" s="239">
        <v>20050</v>
      </c>
      <c r="E1319" s="240" t="s">
        <v>10337</v>
      </c>
    </row>
    <row r="1320" spans="1:5" ht="20.100000000000001" customHeight="1">
      <c r="A1320" s="237" t="s">
        <v>4762</v>
      </c>
      <c r="B1320" s="238" t="s">
        <v>4773</v>
      </c>
      <c r="C1320" s="238" t="s">
        <v>6893</v>
      </c>
      <c r="D1320" s="239">
        <v>34160</v>
      </c>
      <c r="E1320" s="240" t="s">
        <v>10337</v>
      </c>
    </row>
    <row r="1321" spans="1:5" ht="20.100000000000001" customHeight="1">
      <c r="A1321" s="237" t="s">
        <v>4775</v>
      </c>
      <c r="B1321" s="238" t="s">
        <v>4776</v>
      </c>
      <c r="C1321" s="238" t="s">
        <v>6893</v>
      </c>
      <c r="D1321" s="239">
        <v>82634</v>
      </c>
      <c r="E1321" s="240" t="s">
        <v>10337</v>
      </c>
    </row>
    <row r="1322" spans="1:5" ht="20.100000000000001" customHeight="1">
      <c r="A1322" s="237" t="s">
        <v>4775</v>
      </c>
      <c r="B1322" s="238" t="s">
        <v>4778</v>
      </c>
      <c r="C1322" s="238" t="s">
        <v>6893</v>
      </c>
      <c r="D1322" s="239">
        <v>139338</v>
      </c>
      <c r="E1322" s="240" t="s">
        <v>10337</v>
      </c>
    </row>
    <row r="1323" spans="1:5" ht="20.100000000000001" customHeight="1">
      <c r="A1323" s="237" t="s">
        <v>4775</v>
      </c>
      <c r="B1323" s="238" t="s">
        <v>4780</v>
      </c>
      <c r="C1323" s="238" t="s">
        <v>6893</v>
      </c>
      <c r="D1323" s="239">
        <v>157319</v>
      </c>
      <c r="E1323" s="240" t="s">
        <v>10337</v>
      </c>
    </row>
    <row r="1324" spans="1:5" ht="20.100000000000001" customHeight="1">
      <c r="A1324" s="237" t="s">
        <v>4775</v>
      </c>
      <c r="B1324" s="238" t="s">
        <v>4782</v>
      </c>
      <c r="C1324" s="238" t="s">
        <v>6893</v>
      </c>
      <c r="D1324" s="239">
        <v>200309</v>
      </c>
      <c r="E1324" s="240" t="s">
        <v>10337</v>
      </c>
    </row>
    <row r="1325" spans="1:5" ht="20.100000000000001" customHeight="1">
      <c r="A1325" s="237" t="s">
        <v>4775</v>
      </c>
      <c r="B1325" s="238" t="s">
        <v>4784</v>
      </c>
      <c r="C1325" s="238" t="s">
        <v>6893</v>
      </c>
      <c r="D1325" s="239">
        <v>216558</v>
      </c>
      <c r="E1325" s="240" t="s">
        <v>10337</v>
      </c>
    </row>
    <row r="1326" spans="1:5" ht="20.100000000000001" customHeight="1">
      <c r="A1326" s="237" t="s">
        <v>4775</v>
      </c>
      <c r="B1326" s="238" t="s">
        <v>4786</v>
      </c>
      <c r="C1326" s="238" t="s">
        <v>6893</v>
      </c>
      <c r="D1326" s="239">
        <v>385000</v>
      </c>
      <c r="E1326" s="240" t="s">
        <v>10337</v>
      </c>
    </row>
    <row r="1327" spans="1:5" ht="20.100000000000001" customHeight="1">
      <c r="A1327" s="237" t="s">
        <v>4141</v>
      </c>
      <c r="B1327" s="238" t="s">
        <v>4142</v>
      </c>
      <c r="C1327" s="238" t="s">
        <v>6893</v>
      </c>
      <c r="D1327" s="239">
        <v>89000</v>
      </c>
      <c r="E1327" s="240" t="s">
        <v>10334</v>
      </c>
    </row>
    <row r="1328" spans="1:5" ht="20.100000000000001" customHeight="1">
      <c r="A1328" s="237" t="s">
        <v>4141</v>
      </c>
      <c r="B1328" s="238" t="s">
        <v>4143</v>
      </c>
      <c r="C1328" s="238" t="s">
        <v>6893</v>
      </c>
      <c r="D1328" s="239">
        <v>35000</v>
      </c>
      <c r="E1328" s="240" t="s">
        <v>10334</v>
      </c>
    </row>
    <row r="1329" spans="1:5" ht="20.100000000000001" customHeight="1">
      <c r="A1329" s="237" t="s">
        <v>4141</v>
      </c>
      <c r="B1329" s="238" t="s">
        <v>7325</v>
      </c>
      <c r="C1329" s="238" t="s">
        <v>6893</v>
      </c>
      <c r="D1329" s="239">
        <v>23900</v>
      </c>
      <c r="E1329" s="240" t="s">
        <v>10334</v>
      </c>
    </row>
    <row r="1330" spans="1:5" ht="20.100000000000001" customHeight="1">
      <c r="A1330" s="237" t="s">
        <v>4141</v>
      </c>
      <c r="B1330" s="238" t="s">
        <v>4144</v>
      </c>
      <c r="C1330" s="238" t="s">
        <v>6893</v>
      </c>
      <c r="D1330" s="239">
        <v>169000</v>
      </c>
      <c r="E1330" s="240" t="s">
        <v>10334</v>
      </c>
    </row>
    <row r="1331" spans="1:5" ht="20.100000000000001" customHeight="1">
      <c r="A1331" s="237" t="s">
        <v>4141</v>
      </c>
      <c r="B1331" s="238" t="s">
        <v>4145</v>
      </c>
      <c r="C1331" s="238" t="s">
        <v>6893</v>
      </c>
      <c r="D1331" s="239">
        <v>175000</v>
      </c>
      <c r="E1331" s="240" t="s">
        <v>10334</v>
      </c>
    </row>
    <row r="1332" spans="1:5" ht="20.100000000000001" customHeight="1">
      <c r="A1332" s="237" t="s">
        <v>4141</v>
      </c>
      <c r="B1332" s="238" t="s">
        <v>4146</v>
      </c>
      <c r="C1332" s="238" t="s">
        <v>6893</v>
      </c>
      <c r="D1332" s="239">
        <v>130000</v>
      </c>
      <c r="E1332" s="240" t="s">
        <v>10334</v>
      </c>
    </row>
    <row r="1333" spans="1:5" ht="20.100000000000001" customHeight="1">
      <c r="A1333" s="237" t="s">
        <v>4148</v>
      </c>
      <c r="B1333" s="238" t="s">
        <v>4147</v>
      </c>
      <c r="C1333" s="238" t="s">
        <v>6893</v>
      </c>
      <c r="D1333" s="239">
        <v>2280000</v>
      </c>
      <c r="E1333" s="240" t="s">
        <v>10334</v>
      </c>
    </row>
    <row r="1334" spans="1:5" ht="20.100000000000001" customHeight="1">
      <c r="A1334" s="237" t="s">
        <v>4148</v>
      </c>
      <c r="B1334" s="238" t="s">
        <v>4149</v>
      </c>
      <c r="C1334" s="238" t="s">
        <v>6893</v>
      </c>
      <c r="D1334" s="239">
        <v>1989000</v>
      </c>
      <c r="E1334" s="240" t="s">
        <v>10334</v>
      </c>
    </row>
    <row r="1335" spans="1:5" ht="20.100000000000001" customHeight="1">
      <c r="A1335" s="237" t="s">
        <v>4148</v>
      </c>
      <c r="B1335" s="238" t="s">
        <v>4150</v>
      </c>
      <c r="C1335" s="238" t="s">
        <v>6893</v>
      </c>
      <c r="D1335" s="239">
        <v>1425000</v>
      </c>
      <c r="E1335" s="240" t="s">
        <v>10334</v>
      </c>
    </row>
    <row r="1336" spans="1:5" ht="20.100000000000001" customHeight="1">
      <c r="A1336" s="237" t="s">
        <v>4148</v>
      </c>
      <c r="B1336" s="238" t="s">
        <v>4151</v>
      </c>
      <c r="C1336" s="238" t="s">
        <v>6893</v>
      </c>
      <c r="D1336" s="239">
        <v>274100</v>
      </c>
      <c r="E1336" s="240" t="s">
        <v>10334</v>
      </c>
    </row>
    <row r="1337" spans="1:5" ht="20.100000000000001" customHeight="1">
      <c r="A1337" s="237" t="s">
        <v>4148</v>
      </c>
      <c r="B1337" s="238" t="s">
        <v>4152</v>
      </c>
      <c r="C1337" s="238" t="s">
        <v>6893</v>
      </c>
      <c r="D1337" s="239">
        <v>223000</v>
      </c>
      <c r="E1337" s="240" t="s">
        <v>10334</v>
      </c>
    </row>
    <row r="1338" spans="1:5" ht="20.100000000000001" customHeight="1">
      <c r="A1338" s="237" t="s">
        <v>4148</v>
      </c>
      <c r="B1338" s="238" t="s">
        <v>4153</v>
      </c>
      <c r="C1338" s="238" t="s">
        <v>6893</v>
      </c>
      <c r="D1338" s="239">
        <v>167000</v>
      </c>
      <c r="E1338" s="240" t="s">
        <v>10334</v>
      </c>
    </row>
    <row r="1339" spans="1:5" ht="20.100000000000001" customHeight="1">
      <c r="A1339" s="237" t="s">
        <v>4155</v>
      </c>
      <c r="B1339" s="238" t="s">
        <v>4156</v>
      </c>
      <c r="C1339" s="238" t="s">
        <v>6893</v>
      </c>
      <c r="D1339" s="239">
        <v>1479000</v>
      </c>
      <c r="E1339" s="240" t="s">
        <v>10334</v>
      </c>
    </row>
    <row r="1340" spans="1:5" ht="20.100000000000001" customHeight="1">
      <c r="A1340" s="237" t="s">
        <v>4155</v>
      </c>
      <c r="B1340" s="238" t="s">
        <v>4158</v>
      </c>
      <c r="C1340" s="238" t="s">
        <v>6893</v>
      </c>
      <c r="D1340" s="239">
        <v>1339000</v>
      </c>
      <c r="E1340" s="240" t="s">
        <v>10334</v>
      </c>
    </row>
    <row r="1341" spans="1:5" ht="20.100000000000001" customHeight="1">
      <c r="A1341" s="237" t="s">
        <v>4155</v>
      </c>
      <c r="B1341" s="238" t="s">
        <v>4160</v>
      </c>
      <c r="C1341" s="238" t="s">
        <v>6893</v>
      </c>
      <c r="D1341" s="239">
        <v>978000</v>
      </c>
      <c r="E1341" s="240" t="s">
        <v>10334</v>
      </c>
    </row>
    <row r="1342" spans="1:5" ht="20.100000000000001" customHeight="1">
      <c r="A1342" s="237" t="s">
        <v>4155</v>
      </c>
      <c r="B1342" s="238" t="s">
        <v>4162</v>
      </c>
      <c r="C1342" s="238" t="s">
        <v>6893</v>
      </c>
      <c r="D1342" s="239">
        <v>289600</v>
      </c>
      <c r="E1342" s="240" t="s">
        <v>10334</v>
      </c>
    </row>
    <row r="1343" spans="1:5" ht="20.100000000000001" customHeight="1">
      <c r="A1343" s="237" t="s">
        <v>4155</v>
      </c>
      <c r="B1343" s="238" t="s">
        <v>4164</v>
      </c>
      <c r="C1343" s="238" t="s">
        <v>6893</v>
      </c>
      <c r="D1343" s="239">
        <v>221000</v>
      </c>
      <c r="E1343" s="240" t="s">
        <v>10334</v>
      </c>
    </row>
    <row r="1344" spans="1:5" ht="20.100000000000001" customHeight="1">
      <c r="A1344" s="237" t="s">
        <v>4155</v>
      </c>
      <c r="B1344" s="238" t="s">
        <v>4166</v>
      </c>
      <c r="C1344" s="238" t="s">
        <v>6893</v>
      </c>
      <c r="D1344" s="239">
        <v>193000</v>
      </c>
      <c r="E1344" s="240" t="s">
        <v>10334</v>
      </c>
    </row>
    <row r="1345" spans="1:5" ht="20.100000000000001" customHeight="1">
      <c r="A1345" s="237" t="s">
        <v>4169</v>
      </c>
      <c r="B1345" s="238" t="s">
        <v>4147</v>
      </c>
      <c r="C1345" s="238" t="s">
        <v>6893</v>
      </c>
      <c r="D1345" s="239">
        <v>771000</v>
      </c>
      <c r="E1345" s="240" t="s">
        <v>10334</v>
      </c>
    </row>
    <row r="1346" spans="1:5" ht="20.100000000000001" customHeight="1">
      <c r="A1346" s="237" t="s">
        <v>4169</v>
      </c>
      <c r="B1346" s="238" t="s">
        <v>4149</v>
      </c>
      <c r="C1346" s="238" t="s">
        <v>6893</v>
      </c>
      <c r="D1346" s="239">
        <v>392000</v>
      </c>
      <c r="E1346" s="240" t="s">
        <v>10334</v>
      </c>
    </row>
    <row r="1347" spans="1:5" ht="20.100000000000001" customHeight="1">
      <c r="A1347" s="237" t="s">
        <v>4169</v>
      </c>
      <c r="B1347" s="238" t="s">
        <v>4150</v>
      </c>
      <c r="C1347" s="238" t="s">
        <v>6893</v>
      </c>
      <c r="D1347" s="239">
        <v>214000</v>
      </c>
      <c r="E1347" s="240" t="s">
        <v>10334</v>
      </c>
    </row>
    <row r="1348" spans="1:5" ht="20.100000000000001" customHeight="1">
      <c r="A1348" s="237" t="s">
        <v>4169</v>
      </c>
      <c r="B1348" s="238" t="s">
        <v>4172</v>
      </c>
      <c r="C1348" s="238" t="s">
        <v>6893</v>
      </c>
      <c r="D1348" s="239">
        <v>50000</v>
      </c>
      <c r="E1348" s="240" t="s">
        <v>10334</v>
      </c>
    </row>
    <row r="1349" spans="1:5" ht="20.100000000000001" customHeight="1">
      <c r="A1349" s="237" t="s">
        <v>4169</v>
      </c>
      <c r="B1349" s="238" t="s">
        <v>4174</v>
      </c>
      <c r="C1349" s="238" t="s">
        <v>6893</v>
      </c>
      <c r="D1349" s="239">
        <v>45000</v>
      </c>
      <c r="E1349" s="240" t="s">
        <v>10334</v>
      </c>
    </row>
    <row r="1350" spans="1:5" ht="20.100000000000001" customHeight="1">
      <c r="A1350" s="237" t="s">
        <v>4169</v>
      </c>
      <c r="B1350" s="238" t="s">
        <v>4176</v>
      </c>
      <c r="C1350" s="238" t="s">
        <v>6893</v>
      </c>
      <c r="D1350" s="239">
        <v>35000</v>
      </c>
      <c r="E1350" s="240" t="s">
        <v>10334</v>
      </c>
    </row>
    <row r="1351" spans="1:5" ht="20.100000000000001" customHeight="1">
      <c r="A1351" s="237" t="s">
        <v>4178</v>
      </c>
      <c r="B1351" s="238" t="s">
        <v>4179</v>
      </c>
      <c r="C1351" s="238" t="s">
        <v>6893</v>
      </c>
      <c r="D1351" s="239">
        <v>220000</v>
      </c>
      <c r="E1351" s="240" t="s">
        <v>10334</v>
      </c>
    </row>
    <row r="1352" spans="1:5" ht="20.100000000000001" customHeight="1">
      <c r="A1352" s="237" t="s">
        <v>4178</v>
      </c>
      <c r="B1352" s="238" t="s">
        <v>10426</v>
      </c>
      <c r="C1352" s="238" t="s">
        <v>6893</v>
      </c>
      <c r="D1352" s="239">
        <v>170000</v>
      </c>
      <c r="E1352" s="240" t="s">
        <v>10334</v>
      </c>
    </row>
    <row r="1353" spans="1:5" ht="20.100000000000001" customHeight="1">
      <c r="A1353" s="237" t="s">
        <v>4178</v>
      </c>
      <c r="B1353" s="238" t="s">
        <v>10427</v>
      </c>
      <c r="C1353" s="238" t="s">
        <v>6893</v>
      </c>
      <c r="D1353" s="239">
        <v>150000</v>
      </c>
      <c r="E1353" s="240" t="s">
        <v>10334</v>
      </c>
    </row>
    <row r="1354" spans="1:5" ht="20.100000000000001" customHeight="1">
      <c r="A1354" s="237" t="s">
        <v>4183</v>
      </c>
      <c r="B1354" s="238" t="s">
        <v>4147</v>
      </c>
      <c r="C1354" s="238" t="s">
        <v>6893</v>
      </c>
      <c r="D1354" s="239">
        <v>381000</v>
      </c>
      <c r="E1354" s="240" t="s">
        <v>10334</v>
      </c>
    </row>
    <row r="1355" spans="1:5" ht="20.100000000000001" customHeight="1">
      <c r="A1355" s="237" t="s">
        <v>4183</v>
      </c>
      <c r="B1355" s="238" t="s">
        <v>4149</v>
      </c>
      <c r="C1355" s="238" t="s">
        <v>6893</v>
      </c>
      <c r="D1355" s="239">
        <v>319000</v>
      </c>
      <c r="E1355" s="240" t="s">
        <v>10334</v>
      </c>
    </row>
    <row r="1356" spans="1:5" ht="20.100000000000001" customHeight="1">
      <c r="A1356" s="237" t="s">
        <v>4183</v>
      </c>
      <c r="B1356" s="238" t="s">
        <v>4150</v>
      </c>
      <c r="C1356" s="238" t="s">
        <v>6893</v>
      </c>
      <c r="D1356" s="239">
        <v>218500</v>
      </c>
      <c r="E1356" s="240" t="s">
        <v>10334</v>
      </c>
    </row>
    <row r="1357" spans="1:5" ht="20.100000000000001" customHeight="1">
      <c r="A1357" s="237" t="s">
        <v>4183</v>
      </c>
      <c r="B1357" s="238" t="s">
        <v>4172</v>
      </c>
      <c r="C1357" s="238" t="s">
        <v>6893</v>
      </c>
      <c r="D1357" s="239">
        <v>71500</v>
      </c>
      <c r="E1357" s="240" t="s">
        <v>10334</v>
      </c>
    </row>
    <row r="1358" spans="1:5" ht="20.100000000000001" customHeight="1">
      <c r="A1358" s="237" t="s">
        <v>4183</v>
      </c>
      <c r="B1358" s="238" t="s">
        <v>4174</v>
      </c>
      <c r="C1358" s="238" t="s">
        <v>6893</v>
      </c>
      <c r="D1358" s="239">
        <v>64900</v>
      </c>
      <c r="E1358" s="240" t="s">
        <v>10334</v>
      </c>
    </row>
    <row r="1359" spans="1:5" ht="20.100000000000001" customHeight="1">
      <c r="A1359" s="237" t="s">
        <v>4183</v>
      </c>
      <c r="B1359" s="238" t="s">
        <v>4176</v>
      </c>
      <c r="C1359" s="238" t="s">
        <v>6893</v>
      </c>
      <c r="D1359" s="239">
        <v>57900</v>
      </c>
      <c r="E1359" s="240" t="s">
        <v>10334</v>
      </c>
    </row>
    <row r="1360" spans="1:5" ht="20.100000000000001" customHeight="1">
      <c r="A1360" s="237" t="s">
        <v>4190</v>
      </c>
      <c r="B1360" s="238" t="s">
        <v>4191</v>
      </c>
      <c r="C1360" s="238" t="s">
        <v>6893</v>
      </c>
      <c r="D1360" s="239">
        <v>480000</v>
      </c>
      <c r="E1360" s="240" t="s">
        <v>10334</v>
      </c>
    </row>
    <row r="1361" spans="1:5" ht="20.100000000000001" customHeight="1">
      <c r="A1361" s="237" t="s">
        <v>4190</v>
      </c>
      <c r="B1361" s="238" t="s">
        <v>4193</v>
      </c>
      <c r="C1361" s="238" t="s">
        <v>6893</v>
      </c>
      <c r="D1361" s="239">
        <v>400000</v>
      </c>
      <c r="E1361" s="240" t="s">
        <v>10334</v>
      </c>
    </row>
    <row r="1362" spans="1:5" ht="20.100000000000001" customHeight="1">
      <c r="A1362" s="237" t="s">
        <v>4190</v>
      </c>
      <c r="B1362" s="238" t="s">
        <v>4195</v>
      </c>
      <c r="C1362" s="238" t="s">
        <v>6893</v>
      </c>
      <c r="D1362" s="239">
        <v>350000</v>
      </c>
      <c r="E1362" s="240" t="s">
        <v>10334</v>
      </c>
    </row>
    <row r="1363" spans="1:5" ht="20.100000000000001" customHeight="1">
      <c r="A1363" s="237" t="s">
        <v>4198</v>
      </c>
      <c r="B1363" s="238" t="s">
        <v>4147</v>
      </c>
      <c r="C1363" s="238" t="s">
        <v>6893</v>
      </c>
      <c r="D1363" s="239">
        <v>278000</v>
      </c>
      <c r="E1363" s="240" t="s">
        <v>10334</v>
      </c>
    </row>
    <row r="1364" spans="1:5" ht="20.100000000000001" customHeight="1">
      <c r="A1364" s="237" t="s">
        <v>4198</v>
      </c>
      <c r="B1364" s="238" t="s">
        <v>4149</v>
      </c>
      <c r="C1364" s="238" t="s">
        <v>6893</v>
      </c>
      <c r="D1364" s="239">
        <v>235000</v>
      </c>
      <c r="E1364" s="240" t="s">
        <v>10334</v>
      </c>
    </row>
    <row r="1365" spans="1:5" ht="20.100000000000001" customHeight="1">
      <c r="A1365" s="237" t="s">
        <v>4198</v>
      </c>
      <c r="B1365" s="238" t="s">
        <v>4150</v>
      </c>
      <c r="C1365" s="238" t="s">
        <v>6893</v>
      </c>
      <c r="D1365" s="239">
        <v>78000</v>
      </c>
      <c r="E1365" s="240" t="s">
        <v>10334</v>
      </c>
    </row>
    <row r="1366" spans="1:5" ht="20.100000000000001" customHeight="1">
      <c r="A1366" s="237" t="s">
        <v>4198</v>
      </c>
      <c r="B1366" s="238" t="s">
        <v>4172</v>
      </c>
      <c r="C1366" s="238" t="s">
        <v>6893</v>
      </c>
      <c r="D1366" s="239">
        <v>17000</v>
      </c>
      <c r="E1366" s="240" t="s">
        <v>10334</v>
      </c>
    </row>
    <row r="1367" spans="1:5" ht="20.100000000000001" customHeight="1">
      <c r="A1367" s="237" t="s">
        <v>4198</v>
      </c>
      <c r="B1367" s="238" t="s">
        <v>4174</v>
      </c>
      <c r="C1367" s="238" t="s">
        <v>6893</v>
      </c>
      <c r="D1367" s="239">
        <v>15000</v>
      </c>
      <c r="E1367" s="240" t="s">
        <v>10334</v>
      </c>
    </row>
    <row r="1368" spans="1:5" ht="20.100000000000001" customHeight="1">
      <c r="A1368" s="237" t="s">
        <v>4198</v>
      </c>
      <c r="B1368" s="238" t="s">
        <v>4176</v>
      </c>
      <c r="C1368" s="238" t="s">
        <v>6893</v>
      </c>
      <c r="D1368" s="239">
        <v>13000</v>
      </c>
      <c r="E1368" s="240" t="s">
        <v>10334</v>
      </c>
    </row>
    <row r="1369" spans="1:5" ht="20.100000000000001" customHeight="1">
      <c r="A1369" s="237" t="s">
        <v>4204</v>
      </c>
      <c r="B1369" s="238" t="s">
        <v>4172</v>
      </c>
      <c r="C1369" s="238" t="s">
        <v>6893</v>
      </c>
      <c r="D1369" s="239">
        <v>18600</v>
      </c>
      <c r="E1369" s="240" t="s">
        <v>10334</v>
      </c>
    </row>
    <row r="1370" spans="1:5" ht="20.100000000000001" customHeight="1">
      <c r="A1370" s="237" t="s">
        <v>4204</v>
      </c>
      <c r="B1370" s="238" t="s">
        <v>4174</v>
      </c>
      <c r="C1370" s="238" t="s">
        <v>6893</v>
      </c>
      <c r="D1370" s="239">
        <v>15600</v>
      </c>
      <c r="E1370" s="240" t="s">
        <v>10334</v>
      </c>
    </row>
    <row r="1371" spans="1:5" ht="20.100000000000001" customHeight="1">
      <c r="A1371" s="237" t="s">
        <v>4204</v>
      </c>
      <c r="B1371" s="238" t="s">
        <v>4176</v>
      </c>
      <c r="C1371" s="238" t="s">
        <v>6893</v>
      </c>
      <c r="D1371" s="239">
        <v>13400</v>
      </c>
      <c r="E1371" s="240" t="s">
        <v>10334</v>
      </c>
    </row>
    <row r="1372" spans="1:5" ht="20.100000000000001" customHeight="1">
      <c r="A1372" s="237" t="s">
        <v>4209</v>
      </c>
      <c r="B1372" s="238" t="s">
        <v>4172</v>
      </c>
      <c r="C1372" s="238" t="s">
        <v>6893</v>
      </c>
      <c r="D1372" s="239">
        <v>25700</v>
      </c>
      <c r="E1372" s="240" t="s">
        <v>10334</v>
      </c>
    </row>
    <row r="1373" spans="1:5" ht="20.100000000000001" customHeight="1">
      <c r="A1373" s="237" t="s">
        <v>4209</v>
      </c>
      <c r="B1373" s="238" t="s">
        <v>4174</v>
      </c>
      <c r="C1373" s="238" t="s">
        <v>6893</v>
      </c>
      <c r="D1373" s="239">
        <v>24500</v>
      </c>
      <c r="E1373" s="240" t="s">
        <v>10334</v>
      </c>
    </row>
    <row r="1374" spans="1:5" ht="20.100000000000001" customHeight="1">
      <c r="A1374" s="237" t="s">
        <v>4209</v>
      </c>
      <c r="B1374" s="238" t="s">
        <v>4176</v>
      </c>
      <c r="C1374" s="238" t="s">
        <v>6893</v>
      </c>
      <c r="D1374" s="239">
        <v>15600</v>
      </c>
      <c r="E1374" s="240" t="s">
        <v>10334</v>
      </c>
    </row>
    <row r="1375" spans="1:5" ht="20.100000000000001" customHeight="1">
      <c r="A1375" s="237" t="s">
        <v>4212</v>
      </c>
      <c r="B1375" s="238" t="s">
        <v>4213</v>
      </c>
      <c r="C1375" s="238" t="s">
        <v>6893</v>
      </c>
      <c r="D1375" s="239">
        <v>131500</v>
      </c>
      <c r="E1375" s="240" t="s">
        <v>10334</v>
      </c>
    </row>
    <row r="1376" spans="1:5" ht="20.100000000000001" customHeight="1">
      <c r="A1376" s="237" t="s">
        <v>4212</v>
      </c>
      <c r="B1376" s="238" t="s">
        <v>4215</v>
      </c>
      <c r="C1376" s="238" t="s">
        <v>6893</v>
      </c>
      <c r="D1376" s="239">
        <v>236000</v>
      </c>
      <c r="E1376" s="240" t="s">
        <v>10334</v>
      </c>
    </row>
    <row r="1377" spans="1:5" ht="20.100000000000001" customHeight="1">
      <c r="A1377" s="237" t="s">
        <v>4212</v>
      </c>
      <c r="B1377" s="238" t="s">
        <v>4162</v>
      </c>
      <c r="C1377" s="238" t="s">
        <v>6893</v>
      </c>
      <c r="D1377" s="239">
        <v>130000</v>
      </c>
      <c r="E1377" s="240" t="s">
        <v>10334</v>
      </c>
    </row>
    <row r="1378" spans="1:5" ht="20.100000000000001" customHeight="1">
      <c r="A1378" s="237" t="s">
        <v>4212</v>
      </c>
      <c r="B1378" s="238" t="s">
        <v>4164</v>
      </c>
      <c r="C1378" s="238" t="s">
        <v>6893</v>
      </c>
      <c r="D1378" s="239">
        <v>85000</v>
      </c>
      <c r="E1378" s="240" t="s">
        <v>10334</v>
      </c>
    </row>
    <row r="1379" spans="1:5" ht="20.100000000000001" customHeight="1">
      <c r="A1379" s="237" t="s">
        <v>4212</v>
      </c>
      <c r="B1379" s="238" t="s">
        <v>4166</v>
      </c>
      <c r="C1379" s="238" t="s">
        <v>6893</v>
      </c>
      <c r="D1379" s="239">
        <v>79300</v>
      </c>
      <c r="E1379" s="240" t="s">
        <v>10334</v>
      </c>
    </row>
    <row r="1380" spans="1:5" ht="20.100000000000001" customHeight="1">
      <c r="A1380" s="237" t="s">
        <v>4220</v>
      </c>
      <c r="B1380" s="238" t="s">
        <v>4221</v>
      </c>
      <c r="C1380" s="238" t="s">
        <v>6893</v>
      </c>
      <c r="D1380" s="239">
        <v>87600</v>
      </c>
      <c r="E1380" s="240" t="s">
        <v>10334</v>
      </c>
    </row>
    <row r="1381" spans="1:5" ht="20.100000000000001" customHeight="1">
      <c r="A1381" s="237" t="s">
        <v>4220</v>
      </c>
      <c r="B1381" s="238" t="s">
        <v>3063</v>
      </c>
      <c r="C1381" s="238" t="s">
        <v>6893</v>
      </c>
      <c r="D1381" s="239">
        <v>99900</v>
      </c>
      <c r="E1381" s="240" t="s">
        <v>10334</v>
      </c>
    </row>
    <row r="1382" spans="1:5" ht="20.100000000000001" customHeight="1">
      <c r="A1382" s="237" t="s">
        <v>4220</v>
      </c>
      <c r="B1382" s="238" t="s">
        <v>4172</v>
      </c>
      <c r="C1382" s="238" t="s">
        <v>6893</v>
      </c>
      <c r="D1382" s="239">
        <v>50000</v>
      </c>
      <c r="E1382" s="240" t="s">
        <v>10334</v>
      </c>
    </row>
    <row r="1383" spans="1:5" ht="20.100000000000001" customHeight="1">
      <c r="A1383" s="237" t="s">
        <v>4220</v>
      </c>
      <c r="B1383" s="238" t="s">
        <v>4174</v>
      </c>
      <c r="C1383" s="238" t="s">
        <v>6893</v>
      </c>
      <c r="D1383" s="239">
        <v>40000</v>
      </c>
      <c r="E1383" s="240" t="s">
        <v>10334</v>
      </c>
    </row>
    <row r="1384" spans="1:5" ht="20.100000000000001" customHeight="1">
      <c r="A1384" s="237" t="s">
        <v>4220</v>
      </c>
      <c r="B1384" s="238" t="s">
        <v>4176</v>
      </c>
      <c r="C1384" s="238" t="s">
        <v>6893</v>
      </c>
      <c r="D1384" s="239">
        <v>29900</v>
      </c>
      <c r="E1384" s="240" t="s">
        <v>10334</v>
      </c>
    </row>
    <row r="1385" spans="1:5" ht="20.100000000000001" customHeight="1">
      <c r="A1385" s="237" t="s">
        <v>4227</v>
      </c>
      <c r="B1385" s="238" t="s">
        <v>4221</v>
      </c>
      <c r="C1385" s="238" t="s">
        <v>6893</v>
      </c>
      <c r="D1385" s="239">
        <v>71200</v>
      </c>
      <c r="E1385" s="240" t="s">
        <v>10334</v>
      </c>
    </row>
    <row r="1386" spans="1:5" ht="20.100000000000001" customHeight="1">
      <c r="A1386" s="237" t="s">
        <v>4227</v>
      </c>
      <c r="B1386" s="238" t="s">
        <v>3063</v>
      </c>
      <c r="C1386" s="238" t="s">
        <v>6893</v>
      </c>
      <c r="D1386" s="239">
        <v>83700</v>
      </c>
      <c r="E1386" s="240" t="s">
        <v>10334</v>
      </c>
    </row>
    <row r="1387" spans="1:5" ht="20.100000000000001" customHeight="1">
      <c r="A1387" s="237" t="s">
        <v>4227</v>
      </c>
      <c r="B1387" s="238" t="s">
        <v>4172</v>
      </c>
      <c r="C1387" s="238" t="s">
        <v>6893</v>
      </c>
      <c r="D1387" s="239">
        <v>35000</v>
      </c>
      <c r="E1387" s="240" t="s">
        <v>10334</v>
      </c>
    </row>
    <row r="1388" spans="1:5" ht="20.100000000000001" customHeight="1">
      <c r="A1388" s="237" t="s">
        <v>4227</v>
      </c>
      <c r="B1388" s="238" t="s">
        <v>4174</v>
      </c>
      <c r="C1388" s="238" t="s">
        <v>6893</v>
      </c>
      <c r="D1388" s="239">
        <v>30000</v>
      </c>
      <c r="E1388" s="240" t="s">
        <v>10334</v>
      </c>
    </row>
    <row r="1389" spans="1:5" ht="20.100000000000001" customHeight="1">
      <c r="A1389" s="237" t="s">
        <v>4227</v>
      </c>
      <c r="B1389" s="238" t="s">
        <v>4176</v>
      </c>
      <c r="C1389" s="238" t="s">
        <v>6893</v>
      </c>
      <c r="D1389" s="239">
        <v>25000</v>
      </c>
      <c r="E1389" s="240" t="s">
        <v>10334</v>
      </c>
    </row>
    <row r="1390" spans="1:5" ht="20.100000000000001" customHeight="1">
      <c r="A1390" s="237" t="s">
        <v>4233</v>
      </c>
      <c r="B1390" s="238" t="s">
        <v>4234</v>
      </c>
      <c r="C1390" s="238" t="s">
        <v>6914</v>
      </c>
      <c r="D1390" s="239">
        <v>25850</v>
      </c>
      <c r="E1390" s="240" t="s">
        <v>10334</v>
      </c>
    </row>
    <row r="1391" spans="1:5" ht="20.100000000000001" customHeight="1">
      <c r="A1391" s="237" t="s">
        <v>4233</v>
      </c>
      <c r="B1391" s="238" t="s">
        <v>4236</v>
      </c>
      <c r="C1391" s="238" t="s">
        <v>6914</v>
      </c>
      <c r="D1391" s="239">
        <v>48660</v>
      </c>
      <c r="E1391" s="240" t="s">
        <v>10334</v>
      </c>
    </row>
    <row r="1392" spans="1:5" ht="20.100000000000001" customHeight="1">
      <c r="A1392" s="237" t="s">
        <v>4233</v>
      </c>
      <c r="B1392" s="238" t="s">
        <v>4238</v>
      </c>
      <c r="C1392" s="238" t="s">
        <v>6914</v>
      </c>
      <c r="D1392" s="239">
        <v>69110</v>
      </c>
      <c r="E1392" s="240" t="s">
        <v>10334</v>
      </c>
    </row>
    <row r="1393" spans="1:5" ht="20.100000000000001" customHeight="1">
      <c r="A1393" s="237" t="s">
        <v>4240</v>
      </c>
      <c r="B1393" s="238" t="s">
        <v>4234</v>
      </c>
      <c r="C1393" s="238" t="s">
        <v>6914</v>
      </c>
      <c r="D1393" s="239">
        <v>20590</v>
      </c>
      <c r="E1393" s="240" t="s">
        <v>10334</v>
      </c>
    </row>
    <row r="1394" spans="1:5" ht="20.100000000000001" customHeight="1">
      <c r="A1394" s="237" t="s">
        <v>4240</v>
      </c>
      <c r="B1394" s="238" t="s">
        <v>4236</v>
      </c>
      <c r="C1394" s="238" t="s">
        <v>6914</v>
      </c>
      <c r="D1394" s="239">
        <v>38770</v>
      </c>
      <c r="E1394" s="240" t="s">
        <v>10334</v>
      </c>
    </row>
    <row r="1395" spans="1:5" ht="20.100000000000001" customHeight="1">
      <c r="A1395" s="237" t="s">
        <v>4240</v>
      </c>
      <c r="B1395" s="238" t="s">
        <v>4238</v>
      </c>
      <c r="C1395" s="238" t="s">
        <v>6914</v>
      </c>
      <c r="D1395" s="239">
        <v>55620</v>
      </c>
      <c r="E1395" s="240" t="s">
        <v>10334</v>
      </c>
    </row>
    <row r="1396" spans="1:5" ht="20.100000000000001" customHeight="1">
      <c r="A1396" s="237" t="s">
        <v>4244</v>
      </c>
      <c r="B1396" s="238" t="s">
        <v>4245</v>
      </c>
      <c r="C1396" s="238" t="s">
        <v>6893</v>
      </c>
      <c r="D1396" s="239">
        <v>789</v>
      </c>
      <c r="E1396" s="240" t="s">
        <v>10334</v>
      </c>
    </row>
    <row r="1397" spans="1:5" ht="20.100000000000001" customHeight="1">
      <c r="A1397" s="237" t="s">
        <v>4247</v>
      </c>
      <c r="B1397" s="238" t="s">
        <v>4221</v>
      </c>
      <c r="C1397" s="238" t="s">
        <v>6893</v>
      </c>
      <c r="D1397" s="239">
        <v>64000</v>
      </c>
      <c r="E1397" s="240" t="s">
        <v>10334</v>
      </c>
    </row>
    <row r="1398" spans="1:5" ht="20.100000000000001" customHeight="1">
      <c r="A1398" s="237" t="s">
        <v>4247</v>
      </c>
      <c r="B1398" s="238" t="s">
        <v>3063</v>
      </c>
      <c r="C1398" s="238" t="s">
        <v>6893</v>
      </c>
      <c r="D1398" s="239">
        <v>86000</v>
      </c>
      <c r="E1398" s="240" t="s">
        <v>10334</v>
      </c>
    </row>
    <row r="1399" spans="1:5" ht="20.100000000000001" customHeight="1">
      <c r="A1399" s="237" t="s">
        <v>4247</v>
      </c>
      <c r="B1399" s="238" t="s">
        <v>4172</v>
      </c>
      <c r="C1399" s="238" t="s">
        <v>6893</v>
      </c>
      <c r="D1399" s="239">
        <v>45000</v>
      </c>
      <c r="E1399" s="240" t="s">
        <v>10334</v>
      </c>
    </row>
    <row r="1400" spans="1:5" ht="20.100000000000001" customHeight="1">
      <c r="A1400" s="237" t="s">
        <v>4247</v>
      </c>
      <c r="B1400" s="238" t="s">
        <v>4174</v>
      </c>
      <c r="C1400" s="238" t="s">
        <v>6893</v>
      </c>
      <c r="D1400" s="239">
        <v>33000</v>
      </c>
      <c r="E1400" s="240" t="s">
        <v>10334</v>
      </c>
    </row>
    <row r="1401" spans="1:5" ht="20.100000000000001" customHeight="1">
      <c r="A1401" s="237" t="s">
        <v>4247</v>
      </c>
      <c r="B1401" s="238" t="s">
        <v>4176</v>
      </c>
      <c r="C1401" s="238" t="s">
        <v>6893</v>
      </c>
      <c r="D1401" s="239">
        <v>12800</v>
      </c>
      <c r="E1401" s="240" t="s">
        <v>10334</v>
      </c>
    </row>
    <row r="1402" spans="1:5" ht="20.100000000000001" customHeight="1">
      <c r="A1402" s="237" t="s">
        <v>4253</v>
      </c>
      <c r="B1402" s="238" t="s">
        <v>4254</v>
      </c>
      <c r="C1402" s="238" t="s">
        <v>6893</v>
      </c>
      <c r="D1402" s="239">
        <v>440000</v>
      </c>
      <c r="E1402" s="240" t="s">
        <v>10334</v>
      </c>
    </row>
    <row r="1403" spans="1:5" ht="20.100000000000001" customHeight="1">
      <c r="A1403" s="237" t="s">
        <v>4253</v>
      </c>
      <c r="B1403" s="238" t="s">
        <v>4256</v>
      </c>
      <c r="C1403" s="238" t="s">
        <v>6893</v>
      </c>
      <c r="D1403" s="239">
        <v>350000</v>
      </c>
      <c r="E1403" s="240" t="s">
        <v>10334</v>
      </c>
    </row>
    <row r="1404" spans="1:5" ht="20.100000000000001" customHeight="1">
      <c r="A1404" s="237" t="s">
        <v>4253</v>
      </c>
      <c r="B1404" s="238" t="s">
        <v>4176</v>
      </c>
      <c r="C1404" s="238" t="s">
        <v>6893</v>
      </c>
      <c r="D1404" s="239">
        <v>284500</v>
      </c>
      <c r="E1404" s="240" t="s">
        <v>10334</v>
      </c>
    </row>
    <row r="1405" spans="1:5" ht="20.100000000000001" customHeight="1">
      <c r="A1405" s="237" t="s">
        <v>4259</v>
      </c>
      <c r="B1405" s="238" t="s">
        <v>4172</v>
      </c>
      <c r="C1405" s="238" t="s">
        <v>6893</v>
      </c>
      <c r="D1405" s="239">
        <v>550000</v>
      </c>
      <c r="E1405" s="240" t="s">
        <v>10334</v>
      </c>
    </row>
    <row r="1406" spans="1:5" ht="20.100000000000001" customHeight="1">
      <c r="A1406" s="237" t="s">
        <v>4259</v>
      </c>
      <c r="B1406" s="238" t="s">
        <v>4174</v>
      </c>
      <c r="C1406" s="238" t="s">
        <v>6893</v>
      </c>
      <c r="D1406" s="239">
        <v>460000</v>
      </c>
      <c r="E1406" s="240" t="s">
        <v>10334</v>
      </c>
    </row>
    <row r="1407" spans="1:5" ht="20.100000000000001" customHeight="1">
      <c r="A1407" s="237" t="s">
        <v>4259</v>
      </c>
      <c r="B1407" s="238" t="s">
        <v>4176</v>
      </c>
      <c r="C1407" s="238" t="s">
        <v>6893</v>
      </c>
      <c r="D1407" s="239">
        <v>398500</v>
      </c>
      <c r="E1407" s="240" t="s">
        <v>10334</v>
      </c>
    </row>
    <row r="1408" spans="1:5" ht="20.100000000000001" customHeight="1">
      <c r="A1408" s="237" t="s">
        <v>4263</v>
      </c>
      <c r="B1408" s="238" t="s">
        <v>4264</v>
      </c>
      <c r="C1408" s="238" t="s">
        <v>6893</v>
      </c>
      <c r="D1408" s="239">
        <v>270000</v>
      </c>
      <c r="E1408" s="240" t="s">
        <v>10334</v>
      </c>
    </row>
    <row r="1409" spans="1:5" ht="20.100000000000001" customHeight="1">
      <c r="A1409" s="237" t="s">
        <v>4266</v>
      </c>
      <c r="B1409" s="238" t="s">
        <v>4267</v>
      </c>
      <c r="C1409" s="238" t="s">
        <v>6893</v>
      </c>
      <c r="D1409" s="239">
        <v>45000</v>
      </c>
      <c r="E1409" s="240" t="s">
        <v>10334</v>
      </c>
    </row>
    <row r="1410" spans="1:5" ht="20.100000000000001" customHeight="1">
      <c r="A1410" s="237" t="s">
        <v>4269</v>
      </c>
      <c r="B1410" s="238" t="s">
        <v>4270</v>
      </c>
      <c r="C1410" s="238" t="s">
        <v>6893</v>
      </c>
      <c r="D1410" s="239">
        <v>12300</v>
      </c>
      <c r="E1410" s="240" t="s">
        <v>10334</v>
      </c>
    </row>
    <row r="1411" spans="1:5" ht="20.100000000000001" customHeight="1">
      <c r="A1411" s="237" t="s">
        <v>4269</v>
      </c>
      <c r="B1411" s="238" t="s">
        <v>4272</v>
      </c>
      <c r="C1411" s="238" t="s">
        <v>6893</v>
      </c>
      <c r="D1411" s="239">
        <v>8650</v>
      </c>
      <c r="E1411" s="240" t="s">
        <v>10334</v>
      </c>
    </row>
    <row r="1412" spans="1:5" ht="20.100000000000001" customHeight="1">
      <c r="A1412" s="237" t="s">
        <v>4269</v>
      </c>
      <c r="B1412" s="238" t="s">
        <v>4274</v>
      </c>
      <c r="C1412" s="238" t="s">
        <v>6893</v>
      </c>
      <c r="D1412" s="239">
        <v>5680</v>
      </c>
      <c r="E1412" s="240" t="s">
        <v>10334</v>
      </c>
    </row>
    <row r="1413" spans="1:5" ht="20.100000000000001" customHeight="1">
      <c r="A1413" s="237" t="s">
        <v>4269</v>
      </c>
      <c r="B1413" s="238" t="s">
        <v>4276</v>
      </c>
      <c r="C1413" s="238" t="s">
        <v>6893</v>
      </c>
      <c r="D1413" s="239">
        <v>6170</v>
      </c>
      <c r="E1413" s="240" t="s">
        <v>10334</v>
      </c>
    </row>
    <row r="1414" spans="1:5" ht="20.100000000000001" customHeight="1">
      <c r="A1414" s="237" t="s">
        <v>4269</v>
      </c>
      <c r="B1414" s="238" t="s">
        <v>4278</v>
      </c>
      <c r="C1414" s="238" t="s">
        <v>6893</v>
      </c>
      <c r="D1414" s="239">
        <v>5800</v>
      </c>
      <c r="E1414" s="240" t="s">
        <v>10334</v>
      </c>
    </row>
    <row r="1415" spans="1:5" ht="20.100000000000001" customHeight="1">
      <c r="A1415" s="237" t="s">
        <v>4269</v>
      </c>
      <c r="B1415" s="238" t="s">
        <v>4280</v>
      </c>
      <c r="C1415" s="238" t="s">
        <v>6893</v>
      </c>
      <c r="D1415" s="239">
        <v>4170</v>
      </c>
      <c r="E1415" s="240" t="s">
        <v>10334</v>
      </c>
    </row>
    <row r="1416" spans="1:5" ht="20.100000000000001" customHeight="1">
      <c r="A1416" s="237" t="s">
        <v>4269</v>
      </c>
      <c r="B1416" s="238" t="s">
        <v>4282</v>
      </c>
      <c r="C1416" s="238" t="s">
        <v>6893</v>
      </c>
      <c r="D1416" s="239">
        <v>2430</v>
      </c>
      <c r="E1416" s="240" t="s">
        <v>10334</v>
      </c>
    </row>
    <row r="1417" spans="1:5" ht="20.100000000000001" customHeight="1">
      <c r="A1417" s="237" t="s">
        <v>4269</v>
      </c>
      <c r="B1417" s="238" t="s">
        <v>10428</v>
      </c>
      <c r="C1417" s="238" t="s">
        <v>6893</v>
      </c>
      <c r="D1417" s="239">
        <v>2200</v>
      </c>
      <c r="E1417" s="240" t="s">
        <v>10334</v>
      </c>
    </row>
    <row r="1418" spans="1:5" ht="20.100000000000001" customHeight="1">
      <c r="A1418" s="237" t="s">
        <v>4269</v>
      </c>
      <c r="B1418" s="238" t="s">
        <v>4285</v>
      </c>
      <c r="C1418" s="238" t="s">
        <v>6893</v>
      </c>
      <c r="D1418" s="239">
        <v>1780</v>
      </c>
      <c r="E1418" s="240" t="s">
        <v>10334</v>
      </c>
    </row>
    <row r="1419" spans="1:5" ht="20.100000000000001" customHeight="1">
      <c r="A1419" s="237" t="s">
        <v>4269</v>
      </c>
      <c r="B1419" s="238" t="s">
        <v>4287</v>
      </c>
      <c r="C1419" s="238" t="s">
        <v>6893</v>
      </c>
      <c r="D1419" s="239">
        <v>830</v>
      </c>
      <c r="E1419" s="240" t="s">
        <v>10334</v>
      </c>
    </row>
    <row r="1420" spans="1:5" ht="20.100000000000001" customHeight="1">
      <c r="A1420" s="237" t="s">
        <v>4269</v>
      </c>
      <c r="B1420" s="238" t="s">
        <v>4289</v>
      </c>
      <c r="C1420" s="238" t="s">
        <v>6893</v>
      </c>
      <c r="D1420" s="239">
        <v>590</v>
      </c>
      <c r="E1420" s="240" t="s">
        <v>10334</v>
      </c>
    </row>
    <row r="1421" spans="1:5" ht="20.100000000000001" customHeight="1">
      <c r="A1421" s="237" t="s">
        <v>4291</v>
      </c>
      <c r="B1421" s="238" t="s">
        <v>4147</v>
      </c>
      <c r="C1421" s="238" t="s">
        <v>6893</v>
      </c>
      <c r="D1421" s="239">
        <v>3120000</v>
      </c>
      <c r="E1421" s="240" t="s">
        <v>10334</v>
      </c>
    </row>
    <row r="1422" spans="1:5" ht="20.100000000000001" customHeight="1">
      <c r="A1422" s="237" t="s">
        <v>4291</v>
      </c>
      <c r="B1422" s="238" t="s">
        <v>4293</v>
      </c>
      <c r="C1422" s="238" t="s">
        <v>6893</v>
      </c>
      <c r="D1422" s="239">
        <v>3390000</v>
      </c>
      <c r="E1422" s="240" t="s">
        <v>10334</v>
      </c>
    </row>
    <row r="1423" spans="1:5" ht="20.100000000000001" customHeight="1">
      <c r="A1423" s="237" t="s">
        <v>4291</v>
      </c>
      <c r="B1423" s="238" t="s">
        <v>4295</v>
      </c>
      <c r="C1423" s="238" t="s">
        <v>6893</v>
      </c>
      <c r="D1423" s="239">
        <v>3390000</v>
      </c>
      <c r="E1423" s="240" t="s">
        <v>10334</v>
      </c>
    </row>
    <row r="1424" spans="1:5" ht="20.100000000000001" customHeight="1">
      <c r="A1424" s="237" t="s">
        <v>4291</v>
      </c>
      <c r="B1424" s="238" t="s">
        <v>4297</v>
      </c>
      <c r="C1424" s="238" t="s">
        <v>6893</v>
      </c>
      <c r="D1424" s="239">
        <v>1370000</v>
      </c>
      <c r="E1424" s="240" t="s">
        <v>10334</v>
      </c>
    </row>
    <row r="1425" spans="1:5" ht="20.100000000000001" customHeight="1">
      <c r="A1425" s="237" t="s">
        <v>4299</v>
      </c>
      <c r="B1425" s="238" t="s">
        <v>4300</v>
      </c>
      <c r="C1425" s="238" t="s">
        <v>6893</v>
      </c>
      <c r="D1425" s="239">
        <v>4536000</v>
      </c>
      <c r="E1425" s="240" t="s">
        <v>10334</v>
      </c>
    </row>
    <row r="1426" spans="1:5" ht="20.100000000000001" customHeight="1">
      <c r="A1426" s="237" t="s">
        <v>4299</v>
      </c>
      <c r="B1426" s="238" t="s">
        <v>4302</v>
      </c>
      <c r="C1426" s="238" t="s">
        <v>6893</v>
      </c>
      <c r="D1426" s="239">
        <v>4226000</v>
      </c>
      <c r="E1426" s="240" t="s">
        <v>10334</v>
      </c>
    </row>
    <row r="1427" spans="1:5" ht="20.100000000000001" customHeight="1">
      <c r="A1427" s="237" t="s">
        <v>4299</v>
      </c>
      <c r="B1427" s="238" t="s">
        <v>10429</v>
      </c>
      <c r="C1427" s="238" t="s">
        <v>6893</v>
      </c>
      <c r="D1427" s="239">
        <v>3677000</v>
      </c>
      <c r="E1427" s="240" t="s">
        <v>10334</v>
      </c>
    </row>
    <row r="1428" spans="1:5" ht="20.100000000000001" customHeight="1">
      <c r="A1428" s="237" t="s">
        <v>4299</v>
      </c>
      <c r="B1428" s="238" t="s">
        <v>4147</v>
      </c>
      <c r="C1428" s="238" t="s">
        <v>6893</v>
      </c>
      <c r="D1428" s="239">
        <v>2360000</v>
      </c>
      <c r="E1428" s="240" t="s">
        <v>10334</v>
      </c>
    </row>
    <row r="1429" spans="1:5" ht="20.100000000000001" customHeight="1">
      <c r="A1429" s="237" t="s">
        <v>4299</v>
      </c>
      <c r="B1429" s="238" t="s">
        <v>4306</v>
      </c>
      <c r="C1429" s="238" t="s">
        <v>6893</v>
      </c>
      <c r="D1429" s="239">
        <v>1350000</v>
      </c>
      <c r="E1429" s="240" t="s">
        <v>10334</v>
      </c>
    </row>
    <row r="1430" spans="1:5" ht="20.100000000000001" customHeight="1">
      <c r="A1430" s="237" t="s">
        <v>4299</v>
      </c>
      <c r="B1430" s="238" t="s">
        <v>4149</v>
      </c>
      <c r="C1430" s="238" t="s">
        <v>6893</v>
      </c>
      <c r="D1430" s="239">
        <v>1560000</v>
      </c>
      <c r="E1430" s="240" t="s">
        <v>10334</v>
      </c>
    </row>
    <row r="1431" spans="1:5" ht="20.100000000000001" customHeight="1">
      <c r="A1431" s="237" t="s">
        <v>4299</v>
      </c>
      <c r="B1431" s="238" t="s">
        <v>4309</v>
      </c>
      <c r="C1431" s="238" t="s">
        <v>6893</v>
      </c>
      <c r="D1431" s="239">
        <v>850000</v>
      </c>
      <c r="E1431" s="240" t="s">
        <v>10334</v>
      </c>
    </row>
    <row r="1432" spans="1:5" ht="20.100000000000001" customHeight="1">
      <c r="A1432" s="237" t="s">
        <v>4299</v>
      </c>
      <c r="B1432" s="238" t="s">
        <v>4150</v>
      </c>
      <c r="C1432" s="238" t="s">
        <v>6893</v>
      </c>
      <c r="D1432" s="239">
        <v>780000</v>
      </c>
      <c r="E1432" s="240" t="s">
        <v>10334</v>
      </c>
    </row>
    <row r="1433" spans="1:5" ht="20.100000000000001" customHeight="1">
      <c r="A1433" s="237" t="s">
        <v>4299</v>
      </c>
      <c r="B1433" s="238" t="s">
        <v>4312</v>
      </c>
      <c r="C1433" s="238" t="s">
        <v>6893</v>
      </c>
      <c r="D1433" s="239">
        <v>620000</v>
      </c>
      <c r="E1433" s="240" t="s">
        <v>10334</v>
      </c>
    </row>
    <row r="1434" spans="1:5" ht="20.100000000000001" customHeight="1">
      <c r="A1434" s="237" t="s">
        <v>4299</v>
      </c>
      <c r="B1434" s="238" t="s">
        <v>4313</v>
      </c>
      <c r="C1434" s="238" t="s">
        <v>6893</v>
      </c>
      <c r="D1434" s="239">
        <v>469700</v>
      </c>
      <c r="E1434" s="240" t="s">
        <v>10334</v>
      </c>
    </row>
    <row r="1435" spans="1:5" ht="20.100000000000001" customHeight="1">
      <c r="A1435" s="237" t="s">
        <v>4315</v>
      </c>
      <c r="B1435" s="238" t="s">
        <v>4316</v>
      </c>
      <c r="C1435" s="238" t="s">
        <v>6893</v>
      </c>
      <c r="D1435" s="239">
        <v>3600000</v>
      </c>
      <c r="E1435" s="240" t="s">
        <v>10334</v>
      </c>
    </row>
    <row r="1436" spans="1:5" ht="20.100000000000001" customHeight="1">
      <c r="A1436" s="237" t="s">
        <v>4318</v>
      </c>
      <c r="B1436" s="238" t="s">
        <v>4319</v>
      </c>
      <c r="C1436" s="238" t="s">
        <v>6893</v>
      </c>
      <c r="D1436" s="239">
        <v>19980000</v>
      </c>
      <c r="E1436" s="240" t="s">
        <v>10334</v>
      </c>
    </row>
    <row r="1437" spans="1:5" ht="20.100000000000001" customHeight="1">
      <c r="A1437" s="237" t="s">
        <v>4318</v>
      </c>
      <c r="B1437" s="238" t="s">
        <v>4321</v>
      </c>
      <c r="C1437" s="238" t="s">
        <v>6893</v>
      </c>
      <c r="D1437" s="239">
        <v>12490000</v>
      </c>
      <c r="E1437" s="240" t="s">
        <v>10334</v>
      </c>
    </row>
    <row r="1438" spans="1:5" ht="20.100000000000001" customHeight="1">
      <c r="A1438" s="237" t="s">
        <v>4318</v>
      </c>
      <c r="B1438" s="238" t="s">
        <v>4297</v>
      </c>
      <c r="C1438" s="238" t="s">
        <v>6893</v>
      </c>
      <c r="D1438" s="239">
        <v>10450000</v>
      </c>
      <c r="E1438" s="240" t="s">
        <v>10334</v>
      </c>
    </row>
    <row r="1439" spans="1:5" ht="20.100000000000001" customHeight="1">
      <c r="A1439" s="237" t="s">
        <v>4318</v>
      </c>
      <c r="B1439" s="238" t="s">
        <v>4324</v>
      </c>
      <c r="C1439" s="238" t="s">
        <v>6893</v>
      </c>
      <c r="D1439" s="239">
        <v>4190000</v>
      </c>
      <c r="E1439" s="240" t="s">
        <v>10334</v>
      </c>
    </row>
    <row r="1440" spans="1:5" ht="20.100000000000001" customHeight="1">
      <c r="A1440" s="237" t="s">
        <v>4326</v>
      </c>
      <c r="B1440" s="238" t="s">
        <v>4327</v>
      </c>
      <c r="C1440" s="238" t="s">
        <v>6893</v>
      </c>
      <c r="D1440" s="239">
        <v>3170000</v>
      </c>
      <c r="E1440" s="240" t="s">
        <v>10334</v>
      </c>
    </row>
    <row r="1441" spans="1:5" ht="20.100000000000001" customHeight="1">
      <c r="A1441" s="237" t="s">
        <v>4326</v>
      </c>
      <c r="B1441" s="238" t="s">
        <v>4324</v>
      </c>
      <c r="C1441" s="238" t="s">
        <v>6893</v>
      </c>
      <c r="D1441" s="239">
        <v>2110000</v>
      </c>
      <c r="E1441" s="240" t="s">
        <v>10334</v>
      </c>
    </row>
    <row r="1442" spans="1:5" ht="20.100000000000001" customHeight="1">
      <c r="A1442" s="237" t="s">
        <v>4330</v>
      </c>
      <c r="B1442" s="238" t="s">
        <v>4150</v>
      </c>
      <c r="C1442" s="238" t="s">
        <v>7338</v>
      </c>
      <c r="D1442" s="239">
        <v>4180000</v>
      </c>
      <c r="E1442" s="240" t="s">
        <v>10334</v>
      </c>
    </row>
    <row r="1443" spans="1:5" ht="20.100000000000001" customHeight="1">
      <c r="A1443" s="237" t="s">
        <v>4330</v>
      </c>
      <c r="B1443" s="238" t="s">
        <v>4149</v>
      </c>
      <c r="C1443" s="238" t="s">
        <v>7338</v>
      </c>
      <c r="D1443" s="239">
        <v>6600000</v>
      </c>
      <c r="E1443" s="240" t="s">
        <v>10334</v>
      </c>
    </row>
    <row r="1444" spans="1:5" ht="20.100000000000001" customHeight="1">
      <c r="A1444" s="237" t="s">
        <v>4330</v>
      </c>
      <c r="B1444" s="238" t="s">
        <v>4147</v>
      </c>
      <c r="C1444" s="238" t="s">
        <v>7338</v>
      </c>
      <c r="D1444" s="239">
        <v>8250000</v>
      </c>
      <c r="E1444" s="240" t="s">
        <v>10334</v>
      </c>
    </row>
    <row r="1445" spans="1:5" ht="20.100000000000001" customHeight="1">
      <c r="A1445" s="237" t="s">
        <v>10430</v>
      </c>
      <c r="B1445" s="238" t="s">
        <v>4147</v>
      </c>
      <c r="C1445" s="238" t="s">
        <v>6893</v>
      </c>
      <c r="D1445" s="239">
        <v>5355000</v>
      </c>
      <c r="E1445" s="240" t="s">
        <v>10334</v>
      </c>
    </row>
    <row r="1446" spans="1:5" ht="20.100000000000001" customHeight="1">
      <c r="A1446" s="237" t="s">
        <v>10431</v>
      </c>
      <c r="B1446" s="238" t="s">
        <v>4149</v>
      </c>
      <c r="C1446" s="238" t="s">
        <v>6893</v>
      </c>
      <c r="D1446" s="239">
        <v>4180000</v>
      </c>
      <c r="E1446" s="240" t="s">
        <v>10334</v>
      </c>
    </row>
    <row r="1447" spans="1:5" ht="20.100000000000001" customHeight="1">
      <c r="A1447" s="237" t="s">
        <v>10432</v>
      </c>
      <c r="B1447" s="238" t="s">
        <v>4150</v>
      </c>
      <c r="C1447" s="238" t="s">
        <v>6893</v>
      </c>
      <c r="D1447" s="239">
        <v>2695000</v>
      </c>
      <c r="E1447" s="240" t="s">
        <v>10334</v>
      </c>
    </row>
    <row r="1448" spans="1:5" ht="20.100000000000001" customHeight="1">
      <c r="A1448" s="237" t="s">
        <v>4337</v>
      </c>
      <c r="B1448" s="238" t="s">
        <v>4313</v>
      </c>
      <c r="C1448" s="238" t="s">
        <v>6893</v>
      </c>
      <c r="D1448" s="239">
        <v>2120000</v>
      </c>
      <c r="E1448" s="240" t="s">
        <v>10334</v>
      </c>
    </row>
    <row r="1449" spans="1:5" ht="20.100000000000001" customHeight="1">
      <c r="A1449" s="237" t="s">
        <v>4339</v>
      </c>
      <c r="B1449" s="238" t="s">
        <v>4293</v>
      </c>
      <c r="C1449" s="238" t="s">
        <v>6893</v>
      </c>
      <c r="D1449" s="239">
        <v>17500000</v>
      </c>
      <c r="E1449" s="240" t="s">
        <v>10334</v>
      </c>
    </row>
    <row r="1450" spans="1:5" ht="20.100000000000001" customHeight="1">
      <c r="A1450" s="237" t="s">
        <v>4339</v>
      </c>
      <c r="B1450" s="238" t="s">
        <v>4147</v>
      </c>
      <c r="C1450" s="238" t="s">
        <v>6893</v>
      </c>
      <c r="D1450" s="239">
        <v>8120000</v>
      </c>
      <c r="E1450" s="240" t="s">
        <v>10334</v>
      </c>
    </row>
    <row r="1451" spans="1:5" ht="20.100000000000001" customHeight="1">
      <c r="A1451" s="237" t="s">
        <v>4342</v>
      </c>
      <c r="B1451" s="238" t="s">
        <v>4343</v>
      </c>
      <c r="C1451" s="238" t="s">
        <v>6893</v>
      </c>
      <c r="D1451" s="239">
        <v>1540000</v>
      </c>
      <c r="E1451" s="240" t="s">
        <v>10334</v>
      </c>
    </row>
    <row r="1452" spans="1:5" ht="20.100000000000001" customHeight="1">
      <c r="A1452" s="237" t="s">
        <v>4342</v>
      </c>
      <c r="B1452" s="238" t="s">
        <v>4345</v>
      </c>
      <c r="C1452" s="238" t="s">
        <v>6893</v>
      </c>
      <c r="D1452" s="239">
        <v>1991000</v>
      </c>
      <c r="E1452" s="240" t="s">
        <v>10334</v>
      </c>
    </row>
    <row r="1453" spans="1:5" ht="20.100000000000001" customHeight="1">
      <c r="A1453" s="237" t="s">
        <v>4342</v>
      </c>
      <c r="B1453" s="238" t="s">
        <v>4347</v>
      </c>
      <c r="C1453" s="238" t="s">
        <v>6893</v>
      </c>
      <c r="D1453" s="239">
        <v>2310000</v>
      </c>
      <c r="E1453" s="240" t="s">
        <v>10334</v>
      </c>
    </row>
    <row r="1454" spans="1:5" ht="20.100000000000001" customHeight="1">
      <c r="A1454" s="237" t="s">
        <v>4342</v>
      </c>
      <c r="B1454" s="238" t="s">
        <v>4349</v>
      </c>
      <c r="C1454" s="238" t="s">
        <v>6893</v>
      </c>
      <c r="D1454" s="239">
        <v>2486000</v>
      </c>
      <c r="E1454" s="240" t="s">
        <v>10334</v>
      </c>
    </row>
    <row r="1455" spans="1:5" ht="20.100000000000001" customHeight="1">
      <c r="A1455" s="237" t="s">
        <v>4351</v>
      </c>
      <c r="B1455" s="238" t="s">
        <v>4352</v>
      </c>
      <c r="C1455" s="238" t="s">
        <v>6893</v>
      </c>
      <c r="D1455" s="239">
        <v>560000</v>
      </c>
      <c r="E1455" s="240" t="s">
        <v>10334</v>
      </c>
    </row>
    <row r="1456" spans="1:5" ht="20.100000000000001" customHeight="1">
      <c r="A1456" s="237" t="s">
        <v>4351</v>
      </c>
      <c r="B1456" s="238" t="s">
        <v>4354</v>
      </c>
      <c r="C1456" s="238" t="s">
        <v>6893</v>
      </c>
      <c r="D1456" s="239">
        <v>480000</v>
      </c>
      <c r="E1456" s="240" t="s">
        <v>10334</v>
      </c>
    </row>
    <row r="1457" spans="1:5" ht="20.100000000000001" customHeight="1">
      <c r="A1457" s="237" t="s">
        <v>4351</v>
      </c>
      <c r="B1457" s="238" t="s">
        <v>4356</v>
      </c>
      <c r="C1457" s="238" t="s">
        <v>6893</v>
      </c>
      <c r="D1457" s="239">
        <v>400000</v>
      </c>
      <c r="E1457" s="240" t="s">
        <v>10334</v>
      </c>
    </row>
    <row r="1458" spans="1:5" ht="20.100000000000001" customHeight="1">
      <c r="A1458" s="237" t="s">
        <v>4351</v>
      </c>
      <c r="B1458" s="238" t="s">
        <v>4358</v>
      </c>
      <c r="C1458" s="238" t="s">
        <v>6893</v>
      </c>
      <c r="D1458" s="239">
        <v>340000</v>
      </c>
      <c r="E1458" s="240" t="s">
        <v>10334</v>
      </c>
    </row>
    <row r="1459" spans="1:5" ht="20.100000000000001" customHeight="1">
      <c r="A1459" s="237" t="s">
        <v>4351</v>
      </c>
      <c r="B1459" s="238" t="s">
        <v>4360</v>
      </c>
      <c r="C1459" s="238" t="s">
        <v>6893</v>
      </c>
      <c r="D1459" s="239">
        <v>290000</v>
      </c>
      <c r="E1459" s="240" t="s">
        <v>10334</v>
      </c>
    </row>
    <row r="1460" spans="1:5" ht="20.100000000000001" customHeight="1">
      <c r="A1460" s="237" t="s">
        <v>4351</v>
      </c>
      <c r="B1460" s="238" t="s">
        <v>4362</v>
      </c>
      <c r="C1460" s="238" t="s">
        <v>6893</v>
      </c>
      <c r="D1460" s="239">
        <v>220000</v>
      </c>
      <c r="E1460" s="240" t="s">
        <v>10334</v>
      </c>
    </row>
    <row r="1461" spans="1:5" ht="20.100000000000001" customHeight="1">
      <c r="A1461" s="237" t="s">
        <v>4351</v>
      </c>
      <c r="B1461" s="238" t="s">
        <v>4364</v>
      </c>
      <c r="C1461" s="238" t="s">
        <v>6893</v>
      </c>
      <c r="D1461" s="239">
        <v>170000</v>
      </c>
      <c r="E1461" s="240" t="s">
        <v>10334</v>
      </c>
    </row>
    <row r="1462" spans="1:5" ht="20.100000000000001" customHeight="1">
      <c r="A1462" s="237" t="s">
        <v>1927</v>
      </c>
      <c r="B1462" s="238" t="s">
        <v>7339</v>
      </c>
      <c r="C1462" s="238" t="s">
        <v>6914</v>
      </c>
      <c r="D1462" s="239">
        <v>238727</v>
      </c>
      <c r="E1462" s="240" t="s">
        <v>10327</v>
      </c>
    </row>
    <row r="1463" spans="1:5" ht="20.100000000000001" customHeight="1">
      <c r="A1463" s="237" t="s">
        <v>1927</v>
      </c>
      <c r="B1463" s="238" t="s">
        <v>7340</v>
      </c>
      <c r="C1463" s="238" t="s">
        <v>6914</v>
      </c>
      <c r="D1463" s="239">
        <v>297182</v>
      </c>
      <c r="E1463" s="240" t="s">
        <v>10327</v>
      </c>
    </row>
    <row r="1464" spans="1:5" ht="20.100000000000001" customHeight="1">
      <c r="A1464" s="237" t="s">
        <v>1927</v>
      </c>
      <c r="B1464" s="238" t="s">
        <v>10433</v>
      </c>
      <c r="C1464" s="238" t="s">
        <v>6914</v>
      </c>
      <c r="D1464" s="239">
        <v>373818</v>
      </c>
      <c r="E1464" s="240" t="s">
        <v>10327</v>
      </c>
    </row>
    <row r="1465" spans="1:5" ht="20.100000000000001" customHeight="1">
      <c r="A1465" s="237" t="s">
        <v>1927</v>
      </c>
      <c r="B1465" s="238" t="s">
        <v>7342</v>
      </c>
      <c r="C1465" s="238" t="s">
        <v>6914</v>
      </c>
      <c r="D1465" s="239">
        <v>420364</v>
      </c>
      <c r="E1465" s="240" t="s">
        <v>10327</v>
      </c>
    </row>
    <row r="1466" spans="1:5" ht="20.100000000000001" customHeight="1">
      <c r="A1466" s="237" t="s">
        <v>1927</v>
      </c>
      <c r="B1466" s="238" t="s">
        <v>7343</v>
      </c>
      <c r="C1466" s="238" t="s">
        <v>6914</v>
      </c>
      <c r="D1466" s="239">
        <v>519091</v>
      </c>
      <c r="E1466" s="240" t="s">
        <v>10327</v>
      </c>
    </row>
    <row r="1467" spans="1:5" ht="20.100000000000001" customHeight="1">
      <c r="A1467" s="237" t="s">
        <v>1927</v>
      </c>
      <c r="B1467" s="238" t="s">
        <v>7344</v>
      </c>
      <c r="C1467" s="238" t="s">
        <v>6914</v>
      </c>
      <c r="D1467" s="239">
        <v>618545</v>
      </c>
      <c r="E1467" s="240" t="s">
        <v>10327</v>
      </c>
    </row>
    <row r="1468" spans="1:5" ht="20.100000000000001" customHeight="1">
      <c r="A1468" s="237" t="s">
        <v>1927</v>
      </c>
      <c r="B1468" s="238" t="s">
        <v>7345</v>
      </c>
      <c r="C1468" s="238" t="s">
        <v>6914</v>
      </c>
      <c r="D1468" s="239">
        <v>703891</v>
      </c>
      <c r="E1468" s="240" t="s">
        <v>10327</v>
      </c>
    </row>
    <row r="1469" spans="1:5" ht="20.100000000000001" customHeight="1">
      <c r="A1469" s="237" t="s">
        <v>1927</v>
      </c>
      <c r="B1469" s="238" t="s">
        <v>7346</v>
      </c>
      <c r="C1469" s="238" t="s">
        <v>6914</v>
      </c>
      <c r="D1469" s="239">
        <v>848218</v>
      </c>
      <c r="E1469" s="240" t="s">
        <v>10327</v>
      </c>
    </row>
    <row r="1470" spans="1:5" ht="20.100000000000001" customHeight="1">
      <c r="A1470" s="237" t="s">
        <v>1927</v>
      </c>
      <c r="B1470" s="238" t="s">
        <v>7347</v>
      </c>
      <c r="C1470" s="238" t="s">
        <v>6914</v>
      </c>
      <c r="D1470" s="239">
        <v>1057427</v>
      </c>
      <c r="E1470" s="240" t="s">
        <v>10327</v>
      </c>
    </row>
    <row r="1471" spans="1:5" ht="20.100000000000001" customHeight="1">
      <c r="A1471" s="237" t="s">
        <v>1927</v>
      </c>
      <c r="B1471" s="238" t="s">
        <v>7348</v>
      </c>
      <c r="C1471" s="238" t="s">
        <v>6914</v>
      </c>
      <c r="D1471" s="239">
        <v>1275545</v>
      </c>
      <c r="E1471" s="240" t="s">
        <v>10327</v>
      </c>
    </row>
    <row r="1472" spans="1:5" ht="20.100000000000001" customHeight="1">
      <c r="A1472" s="237" t="s">
        <v>1927</v>
      </c>
      <c r="B1472" s="238" t="s">
        <v>7349</v>
      </c>
      <c r="C1472" s="238" t="s">
        <v>6914</v>
      </c>
      <c r="D1472" s="239">
        <v>1463364</v>
      </c>
      <c r="E1472" s="240" t="s">
        <v>10327</v>
      </c>
    </row>
    <row r="1473" spans="1:5" ht="20.100000000000001" customHeight="1">
      <c r="A1473" s="237" t="s">
        <v>1927</v>
      </c>
      <c r="B1473" s="238" t="s">
        <v>7350</v>
      </c>
      <c r="C1473" s="238" t="s">
        <v>6914</v>
      </c>
      <c r="D1473" s="239">
        <v>1765818</v>
      </c>
      <c r="E1473" s="240" t="s">
        <v>10327</v>
      </c>
    </row>
    <row r="1474" spans="1:5" ht="20.100000000000001" customHeight="1">
      <c r="A1474" s="237" t="s">
        <v>1927</v>
      </c>
      <c r="B1474" s="238" t="s">
        <v>7351</v>
      </c>
      <c r="C1474" s="238" t="s">
        <v>6914</v>
      </c>
      <c r="D1474" s="239">
        <v>1948091</v>
      </c>
      <c r="E1474" s="240" t="s">
        <v>10327</v>
      </c>
    </row>
    <row r="1475" spans="1:5" ht="20.100000000000001" customHeight="1">
      <c r="A1475" s="237" t="s">
        <v>1927</v>
      </c>
      <c r="B1475" s="238" t="s">
        <v>7352</v>
      </c>
      <c r="C1475" s="238" t="s">
        <v>6914</v>
      </c>
      <c r="D1475" s="239">
        <v>2117727</v>
      </c>
      <c r="E1475" s="240" t="s">
        <v>10327</v>
      </c>
    </row>
    <row r="1476" spans="1:5" ht="20.100000000000001" customHeight="1">
      <c r="A1476" s="237" t="s">
        <v>1927</v>
      </c>
      <c r="B1476" s="238" t="s">
        <v>7353</v>
      </c>
      <c r="C1476" s="238" t="s">
        <v>6914</v>
      </c>
      <c r="D1476" s="239">
        <v>2527773</v>
      </c>
      <c r="E1476" s="240" t="s">
        <v>10327</v>
      </c>
    </row>
    <row r="1477" spans="1:5" ht="20.100000000000001" customHeight="1">
      <c r="A1477" s="237" t="s">
        <v>1927</v>
      </c>
      <c r="B1477" s="238" t="s">
        <v>7354</v>
      </c>
      <c r="C1477" s="238" t="s">
        <v>6914</v>
      </c>
      <c r="D1477" s="239">
        <v>2711273</v>
      </c>
      <c r="E1477" s="240" t="s">
        <v>10327</v>
      </c>
    </row>
    <row r="1478" spans="1:5" ht="20.100000000000001" customHeight="1">
      <c r="A1478" s="237" t="s">
        <v>1927</v>
      </c>
      <c r="B1478" s="238" t="s">
        <v>7355</v>
      </c>
      <c r="C1478" s="238" t="s">
        <v>6914</v>
      </c>
      <c r="D1478" s="239">
        <v>2777555</v>
      </c>
      <c r="E1478" s="240" t="s">
        <v>10327</v>
      </c>
    </row>
    <row r="1479" spans="1:5" ht="20.100000000000001" customHeight="1">
      <c r="A1479" s="237" t="s">
        <v>1927</v>
      </c>
      <c r="B1479" s="238" t="s">
        <v>7356</v>
      </c>
      <c r="C1479" s="238" t="s">
        <v>6914</v>
      </c>
      <c r="D1479" s="239">
        <v>3235182</v>
      </c>
      <c r="E1479" s="240" t="s">
        <v>10327</v>
      </c>
    </row>
    <row r="1480" spans="1:5" ht="20.100000000000001" customHeight="1">
      <c r="A1480" s="237" t="s">
        <v>2579</v>
      </c>
      <c r="B1480" s="238" t="s">
        <v>2580</v>
      </c>
      <c r="C1480" s="238" t="s">
        <v>6893</v>
      </c>
      <c r="D1480" s="239">
        <v>365900</v>
      </c>
      <c r="E1480" s="240" t="s">
        <v>10338</v>
      </c>
    </row>
    <row r="1481" spans="1:5" ht="20.100000000000001" customHeight="1">
      <c r="A1481" s="237" t="s">
        <v>2581</v>
      </c>
      <c r="B1481" s="238" t="s">
        <v>2580</v>
      </c>
      <c r="C1481" s="238" t="s">
        <v>6893</v>
      </c>
      <c r="D1481" s="239">
        <v>365900</v>
      </c>
      <c r="E1481" s="240" t="s">
        <v>10338</v>
      </c>
    </row>
    <row r="1482" spans="1:5" ht="20.100000000000001" customHeight="1">
      <c r="A1482" s="237" t="s">
        <v>2583</v>
      </c>
      <c r="B1482" s="238" t="s">
        <v>2580</v>
      </c>
      <c r="C1482" s="238" t="s">
        <v>6893</v>
      </c>
      <c r="D1482" s="239">
        <v>623800</v>
      </c>
      <c r="E1482" s="240" t="s">
        <v>10338</v>
      </c>
    </row>
    <row r="1483" spans="1:5" ht="20.100000000000001" customHeight="1">
      <c r="A1483" s="237" t="s">
        <v>2585</v>
      </c>
      <c r="B1483" s="238" t="s">
        <v>2580</v>
      </c>
      <c r="C1483" s="238" t="s">
        <v>6893</v>
      </c>
      <c r="D1483" s="239">
        <v>879400</v>
      </c>
      <c r="E1483" s="240" t="s">
        <v>10338</v>
      </c>
    </row>
    <row r="1484" spans="1:5" ht="20.100000000000001" customHeight="1">
      <c r="A1484" s="237" t="s">
        <v>2579</v>
      </c>
      <c r="B1484" s="238" t="s">
        <v>2587</v>
      </c>
      <c r="C1484" s="238" t="s">
        <v>6893</v>
      </c>
      <c r="D1484" s="239">
        <v>485900</v>
      </c>
      <c r="E1484" s="240" t="s">
        <v>10338</v>
      </c>
    </row>
    <row r="1485" spans="1:5" ht="20.100000000000001" customHeight="1">
      <c r="A1485" s="237" t="s">
        <v>2581</v>
      </c>
      <c r="B1485" s="238" t="s">
        <v>2587</v>
      </c>
      <c r="C1485" s="238" t="s">
        <v>6893</v>
      </c>
      <c r="D1485" s="239">
        <v>485900</v>
      </c>
      <c r="E1485" s="240" t="s">
        <v>10338</v>
      </c>
    </row>
    <row r="1486" spans="1:5" ht="20.100000000000001" customHeight="1">
      <c r="A1486" s="237" t="s">
        <v>2583</v>
      </c>
      <c r="B1486" s="238" t="s">
        <v>2587</v>
      </c>
      <c r="C1486" s="238" t="s">
        <v>6893</v>
      </c>
      <c r="D1486" s="239">
        <v>834900</v>
      </c>
      <c r="E1486" s="240" t="s">
        <v>10338</v>
      </c>
    </row>
    <row r="1487" spans="1:5" ht="20.100000000000001" customHeight="1">
      <c r="A1487" s="237" t="s">
        <v>2585</v>
      </c>
      <c r="B1487" s="238" t="s">
        <v>2587</v>
      </c>
      <c r="C1487" s="238" t="s">
        <v>6893</v>
      </c>
      <c r="D1487" s="239">
        <v>1157000</v>
      </c>
      <c r="E1487" s="240" t="s">
        <v>10338</v>
      </c>
    </row>
    <row r="1488" spans="1:5" ht="20.100000000000001" customHeight="1">
      <c r="A1488" s="237" t="s">
        <v>2579</v>
      </c>
      <c r="B1488" s="238" t="s">
        <v>2591</v>
      </c>
      <c r="C1488" s="238" t="s">
        <v>6893</v>
      </c>
      <c r="D1488" s="239">
        <v>666600</v>
      </c>
      <c r="E1488" s="240" t="s">
        <v>10338</v>
      </c>
    </row>
    <row r="1489" spans="1:5" ht="20.100000000000001" customHeight="1">
      <c r="A1489" s="237" t="s">
        <v>2581</v>
      </c>
      <c r="B1489" s="238" t="s">
        <v>2591</v>
      </c>
      <c r="C1489" s="238" t="s">
        <v>6893</v>
      </c>
      <c r="D1489" s="239">
        <v>666600</v>
      </c>
      <c r="E1489" s="240" t="s">
        <v>10338</v>
      </c>
    </row>
    <row r="1490" spans="1:5" ht="20.100000000000001" customHeight="1">
      <c r="A1490" s="237" t="s">
        <v>2583</v>
      </c>
      <c r="B1490" s="238" t="s">
        <v>2591</v>
      </c>
      <c r="C1490" s="238" t="s">
        <v>6893</v>
      </c>
      <c r="D1490" s="239">
        <v>1145000</v>
      </c>
      <c r="E1490" s="240" t="s">
        <v>10338</v>
      </c>
    </row>
    <row r="1491" spans="1:5" ht="20.100000000000001" customHeight="1">
      <c r="A1491" s="237" t="s">
        <v>2585</v>
      </c>
      <c r="B1491" s="238" t="s">
        <v>2591</v>
      </c>
      <c r="C1491" s="238" t="s">
        <v>6893</v>
      </c>
      <c r="D1491" s="239">
        <v>1597000</v>
      </c>
      <c r="E1491" s="240" t="s">
        <v>10338</v>
      </c>
    </row>
    <row r="1492" spans="1:5" ht="20.100000000000001" customHeight="1">
      <c r="A1492" s="237" t="s">
        <v>2579</v>
      </c>
      <c r="B1492" s="238" t="s">
        <v>2595</v>
      </c>
      <c r="C1492" s="238" t="s">
        <v>6893</v>
      </c>
      <c r="D1492" s="239">
        <v>844200</v>
      </c>
      <c r="E1492" s="240" t="s">
        <v>10338</v>
      </c>
    </row>
    <row r="1493" spans="1:5" ht="20.100000000000001" customHeight="1">
      <c r="A1493" s="237" t="s">
        <v>2581</v>
      </c>
      <c r="B1493" s="238" t="s">
        <v>2595</v>
      </c>
      <c r="C1493" s="238" t="s">
        <v>6893</v>
      </c>
      <c r="D1493" s="239">
        <v>844200</v>
      </c>
      <c r="E1493" s="240" t="s">
        <v>10338</v>
      </c>
    </row>
    <row r="1494" spans="1:5" ht="20.100000000000001" customHeight="1">
      <c r="A1494" s="237" t="s">
        <v>2583</v>
      </c>
      <c r="B1494" s="238" t="s">
        <v>2595</v>
      </c>
      <c r="C1494" s="238" t="s">
        <v>6893</v>
      </c>
      <c r="D1494" s="239">
        <v>1465000</v>
      </c>
      <c r="E1494" s="240" t="s">
        <v>10338</v>
      </c>
    </row>
    <row r="1495" spans="1:5" ht="20.100000000000001" customHeight="1">
      <c r="A1495" s="237" t="s">
        <v>2585</v>
      </c>
      <c r="B1495" s="238" t="s">
        <v>2595</v>
      </c>
      <c r="C1495" s="238" t="s">
        <v>6893</v>
      </c>
      <c r="D1495" s="239">
        <v>2055000</v>
      </c>
      <c r="E1495" s="240" t="s">
        <v>10338</v>
      </c>
    </row>
    <row r="1496" spans="1:5" ht="20.100000000000001" customHeight="1">
      <c r="A1496" s="237" t="s">
        <v>2579</v>
      </c>
      <c r="B1496" s="238" t="s">
        <v>2600</v>
      </c>
      <c r="C1496" s="238" t="s">
        <v>6893</v>
      </c>
      <c r="D1496" s="239">
        <v>981000</v>
      </c>
      <c r="E1496" s="240" t="s">
        <v>10338</v>
      </c>
    </row>
    <row r="1497" spans="1:5" ht="20.100000000000001" customHeight="1">
      <c r="A1497" s="237" t="s">
        <v>2581</v>
      </c>
      <c r="B1497" s="238" t="s">
        <v>2600</v>
      </c>
      <c r="C1497" s="238" t="s">
        <v>6893</v>
      </c>
      <c r="D1497" s="239">
        <v>981000</v>
      </c>
      <c r="E1497" s="240" t="s">
        <v>10338</v>
      </c>
    </row>
    <row r="1498" spans="1:5" ht="20.100000000000001" customHeight="1">
      <c r="A1498" s="237" t="s">
        <v>2583</v>
      </c>
      <c r="B1498" s="238" t="s">
        <v>2600</v>
      </c>
      <c r="C1498" s="238" t="s">
        <v>6893</v>
      </c>
      <c r="D1498" s="239">
        <v>1691000</v>
      </c>
      <c r="E1498" s="240" t="s">
        <v>10338</v>
      </c>
    </row>
    <row r="1499" spans="1:5" ht="20.100000000000001" customHeight="1">
      <c r="A1499" s="237" t="s">
        <v>2585</v>
      </c>
      <c r="B1499" s="238" t="s">
        <v>2600</v>
      </c>
      <c r="C1499" s="238" t="s">
        <v>6893</v>
      </c>
      <c r="D1499" s="239">
        <v>2375000</v>
      </c>
      <c r="E1499" s="240" t="s">
        <v>10338</v>
      </c>
    </row>
    <row r="1500" spans="1:5" ht="20.100000000000001" customHeight="1">
      <c r="A1500" s="237" t="s">
        <v>2579</v>
      </c>
      <c r="B1500" s="238" t="s">
        <v>2604</v>
      </c>
      <c r="C1500" s="238" t="s">
        <v>6893</v>
      </c>
      <c r="D1500" s="239">
        <v>1247000</v>
      </c>
      <c r="E1500" s="240" t="s">
        <v>10338</v>
      </c>
    </row>
    <row r="1501" spans="1:5" ht="20.100000000000001" customHeight="1">
      <c r="A1501" s="237" t="s">
        <v>2581</v>
      </c>
      <c r="B1501" s="238" t="s">
        <v>2604</v>
      </c>
      <c r="C1501" s="238" t="s">
        <v>6893</v>
      </c>
      <c r="D1501" s="239">
        <v>1247000</v>
      </c>
      <c r="E1501" s="240" t="s">
        <v>10338</v>
      </c>
    </row>
    <row r="1502" spans="1:5" ht="20.100000000000001" customHeight="1">
      <c r="A1502" s="237" t="s">
        <v>2583</v>
      </c>
      <c r="B1502" s="238" t="s">
        <v>2604</v>
      </c>
      <c r="C1502" s="238" t="s">
        <v>6893</v>
      </c>
      <c r="D1502" s="239">
        <v>1941000</v>
      </c>
      <c r="E1502" s="240" t="s">
        <v>10338</v>
      </c>
    </row>
    <row r="1503" spans="1:5" ht="20.100000000000001" customHeight="1">
      <c r="A1503" s="237" t="s">
        <v>2585</v>
      </c>
      <c r="B1503" s="238" t="s">
        <v>2604</v>
      </c>
      <c r="C1503" s="238" t="s">
        <v>6893</v>
      </c>
      <c r="D1503" s="239">
        <v>2677000</v>
      </c>
      <c r="E1503" s="240" t="s">
        <v>10338</v>
      </c>
    </row>
    <row r="1504" spans="1:5" ht="20.100000000000001" customHeight="1">
      <c r="A1504" s="237" t="s">
        <v>2579</v>
      </c>
      <c r="B1504" s="238" t="s">
        <v>2609</v>
      </c>
      <c r="C1504" s="238" t="s">
        <v>6893</v>
      </c>
      <c r="D1504" s="239">
        <v>1434000</v>
      </c>
      <c r="E1504" s="240" t="s">
        <v>10338</v>
      </c>
    </row>
    <row r="1505" spans="1:5" ht="20.100000000000001" customHeight="1">
      <c r="A1505" s="237" t="s">
        <v>2581</v>
      </c>
      <c r="B1505" s="238" t="s">
        <v>2609</v>
      </c>
      <c r="C1505" s="238" t="s">
        <v>6893</v>
      </c>
      <c r="D1505" s="239">
        <v>1434000</v>
      </c>
      <c r="E1505" s="240" t="s">
        <v>10338</v>
      </c>
    </row>
    <row r="1506" spans="1:5" ht="20.100000000000001" customHeight="1">
      <c r="A1506" s="237" t="s">
        <v>2583</v>
      </c>
      <c r="B1506" s="238" t="s">
        <v>2609</v>
      </c>
      <c r="C1506" s="238" t="s">
        <v>6893</v>
      </c>
      <c r="D1506" s="239">
        <v>2240000</v>
      </c>
      <c r="E1506" s="240" t="s">
        <v>10338</v>
      </c>
    </row>
    <row r="1507" spans="1:5" ht="20.100000000000001" customHeight="1">
      <c r="A1507" s="237" t="s">
        <v>2585</v>
      </c>
      <c r="B1507" s="238" t="s">
        <v>2609</v>
      </c>
      <c r="C1507" s="238" t="s">
        <v>6893</v>
      </c>
      <c r="D1507" s="239">
        <v>3119000</v>
      </c>
      <c r="E1507" s="240" t="s">
        <v>10338</v>
      </c>
    </row>
    <row r="1508" spans="1:5" ht="20.100000000000001" customHeight="1">
      <c r="A1508" s="237" t="s">
        <v>2579</v>
      </c>
      <c r="B1508" s="238" t="s">
        <v>2613</v>
      </c>
      <c r="C1508" s="238" t="s">
        <v>6893</v>
      </c>
      <c r="D1508" s="239">
        <v>1737000</v>
      </c>
      <c r="E1508" s="240" t="s">
        <v>10338</v>
      </c>
    </row>
    <row r="1509" spans="1:5" ht="20.100000000000001" customHeight="1">
      <c r="A1509" s="237" t="s">
        <v>2581</v>
      </c>
      <c r="B1509" s="238" t="s">
        <v>2613</v>
      </c>
      <c r="C1509" s="238" t="s">
        <v>6893</v>
      </c>
      <c r="D1509" s="239">
        <v>1737000</v>
      </c>
      <c r="E1509" s="240" t="s">
        <v>10338</v>
      </c>
    </row>
    <row r="1510" spans="1:5" ht="20.100000000000001" customHeight="1">
      <c r="A1510" s="237" t="s">
        <v>2583</v>
      </c>
      <c r="B1510" s="238" t="s">
        <v>2613</v>
      </c>
      <c r="C1510" s="238" t="s">
        <v>6893</v>
      </c>
      <c r="D1510" s="239">
        <v>2715000</v>
      </c>
      <c r="E1510" s="240" t="s">
        <v>10338</v>
      </c>
    </row>
    <row r="1511" spans="1:5" ht="20.100000000000001" customHeight="1">
      <c r="A1511" s="237" t="s">
        <v>2585</v>
      </c>
      <c r="B1511" s="238" t="s">
        <v>2613</v>
      </c>
      <c r="C1511" s="238" t="s">
        <v>6893</v>
      </c>
      <c r="D1511" s="239">
        <v>3816000</v>
      </c>
      <c r="E1511" s="240" t="s">
        <v>10338</v>
      </c>
    </row>
    <row r="1512" spans="1:5" ht="20.100000000000001" customHeight="1">
      <c r="A1512" s="237" t="s">
        <v>2579</v>
      </c>
      <c r="B1512" s="238" t="s">
        <v>2617</v>
      </c>
      <c r="C1512" s="238" t="s">
        <v>6893</v>
      </c>
      <c r="D1512" s="239">
        <v>2297000</v>
      </c>
      <c r="E1512" s="240" t="s">
        <v>10338</v>
      </c>
    </row>
    <row r="1513" spans="1:5" ht="20.100000000000001" customHeight="1">
      <c r="A1513" s="237" t="s">
        <v>2581</v>
      </c>
      <c r="B1513" s="238" t="s">
        <v>2617</v>
      </c>
      <c r="C1513" s="238" t="s">
        <v>6893</v>
      </c>
      <c r="D1513" s="239">
        <v>2297000</v>
      </c>
      <c r="E1513" s="240" t="s">
        <v>10338</v>
      </c>
    </row>
    <row r="1514" spans="1:5" ht="20.100000000000001" customHeight="1">
      <c r="A1514" s="237" t="s">
        <v>2583</v>
      </c>
      <c r="B1514" s="238" t="s">
        <v>2617</v>
      </c>
      <c r="C1514" s="238" t="s">
        <v>6893</v>
      </c>
      <c r="D1514" s="239">
        <v>3443000</v>
      </c>
      <c r="E1514" s="240" t="s">
        <v>10338</v>
      </c>
    </row>
    <row r="1515" spans="1:5" ht="20.100000000000001" customHeight="1">
      <c r="A1515" s="237" t="s">
        <v>2585</v>
      </c>
      <c r="B1515" s="238" t="s">
        <v>2617</v>
      </c>
      <c r="C1515" s="238" t="s">
        <v>6893</v>
      </c>
      <c r="D1515" s="239">
        <v>4623000</v>
      </c>
      <c r="E1515" s="240" t="s">
        <v>10338</v>
      </c>
    </row>
    <row r="1516" spans="1:5" ht="20.100000000000001" customHeight="1">
      <c r="A1516" s="237" t="s">
        <v>2579</v>
      </c>
      <c r="B1516" s="238" t="s">
        <v>2622</v>
      </c>
      <c r="C1516" s="238" t="s">
        <v>6893</v>
      </c>
      <c r="D1516" s="239">
        <v>2374000</v>
      </c>
      <c r="E1516" s="240" t="s">
        <v>10338</v>
      </c>
    </row>
    <row r="1517" spans="1:5" ht="20.100000000000001" customHeight="1">
      <c r="A1517" s="237" t="s">
        <v>2581</v>
      </c>
      <c r="B1517" s="238" t="s">
        <v>2622</v>
      </c>
      <c r="C1517" s="238" t="s">
        <v>6893</v>
      </c>
      <c r="D1517" s="239">
        <v>2374000</v>
      </c>
      <c r="E1517" s="240" t="s">
        <v>10338</v>
      </c>
    </row>
    <row r="1518" spans="1:5" ht="20.100000000000001" customHeight="1">
      <c r="A1518" s="237" t="s">
        <v>2583</v>
      </c>
      <c r="B1518" s="238" t="s">
        <v>2622</v>
      </c>
      <c r="C1518" s="238" t="s">
        <v>6893</v>
      </c>
      <c r="D1518" s="239">
        <v>3697000</v>
      </c>
      <c r="E1518" s="240" t="s">
        <v>10338</v>
      </c>
    </row>
    <row r="1519" spans="1:5" ht="20.100000000000001" customHeight="1">
      <c r="A1519" s="237" t="s">
        <v>2585</v>
      </c>
      <c r="B1519" s="238" t="s">
        <v>2622</v>
      </c>
      <c r="C1519" s="238" t="s">
        <v>6893</v>
      </c>
      <c r="D1519" s="239">
        <v>5126000</v>
      </c>
      <c r="E1519" s="240" t="s">
        <v>10338</v>
      </c>
    </row>
    <row r="1520" spans="1:5" ht="20.100000000000001" customHeight="1">
      <c r="A1520" s="237" t="s">
        <v>2579</v>
      </c>
      <c r="B1520" s="238" t="s">
        <v>2626</v>
      </c>
      <c r="C1520" s="238" t="s">
        <v>6893</v>
      </c>
      <c r="D1520" s="239">
        <v>2848000</v>
      </c>
      <c r="E1520" s="240" t="s">
        <v>10338</v>
      </c>
    </row>
    <row r="1521" spans="1:5" ht="20.100000000000001" customHeight="1">
      <c r="A1521" s="237" t="s">
        <v>2581</v>
      </c>
      <c r="B1521" s="238" t="s">
        <v>2626</v>
      </c>
      <c r="C1521" s="238" t="s">
        <v>6893</v>
      </c>
      <c r="D1521" s="239">
        <v>2848000</v>
      </c>
      <c r="E1521" s="240" t="s">
        <v>10338</v>
      </c>
    </row>
    <row r="1522" spans="1:5" ht="20.100000000000001" customHeight="1">
      <c r="A1522" s="237" t="s">
        <v>2583</v>
      </c>
      <c r="B1522" s="238" t="s">
        <v>2626</v>
      </c>
      <c r="C1522" s="238" t="s">
        <v>6893</v>
      </c>
      <c r="D1522" s="239">
        <v>4148000</v>
      </c>
      <c r="E1522" s="240" t="s">
        <v>10338</v>
      </c>
    </row>
    <row r="1523" spans="1:5" ht="20.100000000000001" customHeight="1">
      <c r="A1523" s="237" t="s">
        <v>2585</v>
      </c>
      <c r="B1523" s="238" t="s">
        <v>2626</v>
      </c>
      <c r="C1523" s="238" t="s">
        <v>6893</v>
      </c>
      <c r="D1523" s="239">
        <v>5329000</v>
      </c>
      <c r="E1523" s="240" t="s">
        <v>10338</v>
      </c>
    </row>
    <row r="1524" spans="1:5" ht="20.100000000000001" customHeight="1">
      <c r="A1524" s="237" t="s">
        <v>2579</v>
      </c>
      <c r="B1524" s="238" t="s">
        <v>2630</v>
      </c>
      <c r="C1524" s="238" t="s">
        <v>6893</v>
      </c>
      <c r="D1524" s="239">
        <v>3300000</v>
      </c>
      <c r="E1524" s="240" t="s">
        <v>10338</v>
      </c>
    </row>
    <row r="1525" spans="1:5" ht="20.100000000000001" customHeight="1">
      <c r="A1525" s="237" t="s">
        <v>2581</v>
      </c>
      <c r="B1525" s="238" t="s">
        <v>2630</v>
      </c>
      <c r="C1525" s="238" t="s">
        <v>6893</v>
      </c>
      <c r="D1525" s="239">
        <v>3300000</v>
      </c>
      <c r="E1525" s="240" t="s">
        <v>10338</v>
      </c>
    </row>
    <row r="1526" spans="1:5" ht="20.100000000000001" customHeight="1">
      <c r="A1526" s="237" t="s">
        <v>2583</v>
      </c>
      <c r="B1526" s="238" t="s">
        <v>2630</v>
      </c>
      <c r="C1526" s="238" t="s">
        <v>6893</v>
      </c>
      <c r="D1526" s="239">
        <v>4735000</v>
      </c>
      <c r="E1526" s="240" t="s">
        <v>10338</v>
      </c>
    </row>
    <row r="1527" spans="1:5" ht="20.100000000000001" customHeight="1">
      <c r="A1527" s="237" t="s">
        <v>2585</v>
      </c>
      <c r="B1527" s="238" t="s">
        <v>2630</v>
      </c>
      <c r="C1527" s="238" t="s">
        <v>6893</v>
      </c>
      <c r="D1527" s="239">
        <v>6129000</v>
      </c>
      <c r="E1527" s="240" t="s">
        <v>10338</v>
      </c>
    </row>
    <row r="1528" spans="1:5" ht="20.100000000000001" customHeight="1">
      <c r="A1528" s="237" t="s">
        <v>2579</v>
      </c>
      <c r="B1528" s="238" t="s">
        <v>2635</v>
      </c>
      <c r="C1528" s="238" t="s">
        <v>6893</v>
      </c>
      <c r="D1528" s="239">
        <v>3797000</v>
      </c>
      <c r="E1528" s="240" t="s">
        <v>10338</v>
      </c>
    </row>
    <row r="1529" spans="1:5" ht="20.100000000000001" customHeight="1">
      <c r="A1529" s="237" t="s">
        <v>2581</v>
      </c>
      <c r="B1529" s="238" t="s">
        <v>2635</v>
      </c>
      <c r="C1529" s="238" t="s">
        <v>6893</v>
      </c>
      <c r="D1529" s="239">
        <v>3797000</v>
      </c>
      <c r="E1529" s="240" t="s">
        <v>10338</v>
      </c>
    </row>
    <row r="1530" spans="1:5" ht="20.100000000000001" customHeight="1">
      <c r="A1530" s="237" t="s">
        <v>2583</v>
      </c>
      <c r="B1530" s="238" t="s">
        <v>2635</v>
      </c>
      <c r="C1530" s="238" t="s">
        <v>6893</v>
      </c>
      <c r="D1530" s="239">
        <v>5371000</v>
      </c>
      <c r="E1530" s="240" t="s">
        <v>10338</v>
      </c>
    </row>
    <row r="1531" spans="1:5" ht="20.100000000000001" customHeight="1">
      <c r="A1531" s="237" t="s">
        <v>2585</v>
      </c>
      <c r="B1531" s="238" t="s">
        <v>2635</v>
      </c>
      <c r="C1531" s="238" t="s">
        <v>6893</v>
      </c>
      <c r="D1531" s="239">
        <v>6953000</v>
      </c>
      <c r="E1531" s="240" t="s">
        <v>10338</v>
      </c>
    </row>
    <row r="1532" spans="1:5" ht="20.100000000000001" customHeight="1">
      <c r="A1532" s="237" t="s">
        <v>2579</v>
      </c>
      <c r="B1532" s="238" t="s">
        <v>2639</v>
      </c>
      <c r="C1532" s="238" t="s">
        <v>6893</v>
      </c>
      <c r="D1532" s="239">
        <v>4353000</v>
      </c>
      <c r="E1532" s="240" t="s">
        <v>10338</v>
      </c>
    </row>
    <row r="1533" spans="1:5" ht="20.100000000000001" customHeight="1">
      <c r="A1533" s="237" t="s">
        <v>2581</v>
      </c>
      <c r="B1533" s="238" t="s">
        <v>2639</v>
      </c>
      <c r="C1533" s="238" t="s">
        <v>6893</v>
      </c>
      <c r="D1533" s="239">
        <v>4353000</v>
      </c>
      <c r="E1533" s="240" t="s">
        <v>10338</v>
      </c>
    </row>
    <row r="1534" spans="1:5" ht="20.100000000000001" customHeight="1">
      <c r="A1534" s="237" t="s">
        <v>2583</v>
      </c>
      <c r="B1534" s="238" t="s">
        <v>2639</v>
      </c>
      <c r="C1534" s="238" t="s">
        <v>6893</v>
      </c>
      <c r="D1534" s="239">
        <v>6136000</v>
      </c>
      <c r="E1534" s="240" t="s">
        <v>10338</v>
      </c>
    </row>
    <row r="1535" spans="1:5" ht="20.100000000000001" customHeight="1">
      <c r="A1535" s="237" t="s">
        <v>2585</v>
      </c>
      <c r="B1535" s="238" t="s">
        <v>2639</v>
      </c>
      <c r="C1535" s="238" t="s">
        <v>6893</v>
      </c>
      <c r="D1535" s="239">
        <v>7932000</v>
      </c>
      <c r="E1535" s="240" t="s">
        <v>10338</v>
      </c>
    </row>
    <row r="1536" spans="1:5" ht="20.100000000000001" customHeight="1">
      <c r="A1536" s="237" t="s">
        <v>2579</v>
      </c>
      <c r="B1536" s="238" t="s">
        <v>2643</v>
      </c>
      <c r="C1536" s="238" t="s">
        <v>6893</v>
      </c>
      <c r="D1536" s="239">
        <v>4897000</v>
      </c>
      <c r="E1536" s="240" t="s">
        <v>10338</v>
      </c>
    </row>
    <row r="1537" spans="1:5" ht="20.100000000000001" customHeight="1">
      <c r="A1537" s="237" t="s">
        <v>2581</v>
      </c>
      <c r="B1537" s="238" t="s">
        <v>2643</v>
      </c>
      <c r="C1537" s="238" t="s">
        <v>6893</v>
      </c>
      <c r="D1537" s="239">
        <v>4897000</v>
      </c>
      <c r="E1537" s="240" t="s">
        <v>10338</v>
      </c>
    </row>
    <row r="1538" spans="1:5" ht="20.100000000000001" customHeight="1">
      <c r="A1538" s="237" t="s">
        <v>2583</v>
      </c>
      <c r="B1538" s="238" t="s">
        <v>2643</v>
      </c>
      <c r="C1538" s="238" t="s">
        <v>6893</v>
      </c>
      <c r="D1538" s="239">
        <v>6796000</v>
      </c>
      <c r="E1538" s="240" t="s">
        <v>10338</v>
      </c>
    </row>
    <row r="1539" spans="1:5" ht="20.100000000000001" customHeight="1">
      <c r="A1539" s="237" t="s">
        <v>2585</v>
      </c>
      <c r="B1539" s="238" t="s">
        <v>2643</v>
      </c>
      <c r="C1539" s="238" t="s">
        <v>6893</v>
      </c>
      <c r="D1539" s="239">
        <v>8772000</v>
      </c>
      <c r="E1539" s="240" t="s">
        <v>10338</v>
      </c>
    </row>
    <row r="1540" spans="1:5" ht="20.100000000000001" customHeight="1">
      <c r="A1540" s="237" t="s">
        <v>2579</v>
      </c>
      <c r="B1540" s="238" t="s">
        <v>2647</v>
      </c>
      <c r="C1540" s="238" t="s">
        <v>6893</v>
      </c>
      <c r="D1540" s="239">
        <v>5706000</v>
      </c>
      <c r="E1540" s="240" t="s">
        <v>10338</v>
      </c>
    </row>
    <row r="1541" spans="1:5" ht="20.100000000000001" customHeight="1">
      <c r="A1541" s="237" t="s">
        <v>2581</v>
      </c>
      <c r="B1541" s="238" t="s">
        <v>2647</v>
      </c>
      <c r="C1541" s="238" t="s">
        <v>6893</v>
      </c>
      <c r="D1541" s="239">
        <v>5706000</v>
      </c>
      <c r="E1541" s="240" t="s">
        <v>10338</v>
      </c>
    </row>
    <row r="1542" spans="1:5" ht="20.100000000000001" customHeight="1">
      <c r="A1542" s="237" t="s">
        <v>2583</v>
      </c>
      <c r="B1542" s="238" t="s">
        <v>2647</v>
      </c>
      <c r="C1542" s="238" t="s">
        <v>6893</v>
      </c>
      <c r="D1542" s="239">
        <v>7839000</v>
      </c>
      <c r="E1542" s="240" t="s">
        <v>10338</v>
      </c>
    </row>
    <row r="1543" spans="1:5" ht="20.100000000000001" customHeight="1">
      <c r="A1543" s="237" t="s">
        <v>2585</v>
      </c>
      <c r="B1543" s="238" t="s">
        <v>2647</v>
      </c>
      <c r="C1543" s="238" t="s">
        <v>6893</v>
      </c>
      <c r="D1543" s="239">
        <v>10174000</v>
      </c>
      <c r="E1543" s="240" t="s">
        <v>10338</v>
      </c>
    </row>
    <row r="1544" spans="1:5" ht="20.100000000000001" customHeight="1">
      <c r="A1544" s="237" t="s">
        <v>2579</v>
      </c>
      <c r="B1544" s="238" t="s">
        <v>2651</v>
      </c>
      <c r="C1544" s="238" t="s">
        <v>6893</v>
      </c>
      <c r="D1544" s="239">
        <v>6842000</v>
      </c>
      <c r="E1544" s="240" t="s">
        <v>10338</v>
      </c>
    </row>
    <row r="1545" spans="1:5" ht="20.100000000000001" customHeight="1">
      <c r="A1545" s="237" t="s">
        <v>2581</v>
      </c>
      <c r="B1545" s="238" t="s">
        <v>2651</v>
      </c>
      <c r="C1545" s="238" t="s">
        <v>6893</v>
      </c>
      <c r="D1545" s="239">
        <v>6842000</v>
      </c>
      <c r="E1545" s="240" t="s">
        <v>10338</v>
      </c>
    </row>
    <row r="1546" spans="1:5" ht="20.100000000000001" customHeight="1">
      <c r="A1546" s="237" t="s">
        <v>2583</v>
      </c>
      <c r="B1546" s="238" t="s">
        <v>2651</v>
      </c>
      <c r="C1546" s="238" t="s">
        <v>6893</v>
      </c>
      <c r="D1546" s="239">
        <v>9220000</v>
      </c>
      <c r="E1546" s="240" t="s">
        <v>10338</v>
      </c>
    </row>
    <row r="1547" spans="1:5" ht="20.100000000000001" customHeight="1">
      <c r="A1547" s="237" t="s">
        <v>2585</v>
      </c>
      <c r="B1547" s="238" t="s">
        <v>2651</v>
      </c>
      <c r="C1547" s="238" t="s">
        <v>6893</v>
      </c>
      <c r="D1547" s="239">
        <v>11964000</v>
      </c>
      <c r="E1547" s="240" t="s">
        <v>10338</v>
      </c>
    </row>
    <row r="1548" spans="1:5" ht="20.100000000000001" customHeight="1">
      <c r="A1548" s="237" t="s">
        <v>2655</v>
      </c>
      <c r="B1548" s="238" t="s">
        <v>2656</v>
      </c>
      <c r="C1548" s="238" t="s">
        <v>6893</v>
      </c>
      <c r="D1548" s="239">
        <v>175300</v>
      </c>
      <c r="E1548" s="240" t="s">
        <v>10338</v>
      </c>
    </row>
    <row r="1549" spans="1:5" ht="20.100000000000001" customHeight="1">
      <c r="A1549" s="237" t="s">
        <v>2655</v>
      </c>
      <c r="B1549" s="238" t="s">
        <v>2657</v>
      </c>
      <c r="C1549" s="238" t="s">
        <v>6893</v>
      </c>
      <c r="D1549" s="239">
        <v>40460</v>
      </c>
      <c r="E1549" s="240" t="s">
        <v>10338</v>
      </c>
    </row>
    <row r="1550" spans="1:5" ht="20.100000000000001" customHeight="1">
      <c r="A1550" s="237" t="s">
        <v>2655</v>
      </c>
      <c r="B1550" s="238" t="s">
        <v>2697</v>
      </c>
      <c r="C1550" s="238" t="s">
        <v>6893</v>
      </c>
      <c r="D1550" s="239">
        <v>820200</v>
      </c>
      <c r="E1550" s="240" t="s">
        <v>10338</v>
      </c>
    </row>
    <row r="1551" spans="1:5" ht="20.100000000000001" customHeight="1">
      <c r="A1551" s="237" t="s">
        <v>2655</v>
      </c>
      <c r="B1551" s="238" t="s">
        <v>2659</v>
      </c>
      <c r="C1551" s="238" t="s">
        <v>6893</v>
      </c>
      <c r="D1551" s="239">
        <v>233000</v>
      </c>
      <c r="E1551" s="240" t="s">
        <v>10338</v>
      </c>
    </row>
    <row r="1552" spans="1:5" ht="20.100000000000001" customHeight="1">
      <c r="A1552" s="237" t="s">
        <v>2655</v>
      </c>
      <c r="B1552" s="238" t="s">
        <v>2661</v>
      </c>
      <c r="C1552" s="238" t="s">
        <v>6893</v>
      </c>
      <c r="D1552" s="239">
        <v>61150</v>
      </c>
      <c r="E1552" s="240" t="s">
        <v>10338</v>
      </c>
    </row>
    <row r="1553" spans="1:5" ht="20.100000000000001" customHeight="1">
      <c r="A1553" s="237" t="s">
        <v>2655</v>
      </c>
      <c r="B1553" s="238" t="s">
        <v>2663</v>
      </c>
      <c r="C1553" s="238" t="s">
        <v>6893</v>
      </c>
      <c r="D1553" s="239">
        <v>330600</v>
      </c>
      <c r="E1553" s="240" t="s">
        <v>10338</v>
      </c>
    </row>
    <row r="1554" spans="1:5" ht="20.100000000000001" customHeight="1">
      <c r="A1554" s="237" t="s">
        <v>2655</v>
      </c>
      <c r="B1554" s="238" t="s">
        <v>2665</v>
      </c>
      <c r="C1554" s="238" t="s">
        <v>6893</v>
      </c>
      <c r="D1554" s="239">
        <v>82990</v>
      </c>
      <c r="E1554" s="240" t="s">
        <v>10338</v>
      </c>
    </row>
    <row r="1555" spans="1:5" ht="20.100000000000001" customHeight="1">
      <c r="A1555" s="237" t="s">
        <v>2655</v>
      </c>
      <c r="B1555" s="238" t="s">
        <v>2667</v>
      </c>
      <c r="C1555" s="238" t="s">
        <v>6893</v>
      </c>
      <c r="D1555" s="239">
        <v>435300</v>
      </c>
      <c r="E1555" s="240" t="s">
        <v>10338</v>
      </c>
    </row>
    <row r="1556" spans="1:5" ht="20.100000000000001" customHeight="1">
      <c r="A1556" s="237" t="s">
        <v>2655</v>
      </c>
      <c r="B1556" s="238" t="s">
        <v>2669</v>
      </c>
      <c r="C1556" s="238" t="s">
        <v>6893</v>
      </c>
      <c r="D1556" s="239">
        <v>101500</v>
      </c>
      <c r="E1556" s="240" t="s">
        <v>10338</v>
      </c>
    </row>
    <row r="1557" spans="1:5" ht="20.100000000000001" customHeight="1">
      <c r="A1557" s="237" t="s">
        <v>2655</v>
      </c>
      <c r="B1557" s="238" t="s">
        <v>2671</v>
      </c>
      <c r="C1557" s="238" t="s">
        <v>6893</v>
      </c>
      <c r="D1557" s="239">
        <v>510900</v>
      </c>
      <c r="E1557" s="240" t="s">
        <v>10338</v>
      </c>
    </row>
    <row r="1558" spans="1:5" ht="20.100000000000001" customHeight="1">
      <c r="A1558" s="237" t="s">
        <v>2655</v>
      </c>
      <c r="B1558" s="238" t="s">
        <v>2673</v>
      </c>
      <c r="C1558" s="238" t="s">
        <v>6893</v>
      </c>
      <c r="D1558" s="239">
        <v>135900</v>
      </c>
      <c r="E1558" s="240" t="s">
        <v>10338</v>
      </c>
    </row>
    <row r="1559" spans="1:5" ht="20.100000000000001" customHeight="1">
      <c r="A1559" s="237" t="s">
        <v>2655</v>
      </c>
      <c r="B1559" s="238" t="s">
        <v>2675</v>
      </c>
      <c r="C1559" s="238" t="s">
        <v>6893</v>
      </c>
      <c r="D1559" s="239">
        <v>736100</v>
      </c>
      <c r="E1559" s="240" t="s">
        <v>10338</v>
      </c>
    </row>
    <row r="1560" spans="1:5" ht="20.100000000000001" customHeight="1">
      <c r="A1560" s="237" t="s">
        <v>2655</v>
      </c>
      <c r="B1560" s="238" t="s">
        <v>2677</v>
      </c>
      <c r="C1560" s="238" t="s">
        <v>6893</v>
      </c>
      <c r="D1560" s="239">
        <v>163900</v>
      </c>
      <c r="E1560" s="240" t="s">
        <v>10338</v>
      </c>
    </row>
    <row r="1561" spans="1:5" ht="20.100000000000001" customHeight="1">
      <c r="A1561" s="237" t="s">
        <v>2655</v>
      </c>
      <c r="B1561" s="238" t="s">
        <v>2679</v>
      </c>
      <c r="C1561" s="238" t="s">
        <v>6893</v>
      </c>
      <c r="D1561" s="239">
        <v>835900</v>
      </c>
      <c r="E1561" s="240" t="s">
        <v>10338</v>
      </c>
    </row>
    <row r="1562" spans="1:5" ht="20.100000000000001" customHeight="1">
      <c r="A1562" s="237" t="s">
        <v>2655</v>
      </c>
      <c r="B1562" s="238" t="s">
        <v>2681</v>
      </c>
      <c r="C1562" s="238" t="s">
        <v>6893</v>
      </c>
      <c r="D1562" s="239">
        <v>210400</v>
      </c>
      <c r="E1562" s="240" t="s">
        <v>10338</v>
      </c>
    </row>
    <row r="1563" spans="1:5" ht="20.100000000000001" customHeight="1">
      <c r="A1563" s="237" t="s">
        <v>2655</v>
      </c>
      <c r="B1563" s="238" t="s">
        <v>2683</v>
      </c>
      <c r="C1563" s="238" t="s">
        <v>6893</v>
      </c>
      <c r="D1563" s="239">
        <v>1153000</v>
      </c>
      <c r="E1563" s="240" t="s">
        <v>10338</v>
      </c>
    </row>
    <row r="1564" spans="1:5" ht="20.100000000000001" customHeight="1">
      <c r="A1564" s="237" t="s">
        <v>2655</v>
      </c>
      <c r="B1564" s="238" t="s">
        <v>2685</v>
      </c>
      <c r="C1564" s="238" t="s">
        <v>6893</v>
      </c>
      <c r="D1564" s="239">
        <v>310600</v>
      </c>
      <c r="E1564" s="240" t="s">
        <v>10338</v>
      </c>
    </row>
    <row r="1565" spans="1:5" ht="20.100000000000001" customHeight="1">
      <c r="A1565" s="237" t="s">
        <v>2655</v>
      </c>
      <c r="B1565" s="238" t="s">
        <v>2687</v>
      </c>
      <c r="C1565" s="238" t="s">
        <v>6893</v>
      </c>
      <c r="D1565" s="239">
        <v>1384000</v>
      </c>
      <c r="E1565" s="240" t="s">
        <v>10338</v>
      </c>
    </row>
    <row r="1566" spans="1:5" ht="20.100000000000001" customHeight="1">
      <c r="A1566" s="237" t="s">
        <v>2655</v>
      </c>
      <c r="B1566" s="238" t="s">
        <v>2689</v>
      </c>
      <c r="C1566" s="238" t="s">
        <v>6893</v>
      </c>
      <c r="D1566" s="239">
        <v>349100</v>
      </c>
      <c r="E1566" s="240" t="s">
        <v>10338</v>
      </c>
    </row>
    <row r="1567" spans="1:5" ht="20.100000000000001" customHeight="1">
      <c r="A1567" s="237" t="s">
        <v>2655</v>
      </c>
      <c r="B1567" s="238" t="s">
        <v>2690</v>
      </c>
      <c r="C1567" s="238" t="s">
        <v>6893</v>
      </c>
      <c r="D1567" s="239">
        <v>1804000</v>
      </c>
      <c r="E1567" s="240" t="s">
        <v>10338</v>
      </c>
    </row>
    <row r="1568" spans="1:5" ht="20.100000000000001" customHeight="1">
      <c r="A1568" s="237" t="s">
        <v>2655</v>
      </c>
      <c r="B1568" s="238" t="s">
        <v>2691</v>
      </c>
      <c r="C1568" s="238" t="s">
        <v>6893</v>
      </c>
      <c r="D1568" s="239">
        <v>396700</v>
      </c>
      <c r="E1568" s="240" t="s">
        <v>10338</v>
      </c>
    </row>
    <row r="1569" spans="1:5" ht="20.100000000000001" customHeight="1">
      <c r="A1569" s="237" t="s">
        <v>2655</v>
      </c>
      <c r="B1569" s="238" t="s">
        <v>2692</v>
      </c>
      <c r="C1569" s="238" t="s">
        <v>6893</v>
      </c>
      <c r="D1569" s="239">
        <v>2208000</v>
      </c>
      <c r="E1569" s="240" t="s">
        <v>10338</v>
      </c>
    </row>
    <row r="1570" spans="1:5" ht="20.100000000000001" customHeight="1">
      <c r="A1570" s="237" t="s">
        <v>2655</v>
      </c>
      <c r="B1570" s="238" t="s">
        <v>2693</v>
      </c>
      <c r="C1570" s="238" t="s">
        <v>6893</v>
      </c>
      <c r="D1570" s="239">
        <v>523500</v>
      </c>
      <c r="E1570" s="240" t="s">
        <v>10338</v>
      </c>
    </row>
    <row r="1571" spans="1:5" ht="20.100000000000001" customHeight="1">
      <c r="A1571" s="237" t="s">
        <v>2655</v>
      </c>
      <c r="B1571" s="238" t="s">
        <v>2694</v>
      </c>
      <c r="C1571" s="238" t="s">
        <v>6893</v>
      </c>
      <c r="D1571" s="239">
        <v>2564000</v>
      </c>
      <c r="E1571" s="240" t="s">
        <v>10338</v>
      </c>
    </row>
    <row r="1572" spans="1:5" ht="20.100000000000001" customHeight="1">
      <c r="A1572" s="237" t="s">
        <v>2655</v>
      </c>
      <c r="B1572" s="238" t="s">
        <v>2695</v>
      </c>
      <c r="C1572" s="238" t="s">
        <v>6893</v>
      </c>
      <c r="D1572" s="239">
        <v>625600</v>
      </c>
      <c r="E1572" s="240" t="s">
        <v>10338</v>
      </c>
    </row>
    <row r="1573" spans="1:5" ht="20.100000000000001" customHeight="1">
      <c r="A1573" s="237" t="s">
        <v>2655</v>
      </c>
      <c r="B1573" s="238" t="s">
        <v>2696</v>
      </c>
      <c r="C1573" s="238" t="s">
        <v>6893</v>
      </c>
      <c r="D1573" s="239">
        <v>2928000</v>
      </c>
      <c r="E1573" s="240" t="s">
        <v>10338</v>
      </c>
    </row>
    <row r="1574" spans="1:5" ht="20.100000000000001" customHeight="1">
      <c r="A1574" s="237" t="s">
        <v>2655</v>
      </c>
      <c r="B1574" s="238" t="s">
        <v>2698</v>
      </c>
      <c r="C1574" s="238" t="s">
        <v>6893</v>
      </c>
      <c r="D1574" s="239">
        <v>3369000</v>
      </c>
      <c r="E1574" s="240" t="s">
        <v>10338</v>
      </c>
    </row>
    <row r="1575" spans="1:5" ht="20.100000000000001" customHeight="1">
      <c r="A1575" s="237" t="s">
        <v>2655</v>
      </c>
      <c r="B1575" s="238" t="s">
        <v>2699</v>
      </c>
      <c r="C1575" s="238" t="s">
        <v>6893</v>
      </c>
      <c r="D1575" s="239">
        <v>998000</v>
      </c>
      <c r="E1575" s="240" t="s">
        <v>10338</v>
      </c>
    </row>
    <row r="1576" spans="1:5" ht="20.100000000000001" customHeight="1">
      <c r="A1576" s="237" t="s">
        <v>2655</v>
      </c>
      <c r="B1576" s="238" t="s">
        <v>2700</v>
      </c>
      <c r="C1576" s="238" t="s">
        <v>6893</v>
      </c>
      <c r="D1576" s="239">
        <v>3849000</v>
      </c>
      <c r="E1576" s="240" t="s">
        <v>10338</v>
      </c>
    </row>
    <row r="1577" spans="1:5" ht="20.100000000000001" customHeight="1">
      <c r="A1577" s="237" t="s">
        <v>2655</v>
      </c>
      <c r="B1577" s="238" t="s">
        <v>2701</v>
      </c>
      <c r="C1577" s="238" t="s">
        <v>6893</v>
      </c>
      <c r="D1577" s="239">
        <v>1307000</v>
      </c>
      <c r="E1577" s="240" t="s">
        <v>10338</v>
      </c>
    </row>
    <row r="1578" spans="1:5" ht="20.100000000000001" customHeight="1">
      <c r="A1578" s="237" t="s">
        <v>2655</v>
      </c>
      <c r="B1578" s="238" t="s">
        <v>2702</v>
      </c>
      <c r="C1578" s="238" t="s">
        <v>6893</v>
      </c>
      <c r="D1578" s="239">
        <v>5068000</v>
      </c>
      <c r="E1578" s="240" t="s">
        <v>10338</v>
      </c>
    </row>
    <row r="1579" spans="1:5" ht="20.100000000000001" customHeight="1">
      <c r="A1579" s="237" t="s">
        <v>2655</v>
      </c>
      <c r="B1579" s="238" t="s">
        <v>2703</v>
      </c>
      <c r="C1579" s="238" t="s">
        <v>6893</v>
      </c>
      <c r="D1579" s="239">
        <v>1598000</v>
      </c>
      <c r="E1579" s="240" t="s">
        <v>10338</v>
      </c>
    </row>
    <row r="1580" spans="1:5" ht="20.100000000000001" customHeight="1">
      <c r="A1580" s="237" t="s">
        <v>2655</v>
      </c>
      <c r="B1580" s="238" t="s">
        <v>2704</v>
      </c>
      <c r="C1580" s="238" t="s">
        <v>6893</v>
      </c>
      <c r="D1580" s="239">
        <v>6430000</v>
      </c>
      <c r="E1580" s="240" t="s">
        <v>10338</v>
      </c>
    </row>
    <row r="1581" spans="1:5" ht="20.100000000000001" customHeight="1">
      <c r="A1581" s="237" t="s">
        <v>2655</v>
      </c>
      <c r="B1581" s="238" t="s">
        <v>2705</v>
      </c>
      <c r="C1581" s="238" t="s">
        <v>6893</v>
      </c>
      <c r="D1581" s="239">
        <v>1915000</v>
      </c>
      <c r="E1581" s="240" t="s">
        <v>10338</v>
      </c>
    </row>
    <row r="1582" spans="1:5" ht="20.100000000000001" customHeight="1">
      <c r="A1582" s="237" t="s">
        <v>2706</v>
      </c>
      <c r="B1582" s="238" t="s">
        <v>2580</v>
      </c>
      <c r="C1582" s="238" t="s">
        <v>6893</v>
      </c>
      <c r="D1582" s="239">
        <v>14070</v>
      </c>
      <c r="E1582" s="240" t="s">
        <v>10338</v>
      </c>
    </row>
    <row r="1583" spans="1:5" ht="20.100000000000001" customHeight="1">
      <c r="A1583" s="237" t="s">
        <v>2706</v>
      </c>
      <c r="B1583" s="238" t="s">
        <v>2708</v>
      </c>
      <c r="C1583" s="238" t="s">
        <v>6893</v>
      </c>
      <c r="D1583" s="239">
        <v>21480</v>
      </c>
      <c r="E1583" s="240" t="s">
        <v>10338</v>
      </c>
    </row>
    <row r="1584" spans="1:5" ht="20.100000000000001" customHeight="1">
      <c r="A1584" s="237" t="s">
        <v>2706</v>
      </c>
      <c r="B1584" s="238" t="s">
        <v>2587</v>
      </c>
      <c r="C1584" s="238" t="s">
        <v>6893</v>
      </c>
      <c r="D1584" s="239">
        <v>28610</v>
      </c>
      <c r="E1584" s="240" t="s">
        <v>10338</v>
      </c>
    </row>
    <row r="1585" spans="1:5" ht="20.100000000000001" customHeight="1">
      <c r="A1585" s="237" t="s">
        <v>2706</v>
      </c>
      <c r="B1585" s="238" t="s">
        <v>2591</v>
      </c>
      <c r="C1585" s="238" t="s">
        <v>6893</v>
      </c>
      <c r="D1585" s="239">
        <v>33860</v>
      </c>
      <c r="E1585" s="240" t="s">
        <v>10338</v>
      </c>
    </row>
    <row r="1586" spans="1:5" ht="20.100000000000001" customHeight="1">
      <c r="A1586" s="237" t="s">
        <v>2706</v>
      </c>
      <c r="B1586" s="238" t="s">
        <v>2595</v>
      </c>
      <c r="C1586" s="238" t="s">
        <v>6893</v>
      </c>
      <c r="D1586" s="239">
        <v>53550</v>
      </c>
      <c r="E1586" s="240" t="s">
        <v>10338</v>
      </c>
    </row>
    <row r="1587" spans="1:5" ht="20.100000000000001" customHeight="1">
      <c r="A1587" s="237" t="s">
        <v>2706</v>
      </c>
      <c r="B1587" s="238" t="s">
        <v>2600</v>
      </c>
      <c r="C1587" s="238" t="s">
        <v>6893</v>
      </c>
      <c r="D1587" s="239">
        <v>57180</v>
      </c>
      <c r="E1587" s="240" t="s">
        <v>10338</v>
      </c>
    </row>
    <row r="1588" spans="1:5" ht="20.100000000000001" customHeight="1">
      <c r="A1588" s="237" t="s">
        <v>2706</v>
      </c>
      <c r="B1588" s="238" t="s">
        <v>2604</v>
      </c>
      <c r="C1588" s="238" t="s">
        <v>6893</v>
      </c>
      <c r="D1588" s="239">
        <v>75110</v>
      </c>
      <c r="E1588" s="240" t="s">
        <v>10338</v>
      </c>
    </row>
    <row r="1589" spans="1:5" ht="20.100000000000001" customHeight="1">
      <c r="A1589" s="237" t="s">
        <v>2706</v>
      </c>
      <c r="B1589" s="238" t="s">
        <v>2609</v>
      </c>
      <c r="C1589" s="238" t="s">
        <v>6893</v>
      </c>
      <c r="D1589" s="239">
        <v>106900</v>
      </c>
      <c r="E1589" s="240" t="s">
        <v>10338</v>
      </c>
    </row>
    <row r="1590" spans="1:5" ht="20.100000000000001" customHeight="1">
      <c r="A1590" s="237" t="s">
        <v>2706</v>
      </c>
      <c r="B1590" s="238" t="s">
        <v>2716</v>
      </c>
      <c r="C1590" s="238" t="s">
        <v>6893</v>
      </c>
      <c r="D1590" s="239">
        <v>138000</v>
      </c>
      <c r="E1590" s="240" t="s">
        <v>10338</v>
      </c>
    </row>
    <row r="1591" spans="1:5" ht="20.100000000000001" customHeight="1">
      <c r="A1591" s="237" t="s">
        <v>2706</v>
      </c>
      <c r="B1591" s="238" t="s">
        <v>2613</v>
      </c>
      <c r="C1591" s="238" t="s">
        <v>6893</v>
      </c>
      <c r="D1591" s="239">
        <v>156900</v>
      </c>
      <c r="E1591" s="240" t="s">
        <v>10338</v>
      </c>
    </row>
    <row r="1592" spans="1:5" ht="20.100000000000001" customHeight="1">
      <c r="A1592" s="237" t="s">
        <v>2719</v>
      </c>
      <c r="B1592" s="238" t="s">
        <v>2720</v>
      </c>
      <c r="C1592" s="238" t="s">
        <v>7102</v>
      </c>
      <c r="D1592" s="239">
        <v>502800</v>
      </c>
      <c r="E1592" s="240" t="s">
        <v>10338</v>
      </c>
    </row>
    <row r="1593" spans="1:5" ht="20.100000000000001" customHeight="1">
      <c r="A1593" s="237" t="s">
        <v>2719</v>
      </c>
      <c r="B1593" s="238" t="s">
        <v>2722</v>
      </c>
      <c r="C1593" s="238" t="s">
        <v>7102</v>
      </c>
      <c r="D1593" s="239">
        <v>651900</v>
      </c>
      <c r="E1593" s="240" t="s">
        <v>10338</v>
      </c>
    </row>
    <row r="1594" spans="1:5" ht="20.100000000000001" customHeight="1">
      <c r="A1594" s="237" t="s">
        <v>2719</v>
      </c>
      <c r="B1594" s="238" t="s">
        <v>2724</v>
      </c>
      <c r="C1594" s="238" t="s">
        <v>7102</v>
      </c>
      <c r="D1594" s="239">
        <v>791000</v>
      </c>
      <c r="E1594" s="240" t="s">
        <v>10338</v>
      </c>
    </row>
    <row r="1595" spans="1:5" ht="20.100000000000001" customHeight="1">
      <c r="A1595" s="237" t="s">
        <v>2719</v>
      </c>
      <c r="B1595" s="238" t="s">
        <v>2726</v>
      </c>
      <c r="C1595" s="238" t="s">
        <v>7102</v>
      </c>
      <c r="D1595" s="239">
        <v>941000</v>
      </c>
      <c r="E1595" s="240" t="s">
        <v>10338</v>
      </c>
    </row>
    <row r="1596" spans="1:5" ht="20.100000000000001" customHeight="1">
      <c r="A1596" s="237" t="s">
        <v>2719</v>
      </c>
      <c r="B1596" s="238" t="s">
        <v>2728</v>
      </c>
      <c r="C1596" s="238" t="s">
        <v>7102</v>
      </c>
      <c r="D1596" s="239">
        <v>1222000</v>
      </c>
      <c r="E1596" s="240" t="s">
        <v>10338</v>
      </c>
    </row>
    <row r="1597" spans="1:5" ht="20.100000000000001" customHeight="1">
      <c r="A1597" s="237" t="s">
        <v>2719</v>
      </c>
      <c r="B1597" s="238" t="s">
        <v>2730</v>
      </c>
      <c r="C1597" s="238" t="s">
        <v>7102</v>
      </c>
      <c r="D1597" s="239">
        <v>1550000</v>
      </c>
      <c r="E1597" s="240" t="s">
        <v>10338</v>
      </c>
    </row>
    <row r="1598" spans="1:5" ht="20.100000000000001" customHeight="1">
      <c r="A1598" s="237" t="s">
        <v>2719</v>
      </c>
      <c r="B1598" s="238" t="s">
        <v>2732</v>
      </c>
      <c r="C1598" s="238" t="s">
        <v>7102</v>
      </c>
      <c r="D1598" s="239">
        <v>1872000</v>
      </c>
      <c r="E1598" s="240" t="s">
        <v>10338</v>
      </c>
    </row>
    <row r="1599" spans="1:5" ht="20.100000000000001" customHeight="1">
      <c r="A1599" s="237" t="s">
        <v>2719</v>
      </c>
      <c r="B1599" s="238" t="s">
        <v>2734</v>
      </c>
      <c r="C1599" s="238" t="s">
        <v>7102</v>
      </c>
      <c r="D1599" s="239">
        <v>2076000</v>
      </c>
      <c r="E1599" s="240" t="s">
        <v>10338</v>
      </c>
    </row>
    <row r="1600" spans="1:5" ht="20.100000000000001" customHeight="1">
      <c r="A1600" s="237" t="s">
        <v>2719</v>
      </c>
      <c r="B1600" s="238" t="s">
        <v>2736</v>
      </c>
      <c r="C1600" s="238" t="s">
        <v>7102</v>
      </c>
      <c r="D1600" s="239">
        <v>2483000</v>
      </c>
      <c r="E1600" s="240" t="s">
        <v>10338</v>
      </c>
    </row>
    <row r="1601" spans="1:5" ht="20.100000000000001" customHeight="1">
      <c r="A1601" s="237" t="s">
        <v>2719</v>
      </c>
      <c r="B1601" s="238" t="s">
        <v>2738</v>
      </c>
      <c r="C1601" s="238" t="s">
        <v>7102</v>
      </c>
      <c r="D1601" s="239">
        <v>3048000</v>
      </c>
      <c r="E1601" s="240" t="s">
        <v>10338</v>
      </c>
    </row>
    <row r="1602" spans="1:5" ht="20.100000000000001" customHeight="1">
      <c r="A1602" s="237" t="s">
        <v>2719</v>
      </c>
      <c r="B1602" s="238" t="s">
        <v>2740</v>
      </c>
      <c r="C1602" s="238" t="s">
        <v>7102</v>
      </c>
      <c r="D1602" s="239">
        <v>3974000</v>
      </c>
      <c r="E1602" s="240" t="s">
        <v>10338</v>
      </c>
    </row>
    <row r="1603" spans="1:5" ht="20.100000000000001" customHeight="1">
      <c r="A1603" s="237" t="s">
        <v>2719</v>
      </c>
      <c r="B1603" s="238" t="s">
        <v>2742</v>
      </c>
      <c r="C1603" s="238" t="s">
        <v>7102</v>
      </c>
      <c r="D1603" s="239">
        <v>6098000</v>
      </c>
      <c r="E1603" s="240" t="s">
        <v>10338</v>
      </c>
    </row>
    <row r="1604" spans="1:5" ht="20.100000000000001" customHeight="1">
      <c r="A1604" s="237" t="s">
        <v>2719</v>
      </c>
      <c r="B1604" s="238" t="s">
        <v>2744</v>
      </c>
      <c r="C1604" s="238" t="s">
        <v>7102</v>
      </c>
      <c r="D1604" s="239">
        <v>7130000</v>
      </c>
      <c r="E1604" s="240" t="s">
        <v>10338</v>
      </c>
    </row>
    <row r="1605" spans="1:5" ht="20.100000000000001" customHeight="1">
      <c r="A1605" s="237" t="s">
        <v>2719</v>
      </c>
      <c r="B1605" s="238" t="s">
        <v>2746</v>
      </c>
      <c r="C1605" s="238" t="s">
        <v>7102</v>
      </c>
      <c r="D1605" s="239">
        <v>7881000</v>
      </c>
      <c r="E1605" s="240" t="s">
        <v>10338</v>
      </c>
    </row>
    <row r="1606" spans="1:5" ht="20.100000000000001" customHeight="1">
      <c r="A1606" s="237" t="s">
        <v>2719</v>
      </c>
      <c r="B1606" s="238" t="s">
        <v>2748</v>
      </c>
      <c r="C1606" s="238" t="s">
        <v>7102</v>
      </c>
      <c r="D1606" s="239">
        <v>9534000</v>
      </c>
      <c r="E1606" s="240" t="s">
        <v>10338</v>
      </c>
    </row>
    <row r="1607" spans="1:5" ht="20.100000000000001" customHeight="1">
      <c r="A1607" s="237" t="s">
        <v>2719</v>
      </c>
      <c r="B1607" s="238" t="s">
        <v>2750</v>
      </c>
      <c r="C1607" s="238" t="s">
        <v>7102</v>
      </c>
      <c r="D1607" s="239">
        <v>10483000</v>
      </c>
      <c r="E1607" s="240" t="s">
        <v>10338</v>
      </c>
    </row>
    <row r="1608" spans="1:5" ht="20.100000000000001" customHeight="1">
      <c r="A1608" s="237" t="s">
        <v>2752</v>
      </c>
      <c r="B1608" s="238" t="s">
        <v>2753</v>
      </c>
      <c r="C1608" s="238" t="s">
        <v>6893</v>
      </c>
      <c r="D1608" s="239">
        <v>426800</v>
      </c>
      <c r="E1608" s="240" t="s">
        <v>10338</v>
      </c>
    </row>
    <row r="1609" spans="1:5" ht="20.100000000000001" customHeight="1">
      <c r="A1609" s="237" t="s">
        <v>2752</v>
      </c>
      <c r="B1609" s="238" t="s">
        <v>2755</v>
      </c>
      <c r="C1609" s="238" t="s">
        <v>6893</v>
      </c>
      <c r="D1609" s="239">
        <v>553000</v>
      </c>
      <c r="E1609" s="240" t="s">
        <v>10338</v>
      </c>
    </row>
    <row r="1610" spans="1:5" ht="20.100000000000001" customHeight="1">
      <c r="A1610" s="237" t="s">
        <v>2752</v>
      </c>
      <c r="B1610" s="238" t="s">
        <v>2757</v>
      </c>
      <c r="C1610" s="238" t="s">
        <v>6893</v>
      </c>
      <c r="D1610" s="239">
        <v>720500</v>
      </c>
      <c r="E1610" s="240" t="s">
        <v>10338</v>
      </c>
    </row>
    <row r="1611" spans="1:5" ht="20.100000000000001" customHeight="1">
      <c r="A1611" s="237" t="s">
        <v>2752</v>
      </c>
      <c r="B1611" s="238" t="s">
        <v>2759</v>
      </c>
      <c r="C1611" s="238" t="s">
        <v>6893</v>
      </c>
      <c r="D1611" s="239">
        <v>838200</v>
      </c>
      <c r="E1611" s="240" t="s">
        <v>10338</v>
      </c>
    </row>
    <row r="1612" spans="1:5" ht="20.100000000000001" customHeight="1">
      <c r="A1612" s="237" t="s">
        <v>2752</v>
      </c>
      <c r="B1612" s="238" t="s">
        <v>2761</v>
      </c>
      <c r="C1612" s="238" t="s">
        <v>6893</v>
      </c>
      <c r="D1612" s="239">
        <v>1036000</v>
      </c>
      <c r="E1612" s="240" t="s">
        <v>10338</v>
      </c>
    </row>
    <row r="1613" spans="1:5" ht="20.100000000000001" customHeight="1">
      <c r="A1613" s="237" t="s">
        <v>2752</v>
      </c>
      <c r="B1613" s="238" t="s">
        <v>2763</v>
      </c>
      <c r="C1613" s="238" t="s">
        <v>6893</v>
      </c>
      <c r="D1613" s="239">
        <v>1150000</v>
      </c>
      <c r="E1613" s="240" t="s">
        <v>10338</v>
      </c>
    </row>
    <row r="1614" spans="1:5" ht="20.100000000000001" customHeight="1">
      <c r="A1614" s="237" t="s">
        <v>2752</v>
      </c>
      <c r="B1614" s="238" t="s">
        <v>2765</v>
      </c>
      <c r="C1614" s="238" t="s">
        <v>6893</v>
      </c>
      <c r="D1614" s="239">
        <v>1266000</v>
      </c>
      <c r="E1614" s="240" t="s">
        <v>10338</v>
      </c>
    </row>
    <row r="1615" spans="1:5" ht="20.100000000000001" customHeight="1">
      <c r="A1615" s="237" t="s">
        <v>2752</v>
      </c>
      <c r="B1615" s="238" t="s">
        <v>2767</v>
      </c>
      <c r="C1615" s="238" t="s">
        <v>6893</v>
      </c>
      <c r="D1615" s="239">
        <v>1296000</v>
      </c>
      <c r="E1615" s="240" t="s">
        <v>10338</v>
      </c>
    </row>
    <row r="1616" spans="1:5" ht="20.100000000000001" customHeight="1">
      <c r="A1616" s="237" t="s">
        <v>2752</v>
      </c>
      <c r="B1616" s="238" t="s">
        <v>2769</v>
      </c>
      <c r="C1616" s="238" t="s">
        <v>6893</v>
      </c>
      <c r="D1616" s="239">
        <v>1452000</v>
      </c>
      <c r="E1616" s="240" t="s">
        <v>10338</v>
      </c>
    </row>
    <row r="1617" spans="1:5" ht="20.100000000000001" customHeight="1">
      <c r="A1617" s="237" t="s">
        <v>2752</v>
      </c>
      <c r="B1617" s="238" t="s">
        <v>2771</v>
      </c>
      <c r="C1617" s="238" t="s">
        <v>6893</v>
      </c>
      <c r="D1617" s="239">
        <v>1635000</v>
      </c>
      <c r="E1617" s="240" t="s">
        <v>10338</v>
      </c>
    </row>
    <row r="1618" spans="1:5" ht="20.100000000000001" customHeight="1">
      <c r="A1618" s="237" t="s">
        <v>2752</v>
      </c>
      <c r="B1618" s="238" t="s">
        <v>2773</v>
      </c>
      <c r="C1618" s="238" t="s">
        <v>6893</v>
      </c>
      <c r="D1618" s="239">
        <v>1836000</v>
      </c>
      <c r="E1618" s="240" t="s">
        <v>10338</v>
      </c>
    </row>
    <row r="1619" spans="1:5" ht="20.100000000000001" customHeight="1">
      <c r="A1619" s="237" t="s">
        <v>2752</v>
      </c>
      <c r="B1619" s="238" t="s">
        <v>2775</v>
      </c>
      <c r="C1619" s="238" t="s">
        <v>6893</v>
      </c>
      <c r="D1619" s="239">
        <v>1962000</v>
      </c>
      <c r="E1619" s="240" t="s">
        <v>10338</v>
      </c>
    </row>
    <row r="1620" spans="1:5" ht="20.100000000000001" customHeight="1">
      <c r="A1620" s="237" t="s">
        <v>2752</v>
      </c>
      <c r="B1620" s="238" t="s">
        <v>2777</v>
      </c>
      <c r="C1620" s="238" t="s">
        <v>6893</v>
      </c>
      <c r="D1620" s="239">
        <v>2310000</v>
      </c>
      <c r="E1620" s="240" t="s">
        <v>10338</v>
      </c>
    </row>
    <row r="1621" spans="1:5" ht="20.100000000000001" customHeight="1">
      <c r="A1621" s="237" t="s">
        <v>2752</v>
      </c>
      <c r="B1621" s="238" t="s">
        <v>2779</v>
      </c>
      <c r="C1621" s="238" t="s">
        <v>6893</v>
      </c>
      <c r="D1621" s="239">
        <v>2507000</v>
      </c>
      <c r="E1621" s="240" t="s">
        <v>10338</v>
      </c>
    </row>
    <row r="1622" spans="1:5" ht="20.100000000000001" customHeight="1">
      <c r="A1622" s="237" t="s">
        <v>2752</v>
      </c>
      <c r="B1622" s="238" t="s">
        <v>2781</v>
      </c>
      <c r="C1622" s="238" t="s">
        <v>6893</v>
      </c>
      <c r="D1622" s="239">
        <v>2725000</v>
      </c>
      <c r="E1622" s="240" t="s">
        <v>10338</v>
      </c>
    </row>
    <row r="1623" spans="1:5" ht="20.100000000000001" customHeight="1">
      <c r="A1623" s="237" t="s">
        <v>2752</v>
      </c>
      <c r="B1623" s="238" t="s">
        <v>2783</v>
      </c>
      <c r="C1623" s="238" t="s">
        <v>6893</v>
      </c>
      <c r="D1623" s="239">
        <v>2943000</v>
      </c>
      <c r="E1623" s="240" t="s">
        <v>10338</v>
      </c>
    </row>
    <row r="1624" spans="1:5" ht="20.100000000000001" customHeight="1">
      <c r="A1624" s="237" t="s">
        <v>2752</v>
      </c>
      <c r="B1624" s="238" t="s">
        <v>2785</v>
      </c>
      <c r="C1624" s="238" t="s">
        <v>6893</v>
      </c>
      <c r="D1624" s="239">
        <v>3780000</v>
      </c>
      <c r="E1624" s="240" t="s">
        <v>10338</v>
      </c>
    </row>
    <row r="1625" spans="1:5" ht="20.100000000000001" customHeight="1">
      <c r="A1625" s="237" t="s">
        <v>2752</v>
      </c>
      <c r="B1625" s="238" t="s">
        <v>2787</v>
      </c>
      <c r="C1625" s="238" t="s">
        <v>6893</v>
      </c>
      <c r="D1625" s="239">
        <v>4387000</v>
      </c>
      <c r="E1625" s="240" t="s">
        <v>10338</v>
      </c>
    </row>
    <row r="1626" spans="1:5" ht="20.100000000000001" customHeight="1">
      <c r="A1626" s="237" t="s">
        <v>2752</v>
      </c>
      <c r="B1626" s="238" t="s">
        <v>2789</v>
      </c>
      <c r="C1626" s="238" t="s">
        <v>6893</v>
      </c>
      <c r="D1626" s="239">
        <v>5616000</v>
      </c>
      <c r="E1626" s="240" t="s">
        <v>10338</v>
      </c>
    </row>
    <row r="1627" spans="1:5" ht="20.100000000000001" customHeight="1">
      <c r="A1627" s="237" t="s">
        <v>2752</v>
      </c>
      <c r="B1627" s="238" t="s">
        <v>2791</v>
      </c>
      <c r="C1627" s="238" t="s">
        <v>6893</v>
      </c>
      <c r="D1627" s="239">
        <v>6527000</v>
      </c>
      <c r="E1627" s="240" t="s">
        <v>10338</v>
      </c>
    </row>
    <row r="1628" spans="1:5" ht="20.100000000000001" customHeight="1">
      <c r="A1628" s="237" t="s">
        <v>2793</v>
      </c>
      <c r="B1628" s="238" t="s">
        <v>2794</v>
      </c>
      <c r="C1628" s="238" t="s">
        <v>7081</v>
      </c>
      <c r="D1628" s="239">
        <v>434000</v>
      </c>
      <c r="E1628" s="240" t="s">
        <v>10338</v>
      </c>
    </row>
    <row r="1629" spans="1:5" ht="20.100000000000001" customHeight="1">
      <c r="A1629" s="237" t="s">
        <v>2793</v>
      </c>
      <c r="B1629" s="238" t="s">
        <v>2796</v>
      </c>
      <c r="C1629" s="238" t="s">
        <v>7081</v>
      </c>
      <c r="D1629" s="239">
        <v>576000</v>
      </c>
      <c r="E1629" s="240" t="s">
        <v>10338</v>
      </c>
    </row>
    <row r="1630" spans="1:5" ht="20.100000000000001" customHeight="1">
      <c r="A1630" s="237" t="s">
        <v>2793</v>
      </c>
      <c r="B1630" s="238" t="s">
        <v>2798</v>
      </c>
      <c r="C1630" s="238" t="s">
        <v>7081</v>
      </c>
      <c r="D1630" s="239">
        <v>699000</v>
      </c>
      <c r="E1630" s="240" t="s">
        <v>10338</v>
      </c>
    </row>
    <row r="1631" spans="1:5" ht="20.100000000000001" customHeight="1">
      <c r="A1631" s="237" t="s">
        <v>2793</v>
      </c>
      <c r="B1631" s="238" t="s">
        <v>2800</v>
      </c>
      <c r="C1631" s="238" t="s">
        <v>7081</v>
      </c>
      <c r="D1631" s="239">
        <v>891000</v>
      </c>
      <c r="E1631" s="240" t="s">
        <v>10338</v>
      </c>
    </row>
    <row r="1632" spans="1:5" ht="20.100000000000001" customHeight="1">
      <c r="A1632" s="237" t="s">
        <v>2793</v>
      </c>
      <c r="B1632" s="238" t="s">
        <v>2802</v>
      </c>
      <c r="C1632" s="238" t="s">
        <v>7081</v>
      </c>
      <c r="D1632" s="239">
        <v>1133000</v>
      </c>
      <c r="E1632" s="240" t="s">
        <v>10338</v>
      </c>
    </row>
    <row r="1633" spans="1:5" ht="20.100000000000001" customHeight="1">
      <c r="A1633" s="237" t="s">
        <v>2793</v>
      </c>
      <c r="B1633" s="238" t="s">
        <v>2804</v>
      </c>
      <c r="C1633" s="238" t="s">
        <v>7081</v>
      </c>
      <c r="D1633" s="239">
        <v>1182000</v>
      </c>
      <c r="E1633" s="240" t="s">
        <v>10338</v>
      </c>
    </row>
    <row r="1634" spans="1:5" ht="20.100000000000001" customHeight="1">
      <c r="A1634" s="237" t="s">
        <v>2793</v>
      </c>
      <c r="B1634" s="238" t="s">
        <v>2806</v>
      </c>
      <c r="C1634" s="238" t="s">
        <v>7081</v>
      </c>
      <c r="D1634" s="239">
        <v>1683000</v>
      </c>
      <c r="E1634" s="240" t="s">
        <v>10338</v>
      </c>
    </row>
    <row r="1635" spans="1:5" ht="20.100000000000001" customHeight="1">
      <c r="A1635" s="237" t="s">
        <v>2793</v>
      </c>
      <c r="B1635" s="238" t="s">
        <v>2808</v>
      </c>
      <c r="C1635" s="238" t="s">
        <v>7081</v>
      </c>
      <c r="D1635" s="239">
        <v>2019000</v>
      </c>
      <c r="E1635" s="240" t="s">
        <v>10338</v>
      </c>
    </row>
    <row r="1636" spans="1:5" ht="20.100000000000001" customHeight="1">
      <c r="A1636" s="237" t="s">
        <v>2793</v>
      </c>
      <c r="B1636" s="238" t="s">
        <v>2810</v>
      </c>
      <c r="C1636" s="238" t="s">
        <v>7081</v>
      </c>
      <c r="D1636" s="239">
        <v>2571000</v>
      </c>
      <c r="E1636" s="240" t="s">
        <v>10338</v>
      </c>
    </row>
    <row r="1637" spans="1:5" ht="20.100000000000001" customHeight="1">
      <c r="A1637" s="237" t="s">
        <v>2793</v>
      </c>
      <c r="B1637" s="238" t="s">
        <v>2812</v>
      </c>
      <c r="C1637" s="238" t="s">
        <v>7081</v>
      </c>
      <c r="D1637" s="239">
        <v>3100000</v>
      </c>
      <c r="E1637" s="240" t="s">
        <v>10338</v>
      </c>
    </row>
    <row r="1638" spans="1:5" ht="20.100000000000001" customHeight="1">
      <c r="A1638" s="237" t="s">
        <v>2793</v>
      </c>
      <c r="B1638" s="238" t="s">
        <v>2814</v>
      </c>
      <c r="C1638" s="238" t="s">
        <v>7081</v>
      </c>
      <c r="D1638" s="239">
        <v>3637000</v>
      </c>
      <c r="E1638" s="240" t="s">
        <v>10338</v>
      </c>
    </row>
    <row r="1639" spans="1:5" ht="20.100000000000001" customHeight="1">
      <c r="A1639" s="237" t="s">
        <v>2793</v>
      </c>
      <c r="B1639" s="238" t="s">
        <v>2816</v>
      </c>
      <c r="C1639" s="238" t="s">
        <v>7081</v>
      </c>
      <c r="D1639" s="239">
        <v>4660000</v>
      </c>
      <c r="E1639" s="240" t="s">
        <v>10338</v>
      </c>
    </row>
    <row r="1640" spans="1:5" ht="20.100000000000001" customHeight="1">
      <c r="A1640" s="237" t="s">
        <v>2793</v>
      </c>
      <c r="B1640" s="238" t="s">
        <v>2818</v>
      </c>
      <c r="C1640" s="238" t="s">
        <v>7081</v>
      </c>
      <c r="D1640" s="239">
        <v>5902000</v>
      </c>
      <c r="E1640" s="240" t="s">
        <v>10338</v>
      </c>
    </row>
    <row r="1641" spans="1:5" ht="20.100000000000001" customHeight="1">
      <c r="A1641" s="237" t="s">
        <v>2793</v>
      </c>
      <c r="B1641" s="238" t="s">
        <v>2820</v>
      </c>
      <c r="C1641" s="238" t="s">
        <v>7081</v>
      </c>
      <c r="D1641" s="239">
        <v>7149000</v>
      </c>
      <c r="E1641" s="240" t="s">
        <v>10338</v>
      </c>
    </row>
    <row r="1642" spans="1:5" ht="20.100000000000001" customHeight="1">
      <c r="A1642" s="237" t="s">
        <v>2793</v>
      </c>
      <c r="B1642" s="238" t="s">
        <v>2822</v>
      </c>
      <c r="C1642" s="238" t="s">
        <v>7081</v>
      </c>
      <c r="D1642" s="239">
        <v>11216000</v>
      </c>
      <c r="E1642" s="240" t="s">
        <v>10338</v>
      </c>
    </row>
    <row r="1643" spans="1:5" ht="20.100000000000001" customHeight="1">
      <c r="A1643" s="237" t="s">
        <v>2793</v>
      </c>
      <c r="B1643" s="238" t="s">
        <v>2824</v>
      </c>
      <c r="C1643" s="238" t="s">
        <v>7081</v>
      </c>
      <c r="D1643" s="239">
        <v>12528000</v>
      </c>
      <c r="E1643" s="240" t="s">
        <v>10338</v>
      </c>
    </row>
    <row r="1644" spans="1:5" ht="20.100000000000001" customHeight="1">
      <c r="A1644" s="237" t="s">
        <v>2793</v>
      </c>
      <c r="B1644" s="238" t="s">
        <v>2826</v>
      </c>
      <c r="C1644" s="238" t="s">
        <v>7081</v>
      </c>
      <c r="D1644" s="239">
        <v>13182000</v>
      </c>
      <c r="E1644" s="240" t="s">
        <v>10338</v>
      </c>
    </row>
    <row r="1645" spans="1:5" ht="20.100000000000001" customHeight="1">
      <c r="A1645" s="237" t="s">
        <v>2793</v>
      </c>
      <c r="B1645" s="238" t="s">
        <v>2828</v>
      </c>
      <c r="C1645" s="238" t="s">
        <v>7081</v>
      </c>
      <c r="D1645" s="239">
        <v>15900000</v>
      </c>
      <c r="E1645" s="240" t="s">
        <v>10338</v>
      </c>
    </row>
    <row r="1646" spans="1:5" ht="20.100000000000001" customHeight="1">
      <c r="A1646" s="237" t="s">
        <v>2793</v>
      </c>
      <c r="B1646" s="238" t="s">
        <v>2830</v>
      </c>
      <c r="C1646" s="238" t="s">
        <v>7081</v>
      </c>
      <c r="D1646" s="239">
        <v>16390000</v>
      </c>
      <c r="E1646" s="240" t="s">
        <v>10338</v>
      </c>
    </row>
    <row r="1647" spans="1:5" ht="20.100000000000001" customHeight="1">
      <c r="A1647" s="237" t="s">
        <v>2793</v>
      </c>
      <c r="B1647" s="238" t="s">
        <v>2832</v>
      </c>
      <c r="C1647" s="238" t="s">
        <v>7081</v>
      </c>
      <c r="D1647" s="239">
        <v>16880000</v>
      </c>
      <c r="E1647" s="240" t="s">
        <v>10338</v>
      </c>
    </row>
    <row r="1648" spans="1:5" ht="20.100000000000001" customHeight="1">
      <c r="A1648" s="237" t="s">
        <v>2834</v>
      </c>
      <c r="B1648" s="238" t="s">
        <v>2835</v>
      </c>
      <c r="C1648" s="238" t="s">
        <v>7081</v>
      </c>
      <c r="D1648" s="239">
        <v>986000</v>
      </c>
      <c r="E1648" s="240" t="s">
        <v>10338</v>
      </c>
    </row>
    <row r="1649" spans="1:5" ht="20.100000000000001" customHeight="1">
      <c r="A1649" s="237" t="s">
        <v>2834</v>
      </c>
      <c r="B1649" s="238" t="s">
        <v>2837</v>
      </c>
      <c r="C1649" s="238" t="s">
        <v>7081</v>
      </c>
      <c r="D1649" s="239">
        <v>1010000</v>
      </c>
      <c r="E1649" s="240" t="s">
        <v>10338</v>
      </c>
    </row>
    <row r="1650" spans="1:5" ht="20.100000000000001" customHeight="1">
      <c r="A1650" s="237" t="s">
        <v>2834</v>
      </c>
      <c r="B1650" s="238" t="s">
        <v>2839</v>
      </c>
      <c r="C1650" s="238" t="s">
        <v>7081</v>
      </c>
      <c r="D1650" s="239">
        <v>1105000</v>
      </c>
      <c r="E1650" s="240" t="s">
        <v>10338</v>
      </c>
    </row>
    <row r="1651" spans="1:5" ht="20.100000000000001" customHeight="1">
      <c r="A1651" s="237" t="s">
        <v>2834</v>
      </c>
      <c r="B1651" s="238" t="s">
        <v>2841</v>
      </c>
      <c r="C1651" s="238" t="s">
        <v>7081</v>
      </c>
      <c r="D1651" s="239">
        <v>1354000</v>
      </c>
      <c r="E1651" s="240" t="s">
        <v>10338</v>
      </c>
    </row>
    <row r="1652" spans="1:5" ht="20.100000000000001" customHeight="1">
      <c r="A1652" s="237" t="s">
        <v>2834</v>
      </c>
      <c r="B1652" s="238" t="s">
        <v>2843</v>
      </c>
      <c r="C1652" s="238" t="s">
        <v>7081</v>
      </c>
      <c r="D1652" s="239">
        <v>1582000</v>
      </c>
      <c r="E1652" s="240" t="s">
        <v>10338</v>
      </c>
    </row>
    <row r="1653" spans="1:5" ht="20.100000000000001" customHeight="1">
      <c r="A1653" s="237" t="s">
        <v>2834</v>
      </c>
      <c r="B1653" s="238" t="s">
        <v>2845</v>
      </c>
      <c r="C1653" s="238" t="s">
        <v>7081</v>
      </c>
      <c r="D1653" s="239">
        <v>2105000</v>
      </c>
      <c r="E1653" s="240" t="s">
        <v>10338</v>
      </c>
    </row>
    <row r="1654" spans="1:5" ht="20.100000000000001" customHeight="1">
      <c r="A1654" s="237" t="s">
        <v>2834</v>
      </c>
      <c r="B1654" s="238" t="s">
        <v>2847</v>
      </c>
      <c r="C1654" s="238" t="s">
        <v>7081</v>
      </c>
      <c r="D1654" s="239">
        <v>2482000</v>
      </c>
      <c r="E1654" s="240" t="s">
        <v>10338</v>
      </c>
    </row>
    <row r="1655" spans="1:5" ht="20.100000000000001" customHeight="1">
      <c r="A1655" s="237" t="s">
        <v>2834</v>
      </c>
      <c r="B1655" s="238" t="s">
        <v>2849</v>
      </c>
      <c r="C1655" s="238" t="s">
        <v>7081</v>
      </c>
      <c r="D1655" s="239">
        <v>3768000</v>
      </c>
      <c r="E1655" s="240" t="s">
        <v>10338</v>
      </c>
    </row>
    <row r="1656" spans="1:5" ht="20.100000000000001" customHeight="1">
      <c r="A1656" s="237" t="s">
        <v>2834</v>
      </c>
      <c r="B1656" s="238" t="s">
        <v>2851</v>
      </c>
      <c r="C1656" s="238" t="s">
        <v>7081</v>
      </c>
      <c r="D1656" s="239">
        <v>4928000</v>
      </c>
      <c r="E1656" s="240" t="s">
        <v>10338</v>
      </c>
    </row>
    <row r="1657" spans="1:5" ht="20.100000000000001" customHeight="1">
      <c r="A1657" s="237" t="s">
        <v>2834</v>
      </c>
      <c r="B1657" s="238" t="s">
        <v>2853</v>
      </c>
      <c r="C1657" s="238" t="s">
        <v>7081</v>
      </c>
      <c r="D1657" s="239">
        <v>6285000</v>
      </c>
      <c r="E1657" s="240" t="s">
        <v>10338</v>
      </c>
    </row>
    <row r="1658" spans="1:5" ht="20.100000000000001" customHeight="1">
      <c r="A1658" s="237" t="s">
        <v>2834</v>
      </c>
      <c r="B1658" s="238" t="s">
        <v>2855</v>
      </c>
      <c r="C1658" s="238" t="s">
        <v>7081</v>
      </c>
      <c r="D1658" s="239">
        <v>8065000</v>
      </c>
      <c r="E1658" s="240" t="s">
        <v>10338</v>
      </c>
    </row>
    <row r="1659" spans="1:5" ht="20.100000000000001" customHeight="1">
      <c r="A1659" s="237" t="s">
        <v>2834</v>
      </c>
      <c r="B1659" s="238" t="s">
        <v>2857</v>
      </c>
      <c r="C1659" s="238" t="s">
        <v>7081</v>
      </c>
      <c r="D1659" s="239">
        <v>9730000</v>
      </c>
      <c r="E1659" s="240" t="s">
        <v>10338</v>
      </c>
    </row>
    <row r="1660" spans="1:5" ht="20.100000000000001" customHeight="1">
      <c r="A1660" s="237" t="s">
        <v>2834</v>
      </c>
      <c r="B1660" s="238" t="s">
        <v>2859</v>
      </c>
      <c r="C1660" s="238" t="s">
        <v>7081</v>
      </c>
      <c r="D1660" s="239">
        <v>12410000</v>
      </c>
      <c r="E1660" s="240" t="s">
        <v>10338</v>
      </c>
    </row>
    <row r="1661" spans="1:5" ht="20.100000000000001" customHeight="1">
      <c r="A1661" s="237" t="s">
        <v>2834</v>
      </c>
      <c r="B1661" s="238" t="s">
        <v>2861</v>
      </c>
      <c r="C1661" s="238" t="s">
        <v>7081</v>
      </c>
      <c r="D1661" s="239">
        <v>14913000</v>
      </c>
      <c r="E1661" s="240" t="s">
        <v>10338</v>
      </c>
    </row>
    <row r="1662" spans="1:5" ht="20.100000000000001" customHeight="1">
      <c r="A1662" s="237" t="s">
        <v>2834</v>
      </c>
      <c r="B1662" s="238" t="s">
        <v>2863</v>
      </c>
      <c r="C1662" s="238" t="s">
        <v>7081</v>
      </c>
      <c r="D1662" s="239">
        <v>17728000</v>
      </c>
      <c r="E1662" s="240" t="s">
        <v>10338</v>
      </c>
    </row>
    <row r="1663" spans="1:5" ht="20.100000000000001" customHeight="1">
      <c r="A1663" s="237" t="s">
        <v>2834</v>
      </c>
      <c r="B1663" s="238" t="s">
        <v>2865</v>
      </c>
      <c r="C1663" s="238" t="s">
        <v>7081</v>
      </c>
      <c r="D1663" s="239">
        <v>25520000</v>
      </c>
      <c r="E1663" s="240" t="s">
        <v>10338</v>
      </c>
    </row>
    <row r="1664" spans="1:5" ht="20.100000000000001" customHeight="1">
      <c r="A1664" s="237" t="s">
        <v>2867</v>
      </c>
      <c r="B1664" s="238" t="s">
        <v>2580</v>
      </c>
      <c r="C1664" s="238" t="s">
        <v>6893</v>
      </c>
      <c r="D1664" s="239">
        <v>6199</v>
      </c>
      <c r="E1664" s="240" t="s">
        <v>10338</v>
      </c>
    </row>
    <row r="1665" spans="1:5" ht="20.100000000000001" customHeight="1">
      <c r="A1665" s="237" t="s">
        <v>2867</v>
      </c>
      <c r="B1665" s="238" t="s">
        <v>2708</v>
      </c>
      <c r="C1665" s="238" t="s">
        <v>6893</v>
      </c>
      <c r="D1665" s="239">
        <v>8437</v>
      </c>
      <c r="E1665" s="240" t="s">
        <v>10338</v>
      </c>
    </row>
    <row r="1666" spans="1:5" ht="20.100000000000001" customHeight="1">
      <c r="A1666" s="237" t="s">
        <v>2867</v>
      </c>
      <c r="B1666" s="238" t="s">
        <v>2587</v>
      </c>
      <c r="C1666" s="238" t="s">
        <v>6893</v>
      </c>
      <c r="D1666" s="239">
        <v>11572</v>
      </c>
      <c r="E1666" s="240" t="s">
        <v>10338</v>
      </c>
    </row>
    <row r="1667" spans="1:5" ht="20.100000000000001" customHeight="1">
      <c r="A1667" s="237" t="s">
        <v>2867</v>
      </c>
      <c r="B1667" s="238" t="s">
        <v>2591</v>
      </c>
      <c r="C1667" s="238" t="s">
        <v>6893</v>
      </c>
      <c r="D1667" s="239">
        <v>16451</v>
      </c>
      <c r="E1667" s="240" t="s">
        <v>10338</v>
      </c>
    </row>
    <row r="1668" spans="1:5" ht="20.100000000000001" customHeight="1">
      <c r="A1668" s="237" t="s">
        <v>2867</v>
      </c>
      <c r="B1668" s="238" t="s">
        <v>2595</v>
      </c>
      <c r="C1668" s="238" t="s">
        <v>6893</v>
      </c>
      <c r="D1668" s="239">
        <v>24750</v>
      </c>
      <c r="E1668" s="240" t="s">
        <v>10338</v>
      </c>
    </row>
    <row r="1669" spans="1:5" ht="20.100000000000001" customHeight="1">
      <c r="A1669" s="237" t="s">
        <v>2867</v>
      </c>
      <c r="B1669" s="238" t="s">
        <v>2600</v>
      </c>
      <c r="C1669" s="238" t="s">
        <v>6893</v>
      </c>
      <c r="D1669" s="239">
        <v>26890</v>
      </c>
      <c r="E1669" s="240" t="s">
        <v>10338</v>
      </c>
    </row>
    <row r="1670" spans="1:5" ht="20.100000000000001" customHeight="1">
      <c r="A1670" s="237" t="s">
        <v>2867</v>
      </c>
      <c r="B1670" s="238" t="s">
        <v>2604</v>
      </c>
      <c r="C1670" s="238" t="s">
        <v>6893</v>
      </c>
      <c r="D1670" s="239">
        <v>36900</v>
      </c>
      <c r="E1670" s="240" t="s">
        <v>10338</v>
      </c>
    </row>
    <row r="1671" spans="1:5" ht="20.100000000000001" customHeight="1">
      <c r="A1671" s="237" t="s">
        <v>2867</v>
      </c>
      <c r="B1671" s="238" t="s">
        <v>2609</v>
      </c>
      <c r="C1671" s="238" t="s">
        <v>6893</v>
      </c>
      <c r="D1671" s="239">
        <v>44545</v>
      </c>
      <c r="E1671" s="240" t="s">
        <v>10338</v>
      </c>
    </row>
    <row r="1672" spans="1:5" ht="20.100000000000001" customHeight="1">
      <c r="A1672" s="237" t="s">
        <v>2867</v>
      </c>
      <c r="B1672" s="238" t="s">
        <v>2716</v>
      </c>
      <c r="C1672" s="238" t="s">
        <v>6893</v>
      </c>
      <c r="D1672" s="239">
        <v>101600</v>
      </c>
      <c r="E1672" s="240" t="s">
        <v>10338</v>
      </c>
    </row>
    <row r="1673" spans="1:5" ht="20.100000000000001" customHeight="1">
      <c r="A1673" s="237" t="s">
        <v>2867</v>
      </c>
      <c r="B1673" s="238" t="s">
        <v>2613</v>
      </c>
      <c r="C1673" s="238" t="s">
        <v>6893</v>
      </c>
      <c r="D1673" s="239">
        <v>109200</v>
      </c>
      <c r="E1673" s="240" t="s">
        <v>10338</v>
      </c>
    </row>
    <row r="1674" spans="1:5" ht="20.100000000000001" customHeight="1">
      <c r="A1674" s="237" t="s">
        <v>2878</v>
      </c>
      <c r="B1674" s="238" t="s">
        <v>2580</v>
      </c>
      <c r="C1674" s="238" t="s">
        <v>6893</v>
      </c>
      <c r="D1674" s="239">
        <v>22240</v>
      </c>
      <c r="E1674" s="240" t="s">
        <v>10338</v>
      </c>
    </row>
    <row r="1675" spans="1:5" ht="20.100000000000001" customHeight="1">
      <c r="A1675" s="237" t="s">
        <v>2878</v>
      </c>
      <c r="B1675" s="238" t="s">
        <v>2587</v>
      </c>
      <c r="C1675" s="238" t="s">
        <v>6893</v>
      </c>
      <c r="D1675" s="239">
        <v>46820</v>
      </c>
      <c r="E1675" s="240" t="s">
        <v>10338</v>
      </c>
    </row>
    <row r="1676" spans="1:5" ht="20.100000000000001" customHeight="1">
      <c r="A1676" s="237" t="s">
        <v>2878</v>
      </c>
      <c r="B1676" s="238" t="s">
        <v>2591</v>
      </c>
      <c r="C1676" s="238" t="s">
        <v>6893</v>
      </c>
      <c r="D1676" s="239">
        <v>54440</v>
      </c>
      <c r="E1676" s="240" t="s">
        <v>10338</v>
      </c>
    </row>
    <row r="1677" spans="1:5" ht="20.100000000000001" customHeight="1">
      <c r="A1677" s="237" t="s">
        <v>2878</v>
      </c>
      <c r="B1677" s="238" t="s">
        <v>2595</v>
      </c>
      <c r="C1677" s="238" t="s">
        <v>6893</v>
      </c>
      <c r="D1677" s="239">
        <v>88210</v>
      </c>
      <c r="E1677" s="240" t="s">
        <v>10338</v>
      </c>
    </row>
    <row r="1678" spans="1:5" ht="20.100000000000001" customHeight="1">
      <c r="A1678" s="237" t="s">
        <v>2878</v>
      </c>
      <c r="B1678" s="238" t="s">
        <v>2600</v>
      </c>
      <c r="C1678" s="238" t="s">
        <v>6893</v>
      </c>
      <c r="D1678" s="239">
        <v>102500</v>
      </c>
      <c r="E1678" s="240" t="s">
        <v>10338</v>
      </c>
    </row>
    <row r="1679" spans="1:5" ht="20.100000000000001" customHeight="1">
      <c r="A1679" s="237" t="s">
        <v>2878</v>
      </c>
      <c r="B1679" s="238" t="s">
        <v>2604</v>
      </c>
      <c r="C1679" s="238" t="s">
        <v>6893</v>
      </c>
      <c r="D1679" s="239">
        <v>147200</v>
      </c>
      <c r="E1679" s="240" t="s">
        <v>10338</v>
      </c>
    </row>
    <row r="1680" spans="1:5" ht="20.100000000000001" customHeight="1">
      <c r="A1680" s="237" t="s">
        <v>2878</v>
      </c>
      <c r="B1680" s="238" t="s">
        <v>2609</v>
      </c>
      <c r="C1680" s="238" t="s">
        <v>6893</v>
      </c>
      <c r="D1680" s="239">
        <v>235000</v>
      </c>
      <c r="E1680" s="240" t="s">
        <v>10338</v>
      </c>
    </row>
    <row r="1681" spans="1:5" ht="20.100000000000001" customHeight="1">
      <c r="A1681" s="237" t="s">
        <v>2878</v>
      </c>
      <c r="B1681" s="238" t="s">
        <v>2716</v>
      </c>
      <c r="C1681" s="238" t="s">
        <v>6893</v>
      </c>
      <c r="D1681" s="239">
        <v>193400</v>
      </c>
      <c r="E1681" s="240" t="s">
        <v>10338</v>
      </c>
    </row>
    <row r="1682" spans="1:5" ht="20.100000000000001" customHeight="1">
      <c r="A1682" s="237" t="s">
        <v>2878</v>
      </c>
      <c r="B1682" s="238" t="s">
        <v>2613</v>
      </c>
      <c r="C1682" s="238" t="s">
        <v>6893</v>
      </c>
      <c r="D1682" s="239">
        <v>303800</v>
      </c>
      <c r="E1682" s="240" t="s">
        <v>10338</v>
      </c>
    </row>
    <row r="1683" spans="1:5" ht="20.100000000000001" customHeight="1">
      <c r="A1683" s="237" t="s">
        <v>2878</v>
      </c>
      <c r="B1683" s="238" t="s">
        <v>2617</v>
      </c>
      <c r="C1683" s="238" t="s">
        <v>6893</v>
      </c>
      <c r="D1683" s="239">
        <v>408200</v>
      </c>
      <c r="E1683" s="240" t="s">
        <v>10338</v>
      </c>
    </row>
    <row r="1684" spans="1:5" ht="20.100000000000001" customHeight="1">
      <c r="A1684" s="237" t="s">
        <v>2878</v>
      </c>
      <c r="B1684" s="238" t="s">
        <v>2622</v>
      </c>
      <c r="C1684" s="238" t="s">
        <v>6893</v>
      </c>
      <c r="D1684" s="239">
        <v>540100</v>
      </c>
      <c r="E1684" s="240" t="s">
        <v>10338</v>
      </c>
    </row>
    <row r="1685" spans="1:5" ht="20.100000000000001" customHeight="1">
      <c r="A1685" s="237" t="s">
        <v>2878</v>
      </c>
      <c r="B1685" s="238" t="s">
        <v>2626</v>
      </c>
      <c r="C1685" s="238" t="s">
        <v>6893</v>
      </c>
      <c r="D1685" s="239">
        <v>686500</v>
      </c>
      <c r="E1685" s="240" t="s">
        <v>10338</v>
      </c>
    </row>
    <row r="1686" spans="1:5" ht="20.100000000000001" customHeight="1">
      <c r="A1686" s="237" t="s">
        <v>2878</v>
      </c>
      <c r="B1686" s="238" t="s">
        <v>2630</v>
      </c>
      <c r="C1686" s="238" t="s">
        <v>6893</v>
      </c>
      <c r="D1686" s="239">
        <v>889300</v>
      </c>
      <c r="E1686" s="240" t="s">
        <v>10338</v>
      </c>
    </row>
    <row r="1687" spans="1:5" ht="20.100000000000001" customHeight="1">
      <c r="A1687" s="237" t="s">
        <v>2878</v>
      </c>
      <c r="B1687" s="238" t="s">
        <v>2635</v>
      </c>
      <c r="C1687" s="238" t="s">
        <v>6893</v>
      </c>
      <c r="D1687" s="239">
        <v>1051000</v>
      </c>
      <c r="E1687" s="240" t="s">
        <v>10338</v>
      </c>
    </row>
    <row r="1688" spans="1:5" ht="20.100000000000001" customHeight="1">
      <c r="A1688" s="237" t="s">
        <v>2878</v>
      </c>
      <c r="B1688" s="238" t="s">
        <v>2639</v>
      </c>
      <c r="C1688" s="238" t="s">
        <v>6893</v>
      </c>
      <c r="D1688" s="239">
        <v>1109000</v>
      </c>
      <c r="E1688" s="240" t="s">
        <v>10338</v>
      </c>
    </row>
    <row r="1689" spans="1:5" ht="20.100000000000001" customHeight="1">
      <c r="A1689" s="237" t="s">
        <v>2878</v>
      </c>
      <c r="B1689" s="238" t="s">
        <v>2643</v>
      </c>
      <c r="C1689" s="238" t="s">
        <v>6893</v>
      </c>
      <c r="D1689" s="239">
        <v>1329000</v>
      </c>
      <c r="E1689" s="240" t="s">
        <v>10338</v>
      </c>
    </row>
    <row r="1690" spans="1:5" ht="20.100000000000001" customHeight="1">
      <c r="A1690" s="237" t="s">
        <v>2878</v>
      </c>
      <c r="B1690" s="238" t="s">
        <v>2647</v>
      </c>
      <c r="C1690" s="238" t="s">
        <v>6893</v>
      </c>
      <c r="D1690" s="239">
        <v>1814000</v>
      </c>
      <c r="E1690" s="240" t="s">
        <v>10338</v>
      </c>
    </row>
    <row r="1691" spans="1:5" ht="20.100000000000001" customHeight="1">
      <c r="A1691" s="237" t="s">
        <v>2878</v>
      </c>
      <c r="B1691" s="238" t="s">
        <v>2651</v>
      </c>
      <c r="C1691" s="238" t="s">
        <v>6893</v>
      </c>
      <c r="D1691" s="239">
        <v>2360000</v>
      </c>
      <c r="E1691" s="240" t="s">
        <v>10338</v>
      </c>
    </row>
    <row r="1692" spans="1:5" ht="20.100000000000001" customHeight="1">
      <c r="A1692" s="237" t="s">
        <v>2878</v>
      </c>
      <c r="B1692" s="238" t="s">
        <v>2897</v>
      </c>
      <c r="C1692" s="238" t="s">
        <v>6893</v>
      </c>
      <c r="D1692" s="239">
        <v>2607000</v>
      </c>
      <c r="E1692" s="240" t="s">
        <v>10338</v>
      </c>
    </row>
    <row r="1693" spans="1:5" ht="20.100000000000001" customHeight="1">
      <c r="A1693" s="237" t="s">
        <v>2878</v>
      </c>
      <c r="B1693" s="238" t="s">
        <v>2899</v>
      </c>
      <c r="C1693" s="238" t="s">
        <v>6893</v>
      </c>
      <c r="D1693" s="239">
        <v>2855000</v>
      </c>
      <c r="E1693" s="240" t="s">
        <v>10338</v>
      </c>
    </row>
    <row r="1694" spans="1:5" ht="20.100000000000001" customHeight="1">
      <c r="A1694" s="237" t="s">
        <v>2878</v>
      </c>
      <c r="B1694" s="238" t="s">
        <v>2901</v>
      </c>
      <c r="C1694" s="238" t="s">
        <v>6893</v>
      </c>
      <c r="D1694" s="239">
        <v>3098000</v>
      </c>
      <c r="E1694" s="240" t="s">
        <v>10338</v>
      </c>
    </row>
    <row r="1695" spans="1:5" ht="20.100000000000001" customHeight="1">
      <c r="A1695" s="237" t="s">
        <v>2878</v>
      </c>
      <c r="B1695" s="238" t="s">
        <v>2903</v>
      </c>
      <c r="C1695" s="238" t="s">
        <v>6893</v>
      </c>
      <c r="D1695" s="239">
        <v>3323000</v>
      </c>
      <c r="E1695" s="240" t="s">
        <v>10338</v>
      </c>
    </row>
    <row r="1696" spans="1:5" ht="20.100000000000001" customHeight="1">
      <c r="A1696" s="237" t="s">
        <v>2878</v>
      </c>
      <c r="B1696" s="238" t="s">
        <v>2905</v>
      </c>
      <c r="C1696" s="238" t="s">
        <v>6893</v>
      </c>
      <c r="D1696" s="239">
        <v>3764000</v>
      </c>
      <c r="E1696" s="240" t="s">
        <v>10338</v>
      </c>
    </row>
    <row r="1697" spans="1:5" ht="20.100000000000001" customHeight="1">
      <c r="A1697" s="237" t="s">
        <v>2907</v>
      </c>
      <c r="B1697" s="238" t="s">
        <v>2908</v>
      </c>
      <c r="C1697" s="238" t="s">
        <v>6914</v>
      </c>
      <c r="D1697" s="239">
        <v>2670</v>
      </c>
      <c r="E1697" s="240" t="s">
        <v>10338</v>
      </c>
    </row>
    <row r="1698" spans="1:5" ht="20.100000000000001" customHeight="1">
      <c r="A1698" s="237" t="s">
        <v>2907</v>
      </c>
      <c r="B1698" s="238" t="s">
        <v>2910</v>
      </c>
      <c r="C1698" s="238" t="s">
        <v>6914</v>
      </c>
      <c r="D1698" s="239">
        <v>3940</v>
      </c>
      <c r="E1698" s="240" t="s">
        <v>10338</v>
      </c>
    </row>
    <row r="1699" spans="1:5" ht="20.100000000000001" customHeight="1">
      <c r="A1699" s="237" t="s">
        <v>2907</v>
      </c>
      <c r="B1699" s="238" t="s">
        <v>2912</v>
      </c>
      <c r="C1699" s="238" t="s">
        <v>6914</v>
      </c>
      <c r="D1699" s="239">
        <v>5050</v>
      </c>
      <c r="E1699" s="240" t="s">
        <v>10338</v>
      </c>
    </row>
    <row r="1700" spans="1:5" ht="20.100000000000001" customHeight="1">
      <c r="A1700" s="237" t="s">
        <v>2907</v>
      </c>
      <c r="B1700" s="238" t="s">
        <v>2914</v>
      </c>
      <c r="C1700" s="238" t="s">
        <v>6914</v>
      </c>
      <c r="D1700" s="239">
        <v>5800</v>
      </c>
      <c r="E1700" s="240" t="s">
        <v>10338</v>
      </c>
    </row>
    <row r="1701" spans="1:5" ht="20.100000000000001" customHeight="1">
      <c r="A1701" s="237" t="s">
        <v>2907</v>
      </c>
      <c r="B1701" s="238" t="s">
        <v>2916</v>
      </c>
      <c r="C1701" s="238" t="s">
        <v>6914</v>
      </c>
      <c r="D1701" s="239">
        <v>8170</v>
      </c>
      <c r="E1701" s="240" t="s">
        <v>10338</v>
      </c>
    </row>
    <row r="1702" spans="1:5" ht="20.100000000000001" customHeight="1">
      <c r="A1702" s="237" t="s">
        <v>2907</v>
      </c>
      <c r="B1702" s="238" t="s">
        <v>2918</v>
      </c>
      <c r="C1702" s="238" t="s">
        <v>6914</v>
      </c>
      <c r="D1702" s="239">
        <v>10470</v>
      </c>
      <c r="E1702" s="240" t="s">
        <v>10338</v>
      </c>
    </row>
    <row r="1703" spans="1:5" ht="20.100000000000001" customHeight="1">
      <c r="A1703" s="237" t="s">
        <v>2907</v>
      </c>
      <c r="B1703" s="238" t="s">
        <v>2920</v>
      </c>
      <c r="C1703" s="238" t="s">
        <v>6914</v>
      </c>
      <c r="D1703" s="239">
        <v>13580</v>
      </c>
      <c r="E1703" s="240" t="s">
        <v>10338</v>
      </c>
    </row>
    <row r="1704" spans="1:5" ht="20.100000000000001" customHeight="1">
      <c r="A1704" s="237" t="s">
        <v>2907</v>
      </c>
      <c r="B1704" s="238" t="s">
        <v>2922</v>
      </c>
      <c r="C1704" s="238" t="s">
        <v>6914</v>
      </c>
      <c r="D1704" s="239">
        <v>19530</v>
      </c>
      <c r="E1704" s="240" t="s">
        <v>10338</v>
      </c>
    </row>
    <row r="1705" spans="1:5" ht="20.100000000000001" customHeight="1">
      <c r="A1705" s="237" t="s">
        <v>2907</v>
      </c>
      <c r="B1705" s="238" t="s">
        <v>2924</v>
      </c>
      <c r="C1705" s="238" t="s">
        <v>6914</v>
      </c>
      <c r="D1705" s="239">
        <v>25850</v>
      </c>
      <c r="E1705" s="240" t="s">
        <v>10338</v>
      </c>
    </row>
    <row r="1706" spans="1:5" ht="20.100000000000001" customHeight="1">
      <c r="A1706" s="237" t="s">
        <v>2907</v>
      </c>
      <c r="B1706" s="238" t="s">
        <v>2926</v>
      </c>
      <c r="C1706" s="238" t="s">
        <v>6914</v>
      </c>
      <c r="D1706" s="239">
        <v>30730</v>
      </c>
      <c r="E1706" s="240" t="s">
        <v>10338</v>
      </c>
    </row>
    <row r="1707" spans="1:5" ht="20.100000000000001" customHeight="1">
      <c r="A1707" s="237" t="s">
        <v>2907</v>
      </c>
      <c r="B1707" s="238" t="s">
        <v>2928</v>
      </c>
      <c r="C1707" s="238" t="s">
        <v>6914</v>
      </c>
      <c r="D1707" s="239">
        <v>48660</v>
      </c>
      <c r="E1707" s="240" t="s">
        <v>10338</v>
      </c>
    </row>
    <row r="1708" spans="1:5" ht="20.100000000000001" customHeight="1">
      <c r="A1708" s="237" t="s">
        <v>2907</v>
      </c>
      <c r="B1708" s="238" t="s">
        <v>2930</v>
      </c>
      <c r="C1708" s="238" t="s">
        <v>6914</v>
      </c>
      <c r="D1708" s="239">
        <v>69110</v>
      </c>
      <c r="E1708" s="240" t="s">
        <v>10338</v>
      </c>
    </row>
    <row r="1709" spans="1:5" ht="20.100000000000001" customHeight="1">
      <c r="A1709" s="237" t="s">
        <v>2932</v>
      </c>
      <c r="B1709" s="238" t="s">
        <v>2933</v>
      </c>
      <c r="C1709" s="238" t="s">
        <v>6893</v>
      </c>
      <c r="D1709" s="239">
        <v>820</v>
      </c>
      <c r="E1709" s="240" t="s">
        <v>10338</v>
      </c>
    </row>
    <row r="1710" spans="1:5" ht="20.100000000000001" customHeight="1">
      <c r="A1710" s="237" t="s">
        <v>2932</v>
      </c>
      <c r="B1710" s="238" t="s">
        <v>2908</v>
      </c>
      <c r="C1710" s="238" t="s">
        <v>6893</v>
      </c>
      <c r="D1710" s="239">
        <v>1200</v>
      </c>
      <c r="E1710" s="240" t="s">
        <v>10338</v>
      </c>
    </row>
    <row r="1711" spans="1:5" ht="20.100000000000001" customHeight="1">
      <c r="A1711" s="237" t="s">
        <v>2932</v>
      </c>
      <c r="B1711" s="238" t="s">
        <v>2910</v>
      </c>
      <c r="C1711" s="238" t="s">
        <v>6893</v>
      </c>
      <c r="D1711" s="239">
        <v>1920</v>
      </c>
      <c r="E1711" s="240" t="s">
        <v>10338</v>
      </c>
    </row>
    <row r="1712" spans="1:5" ht="20.100000000000001" customHeight="1">
      <c r="A1712" s="237" t="s">
        <v>2932</v>
      </c>
      <c r="B1712" s="238" t="s">
        <v>2912</v>
      </c>
      <c r="C1712" s="238" t="s">
        <v>6893</v>
      </c>
      <c r="D1712" s="239">
        <v>2880</v>
      </c>
      <c r="E1712" s="240" t="s">
        <v>10338</v>
      </c>
    </row>
    <row r="1713" spans="1:5" ht="20.100000000000001" customHeight="1">
      <c r="A1713" s="237" t="s">
        <v>2932</v>
      </c>
      <c r="B1713" s="238" t="s">
        <v>2914</v>
      </c>
      <c r="C1713" s="238" t="s">
        <v>6893</v>
      </c>
      <c r="D1713" s="239">
        <v>3430</v>
      </c>
      <c r="E1713" s="240" t="s">
        <v>10338</v>
      </c>
    </row>
    <row r="1714" spans="1:5" ht="20.100000000000001" customHeight="1">
      <c r="A1714" s="237" t="s">
        <v>2932</v>
      </c>
      <c r="B1714" s="238" t="s">
        <v>2916</v>
      </c>
      <c r="C1714" s="238" t="s">
        <v>6893</v>
      </c>
      <c r="D1714" s="239">
        <v>5360</v>
      </c>
      <c r="E1714" s="240" t="s">
        <v>10338</v>
      </c>
    </row>
    <row r="1715" spans="1:5" ht="20.100000000000001" customHeight="1">
      <c r="A1715" s="237" t="s">
        <v>2932</v>
      </c>
      <c r="B1715" s="238" t="s">
        <v>2918</v>
      </c>
      <c r="C1715" s="238" t="s">
        <v>6893</v>
      </c>
      <c r="D1715" s="239">
        <v>9040</v>
      </c>
      <c r="E1715" s="240" t="s">
        <v>10338</v>
      </c>
    </row>
    <row r="1716" spans="1:5" ht="20.100000000000001" customHeight="1">
      <c r="A1716" s="237" t="s">
        <v>2932</v>
      </c>
      <c r="B1716" s="238" t="s">
        <v>2920</v>
      </c>
      <c r="C1716" s="238" t="s">
        <v>6893</v>
      </c>
      <c r="D1716" s="239">
        <v>13190</v>
      </c>
      <c r="E1716" s="240" t="s">
        <v>10338</v>
      </c>
    </row>
    <row r="1717" spans="1:5" ht="20.100000000000001" customHeight="1">
      <c r="A1717" s="237" t="s">
        <v>2942</v>
      </c>
      <c r="B1717" s="238" t="s">
        <v>2933</v>
      </c>
      <c r="C1717" s="238" t="s">
        <v>6893</v>
      </c>
      <c r="D1717" s="239">
        <v>1220</v>
      </c>
      <c r="E1717" s="240" t="s">
        <v>10338</v>
      </c>
    </row>
    <row r="1718" spans="1:5" ht="20.100000000000001" customHeight="1">
      <c r="A1718" s="237" t="s">
        <v>2942</v>
      </c>
      <c r="B1718" s="238" t="s">
        <v>2908</v>
      </c>
      <c r="C1718" s="238" t="s">
        <v>6893</v>
      </c>
      <c r="D1718" s="239">
        <v>1770</v>
      </c>
      <c r="E1718" s="240" t="s">
        <v>10338</v>
      </c>
    </row>
    <row r="1719" spans="1:5" ht="20.100000000000001" customHeight="1">
      <c r="A1719" s="237" t="s">
        <v>2942</v>
      </c>
      <c r="B1719" s="238" t="s">
        <v>2910</v>
      </c>
      <c r="C1719" s="238" t="s">
        <v>6893</v>
      </c>
      <c r="D1719" s="239">
        <v>2650</v>
      </c>
      <c r="E1719" s="240" t="s">
        <v>10338</v>
      </c>
    </row>
    <row r="1720" spans="1:5" ht="20.100000000000001" customHeight="1">
      <c r="A1720" s="237" t="s">
        <v>2942</v>
      </c>
      <c r="B1720" s="238" t="s">
        <v>2912</v>
      </c>
      <c r="C1720" s="238" t="s">
        <v>6893</v>
      </c>
      <c r="D1720" s="239">
        <v>3580</v>
      </c>
      <c r="E1720" s="240" t="s">
        <v>10338</v>
      </c>
    </row>
    <row r="1721" spans="1:5" ht="20.100000000000001" customHeight="1">
      <c r="A1721" s="237" t="s">
        <v>2942</v>
      </c>
      <c r="B1721" s="238" t="s">
        <v>2914</v>
      </c>
      <c r="C1721" s="238" t="s">
        <v>6893</v>
      </c>
      <c r="D1721" s="239">
        <v>4770</v>
      </c>
      <c r="E1721" s="240" t="s">
        <v>10338</v>
      </c>
    </row>
    <row r="1722" spans="1:5" ht="20.100000000000001" customHeight="1">
      <c r="A1722" s="237" t="s">
        <v>2942</v>
      </c>
      <c r="B1722" s="238" t="s">
        <v>2916</v>
      </c>
      <c r="C1722" s="238" t="s">
        <v>6893</v>
      </c>
      <c r="D1722" s="239">
        <v>6970</v>
      </c>
      <c r="E1722" s="240" t="s">
        <v>10338</v>
      </c>
    </row>
    <row r="1723" spans="1:5" ht="20.100000000000001" customHeight="1">
      <c r="A1723" s="237" t="s">
        <v>2942</v>
      </c>
      <c r="B1723" s="238" t="s">
        <v>2918</v>
      </c>
      <c r="C1723" s="238" t="s">
        <v>6893</v>
      </c>
      <c r="D1723" s="239">
        <v>13050</v>
      </c>
      <c r="E1723" s="240" t="s">
        <v>10338</v>
      </c>
    </row>
    <row r="1724" spans="1:5" ht="20.100000000000001" customHeight="1">
      <c r="A1724" s="237" t="s">
        <v>2942</v>
      </c>
      <c r="B1724" s="238" t="s">
        <v>2920</v>
      </c>
      <c r="C1724" s="238" t="s">
        <v>6893</v>
      </c>
      <c r="D1724" s="239">
        <v>16490</v>
      </c>
      <c r="E1724" s="240" t="s">
        <v>10338</v>
      </c>
    </row>
    <row r="1725" spans="1:5" ht="20.100000000000001" customHeight="1">
      <c r="A1725" s="237" t="s">
        <v>2951</v>
      </c>
      <c r="B1725" s="238" t="s">
        <v>2933</v>
      </c>
      <c r="C1725" s="238" t="s">
        <v>6893</v>
      </c>
      <c r="D1725" s="239">
        <v>4010</v>
      </c>
      <c r="E1725" s="240" t="s">
        <v>10338</v>
      </c>
    </row>
    <row r="1726" spans="1:5" ht="20.100000000000001" customHeight="1">
      <c r="A1726" s="237" t="s">
        <v>2951</v>
      </c>
      <c r="B1726" s="238" t="s">
        <v>2908</v>
      </c>
      <c r="C1726" s="238" t="s">
        <v>6893</v>
      </c>
      <c r="D1726" s="239">
        <v>4370</v>
      </c>
      <c r="E1726" s="240" t="s">
        <v>10338</v>
      </c>
    </row>
    <row r="1727" spans="1:5" ht="20.100000000000001" customHeight="1">
      <c r="A1727" s="237" t="s">
        <v>2951</v>
      </c>
      <c r="B1727" s="238" t="s">
        <v>2910</v>
      </c>
      <c r="C1727" s="238" t="s">
        <v>6893</v>
      </c>
      <c r="D1727" s="239">
        <v>6150</v>
      </c>
      <c r="E1727" s="240" t="s">
        <v>10338</v>
      </c>
    </row>
    <row r="1728" spans="1:5" ht="20.100000000000001" customHeight="1">
      <c r="A1728" s="237" t="s">
        <v>2951</v>
      </c>
      <c r="B1728" s="238" t="s">
        <v>2912</v>
      </c>
      <c r="C1728" s="238" t="s">
        <v>6893</v>
      </c>
      <c r="D1728" s="239">
        <v>7770</v>
      </c>
      <c r="E1728" s="240" t="s">
        <v>10338</v>
      </c>
    </row>
    <row r="1729" spans="1:5" ht="20.100000000000001" customHeight="1">
      <c r="A1729" s="237" t="s">
        <v>2951</v>
      </c>
      <c r="B1729" s="238" t="s">
        <v>2914</v>
      </c>
      <c r="C1729" s="238" t="s">
        <v>6893</v>
      </c>
      <c r="D1729" s="239">
        <v>10070</v>
      </c>
      <c r="E1729" s="240" t="s">
        <v>10338</v>
      </c>
    </row>
    <row r="1730" spans="1:5" ht="20.100000000000001" customHeight="1">
      <c r="A1730" s="237" t="s">
        <v>2951</v>
      </c>
      <c r="B1730" s="238" t="s">
        <v>2916</v>
      </c>
      <c r="C1730" s="238" t="s">
        <v>6893</v>
      </c>
      <c r="D1730" s="239">
        <v>12930</v>
      </c>
      <c r="E1730" s="240" t="s">
        <v>10338</v>
      </c>
    </row>
    <row r="1731" spans="1:5" ht="20.100000000000001" customHeight="1">
      <c r="A1731" s="237" t="s">
        <v>2951</v>
      </c>
      <c r="B1731" s="238" t="s">
        <v>2918</v>
      </c>
      <c r="C1731" s="238" t="s">
        <v>6893</v>
      </c>
      <c r="D1731" s="239">
        <v>24330</v>
      </c>
      <c r="E1731" s="240" t="s">
        <v>10338</v>
      </c>
    </row>
    <row r="1732" spans="1:5" ht="20.100000000000001" customHeight="1">
      <c r="A1732" s="237" t="s">
        <v>2951</v>
      </c>
      <c r="B1732" s="238" t="s">
        <v>2920</v>
      </c>
      <c r="C1732" s="238" t="s">
        <v>6893</v>
      </c>
      <c r="D1732" s="239">
        <v>31070</v>
      </c>
      <c r="E1732" s="240" t="s">
        <v>10338</v>
      </c>
    </row>
    <row r="1733" spans="1:5" ht="20.100000000000001" customHeight="1">
      <c r="A1733" s="237" t="s">
        <v>2960</v>
      </c>
      <c r="B1733" s="238" t="s">
        <v>2933</v>
      </c>
      <c r="C1733" s="238" t="s">
        <v>6893</v>
      </c>
      <c r="D1733" s="239">
        <v>1090</v>
      </c>
      <c r="E1733" s="240" t="s">
        <v>10338</v>
      </c>
    </row>
    <row r="1734" spans="1:5" ht="20.100000000000001" customHeight="1">
      <c r="A1734" s="237" t="s">
        <v>2960</v>
      </c>
      <c r="B1734" s="238" t="s">
        <v>2908</v>
      </c>
      <c r="C1734" s="238" t="s">
        <v>6893</v>
      </c>
      <c r="D1734" s="239">
        <v>1250</v>
      </c>
      <c r="E1734" s="240" t="s">
        <v>10338</v>
      </c>
    </row>
    <row r="1735" spans="1:5" ht="20.100000000000001" customHeight="1">
      <c r="A1735" s="237" t="s">
        <v>2960</v>
      </c>
      <c r="B1735" s="238" t="s">
        <v>2910</v>
      </c>
      <c r="C1735" s="238" t="s">
        <v>6893</v>
      </c>
      <c r="D1735" s="239">
        <v>1770</v>
      </c>
      <c r="E1735" s="240" t="s">
        <v>10338</v>
      </c>
    </row>
    <row r="1736" spans="1:5" ht="20.100000000000001" customHeight="1">
      <c r="A1736" s="237" t="s">
        <v>2960</v>
      </c>
      <c r="B1736" s="238" t="s">
        <v>2912</v>
      </c>
      <c r="C1736" s="238" t="s">
        <v>6893</v>
      </c>
      <c r="D1736" s="239">
        <v>2270</v>
      </c>
      <c r="E1736" s="240" t="s">
        <v>10338</v>
      </c>
    </row>
    <row r="1737" spans="1:5" ht="20.100000000000001" customHeight="1">
      <c r="A1737" s="237" t="s">
        <v>2960</v>
      </c>
      <c r="B1737" s="238" t="s">
        <v>2914</v>
      </c>
      <c r="C1737" s="238" t="s">
        <v>6893</v>
      </c>
      <c r="D1737" s="239">
        <v>3200</v>
      </c>
      <c r="E1737" s="240" t="s">
        <v>10338</v>
      </c>
    </row>
    <row r="1738" spans="1:5" ht="20.100000000000001" customHeight="1">
      <c r="A1738" s="237" t="s">
        <v>2960</v>
      </c>
      <c r="B1738" s="238" t="s">
        <v>2916</v>
      </c>
      <c r="C1738" s="238" t="s">
        <v>6893</v>
      </c>
      <c r="D1738" s="239">
        <v>3880</v>
      </c>
      <c r="E1738" s="240" t="s">
        <v>10338</v>
      </c>
    </row>
    <row r="1739" spans="1:5" ht="20.100000000000001" customHeight="1">
      <c r="A1739" s="237" t="s">
        <v>2960</v>
      </c>
      <c r="B1739" s="238" t="s">
        <v>2918</v>
      </c>
      <c r="C1739" s="238" t="s">
        <v>6893</v>
      </c>
      <c r="D1739" s="239">
        <v>5950</v>
      </c>
      <c r="E1739" s="240" t="s">
        <v>10338</v>
      </c>
    </row>
    <row r="1740" spans="1:5" ht="20.100000000000001" customHeight="1">
      <c r="A1740" s="237" t="s">
        <v>2960</v>
      </c>
      <c r="B1740" s="238" t="s">
        <v>2920</v>
      </c>
      <c r="C1740" s="238" t="s">
        <v>6893</v>
      </c>
      <c r="D1740" s="239">
        <v>8880</v>
      </c>
      <c r="E1740" s="240" t="s">
        <v>10338</v>
      </c>
    </row>
    <row r="1741" spans="1:5" ht="20.100000000000001" customHeight="1">
      <c r="A1741" s="237" t="s">
        <v>2969</v>
      </c>
      <c r="B1741" s="238" t="s">
        <v>2933</v>
      </c>
      <c r="C1741" s="238" t="s">
        <v>6893</v>
      </c>
      <c r="D1741" s="239">
        <v>900</v>
      </c>
      <c r="E1741" s="240" t="s">
        <v>10338</v>
      </c>
    </row>
    <row r="1742" spans="1:5" ht="20.100000000000001" customHeight="1">
      <c r="A1742" s="237" t="s">
        <v>2969</v>
      </c>
      <c r="B1742" s="238" t="s">
        <v>2908</v>
      </c>
      <c r="C1742" s="238" t="s">
        <v>6893</v>
      </c>
      <c r="D1742" s="239">
        <v>1090</v>
      </c>
      <c r="E1742" s="240" t="s">
        <v>10338</v>
      </c>
    </row>
    <row r="1743" spans="1:5" ht="20.100000000000001" customHeight="1">
      <c r="A1743" s="237" t="s">
        <v>2969</v>
      </c>
      <c r="B1743" s="238" t="s">
        <v>2910</v>
      </c>
      <c r="C1743" s="238" t="s">
        <v>6893</v>
      </c>
      <c r="D1743" s="239">
        <v>1710</v>
      </c>
      <c r="E1743" s="240" t="s">
        <v>10338</v>
      </c>
    </row>
    <row r="1744" spans="1:5" ht="20.100000000000001" customHeight="1">
      <c r="A1744" s="237" t="s">
        <v>2969</v>
      </c>
      <c r="B1744" s="238" t="s">
        <v>2912</v>
      </c>
      <c r="C1744" s="238" t="s">
        <v>6893</v>
      </c>
      <c r="D1744" s="239">
        <v>2210</v>
      </c>
      <c r="E1744" s="240" t="s">
        <v>10338</v>
      </c>
    </row>
    <row r="1745" spans="1:5" ht="20.100000000000001" customHeight="1">
      <c r="A1745" s="237" t="s">
        <v>2969</v>
      </c>
      <c r="B1745" s="238" t="s">
        <v>2914</v>
      </c>
      <c r="C1745" s="238" t="s">
        <v>6893</v>
      </c>
      <c r="D1745" s="239">
        <v>2620</v>
      </c>
      <c r="E1745" s="240" t="s">
        <v>10338</v>
      </c>
    </row>
    <row r="1746" spans="1:5" ht="20.100000000000001" customHeight="1">
      <c r="A1746" s="237" t="s">
        <v>2969</v>
      </c>
      <c r="B1746" s="238" t="s">
        <v>2916</v>
      </c>
      <c r="C1746" s="238" t="s">
        <v>6893</v>
      </c>
      <c r="D1746" s="239">
        <v>4190</v>
      </c>
      <c r="E1746" s="240" t="s">
        <v>10338</v>
      </c>
    </row>
    <row r="1747" spans="1:5" ht="20.100000000000001" customHeight="1">
      <c r="A1747" s="237" t="s">
        <v>2969</v>
      </c>
      <c r="B1747" s="238" t="s">
        <v>2918</v>
      </c>
      <c r="C1747" s="238" t="s">
        <v>6893</v>
      </c>
      <c r="D1747" s="239">
        <v>7370</v>
      </c>
      <c r="E1747" s="240" t="s">
        <v>10338</v>
      </c>
    </row>
    <row r="1748" spans="1:5" ht="20.100000000000001" customHeight="1">
      <c r="A1748" s="237" t="s">
        <v>2969</v>
      </c>
      <c r="B1748" s="238" t="s">
        <v>2920</v>
      </c>
      <c r="C1748" s="238" t="s">
        <v>6893</v>
      </c>
      <c r="D1748" s="239">
        <v>9200</v>
      </c>
      <c r="E1748" s="240" t="s">
        <v>10338</v>
      </c>
    </row>
    <row r="1749" spans="1:5" ht="20.100000000000001" customHeight="1">
      <c r="A1749" s="237" t="s">
        <v>1946</v>
      </c>
      <c r="B1749" s="238" t="s">
        <v>10434</v>
      </c>
      <c r="C1749" s="238" t="s">
        <v>7081</v>
      </c>
      <c r="D1749" s="239">
        <v>1524000</v>
      </c>
      <c r="E1749" s="240" t="s">
        <v>10327</v>
      </c>
    </row>
    <row r="1750" spans="1:5" ht="20.100000000000001" customHeight="1">
      <c r="A1750" s="237" t="s">
        <v>1946</v>
      </c>
      <c r="B1750" s="238" t="s">
        <v>10435</v>
      </c>
      <c r="C1750" s="238" t="s">
        <v>7081</v>
      </c>
      <c r="D1750" s="239">
        <v>1794000</v>
      </c>
      <c r="E1750" s="240" t="s">
        <v>10327</v>
      </c>
    </row>
    <row r="1751" spans="1:5" ht="20.100000000000001" customHeight="1">
      <c r="A1751" s="237" t="s">
        <v>1946</v>
      </c>
      <c r="B1751" s="238" t="s">
        <v>10436</v>
      </c>
      <c r="C1751" s="238" t="s">
        <v>7081</v>
      </c>
      <c r="D1751" s="239">
        <v>2320000</v>
      </c>
      <c r="E1751" s="240" t="s">
        <v>10327</v>
      </c>
    </row>
    <row r="1752" spans="1:5" ht="20.100000000000001" customHeight="1">
      <c r="A1752" s="237" t="s">
        <v>1946</v>
      </c>
      <c r="B1752" s="238" t="s">
        <v>10437</v>
      </c>
      <c r="C1752" s="238" t="s">
        <v>7081</v>
      </c>
      <c r="D1752" s="239">
        <v>2595000</v>
      </c>
      <c r="E1752" s="240" t="s">
        <v>10327</v>
      </c>
    </row>
    <row r="1753" spans="1:5" ht="20.100000000000001" customHeight="1">
      <c r="A1753" s="237" t="s">
        <v>1946</v>
      </c>
      <c r="B1753" s="238" t="s">
        <v>10438</v>
      </c>
      <c r="C1753" s="238" t="s">
        <v>7081</v>
      </c>
      <c r="D1753" s="239">
        <v>3209000</v>
      </c>
      <c r="E1753" s="240" t="s">
        <v>10327</v>
      </c>
    </row>
    <row r="1754" spans="1:5" ht="20.100000000000001" customHeight="1">
      <c r="A1754" s="237" t="s">
        <v>1946</v>
      </c>
      <c r="B1754" s="238" t="s">
        <v>10439</v>
      </c>
      <c r="C1754" s="238" t="s">
        <v>7081</v>
      </c>
      <c r="D1754" s="239">
        <v>3555000</v>
      </c>
      <c r="E1754" s="240" t="s">
        <v>10327</v>
      </c>
    </row>
    <row r="1755" spans="1:5" ht="20.100000000000001" customHeight="1">
      <c r="A1755" s="237" t="s">
        <v>1946</v>
      </c>
      <c r="B1755" s="238" t="s">
        <v>10440</v>
      </c>
      <c r="C1755" s="238" t="s">
        <v>7081</v>
      </c>
      <c r="D1755" s="239">
        <v>3940000</v>
      </c>
      <c r="E1755" s="240" t="s">
        <v>10327</v>
      </c>
    </row>
    <row r="1756" spans="1:5" ht="20.100000000000001" customHeight="1">
      <c r="A1756" s="237" t="s">
        <v>1946</v>
      </c>
      <c r="B1756" s="238" t="s">
        <v>10441</v>
      </c>
      <c r="C1756" s="238" t="s">
        <v>7081</v>
      </c>
      <c r="D1756" s="239">
        <v>6030000</v>
      </c>
      <c r="E1756" s="240" t="s">
        <v>10327</v>
      </c>
    </row>
    <row r="1757" spans="1:5" ht="20.100000000000001" customHeight="1">
      <c r="A1757" s="237" t="s">
        <v>1946</v>
      </c>
      <c r="B1757" s="238" t="s">
        <v>10442</v>
      </c>
      <c r="C1757" s="238" t="s">
        <v>7081</v>
      </c>
      <c r="D1757" s="239">
        <v>1446000</v>
      </c>
      <c r="E1757" s="240" t="s">
        <v>10327</v>
      </c>
    </row>
    <row r="1758" spans="1:5" ht="20.100000000000001" customHeight="1">
      <c r="A1758" s="237" t="s">
        <v>1946</v>
      </c>
      <c r="B1758" s="238" t="s">
        <v>7398</v>
      </c>
      <c r="C1758" s="238" t="s">
        <v>7081</v>
      </c>
      <c r="D1758" s="239">
        <v>1741000</v>
      </c>
      <c r="E1758" s="240" t="s">
        <v>10327</v>
      </c>
    </row>
    <row r="1759" spans="1:5" ht="20.100000000000001" customHeight="1">
      <c r="A1759" s="237" t="s">
        <v>1946</v>
      </c>
      <c r="B1759" s="238" t="s">
        <v>7399</v>
      </c>
      <c r="C1759" s="238" t="s">
        <v>7081</v>
      </c>
      <c r="D1759" s="239">
        <v>2300000</v>
      </c>
      <c r="E1759" s="240" t="s">
        <v>10327</v>
      </c>
    </row>
    <row r="1760" spans="1:5" ht="20.100000000000001" customHeight="1">
      <c r="A1760" s="237" t="s">
        <v>1946</v>
      </c>
      <c r="B1760" s="238" t="s">
        <v>7400</v>
      </c>
      <c r="C1760" s="238" t="s">
        <v>7081</v>
      </c>
      <c r="D1760" s="239">
        <v>2515000</v>
      </c>
      <c r="E1760" s="240" t="s">
        <v>10327</v>
      </c>
    </row>
    <row r="1761" spans="1:5" ht="20.100000000000001" customHeight="1">
      <c r="A1761" s="237" t="s">
        <v>1946</v>
      </c>
      <c r="B1761" s="238" t="s">
        <v>7401</v>
      </c>
      <c r="C1761" s="238" t="s">
        <v>7081</v>
      </c>
      <c r="D1761" s="239">
        <v>3022000</v>
      </c>
      <c r="E1761" s="240" t="s">
        <v>10327</v>
      </c>
    </row>
    <row r="1762" spans="1:5" ht="20.100000000000001" customHeight="1">
      <c r="A1762" s="237" t="s">
        <v>1946</v>
      </c>
      <c r="B1762" s="238" t="s">
        <v>7402</v>
      </c>
      <c r="C1762" s="238" t="s">
        <v>7081</v>
      </c>
      <c r="D1762" s="239">
        <v>3436000</v>
      </c>
      <c r="E1762" s="240" t="s">
        <v>10327</v>
      </c>
    </row>
    <row r="1763" spans="1:5" ht="20.100000000000001" customHeight="1">
      <c r="A1763" s="237" t="s">
        <v>1946</v>
      </c>
      <c r="B1763" s="238" t="s">
        <v>7403</v>
      </c>
      <c r="C1763" s="238" t="s">
        <v>7081</v>
      </c>
      <c r="D1763" s="239">
        <v>3836000</v>
      </c>
      <c r="E1763" s="240" t="s">
        <v>10327</v>
      </c>
    </row>
    <row r="1764" spans="1:5" ht="20.100000000000001" customHeight="1">
      <c r="A1764" s="237" t="s">
        <v>1946</v>
      </c>
      <c r="B1764" s="238" t="s">
        <v>7404</v>
      </c>
      <c r="C1764" s="238" t="s">
        <v>7081</v>
      </c>
      <c r="D1764" s="239">
        <v>6131000</v>
      </c>
      <c r="E1764" s="240" t="s">
        <v>10327</v>
      </c>
    </row>
    <row r="1765" spans="1:5" ht="20.100000000000001" customHeight="1">
      <c r="A1765" s="237" t="s">
        <v>1946</v>
      </c>
      <c r="B1765" s="238" t="s">
        <v>1963</v>
      </c>
      <c r="C1765" s="238" t="s">
        <v>7081</v>
      </c>
      <c r="D1765" s="239">
        <v>1542000</v>
      </c>
      <c r="E1765" s="240" t="s">
        <v>10327</v>
      </c>
    </row>
    <row r="1766" spans="1:5" ht="20.100000000000001" customHeight="1">
      <c r="A1766" s="237" t="s">
        <v>1946</v>
      </c>
      <c r="B1766" s="238" t="s">
        <v>1965</v>
      </c>
      <c r="C1766" s="238" t="s">
        <v>7081</v>
      </c>
      <c r="D1766" s="239">
        <v>2393000</v>
      </c>
      <c r="E1766" s="240" t="s">
        <v>10327</v>
      </c>
    </row>
    <row r="1767" spans="1:5" ht="20.100000000000001" customHeight="1">
      <c r="A1767" s="237" t="s">
        <v>1946</v>
      </c>
      <c r="B1767" s="238" t="s">
        <v>1967</v>
      </c>
      <c r="C1767" s="238" t="s">
        <v>7081</v>
      </c>
      <c r="D1767" s="239">
        <v>3284000</v>
      </c>
      <c r="E1767" s="240" t="s">
        <v>10327</v>
      </c>
    </row>
    <row r="1768" spans="1:5" ht="20.100000000000001" customHeight="1">
      <c r="A1768" s="237" t="s">
        <v>1946</v>
      </c>
      <c r="B1768" s="238" t="s">
        <v>1969</v>
      </c>
      <c r="C1768" s="238" t="s">
        <v>7081</v>
      </c>
      <c r="D1768" s="239">
        <v>4150000</v>
      </c>
      <c r="E1768" s="240" t="s">
        <v>10327</v>
      </c>
    </row>
    <row r="1769" spans="1:5" ht="20.100000000000001" customHeight="1">
      <c r="A1769" s="237" t="s">
        <v>1946</v>
      </c>
      <c r="B1769" s="238" t="s">
        <v>1971</v>
      </c>
      <c r="C1769" s="238" t="s">
        <v>7081</v>
      </c>
      <c r="D1769" s="239">
        <v>8347000</v>
      </c>
      <c r="E1769" s="240" t="s">
        <v>10327</v>
      </c>
    </row>
    <row r="1770" spans="1:5" ht="20.100000000000001" customHeight="1">
      <c r="A1770" s="237" t="s">
        <v>1946</v>
      </c>
      <c r="B1770" s="238" t="s">
        <v>1973</v>
      </c>
      <c r="C1770" s="238" t="s">
        <v>7081</v>
      </c>
      <c r="D1770" s="239">
        <v>1445000</v>
      </c>
      <c r="E1770" s="240" t="s">
        <v>10327</v>
      </c>
    </row>
    <row r="1771" spans="1:5" ht="20.100000000000001" customHeight="1">
      <c r="A1771" s="237" t="s">
        <v>1946</v>
      </c>
      <c r="B1771" s="238" t="s">
        <v>1975</v>
      </c>
      <c r="C1771" s="238" t="s">
        <v>7081</v>
      </c>
      <c r="D1771" s="239">
        <v>2107000</v>
      </c>
      <c r="E1771" s="240" t="s">
        <v>10327</v>
      </c>
    </row>
    <row r="1772" spans="1:5" ht="20.100000000000001" customHeight="1">
      <c r="A1772" s="237" t="s">
        <v>1946</v>
      </c>
      <c r="B1772" s="238" t="s">
        <v>1977</v>
      </c>
      <c r="C1772" s="238" t="s">
        <v>7081</v>
      </c>
      <c r="D1772" s="239">
        <v>2968000</v>
      </c>
      <c r="E1772" s="240" t="s">
        <v>10327</v>
      </c>
    </row>
    <row r="1773" spans="1:5" ht="20.100000000000001" customHeight="1">
      <c r="A1773" s="237" t="s">
        <v>1946</v>
      </c>
      <c r="B1773" s="238" t="s">
        <v>1979</v>
      </c>
      <c r="C1773" s="238" t="s">
        <v>7081</v>
      </c>
      <c r="D1773" s="239">
        <v>3956000</v>
      </c>
      <c r="E1773" s="240" t="s">
        <v>10327</v>
      </c>
    </row>
    <row r="1774" spans="1:5" ht="20.100000000000001" customHeight="1">
      <c r="A1774" s="237" t="s">
        <v>1946</v>
      </c>
      <c r="B1774" s="238" t="s">
        <v>1981</v>
      </c>
      <c r="C1774" s="238" t="s">
        <v>7081</v>
      </c>
      <c r="D1774" s="239">
        <v>8083000</v>
      </c>
      <c r="E1774" s="240" t="s">
        <v>10327</v>
      </c>
    </row>
    <row r="1775" spans="1:5" ht="20.100000000000001" customHeight="1">
      <c r="A1775" s="237" t="s">
        <v>1946</v>
      </c>
      <c r="B1775" s="238" t="s">
        <v>1983</v>
      </c>
      <c r="C1775" s="238" t="s">
        <v>7081</v>
      </c>
      <c r="D1775" s="239">
        <v>8763000</v>
      </c>
      <c r="E1775" s="240" t="s">
        <v>10327</v>
      </c>
    </row>
    <row r="1776" spans="1:5" ht="20.100000000000001" customHeight="1">
      <c r="A1776" s="237" t="s">
        <v>1946</v>
      </c>
      <c r="B1776" s="238" t="s">
        <v>1985</v>
      </c>
      <c r="C1776" s="238" t="s">
        <v>7081</v>
      </c>
      <c r="D1776" s="239">
        <v>11210000</v>
      </c>
      <c r="E1776" s="240" t="s">
        <v>10327</v>
      </c>
    </row>
    <row r="1777" spans="1:5" ht="20.100000000000001" customHeight="1">
      <c r="A1777" s="237" t="s">
        <v>1946</v>
      </c>
      <c r="B1777" s="238" t="s">
        <v>1987</v>
      </c>
      <c r="C1777" s="238" t="s">
        <v>7081</v>
      </c>
      <c r="D1777" s="239">
        <v>12195000</v>
      </c>
      <c r="E1777" s="240" t="s">
        <v>10327</v>
      </c>
    </row>
    <row r="1778" spans="1:5" ht="20.100000000000001" customHeight="1">
      <c r="A1778" s="237" t="s">
        <v>1946</v>
      </c>
      <c r="B1778" s="238" t="s">
        <v>1989</v>
      </c>
      <c r="C1778" s="238" t="s">
        <v>7081</v>
      </c>
      <c r="D1778" s="239">
        <v>14688000</v>
      </c>
      <c r="E1778" s="240" t="s">
        <v>10327</v>
      </c>
    </row>
    <row r="1779" spans="1:5" ht="20.100000000000001" customHeight="1">
      <c r="A1779" s="237" t="s">
        <v>1946</v>
      </c>
      <c r="B1779" s="238" t="s">
        <v>1991</v>
      </c>
      <c r="C1779" s="238" t="s">
        <v>7081</v>
      </c>
      <c r="D1779" s="239">
        <v>17387000</v>
      </c>
      <c r="E1779" s="240" t="s">
        <v>10327</v>
      </c>
    </row>
    <row r="1780" spans="1:5" ht="20.100000000000001" customHeight="1">
      <c r="A1780" s="237" t="s">
        <v>1946</v>
      </c>
      <c r="B1780" s="238" t="s">
        <v>1993</v>
      </c>
      <c r="C1780" s="238" t="s">
        <v>7081</v>
      </c>
      <c r="D1780" s="239">
        <v>19572000</v>
      </c>
      <c r="E1780" s="240" t="s">
        <v>10327</v>
      </c>
    </row>
    <row r="1781" spans="1:5" ht="20.100000000000001" customHeight="1">
      <c r="A1781" s="237" t="s">
        <v>1946</v>
      </c>
      <c r="B1781" s="238" t="s">
        <v>1995</v>
      </c>
      <c r="C1781" s="238" t="s">
        <v>7081</v>
      </c>
      <c r="D1781" s="239">
        <v>21535000</v>
      </c>
      <c r="E1781" s="240" t="s">
        <v>10327</v>
      </c>
    </row>
    <row r="1782" spans="1:5" ht="20.100000000000001" customHeight="1">
      <c r="A1782" s="237" t="s">
        <v>1946</v>
      </c>
      <c r="B1782" s="238" t="s">
        <v>1997</v>
      </c>
      <c r="C1782" s="238" t="s">
        <v>7081</v>
      </c>
      <c r="D1782" s="239">
        <v>22328000</v>
      </c>
      <c r="E1782" s="240" t="s">
        <v>10327</v>
      </c>
    </row>
    <row r="1783" spans="1:5" ht="20.100000000000001" customHeight="1">
      <c r="A1783" s="237" t="s">
        <v>1946</v>
      </c>
      <c r="B1783" s="238" t="s">
        <v>1999</v>
      </c>
      <c r="C1783" s="238" t="s">
        <v>7081</v>
      </c>
      <c r="D1783" s="239">
        <v>24258000</v>
      </c>
      <c r="E1783" s="240" t="s">
        <v>10327</v>
      </c>
    </row>
    <row r="1784" spans="1:5" ht="20.100000000000001" customHeight="1">
      <c r="A1784" s="237" t="s">
        <v>1946</v>
      </c>
      <c r="B1784" s="238" t="s">
        <v>2001</v>
      </c>
      <c r="C1784" s="238" t="s">
        <v>7081</v>
      </c>
      <c r="D1784" s="239">
        <v>26058000</v>
      </c>
      <c r="E1784" s="240" t="s">
        <v>10327</v>
      </c>
    </row>
    <row r="1785" spans="1:5" ht="20.100000000000001" customHeight="1">
      <c r="A1785" s="237" t="s">
        <v>1946</v>
      </c>
      <c r="B1785" s="238" t="s">
        <v>2003</v>
      </c>
      <c r="C1785" s="238" t="s">
        <v>7081</v>
      </c>
      <c r="D1785" s="239">
        <v>33357000</v>
      </c>
      <c r="E1785" s="240" t="s">
        <v>10327</v>
      </c>
    </row>
    <row r="1786" spans="1:5" ht="20.100000000000001" customHeight="1">
      <c r="A1786" s="237" t="s">
        <v>1946</v>
      </c>
      <c r="B1786" s="238" t="s">
        <v>2005</v>
      </c>
      <c r="C1786" s="238" t="s">
        <v>7081</v>
      </c>
      <c r="D1786" s="239">
        <v>37473000</v>
      </c>
      <c r="E1786" s="240" t="s">
        <v>10327</v>
      </c>
    </row>
    <row r="1787" spans="1:5" ht="20.100000000000001" customHeight="1">
      <c r="A1787" s="237" t="s">
        <v>1946</v>
      </c>
      <c r="B1787" s="238" t="s">
        <v>2007</v>
      </c>
      <c r="C1787" s="238" t="s">
        <v>7081</v>
      </c>
      <c r="D1787" s="239">
        <v>38096000</v>
      </c>
      <c r="E1787" s="240" t="s">
        <v>10327</v>
      </c>
    </row>
    <row r="1788" spans="1:5" ht="20.100000000000001" customHeight="1">
      <c r="A1788" s="237" t="s">
        <v>1946</v>
      </c>
      <c r="B1788" s="238" t="s">
        <v>2009</v>
      </c>
      <c r="C1788" s="238" t="s">
        <v>7081</v>
      </c>
      <c r="D1788" s="239">
        <v>41577000</v>
      </c>
      <c r="E1788" s="240" t="s">
        <v>10327</v>
      </c>
    </row>
    <row r="1789" spans="1:5" ht="20.100000000000001" customHeight="1">
      <c r="A1789" s="237" t="s">
        <v>1946</v>
      </c>
      <c r="B1789" s="238" t="s">
        <v>2011</v>
      </c>
      <c r="C1789" s="238" t="s">
        <v>7081</v>
      </c>
      <c r="D1789" s="239">
        <v>45642000</v>
      </c>
      <c r="E1789" s="240" t="s">
        <v>10327</v>
      </c>
    </row>
    <row r="1790" spans="1:5" ht="20.100000000000001" customHeight="1">
      <c r="A1790" s="237" t="s">
        <v>1946</v>
      </c>
      <c r="B1790" s="238" t="s">
        <v>2013</v>
      </c>
      <c r="C1790" s="238" t="s">
        <v>7081</v>
      </c>
      <c r="D1790" s="239">
        <v>52036000</v>
      </c>
      <c r="E1790" s="240" t="s">
        <v>10327</v>
      </c>
    </row>
    <row r="1791" spans="1:5" ht="20.100000000000001" customHeight="1">
      <c r="A1791" s="237" t="s">
        <v>1946</v>
      </c>
      <c r="B1791" s="238" t="s">
        <v>2015</v>
      </c>
      <c r="C1791" s="238" t="s">
        <v>7081</v>
      </c>
      <c r="D1791" s="239">
        <v>59676000</v>
      </c>
      <c r="E1791" s="240" t="s">
        <v>10327</v>
      </c>
    </row>
    <row r="1792" spans="1:5" ht="20.100000000000001" customHeight="1">
      <c r="A1792" s="237" t="s">
        <v>1946</v>
      </c>
      <c r="B1792" s="238" t="s">
        <v>2017</v>
      </c>
      <c r="C1792" s="238" t="s">
        <v>7081</v>
      </c>
      <c r="D1792" s="239">
        <v>65467000</v>
      </c>
      <c r="E1792" s="240" t="s">
        <v>10327</v>
      </c>
    </row>
    <row r="1793" spans="1:5" ht="20.100000000000001" customHeight="1">
      <c r="A1793" s="237" t="s">
        <v>1946</v>
      </c>
      <c r="B1793" s="238" t="s">
        <v>2019</v>
      </c>
      <c r="C1793" s="238" t="s">
        <v>7081</v>
      </c>
      <c r="D1793" s="239">
        <v>71258000</v>
      </c>
      <c r="E1793" s="240" t="s">
        <v>10327</v>
      </c>
    </row>
    <row r="1794" spans="1:5" ht="20.100000000000001" customHeight="1">
      <c r="A1794" s="237" t="s">
        <v>1946</v>
      </c>
      <c r="B1794" s="238" t="s">
        <v>2021</v>
      </c>
      <c r="C1794" s="238" t="s">
        <v>7081</v>
      </c>
      <c r="D1794" s="239">
        <v>82241000</v>
      </c>
      <c r="E1794" s="240" t="s">
        <v>10327</v>
      </c>
    </row>
    <row r="1795" spans="1:5" ht="20.100000000000001" customHeight="1">
      <c r="A1795" s="237" t="s">
        <v>1946</v>
      </c>
      <c r="B1795" s="238" t="s">
        <v>2023</v>
      </c>
      <c r="C1795" s="238" t="s">
        <v>7081</v>
      </c>
      <c r="D1795" s="239">
        <v>92397000</v>
      </c>
      <c r="E1795" s="240" t="s">
        <v>10327</v>
      </c>
    </row>
    <row r="1796" spans="1:5" ht="20.100000000000001" customHeight="1">
      <c r="A1796" s="237" t="s">
        <v>1946</v>
      </c>
      <c r="B1796" s="238" t="s">
        <v>2025</v>
      </c>
      <c r="C1796" s="238" t="s">
        <v>7081</v>
      </c>
      <c r="D1796" s="239">
        <v>106273000</v>
      </c>
      <c r="E1796" s="240" t="s">
        <v>10327</v>
      </c>
    </row>
    <row r="1797" spans="1:5" ht="20.100000000000001" customHeight="1">
      <c r="A1797" s="237" t="s">
        <v>1946</v>
      </c>
      <c r="B1797" s="238" t="s">
        <v>2027</v>
      </c>
      <c r="C1797" s="238" t="s">
        <v>7081</v>
      </c>
      <c r="D1797" s="239">
        <v>115651000</v>
      </c>
      <c r="E1797" s="240" t="s">
        <v>10327</v>
      </c>
    </row>
    <row r="1798" spans="1:5" ht="20.100000000000001" customHeight="1">
      <c r="A1798" s="237" t="s">
        <v>1946</v>
      </c>
      <c r="B1798" s="238" t="s">
        <v>2029</v>
      </c>
      <c r="C1798" s="238" t="s">
        <v>7081</v>
      </c>
      <c r="D1798" s="239">
        <v>120600000</v>
      </c>
      <c r="E1798" s="240" t="s">
        <v>10327</v>
      </c>
    </row>
    <row r="1799" spans="1:5" ht="20.100000000000001" customHeight="1">
      <c r="A1799" s="237" t="s">
        <v>1946</v>
      </c>
      <c r="B1799" s="238" t="s">
        <v>10443</v>
      </c>
      <c r="C1799" s="238" t="s">
        <v>7081</v>
      </c>
      <c r="D1799" s="239">
        <v>1364000</v>
      </c>
      <c r="E1799" s="240" t="s">
        <v>10327</v>
      </c>
    </row>
    <row r="1800" spans="1:5" ht="20.100000000000001" customHeight="1">
      <c r="A1800" s="237" t="s">
        <v>1946</v>
      </c>
      <c r="B1800" s="238" t="s">
        <v>10444</v>
      </c>
      <c r="C1800" s="238" t="s">
        <v>7081</v>
      </c>
      <c r="D1800" s="239">
        <v>1406000</v>
      </c>
      <c r="E1800" s="240" t="s">
        <v>10327</v>
      </c>
    </row>
    <row r="1801" spans="1:5" ht="20.100000000000001" customHeight="1">
      <c r="A1801" s="237" t="s">
        <v>1946</v>
      </c>
      <c r="B1801" s="238" t="s">
        <v>10445</v>
      </c>
      <c r="C1801" s="238" t="s">
        <v>7081</v>
      </c>
      <c r="D1801" s="239">
        <v>2133000</v>
      </c>
      <c r="E1801" s="240" t="s">
        <v>10327</v>
      </c>
    </row>
    <row r="1802" spans="1:5" ht="20.100000000000001" customHeight="1">
      <c r="A1802" s="237" t="s">
        <v>1946</v>
      </c>
      <c r="B1802" s="238" t="s">
        <v>10446</v>
      </c>
      <c r="C1802" s="238" t="s">
        <v>7081</v>
      </c>
      <c r="D1802" s="239">
        <v>2369000</v>
      </c>
      <c r="E1802" s="240" t="s">
        <v>10327</v>
      </c>
    </row>
    <row r="1803" spans="1:5" ht="20.100000000000001" customHeight="1">
      <c r="A1803" s="237" t="s">
        <v>1946</v>
      </c>
      <c r="B1803" s="238" t="s">
        <v>10447</v>
      </c>
      <c r="C1803" s="238" t="s">
        <v>7081</v>
      </c>
      <c r="D1803" s="239">
        <v>2890000</v>
      </c>
      <c r="E1803" s="240" t="s">
        <v>10327</v>
      </c>
    </row>
    <row r="1804" spans="1:5" ht="20.100000000000001" customHeight="1">
      <c r="A1804" s="237" t="s">
        <v>1946</v>
      </c>
      <c r="B1804" s="238" t="s">
        <v>10448</v>
      </c>
      <c r="C1804" s="238" t="s">
        <v>7081</v>
      </c>
      <c r="D1804" s="239">
        <v>3150000</v>
      </c>
      <c r="E1804" s="240" t="s">
        <v>10327</v>
      </c>
    </row>
    <row r="1805" spans="1:5" ht="20.100000000000001" customHeight="1">
      <c r="A1805" s="237" t="s">
        <v>1946</v>
      </c>
      <c r="B1805" s="238" t="s">
        <v>10449</v>
      </c>
      <c r="C1805" s="238" t="s">
        <v>7081</v>
      </c>
      <c r="D1805" s="239">
        <v>3748000</v>
      </c>
      <c r="E1805" s="240" t="s">
        <v>10327</v>
      </c>
    </row>
    <row r="1806" spans="1:5" ht="20.100000000000001" customHeight="1">
      <c r="A1806" s="237" t="s">
        <v>1946</v>
      </c>
      <c r="B1806" s="238" t="s">
        <v>10450</v>
      </c>
      <c r="C1806" s="238" t="s">
        <v>7081</v>
      </c>
      <c r="D1806" s="239">
        <v>4874000</v>
      </c>
      <c r="E1806" s="240" t="s">
        <v>10327</v>
      </c>
    </row>
    <row r="1807" spans="1:5" ht="20.100000000000001" customHeight="1">
      <c r="A1807" s="237" t="s">
        <v>1946</v>
      </c>
      <c r="B1807" s="238" t="s">
        <v>10451</v>
      </c>
      <c r="C1807" s="238" t="s">
        <v>7081</v>
      </c>
      <c r="D1807" s="239">
        <v>1189000</v>
      </c>
      <c r="E1807" s="240" t="s">
        <v>10327</v>
      </c>
    </row>
    <row r="1808" spans="1:5" ht="20.100000000000001" customHeight="1">
      <c r="A1808" s="237" t="s">
        <v>1946</v>
      </c>
      <c r="B1808" s="238" t="s">
        <v>7414</v>
      </c>
      <c r="C1808" s="238" t="s">
        <v>7081</v>
      </c>
      <c r="D1808" s="239">
        <v>1481000</v>
      </c>
      <c r="E1808" s="240" t="s">
        <v>10327</v>
      </c>
    </row>
    <row r="1809" spans="1:5" ht="20.100000000000001" customHeight="1">
      <c r="A1809" s="237" t="s">
        <v>1946</v>
      </c>
      <c r="B1809" s="238" t="s">
        <v>7415</v>
      </c>
      <c r="C1809" s="238" t="s">
        <v>7081</v>
      </c>
      <c r="D1809" s="239">
        <v>1773000</v>
      </c>
      <c r="E1809" s="240" t="s">
        <v>10327</v>
      </c>
    </row>
    <row r="1810" spans="1:5" ht="20.100000000000001" customHeight="1">
      <c r="A1810" s="237" t="s">
        <v>1946</v>
      </c>
      <c r="B1810" s="238" t="s">
        <v>7416</v>
      </c>
      <c r="C1810" s="238" t="s">
        <v>7081</v>
      </c>
      <c r="D1810" s="239">
        <v>2023000</v>
      </c>
      <c r="E1810" s="240" t="s">
        <v>10327</v>
      </c>
    </row>
    <row r="1811" spans="1:5" ht="20.100000000000001" customHeight="1">
      <c r="A1811" s="237" t="s">
        <v>1946</v>
      </c>
      <c r="B1811" s="238" t="s">
        <v>7417</v>
      </c>
      <c r="C1811" s="238" t="s">
        <v>7081</v>
      </c>
      <c r="D1811" s="239">
        <v>2489000</v>
      </c>
      <c r="E1811" s="240" t="s">
        <v>10327</v>
      </c>
    </row>
    <row r="1812" spans="1:5" ht="20.100000000000001" customHeight="1">
      <c r="A1812" s="237" t="s">
        <v>1946</v>
      </c>
      <c r="B1812" s="238" t="s">
        <v>7418</v>
      </c>
      <c r="C1812" s="238" t="s">
        <v>7081</v>
      </c>
      <c r="D1812" s="239">
        <v>2730000</v>
      </c>
      <c r="E1812" s="240" t="s">
        <v>10327</v>
      </c>
    </row>
    <row r="1813" spans="1:5" ht="20.100000000000001" customHeight="1">
      <c r="A1813" s="237" t="s">
        <v>1946</v>
      </c>
      <c r="B1813" s="238" t="s">
        <v>7419</v>
      </c>
      <c r="C1813" s="238" t="s">
        <v>7081</v>
      </c>
      <c r="D1813" s="239">
        <v>3428000</v>
      </c>
      <c r="E1813" s="240" t="s">
        <v>10327</v>
      </c>
    </row>
    <row r="1814" spans="1:5" ht="20.100000000000001" customHeight="1">
      <c r="A1814" s="237" t="s">
        <v>1946</v>
      </c>
      <c r="B1814" s="238" t="s">
        <v>7420</v>
      </c>
      <c r="C1814" s="238" t="s">
        <v>7081</v>
      </c>
      <c r="D1814" s="239">
        <v>4526000</v>
      </c>
      <c r="E1814" s="240" t="s">
        <v>10327</v>
      </c>
    </row>
    <row r="1815" spans="1:5" ht="20.100000000000001" customHeight="1">
      <c r="A1815" s="237" t="s">
        <v>1946</v>
      </c>
      <c r="B1815" s="238" t="s">
        <v>2047</v>
      </c>
      <c r="C1815" s="238" t="s">
        <v>7081</v>
      </c>
      <c r="D1815" s="239">
        <v>1335000</v>
      </c>
      <c r="E1815" s="240" t="s">
        <v>10327</v>
      </c>
    </row>
    <row r="1816" spans="1:5" ht="20.100000000000001" customHeight="1">
      <c r="A1816" s="237" t="s">
        <v>1946</v>
      </c>
      <c r="B1816" s="238" t="s">
        <v>2049</v>
      </c>
      <c r="C1816" s="238" t="s">
        <v>7081</v>
      </c>
      <c r="D1816" s="239">
        <v>2221000</v>
      </c>
      <c r="E1816" s="240" t="s">
        <v>10327</v>
      </c>
    </row>
    <row r="1817" spans="1:5" ht="20.100000000000001" customHeight="1">
      <c r="A1817" s="237" t="s">
        <v>1946</v>
      </c>
      <c r="B1817" s="238" t="s">
        <v>2051</v>
      </c>
      <c r="C1817" s="238" t="s">
        <v>7081</v>
      </c>
      <c r="D1817" s="239">
        <v>3015000</v>
      </c>
      <c r="E1817" s="240" t="s">
        <v>10327</v>
      </c>
    </row>
    <row r="1818" spans="1:5" ht="20.100000000000001" customHeight="1">
      <c r="A1818" s="237" t="s">
        <v>1946</v>
      </c>
      <c r="B1818" s="238" t="s">
        <v>2053</v>
      </c>
      <c r="C1818" s="238" t="s">
        <v>7081</v>
      </c>
      <c r="D1818" s="239">
        <v>4383000</v>
      </c>
      <c r="E1818" s="240" t="s">
        <v>10327</v>
      </c>
    </row>
    <row r="1819" spans="1:5" ht="20.100000000000001" customHeight="1">
      <c r="A1819" s="237" t="s">
        <v>1946</v>
      </c>
      <c r="B1819" s="238" t="s">
        <v>2055</v>
      </c>
      <c r="C1819" s="238" t="s">
        <v>7081</v>
      </c>
      <c r="D1819" s="239">
        <v>4973000</v>
      </c>
      <c r="E1819" s="240" t="s">
        <v>10327</v>
      </c>
    </row>
    <row r="1820" spans="1:5" ht="20.100000000000001" customHeight="1">
      <c r="A1820" s="237" t="s">
        <v>1946</v>
      </c>
      <c r="B1820" s="238" t="s">
        <v>2057</v>
      </c>
      <c r="C1820" s="238" t="s">
        <v>7081</v>
      </c>
      <c r="D1820" s="239">
        <v>1152000</v>
      </c>
      <c r="E1820" s="240" t="s">
        <v>10327</v>
      </c>
    </row>
    <row r="1821" spans="1:5" ht="20.100000000000001" customHeight="1">
      <c r="A1821" s="237" t="s">
        <v>1946</v>
      </c>
      <c r="B1821" s="238" t="s">
        <v>2059</v>
      </c>
      <c r="C1821" s="238" t="s">
        <v>7081</v>
      </c>
      <c r="D1821" s="239">
        <v>1851000</v>
      </c>
      <c r="E1821" s="240" t="s">
        <v>10327</v>
      </c>
    </row>
    <row r="1822" spans="1:5" ht="20.100000000000001" customHeight="1">
      <c r="A1822" s="237" t="s">
        <v>1946</v>
      </c>
      <c r="B1822" s="238" t="s">
        <v>2061</v>
      </c>
      <c r="C1822" s="238" t="s">
        <v>7081</v>
      </c>
      <c r="D1822" s="239">
        <v>2551000</v>
      </c>
      <c r="E1822" s="240" t="s">
        <v>10327</v>
      </c>
    </row>
    <row r="1823" spans="1:5" ht="20.100000000000001" customHeight="1">
      <c r="A1823" s="237" t="s">
        <v>1946</v>
      </c>
      <c r="B1823" s="238" t="s">
        <v>2063</v>
      </c>
      <c r="C1823" s="238" t="s">
        <v>7081</v>
      </c>
      <c r="D1823" s="239">
        <v>3358000</v>
      </c>
      <c r="E1823" s="240" t="s">
        <v>10327</v>
      </c>
    </row>
    <row r="1824" spans="1:5" ht="20.100000000000001" customHeight="1">
      <c r="A1824" s="237" t="s">
        <v>1946</v>
      </c>
      <c r="B1824" s="238" t="s">
        <v>2065</v>
      </c>
      <c r="C1824" s="238" t="s">
        <v>7081</v>
      </c>
      <c r="D1824" s="239">
        <v>4695000</v>
      </c>
      <c r="E1824" s="240" t="s">
        <v>10327</v>
      </c>
    </row>
    <row r="1825" spans="1:5" ht="20.100000000000001" customHeight="1">
      <c r="A1825" s="237" t="s">
        <v>1946</v>
      </c>
      <c r="B1825" s="238" t="s">
        <v>2067</v>
      </c>
      <c r="C1825" s="238" t="s">
        <v>7081</v>
      </c>
      <c r="D1825" s="239">
        <v>5746000</v>
      </c>
      <c r="E1825" s="240" t="s">
        <v>10327</v>
      </c>
    </row>
    <row r="1826" spans="1:5" ht="20.100000000000001" customHeight="1">
      <c r="A1826" s="237" t="s">
        <v>1946</v>
      </c>
      <c r="B1826" s="238" t="s">
        <v>2069</v>
      </c>
      <c r="C1826" s="238" t="s">
        <v>7081</v>
      </c>
      <c r="D1826" s="239">
        <v>6837000</v>
      </c>
      <c r="E1826" s="240" t="s">
        <v>10327</v>
      </c>
    </row>
    <row r="1827" spans="1:5" ht="20.100000000000001" customHeight="1">
      <c r="A1827" s="237" t="s">
        <v>1946</v>
      </c>
      <c r="B1827" s="238" t="s">
        <v>2071</v>
      </c>
      <c r="C1827" s="238" t="s">
        <v>7081</v>
      </c>
      <c r="D1827" s="239">
        <v>8208000</v>
      </c>
      <c r="E1827" s="240" t="s">
        <v>10327</v>
      </c>
    </row>
    <row r="1828" spans="1:5" ht="20.100000000000001" customHeight="1">
      <c r="A1828" s="237" t="s">
        <v>1946</v>
      </c>
      <c r="B1828" s="238" t="s">
        <v>2073</v>
      </c>
      <c r="C1828" s="238" t="s">
        <v>7081</v>
      </c>
      <c r="D1828" s="239">
        <v>9671000</v>
      </c>
      <c r="E1828" s="240" t="s">
        <v>10327</v>
      </c>
    </row>
    <row r="1829" spans="1:5" ht="20.100000000000001" customHeight="1">
      <c r="A1829" s="237" t="s">
        <v>1946</v>
      </c>
      <c r="B1829" s="238" t="s">
        <v>2075</v>
      </c>
      <c r="C1829" s="238" t="s">
        <v>7081</v>
      </c>
      <c r="D1829" s="239">
        <v>12345000</v>
      </c>
      <c r="E1829" s="240" t="s">
        <v>10327</v>
      </c>
    </row>
    <row r="1830" spans="1:5" ht="20.100000000000001" customHeight="1">
      <c r="A1830" s="237" t="s">
        <v>1946</v>
      </c>
      <c r="B1830" s="238" t="s">
        <v>2077</v>
      </c>
      <c r="C1830" s="238" t="s">
        <v>7081</v>
      </c>
      <c r="D1830" s="239">
        <v>13922000</v>
      </c>
      <c r="E1830" s="240" t="s">
        <v>10327</v>
      </c>
    </row>
    <row r="1831" spans="1:5" ht="20.100000000000001" customHeight="1">
      <c r="A1831" s="237" t="s">
        <v>1946</v>
      </c>
      <c r="B1831" s="238" t="s">
        <v>2079</v>
      </c>
      <c r="C1831" s="238" t="s">
        <v>7081</v>
      </c>
      <c r="D1831" s="239">
        <v>15929000</v>
      </c>
      <c r="E1831" s="240" t="s">
        <v>10327</v>
      </c>
    </row>
    <row r="1832" spans="1:5" ht="20.100000000000001" customHeight="1">
      <c r="A1832" s="237" t="s">
        <v>1946</v>
      </c>
      <c r="B1832" s="238" t="s">
        <v>2081</v>
      </c>
      <c r="C1832" s="238" t="s">
        <v>7081</v>
      </c>
      <c r="D1832" s="239">
        <v>16010000</v>
      </c>
      <c r="E1832" s="240" t="s">
        <v>10327</v>
      </c>
    </row>
    <row r="1833" spans="1:5" ht="20.100000000000001" customHeight="1">
      <c r="A1833" s="237" t="s">
        <v>1946</v>
      </c>
      <c r="B1833" s="238" t="s">
        <v>2083</v>
      </c>
      <c r="C1833" s="238" t="s">
        <v>7081</v>
      </c>
      <c r="D1833" s="239">
        <v>16652000</v>
      </c>
      <c r="E1833" s="240" t="s">
        <v>10327</v>
      </c>
    </row>
    <row r="1834" spans="1:5" ht="20.100000000000001" customHeight="1">
      <c r="A1834" s="237" t="s">
        <v>1946</v>
      </c>
      <c r="B1834" s="238" t="s">
        <v>2085</v>
      </c>
      <c r="C1834" s="238" t="s">
        <v>7081</v>
      </c>
      <c r="D1834" s="239">
        <v>18620000</v>
      </c>
      <c r="E1834" s="240" t="s">
        <v>10327</v>
      </c>
    </row>
    <row r="1835" spans="1:5" ht="20.100000000000001" customHeight="1">
      <c r="A1835" s="237" t="s">
        <v>1946</v>
      </c>
      <c r="B1835" s="238" t="s">
        <v>2087</v>
      </c>
      <c r="C1835" s="238" t="s">
        <v>7081</v>
      </c>
      <c r="D1835" s="239">
        <v>22564000</v>
      </c>
      <c r="E1835" s="240" t="s">
        <v>10327</v>
      </c>
    </row>
    <row r="1836" spans="1:5" ht="20.100000000000001" customHeight="1">
      <c r="A1836" s="237" t="s">
        <v>1946</v>
      </c>
      <c r="B1836" s="238" t="s">
        <v>2089</v>
      </c>
      <c r="C1836" s="238" t="s">
        <v>7081</v>
      </c>
      <c r="D1836" s="239">
        <v>22855000</v>
      </c>
      <c r="E1836" s="240" t="s">
        <v>10327</v>
      </c>
    </row>
    <row r="1837" spans="1:5" ht="20.100000000000001" customHeight="1">
      <c r="A1837" s="237" t="s">
        <v>1946</v>
      </c>
      <c r="B1837" s="238" t="s">
        <v>2091</v>
      </c>
      <c r="C1837" s="238" t="s">
        <v>7081</v>
      </c>
      <c r="D1837" s="239">
        <v>23642000</v>
      </c>
      <c r="E1837" s="240" t="s">
        <v>10327</v>
      </c>
    </row>
    <row r="1838" spans="1:5" ht="20.100000000000001" customHeight="1">
      <c r="A1838" s="237" t="s">
        <v>1946</v>
      </c>
      <c r="B1838" s="238" t="s">
        <v>2093</v>
      </c>
      <c r="C1838" s="238" t="s">
        <v>7081</v>
      </c>
      <c r="D1838" s="239">
        <v>26417000</v>
      </c>
      <c r="E1838" s="240" t="s">
        <v>10327</v>
      </c>
    </row>
    <row r="1839" spans="1:5" ht="20.100000000000001" customHeight="1">
      <c r="A1839" s="237" t="s">
        <v>1946</v>
      </c>
      <c r="B1839" s="238" t="s">
        <v>2095</v>
      </c>
      <c r="C1839" s="238" t="s">
        <v>7081</v>
      </c>
      <c r="D1839" s="239">
        <v>28869000</v>
      </c>
      <c r="E1839" s="240" t="s">
        <v>10327</v>
      </c>
    </row>
    <row r="1840" spans="1:5" ht="20.100000000000001" customHeight="1">
      <c r="A1840" s="237" t="s">
        <v>1946</v>
      </c>
      <c r="B1840" s="238" t="s">
        <v>2097</v>
      </c>
      <c r="C1840" s="238" t="s">
        <v>7081</v>
      </c>
      <c r="D1840" s="239">
        <v>30583000</v>
      </c>
      <c r="E1840" s="240" t="s">
        <v>10327</v>
      </c>
    </row>
    <row r="1841" spans="1:5" ht="20.100000000000001" customHeight="1">
      <c r="A1841" s="237" t="s">
        <v>1946</v>
      </c>
      <c r="B1841" s="238" t="s">
        <v>2099</v>
      </c>
      <c r="C1841" s="238" t="s">
        <v>7081</v>
      </c>
      <c r="D1841" s="239">
        <v>35770000</v>
      </c>
      <c r="E1841" s="240" t="s">
        <v>10327</v>
      </c>
    </row>
    <row r="1842" spans="1:5" ht="20.100000000000001" customHeight="1">
      <c r="A1842" s="237" t="s">
        <v>1946</v>
      </c>
      <c r="B1842" s="238" t="s">
        <v>2101</v>
      </c>
      <c r="C1842" s="238" t="s">
        <v>7081</v>
      </c>
      <c r="D1842" s="239">
        <v>39264000</v>
      </c>
      <c r="E1842" s="240" t="s">
        <v>10327</v>
      </c>
    </row>
    <row r="1843" spans="1:5" ht="20.100000000000001" customHeight="1">
      <c r="A1843" s="237" t="s">
        <v>1946</v>
      </c>
      <c r="B1843" s="238" t="s">
        <v>2103</v>
      </c>
      <c r="C1843" s="238" t="s">
        <v>7081</v>
      </c>
      <c r="D1843" s="239">
        <v>40541000</v>
      </c>
      <c r="E1843" s="240" t="s">
        <v>10327</v>
      </c>
    </row>
    <row r="1844" spans="1:5" ht="20.100000000000001" customHeight="1">
      <c r="A1844" s="237" t="s">
        <v>1946</v>
      </c>
      <c r="B1844" s="238" t="s">
        <v>2105</v>
      </c>
      <c r="C1844" s="238" t="s">
        <v>7081</v>
      </c>
      <c r="D1844" s="239">
        <v>44194000</v>
      </c>
      <c r="E1844" s="240" t="s">
        <v>10327</v>
      </c>
    </row>
    <row r="1845" spans="1:5" ht="20.100000000000001" customHeight="1">
      <c r="A1845" s="237" t="s">
        <v>1946</v>
      </c>
      <c r="B1845" s="238" t="s">
        <v>2107</v>
      </c>
      <c r="C1845" s="238" t="s">
        <v>7081</v>
      </c>
      <c r="D1845" s="239">
        <v>45577000</v>
      </c>
      <c r="E1845" s="240" t="s">
        <v>10327</v>
      </c>
    </row>
    <row r="1846" spans="1:5" ht="20.100000000000001" customHeight="1">
      <c r="A1846" s="237" t="s">
        <v>1946</v>
      </c>
      <c r="B1846" s="238" t="s">
        <v>2109</v>
      </c>
      <c r="C1846" s="238" t="s">
        <v>7081</v>
      </c>
      <c r="D1846" s="239">
        <v>50177000</v>
      </c>
      <c r="E1846" s="240" t="s">
        <v>10327</v>
      </c>
    </row>
    <row r="1847" spans="1:5" ht="20.100000000000001" customHeight="1">
      <c r="A1847" s="237" t="s">
        <v>1946</v>
      </c>
      <c r="B1847" s="238" t="s">
        <v>2111</v>
      </c>
      <c r="C1847" s="238" t="s">
        <v>7081</v>
      </c>
      <c r="D1847" s="239">
        <v>54198000</v>
      </c>
      <c r="E1847" s="240" t="s">
        <v>10327</v>
      </c>
    </row>
    <row r="1848" spans="1:5" ht="20.100000000000001" customHeight="1">
      <c r="A1848" s="237" t="s">
        <v>1946</v>
      </c>
      <c r="B1848" s="238" t="s">
        <v>2113</v>
      </c>
      <c r="C1848" s="238" t="s">
        <v>7081</v>
      </c>
      <c r="D1848" s="239">
        <v>55217000</v>
      </c>
      <c r="E1848" s="240" t="s">
        <v>10327</v>
      </c>
    </row>
    <row r="1849" spans="1:5" ht="20.100000000000001" customHeight="1">
      <c r="A1849" s="237" t="s">
        <v>2115</v>
      </c>
      <c r="B1849" s="238" t="s">
        <v>2116</v>
      </c>
      <c r="C1849" s="238" t="s">
        <v>6914</v>
      </c>
      <c r="D1849" s="239">
        <v>61000</v>
      </c>
      <c r="E1849" s="240" t="s">
        <v>10327</v>
      </c>
    </row>
    <row r="1850" spans="1:5" ht="20.100000000000001" customHeight="1">
      <c r="A1850" s="237" t="s">
        <v>2115</v>
      </c>
      <c r="B1850" s="238" t="s">
        <v>2118</v>
      </c>
      <c r="C1850" s="238" t="s">
        <v>6914</v>
      </c>
      <c r="D1850" s="239">
        <v>88000</v>
      </c>
      <c r="E1850" s="240" t="s">
        <v>10327</v>
      </c>
    </row>
    <row r="1851" spans="1:5" ht="20.100000000000001" customHeight="1">
      <c r="A1851" s="237" t="s">
        <v>2115</v>
      </c>
      <c r="B1851" s="238" t="s">
        <v>2120</v>
      </c>
      <c r="C1851" s="238" t="s">
        <v>6914</v>
      </c>
      <c r="D1851" s="239">
        <v>94000</v>
      </c>
      <c r="E1851" s="240" t="s">
        <v>10327</v>
      </c>
    </row>
    <row r="1852" spans="1:5" ht="20.100000000000001" customHeight="1">
      <c r="A1852" s="237" t="s">
        <v>2115</v>
      </c>
      <c r="B1852" s="238" t="s">
        <v>2122</v>
      </c>
      <c r="C1852" s="238" t="s">
        <v>6914</v>
      </c>
      <c r="D1852" s="239">
        <v>101000</v>
      </c>
      <c r="E1852" s="240" t="s">
        <v>10327</v>
      </c>
    </row>
    <row r="1853" spans="1:5" ht="20.100000000000001" customHeight="1">
      <c r="A1853" s="237" t="s">
        <v>2115</v>
      </c>
      <c r="B1853" s="238" t="s">
        <v>2124</v>
      </c>
      <c r="C1853" s="238" t="s">
        <v>6914</v>
      </c>
      <c r="D1853" s="239">
        <v>134000</v>
      </c>
      <c r="E1853" s="240" t="s">
        <v>10327</v>
      </c>
    </row>
    <row r="1854" spans="1:5" ht="20.100000000000001" customHeight="1">
      <c r="A1854" s="237" t="s">
        <v>2126</v>
      </c>
      <c r="B1854" s="238" t="s">
        <v>2127</v>
      </c>
      <c r="C1854" s="238" t="s">
        <v>6914</v>
      </c>
      <c r="D1854" s="239">
        <v>189000</v>
      </c>
      <c r="E1854" s="240" t="s">
        <v>10327</v>
      </c>
    </row>
    <row r="1855" spans="1:5" ht="20.100000000000001" customHeight="1">
      <c r="A1855" s="237" t="s">
        <v>2115</v>
      </c>
      <c r="B1855" s="238" t="s">
        <v>2129</v>
      </c>
      <c r="C1855" s="238" t="s">
        <v>6914</v>
      </c>
      <c r="D1855" s="239">
        <v>245000</v>
      </c>
      <c r="E1855" s="240" t="s">
        <v>10327</v>
      </c>
    </row>
    <row r="1856" spans="1:5" ht="20.100000000000001" customHeight="1">
      <c r="A1856" s="237" t="s">
        <v>2131</v>
      </c>
      <c r="B1856" s="238" t="s">
        <v>2116</v>
      </c>
      <c r="C1856" s="238" t="s">
        <v>7102</v>
      </c>
      <c r="D1856" s="239">
        <v>52000</v>
      </c>
      <c r="E1856" s="240" t="s">
        <v>10327</v>
      </c>
    </row>
    <row r="1857" spans="1:5" ht="20.100000000000001" customHeight="1">
      <c r="A1857" s="237" t="s">
        <v>2131</v>
      </c>
      <c r="B1857" s="238" t="s">
        <v>2118</v>
      </c>
      <c r="C1857" s="238" t="s">
        <v>7102</v>
      </c>
      <c r="D1857" s="239">
        <v>56000</v>
      </c>
      <c r="E1857" s="240" t="s">
        <v>10327</v>
      </c>
    </row>
    <row r="1858" spans="1:5" ht="20.100000000000001" customHeight="1">
      <c r="A1858" s="237" t="s">
        <v>2131</v>
      </c>
      <c r="B1858" s="238" t="s">
        <v>2120</v>
      </c>
      <c r="C1858" s="238" t="s">
        <v>7102</v>
      </c>
      <c r="D1858" s="239">
        <v>61000</v>
      </c>
      <c r="E1858" s="240" t="s">
        <v>10327</v>
      </c>
    </row>
    <row r="1859" spans="1:5" ht="20.100000000000001" customHeight="1">
      <c r="A1859" s="237" t="s">
        <v>2131</v>
      </c>
      <c r="B1859" s="238" t="s">
        <v>2122</v>
      </c>
      <c r="C1859" s="238" t="s">
        <v>7102</v>
      </c>
      <c r="D1859" s="239">
        <v>69000</v>
      </c>
      <c r="E1859" s="240" t="s">
        <v>10327</v>
      </c>
    </row>
    <row r="1860" spans="1:5" ht="20.100000000000001" customHeight="1">
      <c r="A1860" s="237" t="s">
        <v>2131</v>
      </c>
      <c r="B1860" s="238" t="s">
        <v>2124</v>
      </c>
      <c r="C1860" s="238" t="s">
        <v>7102</v>
      </c>
      <c r="D1860" s="239">
        <v>88000</v>
      </c>
      <c r="E1860" s="240" t="s">
        <v>10327</v>
      </c>
    </row>
    <row r="1861" spans="1:5" ht="20.100000000000001" customHeight="1">
      <c r="A1861" s="237" t="s">
        <v>2131</v>
      </c>
      <c r="B1861" s="238" t="s">
        <v>2127</v>
      </c>
      <c r="C1861" s="238" t="s">
        <v>7102</v>
      </c>
      <c r="D1861" s="239">
        <v>139000</v>
      </c>
      <c r="E1861" s="240" t="s">
        <v>10327</v>
      </c>
    </row>
    <row r="1862" spans="1:5" ht="20.100000000000001" customHeight="1">
      <c r="A1862" s="237" t="s">
        <v>2131</v>
      </c>
      <c r="B1862" s="238" t="s">
        <v>2129</v>
      </c>
      <c r="C1862" s="238" t="s">
        <v>7102</v>
      </c>
      <c r="D1862" s="239">
        <v>203000</v>
      </c>
      <c r="E1862" s="240" t="s">
        <v>10327</v>
      </c>
    </row>
    <row r="1863" spans="1:5" ht="20.100000000000001" customHeight="1">
      <c r="A1863" s="237" t="s">
        <v>2978</v>
      </c>
      <c r="B1863" s="238" t="s">
        <v>2979</v>
      </c>
      <c r="C1863" s="238" t="s">
        <v>6893</v>
      </c>
      <c r="D1863" s="239">
        <v>11350</v>
      </c>
      <c r="E1863" s="240" t="s">
        <v>10338</v>
      </c>
    </row>
    <row r="1864" spans="1:5" ht="20.100000000000001" customHeight="1">
      <c r="A1864" s="237" t="s">
        <v>2978</v>
      </c>
      <c r="B1864" s="238" t="s">
        <v>2981</v>
      </c>
      <c r="C1864" s="238" t="s">
        <v>6893</v>
      </c>
      <c r="D1864" s="239">
        <v>17640</v>
      </c>
      <c r="E1864" s="240" t="s">
        <v>10338</v>
      </c>
    </row>
    <row r="1865" spans="1:5" ht="20.100000000000001" customHeight="1">
      <c r="A1865" s="237" t="s">
        <v>2978</v>
      </c>
      <c r="B1865" s="238" t="s">
        <v>2116</v>
      </c>
      <c r="C1865" s="238" t="s">
        <v>6893</v>
      </c>
      <c r="D1865" s="239">
        <v>22260</v>
      </c>
      <c r="E1865" s="240" t="s">
        <v>10338</v>
      </c>
    </row>
    <row r="1866" spans="1:5" ht="20.100000000000001" customHeight="1">
      <c r="A1866" s="237" t="s">
        <v>2978</v>
      </c>
      <c r="B1866" s="238" t="s">
        <v>2118</v>
      </c>
      <c r="C1866" s="238" t="s">
        <v>6893</v>
      </c>
      <c r="D1866" s="239">
        <v>32300</v>
      </c>
      <c r="E1866" s="240" t="s">
        <v>10338</v>
      </c>
    </row>
    <row r="1867" spans="1:5" ht="20.100000000000001" customHeight="1">
      <c r="A1867" s="237" t="s">
        <v>2978</v>
      </c>
      <c r="B1867" s="238" t="s">
        <v>2985</v>
      </c>
      <c r="C1867" s="238" t="s">
        <v>6893</v>
      </c>
      <c r="D1867" s="239">
        <v>41340</v>
      </c>
      <c r="E1867" s="240" t="s">
        <v>10338</v>
      </c>
    </row>
    <row r="1868" spans="1:5" ht="20.100000000000001" customHeight="1">
      <c r="A1868" s="237" t="s">
        <v>2978</v>
      </c>
      <c r="B1868" s="238" t="s">
        <v>2124</v>
      </c>
      <c r="C1868" s="238" t="s">
        <v>6893</v>
      </c>
      <c r="D1868" s="239">
        <v>63920</v>
      </c>
      <c r="E1868" s="240" t="s">
        <v>10338</v>
      </c>
    </row>
    <row r="1869" spans="1:5" ht="20.100000000000001" customHeight="1">
      <c r="A1869" s="237" t="s">
        <v>2988</v>
      </c>
      <c r="B1869" s="238" t="s">
        <v>2989</v>
      </c>
      <c r="C1869" s="238" t="s">
        <v>6893</v>
      </c>
      <c r="D1869" s="239">
        <v>10200</v>
      </c>
      <c r="E1869" s="240" t="s">
        <v>10338</v>
      </c>
    </row>
    <row r="1870" spans="1:5" ht="20.100000000000001" customHeight="1">
      <c r="A1870" s="237" t="s">
        <v>2988</v>
      </c>
      <c r="B1870" s="238" t="s">
        <v>2991</v>
      </c>
      <c r="C1870" s="238" t="s">
        <v>6893</v>
      </c>
      <c r="D1870" s="239">
        <v>14940</v>
      </c>
      <c r="E1870" s="240" t="s">
        <v>10338</v>
      </c>
    </row>
    <row r="1871" spans="1:5" ht="20.100000000000001" customHeight="1">
      <c r="A1871" s="237" t="s">
        <v>2988</v>
      </c>
      <c r="B1871" s="238" t="s">
        <v>2993</v>
      </c>
      <c r="C1871" s="238" t="s">
        <v>6893</v>
      </c>
      <c r="D1871" s="239">
        <v>21950</v>
      </c>
      <c r="E1871" s="240" t="s">
        <v>10338</v>
      </c>
    </row>
    <row r="1872" spans="1:5" ht="20.100000000000001" customHeight="1">
      <c r="A1872" s="237" t="s">
        <v>2988</v>
      </c>
      <c r="B1872" s="238" t="s">
        <v>2995</v>
      </c>
      <c r="C1872" s="238" t="s">
        <v>6893</v>
      </c>
      <c r="D1872" s="239">
        <v>30670</v>
      </c>
      <c r="E1872" s="240" t="s">
        <v>10338</v>
      </c>
    </row>
    <row r="1873" spans="1:5" ht="20.100000000000001" customHeight="1">
      <c r="A1873" s="237" t="s">
        <v>2988</v>
      </c>
      <c r="B1873" s="238" t="s">
        <v>2997</v>
      </c>
      <c r="C1873" s="238" t="s">
        <v>6893</v>
      </c>
      <c r="D1873" s="239">
        <v>44290</v>
      </c>
      <c r="E1873" s="240" t="s">
        <v>10338</v>
      </c>
    </row>
    <row r="1874" spans="1:5" ht="20.100000000000001" customHeight="1">
      <c r="A1874" s="237" t="s">
        <v>2988</v>
      </c>
      <c r="B1874" s="238" t="s">
        <v>2999</v>
      </c>
      <c r="C1874" s="238" t="s">
        <v>6893</v>
      </c>
      <c r="D1874" s="239">
        <v>58620</v>
      </c>
      <c r="E1874" s="240" t="s">
        <v>10338</v>
      </c>
    </row>
    <row r="1875" spans="1:5" ht="20.100000000000001" customHeight="1">
      <c r="A1875" s="237" t="s">
        <v>2988</v>
      </c>
      <c r="B1875" s="238" t="s">
        <v>3001</v>
      </c>
      <c r="C1875" s="238" t="s">
        <v>6893</v>
      </c>
      <c r="D1875" s="239">
        <v>113200</v>
      </c>
      <c r="E1875" s="240" t="s">
        <v>10338</v>
      </c>
    </row>
    <row r="1876" spans="1:5" ht="20.100000000000001" customHeight="1">
      <c r="A1876" s="237" t="s">
        <v>2988</v>
      </c>
      <c r="B1876" s="238" t="s">
        <v>3003</v>
      </c>
      <c r="C1876" s="238" t="s">
        <v>6893</v>
      </c>
      <c r="D1876" s="239">
        <v>180700</v>
      </c>
      <c r="E1876" s="240" t="s">
        <v>10338</v>
      </c>
    </row>
    <row r="1877" spans="1:5" ht="20.100000000000001" customHeight="1">
      <c r="A1877" s="237" t="s">
        <v>3005</v>
      </c>
      <c r="B1877" s="238" t="s">
        <v>2999</v>
      </c>
      <c r="C1877" s="238" t="s">
        <v>6893</v>
      </c>
      <c r="D1877" s="239">
        <v>89270</v>
      </c>
      <c r="E1877" s="240" t="s">
        <v>10338</v>
      </c>
    </row>
    <row r="1878" spans="1:5" ht="20.100000000000001" customHeight="1">
      <c r="A1878" s="237" t="s">
        <v>3005</v>
      </c>
      <c r="B1878" s="238" t="s">
        <v>3001</v>
      </c>
      <c r="C1878" s="238" t="s">
        <v>6893</v>
      </c>
      <c r="D1878" s="239">
        <v>108200</v>
      </c>
      <c r="E1878" s="240" t="s">
        <v>10338</v>
      </c>
    </row>
    <row r="1879" spans="1:5" ht="20.100000000000001" customHeight="1">
      <c r="A1879" s="237" t="s">
        <v>3005</v>
      </c>
      <c r="B1879" s="238" t="s">
        <v>3003</v>
      </c>
      <c r="C1879" s="238" t="s">
        <v>6893</v>
      </c>
      <c r="D1879" s="239">
        <v>129000</v>
      </c>
      <c r="E1879" s="240" t="s">
        <v>10338</v>
      </c>
    </row>
    <row r="1880" spans="1:5" ht="20.100000000000001" customHeight="1">
      <c r="A1880" s="237" t="s">
        <v>3005</v>
      </c>
      <c r="B1880" s="238" t="s">
        <v>3009</v>
      </c>
      <c r="C1880" s="238" t="s">
        <v>6893</v>
      </c>
      <c r="D1880" s="239">
        <v>193500</v>
      </c>
      <c r="E1880" s="240" t="s">
        <v>10338</v>
      </c>
    </row>
    <row r="1881" spans="1:5" ht="20.100000000000001" customHeight="1">
      <c r="A1881" s="237" t="s">
        <v>3005</v>
      </c>
      <c r="B1881" s="238" t="s">
        <v>3011</v>
      </c>
      <c r="C1881" s="238" t="s">
        <v>6893</v>
      </c>
      <c r="D1881" s="239">
        <v>250000</v>
      </c>
      <c r="E1881" s="240" t="s">
        <v>10338</v>
      </c>
    </row>
    <row r="1882" spans="1:5" ht="20.100000000000001" customHeight="1">
      <c r="A1882" s="237" t="s">
        <v>3005</v>
      </c>
      <c r="B1882" s="238" t="s">
        <v>3013</v>
      </c>
      <c r="C1882" s="238" t="s">
        <v>6893</v>
      </c>
      <c r="D1882" s="239">
        <v>352900</v>
      </c>
      <c r="E1882" s="240" t="s">
        <v>10338</v>
      </c>
    </row>
    <row r="1883" spans="1:5" ht="20.100000000000001" customHeight="1">
      <c r="A1883" s="237" t="s">
        <v>3005</v>
      </c>
      <c r="B1883" s="238" t="s">
        <v>3015</v>
      </c>
      <c r="C1883" s="238" t="s">
        <v>6893</v>
      </c>
      <c r="D1883" s="239">
        <v>548100</v>
      </c>
      <c r="E1883" s="240" t="s">
        <v>10338</v>
      </c>
    </row>
    <row r="1884" spans="1:5" ht="20.100000000000001" customHeight="1">
      <c r="A1884" s="237" t="s">
        <v>3005</v>
      </c>
      <c r="B1884" s="238" t="s">
        <v>3017</v>
      </c>
      <c r="C1884" s="238" t="s">
        <v>6893</v>
      </c>
      <c r="D1884" s="239">
        <v>919900</v>
      </c>
      <c r="E1884" s="240" t="s">
        <v>10338</v>
      </c>
    </row>
    <row r="1885" spans="1:5" ht="20.100000000000001" customHeight="1">
      <c r="A1885" s="237" t="s">
        <v>3005</v>
      </c>
      <c r="B1885" s="238" t="s">
        <v>3019</v>
      </c>
      <c r="C1885" s="238" t="s">
        <v>6893</v>
      </c>
      <c r="D1885" s="239">
        <v>1272000</v>
      </c>
      <c r="E1885" s="240" t="s">
        <v>10338</v>
      </c>
    </row>
    <row r="1886" spans="1:5" ht="20.100000000000001" customHeight="1">
      <c r="A1886" s="237" t="s">
        <v>3021</v>
      </c>
      <c r="B1886" s="238" t="s">
        <v>2933</v>
      </c>
      <c r="C1886" s="238" t="s">
        <v>6893</v>
      </c>
      <c r="D1886" s="239">
        <v>1010</v>
      </c>
      <c r="E1886" s="240" t="s">
        <v>10338</v>
      </c>
    </row>
    <row r="1887" spans="1:5" ht="20.100000000000001" customHeight="1">
      <c r="A1887" s="237" t="s">
        <v>3021</v>
      </c>
      <c r="B1887" s="238" t="s">
        <v>2908</v>
      </c>
      <c r="C1887" s="238" t="s">
        <v>6893</v>
      </c>
      <c r="D1887" s="239">
        <v>1430</v>
      </c>
      <c r="E1887" s="240" t="s">
        <v>10338</v>
      </c>
    </row>
    <row r="1888" spans="1:5" ht="20.100000000000001" customHeight="1">
      <c r="A1888" s="237" t="s">
        <v>3021</v>
      </c>
      <c r="B1888" s="238" t="s">
        <v>2910</v>
      </c>
      <c r="C1888" s="238" t="s">
        <v>6893</v>
      </c>
      <c r="D1888" s="239">
        <v>1490</v>
      </c>
      <c r="E1888" s="240" t="s">
        <v>10338</v>
      </c>
    </row>
    <row r="1889" spans="1:5" ht="20.100000000000001" customHeight="1">
      <c r="A1889" s="237" t="s">
        <v>3021</v>
      </c>
      <c r="B1889" s="238" t="s">
        <v>2912</v>
      </c>
      <c r="C1889" s="238" t="s">
        <v>6893</v>
      </c>
      <c r="D1889" s="239">
        <v>1910</v>
      </c>
      <c r="E1889" s="240" t="s">
        <v>10338</v>
      </c>
    </row>
    <row r="1890" spans="1:5" ht="20.100000000000001" customHeight="1">
      <c r="A1890" s="237" t="s">
        <v>3021</v>
      </c>
      <c r="B1890" s="238" t="s">
        <v>2914</v>
      </c>
      <c r="C1890" s="238" t="s">
        <v>6893</v>
      </c>
      <c r="D1890" s="239">
        <v>2530</v>
      </c>
      <c r="E1890" s="240" t="s">
        <v>10338</v>
      </c>
    </row>
    <row r="1891" spans="1:5" ht="20.100000000000001" customHeight="1">
      <c r="A1891" s="237" t="s">
        <v>3021</v>
      </c>
      <c r="B1891" s="238" t="s">
        <v>2916</v>
      </c>
      <c r="C1891" s="238" t="s">
        <v>6893</v>
      </c>
      <c r="D1891" s="239">
        <v>4400</v>
      </c>
      <c r="E1891" s="240" t="s">
        <v>10338</v>
      </c>
    </row>
    <row r="1892" spans="1:5" ht="20.100000000000001" customHeight="1">
      <c r="A1892" s="237" t="s">
        <v>3021</v>
      </c>
      <c r="B1892" s="238" t="s">
        <v>2918</v>
      </c>
      <c r="C1892" s="238" t="s">
        <v>6893</v>
      </c>
      <c r="D1892" s="239">
        <v>5580</v>
      </c>
      <c r="E1892" s="240" t="s">
        <v>10338</v>
      </c>
    </row>
    <row r="1893" spans="1:5" ht="20.100000000000001" customHeight="1">
      <c r="A1893" s="237" t="s">
        <v>3021</v>
      </c>
      <c r="B1893" s="238" t="s">
        <v>2920</v>
      </c>
      <c r="C1893" s="238" t="s">
        <v>6893</v>
      </c>
      <c r="D1893" s="239">
        <v>8470</v>
      </c>
      <c r="E1893" s="240" t="s">
        <v>10338</v>
      </c>
    </row>
    <row r="1894" spans="1:5" ht="20.100000000000001" customHeight="1">
      <c r="A1894" s="237" t="s">
        <v>2139</v>
      </c>
      <c r="B1894" s="238" t="s">
        <v>2140</v>
      </c>
      <c r="C1894" s="238" t="s">
        <v>7102</v>
      </c>
      <c r="D1894" s="239">
        <v>328000</v>
      </c>
      <c r="E1894" s="240" t="s">
        <v>10327</v>
      </c>
    </row>
    <row r="1895" spans="1:5" ht="20.100000000000001" customHeight="1">
      <c r="A1895" s="237" t="s">
        <v>2139</v>
      </c>
      <c r="B1895" s="238" t="s">
        <v>2142</v>
      </c>
      <c r="C1895" s="238" t="s">
        <v>7102</v>
      </c>
      <c r="D1895" s="239">
        <v>367000</v>
      </c>
      <c r="E1895" s="240" t="s">
        <v>10327</v>
      </c>
    </row>
    <row r="1896" spans="1:5" ht="20.100000000000001" customHeight="1">
      <c r="A1896" s="237" t="s">
        <v>2139</v>
      </c>
      <c r="B1896" s="238" t="s">
        <v>2144</v>
      </c>
      <c r="C1896" s="238" t="s">
        <v>7102</v>
      </c>
      <c r="D1896" s="239">
        <v>402000</v>
      </c>
      <c r="E1896" s="240" t="s">
        <v>10327</v>
      </c>
    </row>
    <row r="1897" spans="1:5" ht="20.100000000000001" customHeight="1">
      <c r="A1897" s="237" t="s">
        <v>2139</v>
      </c>
      <c r="B1897" s="238" t="s">
        <v>2146</v>
      </c>
      <c r="C1897" s="238" t="s">
        <v>7102</v>
      </c>
      <c r="D1897" s="239">
        <v>418000</v>
      </c>
      <c r="E1897" s="240" t="s">
        <v>10327</v>
      </c>
    </row>
    <row r="1898" spans="1:5" ht="20.100000000000001" customHeight="1">
      <c r="A1898" s="237" t="s">
        <v>2139</v>
      </c>
      <c r="B1898" s="238" t="s">
        <v>2148</v>
      </c>
      <c r="C1898" s="238" t="s">
        <v>7102</v>
      </c>
      <c r="D1898" s="239">
        <v>1179000</v>
      </c>
      <c r="E1898" s="240" t="s">
        <v>10327</v>
      </c>
    </row>
    <row r="1899" spans="1:5" ht="20.100000000000001" customHeight="1">
      <c r="A1899" s="237" t="s">
        <v>2139</v>
      </c>
      <c r="B1899" s="238" t="s">
        <v>2150</v>
      </c>
      <c r="C1899" s="238" t="s">
        <v>7102</v>
      </c>
      <c r="D1899" s="239">
        <v>1228000</v>
      </c>
      <c r="E1899" s="240" t="s">
        <v>10327</v>
      </c>
    </row>
    <row r="1900" spans="1:5" ht="20.100000000000001" customHeight="1">
      <c r="A1900" s="237" t="s">
        <v>2139</v>
      </c>
      <c r="B1900" s="238" t="s">
        <v>2152</v>
      </c>
      <c r="C1900" s="238" t="s">
        <v>7102</v>
      </c>
      <c r="D1900" s="239">
        <v>1264000</v>
      </c>
      <c r="E1900" s="240" t="s">
        <v>10327</v>
      </c>
    </row>
    <row r="1901" spans="1:5" ht="20.100000000000001" customHeight="1">
      <c r="A1901" s="237" t="s">
        <v>2139</v>
      </c>
      <c r="B1901" s="238" t="s">
        <v>2154</v>
      </c>
      <c r="C1901" s="238" t="s">
        <v>7102</v>
      </c>
      <c r="D1901" s="239">
        <v>1895000</v>
      </c>
      <c r="E1901" s="240" t="s">
        <v>10327</v>
      </c>
    </row>
    <row r="1902" spans="1:5" ht="20.100000000000001" customHeight="1">
      <c r="A1902" s="237" t="s">
        <v>2139</v>
      </c>
      <c r="B1902" s="238" t="s">
        <v>2156</v>
      </c>
      <c r="C1902" s="238" t="s">
        <v>7102</v>
      </c>
      <c r="D1902" s="239">
        <v>1987000</v>
      </c>
      <c r="E1902" s="240" t="s">
        <v>10327</v>
      </c>
    </row>
    <row r="1903" spans="1:5" ht="20.100000000000001" customHeight="1">
      <c r="A1903" s="237" t="s">
        <v>2139</v>
      </c>
      <c r="B1903" s="238" t="s">
        <v>2158</v>
      </c>
      <c r="C1903" s="238" t="s">
        <v>7102</v>
      </c>
      <c r="D1903" s="239">
        <v>1984000</v>
      </c>
      <c r="E1903" s="240" t="s">
        <v>10327</v>
      </c>
    </row>
    <row r="1904" spans="1:5" ht="20.100000000000001" customHeight="1">
      <c r="A1904" s="237" t="s">
        <v>2139</v>
      </c>
      <c r="B1904" s="238" t="s">
        <v>2160</v>
      </c>
      <c r="C1904" s="238" t="s">
        <v>7102</v>
      </c>
      <c r="D1904" s="239">
        <v>2072000</v>
      </c>
      <c r="E1904" s="240" t="s">
        <v>10327</v>
      </c>
    </row>
    <row r="1905" spans="1:5" ht="20.100000000000001" customHeight="1">
      <c r="A1905" s="237" t="s">
        <v>2139</v>
      </c>
      <c r="B1905" s="238" t="s">
        <v>2162</v>
      </c>
      <c r="C1905" s="238" t="s">
        <v>7102</v>
      </c>
      <c r="D1905" s="239">
        <v>2222000</v>
      </c>
      <c r="E1905" s="240" t="s">
        <v>10327</v>
      </c>
    </row>
    <row r="1906" spans="1:5" ht="20.100000000000001" customHeight="1">
      <c r="A1906" s="237" t="s">
        <v>2139</v>
      </c>
      <c r="B1906" s="238" t="s">
        <v>2164</v>
      </c>
      <c r="C1906" s="238" t="s">
        <v>7102</v>
      </c>
      <c r="D1906" s="239">
        <v>2309000</v>
      </c>
      <c r="E1906" s="240" t="s">
        <v>10327</v>
      </c>
    </row>
    <row r="1907" spans="1:5" ht="20.100000000000001" customHeight="1">
      <c r="A1907" s="237" t="s">
        <v>2139</v>
      </c>
      <c r="B1907" s="238" t="s">
        <v>2166</v>
      </c>
      <c r="C1907" s="238" t="s">
        <v>7102</v>
      </c>
      <c r="D1907" s="239">
        <v>2350000</v>
      </c>
      <c r="E1907" s="240" t="s">
        <v>10327</v>
      </c>
    </row>
    <row r="1908" spans="1:5" ht="20.100000000000001" customHeight="1">
      <c r="A1908" s="237" t="s">
        <v>2139</v>
      </c>
      <c r="B1908" s="238" t="s">
        <v>2168</v>
      </c>
      <c r="C1908" s="238" t="s">
        <v>7102</v>
      </c>
      <c r="D1908" s="239">
        <v>2397500</v>
      </c>
      <c r="E1908" s="240" t="s">
        <v>10327</v>
      </c>
    </row>
    <row r="1909" spans="1:5" ht="20.100000000000001" customHeight="1">
      <c r="A1909" s="237" t="s">
        <v>2139</v>
      </c>
      <c r="B1909" s="238" t="s">
        <v>2170</v>
      </c>
      <c r="C1909" s="238" t="s">
        <v>7102</v>
      </c>
      <c r="D1909" s="239">
        <v>2445000</v>
      </c>
      <c r="E1909" s="240" t="s">
        <v>10327</v>
      </c>
    </row>
    <row r="1910" spans="1:5" ht="20.100000000000001" customHeight="1">
      <c r="A1910" s="237" t="s">
        <v>2139</v>
      </c>
      <c r="B1910" s="238" t="s">
        <v>2172</v>
      </c>
      <c r="C1910" s="238" t="s">
        <v>7102</v>
      </c>
      <c r="D1910" s="239">
        <v>2508000</v>
      </c>
      <c r="E1910" s="240" t="s">
        <v>10327</v>
      </c>
    </row>
    <row r="1911" spans="1:5" ht="20.100000000000001" customHeight="1">
      <c r="A1911" s="237" t="s">
        <v>2174</v>
      </c>
      <c r="B1911" s="238" t="s">
        <v>2175</v>
      </c>
      <c r="C1911" s="238" t="s">
        <v>7102</v>
      </c>
      <c r="D1911" s="239">
        <v>4615000</v>
      </c>
      <c r="E1911" s="240" t="s">
        <v>10327</v>
      </c>
    </row>
    <row r="1912" spans="1:5" ht="20.100000000000001" customHeight="1">
      <c r="A1912" s="237" t="s">
        <v>2174</v>
      </c>
      <c r="B1912" s="238" t="s">
        <v>2177</v>
      </c>
      <c r="C1912" s="238" t="s">
        <v>7102</v>
      </c>
      <c r="D1912" s="239">
        <v>6662000</v>
      </c>
      <c r="E1912" s="240" t="s">
        <v>10327</v>
      </c>
    </row>
    <row r="1913" spans="1:5" ht="20.100000000000001" customHeight="1">
      <c r="A1913" s="237" t="s">
        <v>2174</v>
      </c>
      <c r="B1913" s="238" t="s">
        <v>2179</v>
      </c>
      <c r="C1913" s="238" t="s">
        <v>7102</v>
      </c>
      <c r="D1913" s="239">
        <v>10349000</v>
      </c>
      <c r="E1913" s="240" t="s">
        <v>10327</v>
      </c>
    </row>
    <row r="1914" spans="1:5" ht="20.100000000000001" customHeight="1">
      <c r="A1914" s="237" t="s">
        <v>2181</v>
      </c>
      <c r="B1914" s="238" t="s">
        <v>232</v>
      </c>
      <c r="C1914" s="238" t="s">
        <v>7081</v>
      </c>
      <c r="D1914" s="239">
        <v>608000</v>
      </c>
      <c r="E1914" s="240" t="s">
        <v>10327</v>
      </c>
    </row>
    <row r="1915" spans="1:5" ht="20.100000000000001" customHeight="1">
      <c r="A1915" s="237" t="s">
        <v>2181</v>
      </c>
      <c r="B1915" s="238" t="s">
        <v>233</v>
      </c>
      <c r="C1915" s="238" t="s">
        <v>7081</v>
      </c>
      <c r="D1915" s="239">
        <v>618000</v>
      </c>
      <c r="E1915" s="240" t="s">
        <v>10327</v>
      </c>
    </row>
    <row r="1916" spans="1:5" ht="20.100000000000001" customHeight="1">
      <c r="A1916" s="237" t="s">
        <v>2181</v>
      </c>
      <c r="B1916" s="238" t="s">
        <v>2184</v>
      </c>
      <c r="C1916" s="238" t="s">
        <v>7081</v>
      </c>
      <c r="D1916" s="239">
        <v>653000</v>
      </c>
      <c r="E1916" s="240" t="s">
        <v>10327</v>
      </c>
    </row>
    <row r="1917" spans="1:5" ht="20.100000000000001" customHeight="1">
      <c r="A1917" s="237" t="s">
        <v>2181</v>
      </c>
      <c r="B1917" s="238" t="s">
        <v>234</v>
      </c>
      <c r="C1917" s="238" t="s">
        <v>7081</v>
      </c>
      <c r="D1917" s="239">
        <v>876000</v>
      </c>
      <c r="E1917" s="240" t="s">
        <v>10327</v>
      </c>
    </row>
    <row r="1918" spans="1:5" ht="20.100000000000001" customHeight="1">
      <c r="A1918" s="237" t="s">
        <v>3030</v>
      </c>
      <c r="B1918" s="238" t="s">
        <v>3031</v>
      </c>
      <c r="C1918" s="238" t="s">
        <v>6902</v>
      </c>
      <c r="D1918" s="238">
        <v>1892.9921663283701</v>
      </c>
      <c r="E1918" s="240" t="s">
        <v>10338</v>
      </c>
    </row>
    <row r="1919" spans="1:5" ht="20.100000000000001" customHeight="1">
      <c r="A1919" s="237" t="s">
        <v>3030</v>
      </c>
      <c r="B1919" s="238" t="s">
        <v>3033</v>
      </c>
      <c r="C1919" s="238" t="s">
        <v>6902</v>
      </c>
      <c r="D1919" s="239">
        <v>1600</v>
      </c>
      <c r="E1919" s="240" t="s">
        <v>10338</v>
      </c>
    </row>
    <row r="1920" spans="1:5" ht="20.100000000000001" customHeight="1">
      <c r="A1920" s="237" t="s">
        <v>3030</v>
      </c>
      <c r="B1920" s="238" t="s">
        <v>3035</v>
      </c>
      <c r="C1920" s="238" t="s">
        <v>6902</v>
      </c>
      <c r="D1920" s="239">
        <v>1610</v>
      </c>
      <c r="E1920" s="240" t="s">
        <v>10338</v>
      </c>
    </row>
    <row r="1921" spans="1:5" ht="20.100000000000001" customHeight="1">
      <c r="A1921" s="237" t="s">
        <v>3037</v>
      </c>
      <c r="B1921" s="238" t="s">
        <v>3038</v>
      </c>
      <c r="C1921" s="238" t="s">
        <v>6902</v>
      </c>
      <c r="D1921" s="239">
        <v>1520</v>
      </c>
      <c r="E1921" s="240" t="s">
        <v>10338</v>
      </c>
    </row>
    <row r="1922" spans="1:5" ht="20.100000000000001" customHeight="1">
      <c r="A1922" s="237" t="s">
        <v>3037</v>
      </c>
      <c r="B1922" s="238" t="s">
        <v>3040</v>
      </c>
      <c r="C1922" s="238" t="s">
        <v>6902</v>
      </c>
      <c r="D1922" s="239">
        <v>1650</v>
      </c>
      <c r="E1922" s="240" t="s">
        <v>10338</v>
      </c>
    </row>
    <row r="1923" spans="1:5" ht="20.100000000000001" customHeight="1">
      <c r="A1923" s="237" t="s">
        <v>3037</v>
      </c>
      <c r="B1923" s="238" t="s">
        <v>3042</v>
      </c>
      <c r="C1923" s="238" t="s">
        <v>6902</v>
      </c>
      <c r="D1923" s="239">
        <v>1650</v>
      </c>
      <c r="E1923" s="240" t="s">
        <v>10338</v>
      </c>
    </row>
    <row r="1924" spans="1:5" ht="20.100000000000001" customHeight="1">
      <c r="A1924" s="237" t="s">
        <v>2187</v>
      </c>
      <c r="B1924" s="238" t="s">
        <v>2188</v>
      </c>
      <c r="C1924" s="238" t="s">
        <v>6898</v>
      </c>
      <c r="D1924" s="239">
        <v>187000</v>
      </c>
      <c r="E1924" s="240" t="s">
        <v>10327</v>
      </c>
    </row>
    <row r="1925" spans="1:5" ht="20.100000000000001" customHeight="1">
      <c r="A1925" s="237" t="s">
        <v>2187</v>
      </c>
      <c r="B1925" s="238" t="s">
        <v>2190</v>
      </c>
      <c r="C1925" s="238" t="s">
        <v>6898</v>
      </c>
      <c r="D1925" s="239">
        <v>255000</v>
      </c>
      <c r="E1925" s="240" t="s">
        <v>10327</v>
      </c>
    </row>
    <row r="1926" spans="1:5" ht="20.100000000000001" customHeight="1">
      <c r="A1926" s="237" t="s">
        <v>2187</v>
      </c>
      <c r="B1926" s="238" t="s">
        <v>2192</v>
      </c>
      <c r="C1926" s="238" t="s">
        <v>6898</v>
      </c>
      <c r="D1926" s="239">
        <v>388000</v>
      </c>
      <c r="E1926" s="240" t="s">
        <v>10327</v>
      </c>
    </row>
    <row r="1927" spans="1:5" ht="20.100000000000001" customHeight="1">
      <c r="A1927" s="237" t="s">
        <v>2187</v>
      </c>
      <c r="B1927" s="238" t="s">
        <v>2194</v>
      </c>
      <c r="C1927" s="238" t="s">
        <v>6898</v>
      </c>
      <c r="D1927" s="239">
        <v>511000</v>
      </c>
      <c r="E1927" s="240" t="s">
        <v>10327</v>
      </c>
    </row>
    <row r="1928" spans="1:5" ht="20.100000000000001" customHeight="1">
      <c r="A1928" s="237" t="s">
        <v>2187</v>
      </c>
      <c r="B1928" s="238" t="s">
        <v>2196</v>
      </c>
      <c r="C1928" s="238" t="s">
        <v>6898</v>
      </c>
      <c r="D1928" s="239">
        <v>638000</v>
      </c>
      <c r="E1928" s="240" t="s">
        <v>10327</v>
      </c>
    </row>
    <row r="1929" spans="1:5" ht="20.100000000000001" customHeight="1">
      <c r="A1929" s="237" t="s">
        <v>2187</v>
      </c>
      <c r="B1929" s="238" t="s">
        <v>2198</v>
      </c>
      <c r="C1929" s="238" t="s">
        <v>6898</v>
      </c>
      <c r="D1929" s="239">
        <v>670000</v>
      </c>
      <c r="E1929" s="240" t="s">
        <v>10327</v>
      </c>
    </row>
    <row r="1930" spans="1:5" ht="20.100000000000001" customHeight="1">
      <c r="A1930" s="237" t="s">
        <v>2187</v>
      </c>
      <c r="B1930" s="238" t="s">
        <v>2200</v>
      </c>
      <c r="C1930" s="238" t="s">
        <v>6898</v>
      </c>
      <c r="D1930" s="239">
        <v>702000</v>
      </c>
      <c r="E1930" s="240" t="s">
        <v>10327</v>
      </c>
    </row>
    <row r="1931" spans="1:5" ht="20.100000000000001" customHeight="1">
      <c r="A1931" s="237" t="s">
        <v>2187</v>
      </c>
      <c r="B1931" s="238" t="s">
        <v>2202</v>
      </c>
      <c r="C1931" s="238" t="s">
        <v>6898</v>
      </c>
      <c r="D1931" s="239">
        <v>848000</v>
      </c>
      <c r="E1931" s="240" t="s">
        <v>10327</v>
      </c>
    </row>
    <row r="1932" spans="1:5" ht="20.100000000000001" customHeight="1">
      <c r="A1932" s="237" t="s">
        <v>2187</v>
      </c>
      <c r="B1932" s="238" t="s">
        <v>2204</v>
      </c>
      <c r="C1932" s="238" t="s">
        <v>6898</v>
      </c>
      <c r="D1932" s="239">
        <v>981000</v>
      </c>
      <c r="E1932" s="240" t="s">
        <v>10327</v>
      </c>
    </row>
    <row r="1933" spans="1:5" ht="20.100000000000001" customHeight="1">
      <c r="A1933" s="237" t="s">
        <v>2187</v>
      </c>
      <c r="B1933" s="238" t="s">
        <v>2206</v>
      </c>
      <c r="C1933" s="238" t="s">
        <v>6898</v>
      </c>
      <c r="D1933" s="239">
        <v>1098000</v>
      </c>
      <c r="E1933" s="240" t="s">
        <v>10327</v>
      </c>
    </row>
    <row r="1934" spans="1:5" ht="20.100000000000001" customHeight="1">
      <c r="A1934" s="237" t="s">
        <v>2187</v>
      </c>
      <c r="B1934" s="238" t="s">
        <v>2208</v>
      </c>
      <c r="C1934" s="238" t="s">
        <v>6898</v>
      </c>
      <c r="D1934" s="239">
        <v>822000</v>
      </c>
      <c r="E1934" s="240" t="s">
        <v>10327</v>
      </c>
    </row>
    <row r="1935" spans="1:5" ht="20.100000000000001" customHeight="1">
      <c r="A1935" s="237" t="s">
        <v>2187</v>
      </c>
      <c r="B1935" s="238" t="s">
        <v>2210</v>
      </c>
      <c r="C1935" s="238" t="s">
        <v>6898</v>
      </c>
      <c r="D1935" s="239">
        <v>955000</v>
      </c>
      <c r="E1935" s="240" t="s">
        <v>10327</v>
      </c>
    </row>
    <row r="1936" spans="1:5" ht="20.100000000000001" customHeight="1">
      <c r="A1936" s="237" t="s">
        <v>2187</v>
      </c>
      <c r="B1936" s="238" t="s">
        <v>2212</v>
      </c>
      <c r="C1936" s="238" t="s">
        <v>6898</v>
      </c>
      <c r="D1936" s="239">
        <v>1283000</v>
      </c>
      <c r="E1936" s="240" t="s">
        <v>10327</v>
      </c>
    </row>
    <row r="1937" spans="1:5" ht="20.100000000000001" customHeight="1">
      <c r="A1937" s="237" t="s">
        <v>2187</v>
      </c>
      <c r="B1937" s="238" t="s">
        <v>2214</v>
      </c>
      <c r="C1937" s="238" t="s">
        <v>6898</v>
      </c>
      <c r="D1937" s="239">
        <v>1410000</v>
      </c>
      <c r="E1937" s="240" t="s">
        <v>10327</v>
      </c>
    </row>
    <row r="1938" spans="1:5" ht="20.100000000000001" customHeight="1">
      <c r="A1938" s="237" t="s">
        <v>2187</v>
      </c>
      <c r="B1938" s="238" t="s">
        <v>2216</v>
      </c>
      <c r="C1938" s="238" t="s">
        <v>6898</v>
      </c>
      <c r="D1938" s="239">
        <v>1590000</v>
      </c>
      <c r="E1938" s="240" t="s">
        <v>10327</v>
      </c>
    </row>
    <row r="1939" spans="1:5" ht="20.100000000000001" customHeight="1">
      <c r="A1939" s="237" t="s">
        <v>2187</v>
      </c>
      <c r="B1939" s="238" t="s">
        <v>2218</v>
      </c>
      <c r="C1939" s="238" t="s">
        <v>6898</v>
      </c>
      <c r="D1939" s="239">
        <v>1160000</v>
      </c>
      <c r="E1939" s="240" t="s">
        <v>10327</v>
      </c>
    </row>
    <row r="1940" spans="1:5" ht="20.100000000000001" customHeight="1">
      <c r="A1940" s="237" t="s">
        <v>2187</v>
      </c>
      <c r="B1940" s="238" t="s">
        <v>2220</v>
      </c>
      <c r="C1940" s="238" t="s">
        <v>6898</v>
      </c>
      <c r="D1940" s="239">
        <v>1336000</v>
      </c>
      <c r="E1940" s="240" t="s">
        <v>10327</v>
      </c>
    </row>
    <row r="1941" spans="1:5" ht="20.100000000000001" customHeight="1">
      <c r="A1941" s="237" t="s">
        <v>2187</v>
      </c>
      <c r="B1941" s="238" t="s">
        <v>2222</v>
      </c>
      <c r="C1941" s="238" t="s">
        <v>6898</v>
      </c>
      <c r="D1941" s="239">
        <v>1526000</v>
      </c>
      <c r="E1941" s="240" t="s">
        <v>10327</v>
      </c>
    </row>
    <row r="1942" spans="1:5" ht="20.100000000000001" customHeight="1">
      <c r="A1942" s="237" t="s">
        <v>2187</v>
      </c>
      <c r="B1942" s="238" t="s">
        <v>2224</v>
      </c>
      <c r="C1942" s="238" t="s">
        <v>6898</v>
      </c>
      <c r="D1942" s="239">
        <v>1652000</v>
      </c>
      <c r="E1942" s="240" t="s">
        <v>10327</v>
      </c>
    </row>
    <row r="1943" spans="1:5" ht="20.100000000000001" customHeight="1">
      <c r="A1943" s="237" t="s">
        <v>2187</v>
      </c>
      <c r="B1943" s="238" t="s">
        <v>2226</v>
      </c>
      <c r="C1943" s="238" t="s">
        <v>6898</v>
      </c>
      <c r="D1943" s="239">
        <v>1861000</v>
      </c>
      <c r="E1943" s="240" t="s">
        <v>10327</v>
      </c>
    </row>
    <row r="1944" spans="1:5" ht="20.100000000000001" customHeight="1">
      <c r="A1944" s="237" t="s">
        <v>2187</v>
      </c>
      <c r="B1944" s="238" t="s">
        <v>2228</v>
      </c>
      <c r="C1944" s="238" t="s">
        <v>6898</v>
      </c>
      <c r="D1944" s="239">
        <v>1907000</v>
      </c>
      <c r="E1944" s="240" t="s">
        <v>10327</v>
      </c>
    </row>
    <row r="1945" spans="1:5" ht="20.100000000000001" customHeight="1">
      <c r="A1945" s="237" t="s">
        <v>2187</v>
      </c>
      <c r="B1945" s="238" t="s">
        <v>2230</v>
      </c>
      <c r="C1945" s="238" t="s">
        <v>6898</v>
      </c>
      <c r="D1945" s="239">
        <v>1652000</v>
      </c>
      <c r="E1945" s="240" t="s">
        <v>10327</v>
      </c>
    </row>
    <row r="1946" spans="1:5" ht="20.100000000000001" customHeight="1">
      <c r="A1946" s="237" t="s">
        <v>2187</v>
      </c>
      <c r="B1946" s="238" t="s">
        <v>2232</v>
      </c>
      <c r="C1946" s="238" t="s">
        <v>6898</v>
      </c>
      <c r="D1946" s="239">
        <v>2033000</v>
      </c>
      <c r="E1946" s="240" t="s">
        <v>10327</v>
      </c>
    </row>
    <row r="1947" spans="1:5" ht="20.100000000000001" customHeight="1">
      <c r="A1947" s="237" t="s">
        <v>2187</v>
      </c>
      <c r="B1947" s="238" t="s">
        <v>2234</v>
      </c>
      <c r="C1947" s="238" t="s">
        <v>6898</v>
      </c>
      <c r="D1947" s="239">
        <v>2373000</v>
      </c>
      <c r="E1947" s="240" t="s">
        <v>10327</v>
      </c>
    </row>
    <row r="1948" spans="1:5" ht="20.100000000000001" customHeight="1">
      <c r="A1948" s="237" t="s">
        <v>2187</v>
      </c>
      <c r="B1948" s="238" t="s">
        <v>2236</v>
      </c>
      <c r="C1948" s="238" t="s">
        <v>6898</v>
      </c>
      <c r="D1948" s="239">
        <v>2478000</v>
      </c>
      <c r="E1948" s="240" t="s">
        <v>10327</v>
      </c>
    </row>
    <row r="1949" spans="1:5" ht="20.100000000000001" customHeight="1">
      <c r="A1949" s="237" t="s">
        <v>2187</v>
      </c>
      <c r="B1949" s="238" t="s">
        <v>2238</v>
      </c>
      <c r="C1949" s="238" t="s">
        <v>6898</v>
      </c>
      <c r="D1949" s="239">
        <v>2543000</v>
      </c>
      <c r="E1949" s="240" t="s">
        <v>10327</v>
      </c>
    </row>
    <row r="1950" spans="1:5" ht="20.100000000000001" customHeight="1">
      <c r="A1950" s="237" t="s">
        <v>2187</v>
      </c>
      <c r="B1950" s="238" t="s">
        <v>2240</v>
      </c>
      <c r="C1950" s="238" t="s">
        <v>6898</v>
      </c>
      <c r="D1950" s="239">
        <v>2644000</v>
      </c>
      <c r="E1950" s="240" t="s">
        <v>10327</v>
      </c>
    </row>
    <row r="1951" spans="1:5" ht="20.100000000000001" customHeight="1">
      <c r="A1951" s="237" t="s">
        <v>2187</v>
      </c>
      <c r="B1951" s="238" t="s">
        <v>2242</v>
      </c>
      <c r="C1951" s="238" t="s">
        <v>6898</v>
      </c>
      <c r="D1951" s="239">
        <v>2033000</v>
      </c>
      <c r="E1951" s="240" t="s">
        <v>10327</v>
      </c>
    </row>
    <row r="1952" spans="1:5" ht="20.100000000000001" customHeight="1">
      <c r="A1952" s="237" t="s">
        <v>2187</v>
      </c>
      <c r="B1952" s="238" t="s">
        <v>2244</v>
      </c>
      <c r="C1952" s="238" t="s">
        <v>6898</v>
      </c>
      <c r="D1952" s="239">
        <v>2330000</v>
      </c>
      <c r="E1952" s="240" t="s">
        <v>10327</v>
      </c>
    </row>
    <row r="1953" spans="1:5" ht="20.100000000000001" customHeight="1">
      <c r="A1953" s="237" t="s">
        <v>2187</v>
      </c>
      <c r="B1953" s="238" t="s">
        <v>2246</v>
      </c>
      <c r="C1953" s="238" t="s">
        <v>6898</v>
      </c>
      <c r="D1953" s="239">
        <v>2543000</v>
      </c>
      <c r="E1953" s="240" t="s">
        <v>10327</v>
      </c>
    </row>
    <row r="1954" spans="1:5" ht="20.100000000000001" customHeight="1">
      <c r="A1954" s="237" t="s">
        <v>2187</v>
      </c>
      <c r="B1954" s="238" t="s">
        <v>2248</v>
      </c>
      <c r="C1954" s="238" t="s">
        <v>6898</v>
      </c>
      <c r="D1954" s="239">
        <v>2770000</v>
      </c>
      <c r="E1954" s="240" t="s">
        <v>10327</v>
      </c>
    </row>
    <row r="1955" spans="1:5" ht="20.100000000000001" customHeight="1">
      <c r="A1955" s="237" t="s">
        <v>2187</v>
      </c>
      <c r="B1955" s="238" t="s">
        <v>2250</v>
      </c>
      <c r="C1955" s="238" t="s">
        <v>6898</v>
      </c>
      <c r="D1955" s="239">
        <v>2987000</v>
      </c>
      <c r="E1955" s="240" t="s">
        <v>10327</v>
      </c>
    </row>
    <row r="1956" spans="1:5" ht="20.100000000000001" customHeight="1">
      <c r="A1956" s="237" t="s">
        <v>2187</v>
      </c>
      <c r="B1956" s="238" t="s">
        <v>2252</v>
      </c>
      <c r="C1956" s="238" t="s">
        <v>6898</v>
      </c>
      <c r="D1956" s="239">
        <v>3142000</v>
      </c>
      <c r="E1956" s="240" t="s">
        <v>10327</v>
      </c>
    </row>
    <row r="1957" spans="1:5" ht="20.100000000000001" customHeight="1">
      <c r="A1957" s="237" t="s">
        <v>2187</v>
      </c>
      <c r="B1957" s="238" t="s">
        <v>2254</v>
      </c>
      <c r="C1957" s="238" t="s">
        <v>6898</v>
      </c>
      <c r="D1957" s="239">
        <v>3496000</v>
      </c>
      <c r="E1957" s="240" t="s">
        <v>10327</v>
      </c>
    </row>
    <row r="1958" spans="1:5" ht="20.100000000000001" customHeight="1">
      <c r="A1958" s="237" t="s">
        <v>7423</v>
      </c>
      <c r="B1958" s="238" t="s">
        <v>7424</v>
      </c>
      <c r="C1958" s="238" t="s">
        <v>6893</v>
      </c>
      <c r="D1958" s="239">
        <v>83000</v>
      </c>
      <c r="E1958" s="240" t="s">
        <v>10327</v>
      </c>
    </row>
    <row r="1959" spans="1:5" ht="20.100000000000001" customHeight="1">
      <c r="A1959" s="237" t="s">
        <v>7423</v>
      </c>
      <c r="B1959" s="238" t="s">
        <v>7425</v>
      </c>
      <c r="C1959" s="238" t="s">
        <v>6893</v>
      </c>
      <c r="D1959" s="239">
        <v>220000</v>
      </c>
      <c r="E1959" s="240" t="s">
        <v>10327</v>
      </c>
    </row>
    <row r="1960" spans="1:5" ht="20.100000000000001" customHeight="1">
      <c r="A1960" s="237" t="s">
        <v>2258</v>
      </c>
      <c r="B1960" s="238" t="s">
        <v>2259</v>
      </c>
      <c r="C1960" s="238" t="s">
        <v>6893</v>
      </c>
      <c r="D1960" s="239">
        <v>4000</v>
      </c>
      <c r="E1960" s="240" t="s">
        <v>10327</v>
      </c>
    </row>
    <row r="1961" spans="1:5" ht="20.100000000000001" customHeight="1">
      <c r="A1961" s="237" t="s">
        <v>2261</v>
      </c>
      <c r="B1961" s="238" t="s">
        <v>7426</v>
      </c>
      <c r="C1961" s="238" t="s">
        <v>6914</v>
      </c>
      <c r="D1961" s="239">
        <v>4054</v>
      </c>
      <c r="E1961" s="240" t="s">
        <v>10327</v>
      </c>
    </row>
    <row r="1962" spans="1:5" ht="20.100000000000001" customHeight="1">
      <c r="A1962" s="237" t="s">
        <v>7427</v>
      </c>
      <c r="B1962" s="238" t="s">
        <v>7428</v>
      </c>
      <c r="C1962" s="238" t="s">
        <v>6893</v>
      </c>
      <c r="D1962" s="239">
        <v>1100</v>
      </c>
      <c r="E1962" s="240" t="s">
        <v>10327</v>
      </c>
    </row>
    <row r="1963" spans="1:5" ht="20.100000000000001" customHeight="1">
      <c r="A1963" s="237" t="s">
        <v>7429</v>
      </c>
      <c r="B1963" s="238" t="s">
        <v>10452</v>
      </c>
      <c r="C1963" s="238" t="s">
        <v>6893</v>
      </c>
      <c r="D1963" s="239">
        <v>2020</v>
      </c>
      <c r="E1963" s="240" t="s">
        <v>10327</v>
      </c>
    </row>
    <row r="1964" spans="1:5" ht="20.100000000000001" customHeight="1">
      <c r="A1964" s="237" t="s">
        <v>7430</v>
      </c>
      <c r="B1964" s="238" t="s">
        <v>227</v>
      </c>
      <c r="C1964" s="238" t="s">
        <v>6893</v>
      </c>
      <c r="D1964" s="239">
        <v>4000</v>
      </c>
      <c r="E1964" s="240" t="s">
        <v>10327</v>
      </c>
    </row>
    <row r="1965" spans="1:5" ht="20.100000000000001" customHeight="1">
      <c r="A1965" s="237" t="s">
        <v>7431</v>
      </c>
      <c r="B1965" s="238" t="s">
        <v>227</v>
      </c>
      <c r="C1965" s="238" t="s">
        <v>6893</v>
      </c>
      <c r="D1965" s="239">
        <v>1500</v>
      </c>
      <c r="E1965" s="240" t="s">
        <v>10327</v>
      </c>
    </row>
    <row r="1966" spans="1:5" ht="20.100000000000001" customHeight="1">
      <c r="A1966" s="237" t="s">
        <v>7432</v>
      </c>
      <c r="B1966" s="238" t="s">
        <v>7433</v>
      </c>
      <c r="C1966" s="238" t="s">
        <v>6893</v>
      </c>
      <c r="D1966" s="239">
        <v>30941</v>
      </c>
      <c r="E1966" s="240" t="s">
        <v>10327</v>
      </c>
    </row>
    <row r="1967" spans="1:5" ht="20.100000000000001" customHeight="1">
      <c r="A1967" s="237" t="s">
        <v>7434</v>
      </c>
      <c r="B1967" s="238" t="s">
        <v>10453</v>
      </c>
      <c r="C1967" s="238" t="s">
        <v>6893</v>
      </c>
      <c r="D1967" s="239">
        <v>27300</v>
      </c>
      <c r="E1967" s="240" t="s">
        <v>10327</v>
      </c>
    </row>
    <row r="1968" spans="1:5" ht="20.100000000000001" customHeight="1">
      <c r="A1968" s="237" t="s">
        <v>2269</v>
      </c>
      <c r="B1968" s="238" t="s">
        <v>7436</v>
      </c>
      <c r="C1968" s="238" t="s">
        <v>6893</v>
      </c>
      <c r="D1968" s="239">
        <v>9099</v>
      </c>
      <c r="E1968" s="240" t="s">
        <v>10327</v>
      </c>
    </row>
    <row r="1969" spans="1:5" ht="20.100000000000001" customHeight="1">
      <c r="A1969" s="237" t="s">
        <v>2271</v>
      </c>
      <c r="B1969" s="238" t="s">
        <v>7437</v>
      </c>
      <c r="C1969" s="238" t="s">
        <v>6893</v>
      </c>
      <c r="D1969" s="239">
        <v>13000</v>
      </c>
      <c r="E1969" s="240" t="s">
        <v>10327</v>
      </c>
    </row>
    <row r="1970" spans="1:5" ht="20.100000000000001" customHeight="1">
      <c r="A1970" s="237" t="s">
        <v>2273</v>
      </c>
      <c r="B1970" s="238" t="s">
        <v>7438</v>
      </c>
      <c r="C1970" s="238" t="s">
        <v>6893</v>
      </c>
      <c r="D1970" s="239">
        <v>1300</v>
      </c>
      <c r="E1970" s="240" t="s">
        <v>10327</v>
      </c>
    </row>
    <row r="1971" spans="1:5" ht="20.100000000000001" customHeight="1">
      <c r="A1971" s="237" t="s">
        <v>2174</v>
      </c>
      <c r="B1971" s="238" t="s">
        <v>2275</v>
      </c>
      <c r="C1971" s="238" t="s">
        <v>7081</v>
      </c>
      <c r="D1971" s="239">
        <v>7560000</v>
      </c>
      <c r="E1971" s="240" t="s">
        <v>10327</v>
      </c>
    </row>
    <row r="1972" spans="1:5" ht="20.100000000000001" customHeight="1">
      <c r="A1972" s="237" t="s">
        <v>2174</v>
      </c>
      <c r="B1972" s="238" t="s">
        <v>2277</v>
      </c>
      <c r="C1972" s="238" t="s">
        <v>7081</v>
      </c>
      <c r="D1972" s="239">
        <v>7560000</v>
      </c>
      <c r="E1972" s="240" t="s">
        <v>10327</v>
      </c>
    </row>
    <row r="1973" spans="1:5" ht="20.100000000000001" customHeight="1">
      <c r="A1973" s="237" t="s">
        <v>2174</v>
      </c>
      <c r="B1973" s="238" t="s">
        <v>2279</v>
      </c>
      <c r="C1973" s="238" t="s">
        <v>7081</v>
      </c>
      <c r="D1973" s="239">
        <v>7560000</v>
      </c>
      <c r="E1973" s="240" t="s">
        <v>10327</v>
      </c>
    </row>
    <row r="1974" spans="1:5" ht="20.100000000000001" customHeight="1">
      <c r="A1974" s="237" t="s">
        <v>2174</v>
      </c>
      <c r="B1974" s="238" t="s">
        <v>2281</v>
      </c>
      <c r="C1974" s="238" t="s">
        <v>7081</v>
      </c>
      <c r="D1974" s="239">
        <v>9340000</v>
      </c>
      <c r="E1974" s="240" t="s">
        <v>10327</v>
      </c>
    </row>
    <row r="1975" spans="1:5" ht="20.100000000000001" customHeight="1">
      <c r="A1975" s="237" t="s">
        <v>2174</v>
      </c>
      <c r="B1975" s="238" t="s">
        <v>2283</v>
      </c>
      <c r="C1975" s="238" t="s">
        <v>7081</v>
      </c>
      <c r="D1975" s="239">
        <v>10300000</v>
      </c>
      <c r="E1975" s="240" t="s">
        <v>10327</v>
      </c>
    </row>
    <row r="1976" spans="1:5" ht="20.100000000000001" customHeight="1">
      <c r="A1976" s="237" t="s">
        <v>2174</v>
      </c>
      <c r="B1976" s="238" t="s">
        <v>2285</v>
      </c>
      <c r="C1976" s="238" t="s">
        <v>7081</v>
      </c>
      <c r="D1976" s="239">
        <v>10300000</v>
      </c>
      <c r="E1976" s="240" t="s">
        <v>10327</v>
      </c>
    </row>
    <row r="1977" spans="1:5" ht="20.100000000000001" customHeight="1">
      <c r="A1977" s="237" t="s">
        <v>2174</v>
      </c>
      <c r="B1977" s="238" t="s">
        <v>2287</v>
      </c>
      <c r="C1977" s="238" t="s">
        <v>7081</v>
      </c>
      <c r="D1977" s="239">
        <v>11259980</v>
      </c>
      <c r="E1977" s="240" t="s">
        <v>10327</v>
      </c>
    </row>
    <row r="1978" spans="1:5" ht="20.100000000000001" customHeight="1">
      <c r="A1978" s="237" t="s">
        <v>2174</v>
      </c>
      <c r="B1978" s="238" t="s">
        <v>2289</v>
      </c>
      <c r="C1978" s="238" t="s">
        <v>7081</v>
      </c>
      <c r="D1978" s="239">
        <v>11340000</v>
      </c>
      <c r="E1978" s="240" t="s">
        <v>10327</v>
      </c>
    </row>
    <row r="1979" spans="1:5" ht="20.100000000000001" customHeight="1">
      <c r="A1979" s="237" t="s">
        <v>2174</v>
      </c>
      <c r="B1979" s="238" t="s">
        <v>2291</v>
      </c>
      <c r="C1979" s="238" t="s">
        <v>7081</v>
      </c>
      <c r="D1979" s="239">
        <v>11340000</v>
      </c>
      <c r="E1979" s="240" t="s">
        <v>10327</v>
      </c>
    </row>
    <row r="1980" spans="1:5" ht="20.100000000000001" customHeight="1">
      <c r="A1980" s="237" t="s">
        <v>2174</v>
      </c>
      <c r="B1980" s="238" t="s">
        <v>2293</v>
      </c>
      <c r="C1980" s="238" t="s">
        <v>7081</v>
      </c>
      <c r="D1980" s="239">
        <v>11340000</v>
      </c>
      <c r="E1980" s="240" t="s">
        <v>10327</v>
      </c>
    </row>
    <row r="1981" spans="1:5" ht="20.100000000000001" customHeight="1">
      <c r="A1981" s="237" t="s">
        <v>2174</v>
      </c>
      <c r="B1981" s="238" t="s">
        <v>2295</v>
      </c>
      <c r="C1981" s="238" t="s">
        <v>7081</v>
      </c>
      <c r="D1981" s="239">
        <v>14030000</v>
      </c>
      <c r="E1981" s="240" t="s">
        <v>10327</v>
      </c>
    </row>
    <row r="1982" spans="1:5" ht="20.100000000000001" customHeight="1">
      <c r="A1982" s="237" t="s">
        <v>2174</v>
      </c>
      <c r="B1982" s="238" t="s">
        <v>2297</v>
      </c>
      <c r="C1982" s="238" t="s">
        <v>7081</v>
      </c>
      <c r="D1982" s="239">
        <v>15440000</v>
      </c>
      <c r="E1982" s="240" t="s">
        <v>10327</v>
      </c>
    </row>
    <row r="1983" spans="1:5" ht="20.100000000000001" customHeight="1">
      <c r="A1983" s="237" t="s">
        <v>2174</v>
      </c>
      <c r="B1983" s="238" t="s">
        <v>2299</v>
      </c>
      <c r="C1983" s="238" t="s">
        <v>7081</v>
      </c>
      <c r="D1983" s="239">
        <v>15440000</v>
      </c>
      <c r="E1983" s="240" t="s">
        <v>10327</v>
      </c>
    </row>
    <row r="1984" spans="1:5" ht="20.100000000000001" customHeight="1">
      <c r="A1984" s="237" t="s">
        <v>2174</v>
      </c>
      <c r="B1984" s="238" t="s">
        <v>2301</v>
      </c>
      <c r="C1984" s="238" t="s">
        <v>7081</v>
      </c>
      <c r="D1984" s="239">
        <v>16850000</v>
      </c>
      <c r="E1984" s="240" t="s">
        <v>10327</v>
      </c>
    </row>
    <row r="1985" spans="1:5" ht="20.100000000000001" customHeight="1">
      <c r="A1985" s="237" t="s">
        <v>7440</v>
      </c>
      <c r="B1985" s="238" t="s">
        <v>7441</v>
      </c>
      <c r="C1985" s="238" t="s">
        <v>7442</v>
      </c>
      <c r="D1985" s="239">
        <v>708182</v>
      </c>
      <c r="E1985" s="240" t="s">
        <v>10327</v>
      </c>
    </row>
    <row r="1986" spans="1:5" ht="20.100000000000001" customHeight="1">
      <c r="A1986" s="237" t="s">
        <v>7440</v>
      </c>
      <c r="B1986" s="238" t="s">
        <v>7443</v>
      </c>
      <c r="C1986" s="238" t="s">
        <v>7442</v>
      </c>
      <c r="D1986" s="239">
        <v>816363</v>
      </c>
      <c r="E1986" s="240" t="s">
        <v>10327</v>
      </c>
    </row>
    <row r="1987" spans="1:5" ht="20.100000000000001" customHeight="1">
      <c r="A1987" s="237" t="s">
        <v>7440</v>
      </c>
      <c r="B1987" s="238" t="s">
        <v>7444</v>
      </c>
      <c r="C1987" s="238" t="s">
        <v>7442</v>
      </c>
      <c r="D1987" s="239">
        <v>849090</v>
      </c>
      <c r="E1987" s="240" t="s">
        <v>10327</v>
      </c>
    </row>
    <row r="1988" spans="1:5" ht="20.100000000000001" customHeight="1">
      <c r="A1988" s="237" t="s">
        <v>7440</v>
      </c>
      <c r="B1988" s="238" t="s">
        <v>7445</v>
      </c>
      <c r="C1988" s="238" t="s">
        <v>7442</v>
      </c>
      <c r="D1988" s="239">
        <v>952727</v>
      </c>
      <c r="E1988" s="240" t="s">
        <v>10327</v>
      </c>
    </row>
    <row r="1989" spans="1:5" ht="20.100000000000001" customHeight="1">
      <c r="A1989" s="237" t="s">
        <v>7440</v>
      </c>
      <c r="B1989" s="238" t="s">
        <v>7446</v>
      </c>
      <c r="C1989" s="238" t="s">
        <v>7442</v>
      </c>
      <c r="D1989" s="239">
        <v>1088181</v>
      </c>
      <c r="E1989" s="240" t="s">
        <v>10327</v>
      </c>
    </row>
    <row r="1990" spans="1:5" ht="20.100000000000001" customHeight="1">
      <c r="A1990" s="237" t="s">
        <v>7440</v>
      </c>
      <c r="B1990" s="238" t="s">
        <v>7447</v>
      </c>
      <c r="C1990" s="238" t="s">
        <v>7442</v>
      </c>
      <c r="D1990" s="239">
        <v>1250909</v>
      </c>
      <c r="E1990" s="240" t="s">
        <v>10327</v>
      </c>
    </row>
    <row r="1991" spans="1:5" ht="20.100000000000001" customHeight="1">
      <c r="A1991" s="237" t="s">
        <v>7440</v>
      </c>
      <c r="B1991" s="238" t="s">
        <v>7448</v>
      </c>
      <c r="C1991" s="238" t="s">
        <v>7442</v>
      </c>
      <c r="D1991" s="239">
        <v>1538181</v>
      </c>
      <c r="E1991" s="240" t="s">
        <v>10327</v>
      </c>
    </row>
    <row r="1992" spans="1:5" ht="20.100000000000001" customHeight="1">
      <c r="A1992" s="237" t="s">
        <v>7440</v>
      </c>
      <c r="B1992" s="238" t="s">
        <v>7449</v>
      </c>
      <c r="C1992" s="238" t="s">
        <v>7442</v>
      </c>
      <c r="D1992" s="239">
        <v>1825454</v>
      </c>
      <c r="E1992" s="240" t="s">
        <v>10327</v>
      </c>
    </row>
    <row r="1993" spans="1:5" ht="20.100000000000001" customHeight="1">
      <c r="A1993" s="237" t="s">
        <v>7450</v>
      </c>
      <c r="B1993" s="238" t="s">
        <v>7451</v>
      </c>
      <c r="C1993" s="238" t="s">
        <v>7442</v>
      </c>
      <c r="D1993" s="239">
        <v>907272</v>
      </c>
      <c r="E1993" s="240" t="s">
        <v>10327</v>
      </c>
    </row>
    <row r="1994" spans="1:5" ht="20.100000000000001" customHeight="1">
      <c r="A1994" s="237" t="s">
        <v>7450</v>
      </c>
      <c r="B1994" s="238" t="s">
        <v>7443</v>
      </c>
      <c r="C1994" s="238" t="s">
        <v>7442</v>
      </c>
      <c r="D1994" s="239">
        <v>1052727</v>
      </c>
      <c r="E1994" s="240" t="s">
        <v>10327</v>
      </c>
    </row>
    <row r="1995" spans="1:5" ht="20.100000000000001" customHeight="1">
      <c r="A1995" s="237" t="s">
        <v>7450</v>
      </c>
      <c r="B1995" s="238" t="s">
        <v>7444</v>
      </c>
      <c r="C1995" s="238" t="s">
        <v>7442</v>
      </c>
      <c r="D1995" s="239">
        <v>1088181</v>
      </c>
      <c r="E1995" s="240" t="s">
        <v>10327</v>
      </c>
    </row>
    <row r="1996" spans="1:5" ht="20.100000000000001" customHeight="1">
      <c r="A1996" s="237" t="s">
        <v>7450</v>
      </c>
      <c r="B1996" s="238" t="s">
        <v>7445</v>
      </c>
      <c r="C1996" s="238" t="s">
        <v>7442</v>
      </c>
      <c r="D1996" s="239">
        <v>1269090</v>
      </c>
      <c r="E1996" s="240" t="s">
        <v>10327</v>
      </c>
    </row>
    <row r="1997" spans="1:5" ht="20.100000000000001" customHeight="1">
      <c r="A1997" s="237" t="s">
        <v>7450</v>
      </c>
      <c r="B1997" s="238" t="s">
        <v>7446</v>
      </c>
      <c r="C1997" s="238" t="s">
        <v>7442</v>
      </c>
      <c r="D1997" s="239">
        <v>1450000</v>
      </c>
      <c r="E1997" s="240" t="s">
        <v>10327</v>
      </c>
    </row>
    <row r="1998" spans="1:5" ht="20.100000000000001" customHeight="1">
      <c r="A1998" s="237" t="s">
        <v>7450</v>
      </c>
      <c r="B1998" s="238" t="s">
        <v>7447</v>
      </c>
      <c r="C1998" s="238" t="s">
        <v>7442</v>
      </c>
      <c r="D1998" s="239">
        <v>1576363</v>
      </c>
      <c r="E1998" s="240" t="s">
        <v>10327</v>
      </c>
    </row>
    <row r="1999" spans="1:5" ht="20.100000000000001" customHeight="1">
      <c r="A1999" s="237" t="s">
        <v>7450</v>
      </c>
      <c r="B1999" s="238" t="s">
        <v>7448</v>
      </c>
      <c r="C1999" s="238" t="s">
        <v>7442</v>
      </c>
      <c r="D1999" s="239">
        <v>1875454</v>
      </c>
      <c r="E1999" s="240" t="s">
        <v>10327</v>
      </c>
    </row>
    <row r="2000" spans="1:5" ht="20.100000000000001" customHeight="1">
      <c r="A2000" s="237" t="s">
        <v>7450</v>
      </c>
      <c r="B2000" s="238" t="s">
        <v>7449</v>
      </c>
      <c r="C2000" s="238" t="s">
        <v>7442</v>
      </c>
      <c r="D2000" s="239">
        <v>2174545</v>
      </c>
      <c r="E2000" s="240" t="s">
        <v>10327</v>
      </c>
    </row>
    <row r="2001" spans="1:5" ht="20.100000000000001" customHeight="1">
      <c r="A2001" s="237" t="s">
        <v>2319</v>
      </c>
      <c r="B2001" s="238" t="s">
        <v>7452</v>
      </c>
      <c r="C2001" s="238" t="s">
        <v>7081</v>
      </c>
      <c r="D2001" s="239">
        <v>3010000</v>
      </c>
      <c r="E2001" s="240" t="s">
        <v>10327</v>
      </c>
    </row>
    <row r="2002" spans="1:5" ht="20.100000000000001" customHeight="1">
      <c r="A2002" s="237" t="s">
        <v>2319</v>
      </c>
      <c r="B2002" s="238" t="s">
        <v>7453</v>
      </c>
      <c r="C2002" s="238" t="s">
        <v>7081</v>
      </c>
      <c r="D2002" s="239">
        <v>3990909</v>
      </c>
      <c r="E2002" s="240" t="s">
        <v>10327</v>
      </c>
    </row>
    <row r="2003" spans="1:5" ht="20.100000000000001" customHeight="1">
      <c r="A2003" s="237" t="s">
        <v>2319</v>
      </c>
      <c r="B2003" s="238" t="s">
        <v>7454</v>
      </c>
      <c r="C2003" s="238" t="s">
        <v>7081</v>
      </c>
      <c r="D2003" s="239">
        <v>4990909</v>
      </c>
      <c r="E2003" s="240" t="s">
        <v>10327</v>
      </c>
    </row>
    <row r="2004" spans="1:5" ht="20.100000000000001" customHeight="1">
      <c r="A2004" s="237" t="s">
        <v>2319</v>
      </c>
      <c r="B2004" s="238" t="s">
        <v>7455</v>
      </c>
      <c r="C2004" s="238" t="s">
        <v>7081</v>
      </c>
      <c r="D2004" s="239">
        <v>9086364</v>
      </c>
      <c r="E2004" s="240" t="s">
        <v>10327</v>
      </c>
    </row>
    <row r="2005" spans="1:5" ht="20.100000000000001" customHeight="1">
      <c r="A2005" s="237" t="s">
        <v>2319</v>
      </c>
      <c r="B2005" s="238" t="s">
        <v>7456</v>
      </c>
      <c r="C2005" s="238" t="s">
        <v>7081</v>
      </c>
      <c r="D2005" s="239">
        <v>4454545</v>
      </c>
      <c r="E2005" s="240" t="s">
        <v>10327</v>
      </c>
    </row>
    <row r="2006" spans="1:5" ht="20.100000000000001" customHeight="1">
      <c r="A2006" s="237" t="s">
        <v>2319</v>
      </c>
      <c r="B2006" s="238" t="s">
        <v>7457</v>
      </c>
      <c r="C2006" s="238" t="s">
        <v>7081</v>
      </c>
      <c r="D2006" s="239">
        <v>7727273</v>
      </c>
      <c r="E2006" s="240" t="s">
        <v>10327</v>
      </c>
    </row>
    <row r="2007" spans="1:5" ht="20.100000000000001" customHeight="1">
      <c r="A2007" s="237" t="s">
        <v>2319</v>
      </c>
      <c r="B2007" s="238" t="s">
        <v>7458</v>
      </c>
      <c r="C2007" s="238" t="s">
        <v>7081</v>
      </c>
      <c r="D2007" s="239">
        <v>10472727</v>
      </c>
      <c r="E2007" s="240" t="s">
        <v>10327</v>
      </c>
    </row>
    <row r="2008" spans="1:5" ht="20.100000000000001" customHeight="1">
      <c r="A2008" s="237" t="s">
        <v>2319</v>
      </c>
      <c r="B2008" s="238" t="s">
        <v>7459</v>
      </c>
      <c r="C2008" s="238" t="s">
        <v>7081</v>
      </c>
      <c r="D2008" s="239">
        <v>13736364</v>
      </c>
      <c r="E2008" s="240" t="s">
        <v>10327</v>
      </c>
    </row>
    <row r="2009" spans="1:5" ht="20.100000000000001" customHeight="1">
      <c r="A2009" s="237" t="s">
        <v>2328</v>
      </c>
      <c r="B2009" s="238" t="s">
        <v>7460</v>
      </c>
      <c r="C2009" s="238" t="s">
        <v>7081</v>
      </c>
      <c r="D2009" s="239">
        <v>2090909</v>
      </c>
      <c r="E2009" s="240" t="s">
        <v>10327</v>
      </c>
    </row>
    <row r="2010" spans="1:5" ht="20.100000000000001" customHeight="1">
      <c r="A2010" s="237" t="s">
        <v>2328</v>
      </c>
      <c r="B2010" s="238" t="s">
        <v>7461</v>
      </c>
      <c r="C2010" s="238" t="s">
        <v>7081</v>
      </c>
      <c r="D2010" s="239">
        <v>2727273</v>
      </c>
      <c r="E2010" s="240" t="s">
        <v>10327</v>
      </c>
    </row>
    <row r="2011" spans="1:5" ht="20.100000000000001" customHeight="1">
      <c r="A2011" s="237" t="s">
        <v>2331</v>
      </c>
      <c r="B2011" s="238" t="s">
        <v>7462</v>
      </c>
      <c r="C2011" s="238" t="s">
        <v>6914</v>
      </c>
      <c r="D2011" s="239">
        <v>49091</v>
      </c>
      <c r="E2011" s="240" t="s">
        <v>10327</v>
      </c>
    </row>
    <row r="2012" spans="1:5" ht="20.100000000000001" customHeight="1">
      <c r="A2012" s="237" t="s">
        <v>2333</v>
      </c>
      <c r="B2012" s="238" t="s">
        <v>7462</v>
      </c>
      <c r="C2012" s="238" t="s">
        <v>6914</v>
      </c>
      <c r="D2012" s="239">
        <v>54545</v>
      </c>
      <c r="E2012" s="240" t="s">
        <v>10327</v>
      </c>
    </row>
    <row r="2013" spans="1:5" ht="20.100000000000001" customHeight="1">
      <c r="A2013" s="237" t="s">
        <v>2335</v>
      </c>
      <c r="B2013" s="238" t="s">
        <v>7462</v>
      </c>
      <c r="C2013" s="238" t="s">
        <v>6914</v>
      </c>
      <c r="D2013" s="239">
        <v>55455</v>
      </c>
      <c r="E2013" s="240" t="s">
        <v>10327</v>
      </c>
    </row>
    <row r="2014" spans="1:5" ht="20.100000000000001" customHeight="1">
      <c r="A2014" s="237" t="s">
        <v>2337</v>
      </c>
      <c r="B2014" s="238" t="s">
        <v>7462</v>
      </c>
      <c r="C2014" s="238" t="s">
        <v>6914</v>
      </c>
      <c r="D2014" s="239">
        <v>63636</v>
      </c>
      <c r="E2014" s="240" t="s">
        <v>10327</v>
      </c>
    </row>
    <row r="2015" spans="1:5" ht="20.100000000000001" customHeight="1">
      <c r="A2015" s="237" t="s">
        <v>7463</v>
      </c>
      <c r="B2015" s="238" t="s">
        <v>7464</v>
      </c>
      <c r="C2015" s="238" t="s">
        <v>7465</v>
      </c>
      <c r="D2015" s="239">
        <v>213636</v>
      </c>
      <c r="E2015" s="240" t="s">
        <v>10327</v>
      </c>
    </row>
    <row r="2016" spans="1:5" ht="20.100000000000001" customHeight="1">
      <c r="A2016" s="237" t="s">
        <v>7463</v>
      </c>
      <c r="B2016" s="238" t="s">
        <v>7467</v>
      </c>
      <c r="C2016" s="238" t="s">
        <v>7465</v>
      </c>
      <c r="D2016" s="239">
        <v>236363</v>
      </c>
      <c r="E2016" s="240" t="s">
        <v>10327</v>
      </c>
    </row>
    <row r="2017" spans="1:5" ht="20.100000000000001" customHeight="1">
      <c r="A2017" s="237" t="s">
        <v>7463</v>
      </c>
      <c r="B2017" s="238" t="s">
        <v>7469</v>
      </c>
      <c r="C2017" s="238" t="s">
        <v>7465</v>
      </c>
      <c r="D2017" s="239">
        <v>298181</v>
      </c>
      <c r="E2017" s="240" t="s">
        <v>10327</v>
      </c>
    </row>
    <row r="2018" spans="1:5" ht="20.100000000000001" customHeight="1">
      <c r="A2018" s="237" t="s">
        <v>7471</v>
      </c>
      <c r="B2018" s="238" t="s">
        <v>7467</v>
      </c>
      <c r="C2018" s="238" t="s">
        <v>7465</v>
      </c>
      <c r="D2018" s="239">
        <v>88182</v>
      </c>
      <c r="E2018" s="240" t="s">
        <v>10327</v>
      </c>
    </row>
    <row r="2019" spans="1:5" ht="20.100000000000001" customHeight="1">
      <c r="A2019" s="237" t="s">
        <v>7471</v>
      </c>
      <c r="B2019" s="238" t="s">
        <v>7469</v>
      </c>
      <c r="C2019" s="238" t="s">
        <v>7465</v>
      </c>
      <c r="D2019" s="239">
        <v>100000</v>
      </c>
      <c r="E2019" s="240" t="s">
        <v>10327</v>
      </c>
    </row>
    <row r="2020" spans="1:5" ht="20.100000000000001" customHeight="1">
      <c r="A2020" s="237" t="s">
        <v>7471</v>
      </c>
      <c r="B2020" s="238" t="s">
        <v>7474</v>
      </c>
      <c r="C2020" s="238" t="s">
        <v>7465</v>
      </c>
      <c r="D2020" s="239">
        <v>111818</v>
      </c>
      <c r="E2020" s="240" t="s">
        <v>10327</v>
      </c>
    </row>
    <row r="2021" spans="1:5" ht="20.100000000000001" customHeight="1">
      <c r="A2021" s="237" t="s">
        <v>7471</v>
      </c>
      <c r="B2021" s="238" t="s">
        <v>7476</v>
      </c>
      <c r="C2021" s="238" t="s">
        <v>7465</v>
      </c>
      <c r="D2021" s="239">
        <v>124545</v>
      </c>
      <c r="E2021" s="240" t="s">
        <v>10327</v>
      </c>
    </row>
    <row r="2022" spans="1:5" ht="20.100000000000001" customHeight="1">
      <c r="A2022" s="237" t="s">
        <v>7478</v>
      </c>
      <c r="B2022" s="238" t="s">
        <v>7479</v>
      </c>
      <c r="C2022" s="238" t="s">
        <v>7465</v>
      </c>
      <c r="D2022" s="239">
        <v>202727</v>
      </c>
      <c r="E2022" s="240" t="s">
        <v>10327</v>
      </c>
    </row>
    <row r="2023" spans="1:5" ht="20.100000000000001" customHeight="1">
      <c r="A2023" s="237" t="s">
        <v>7481</v>
      </c>
      <c r="B2023" s="238" t="s">
        <v>7467</v>
      </c>
      <c r="C2023" s="238" t="s">
        <v>7465</v>
      </c>
      <c r="D2023" s="239">
        <v>345455</v>
      </c>
      <c r="E2023" s="240" t="s">
        <v>10327</v>
      </c>
    </row>
    <row r="2024" spans="1:5" ht="20.100000000000001" customHeight="1">
      <c r="A2024" s="237" t="s">
        <v>7478</v>
      </c>
      <c r="B2024" s="238" t="s">
        <v>7483</v>
      </c>
      <c r="C2024" s="238" t="s">
        <v>7465</v>
      </c>
      <c r="D2024" s="239">
        <v>238182</v>
      </c>
      <c r="E2024" s="240" t="s">
        <v>10327</v>
      </c>
    </row>
    <row r="2025" spans="1:5" ht="20.100000000000001" customHeight="1">
      <c r="A2025" s="237" t="s">
        <v>7481</v>
      </c>
      <c r="B2025" s="238" t="s">
        <v>7469</v>
      </c>
      <c r="C2025" s="238" t="s">
        <v>7465</v>
      </c>
      <c r="D2025" s="239">
        <v>409091</v>
      </c>
      <c r="E2025" s="240" t="s">
        <v>10327</v>
      </c>
    </row>
    <row r="2026" spans="1:5" ht="20.100000000000001" customHeight="1">
      <c r="A2026" s="237" t="s">
        <v>7478</v>
      </c>
      <c r="B2026" s="238" t="s">
        <v>7486</v>
      </c>
      <c r="C2026" s="238" t="s">
        <v>7465</v>
      </c>
      <c r="D2026" s="239">
        <v>272727</v>
      </c>
      <c r="E2026" s="240" t="s">
        <v>10327</v>
      </c>
    </row>
    <row r="2027" spans="1:5" ht="20.100000000000001" customHeight="1">
      <c r="A2027" s="237" t="s">
        <v>7481</v>
      </c>
      <c r="B2027" s="238" t="s">
        <v>7474</v>
      </c>
      <c r="C2027" s="238" t="s">
        <v>7465</v>
      </c>
      <c r="D2027" s="239">
        <v>478182</v>
      </c>
      <c r="E2027" s="240" t="s">
        <v>10327</v>
      </c>
    </row>
    <row r="2028" spans="1:5" ht="20.100000000000001" customHeight="1">
      <c r="A2028" s="237" t="s">
        <v>7478</v>
      </c>
      <c r="B2028" s="238" t="s">
        <v>7489</v>
      </c>
      <c r="C2028" s="238" t="s">
        <v>7465</v>
      </c>
      <c r="D2028" s="239">
        <v>290909</v>
      </c>
      <c r="E2028" s="240" t="s">
        <v>10327</v>
      </c>
    </row>
    <row r="2029" spans="1:5" ht="20.100000000000001" customHeight="1">
      <c r="A2029" s="237" t="s">
        <v>7481</v>
      </c>
      <c r="B2029" s="238" t="s">
        <v>7489</v>
      </c>
      <c r="C2029" s="238" t="s">
        <v>7465</v>
      </c>
      <c r="D2029" s="239">
        <v>527273</v>
      </c>
      <c r="E2029" s="240" t="s">
        <v>10327</v>
      </c>
    </row>
    <row r="2030" spans="1:5" ht="20.100000000000001" customHeight="1">
      <c r="A2030" s="237" t="s">
        <v>2339</v>
      </c>
      <c r="B2030" s="238" t="s">
        <v>2340</v>
      </c>
      <c r="C2030" s="238" t="s">
        <v>6914</v>
      </c>
      <c r="D2030" s="239">
        <v>12400</v>
      </c>
      <c r="E2030" s="240" t="s">
        <v>10327</v>
      </c>
    </row>
    <row r="2031" spans="1:5" ht="20.100000000000001" customHeight="1">
      <c r="A2031" s="237" t="s">
        <v>2339</v>
      </c>
      <c r="B2031" s="238" t="s">
        <v>2342</v>
      </c>
      <c r="C2031" s="238" t="s">
        <v>6914</v>
      </c>
      <c r="D2031" s="239">
        <v>7700</v>
      </c>
      <c r="E2031" s="240" t="s">
        <v>10327</v>
      </c>
    </row>
    <row r="2032" spans="1:5" ht="20.100000000000001" customHeight="1">
      <c r="A2032" s="237" t="s">
        <v>2339</v>
      </c>
      <c r="B2032" s="238" t="s">
        <v>2344</v>
      </c>
      <c r="C2032" s="238" t="s">
        <v>6914</v>
      </c>
      <c r="D2032" s="239">
        <v>9500</v>
      </c>
      <c r="E2032" s="240" t="s">
        <v>10327</v>
      </c>
    </row>
    <row r="2033" spans="1:5" ht="20.100000000000001" customHeight="1">
      <c r="A2033" s="237" t="s">
        <v>2346</v>
      </c>
      <c r="B2033" s="238" t="s">
        <v>2347</v>
      </c>
      <c r="C2033" s="238" t="s">
        <v>6893</v>
      </c>
      <c r="D2033" s="239">
        <v>800</v>
      </c>
      <c r="E2033" s="240" t="s">
        <v>10327</v>
      </c>
    </row>
    <row r="2034" spans="1:5" ht="20.100000000000001" customHeight="1">
      <c r="A2034" s="237" t="s">
        <v>2346</v>
      </c>
      <c r="B2034" s="238" t="s">
        <v>2349</v>
      </c>
      <c r="C2034" s="238" t="s">
        <v>6893</v>
      </c>
      <c r="D2034" s="239">
        <v>800</v>
      </c>
      <c r="E2034" s="240" t="s">
        <v>10327</v>
      </c>
    </row>
    <row r="2035" spans="1:5" ht="20.100000000000001" customHeight="1">
      <c r="A2035" s="237" t="s">
        <v>2346</v>
      </c>
      <c r="B2035" s="238" t="s">
        <v>2351</v>
      </c>
      <c r="C2035" s="238" t="s">
        <v>6893</v>
      </c>
      <c r="D2035" s="239">
        <v>800</v>
      </c>
      <c r="E2035" s="240" t="s">
        <v>10327</v>
      </c>
    </row>
    <row r="2036" spans="1:5" ht="20.100000000000001" customHeight="1">
      <c r="A2036" s="237" t="s">
        <v>2353</v>
      </c>
      <c r="B2036" s="238" t="s">
        <v>2354</v>
      </c>
      <c r="C2036" s="238" t="s">
        <v>6914</v>
      </c>
      <c r="D2036" s="239">
        <v>12000</v>
      </c>
      <c r="E2036" s="240" t="s">
        <v>10327</v>
      </c>
    </row>
    <row r="2037" spans="1:5" ht="20.100000000000001" customHeight="1">
      <c r="A2037" s="237" t="s">
        <v>2356</v>
      </c>
      <c r="B2037" s="238" t="s">
        <v>2357</v>
      </c>
      <c r="C2037" s="238" t="s">
        <v>6914</v>
      </c>
      <c r="D2037" s="239">
        <v>4500</v>
      </c>
      <c r="E2037" s="240" t="s">
        <v>10327</v>
      </c>
    </row>
    <row r="2038" spans="1:5" ht="20.100000000000001" customHeight="1">
      <c r="A2038" s="237" t="s">
        <v>2359</v>
      </c>
      <c r="B2038" s="238" t="s">
        <v>2360</v>
      </c>
      <c r="C2038" s="238" t="s">
        <v>6893</v>
      </c>
      <c r="D2038" s="239">
        <v>1050</v>
      </c>
      <c r="E2038" s="240" t="s">
        <v>10327</v>
      </c>
    </row>
    <row r="2039" spans="1:5" ht="20.100000000000001" customHeight="1">
      <c r="A2039" s="237" t="s">
        <v>2362</v>
      </c>
      <c r="B2039" s="238" t="s">
        <v>2363</v>
      </c>
      <c r="C2039" s="238" t="s">
        <v>6893</v>
      </c>
      <c r="D2039" s="239">
        <v>1050</v>
      </c>
      <c r="E2039" s="240" t="s">
        <v>10327</v>
      </c>
    </row>
    <row r="2040" spans="1:5" ht="20.100000000000001" customHeight="1">
      <c r="A2040" s="237" t="s">
        <v>2365</v>
      </c>
      <c r="B2040" s="238" t="s">
        <v>2366</v>
      </c>
      <c r="C2040" s="238" t="s">
        <v>6893</v>
      </c>
      <c r="D2040" s="239">
        <v>1093</v>
      </c>
      <c r="E2040" s="240" t="s">
        <v>10327</v>
      </c>
    </row>
    <row r="2041" spans="1:5" ht="20.100000000000001" customHeight="1">
      <c r="A2041" s="237" t="s">
        <v>2368</v>
      </c>
      <c r="B2041" s="238" t="s">
        <v>2369</v>
      </c>
      <c r="C2041" s="238" t="s">
        <v>6896</v>
      </c>
      <c r="D2041" s="239">
        <v>5400</v>
      </c>
      <c r="E2041" s="240" t="s">
        <v>10327</v>
      </c>
    </row>
    <row r="2042" spans="1:5" ht="20.100000000000001" customHeight="1">
      <c r="A2042" s="237" t="s">
        <v>2368</v>
      </c>
      <c r="B2042" s="238" t="s">
        <v>2371</v>
      </c>
      <c r="C2042" s="238" t="s">
        <v>6896</v>
      </c>
      <c r="D2042" s="239">
        <v>3000</v>
      </c>
      <c r="E2042" s="240" t="s">
        <v>10327</v>
      </c>
    </row>
    <row r="2043" spans="1:5" ht="20.100000000000001" customHeight="1">
      <c r="A2043" s="237" t="s">
        <v>2373</v>
      </c>
      <c r="B2043" s="238" t="s">
        <v>2374</v>
      </c>
      <c r="C2043" s="238" t="s">
        <v>6914</v>
      </c>
      <c r="D2043" s="239">
        <v>150</v>
      </c>
      <c r="E2043" s="240" t="s">
        <v>10327</v>
      </c>
    </row>
    <row r="2044" spans="1:5" ht="20.100000000000001" customHeight="1">
      <c r="A2044" s="237" t="s">
        <v>2376</v>
      </c>
      <c r="B2044" s="238" t="s">
        <v>2377</v>
      </c>
      <c r="C2044" s="238" t="s">
        <v>6914</v>
      </c>
      <c r="D2044" s="239">
        <v>350</v>
      </c>
      <c r="E2044" s="240" t="s">
        <v>10327</v>
      </c>
    </row>
    <row r="2045" spans="1:5" ht="20.100000000000001" customHeight="1">
      <c r="A2045" s="237" t="s">
        <v>2379</v>
      </c>
      <c r="B2045" s="238" t="s">
        <v>2380</v>
      </c>
      <c r="C2045" s="238" t="s">
        <v>6914</v>
      </c>
      <c r="D2045" s="239">
        <v>4167</v>
      </c>
      <c r="E2045" s="240" t="s">
        <v>10327</v>
      </c>
    </row>
    <row r="2046" spans="1:5" ht="20.100000000000001" customHeight="1">
      <c r="A2046" s="237" t="s">
        <v>2382</v>
      </c>
      <c r="B2046" s="238" t="s">
        <v>2383</v>
      </c>
      <c r="C2046" s="238" t="s">
        <v>6893</v>
      </c>
      <c r="D2046" s="239">
        <v>110</v>
      </c>
      <c r="E2046" s="240" t="s">
        <v>10327</v>
      </c>
    </row>
    <row r="2047" spans="1:5" ht="20.100000000000001" customHeight="1">
      <c r="A2047" s="237" t="s">
        <v>2385</v>
      </c>
      <c r="B2047" s="238" t="s">
        <v>2347</v>
      </c>
      <c r="C2047" s="238" t="s">
        <v>6893</v>
      </c>
      <c r="D2047" s="239">
        <v>1300</v>
      </c>
      <c r="E2047" s="240" t="s">
        <v>10327</v>
      </c>
    </row>
    <row r="2048" spans="1:5" ht="20.100000000000001" customHeight="1">
      <c r="A2048" s="237" t="s">
        <v>2385</v>
      </c>
      <c r="B2048" s="238" t="s">
        <v>2349</v>
      </c>
      <c r="C2048" s="238" t="s">
        <v>6893</v>
      </c>
      <c r="D2048" s="239">
        <v>1300</v>
      </c>
      <c r="E2048" s="240" t="s">
        <v>10327</v>
      </c>
    </row>
    <row r="2049" spans="1:5" ht="20.100000000000001" customHeight="1">
      <c r="A2049" s="237" t="s">
        <v>2385</v>
      </c>
      <c r="B2049" s="238" t="s">
        <v>2351</v>
      </c>
      <c r="C2049" s="238" t="s">
        <v>6893</v>
      </c>
      <c r="D2049" s="239">
        <v>1100</v>
      </c>
      <c r="E2049" s="240" t="s">
        <v>10327</v>
      </c>
    </row>
    <row r="2050" spans="1:5" ht="20.100000000000001" customHeight="1">
      <c r="A2050" s="237" t="s">
        <v>2389</v>
      </c>
      <c r="B2050" s="238" t="s">
        <v>2390</v>
      </c>
      <c r="C2050" s="238" t="s">
        <v>6893</v>
      </c>
      <c r="D2050" s="239">
        <v>180</v>
      </c>
      <c r="E2050" s="240" t="s">
        <v>10327</v>
      </c>
    </row>
    <row r="2051" spans="1:5" ht="20.100000000000001" customHeight="1">
      <c r="A2051" s="237" t="s">
        <v>2392</v>
      </c>
      <c r="B2051" s="238" t="s">
        <v>2393</v>
      </c>
      <c r="C2051" s="238" t="s">
        <v>6893</v>
      </c>
      <c r="D2051" s="239">
        <v>80</v>
      </c>
      <c r="E2051" s="240" t="s">
        <v>10327</v>
      </c>
    </row>
    <row r="2052" spans="1:5" ht="20.100000000000001" customHeight="1">
      <c r="A2052" s="237" t="s">
        <v>2395</v>
      </c>
      <c r="B2052" s="238" t="s">
        <v>2396</v>
      </c>
      <c r="C2052" s="238" t="s">
        <v>6893</v>
      </c>
      <c r="D2052" s="239">
        <v>160</v>
      </c>
      <c r="E2052" s="240" t="s">
        <v>10327</v>
      </c>
    </row>
    <row r="2053" spans="1:5" ht="20.100000000000001" customHeight="1">
      <c r="A2053" s="237" t="s">
        <v>2398</v>
      </c>
      <c r="B2053" s="238" t="s">
        <v>2399</v>
      </c>
      <c r="C2053" s="238" t="s">
        <v>6893</v>
      </c>
      <c r="D2053" s="239">
        <v>538</v>
      </c>
      <c r="E2053" s="240" t="s">
        <v>10327</v>
      </c>
    </row>
    <row r="2054" spans="1:5" ht="20.100000000000001" customHeight="1">
      <c r="A2054" s="237" t="s">
        <v>2401</v>
      </c>
      <c r="B2054" s="238" t="s">
        <v>2402</v>
      </c>
      <c r="C2054" s="238" t="s">
        <v>6896</v>
      </c>
      <c r="D2054" s="239">
        <v>3000</v>
      </c>
      <c r="E2054" s="240" t="s">
        <v>10327</v>
      </c>
    </row>
    <row r="2055" spans="1:5" ht="20.100000000000001" customHeight="1">
      <c r="A2055" s="237" t="s">
        <v>2404</v>
      </c>
      <c r="B2055" s="238" t="s">
        <v>2405</v>
      </c>
      <c r="C2055" s="238" t="s">
        <v>6893</v>
      </c>
      <c r="D2055" s="239">
        <v>700</v>
      </c>
      <c r="E2055" s="240" t="s">
        <v>10327</v>
      </c>
    </row>
    <row r="2056" spans="1:5" ht="20.100000000000001" customHeight="1">
      <c r="A2056" s="237" t="s">
        <v>2407</v>
      </c>
      <c r="B2056" s="238" t="s">
        <v>2408</v>
      </c>
      <c r="C2056" s="238" t="s">
        <v>6893</v>
      </c>
      <c r="D2056" s="239">
        <v>450</v>
      </c>
      <c r="E2056" s="240" t="s">
        <v>10327</v>
      </c>
    </row>
    <row r="2057" spans="1:5" ht="20.100000000000001" customHeight="1">
      <c r="A2057" s="237" t="s">
        <v>2410</v>
      </c>
      <c r="B2057" s="238" t="s">
        <v>2411</v>
      </c>
      <c r="C2057" s="238" t="s">
        <v>6893</v>
      </c>
      <c r="D2057" s="239">
        <v>400</v>
      </c>
      <c r="E2057" s="240" t="s">
        <v>10327</v>
      </c>
    </row>
    <row r="2058" spans="1:5" ht="20.100000000000001" customHeight="1">
      <c r="A2058" s="237" t="s">
        <v>2413</v>
      </c>
      <c r="B2058" s="238" t="s">
        <v>2414</v>
      </c>
      <c r="C2058" s="238" t="s">
        <v>6893</v>
      </c>
      <c r="D2058" s="239">
        <v>32216</v>
      </c>
      <c r="E2058" s="240" t="s">
        <v>10327</v>
      </c>
    </row>
    <row r="2059" spans="1:5" ht="20.100000000000001" customHeight="1">
      <c r="A2059" s="237" t="s">
        <v>2416</v>
      </c>
      <c r="B2059" s="238" t="s">
        <v>10454</v>
      </c>
      <c r="C2059" s="238" t="s">
        <v>6894</v>
      </c>
      <c r="D2059" s="239">
        <v>75000</v>
      </c>
      <c r="E2059" s="240" t="s">
        <v>10327</v>
      </c>
    </row>
    <row r="2060" spans="1:5" ht="20.100000000000001" customHeight="1">
      <c r="A2060" s="237" t="s">
        <v>10455</v>
      </c>
      <c r="B2060" s="238" t="s">
        <v>2419</v>
      </c>
      <c r="C2060" s="238" t="s">
        <v>6894</v>
      </c>
      <c r="D2060" s="239">
        <v>91740</v>
      </c>
      <c r="E2060" s="240" t="s">
        <v>10327</v>
      </c>
    </row>
    <row r="2061" spans="1:5" ht="20.100000000000001" customHeight="1">
      <c r="A2061" s="237" t="s">
        <v>7493</v>
      </c>
      <c r="B2061" s="238" t="s">
        <v>10456</v>
      </c>
      <c r="C2061" s="238" t="s">
        <v>6898</v>
      </c>
      <c r="D2061" s="239">
        <v>140000</v>
      </c>
      <c r="E2061" s="240" t="s">
        <v>10327</v>
      </c>
    </row>
    <row r="2062" spans="1:5" ht="20.100000000000001" customHeight="1">
      <c r="A2062" s="237" t="s">
        <v>7494</v>
      </c>
      <c r="B2062" s="238" t="s">
        <v>2423</v>
      </c>
      <c r="C2062" s="238" t="s">
        <v>6898</v>
      </c>
      <c r="D2062" s="239">
        <v>47500</v>
      </c>
      <c r="E2062" s="240" t="s">
        <v>10327</v>
      </c>
    </row>
    <row r="2063" spans="1:5" ht="20.100000000000001" customHeight="1">
      <c r="A2063" s="237" t="s">
        <v>2425</v>
      </c>
      <c r="B2063" s="238" t="s">
        <v>2426</v>
      </c>
      <c r="C2063" s="238" t="s">
        <v>7102</v>
      </c>
      <c r="D2063" s="239">
        <v>1530</v>
      </c>
      <c r="E2063" s="240" t="s">
        <v>10327</v>
      </c>
    </row>
    <row r="2064" spans="1:5" ht="20.100000000000001" customHeight="1">
      <c r="A2064" s="237" t="s">
        <v>2425</v>
      </c>
      <c r="B2064" s="238" t="s">
        <v>2428</v>
      </c>
      <c r="C2064" s="238" t="s">
        <v>7102</v>
      </c>
      <c r="D2064" s="239">
        <v>1050</v>
      </c>
      <c r="E2064" s="240" t="s">
        <v>10327</v>
      </c>
    </row>
    <row r="2065" spans="1:5" ht="20.100000000000001" customHeight="1">
      <c r="A2065" s="237" t="s">
        <v>2430</v>
      </c>
      <c r="B2065" s="238" t="s">
        <v>2431</v>
      </c>
      <c r="C2065" s="238" t="s">
        <v>7102</v>
      </c>
      <c r="D2065" s="239">
        <v>600</v>
      </c>
      <c r="E2065" s="240" t="s">
        <v>10327</v>
      </c>
    </row>
    <row r="2066" spans="1:5" ht="20.100000000000001" customHeight="1">
      <c r="A2066" s="237" t="s">
        <v>2433</v>
      </c>
      <c r="B2066" s="238" t="s">
        <v>2434</v>
      </c>
      <c r="C2066" s="238" t="s">
        <v>6914</v>
      </c>
      <c r="D2066" s="239">
        <v>3989</v>
      </c>
      <c r="E2066" s="240" t="s">
        <v>10327</v>
      </c>
    </row>
    <row r="2067" spans="1:5" ht="20.100000000000001" customHeight="1">
      <c r="A2067" s="237" t="s">
        <v>2436</v>
      </c>
      <c r="B2067" s="238" t="s">
        <v>2434</v>
      </c>
      <c r="C2067" s="238" t="s">
        <v>6914</v>
      </c>
      <c r="D2067" s="239">
        <v>3475</v>
      </c>
      <c r="E2067" s="240" t="s">
        <v>10327</v>
      </c>
    </row>
    <row r="2068" spans="1:5" ht="20.100000000000001" customHeight="1">
      <c r="A2068" s="237" t="s">
        <v>2438</v>
      </c>
      <c r="B2068" s="238" t="s">
        <v>2439</v>
      </c>
      <c r="C2068" s="238" t="s">
        <v>6898</v>
      </c>
      <c r="D2068" s="239">
        <v>44135</v>
      </c>
      <c r="E2068" s="240" t="s">
        <v>10327</v>
      </c>
    </row>
    <row r="2069" spans="1:5" ht="20.100000000000001" customHeight="1">
      <c r="A2069" s="237" t="s">
        <v>2441</v>
      </c>
      <c r="B2069" s="238" t="s">
        <v>2439</v>
      </c>
      <c r="C2069" s="238" t="s">
        <v>6898</v>
      </c>
      <c r="D2069" s="239">
        <v>79995</v>
      </c>
      <c r="E2069" s="240" t="s">
        <v>10327</v>
      </c>
    </row>
    <row r="2070" spans="1:5" ht="20.100000000000001" customHeight="1">
      <c r="A2070" s="237" t="s">
        <v>7495</v>
      </c>
      <c r="B2070" s="238" t="s">
        <v>2439</v>
      </c>
      <c r="C2070" s="238" t="s">
        <v>6898</v>
      </c>
      <c r="D2070" s="239">
        <v>125400</v>
      </c>
      <c r="E2070" s="240" t="s">
        <v>10327</v>
      </c>
    </row>
    <row r="2071" spans="1:5" ht="20.100000000000001" customHeight="1">
      <c r="A2071" s="237" t="s">
        <v>2444</v>
      </c>
      <c r="B2071" s="238" t="s">
        <v>2439</v>
      </c>
      <c r="C2071" s="238" t="s">
        <v>6898</v>
      </c>
      <c r="D2071" s="239">
        <v>37500</v>
      </c>
      <c r="E2071" s="240" t="s">
        <v>10327</v>
      </c>
    </row>
    <row r="2072" spans="1:5" ht="20.100000000000001" customHeight="1">
      <c r="A2072" s="237" t="s">
        <v>2446</v>
      </c>
      <c r="B2072" s="238" t="s">
        <v>2447</v>
      </c>
      <c r="C2072" s="238" t="s">
        <v>7102</v>
      </c>
      <c r="D2072" s="239">
        <v>7107</v>
      </c>
      <c r="E2072" s="240" t="s">
        <v>10327</v>
      </c>
    </row>
    <row r="2073" spans="1:5" ht="20.100000000000001" customHeight="1">
      <c r="A2073" s="237" t="s">
        <v>2449</v>
      </c>
      <c r="B2073" s="238" t="s">
        <v>2450</v>
      </c>
      <c r="C2073" s="238" t="s">
        <v>6898</v>
      </c>
      <c r="D2073" s="239">
        <v>25482</v>
      </c>
      <c r="E2073" s="240" t="s">
        <v>10327</v>
      </c>
    </row>
    <row r="2074" spans="1:5" ht="20.100000000000001" customHeight="1">
      <c r="A2074" s="237" t="s">
        <v>2452</v>
      </c>
      <c r="B2074" s="238" t="s">
        <v>2453</v>
      </c>
      <c r="C2074" s="238" t="s">
        <v>6898</v>
      </c>
      <c r="D2074" s="239">
        <v>10025</v>
      </c>
      <c r="E2074" s="240" t="s">
        <v>10327</v>
      </c>
    </row>
    <row r="2075" spans="1:5" ht="20.100000000000001" customHeight="1">
      <c r="A2075" s="237" t="s">
        <v>2455</v>
      </c>
      <c r="B2075" s="238" t="s">
        <v>2456</v>
      </c>
      <c r="C2075" s="238" t="s">
        <v>6896</v>
      </c>
      <c r="D2075" s="239">
        <v>8105</v>
      </c>
      <c r="E2075" s="240" t="s">
        <v>10327</v>
      </c>
    </row>
    <row r="2076" spans="1:5" ht="20.100000000000001" customHeight="1">
      <c r="A2076" s="237" t="s">
        <v>2458</v>
      </c>
      <c r="B2076" s="238" t="s">
        <v>2459</v>
      </c>
      <c r="C2076" s="238" t="s">
        <v>6893</v>
      </c>
      <c r="D2076" s="239">
        <v>64794</v>
      </c>
      <c r="E2076" s="240" t="s">
        <v>10327</v>
      </c>
    </row>
    <row r="2077" spans="1:5" ht="20.100000000000001" customHeight="1">
      <c r="A2077" s="237" t="s">
        <v>2461</v>
      </c>
      <c r="B2077" s="238" t="s">
        <v>2462</v>
      </c>
      <c r="C2077" s="238" t="s">
        <v>6914</v>
      </c>
      <c r="D2077" s="239">
        <v>1723</v>
      </c>
      <c r="E2077" s="240" t="s">
        <v>10327</v>
      </c>
    </row>
    <row r="2078" spans="1:5" ht="20.100000000000001" customHeight="1">
      <c r="A2078" s="237" t="s">
        <v>2464</v>
      </c>
      <c r="B2078" s="238" t="s">
        <v>7496</v>
      </c>
      <c r="C2078" s="238" t="s">
        <v>6914</v>
      </c>
      <c r="D2078" s="239">
        <v>930</v>
      </c>
      <c r="E2078" s="240" t="s">
        <v>10327</v>
      </c>
    </row>
    <row r="2079" spans="1:5" ht="20.100000000000001" customHeight="1">
      <c r="A2079" s="237" t="s">
        <v>3044</v>
      </c>
      <c r="B2079" s="238" t="s">
        <v>3045</v>
      </c>
      <c r="C2079" s="238" t="s">
        <v>6893</v>
      </c>
      <c r="D2079" s="239">
        <v>15075</v>
      </c>
      <c r="E2079" s="240" t="s">
        <v>10338</v>
      </c>
    </row>
    <row r="2080" spans="1:5" ht="20.100000000000001" customHeight="1">
      <c r="A2080" s="237" t="s">
        <v>3044</v>
      </c>
      <c r="B2080" s="238" t="s">
        <v>3047</v>
      </c>
      <c r="C2080" s="238" t="s">
        <v>6893</v>
      </c>
      <c r="D2080" s="239">
        <v>15075</v>
      </c>
      <c r="E2080" s="240" t="s">
        <v>10338</v>
      </c>
    </row>
    <row r="2081" spans="1:5" ht="20.100000000000001" customHeight="1">
      <c r="A2081" s="237" t="s">
        <v>3044</v>
      </c>
      <c r="B2081" s="238" t="s">
        <v>3049</v>
      </c>
      <c r="C2081" s="238" t="s">
        <v>6893</v>
      </c>
      <c r="D2081" s="239">
        <v>15075</v>
      </c>
      <c r="E2081" s="240" t="s">
        <v>10338</v>
      </c>
    </row>
    <row r="2082" spans="1:5" ht="20.100000000000001" customHeight="1">
      <c r="A2082" s="237" t="s">
        <v>3044</v>
      </c>
      <c r="B2082" s="238" t="s">
        <v>3051</v>
      </c>
      <c r="C2082" s="238" t="s">
        <v>6893</v>
      </c>
      <c r="D2082" s="239">
        <v>17325</v>
      </c>
      <c r="E2082" s="240" t="s">
        <v>10338</v>
      </c>
    </row>
    <row r="2083" spans="1:5" ht="20.100000000000001" customHeight="1">
      <c r="A2083" s="237" t="s">
        <v>3044</v>
      </c>
      <c r="B2083" s="238" t="s">
        <v>3053</v>
      </c>
      <c r="C2083" s="238" t="s">
        <v>6893</v>
      </c>
      <c r="D2083" s="239">
        <v>17550</v>
      </c>
      <c r="E2083" s="240" t="s">
        <v>10338</v>
      </c>
    </row>
    <row r="2084" spans="1:5" ht="20.100000000000001" customHeight="1">
      <c r="A2084" s="237" t="s">
        <v>3044</v>
      </c>
      <c r="B2084" s="238" t="s">
        <v>3055</v>
      </c>
      <c r="C2084" s="238" t="s">
        <v>6893</v>
      </c>
      <c r="D2084" s="239">
        <v>18600</v>
      </c>
      <c r="E2084" s="240" t="s">
        <v>10338</v>
      </c>
    </row>
    <row r="2085" spans="1:5" ht="20.100000000000001" customHeight="1">
      <c r="A2085" s="237" t="s">
        <v>3044</v>
      </c>
      <c r="B2085" s="238" t="s">
        <v>3057</v>
      </c>
      <c r="C2085" s="238" t="s">
        <v>6893</v>
      </c>
      <c r="D2085" s="239">
        <v>20625</v>
      </c>
      <c r="E2085" s="240" t="s">
        <v>10338</v>
      </c>
    </row>
    <row r="2086" spans="1:5" ht="20.100000000000001" customHeight="1">
      <c r="A2086" s="237" t="s">
        <v>3044</v>
      </c>
      <c r="B2086" s="238" t="s">
        <v>3059</v>
      </c>
      <c r="C2086" s="238" t="s">
        <v>6893</v>
      </c>
      <c r="D2086" s="239">
        <v>24150</v>
      </c>
      <c r="E2086" s="240" t="s">
        <v>10338</v>
      </c>
    </row>
    <row r="2087" spans="1:5" ht="20.100000000000001" customHeight="1">
      <c r="A2087" s="237" t="s">
        <v>3044</v>
      </c>
      <c r="B2087" s="238" t="s">
        <v>3061</v>
      </c>
      <c r="C2087" s="238" t="s">
        <v>6893</v>
      </c>
      <c r="D2087" s="239">
        <v>30600</v>
      </c>
      <c r="E2087" s="240" t="s">
        <v>10338</v>
      </c>
    </row>
    <row r="2088" spans="1:5" ht="20.100000000000001" customHeight="1">
      <c r="A2088" s="237" t="s">
        <v>3044</v>
      </c>
      <c r="B2088" s="238" t="s">
        <v>3063</v>
      </c>
      <c r="C2088" s="238" t="s">
        <v>6893</v>
      </c>
      <c r="D2088" s="239">
        <v>41775</v>
      </c>
      <c r="E2088" s="240" t="s">
        <v>10338</v>
      </c>
    </row>
    <row r="2089" spans="1:5" ht="20.100000000000001" customHeight="1">
      <c r="A2089" s="237" t="s">
        <v>3044</v>
      </c>
      <c r="B2089" s="238" t="s">
        <v>3065</v>
      </c>
      <c r="C2089" s="238" t="s">
        <v>6893</v>
      </c>
      <c r="D2089" s="239">
        <v>55650</v>
      </c>
      <c r="E2089" s="240" t="s">
        <v>10338</v>
      </c>
    </row>
    <row r="2090" spans="1:5" ht="20.100000000000001" customHeight="1">
      <c r="A2090" s="237" t="s">
        <v>3044</v>
      </c>
      <c r="B2090" s="238" t="s">
        <v>3067</v>
      </c>
      <c r="C2090" s="238" t="s">
        <v>6893</v>
      </c>
      <c r="D2090" s="239">
        <v>78000</v>
      </c>
      <c r="E2090" s="240" t="s">
        <v>10338</v>
      </c>
    </row>
    <row r="2091" spans="1:5" ht="20.100000000000001" customHeight="1">
      <c r="A2091" s="237" t="s">
        <v>3044</v>
      </c>
      <c r="B2091" s="238" t="s">
        <v>3069</v>
      </c>
      <c r="C2091" s="238" t="s">
        <v>6893</v>
      </c>
      <c r="D2091" s="239">
        <v>119300</v>
      </c>
      <c r="E2091" s="240" t="s">
        <v>10338</v>
      </c>
    </row>
    <row r="2092" spans="1:5" ht="20.100000000000001" customHeight="1">
      <c r="A2092" s="237" t="s">
        <v>3044</v>
      </c>
      <c r="B2092" s="238" t="s">
        <v>3071</v>
      </c>
      <c r="C2092" s="238" t="s">
        <v>6893</v>
      </c>
      <c r="D2092" s="239">
        <v>142500</v>
      </c>
      <c r="E2092" s="240" t="s">
        <v>10338</v>
      </c>
    </row>
    <row r="2093" spans="1:5" ht="20.100000000000001" customHeight="1">
      <c r="A2093" s="237" t="s">
        <v>3044</v>
      </c>
      <c r="B2093" s="238" t="s">
        <v>3073</v>
      </c>
      <c r="C2093" s="238" t="s">
        <v>6893</v>
      </c>
      <c r="D2093" s="239">
        <v>195800</v>
      </c>
      <c r="E2093" s="240" t="s">
        <v>10338</v>
      </c>
    </row>
    <row r="2094" spans="1:5" ht="20.100000000000001" customHeight="1">
      <c r="A2094" s="237" t="s">
        <v>3044</v>
      </c>
      <c r="B2094" s="238" t="s">
        <v>3075</v>
      </c>
      <c r="C2094" s="238" t="s">
        <v>6893</v>
      </c>
      <c r="D2094" s="239">
        <v>278300</v>
      </c>
      <c r="E2094" s="240" t="s">
        <v>10338</v>
      </c>
    </row>
    <row r="2095" spans="1:5" ht="20.100000000000001" customHeight="1">
      <c r="A2095" s="237" t="s">
        <v>3044</v>
      </c>
      <c r="B2095" s="238" t="s">
        <v>3077</v>
      </c>
      <c r="C2095" s="238" t="s">
        <v>6893</v>
      </c>
      <c r="D2095" s="239">
        <v>408800</v>
      </c>
      <c r="E2095" s="240" t="s">
        <v>10338</v>
      </c>
    </row>
    <row r="2096" spans="1:5" ht="20.100000000000001" customHeight="1">
      <c r="A2096" s="237" t="s">
        <v>3044</v>
      </c>
      <c r="B2096" s="238" t="s">
        <v>3079</v>
      </c>
      <c r="C2096" s="238" t="s">
        <v>6893</v>
      </c>
      <c r="D2096" s="239">
        <v>576000</v>
      </c>
      <c r="E2096" s="240" t="s">
        <v>10338</v>
      </c>
    </row>
    <row r="2097" spans="1:5" ht="20.100000000000001" customHeight="1">
      <c r="A2097" s="237" t="s">
        <v>3081</v>
      </c>
      <c r="B2097" s="238" t="s">
        <v>3045</v>
      </c>
      <c r="C2097" s="238" t="s">
        <v>6893</v>
      </c>
      <c r="D2097" s="239">
        <v>12020</v>
      </c>
      <c r="E2097" s="240" t="s">
        <v>10338</v>
      </c>
    </row>
    <row r="2098" spans="1:5" ht="20.100000000000001" customHeight="1">
      <c r="A2098" s="237" t="s">
        <v>3081</v>
      </c>
      <c r="B2098" s="238" t="s">
        <v>3047</v>
      </c>
      <c r="C2098" s="238" t="s">
        <v>6893</v>
      </c>
      <c r="D2098" s="239">
        <v>15250</v>
      </c>
      <c r="E2098" s="240" t="s">
        <v>10338</v>
      </c>
    </row>
    <row r="2099" spans="1:5" ht="20.100000000000001" customHeight="1">
      <c r="A2099" s="237" t="s">
        <v>3081</v>
      </c>
      <c r="B2099" s="238" t="s">
        <v>3049</v>
      </c>
      <c r="C2099" s="238" t="s">
        <v>6893</v>
      </c>
      <c r="D2099" s="239">
        <v>17700</v>
      </c>
      <c r="E2099" s="240" t="s">
        <v>10338</v>
      </c>
    </row>
    <row r="2100" spans="1:5" ht="20.100000000000001" customHeight="1">
      <c r="A2100" s="237" t="s">
        <v>3081</v>
      </c>
      <c r="B2100" s="238" t="s">
        <v>3051</v>
      </c>
      <c r="C2100" s="238" t="s">
        <v>6893</v>
      </c>
      <c r="D2100" s="239">
        <v>18300</v>
      </c>
      <c r="E2100" s="240" t="s">
        <v>10338</v>
      </c>
    </row>
    <row r="2101" spans="1:5" ht="20.100000000000001" customHeight="1">
      <c r="A2101" s="237" t="s">
        <v>3081</v>
      </c>
      <c r="B2101" s="238" t="s">
        <v>3053</v>
      </c>
      <c r="C2101" s="238" t="s">
        <v>6893</v>
      </c>
      <c r="D2101" s="239">
        <v>18600</v>
      </c>
      <c r="E2101" s="240" t="s">
        <v>10338</v>
      </c>
    </row>
    <row r="2102" spans="1:5" ht="20.100000000000001" customHeight="1">
      <c r="A2102" s="237" t="s">
        <v>3081</v>
      </c>
      <c r="B2102" s="238" t="s">
        <v>3055</v>
      </c>
      <c r="C2102" s="238" t="s">
        <v>6893</v>
      </c>
      <c r="D2102" s="239">
        <v>21825</v>
      </c>
      <c r="E2102" s="240" t="s">
        <v>10338</v>
      </c>
    </row>
    <row r="2103" spans="1:5" ht="20.100000000000001" customHeight="1">
      <c r="A2103" s="237" t="s">
        <v>3081</v>
      </c>
      <c r="B2103" s="238" t="s">
        <v>3057</v>
      </c>
      <c r="C2103" s="238" t="s">
        <v>6893</v>
      </c>
      <c r="D2103" s="239">
        <v>29625</v>
      </c>
      <c r="E2103" s="240" t="s">
        <v>10338</v>
      </c>
    </row>
    <row r="2104" spans="1:5" ht="20.100000000000001" customHeight="1">
      <c r="A2104" s="237" t="s">
        <v>3081</v>
      </c>
      <c r="B2104" s="238" t="s">
        <v>3059</v>
      </c>
      <c r="C2104" s="238" t="s">
        <v>6893</v>
      </c>
      <c r="D2104" s="239">
        <v>31800</v>
      </c>
      <c r="E2104" s="240" t="s">
        <v>10338</v>
      </c>
    </row>
    <row r="2105" spans="1:5" ht="20.100000000000001" customHeight="1">
      <c r="A2105" s="237" t="s">
        <v>3081</v>
      </c>
      <c r="B2105" s="238" t="s">
        <v>3061</v>
      </c>
      <c r="C2105" s="238" t="s">
        <v>6893</v>
      </c>
      <c r="D2105" s="239">
        <v>37125</v>
      </c>
      <c r="E2105" s="240" t="s">
        <v>10338</v>
      </c>
    </row>
    <row r="2106" spans="1:5" ht="20.100000000000001" customHeight="1">
      <c r="A2106" s="237" t="s">
        <v>3081</v>
      </c>
      <c r="B2106" s="238" t="s">
        <v>3063</v>
      </c>
      <c r="C2106" s="238" t="s">
        <v>6893</v>
      </c>
      <c r="D2106" s="239">
        <v>54750</v>
      </c>
      <c r="E2106" s="240" t="s">
        <v>10338</v>
      </c>
    </row>
    <row r="2107" spans="1:5" ht="20.100000000000001" customHeight="1">
      <c r="A2107" s="237" t="s">
        <v>3081</v>
      </c>
      <c r="B2107" s="238" t="s">
        <v>3065</v>
      </c>
      <c r="C2107" s="238" t="s">
        <v>6893</v>
      </c>
      <c r="D2107" s="239">
        <v>70500</v>
      </c>
      <c r="E2107" s="240" t="s">
        <v>10338</v>
      </c>
    </row>
    <row r="2108" spans="1:5" ht="20.100000000000001" customHeight="1">
      <c r="A2108" s="237" t="s">
        <v>3081</v>
      </c>
      <c r="B2108" s="238" t="s">
        <v>3067</v>
      </c>
      <c r="C2108" s="238" t="s">
        <v>6893</v>
      </c>
      <c r="D2108" s="239">
        <v>93750</v>
      </c>
      <c r="E2108" s="240" t="s">
        <v>10338</v>
      </c>
    </row>
    <row r="2109" spans="1:5" ht="20.100000000000001" customHeight="1">
      <c r="A2109" s="237" t="s">
        <v>3081</v>
      </c>
      <c r="B2109" s="238" t="s">
        <v>3069</v>
      </c>
      <c r="C2109" s="238" t="s">
        <v>6893</v>
      </c>
      <c r="D2109" s="239">
        <v>152300</v>
      </c>
      <c r="E2109" s="240" t="s">
        <v>10338</v>
      </c>
    </row>
    <row r="2110" spans="1:5" ht="20.100000000000001" customHeight="1">
      <c r="A2110" s="237" t="s">
        <v>3081</v>
      </c>
      <c r="B2110" s="238" t="s">
        <v>3071</v>
      </c>
      <c r="C2110" s="238" t="s">
        <v>6893</v>
      </c>
      <c r="D2110" s="239">
        <v>169500</v>
      </c>
      <c r="E2110" s="240" t="s">
        <v>10338</v>
      </c>
    </row>
    <row r="2111" spans="1:5" ht="20.100000000000001" customHeight="1">
      <c r="A2111" s="237" t="s">
        <v>3081</v>
      </c>
      <c r="B2111" s="238" t="s">
        <v>3073</v>
      </c>
      <c r="C2111" s="238" t="s">
        <v>6893</v>
      </c>
      <c r="D2111" s="239">
        <v>212300</v>
      </c>
      <c r="E2111" s="240" t="s">
        <v>10338</v>
      </c>
    </row>
    <row r="2112" spans="1:5" ht="20.100000000000001" customHeight="1">
      <c r="A2112" s="237" t="s">
        <v>3081</v>
      </c>
      <c r="B2112" s="238" t="s">
        <v>3075</v>
      </c>
      <c r="C2112" s="238" t="s">
        <v>6893</v>
      </c>
      <c r="D2112" s="239">
        <v>361500</v>
      </c>
      <c r="E2112" s="240" t="s">
        <v>10338</v>
      </c>
    </row>
    <row r="2113" spans="1:5" ht="20.100000000000001" customHeight="1">
      <c r="A2113" s="237" t="s">
        <v>3081</v>
      </c>
      <c r="B2113" s="238" t="s">
        <v>3077</v>
      </c>
      <c r="C2113" s="238" t="s">
        <v>6893</v>
      </c>
      <c r="D2113" s="239">
        <v>548300</v>
      </c>
      <c r="E2113" s="240" t="s">
        <v>10338</v>
      </c>
    </row>
    <row r="2114" spans="1:5" ht="20.100000000000001" customHeight="1">
      <c r="A2114" s="237" t="s">
        <v>3081</v>
      </c>
      <c r="B2114" s="238" t="s">
        <v>3079</v>
      </c>
      <c r="C2114" s="238" t="s">
        <v>6893</v>
      </c>
      <c r="D2114" s="239">
        <v>677300</v>
      </c>
      <c r="E2114" s="240" t="s">
        <v>10338</v>
      </c>
    </row>
    <row r="2115" spans="1:5" ht="20.100000000000001" customHeight="1">
      <c r="A2115" s="237" t="s">
        <v>2466</v>
      </c>
      <c r="B2115" s="238" t="s">
        <v>2467</v>
      </c>
      <c r="C2115" s="238" t="s">
        <v>6893</v>
      </c>
      <c r="D2115" s="239">
        <v>7350</v>
      </c>
      <c r="E2115" s="240" t="s">
        <v>10327</v>
      </c>
    </row>
    <row r="2116" spans="1:5" ht="20.100000000000001" customHeight="1">
      <c r="A2116" s="237" t="s">
        <v>2469</v>
      </c>
      <c r="B2116" s="238" t="s">
        <v>2470</v>
      </c>
      <c r="C2116" s="238" t="s">
        <v>6907</v>
      </c>
      <c r="D2116" s="239">
        <v>24000</v>
      </c>
      <c r="E2116" s="240" t="s">
        <v>10327</v>
      </c>
    </row>
    <row r="2117" spans="1:5" ht="20.100000000000001" customHeight="1">
      <c r="A2117" s="237" t="s">
        <v>2472</v>
      </c>
      <c r="B2117" s="238" t="s">
        <v>7497</v>
      </c>
      <c r="C2117" s="238" t="s">
        <v>6914</v>
      </c>
      <c r="D2117" s="239">
        <v>5640</v>
      </c>
      <c r="E2117" s="240" t="s">
        <v>10327</v>
      </c>
    </row>
    <row r="2118" spans="1:5" ht="20.100000000000001" customHeight="1">
      <c r="A2118" s="237" t="s">
        <v>2472</v>
      </c>
      <c r="B2118" s="238" t="s">
        <v>7498</v>
      </c>
      <c r="C2118" s="238" t="s">
        <v>6914</v>
      </c>
      <c r="D2118" s="239">
        <v>7150</v>
      </c>
      <c r="E2118" s="240" t="s">
        <v>10327</v>
      </c>
    </row>
    <row r="2119" spans="1:5" ht="20.100000000000001" customHeight="1">
      <c r="A2119" s="237" t="s">
        <v>2472</v>
      </c>
      <c r="B2119" s="238" t="s">
        <v>7499</v>
      </c>
      <c r="C2119" s="238" t="s">
        <v>6914</v>
      </c>
      <c r="D2119" s="239">
        <v>8610</v>
      </c>
      <c r="E2119" s="240" t="s">
        <v>10327</v>
      </c>
    </row>
    <row r="2120" spans="1:5" ht="20.100000000000001" customHeight="1">
      <c r="A2120" s="237" t="s">
        <v>2472</v>
      </c>
      <c r="B2120" s="238" t="s">
        <v>7500</v>
      </c>
      <c r="C2120" s="238" t="s">
        <v>6914</v>
      </c>
      <c r="D2120" s="239">
        <v>11550</v>
      </c>
      <c r="E2120" s="240" t="s">
        <v>10327</v>
      </c>
    </row>
    <row r="2121" spans="1:5" ht="20.100000000000001" customHeight="1">
      <c r="A2121" s="237" t="s">
        <v>2477</v>
      </c>
      <c r="B2121" s="238" t="s">
        <v>7501</v>
      </c>
      <c r="C2121" s="238" t="s">
        <v>6907</v>
      </c>
      <c r="D2121" s="239">
        <v>1450</v>
      </c>
      <c r="E2121" s="240" t="s">
        <v>10327</v>
      </c>
    </row>
    <row r="2122" spans="1:5" ht="20.100000000000001" customHeight="1">
      <c r="A2122" s="237" t="s">
        <v>4788</v>
      </c>
      <c r="B2122" s="238" t="s">
        <v>4789</v>
      </c>
      <c r="C2122" s="238" t="s">
        <v>6893</v>
      </c>
      <c r="D2122" s="239">
        <v>19650</v>
      </c>
      <c r="E2122" s="240" t="s">
        <v>10337</v>
      </c>
    </row>
    <row r="2123" spans="1:5" ht="20.100000000000001" customHeight="1">
      <c r="A2123" s="237" t="s">
        <v>4791</v>
      </c>
      <c r="B2123" s="238" t="s">
        <v>4792</v>
      </c>
      <c r="C2123" s="238" t="s">
        <v>6898</v>
      </c>
      <c r="D2123" s="239">
        <v>5023</v>
      </c>
      <c r="E2123" s="240" t="s">
        <v>10337</v>
      </c>
    </row>
    <row r="2124" spans="1:5" ht="20.100000000000001" customHeight="1">
      <c r="A2124" s="237" t="s">
        <v>4791</v>
      </c>
      <c r="B2124" s="238" t="s">
        <v>4794</v>
      </c>
      <c r="C2124" s="238" t="s">
        <v>6898</v>
      </c>
      <c r="D2124" s="239">
        <v>3318</v>
      </c>
      <c r="E2124" s="240" t="s">
        <v>10337</v>
      </c>
    </row>
    <row r="2125" spans="1:5" ht="20.100000000000001" customHeight="1">
      <c r="A2125" s="237" t="s">
        <v>4796</v>
      </c>
      <c r="B2125" s="238" t="s">
        <v>4797</v>
      </c>
      <c r="C2125" s="238" t="s">
        <v>6898</v>
      </c>
      <c r="D2125" s="239">
        <v>445000</v>
      </c>
      <c r="E2125" s="240" t="s">
        <v>10337</v>
      </c>
    </row>
    <row r="2126" spans="1:5" ht="20.100000000000001" customHeight="1">
      <c r="A2126" s="237" t="s">
        <v>4799</v>
      </c>
      <c r="B2126" s="238" t="s">
        <v>4800</v>
      </c>
      <c r="C2126" s="238" t="s">
        <v>6898</v>
      </c>
      <c r="D2126" s="239">
        <v>1580</v>
      </c>
      <c r="E2126" s="240" t="s">
        <v>10337</v>
      </c>
    </row>
    <row r="2127" spans="1:5" ht="20.100000000000001" customHeight="1">
      <c r="A2127" s="237" t="s">
        <v>4799</v>
      </c>
      <c r="B2127" s="238" t="s">
        <v>4802</v>
      </c>
      <c r="C2127" s="238" t="s">
        <v>6898</v>
      </c>
      <c r="D2127" s="239">
        <v>2460</v>
      </c>
      <c r="E2127" s="240" t="s">
        <v>10337</v>
      </c>
    </row>
    <row r="2128" spans="1:5" ht="20.100000000000001" customHeight="1">
      <c r="A2128" s="237" t="s">
        <v>4804</v>
      </c>
      <c r="B2128" s="238" t="s">
        <v>3193</v>
      </c>
      <c r="C2128" s="238" t="s">
        <v>6898</v>
      </c>
      <c r="D2128" s="239">
        <v>230</v>
      </c>
      <c r="E2128" s="240" t="s">
        <v>10337</v>
      </c>
    </row>
    <row r="2129" spans="1:5" ht="20.100000000000001" customHeight="1">
      <c r="A2129" s="237" t="s">
        <v>4804</v>
      </c>
      <c r="B2129" s="238" t="s">
        <v>3197</v>
      </c>
      <c r="C2129" s="238" t="s">
        <v>6898</v>
      </c>
      <c r="D2129" s="239">
        <v>490</v>
      </c>
      <c r="E2129" s="240" t="s">
        <v>10337</v>
      </c>
    </row>
    <row r="2130" spans="1:5" ht="20.100000000000001" customHeight="1">
      <c r="A2130" s="237" t="s">
        <v>4804</v>
      </c>
      <c r="B2130" s="238" t="s">
        <v>4807</v>
      </c>
      <c r="C2130" s="238" t="s">
        <v>6898</v>
      </c>
      <c r="D2130" s="239">
        <v>690</v>
      </c>
      <c r="E2130" s="240" t="s">
        <v>10337</v>
      </c>
    </row>
    <row r="2131" spans="1:5" ht="20.100000000000001" customHeight="1">
      <c r="A2131" s="237" t="s">
        <v>4804</v>
      </c>
      <c r="B2131" s="238" t="s">
        <v>4809</v>
      </c>
      <c r="C2131" s="238" t="s">
        <v>6898</v>
      </c>
      <c r="D2131" s="239">
        <v>1050</v>
      </c>
      <c r="E2131" s="240" t="s">
        <v>10337</v>
      </c>
    </row>
    <row r="2132" spans="1:5" ht="20.100000000000001" customHeight="1">
      <c r="A2132" s="237" t="s">
        <v>4811</v>
      </c>
      <c r="B2132" s="238" t="s">
        <v>4812</v>
      </c>
      <c r="C2132" s="238" t="s">
        <v>6898</v>
      </c>
      <c r="D2132" s="239">
        <v>46500</v>
      </c>
      <c r="E2132" s="240" t="s">
        <v>10337</v>
      </c>
    </row>
    <row r="2133" spans="1:5" ht="20.100000000000001" customHeight="1">
      <c r="A2133" s="237" t="s">
        <v>7502</v>
      </c>
      <c r="B2133" s="238" t="s">
        <v>4814</v>
      </c>
      <c r="C2133" s="238" t="s">
        <v>7503</v>
      </c>
      <c r="D2133" s="239">
        <v>1500000</v>
      </c>
      <c r="E2133" s="240" t="s">
        <v>10337</v>
      </c>
    </row>
    <row r="2134" spans="1:5" ht="20.100000000000001" customHeight="1">
      <c r="A2134" s="237" t="s">
        <v>4816</v>
      </c>
      <c r="B2134" s="238" t="s">
        <v>4817</v>
      </c>
      <c r="C2134" s="238" t="s">
        <v>7503</v>
      </c>
      <c r="D2134" s="239">
        <v>1500000</v>
      </c>
      <c r="E2134" s="240" t="s">
        <v>10337</v>
      </c>
    </row>
    <row r="2135" spans="1:5" ht="20.100000000000001" customHeight="1">
      <c r="A2135" s="237" t="s">
        <v>4819</v>
      </c>
      <c r="B2135" s="238" t="s">
        <v>4820</v>
      </c>
      <c r="C2135" s="238" t="s">
        <v>6914</v>
      </c>
      <c r="D2135" s="239">
        <v>1099</v>
      </c>
      <c r="E2135" s="240" t="s">
        <v>10337</v>
      </c>
    </row>
    <row r="2136" spans="1:5" ht="20.100000000000001" customHeight="1">
      <c r="A2136" s="237" t="s">
        <v>4819</v>
      </c>
      <c r="B2136" s="238" t="s">
        <v>4822</v>
      </c>
      <c r="C2136" s="238" t="s">
        <v>6914</v>
      </c>
      <c r="D2136" s="239">
        <v>1752</v>
      </c>
      <c r="E2136" s="240" t="s">
        <v>10337</v>
      </c>
    </row>
    <row r="2137" spans="1:5" ht="20.100000000000001" customHeight="1">
      <c r="A2137" s="237" t="s">
        <v>4819</v>
      </c>
      <c r="B2137" s="238" t="s">
        <v>4824</v>
      </c>
      <c r="C2137" s="238" t="s">
        <v>6914</v>
      </c>
      <c r="D2137" s="239">
        <v>2650</v>
      </c>
      <c r="E2137" s="240" t="s">
        <v>10337</v>
      </c>
    </row>
    <row r="2138" spans="1:5" ht="20.100000000000001" customHeight="1">
      <c r="A2138" s="237" t="s">
        <v>4819</v>
      </c>
      <c r="B2138" s="238" t="s">
        <v>4826</v>
      </c>
      <c r="C2138" s="238" t="s">
        <v>6914</v>
      </c>
      <c r="D2138" s="239">
        <v>4078</v>
      </c>
      <c r="E2138" s="240" t="s">
        <v>10337</v>
      </c>
    </row>
    <row r="2139" spans="1:5" ht="20.100000000000001" customHeight="1">
      <c r="A2139" s="237" t="s">
        <v>4828</v>
      </c>
      <c r="B2139" s="238" t="s">
        <v>4829</v>
      </c>
      <c r="C2139" s="238" t="s">
        <v>6914</v>
      </c>
      <c r="D2139" s="239">
        <v>257</v>
      </c>
      <c r="E2139" s="240" t="s">
        <v>10337</v>
      </c>
    </row>
    <row r="2140" spans="1:5" ht="20.100000000000001" customHeight="1">
      <c r="A2140" s="237" t="s">
        <v>4828</v>
      </c>
      <c r="B2140" s="238" t="s">
        <v>4831</v>
      </c>
      <c r="C2140" s="238" t="s">
        <v>6914</v>
      </c>
      <c r="D2140" s="239">
        <v>423</v>
      </c>
      <c r="E2140" s="240" t="s">
        <v>10337</v>
      </c>
    </row>
    <row r="2141" spans="1:5" ht="20.100000000000001" customHeight="1">
      <c r="A2141" s="237" t="s">
        <v>4833</v>
      </c>
      <c r="B2141" s="238" t="s">
        <v>4834</v>
      </c>
      <c r="C2141" s="238" t="s">
        <v>6914</v>
      </c>
      <c r="D2141" s="239">
        <v>312</v>
      </c>
      <c r="E2141" s="240" t="s">
        <v>10337</v>
      </c>
    </row>
    <row r="2142" spans="1:5" ht="20.100000000000001" customHeight="1">
      <c r="A2142" s="237" t="s">
        <v>4833</v>
      </c>
      <c r="B2142" s="238" t="s">
        <v>4836</v>
      </c>
      <c r="C2142" s="238" t="s">
        <v>6914</v>
      </c>
      <c r="D2142" s="239">
        <v>507</v>
      </c>
      <c r="E2142" s="240" t="s">
        <v>10337</v>
      </c>
    </row>
    <row r="2143" spans="1:5" ht="20.100000000000001" customHeight="1">
      <c r="A2143" s="237" t="s">
        <v>4833</v>
      </c>
      <c r="B2143" s="238" t="s">
        <v>4838</v>
      </c>
      <c r="C2143" s="238" t="s">
        <v>6914</v>
      </c>
      <c r="D2143" s="239">
        <v>785</v>
      </c>
      <c r="E2143" s="240" t="s">
        <v>10337</v>
      </c>
    </row>
    <row r="2144" spans="1:5" ht="20.100000000000001" customHeight="1">
      <c r="A2144" s="237" t="s">
        <v>4833</v>
      </c>
      <c r="B2144" s="238" t="s">
        <v>4840</v>
      </c>
      <c r="C2144" s="238" t="s">
        <v>6914</v>
      </c>
      <c r="D2144" s="239">
        <v>1170</v>
      </c>
      <c r="E2144" s="240" t="s">
        <v>10337</v>
      </c>
    </row>
    <row r="2145" spans="1:5" ht="20.100000000000001" customHeight="1">
      <c r="A2145" s="237" t="s">
        <v>4833</v>
      </c>
      <c r="B2145" s="238" t="s">
        <v>4842</v>
      </c>
      <c r="C2145" s="238" t="s">
        <v>6914</v>
      </c>
      <c r="D2145" s="239">
        <v>1988</v>
      </c>
      <c r="E2145" s="240" t="s">
        <v>10337</v>
      </c>
    </row>
    <row r="2146" spans="1:5" ht="20.100000000000001" customHeight="1">
      <c r="A2146" s="237" t="s">
        <v>4833</v>
      </c>
      <c r="B2146" s="238" t="s">
        <v>4844</v>
      </c>
      <c r="C2146" s="238" t="s">
        <v>6914</v>
      </c>
      <c r="D2146" s="239">
        <v>3104</v>
      </c>
      <c r="E2146" s="240" t="s">
        <v>10337</v>
      </c>
    </row>
    <row r="2147" spans="1:5" ht="20.100000000000001" customHeight="1">
      <c r="A2147" s="237" t="s">
        <v>4833</v>
      </c>
      <c r="B2147" s="238" t="s">
        <v>4846</v>
      </c>
      <c r="C2147" s="238" t="s">
        <v>6914</v>
      </c>
      <c r="D2147" s="239">
        <v>5016</v>
      </c>
      <c r="E2147" s="240" t="s">
        <v>10337</v>
      </c>
    </row>
    <row r="2148" spans="1:5" ht="20.100000000000001" customHeight="1">
      <c r="A2148" s="237" t="s">
        <v>4833</v>
      </c>
      <c r="B2148" s="238" t="s">
        <v>4848</v>
      </c>
      <c r="C2148" s="238" t="s">
        <v>6914</v>
      </c>
      <c r="D2148" s="239">
        <v>6768</v>
      </c>
      <c r="E2148" s="240" t="s">
        <v>10337</v>
      </c>
    </row>
    <row r="2149" spans="1:5" ht="20.100000000000001" customHeight="1">
      <c r="A2149" s="237" t="s">
        <v>4833</v>
      </c>
      <c r="B2149" s="238" t="s">
        <v>4850</v>
      </c>
      <c r="C2149" s="238" t="s">
        <v>6914</v>
      </c>
      <c r="D2149" s="239">
        <v>9631</v>
      </c>
      <c r="E2149" s="240" t="s">
        <v>10337</v>
      </c>
    </row>
    <row r="2150" spans="1:5" ht="20.100000000000001" customHeight="1">
      <c r="A2150" s="237" t="s">
        <v>4833</v>
      </c>
      <c r="B2150" s="238" t="s">
        <v>4852</v>
      </c>
      <c r="C2150" s="238" t="s">
        <v>6914</v>
      </c>
      <c r="D2150" s="239">
        <v>13446</v>
      </c>
      <c r="E2150" s="240" t="s">
        <v>10337</v>
      </c>
    </row>
    <row r="2151" spans="1:5" ht="20.100000000000001" customHeight="1">
      <c r="A2151" s="237" t="s">
        <v>7504</v>
      </c>
      <c r="B2151" s="238" t="s">
        <v>4854</v>
      </c>
      <c r="C2151" s="238" t="s">
        <v>6914</v>
      </c>
      <c r="D2151" s="239">
        <v>2310</v>
      </c>
      <c r="E2151" s="240" t="s">
        <v>10337</v>
      </c>
    </row>
    <row r="2152" spans="1:5" ht="20.100000000000001" customHeight="1">
      <c r="A2152" s="237" t="s">
        <v>7504</v>
      </c>
      <c r="B2152" s="238" t="s">
        <v>10457</v>
      </c>
      <c r="C2152" s="238" t="s">
        <v>6914</v>
      </c>
      <c r="D2152" s="239">
        <v>3592</v>
      </c>
      <c r="E2152" s="240" t="s">
        <v>10337</v>
      </c>
    </row>
    <row r="2153" spans="1:5" ht="20.100000000000001" customHeight="1">
      <c r="A2153" s="237" t="s">
        <v>7504</v>
      </c>
      <c r="B2153" s="238" t="s">
        <v>10458</v>
      </c>
      <c r="C2153" s="238" t="s">
        <v>6914</v>
      </c>
      <c r="D2153" s="239">
        <v>5390</v>
      </c>
      <c r="E2153" s="240" t="s">
        <v>10337</v>
      </c>
    </row>
    <row r="2154" spans="1:5" ht="20.100000000000001" customHeight="1">
      <c r="A2154" s="237" t="s">
        <v>7504</v>
      </c>
      <c r="B2154" s="238" t="s">
        <v>10459</v>
      </c>
      <c r="C2154" s="238" t="s">
        <v>6914</v>
      </c>
      <c r="D2154" s="239">
        <v>7165</v>
      </c>
      <c r="E2154" s="240" t="s">
        <v>10337</v>
      </c>
    </row>
    <row r="2155" spans="1:5" ht="20.100000000000001" customHeight="1">
      <c r="A2155" s="237" t="s">
        <v>7504</v>
      </c>
      <c r="B2155" s="238" t="s">
        <v>10460</v>
      </c>
      <c r="C2155" s="238" t="s">
        <v>6914</v>
      </c>
      <c r="D2155" s="239">
        <v>9859</v>
      </c>
      <c r="E2155" s="240" t="s">
        <v>10337</v>
      </c>
    </row>
    <row r="2156" spans="1:5" ht="20.100000000000001" customHeight="1">
      <c r="A2156" s="237" t="s">
        <v>4860</v>
      </c>
      <c r="B2156" s="238" t="s">
        <v>4861</v>
      </c>
      <c r="C2156" s="238" t="s">
        <v>7081</v>
      </c>
      <c r="D2156" s="239">
        <v>8300000</v>
      </c>
      <c r="E2156" s="240" t="s">
        <v>10337</v>
      </c>
    </row>
    <row r="2157" spans="1:5" ht="20.100000000000001" customHeight="1">
      <c r="A2157" s="237" t="s">
        <v>4860</v>
      </c>
      <c r="B2157" s="238" t="s">
        <v>4863</v>
      </c>
      <c r="C2157" s="238" t="s">
        <v>7081</v>
      </c>
      <c r="D2157" s="239">
        <v>9100000</v>
      </c>
      <c r="E2157" s="240" t="s">
        <v>10337</v>
      </c>
    </row>
    <row r="2158" spans="1:5" ht="20.100000000000001" customHeight="1">
      <c r="A2158" s="237" t="s">
        <v>4860</v>
      </c>
      <c r="B2158" s="238" t="s">
        <v>4865</v>
      </c>
      <c r="C2158" s="238" t="s">
        <v>7081</v>
      </c>
      <c r="D2158" s="239">
        <v>11000000</v>
      </c>
      <c r="E2158" s="240" t="s">
        <v>10337</v>
      </c>
    </row>
    <row r="2159" spans="1:5" ht="20.100000000000001" customHeight="1">
      <c r="A2159" s="237" t="s">
        <v>4867</v>
      </c>
      <c r="B2159" s="238" t="s">
        <v>10461</v>
      </c>
      <c r="C2159" s="238" t="s">
        <v>7081</v>
      </c>
      <c r="D2159" s="239">
        <v>17380000</v>
      </c>
      <c r="E2159" s="240" t="s">
        <v>10337</v>
      </c>
    </row>
    <row r="2160" spans="1:5" ht="20.100000000000001" customHeight="1">
      <c r="A2160" s="237" t="s">
        <v>4867</v>
      </c>
      <c r="B2160" s="238" t="s">
        <v>10462</v>
      </c>
      <c r="C2160" s="238" t="s">
        <v>7081</v>
      </c>
      <c r="D2160" s="239">
        <v>18040000</v>
      </c>
      <c r="E2160" s="240" t="s">
        <v>10337</v>
      </c>
    </row>
    <row r="2161" spans="1:5" ht="20.100000000000001" customHeight="1">
      <c r="A2161" s="237" t="s">
        <v>4867</v>
      </c>
      <c r="B2161" s="238" t="s">
        <v>4870</v>
      </c>
      <c r="C2161" s="238" t="s">
        <v>7081</v>
      </c>
      <c r="D2161" s="239">
        <v>19250000</v>
      </c>
      <c r="E2161" s="240" t="s">
        <v>10337</v>
      </c>
    </row>
    <row r="2162" spans="1:5" ht="20.100000000000001" customHeight="1">
      <c r="A2162" s="237" t="s">
        <v>4867</v>
      </c>
      <c r="B2162" s="238" t="s">
        <v>4872</v>
      </c>
      <c r="C2162" s="238" t="s">
        <v>7081</v>
      </c>
      <c r="D2162" s="239">
        <v>21450000</v>
      </c>
      <c r="E2162" s="240" t="s">
        <v>10337</v>
      </c>
    </row>
    <row r="2163" spans="1:5" ht="20.100000000000001" customHeight="1">
      <c r="A2163" s="237" t="s">
        <v>4867</v>
      </c>
      <c r="B2163" s="238" t="s">
        <v>4874</v>
      </c>
      <c r="C2163" s="238" t="s">
        <v>7081</v>
      </c>
      <c r="D2163" s="239">
        <v>21800000</v>
      </c>
      <c r="E2163" s="240" t="s">
        <v>10337</v>
      </c>
    </row>
    <row r="2164" spans="1:5" ht="20.100000000000001" customHeight="1">
      <c r="A2164" s="237" t="s">
        <v>4867</v>
      </c>
      <c r="B2164" s="238" t="s">
        <v>4876</v>
      </c>
      <c r="C2164" s="238" t="s">
        <v>7081</v>
      </c>
      <c r="D2164" s="239">
        <v>24300000</v>
      </c>
      <c r="E2164" s="240" t="s">
        <v>10337</v>
      </c>
    </row>
    <row r="2165" spans="1:5" ht="20.100000000000001" customHeight="1">
      <c r="A2165" s="237" t="s">
        <v>4867</v>
      </c>
      <c r="B2165" s="238" t="s">
        <v>4878</v>
      </c>
      <c r="C2165" s="238" t="s">
        <v>7081</v>
      </c>
      <c r="D2165" s="239">
        <v>27400000</v>
      </c>
      <c r="E2165" s="240" t="s">
        <v>10337</v>
      </c>
    </row>
    <row r="2166" spans="1:5" ht="20.100000000000001" customHeight="1">
      <c r="A2166" s="237" t="s">
        <v>4867</v>
      </c>
      <c r="B2166" s="238" t="s">
        <v>4880</v>
      </c>
      <c r="C2166" s="238" t="s">
        <v>7081</v>
      </c>
      <c r="D2166" s="239">
        <v>32400000</v>
      </c>
      <c r="E2166" s="240" t="s">
        <v>10337</v>
      </c>
    </row>
    <row r="2167" spans="1:5" ht="20.100000000000001" customHeight="1">
      <c r="A2167" s="237" t="s">
        <v>4867</v>
      </c>
      <c r="B2167" s="238" t="s">
        <v>4882</v>
      </c>
      <c r="C2167" s="238" t="s">
        <v>7081</v>
      </c>
      <c r="D2167" s="239">
        <v>41500000</v>
      </c>
      <c r="E2167" s="240" t="s">
        <v>10337</v>
      </c>
    </row>
    <row r="2168" spans="1:5" ht="20.100000000000001" customHeight="1">
      <c r="A2168" s="237" t="s">
        <v>4867</v>
      </c>
      <c r="B2168" s="238" t="s">
        <v>4884</v>
      </c>
      <c r="C2168" s="238" t="s">
        <v>7081</v>
      </c>
      <c r="D2168" s="239">
        <v>43100000</v>
      </c>
      <c r="E2168" s="240" t="s">
        <v>10337</v>
      </c>
    </row>
    <row r="2169" spans="1:5" ht="20.100000000000001" customHeight="1">
      <c r="A2169" s="237" t="s">
        <v>4867</v>
      </c>
      <c r="B2169" s="238" t="s">
        <v>4886</v>
      </c>
      <c r="C2169" s="238" t="s">
        <v>7081</v>
      </c>
      <c r="D2169" s="239">
        <v>50800000</v>
      </c>
      <c r="E2169" s="240" t="s">
        <v>10337</v>
      </c>
    </row>
    <row r="2170" spans="1:5" ht="20.100000000000001" customHeight="1">
      <c r="A2170" s="237" t="s">
        <v>4867</v>
      </c>
      <c r="B2170" s="238" t="s">
        <v>4888</v>
      </c>
      <c r="C2170" s="238" t="s">
        <v>7081</v>
      </c>
      <c r="D2170" s="239">
        <v>58600000</v>
      </c>
      <c r="E2170" s="240" t="s">
        <v>10337</v>
      </c>
    </row>
    <row r="2171" spans="1:5" ht="20.100000000000001" customHeight="1">
      <c r="A2171" s="237" t="s">
        <v>4867</v>
      </c>
      <c r="B2171" s="238" t="s">
        <v>4890</v>
      </c>
      <c r="C2171" s="238" t="s">
        <v>7081</v>
      </c>
      <c r="D2171" s="239">
        <v>78900000</v>
      </c>
      <c r="E2171" s="240" t="s">
        <v>10337</v>
      </c>
    </row>
    <row r="2172" spans="1:5" ht="20.100000000000001" customHeight="1">
      <c r="A2172" s="237" t="s">
        <v>4867</v>
      </c>
      <c r="B2172" s="238" t="s">
        <v>4892</v>
      </c>
      <c r="C2172" s="238" t="s">
        <v>7081</v>
      </c>
      <c r="D2172" s="239">
        <v>93800000</v>
      </c>
      <c r="E2172" s="240" t="s">
        <v>10337</v>
      </c>
    </row>
    <row r="2173" spans="1:5" ht="20.100000000000001" customHeight="1">
      <c r="A2173" s="237" t="s">
        <v>4860</v>
      </c>
      <c r="B2173" s="238" t="s">
        <v>4894</v>
      </c>
      <c r="C2173" s="238" t="s">
        <v>7081</v>
      </c>
      <c r="D2173" s="239">
        <v>12200000</v>
      </c>
      <c r="E2173" s="240" t="s">
        <v>10337</v>
      </c>
    </row>
    <row r="2174" spans="1:5" ht="20.100000000000001" customHeight="1">
      <c r="A2174" s="237" t="s">
        <v>4860</v>
      </c>
      <c r="B2174" s="238" t="s">
        <v>4896</v>
      </c>
      <c r="C2174" s="238" t="s">
        <v>7081</v>
      </c>
      <c r="D2174" s="239">
        <v>13200000</v>
      </c>
      <c r="E2174" s="240" t="s">
        <v>10337</v>
      </c>
    </row>
    <row r="2175" spans="1:5" ht="20.100000000000001" customHeight="1">
      <c r="A2175" s="237" t="s">
        <v>4860</v>
      </c>
      <c r="B2175" s="238" t="s">
        <v>4898</v>
      </c>
      <c r="C2175" s="238" t="s">
        <v>7081</v>
      </c>
      <c r="D2175" s="239">
        <v>15950000</v>
      </c>
      <c r="E2175" s="240" t="s">
        <v>10337</v>
      </c>
    </row>
    <row r="2176" spans="1:5" ht="20.100000000000001" customHeight="1">
      <c r="A2176" s="237" t="s">
        <v>4860</v>
      </c>
      <c r="B2176" s="238" t="s">
        <v>4900</v>
      </c>
      <c r="C2176" s="238" t="s">
        <v>7081</v>
      </c>
      <c r="D2176" s="239">
        <v>15900000</v>
      </c>
      <c r="E2176" s="240" t="s">
        <v>10337</v>
      </c>
    </row>
    <row r="2177" spans="1:5" ht="20.100000000000001" customHeight="1">
      <c r="A2177" s="237" t="s">
        <v>4860</v>
      </c>
      <c r="B2177" s="238" t="s">
        <v>4902</v>
      </c>
      <c r="C2177" s="238" t="s">
        <v>7081</v>
      </c>
      <c r="D2177" s="239">
        <v>18700000</v>
      </c>
      <c r="E2177" s="240" t="s">
        <v>10337</v>
      </c>
    </row>
    <row r="2178" spans="1:5" ht="20.100000000000001" customHeight="1">
      <c r="A2178" s="237" t="s">
        <v>4860</v>
      </c>
      <c r="B2178" s="238" t="s">
        <v>4904</v>
      </c>
      <c r="C2178" s="238" t="s">
        <v>7081</v>
      </c>
      <c r="D2178" s="239">
        <v>18600000</v>
      </c>
      <c r="E2178" s="240" t="s">
        <v>10337</v>
      </c>
    </row>
    <row r="2179" spans="1:5" ht="20.100000000000001" customHeight="1">
      <c r="A2179" s="237" t="s">
        <v>4860</v>
      </c>
      <c r="B2179" s="238" t="s">
        <v>4906</v>
      </c>
      <c r="C2179" s="238" t="s">
        <v>7081</v>
      </c>
      <c r="D2179" s="239">
        <v>21000000</v>
      </c>
      <c r="E2179" s="240" t="s">
        <v>10337</v>
      </c>
    </row>
    <row r="2180" spans="1:5" ht="20.100000000000001" customHeight="1">
      <c r="A2180" s="237" t="s">
        <v>4867</v>
      </c>
      <c r="B2180" s="238" t="s">
        <v>4908</v>
      </c>
      <c r="C2180" s="238" t="s">
        <v>7081</v>
      </c>
      <c r="D2180" s="239">
        <v>25300000</v>
      </c>
      <c r="E2180" s="240" t="s">
        <v>10337</v>
      </c>
    </row>
    <row r="2181" spans="1:5" ht="20.100000000000001" customHeight="1">
      <c r="A2181" s="237" t="s">
        <v>4867</v>
      </c>
      <c r="B2181" s="238" t="s">
        <v>4910</v>
      </c>
      <c r="C2181" s="238" t="s">
        <v>7081</v>
      </c>
      <c r="D2181" s="239">
        <v>27940000</v>
      </c>
      <c r="E2181" s="240" t="s">
        <v>10337</v>
      </c>
    </row>
    <row r="2182" spans="1:5" ht="20.100000000000001" customHeight="1">
      <c r="A2182" s="237" t="s">
        <v>4867</v>
      </c>
      <c r="B2182" s="238" t="s">
        <v>4912</v>
      </c>
      <c r="C2182" s="238" t="s">
        <v>7081</v>
      </c>
      <c r="D2182" s="239">
        <v>31130000</v>
      </c>
      <c r="E2182" s="240" t="s">
        <v>10337</v>
      </c>
    </row>
    <row r="2183" spans="1:5" ht="20.100000000000001" customHeight="1">
      <c r="A2183" s="237" t="s">
        <v>4867</v>
      </c>
      <c r="B2183" s="238" t="s">
        <v>4914</v>
      </c>
      <c r="C2183" s="238" t="s">
        <v>7081</v>
      </c>
      <c r="D2183" s="239">
        <v>31700000</v>
      </c>
      <c r="E2183" s="240" t="s">
        <v>10337</v>
      </c>
    </row>
    <row r="2184" spans="1:5" ht="20.100000000000001" customHeight="1">
      <c r="A2184" s="237" t="s">
        <v>4867</v>
      </c>
      <c r="B2184" s="238" t="s">
        <v>4916</v>
      </c>
      <c r="C2184" s="238" t="s">
        <v>7081</v>
      </c>
      <c r="D2184" s="239">
        <v>35300000</v>
      </c>
      <c r="E2184" s="240" t="s">
        <v>10337</v>
      </c>
    </row>
    <row r="2185" spans="1:5" ht="20.100000000000001" customHeight="1">
      <c r="A2185" s="237" t="s">
        <v>4867</v>
      </c>
      <c r="B2185" s="238" t="s">
        <v>4918</v>
      </c>
      <c r="C2185" s="238" t="s">
        <v>7081</v>
      </c>
      <c r="D2185" s="239">
        <v>39800000</v>
      </c>
      <c r="E2185" s="240" t="s">
        <v>10337</v>
      </c>
    </row>
    <row r="2186" spans="1:5" ht="20.100000000000001" customHeight="1">
      <c r="A2186" s="237" t="s">
        <v>4867</v>
      </c>
      <c r="B2186" s="238" t="s">
        <v>4920</v>
      </c>
      <c r="C2186" s="238" t="s">
        <v>7081</v>
      </c>
      <c r="D2186" s="239">
        <v>47100000</v>
      </c>
      <c r="E2186" s="240" t="s">
        <v>10337</v>
      </c>
    </row>
    <row r="2187" spans="1:5" ht="20.100000000000001" customHeight="1">
      <c r="A2187" s="237" t="s">
        <v>4867</v>
      </c>
      <c r="B2187" s="238" t="s">
        <v>4922</v>
      </c>
      <c r="C2187" s="238" t="s">
        <v>7081</v>
      </c>
      <c r="D2187" s="239">
        <v>60200000</v>
      </c>
      <c r="E2187" s="240" t="s">
        <v>10337</v>
      </c>
    </row>
    <row r="2188" spans="1:5" ht="20.100000000000001" customHeight="1">
      <c r="A2188" s="237" t="s">
        <v>4867</v>
      </c>
      <c r="B2188" s="238" t="s">
        <v>4924</v>
      </c>
      <c r="C2188" s="238" t="s">
        <v>7081</v>
      </c>
      <c r="D2188" s="239">
        <v>62600000</v>
      </c>
      <c r="E2188" s="240" t="s">
        <v>10337</v>
      </c>
    </row>
    <row r="2189" spans="1:5" ht="20.100000000000001" customHeight="1">
      <c r="A2189" s="237" t="s">
        <v>4867</v>
      </c>
      <c r="B2189" s="238" t="s">
        <v>4926</v>
      </c>
      <c r="C2189" s="238" t="s">
        <v>7081</v>
      </c>
      <c r="D2189" s="239">
        <v>73800000</v>
      </c>
      <c r="E2189" s="240" t="s">
        <v>10337</v>
      </c>
    </row>
    <row r="2190" spans="1:5" ht="20.100000000000001" customHeight="1">
      <c r="A2190" s="237" t="s">
        <v>4867</v>
      </c>
      <c r="B2190" s="238" t="s">
        <v>4928</v>
      </c>
      <c r="C2190" s="238" t="s">
        <v>7081</v>
      </c>
      <c r="D2190" s="239">
        <v>85000000</v>
      </c>
      <c r="E2190" s="240" t="s">
        <v>10337</v>
      </c>
    </row>
    <row r="2191" spans="1:5" ht="20.100000000000001" customHeight="1">
      <c r="A2191" s="237" t="s">
        <v>4867</v>
      </c>
      <c r="B2191" s="238" t="s">
        <v>4930</v>
      </c>
      <c r="C2191" s="238" t="s">
        <v>7081</v>
      </c>
      <c r="D2191" s="239">
        <v>99100000</v>
      </c>
      <c r="E2191" s="240" t="s">
        <v>10337</v>
      </c>
    </row>
    <row r="2192" spans="1:5" ht="20.100000000000001" customHeight="1">
      <c r="A2192" s="237" t="s">
        <v>4867</v>
      </c>
      <c r="B2192" s="238" t="s">
        <v>4932</v>
      </c>
      <c r="C2192" s="238" t="s">
        <v>7081</v>
      </c>
      <c r="D2192" s="239">
        <v>108700000</v>
      </c>
      <c r="E2192" s="240" t="s">
        <v>10337</v>
      </c>
    </row>
    <row r="2193" spans="1:5" ht="20.100000000000001" customHeight="1">
      <c r="A2193" s="237" t="s">
        <v>4934</v>
      </c>
      <c r="B2193" s="238" t="s">
        <v>4935</v>
      </c>
      <c r="C2193" s="238" t="s">
        <v>7081</v>
      </c>
      <c r="D2193" s="239">
        <v>55000</v>
      </c>
      <c r="E2193" s="240" t="s">
        <v>10337</v>
      </c>
    </row>
    <row r="2194" spans="1:5" ht="20.100000000000001" customHeight="1">
      <c r="A2194" s="237" t="s">
        <v>4937</v>
      </c>
      <c r="B2194" s="238" t="s">
        <v>4938</v>
      </c>
      <c r="C2194" s="238" t="s">
        <v>6914</v>
      </c>
      <c r="D2194" s="239">
        <v>631</v>
      </c>
      <c r="E2194" s="240" t="s">
        <v>10337</v>
      </c>
    </row>
    <row r="2195" spans="1:5" ht="20.100000000000001" customHeight="1">
      <c r="A2195" s="237" t="s">
        <v>4940</v>
      </c>
      <c r="B2195" s="238" t="s">
        <v>4941</v>
      </c>
      <c r="C2195" s="238" t="s">
        <v>6914</v>
      </c>
      <c r="D2195" s="239">
        <v>892</v>
      </c>
      <c r="E2195" s="240" t="s">
        <v>10337</v>
      </c>
    </row>
    <row r="2196" spans="1:5" ht="20.100000000000001" customHeight="1">
      <c r="A2196" s="237" t="s">
        <v>4943</v>
      </c>
      <c r="B2196" s="238" t="s">
        <v>4944</v>
      </c>
      <c r="C2196" s="238" t="s">
        <v>6914</v>
      </c>
      <c r="D2196" s="239">
        <v>1308</v>
      </c>
      <c r="E2196" s="240" t="s">
        <v>10337</v>
      </c>
    </row>
    <row r="2197" spans="1:5" ht="20.100000000000001" customHeight="1">
      <c r="A2197" s="237" t="s">
        <v>4946</v>
      </c>
      <c r="B2197" s="238" t="s">
        <v>4947</v>
      </c>
      <c r="C2197" s="238" t="s">
        <v>6914</v>
      </c>
      <c r="D2197" s="239">
        <v>2031</v>
      </c>
      <c r="E2197" s="240" t="s">
        <v>10337</v>
      </c>
    </row>
    <row r="2198" spans="1:5" ht="20.100000000000001" customHeight="1">
      <c r="A2198" s="237" t="s">
        <v>4949</v>
      </c>
      <c r="B2198" s="238" t="s">
        <v>4950</v>
      </c>
      <c r="C2198" s="238" t="s">
        <v>6914</v>
      </c>
      <c r="D2198" s="239">
        <v>3234</v>
      </c>
      <c r="E2198" s="240" t="s">
        <v>10337</v>
      </c>
    </row>
    <row r="2199" spans="1:5" ht="20.100000000000001" customHeight="1">
      <c r="A2199" s="237" t="s">
        <v>4952</v>
      </c>
      <c r="B2199" s="238" t="s">
        <v>4953</v>
      </c>
      <c r="C2199" s="238" t="s">
        <v>6914</v>
      </c>
      <c r="D2199" s="239">
        <v>4883</v>
      </c>
      <c r="E2199" s="240" t="s">
        <v>10337</v>
      </c>
    </row>
    <row r="2200" spans="1:5" ht="20.100000000000001" customHeight="1">
      <c r="A2200" s="237" t="s">
        <v>4955</v>
      </c>
      <c r="B2200" s="238" t="s">
        <v>4956</v>
      </c>
      <c r="C2200" s="238" t="s">
        <v>6914</v>
      </c>
      <c r="D2200" s="239">
        <v>6664</v>
      </c>
      <c r="E2200" s="240" t="s">
        <v>10337</v>
      </c>
    </row>
    <row r="2201" spans="1:5" ht="20.100000000000001" customHeight="1">
      <c r="A2201" s="237" t="s">
        <v>4958</v>
      </c>
      <c r="B2201" s="238" t="s">
        <v>4959</v>
      </c>
      <c r="C2201" s="238" t="s">
        <v>6914</v>
      </c>
      <c r="D2201" s="239">
        <v>8908</v>
      </c>
      <c r="E2201" s="240" t="s">
        <v>10337</v>
      </c>
    </row>
    <row r="2202" spans="1:5" ht="20.100000000000001" customHeight="1">
      <c r="A2202" s="237" t="s">
        <v>4961</v>
      </c>
      <c r="B2202" s="238" t="s">
        <v>4962</v>
      </c>
      <c r="C2202" s="238" t="s">
        <v>6914</v>
      </c>
      <c r="D2202" s="239">
        <v>12422</v>
      </c>
      <c r="E2202" s="240" t="s">
        <v>10337</v>
      </c>
    </row>
    <row r="2203" spans="1:5" ht="20.100000000000001" customHeight="1">
      <c r="A2203" s="237" t="s">
        <v>4964</v>
      </c>
      <c r="B2203" s="238" t="s">
        <v>4965</v>
      </c>
      <c r="C2203" s="238" t="s">
        <v>6914</v>
      </c>
      <c r="D2203" s="239">
        <v>17183</v>
      </c>
      <c r="E2203" s="240" t="s">
        <v>10337</v>
      </c>
    </row>
    <row r="2204" spans="1:5" ht="20.100000000000001" customHeight="1">
      <c r="A2204" s="237" t="s">
        <v>4967</v>
      </c>
      <c r="B2204" s="238" t="s">
        <v>4968</v>
      </c>
      <c r="C2204" s="238" t="s">
        <v>6914</v>
      </c>
      <c r="D2204" s="239">
        <v>21269</v>
      </c>
      <c r="E2204" s="240" t="s">
        <v>10337</v>
      </c>
    </row>
    <row r="2205" spans="1:5" ht="20.100000000000001" customHeight="1">
      <c r="A2205" s="237" t="s">
        <v>4970</v>
      </c>
      <c r="B2205" s="238" t="s">
        <v>4971</v>
      </c>
      <c r="C2205" s="238" t="s">
        <v>6914</v>
      </c>
      <c r="D2205" s="239">
        <v>26211</v>
      </c>
      <c r="E2205" s="240" t="s">
        <v>10337</v>
      </c>
    </row>
    <row r="2206" spans="1:5" ht="20.100000000000001" customHeight="1">
      <c r="A2206" s="237" t="s">
        <v>4973</v>
      </c>
      <c r="B2206" s="238" t="s">
        <v>4974</v>
      </c>
      <c r="C2206" s="238" t="s">
        <v>6914</v>
      </c>
      <c r="D2206" s="239">
        <v>32432</v>
      </c>
      <c r="E2206" s="240" t="s">
        <v>10337</v>
      </c>
    </row>
    <row r="2207" spans="1:5" ht="20.100000000000001" customHeight="1">
      <c r="A2207" s="237" t="s">
        <v>4976</v>
      </c>
      <c r="B2207" s="238" t="s">
        <v>4977</v>
      </c>
      <c r="C2207" s="238" t="s">
        <v>6914</v>
      </c>
      <c r="D2207" s="239">
        <v>41797</v>
      </c>
      <c r="E2207" s="240" t="s">
        <v>10337</v>
      </c>
    </row>
    <row r="2208" spans="1:5" ht="20.100000000000001" customHeight="1">
      <c r="A2208" s="237" t="s">
        <v>4979</v>
      </c>
      <c r="B2208" s="238" t="s">
        <v>4980</v>
      </c>
      <c r="C2208" s="238" t="s">
        <v>6914</v>
      </c>
      <c r="D2208" s="239">
        <v>53214</v>
      </c>
      <c r="E2208" s="240" t="s">
        <v>10337</v>
      </c>
    </row>
    <row r="2209" spans="1:5" ht="20.100000000000001" customHeight="1">
      <c r="A2209" s="237" t="s">
        <v>4981</v>
      </c>
      <c r="B2209" s="238" t="s">
        <v>4982</v>
      </c>
      <c r="C2209" s="238" t="s">
        <v>6914</v>
      </c>
      <c r="D2209" s="239">
        <v>1539</v>
      </c>
      <c r="E2209" s="240" t="s">
        <v>10337</v>
      </c>
    </row>
    <row r="2210" spans="1:5" ht="20.100000000000001" customHeight="1">
      <c r="A2210" s="237" t="s">
        <v>4984</v>
      </c>
      <c r="B2210" s="238" t="s">
        <v>4985</v>
      </c>
      <c r="C2210" s="238" t="s">
        <v>6914</v>
      </c>
      <c r="D2210" s="239">
        <v>2138</v>
      </c>
      <c r="E2210" s="240" t="s">
        <v>10337</v>
      </c>
    </row>
    <row r="2211" spans="1:5" ht="20.100000000000001" customHeight="1">
      <c r="A2211" s="237" t="s">
        <v>4987</v>
      </c>
      <c r="B2211" s="238" t="s">
        <v>4988</v>
      </c>
      <c r="C2211" s="238" t="s">
        <v>6914</v>
      </c>
      <c r="D2211" s="239">
        <v>2892</v>
      </c>
      <c r="E2211" s="240" t="s">
        <v>10337</v>
      </c>
    </row>
    <row r="2212" spans="1:5" ht="20.100000000000001" customHeight="1">
      <c r="A2212" s="237" t="s">
        <v>4990</v>
      </c>
      <c r="B2212" s="238" t="s">
        <v>4991</v>
      </c>
      <c r="C2212" s="238" t="s">
        <v>6914</v>
      </c>
      <c r="D2212" s="239">
        <v>2001</v>
      </c>
      <c r="E2212" s="240" t="s">
        <v>10337</v>
      </c>
    </row>
    <row r="2213" spans="1:5" ht="20.100000000000001" customHeight="1">
      <c r="A2213" s="237" t="s">
        <v>4993</v>
      </c>
      <c r="B2213" s="238" t="s">
        <v>4994</v>
      </c>
      <c r="C2213" s="238" t="s">
        <v>6914</v>
      </c>
      <c r="D2213" s="239">
        <v>2831</v>
      </c>
      <c r="E2213" s="240" t="s">
        <v>10337</v>
      </c>
    </row>
    <row r="2214" spans="1:5" ht="20.100000000000001" customHeight="1">
      <c r="A2214" s="237" t="s">
        <v>4996</v>
      </c>
      <c r="B2214" s="238" t="s">
        <v>4997</v>
      </c>
      <c r="C2214" s="238" t="s">
        <v>6914</v>
      </c>
      <c r="D2214" s="239">
        <v>3908</v>
      </c>
      <c r="E2214" s="240" t="s">
        <v>10337</v>
      </c>
    </row>
    <row r="2215" spans="1:5" ht="20.100000000000001" customHeight="1">
      <c r="A2215" s="237" t="s">
        <v>4999</v>
      </c>
      <c r="B2215" s="238" t="s">
        <v>5000</v>
      </c>
      <c r="C2215" s="238" t="s">
        <v>6914</v>
      </c>
      <c r="D2215" s="239">
        <v>6216</v>
      </c>
      <c r="E2215" s="240" t="s">
        <v>10337</v>
      </c>
    </row>
    <row r="2216" spans="1:5" ht="20.100000000000001" customHeight="1">
      <c r="A2216" s="237" t="s">
        <v>5002</v>
      </c>
      <c r="B2216" s="238" t="s">
        <v>5003</v>
      </c>
      <c r="C2216" s="238" t="s">
        <v>6914</v>
      </c>
      <c r="D2216" s="239">
        <v>9700</v>
      </c>
      <c r="E2216" s="240" t="s">
        <v>10337</v>
      </c>
    </row>
    <row r="2217" spans="1:5" ht="20.100000000000001" customHeight="1">
      <c r="A2217" s="237" t="s">
        <v>5005</v>
      </c>
      <c r="B2217" s="238" t="s">
        <v>5006</v>
      </c>
      <c r="C2217" s="238" t="s">
        <v>6914</v>
      </c>
      <c r="D2217" s="239">
        <v>15077</v>
      </c>
      <c r="E2217" s="240" t="s">
        <v>10337</v>
      </c>
    </row>
    <row r="2218" spans="1:5" ht="20.100000000000001" customHeight="1">
      <c r="A2218" s="237" t="s">
        <v>5008</v>
      </c>
      <c r="B2218" s="238" t="s">
        <v>5009</v>
      </c>
      <c r="C2218" s="238" t="s">
        <v>6914</v>
      </c>
      <c r="D2218" s="239">
        <v>20051</v>
      </c>
      <c r="E2218" s="240" t="s">
        <v>10337</v>
      </c>
    </row>
    <row r="2219" spans="1:5" ht="20.100000000000001" customHeight="1">
      <c r="A2219" s="237" t="s">
        <v>5011</v>
      </c>
      <c r="B2219" s="238" t="s">
        <v>5012</v>
      </c>
      <c r="C2219" s="238" t="s">
        <v>6914</v>
      </c>
      <c r="D2219" s="239">
        <v>27284</v>
      </c>
      <c r="E2219" s="240" t="s">
        <v>10337</v>
      </c>
    </row>
    <row r="2220" spans="1:5" ht="20.100000000000001" customHeight="1">
      <c r="A2220" s="237" t="s">
        <v>5014</v>
      </c>
      <c r="B2220" s="238" t="s">
        <v>5015</v>
      </c>
      <c r="C2220" s="238" t="s">
        <v>6914</v>
      </c>
      <c r="D2220" s="239">
        <v>38683</v>
      </c>
      <c r="E2220" s="240" t="s">
        <v>10337</v>
      </c>
    </row>
    <row r="2221" spans="1:5" ht="20.100000000000001" customHeight="1">
      <c r="A2221" s="237" t="s">
        <v>5017</v>
      </c>
      <c r="B2221" s="238" t="s">
        <v>5018</v>
      </c>
      <c r="C2221" s="238" t="s">
        <v>6914</v>
      </c>
      <c r="D2221" s="239">
        <v>53482</v>
      </c>
      <c r="E2221" s="240" t="s">
        <v>10337</v>
      </c>
    </row>
    <row r="2222" spans="1:5" ht="20.100000000000001" customHeight="1">
      <c r="A2222" s="237" t="s">
        <v>5020</v>
      </c>
      <c r="B2222" s="238" t="s">
        <v>5021</v>
      </c>
      <c r="C2222" s="238" t="s">
        <v>6914</v>
      </c>
      <c r="D2222" s="239">
        <v>66143</v>
      </c>
      <c r="E2222" s="240" t="s">
        <v>10337</v>
      </c>
    </row>
    <row r="2223" spans="1:5" ht="20.100000000000001" customHeight="1">
      <c r="A2223" s="237" t="s">
        <v>5023</v>
      </c>
      <c r="B2223" s="238" t="s">
        <v>5024</v>
      </c>
      <c r="C2223" s="238" t="s">
        <v>6914</v>
      </c>
      <c r="D2223" s="239">
        <v>81796</v>
      </c>
      <c r="E2223" s="240" t="s">
        <v>10337</v>
      </c>
    </row>
    <row r="2224" spans="1:5" ht="20.100000000000001" customHeight="1">
      <c r="A2224" s="237" t="s">
        <v>5026</v>
      </c>
      <c r="B2224" s="238" t="s">
        <v>5027</v>
      </c>
      <c r="C2224" s="238" t="s">
        <v>6914</v>
      </c>
      <c r="D2224" s="239">
        <v>101340</v>
      </c>
      <c r="E2224" s="240" t="s">
        <v>10337</v>
      </c>
    </row>
    <row r="2225" spans="1:5" ht="20.100000000000001" customHeight="1">
      <c r="A2225" s="237" t="s">
        <v>5029</v>
      </c>
      <c r="B2225" s="238" t="s">
        <v>5030</v>
      </c>
      <c r="C2225" s="238" t="s">
        <v>6914</v>
      </c>
      <c r="D2225" s="239">
        <v>130184</v>
      </c>
      <c r="E2225" s="240" t="s">
        <v>10337</v>
      </c>
    </row>
    <row r="2226" spans="1:5" ht="20.100000000000001" customHeight="1">
      <c r="A2226" s="237" t="s">
        <v>5032</v>
      </c>
      <c r="B2226" s="238" t="s">
        <v>5033</v>
      </c>
      <c r="C2226" s="238" t="s">
        <v>6914</v>
      </c>
      <c r="D2226" s="239">
        <v>165138</v>
      </c>
      <c r="E2226" s="240" t="s">
        <v>10337</v>
      </c>
    </row>
    <row r="2227" spans="1:5" ht="20.100000000000001" customHeight="1">
      <c r="A2227" s="237" t="s">
        <v>5035</v>
      </c>
      <c r="B2227" s="238" t="s">
        <v>5036</v>
      </c>
      <c r="C2227" s="238" t="s">
        <v>6914</v>
      </c>
      <c r="D2227" s="239">
        <v>2500</v>
      </c>
      <c r="E2227" s="240" t="s">
        <v>10337</v>
      </c>
    </row>
    <row r="2228" spans="1:5" ht="20.100000000000001" customHeight="1">
      <c r="A2228" s="237" t="s">
        <v>5038</v>
      </c>
      <c r="B2228" s="238" t="s">
        <v>5039</v>
      </c>
      <c r="C2228" s="238" t="s">
        <v>6914</v>
      </c>
      <c r="D2228" s="239">
        <v>3585</v>
      </c>
      <c r="E2228" s="240" t="s">
        <v>10337</v>
      </c>
    </row>
    <row r="2229" spans="1:5" ht="20.100000000000001" customHeight="1">
      <c r="A2229" s="237" t="s">
        <v>5041</v>
      </c>
      <c r="B2229" s="238" t="s">
        <v>5042</v>
      </c>
      <c r="C2229" s="238" t="s">
        <v>6914</v>
      </c>
      <c r="D2229" s="239">
        <v>5031</v>
      </c>
      <c r="E2229" s="240" t="s">
        <v>10337</v>
      </c>
    </row>
    <row r="2230" spans="1:5" ht="20.100000000000001" customHeight="1">
      <c r="A2230" s="237" t="s">
        <v>5044</v>
      </c>
      <c r="B2230" s="238" t="s">
        <v>5045</v>
      </c>
      <c r="C2230" s="238" t="s">
        <v>6914</v>
      </c>
      <c r="D2230" s="239">
        <v>7985</v>
      </c>
      <c r="E2230" s="240" t="s">
        <v>10337</v>
      </c>
    </row>
    <row r="2231" spans="1:5" ht="20.100000000000001" customHeight="1">
      <c r="A2231" s="237" t="s">
        <v>5047</v>
      </c>
      <c r="B2231" s="238" t="s">
        <v>5048</v>
      </c>
      <c r="C2231" s="238" t="s">
        <v>6914</v>
      </c>
      <c r="D2231" s="239">
        <v>12843</v>
      </c>
      <c r="E2231" s="240" t="s">
        <v>10337</v>
      </c>
    </row>
    <row r="2232" spans="1:5" ht="20.100000000000001" customHeight="1">
      <c r="A2232" s="237" t="s">
        <v>5050</v>
      </c>
      <c r="B2232" s="238" t="s">
        <v>5051</v>
      </c>
      <c r="C2232" s="238" t="s">
        <v>6914</v>
      </c>
      <c r="D2232" s="239">
        <v>19828</v>
      </c>
      <c r="E2232" s="240" t="s">
        <v>10337</v>
      </c>
    </row>
    <row r="2233" spans="1:5" ht="20.100000000000001" customHeight="1">
      <c r="A2233" s="237" t="s">
        <v>5053</v>
      </c>
      <c r="B2233" s="238" t="s">
        <v>5054</v>
      </c>
      <c r="C2233" s="238" t="s">
        <v>6914</v>
      </c>
      <c r="D2233" s="239">
        <v>26476</v>
      </c>
      <c r="E2233" s="240" t="s">
        <v>10337</v>
      </c>
    </row>
    <row r="2234" spans="1:5" ht="20.100000000000001" customHeight="1">
      <c r="A2234" s="237" t="s">
        <v>5056</v>
      </c>
      <c r="B2234" s="238" t="s">
        <v>5057</v>
      </c>
      <c r="C2234" s="238" t="s">
        <v>6914</v>
      </c>
      <c r="D2234" s="239">
        <v>36456</v>
      </c>
      <c r="E2234" s="240" t="s">
        <v>10337</v>
      </c>
    </row>
    <row r="2235" spans="1:5" ht="20.100000000000001" customHeight="1">
      <c r="A2235" s="237" t="s">
        <v>5059</v>
      </c>
      <c r="B2235" s="238" t="s">
        <v>5060</v>
      </c>
      <c r="C2235" s="238" t="s">
        <v>6914</v>
      </c>
      <c r="D2235" s="239">
        <v>51219</v>
      </c>
      <c r="E2235" s="240" t="s">
        <v>10337</v>
      </c>
    </row>
    <row r="2236" spans="1:5" ht="20.100000000000001" customHeight="1">
      <c r="A2236" s="237" t="s">
        <v>5062</v>
      </c>
      <c r="B2236" s="238" t="s">
        <v>5063</v>
      </c>
      <c r="C2236" s="238" t="s">
        <v>6914</v>
      </c>
      <c r="D2236" s="239">
        <v>71187</v>
      </c>
      <c r="E2236" s="240" t="s">
        <v>10337</v>
      </c>
    </row>
    <row r="2237" spans="1:5" ht="20.100000000000001" customHeight="1">
      <c r="A2237" s="237" t="s">
        <v>5065</v>
      </c>
      <c r="B2237" s="238" t="s">
        <v>5066</v>
      </c>
      <c r="C2237" s="238" t="s">
        <v>6914</v>
      </c>
      <c r="D2237" s="239">
        <v>88521</v>
      </c>
      <c r="E2237" s="240" t="s">
        <v>10337</v>
      </c>
    </row>
    <row r="2238" spans="1:5" ht="20.100000000000001" customHeight="1">
      <c r="A2238" s="237" t="s">
        <v>5068</v>
      </c>
      <c r="B2238" s="238" t="s">
        <v>5069</v>
      </c>
      <c r="C2238" s="238" t="s">
        <v>6914</v>
      </c>
      <c r="D2238" s="239">
        <v>109083</v>
      </c>
      <c r="E2238" s="240" t="s">
        <v>10337</v>
      </c>
    </row>
    <row r="2239" spans="1:5" ht="20.100000000000001" customHeight="1">
      <c r="A2239" s="237" t="s">
        <v>5071</v>
      </c>
      <c r="B2239" s="238" t="s">
        <v>5072</v>
      </c>
      <c r="C2239" s="238" t="s">
        <v>6914</v>
      </c>
      <c r="D2239" s="239">
        <v>135496</v>
      </c>
      <c r="E2239" s="240" t="s">
        <v>10337</v>
      </c>
    </row>
    <row r="2240" spans="1:5" ht="20.100000000000001" customHeight="1">
      <c r="A2240" s="237" t="s">
        <v>5074</v>
      </c>
      <c r="B2240" s="238" t="s">
        <v>5075</v>
      </c>
      <c r="C2240" s="238" t="s">
        <v>6914</v>
      </c>
      <c r="D2240" s="239">
        <v>174015</v>
      </c>
      <c r="E2240" s="240" t="s">
        <v>10337</v>
      </c>
    </row>
    <row r="2241" spans="1:5" ht="20.100000000000001" customHeight="1">
      <c r="A2241" s="237" t="s">
        <v>5077</v>
      </c>
      <c r="B2241" s="238" t="s">
        <v>5078</v>
      </c>
      <c r="C2241" s="238" t="s">
        <v>6914</v>
      </c>
      <c r="D2241" s="239">
        <v>222605</v>
      </c>
      <c r="E2241" s="240" t="s">
        <v>10337</v>
      </c>
    </row>
    <row r="2242" spans="1:5" ht="20.100000000000001" customHeight="1">
      <c r="A2242" s="237" t="s">
        <v>5080</v>
      </c>
      <c r="B2242" s="238" t="s">
        <v>5081</v>
      </c>
      <c r="C2242" s="238" t="s">
        <v>6914</v>
      </c>
      <c r="D2242" s="239">
        <v>7663</v>
      </c>
      <c r="E2242" s="240" t="s">
        <v>10337</v>
      </c>
    </row>
    <row r="2243" spans="1:5" ht="20.100000000000001" customHeight="1">
      <c r="A2243" s="237" t="s">
        <v>5083</v>
      </c>
      <c r="B2243" s="238" t="s">
        <v>5084</v>
      </c>
      <c r="C2243" s="238" t="s">
        <v>6914</v>
      </c>
      <c r="D2243" s="239">
        <v>9210</v>
      </c>
      <c r="E2243" s="240" t="s">
        <v>10337</v>
      </c>
    </row>
    <row r="2244" spans="1:5" ht="20.100000000000001" customHeight="1">
      <c r="A2244" s="237" t="s">
        <v>5086</v>
      </c>
      <c r="B2244" s="238" t="s">
        <v>5087</v>
      </c>
      <c r="C2244" s="238" t="s">
        <v>6914</v>
      </c>
      <c r="D2244" s="239">
        <v>11932</v>
      </c>
      <c r="E2244" s="240" t="s">
        <v>10337</v>
      </c>
    </row>
    <row r="2245" spans="1:5" ht="20.100000000000001" customHeight="1">
      <c r="A2245" s="237" t="s">
        <v>5089</v>
      </c>
      <c r="B2245" s="238" t="s">
        <v>5090</v>
      </c>
      <c r="C2245" s="238" t="s">
        <v>6914</v>
      </c>
      <c r="D2245" s="239">
        <v>16083</v>
      </c>
      <c r="E2245" s="240" t="s">
        <v>10337</v>
      </c>
    </row>
    <row r="2246" spans="1:5" ht="20.100000000000001" customHeight="1">
      <c r="A2246" s="237" t="s">
        <v>5092</v>
      </c>
      <c r="B2246" s="238" t="s">
        <v>5093</v>
      </c>
      <c r="C2246" s="238" t="s">
        <v>6914</v>
      </c>
      <c r="D2246" s="239">
        <v>19039</v>
      </c>
      <c r="E2246" s="240" t="s">
        <v>10337</v>
      </c>
    </row>
    <row r="2247" spans="1:5" ht="20.100000000000001" customHeight="1">
      <c r="A2247" s="237" t="s">
        <v>5095</v>
      </c>
      <c r="B2247" s="238" t="s">
        <v>5096</v>
      </c>
      <c r="C2247" s="238" t="s">
        <v>6914</v>
      </c>
      <c r="D2247" s="239">
        <v>23204</v>
      </c>
      <c r="E2247" s="240" t="s">
        <v>10337</v>
      </c>
    </row>
    <row r="2248" spans="1:5" ht="20.100000000000001" customHeight="1">
      <c r="A2248" s="237" t="s">
        <v>5098</v>
      </c>
      <c r="B2248" s="238" t="s">
        <v>5099</v>
      </c>
      <c r="C2248" s="238" t="s">
        <v>6914</v>
      </c>
      <c r="D2248" s="239">
        <v>27067</v>
      </c>
      <c r="E2248" s="240" t="s">
        <v>10337</v>
      </c>
    </row>
    <row r="2249" spans="1:5" ht="20.100000000000001" customHeight="1">
      <c r="A2249" s="237" t="s">
        <v>5101</v>
      </c>
      <c r="B2249" s="238" t="s">
        <v>5102</v>
      </c>
      <c r="C2249" s="238" t="s">
        <v>6914</v>
      </c>
      <c r="D2249" s="239">
        <v>32827</v>
      </c>
      <c r="E2249" s="240" t="s">
        <v>10337</v>
      </c>
    </row>
    <row r="2250" spans="1:5" ht="20.100000000000001" customHeight="1">
      <c r="A2250" s="237" t="s">
        <v>5104</v>
      </c>
      <c r="B2250" s="238" t="s">
        <v>5105</v>
      </c>
      <c r="C2250" s="238" t="s">
        <v>6914</v>
      </c>
      <c r="D2250" s="239">
        <v>41075</v>
      </c>
      <c r="E2250" s="240" t="s">
        <v>10337</v>
      </c>
    </row>
    <row r="2251" spans="1:5" ht="20.100000000000001" customHeight="1">
      <c r="A2251" s="237" t="s">
        <v>5107</v>
      </c>
      <c r="B2251" s="238" t="s">
        <v>5108</v>
      </c>
      <c r="C2251" s="238" t="s">
        <v>6914</v>
      </c>
      <c r="D2251" s="239">
        <v>51206</v>
      </c>
      <c r="E2251" s="240" t="s">
        <v>10337</v>
      </c>
    </row>
    <row r="2252" spans="1:5" ht="20.100000000000001" customHeight="1">
      <c r="A2252" s="237" t="s">
        <v>5110</v>
      </c>
      <c r="B2252" s="238" t="s">
        <v>5111</v>
      </c>
      <c r="C2252" s="238" t="s">
        <v>6914</v>
      </c>
      <c r="D2252" s="239">
        <v>24083</v>
      </c>
      <c r="E2252" s="240" t="s">
        <v>10337</v>
      </c>
    </row>
    <row r="2253" spans="1:5" ht="20.100000000000001" customHeight="1">
      <c r="A2253" s="237" t="s">
        <v>5113</v>
      </c>
      <c r="B2253" s="238" t="s">
        <v>5114</v>
      </c>
      <c r="C2253" s="238" t="s">
        <v>6914</v>
      </c>
      <c r="D2253" s="239">
        <v>28933</v>
      </c>
      <c r="E2253" s="240" t="s">
        <v>10337</v>
      </c>
    </row>
    <row r="2254" spans="1:5" ht="20.100000000000001" customHeight="1">
      <c r="A2254" s="237" t="s">
        <v>5116</v>
      </c>
      <c r="B2254" s="238" t="s">
        <v>5117</v>
      </c>
      <c r="C2254" s="238" t="s">
        <v>6914</v>
      </c>
      <c r="D2254" s="239">
        <v>36016</v>
      </c>
      <c r="E2254" s="240" t="s">
        <v>10337</v>
      </c>
    </row>
    <row r="2255" spans="1:5" ht="20.100000000000001" customHeight="1">
      <c r="A2255" s="237" t="s">
        <v>5119</v>
      </c>
      <c r="B2255" s="238" t="s">
        <v>5120</v>
      </c>
      <c r="C2255" s="238" t="s">
        <v>6914</v>
      </c>
      <c r="D2255" s="239">
        <v>47824</v>
      </c>
      <c r="E2255" s="240" t="s">
        <v>10337</v>
      </c>
    </row>
    <row r="2256" spans="1:5" ht="20.100000000000001" customHeight="1">
      <c r="A2256" s="237" t="s">
        <v>5122</v>
      </c>
      <c r="B2256" s="238" t="s">
        <v>5123</v>
      </c>
      <c r="C2256" s="238" t="s">
        <v>6914</v>
      </c>
      <c r="D2256" s="239">
        <v>61447</v>
      </c>
      <c r="E2256" s="240" t="s">
        <v>10337</v>
      </c>
    </row>
    <row r="2257" spans="1:5" ht="20.100000000000001" customHeight="1">
      <c r="A2257" s="237" t="s">
        <v>5125</v>
      </c>
      <c r="B2257" s="238" t="s">
        <v>5126</v>
      </c>
      <c r="C2257" s="238" t="s">
        <v>6914</v>
      </c>
      <c r="D2257" s="239">
        <v>73544</v>
      </c>
      <c r="E2257" s="240" t="s">
        <v>10337</v>
      </c>
    </row>
    <row r="2258" spans="1:5" ht="20.100000000000001" customHeight="1">
      <c r="A2258" s="237" t="s">
        <v>5128</v>
      </c>
      <c r="B2258" s="238" t="s">
        <v>5129</v>
      </c>
      <c r="C2258" s="238" t="s">
        <v>6914</v>
      </c>
      <c r="D2258" s="239">
        <v>86603</v>
      </c>
      <c r="E2258" s="240" t="s">
        <v>10337</v>
      </c>
    </row>
    <row r="2259" spans="1:5" ht="20.100000000000001" customHeight="1">
      <c r="A2259" s="237" t="s">
        <v>5131</v>
      </c>
      <c r="B2259" s="238" t="s">
        <v>5132</v>
      </c>
      <c r="C2259" s="238" t="s">
        <v>6914</v>
      </c>
      <c r="D2259" s="239">
        <v>104858</v>
      </c>
      <c r="E2259" s="240" t="s">
        <v>10337</v>
      </c>
    </row>
    <row r="2260" spans="1:5" ht="20.100000000000001" customHeight="1">
      <c r="A2260" s="237" t="s">
        <v>5134</v>
      </c>
      <c r="B2260" s="238" t="s">
        <v>5135</v>
      </c>
      <c r="C2260" s="238" t="s">
        <v>6914</v>
      </c>
      <c r="D2260" s="239">
        <v>130729</v>
      </c>
      <c r="E2260" s="240" t="s">
        <v>10337</v>
      </c>
    </row>
    <row r="2261" spans="1:5" ht="20.100000000000001" customHeight="1">
      <c r="A2261" s="237" t="s">
        <v>5137</v>
      </c>
      <c r="B2261" s="238" t="s">
        <v>5138</v>
      </c>
      <c r="C2261" s="238" t="s">
        <v>6914</v>
      </c>
      <c r="D2261" s="239">
        <v>160820</v>
      </c>
      <c r="E2261" s="240" t="s">
        <v>10337</v>
      </c>
    </row>
    <row r="2262" spans="1:5" ht="20.100000000000001" customHeight="1">
      <c r="A2262" s="237" t="s">
        <v>5140</v>
      </c>
      <c r="B2262" s="238" t="s">
        <v>5141</v>
      </c>
      <c r="C2262" s="238" t="s">
        <v>6914</v>
      </c>
      <c r="D2262" s="239">
        <v>20518</v>
      </c>
      <c r="E2262" s="240" t="s">
        <v>10337</v>
      </c>
    </row>
    <row r="2263" spans="1:5" ht="20.100000000000001" customHeight="1">
      <c r="A2263" s="237" t="s">
        <v>5140</v>
      </c>
      <c r="B2263" s="238" t="s">
        <v>5143</v>
      </c>
      <c r="C2263" s="238" t="s">
        <v>6914</v>
      </c>
      <c r="D2263" s="239">
        <v>33999</v>
      </c>
      <c r="E2263" s="240" t="s">
        <v>10337</v>
      </c>
    </row>
    <row r="2264" spans="1:5" ht="20.100000000000001" customHeight="1">
      <c r="A2264" s="237" t="s">
        <v>5140</v>
      </c>
      <c r="B2264" s="238" t="s">
        <v>5145</v>
      </c>
      <c r="C2264" s="238" t="s">
        <v>6914</v>
      </c>
      <c r="D2264" s="239">
        <v>46304</v>
      </c>
      <c r="E2264" s="240" t="s">
        <v>10337</v>
      </c>
    </row>
    <row r="2265" spans="1:5" ht="20.100000000000001" customHeight="1">
      <c r="A2265" s="237" t="s">
        <v>5140</v>
      </c>
      <c r="B2265" s="238" t="s">
        <v>5147</v>
      </c>
      <c r="C2265" s="238" t="s">
        <v>6914</v>
      </c>
      <c r="D2265" s="239">
        <v>58113</v>
      </c>
      <c r="E2265" s="240" t="s">
        <v>10337</v>
      </c>
    </row>
    <row r="2266" spans="1:5" ht="20.100000000000001" customHeight="1">
      <c r="A2266" s="237" t="s">
        <v>5149</v>
      </c>
      <c r="B2266" s="238" t="s">
        <v>5150</v>
      </c>
      <c r="C2266" s="238" t="s">
        <v>6914</v>
      </c>
      <c r="D2266" s="239">
        <v>691</v>
      </c>
      <c r="E2266" s="240" t="s">
        <v>10337</v>
      </c>
    </row>
    <row r="2267" spans="1:5" ht="20.100000000000001" customHeight="1">
      <c r="A2267" s="237" t="s">
        <v>5149</v>
      </c>
      <c r="B2267" s="238" t="s">
        <v>5152</v>
      </c>
      <c r="C2267" s="238" t="s">
        <v>6914</v>
      </c>
      <c r="D2267" s="239">
        <v>1216</v>
      </c>
      <c r="E2267" s="240" t="s">
        <v>10337</v>
      </c>
    </row>
    <row r="2268" spans="1:5" ht="20.100000000000001" customHeight="1">
      <c r="A2268" s="237" t="s">
        <v>5149</v>
      </c>
      <c r="B2268" s="238" t="s">
        <v>5154</v>
      </c>
      <c r="C2268" s="238" t="s">
        <v>6914</v>
      </c>
      <c r="D2268" s="239">
        <v>1856</v>
      </c>
      <c r="E2268" s="240" t="s">
        <v>10337</v>
      </c>
    </row>
    <row r="2269" spans="1:5" ht="20.100000000000001" customHeight="1">
      <c r="A2269" s="237" t="s">
        <v>5156</v>
      </c>
      <c r="B2269" s="238" t="s">
        <v>5157</v>
      </c>
      <c r="C2269" s="238" t="s">
        <v>7512</v>
      </c>
      <c r="D2269" s="239">
        <v>1000</v>
      </c>
      <c r="E2269" s="240" t="s">
        <v>10337</v>
      </c>
    </row>
    <row r="2270" spans="1:5" ht="20.100000000000001" customHeight="1">
      <c r="A2270" s="237" t="s">
        <v>5159</v>
      </c>
      <c r="B2270" s="238" t="s">
        <v>5160</v>
      </c>
      <c r="C2270" s="238" t="s">
        <v>7512</v>
      </c>
      <c r="D2270" s="239">
        <v>1120</v>
      </c>
      <c r="E2270" s="240" t="s">
        <v>10337</v>
      </c>
    </row>
    <row r="2271" spans="1:5" ht="20.100000000000001" customHeight="1">
      <c r="A2271" s="237" t="s">
        <v>3100</v>
      </c>
      <c r="B2271" s="238" t="s">
        <v>3101</v>
      </c>
      <c r="C2271" s="238" t="s">
        <v>6914</v>
      </c>
      <c r="D2271" s="239">
        <v>7930</v>
      </c>
      <c r="E2271" s="240" t="s">
        <v>10338</v>
      </c>
    </row>
    <row r="2272" spans="1:5" ht="20.100000000000001" customHeight="1">
      <c r="A2272" s="237" t="s">
        <v>3100</v>
      </c>
      <c r="B2272" s="238" t="s">
        <v>3103</v>
      </c>
      <c r="C2272" s="238" t="s">
        <v>6914</v>
      </c>
      <c r="D2272" s="239">
        <v>10400</v>
      </c>
      <c r="E2272" s="240" t="s">
        <v>10338</v>
      </c>
    </row>
    <row r="2273" spans="1:5" ht="20.100000000000001" customHeight="1">
      <c r="A2273" s="237" t="s">
        <v>3100</v>
      </c>
      <c r="B2273" s="238" t="s">
        <v>3105</v>
      </c>
      <c r="C2273" s="238" t="s">
        <v>6914</v>
      </c>
      <c r="D2273" s="239">
        <v>14610</v>
      </c>
      <c r="E2273" s="240" t="s">
        <v>10338</v>
      </c>
    </row>
    <row r="2274" spans="1:5" ht="20.100000000000001" customHeight="1">
      <c r="A2274" s="237" t="s">
        <v>3100</v>
      </c>
      <c r="B2274" s="238" t="s">
        <v>3107</v>
      </c>
      <c r="C2274" s="238" t="s">
        <v>6914</v>
      </c>
      <c r="D2274" s="239">
        <v>18790</v>
      </c>
      <c r="E2274" s="240" t="s">
        <v>10338</v>
      </c>
    </row>
    <row r="2275" spans="1:5" ht="20.100000000000001" customHeight="1">
      <c r="A2275" s="237" t="s">
        <v>3100</v>
      </c>
      <c r="B2275" s="238" t="s">
        <v>3109</v>
      </c>
      <c r="C2275" s="238" t="s">
        <v>6914</v>
      </c>
      <c r="D2275" s="239">
        <v>21590</v>
      </c>
      <c r="E2275" s="240" t="s">
        <v>10338</v>
      </c>
    </row>
    <row r="2276" spans="1:5" ht="20.100000000000001" customHeight="1">
      <c r="A2276" s="237" t="s">
        <v>3100</v>
      </c>
      <c r="B2276" s="238" t="s">
        <v>3111</v>
      </c>
      <c r="C2276" s="238" t="s">
        <v>6914</v>
      </c>
      <c r="D2276" s="239">
        <v>27280</v>
      </c>
      <c r="E2276" s="240" t="s">
        <v>10338</v>
      </c>
    </row>
    <row r="2277" spans="1:5" ht="20.100000000000001" customHeight="1">
      <c r="A2277" s="237" t="s">
        <v>3100</v>
      </c>
      <c r="B2277" s="238" t="s">
        <v>3113</v>
      </c>
      <c r="C2277" s="238" t="s">
        <v>6914</v>
      </c>
      <c r="D2277" s="239">
        <v>33210</v>
      </c>
      <c r="E2277" s="240" t="s">
        <v>10338</v>
      </c>
    </row>
    <row r="2278" spans="1:5" ht="20.100000000000001" customHeight="1">
      <c r="A2278" s="237" t="s">
        <v>3100</v>
      </c>
      <c r="B2278" s="238" t="s">
        <v>3115</v>
      </c>
      <c r="C2278" s="238" t="s">
        <v>6914</v>
      </c>
      <c r="D2278" s="239">
        <v>46580</v>
      </c>
      <c r="E2278" s="240" t="s">
        <v>10338</v>
      </c>
    </row>
    <row r="2279" spans="1:5" ht="20.100000000000001" customHeight="1">
      <c r="A2279" s="237" t="s">
        <v>3100</v>
      </c>
      <c r="B2279" s="238" t="s">
        <v>3117</v>
      </c>
      <c r="C2279" s="238" t="s">
        <v>6914</v>
      </c>
      <c r="D2279" s="239">
        <v>68840</v>
      </c>
      <c r="E2279" s="240" t="s">
        <v>10338</v>
      </c>
    </row>
    <row r="2280" spans="1:5" ht="20.100000000000001" customHeight="1">
      <c r="A2280" s="237" t="s">
        <v>3100</v>
      </c>
      <c r="B2280" s="238" t="s">
        <v>3119</v>
      </c>
      <c r="C2280" s="238" t="s">
        <v>6914</v>
      </c>
      <c r="D2280" s="239">
        <v>94030</v>
      </c>
      <c r="E2280" s="240" t="s">
        <v>10338</v>
      </c>
    </row>
    <row r="2281" spans="1:5" ht="20.100000000000001" customHeight="1">
      <c r="A2281" s="237" t="s">
        <v>3100</v>
      </c>
      <c r="B2281" s="238" t="s">
        <v>3121</v>
      </c>
      <c r="C2281" s="238" t="s">
        <v>6914</v>
      </c>
      <c r="D2281" s="239">
        <v>112000</v>
      </c>
      <c r="E2281" s="240" t="s">
        <v>10338</v>
      </c>
    </row>
    <row r="2282" spans="1:5" ht="20.100000000000001" customHeight="1">
      <c r="A2282" s="237" t="s">
        <v>3100</v>
      </c>
      <c r="B2282" s="238" t="s">
        <v>3123</v>
      </c>
      <c r="C2282" s="238" t="s">
        <v>6914</v>
      </c>
      <c r="D2282" s="239">
        <v>189300</v>
      </c>
      <c r="E2282" s="240" t="s">
        <v>10338</v>
      </c>
    </row>
    <row r="2283" spans="1:5" ht="20.100000000000001" customHeight="1">
      <c r="A2283" s="237" t="s">
        <v>5162</v>
      </c>
      <c r="B2283" s="238" t="s">
        <v>227</v>
      </c>
      <c r="C2283" s="238" t="s">
        <v>6893</v>
      </c>
      <c r="D2283" s="239">
        <v>59400</v>
      </c>
      <c r="E2283" s="240" t="s">
        <v>10337</v>
      </c>
    </row>
    <row r="2284" spans="1:5" ht="20.100000000000001" customHeight="1">
      <c r="A2284" s="237" t="s">
        <v>5164</v>
      </c>
      <c r="B2284" s="238" t="s">
        <v>5165</v>
      </c>
      <c r="C2284" s="238" t="s">
        <v>7513</v>
      </c>
      <c r="D2284" s="239">
        <v>2100000</v>
      </c>
      <c r="E2284" s="240" t="s">
        <v>10337</v>
      </c>
    </row>
    <row r="2285" spans="1:5" ht="20.100000000000001" customHeight="1">
      <c r="A2285" s="237" t="s">
        <v>5164</v>
      </c>
      <c r="B2285" s="238" t="s">
        <v>5167</v>
      </c>
      <c r="C2285" s="238" t="s">
        <v>7513</v>
      </c>
      <c r="D2285" s="239">
        <v>1700000</v>
      </c>
      <c r="E2285" s="240" t="s">
        <v>10337</v>
      </c>
    </row>
    <row r="2286" spans="1:5" ht="20.100000000000001" customHeight="1">
      <c r="A2286" s="237" t="s">
        <v>5164</v>
      </c>
      <c r="B2286" s="238" t="s">
        <v>5169</v>
      </c>
      <c r="C2286" s="238" t="s">
        <v>7513</v>
      </c>
      <c r="D2286" s="239">
        <v>1950000</v>
      </c>
      <c r="E2286" s="240" t="s">
        <v>10337</v>
      </c>
    </row>
    <row r="2287" spans="1:5" ht="20.100000000000001" customHeight="1">
      <c r="A2287" s="237" t="s">
        <v>5171</v>
      </c>
      <c r="B2287" s="238" t="s">
        <v>5167</v>
      </c>
      <c r="C2287" s="238" t="s">
        <v>7513</v>
      </c>
      <c r="D2287" s="239">
        <v>1100000</v>
      </c>
      <c r="E2287" s="240" t="s">
        <v>10337</v>
      </c>
    </row>
    <row r="2288" spans="1:5" ht="20.100000000000001" customHeight="1">
      <c r="A2288" s="237" t="s">
        <v>5171</v>
      </c>
      <c r="B2288" s="238" t="s">
        <v>5169</v>
      </c>
      <c r="C2288" s="238" t="s">
        <v>7513</v>
      </c>
      <c r="D2288" s="239">
        <v>1450000</v>
      </c>
      <c r="E2288" s="240" t="s">
        <v>10337</v>
      </c>
    </row>
    <row r="2289" spans="1:5" ht="20.100000000000001" customHeight="1">
      <c r="A2289" s="237" t="s">
        <v>5174</v>
      </c>
      <c r="B2289" s="238" t="s">
        <v>5175</v>
      </c>
      <c r="C2289" s="238" t="s">
        <v>6893</v>
      </c>
      <c r="D2289" s="239">
        <v>250000</v>
      </c>
      <c r="E2289" s="240" t="s">
        <v>10337</v>
      </c>
    </row>
    <row r="2290" spans="1:5" ht="20.100000000000001" customHeight="1">
      <c r="A2290" s="237" t="s">
        <v>5174</v>
      </c>
      <c r="B2290" s="238" t="s">
        <v>5177</v>
      </c>
      <c r="C2290" s="238" t="s">
        <v>6893</v>
      </c>
      <c r="D2290" s="239">
        <v>380000</v>
      </c>
      <c r="E2290" s="240" t="s">
        <v>10337</v>
      </c>
    </row>
    <row r="2291" spans="1:5" ht="20.100000000000001" customHeight="1">
      <c r="A2291" s="237" t="s">
        <v>5174</v>
      </c>
      <c r="B2291" s="238" t="s">
        <v>5179</v>
      </c>
      <c r="C2291" s="238" t="s">
        <v>6893</v>
      </c>
      <c r="D2291" s="239">
        <v>285000</v>
      </c>
      <c r="E2291" s="240" t="s">
        <v>10337</v>
      </c>
    </row>
    <row r="2292" spans="1:5" ht="20.100000000000001" customHeight="1">
      <c r="A2292" s="237" t="s">
        <v>5181</v>
      </c>
      <c r="B2292" s="238" t="s">
        <v>5175</v>
      </c>
      <c r="C2292" s="238" t="s">
        <v>6893</v>
      </c>
      <c r="D2292" s="239">
        <v>350000</v>
      </c>
      <c r="E2292" s="240" t="s">
        <v>10337</v>
      </c>
    </row>
    <row r="2293" spans="1:5" ht="20.100000000000001" customHeight="1">
      <c r="A2293" s="237" t="s">
        <v>5181</v>
      </c>
      <c r="B2293" s="238" t="s">
        <v>5177</v>
      </c>
      <c r="C2293" s="238" t="s">
        <v>6893</v>
      </c>
      <c r="D2293" s="239">
        <v>385000</v>
      </c>
      <c r="E2293" s="240" t="s">
        <v>10337</v>
      </c>
    </row>
    <row r="2294" spans="1:5" ht="20.100000000000001" customHeight="1">
      <c r="A2294" s="237" t="s">
        <v>5184</v>
      </c>
      <c r="B2294" s="238" t="s">
        <v>5185</v>
      </c>
      <c r="C2294" s="238" t="s">
        <v>6914</v>
      </c>
      <c r="D2294" s="239">
        <v>1764</v>
      </c>
      <c r="E2294" s="240" t="s">
        <v>10337</v>
      </c>
    </row>
    <row r="2295" spans="1:5" ht="20.100000000000001" customHeight="1">
      <c r="A2295" s="237" t="s">
        <v>5184</v>
      </c>
      <c r="B2295" s="238" t="s">
        <v>5187</v>
      </c>
      <c r="C2295" s="238" t="s">
        <v>6914</v>
      </c>
      <c r="D2295" s="239">
        <v>2128</v>
      </c>
      <c r="E2295" s="240" t="s">
        <v>10337</v>
      </c>
    </row>
    <row r="2296" spans="1:5" ht="20.100000000000001" customHeight="1">
      <c r="A2296" s="237" t="s">
        <v>5184</v>
      </c>
      <c r="B2296" s="238" t="s">
        <v>5189</v>
      </c>
      <c r="C2296" s="238" t="s">
        <v>6914</v>
      </c>
      <c r="D2296" s="239">
        <v>2467</v>
      </c>
      <c r="E2296" s="240" t="s">
        <v>10337</v>
      </c>
    </row>
    <row r="2297" spans="1:5" ht="20.100000000000001" customHeight="1">
      <c r="A2297" s="237" t="s">
        <v>5184</v>
      </c>
      <c r="B2297" s="238" t="s">
        <v>5191</v>
      </c>
      <c r="C2297" s="238" t="s">
        <v>6914</v>
      </c>
      <c r="D2297" s="239">
        <v>2871</v>
      </c>
      <c r="E2297" s="240" t="s">
        <v>10337</v>
      </c>
    </row>
    <row r="2298" spans="1:5" ht="20.100000000000001" customHeight="1">
      <c r="A2298" s="237" t="s">
        <v>5184</v>
      </c>
      <c r="B2298" s="238" t="s">
        <v>5193</v>
      </c>
      <c r="C2298" s="238" t="s">
        <v>6914</v>
      </c>
      <c r="D2298" s="239">
        <v>3229</v>
      </c>
      <c r="E2298" s="240" t="s">
        <v>10337</v>
      </c>
    </row>
    <row r="2299" spans="1:5" ht="20.100000000000001" customHeight="1">
      <c r="A2299" s="237" t="s">
        <v>5184</v>
      </c>
      <c r="B2299" s="238" t="s">
        <v>5195</v>
      </c>
      <c r="C2299" s="238" t="s">
        <v>6914</v>
      </c>
      <c r="D2299" s="239">
        <v>3449</v>
      </c>
      <c r="E2299" s="240" t="s">
        <v>10337</v>
      </c>
    </row>
    <row r="2300" spans="1:5" ht="20.100000000000001" customHeight="1">
      <c r="A2300" s="237" t="s">
        <v>5184</v>
      </c>
      <c r="B2300" s="238" t="s">
        <v>5197</v>
      </c>
      <c r="C2300" s="238" t="s">
        <v>6914</v>
      </c>
      <c r="D2300" s="239">
        <v>3823</v>
      </c>
      <c r="E2300" s="240" t="s">
        <v>10337</v>
      </c>
    </row>
    <row r="2301" spans="1:5" ht="20.100000000000001" customHeight="1">
      <c r="A2301" s="237" t="s">
        <v>5184</v>
      </c>
      <c r="B2301" s="238" t="s">
        <v>5199</v>
      </c>
      <c r="C2301" s="238" t="s">
        <v>6914</v>
      </c>
      <c r="D2301" s="239">
        <v>4820</v>
      </c>
      <c r="E2301" s="240" t="s">
        <v>10337</v>
      </c>
    </row>
    <row r="2302" spans="1:5" ht="20.100000000000001" customHeight="1">
      <c r="A2302" s="237" t="s">
        <v>5184</v>
      </c>
      <c r="B2302" s="238" t="s">
        <v>5201</v>
      </c>
      <c r="C2302" s="238" t="s">
        <v>6914</v>
      </c>
      <c r="D2302" s="239">
        <v>5413</v>
      </c>
      <c r="E2302" s="240" t="s">
        <v>10337</v>
      </c>
    </row>
    <row r="2303" spans="1:5" ht="20.100000000000001" customHeight="1">
      <c r="A2303" s="237" t="s">
        <v>5184</v>
      </c>
      <c r="B2303" s="238" t="s">
        <v>5203</v>
      </c>
      <c r="C2303" s="238" t="s">
        <v>6914</v>
      </c>
      <c r="D2303" s="239">
        <v>6444</v>
      </c>
      <c r="E2303" s="240" t="s">
        <v>10337</v>
      </c>
    </row>
    <row r="2304" spans="1:5" ht="20.100000000000001" customHeight="1">
      <c r="A2304" s="237" t="s">
        <v>5184</v>
      </c>
      <c r="B2304" s="238" t="s">
        <v>5205</v>
      </c>
      <c r="C2304" s="238" t="s">
        <v>6914</v>
      </c>
      <c r="D2304" s="239">
        <v>8025</v>
      </c>
      <c r="E2304" s="240" t="s">
        <v>10337</v>
      </c>
    </row>
    <row r="2305" spans="1:5" ht="20.100000000000001" customHeight="1">
      <c r="A2305" s="237" t="s">
        <v>5184</v>
      </c>
      <c r="B2305" s="238" t="s">
        <v>5207</v>
      </c>
      <c r="C2305" s="238" t="s">
        <v>6914</v>
      </c>
      <c r="D2305" s="239">
        <v>9466</v>
      </c>
      <c r="E2305" s="240" t="s">
        <v>10337</v>
      </c>
    </row>
    <row r="2306" spans="1:5" ht="20.100000000000001" customHeight="1">
      <c r="A2306" s="237" t="s">
        <v>5184</v>
      </c>
      <c r="B2306" s="238" t="s">
        <v>5209</v>
      </c>
      <c r="C2306" s="238" t="s">
        <v>6914</v>
      </c>
      <c r="D2306" s="239">
        <v>11281</v>
      </c>
      <c r="E2306" s="240" t="s">
        <v>10337</v>
      </c>
    </row>
    <row r="2307" spans="1:5" ht="20.100000000000001" customHeight="1">
      <c r="A2307" s="237" t="s">
        <v>5211</v>
      </c>
      <c r="B2307" s="238" t="s">
        <v>5212</v>
      </c>
      <c r="C2307" s="238" t="s">
        <v>6914</v>
      </c>
      <c r="D2307" s="239">
        <v>1992</v>
      </c>
      <c r="E2307" s="240" t="s">
        <v>10337</v>
      </c>
    </row>
    <row r="2308" spans="1:5" ht="20.100000000000001" customHeight="1">
      <c r="A2308" s="237" t="s">
        <v>5214</v>
      </c>
      <c r="B2308" s="238" t="s">
        <v>5215</v>
      </c>
      <c r="C2308" s="238" t="s">
        <v>6914</v>
      </c>
      <c r="D2308" s="239">
        <v>2369</v>
      </c>
      <c r="E2308" s="240" t="s">
        <v>10337</v>
      </c>
    </row>
    <row r="2309" spans="1:5" ht="20.100000000000001" customHeight="1">
      <c r="A2309" s="237" t="s">
        <v>5217</v>
      </c>
      <c r="B2309" s="238" t="s">
        <v>5218</v>
      </c>
      <c r="C2309" s="238" t="s">
        <v>6914</v>
      </c>
      <c r="D2309" s="239">
        <v>2677</v>
      </c>
      <c r="E2309" s="240" t="s">
        <v>10337</v>
      </c>
    </row>
    <row r="2310" spans="1:5" ht="20.100000000000001" customHeight="1">
      <c r="A2310" s="237" t="s">
        <v>5220</v>
      </c>
      <c r="B2310" s="238" t="s">
        <v>5221</v>
      </c>
      <c r="C2310" s="238" t="s">
        <v>6914</v>
      </c>
      <c r="D2310" s="239">
        <v>3153</v>
      </c>
      <c r="E2310" s="240" t="s">
        <v>10337</v>
      </c>
    </row>
    <row r="2311" spans="1:5" ht="20.100000000000001" customHeight="1">
      <c r="A2311" s="237" t="s">
        <v>5223</v>
      </c>
      <c r="B2311" s="238" t="s">
        <v>5224</v>
      </c>
      <c r="C2311" s="238" t="s">
        <v>6914</v>
      </c>
      <c r="D2311" s="239">
        <v>3539</v>
      </c>
      <c r="E2311" s="240" t="s">
        <v>10337</v>
      </c>
    </row>
    <row r="2312" spans="1:5" ht="20.100000000000001" customHeight="1">
      <c r="A2312" s="237" t="s">
        <v>5226</v>
      </c>
      <c r="B2312" s="238" t="s">
        <v>5227</v>
      </c>
      <c r="C2312" s="238" t="s">
        <v>6914</v>
      </c>
      <c r="D2312" s="239">
        <v>3827</v>
      </c>
      <c r="E2312" s="240" t="s">
        <v>10337</v>
      </c>
    </row>
    <row r="2313" spans="1:5" ht="20.100000000000001" customHeight="1">
      <c r="A2313" s="237" t="s">
        <v>5229</v>
      </c>
      <c r="B2313" s="238" t="s">
        <v>5230</v>
      </c>
      <c r="C2313" s="238" t="s">
        <v>6914</v>
      </c>
      <c r="D2313" s="239">
        <v>4211</v>
      </c>
      <c r="E2313" s="240" t="s">
        <v>10337</v>
      </c>
    </row>
    <row r="2314" spans="1:5" ht="20.100000000000001" customHeight="1">
      <c r="A2314" s="237" t="s">
        <v>5232</v>
      </c>
      <c r="B2314" s="238" t="s">
        <v>5233</v>
      </c>
      <c r="C2314" s="238" t="s">
        <v>6914</v>
      </c>
      <c r="D2314" s="239">
        <v>5173</v>
      </c>
      <c r="E2314" s="240" t="s">
        <v>10337</v>
      </c>
    </row>
    <row r="2315" spans="1:5" ht="20.100000000000001" customHeight="1">
      <c r="A2315" s="237" t="s">
        <v>5235</v>
      </c>
      <c r="B2315" s="238" t="s">
        <v>5236</v>
      </c>
      <c r="C2315" s="238" t="s">
        <v>6914</v>
      </c>
      <c r="D2315" s="239">
        <v>5938</v>
      </c>
      <c r="E2315" s="240" t="s">
        <v>10337</v>
      </c>
    </row>
    <row r="2316" spans="1:5" ht="20.100000000000001" customHeight="1">
      <c r="A2316" s="237" t="s">
        <v>5238</v>
      </c>
      <c r="B2316" s="238" t="s">
        <v>5239</v>
      </c>
      <c r="C2316" s="238" t="s">
        <v>6914</v>
      </c>
      <c r="D2316" s="239">
        <v>6890</v>
      </c>
      <c r="E2316" s="240" t="s">
        <v>10337</v>
      </c>
    </row>
    <row r="2317" spans="1:5" ht="20.100000000000001" customHeight="1">
      <c r="A2317" s="237" t="s">
        <v>5241</v>
      </c>
      <c r="B2317" s="238" t="s">
        <v>5242</v>
      </c>
      <c r="C2317" s="238" t="s">
        <v>6914</v>
      </c>
      <c r="D2317" s="239">
        <v>8627</v>
      </c>
      <c r="E2317" s="240" t="s">
        <v>10337</v>
      </c>
    </row>
    <row r="2318" spans="1:5" ht="20.100000000000001" customHeight="1">
      <c r="A2318" s="237" t="s">
        <v>5244</v>
      </c>
      <c r="B2318" s="238" t="s">
        <v>5245</v>
      </c>
      <c r="C2318" s="238" t="s">
        <v>6914</v>
      </c>
      <c r="D2318" s="239">
        <v>10509</v>
      </c>
      <c r="E2318" s="240" t="s">
        <v>10337</v>
      </c>
    </row>
    <row r="2319" spans="1:5" ht="20.100000000000001" customHeight="1">
      <c r="A2319" s="237" t="s">
        <v>5247</v>
      </c>
      <c r="B2319" s="238" t="s">
        <v>5248</v>
      </c>
      <c r="C2319" s="238" t="s">
        <v>6914</v>
      </c>
      <c r="D2319" s="239">
        <v>12170</v>
      </c>
      <c r="E2319" s="240" t="s">
        <v>10337</v>
      </c>
    </row>
    <row r="2320" spans="1:5" ht="20.100000000000001" customHeight="1">
      <c r="A2320" s="237" t="s">
        <v>5250</v>
      </c>
      <c r="B2320" s="238" t="s">
        <v>5251</v>
      </c>
      <c r="C2320" s="238" t="s">
        <v>6914</v>
      </c>
      <c r="D2320" s="239">
        <v>2366</v>
      </c>
      <c r="E2320" s="240" t="s">
        <v>10337</v>
      </c>
    </row>
    <row r="2321" spans="1:5" ht="20.100000000000001" customHeight="1">
      <c r="A2321" s="237" t="s">
        <v>5253</v>
      </c>
      <c r="B2321" s="238" t="s">
        <v>5254</v>
      </c>
      <c r="C2321" s="238" t="s">
        <v>6914</v>
      </c>
      <c r="D2321" s="239">
        <v>2840</v>
      </c>
      <c r="E2321" s="240" t="s">
        <v>10337</v>
      </c>
    </row>
    <row r="2322" spans="1:5" ht="20.100000000000001" customHeight="1">
      <c r="A2322" s="237" t="s">
        <v>5256</v>
      </c>
      <c r="B2322" s="238" t="s">
        <v>5257</v>
      </c>
      <c r="C2322" s="238" t="s">
        <v>6914</v>
      </c>
      <c r="D2322" s="239">
        <v>3297</v>
      </c>
      <c r="E2322" s="240" t="s">
        <v>10337</v>
      </c>
    </row>
    <row r="2323" spans="1:5" ht="20.100000000000001" customHeight="1">
      <c r="A2323" s="237" t="s">
        <v>5259</v>
      </c>
      <c r="B2323" s="238" t="s">
        <v>5260</v>
      </c>
      <c r="C2323" s="238" t="s">
        <v>6914</v>
      </c>
      <c r="D2323" s="239">
        <v>3873</v>
      </c>
      <c r="E2323" s="240" t="s">
        <v>10337</v>
      </c>
    </row>
    <row r="2324" spans="1:5" ht="20.100000000000001" customHeight="1">
      <c r="A2324" s="237" t="s">
        <v>5262</v>
      </c>
      <c r="B2324" s="238" t="s">
        <v>5263</v>
      </c>
      <c r="C2324" s="238" t="s">
        <v>6914</v>
      </c>
      <c r="D2324" s="239">
        <v>4433</v>
      </c>
      <c r="E2324" s="240" t="s">
        <v>10337</v>
      </c>
    </row>
    <row r="2325" spans="1:5" ht="20.100000000000001" customHeight="1">
      <c r="A2325" s="237" t="s">
        <v>5265</v>
      </c>
      <c r="B2325" s="238" t="s">
        <v>5266</v>
      </c>
      <c r="C2325" s="238" t="s">
        <v>6914</v>
      </c>
      <c r="D2325" s="239">
        <v>4803</v>
      </c>
      <c r="E2325" s="240" t="s">
        <v>10337</v>
      </c>
    </row>
    <row r="2326" spans="1:5" ht="20.100000000000001" customHeight="1">
      <c r="A2326" s="237" t="s">
        <v>5268</v>
      </c>
      <c r="B2326" s="238" t="s">
        <v>5269</v>
      </c>
      <c r="C2326" s="238" t="s">
        <v>6914</v>
      </c>
      <c r="D2326" s="239">
        <v>5349</v>
      </c>
      <c r="E2326" s="240" t="s">
        <v>10337</v>
      </c>
    </row>
    <row r="2327" spans="1:5" ht="20.100000000000001" customHeight="1">
      <c r="A2327" s="237" t="s">
        <v>5271</v>
      </c>
      <c r="B2327" s="238" t="s">
        <v>5272</v>
      </c>
      <c r="C2327" s="238" t="s">
        <v>6914</v>
      </c>
      <c r="D2327" s="239">
        <v>6789</v>
      </c>
      <c r="E2327" s="240" t="s">
        <v>10337</v>
      </c>
    </row>
    <row r="2328" spans="1:5" ht="20.100000000000001" customHeight="1">
      <c r="A2328" s="237" t="s">
        <v>5274</v>
      </c>
      <c r="B2328" s="238" t="s">
        <v>5275</v>
      </c>
      <c r="C2328" s="238" t="s">
        <v>6914</v>
      </c>
      <c r="D2328" s="239">
        <v>7639</v>
      </c>
      <c r="E2328" s="240" t="s">
        <v>10337</v>
      </c>
    </row>
    <row r="2329" spans="1:5" ht="20.100000000000001" customHeight="1">
      <c r="A2329" s="237" t="s">
        <v>5277</v>
      </c>
      <c r="B2329" s="238" t="s">
        <v>5278</v>
      </c>
      <c r="C2329" s="238" t="s">
        <v>6914</v>
      </c>
      <c r="D2329" s="239">
        <v>9112</v>
      </c>
      <c r="E2329" s="240" t="s">
        <v>10337</v>
      </c>
    </row>
    <row r="2330" spans="1:5" ht="20.100000000000001" customHeight="1">
      <c r="A2330" s="237" t="s">
        <v>5280</v>
      </c>
      <c r="B2330" s="238" t="s">
        <v>5281</v>
      </c>
      <c r="C2330" s="238" t="s">
        <v>6914</v>
      </c>
      <c r="D2330" s="239">
        <v>11399</v>
      </c>
      <c r="E2330" s="240" t="s">
        <v>10337</v>
      </c>
    </row>
    <row r="2331" spans="1:5" ht="20.100000000000001" customHeight="1">
      <c r="A2331" s="237" t="s">
        <v>5280</v>
      </c>
      <c r="B2331" s="238" t="s">
        <v>5283</v>
      </c>
      <c r="C2331" s="238" t="s">
        <v>6914</v>
      </c>
      <c r="D2331" s="239">
        <v>14042</v>
      </c>
      <c r="E2331" s="240" t="s">
        <v>10337</v>
      </c>
    </row>
    <row r="2332" spans="1:5" ht="20.100000000000001" customHeight="1">
      <c r="A2332" s="237" t="s">
        <v>5285</v>
      </c>
      <c r="B2332" s="238" t="s">
        <v>5286</v>
      </c>
      <c r="C2332" s="238" t="s">
        <v>6914</v>
      </c>
      <c r="D2332" s="239">
        <v>16812</v>
      </c>
      <c r="E2332" s="240" t="s">
        <v>10337</v>
      </c>
    </row>
    <row r="2333" spans="1:5" ht="20.100000000000001" customHeight="1">
      <c r="A2333" s="237" t="s">
        <v>5288</v>
      </c>
      <c r="B2333" s="238" t="s">
        <v>5289</v>
      </c>
      <c r="C2333" s="238" t="s">
        <v>6914</v>
      </c>
      <c r="D2333" s="239">
        <v>2959</v>
      </c>
      <c r="E2333" s="240" t="s">
        <v>10337</v>
      </c>
    </row>
    <row r="2334" spans="1:5" ht="20.100000000000001" customHeight="1">
      <c r="A2334" s="237" t="s">
        <v>5291</v>
      </c>
      <c r="B2334" s="238" t="s">
        <v>5292</v>
      </c>
      <c r="C2334" s="238" t="s">
        <v>6914</v>
      </c>
      <c r="D2334" s="239">
        <v>3736</v>
      </c>
      <c r="E2334" s="240" t="s">
        <v>10337</v>
      </c>
    </row>
    <row r="2335" spans="1:5" ht="20.100000000000001" customHeight="1">
      <c r="A2335" s="237" t="s">
        <v>5294</v>
      </c>
      <c r="B2335" s="238" t="s">
        <v>5295</v>
      </c>
      <c r="C2335" s="238" t="s">
        <v>6914</v>
      </c>
      <c r="D2335" s="239">
        <v>3930</v>
      </c>
      <c r="E2335" s="240" t="s">
        <v>10337</v>
      </c>
    </row>
    <row r="2336" spans="1:5" ht="20.100000000000001" customHeight="1">
      <c r="A2336" s="237" t="s">
        <v>5297</v>
      </c>
      <c r="B2336" s="238" t="s">
        <v>5298</v>
      </c>
      <c r="C2336" s="238" t="s">
        <v>6914</v>
      </c>
      <c r="D2336" s="239">
        <v>5315</v>
      </c>
      <c r="E2336" s="240" t="s">
        <v>10337</v>
      </c>
    </row>
    <row r="2337" spans="1:5" ht="20.100000000000001" customHeight="1">
      <c r="A2337" s="237" t="s">
        <v>5300</v>
      </c>
      <c r="B2337" s="238" t="s">
        <v>5301</v>
      </c>
      <c r="C2337" s="238" t="s">
        <v>6914</v>
      </c>
      <c r="D2337" s="239">
        <v>6234</v>
      </c>
      <c r="E2337" s="240" t="s">
        <v>10337</v>
      </c>
    </row>
    <row r="2338" spans="1:5" ht="20.100000000000001" customHeight="1">
      <c r="A2338" s="237" t="s">
        <v>5303</v>
      </c>
      <c r="B2338" s="238" t="s">
        <v>5304</v>
      </c>
      <c r="C2338" s="238" t="s">
        <v>6914</v>
      </c>
      <c r="D2338" s="239">
        <v>6774</v>
      </c>
      <c r="E2338" s="240" t="s">
        <v>10337</v>
      </c>
    </row>
    <row r="2339" spans="1:5" ht="20.100000000000001" customHeight="1">
      <c r="A2339" s="237" t="s">
        <v>5306</v>
      </c>
      <c r="B2339" s="238" t="s">
        <v>5307</v>
      </c>
      <c r="C2339" s="238" t="s">
        <v>6914</v>
      </c>
      <c r="D2339" s="239">
        <v>7541</v>
      </c>
      <c r="E2339" s="240" t="s">
        <v>10337</v>
      </c>
    </row>
    <row r="2340" spans="1:5" ht="20.100000000000001" customHeight="1">
      <c r="A2340" s="237" t="s">
        <v>5309</v>
      </c>
      <c r="B2340" s="238" t="s">
        <v>5310</v>
      </c>
      <c r="C2340" s="238" t="s">
        <v>6914</v>
      </c>
      <c r="D2340" s="239">
        <v>9832</v>
      </c>
      <c r="E2340" s="240" t="s">
        <v>10337</v>
      </c>
    </row>
    <row r="2341" spans="1:5" ht="20.100000000000001" customHeight="1">
      <c r="A2341" s="237" t="s">
        <v>5312</v>
      </c>
      <c r="B2341" s="238" t="s">
        <v>5313</v>
      </c>
      <c r="C2341" s="238" t="s">
        <v>6914</v>
      </c>
      <c r="D2341" s="239">
        <v>799</v>
      </c>
      <c r="E2341" s="240" t="s">
        <v>10337</v>
      </c>
    </row>
    <row r="2342" spans="1:5" ht="20.100000000000001" customHeight="1">
      <c r="A2342" s="237" t="s">
        <v>5315</v>
      </c>
      <c r="B2342" s="238" t="s">
        <v>5316</v>
      </c>
      <c r="C2342" s="238" t="s">
        <v>6914</v>
      </c>
      <c r="D2342" s="239">
        <v>1111</v>
      </c>
      <c r="E2342" s="240" t="s">
        <v>10337</v>
      </c>
    </row>
    <row r="2343" spans="1:5" ht="20.100000000000001" customHeight="1">
      <c r="A2343" s="237" t="s">
        <v>5318</v>
      </c>
      <c r="B2343" s="238" t="s">
        <v>5319</v>
      </c>
      <c r="C2343" s="238" t="s">
        <v>6914</v>
      </c>
      <c r="D2343" s="239">
        <v>1264</v>
      </c>
      <c r="E2343" s="240" t="s">
        <v>10337</v>
      </c>
    </row>
    <row r="2344" spans="1:5" ht="20.100000000000001" customHeight="1">
      <c r="A2344" s="237" t="s">
        <v>5321</v>
      </c>
      <c r="B2344" s="238" t="s">
        <v>5322</v>
      </c>
      <c r="C2344" s="238" t="s">
        <v>6914</v>
      </c>
      <c r="D2344" s="239">
        <v>2131</v>
      </c>
      <c r="E2344" s="240" t="s">
        <v>10337</v>
      </c>
    </row>
    <row r="2345" spans="1:5" ht="20.100000000000001" customHeight="1">
      <c r="A2345" s="237" t="s">
        <v>5324</v>
      </c>
      <c r="B2345" s="238" t="s">
        <v>5325</v>
      </c>
      <c r="C2345" s="238" t="s">
        <v>6914</v>
      </c>
      <c r="D2345" s="239">
        <v>2909</v>
      </c>
      <c r="E2345" s="240" t="s">
        <v>10337</v>
      </c>
    </row>
    <row r="2346" spans="1:5" ht="20.100000000000001" customHeight="1">
      <c r="A2346" s="237" t="s">
        <v>5327</v>
      </c>
      <c r="B2346" s="238" t="s">
        <v>5328</v>
      </c>
      <c r="C2346" s="238" t="s">
        <v>6914</v>
      </c>
      <c r="D2346" s="239">
        <v>4468</v>
      </c>
      <c r="E2346" s="240" t="s">
        <v>10337</v>
      </c>
    </row>
    <row r="2347" spans="1:5" ht="20.100000000000001" customHeight="1">
      <c r="A2347" s="237" t="s">
        <v>5330</v>
      </c>
      <c r="B2347" s="238" t="s">
        <v>5331</v>
      </c>
      <c r="C2347" s="238" t="s">
        <v>6914</v>
      </c>
      <c r="D2347" s="239">
        <v>6310</v>
      </c>
      <c r="E2347" s="240" t="s">
        <v>10337</v>
      </c>
    </row>
    <row r="2348" spans="1:5" ht="20.100000000000001" customHeight="1">
      <c r="A2348" s="237" t="s">
        <v>5333</v>
      </c>
      <c r="B2348" s="238" t="s">
        <v>5334</v>
      </c>
      <c r="C2348" s="238" t="s">
        <v>6914</v>
      </c>
      <c r="D2348" s="239">
        <v>8577</v>
      </c>
      <c r="E2348" s="240" t="s">
        <v>10337</v>
      </c>
    </row>
    <row r="2349" spans="1:5" ht="20.100000000000001" customHeight="1">
      <c r="A2349" s="237" t="s">
        <v>5336</v>
      </c>
      <c r="B2349" s="238" t="s">
        <v>5337</v>
      </c>
      <c r="C2349" s="238" t="s">
        <v>6914</v>
      </c>
      <c r="D2349" s="239">
        <v>12080</v>
      </c>
      <c r="E2349" s="240" t="s">
        <v>10337</v>
      </c>
    </row>
    <row r="2350" spans="1:5" ht="20.100000000000001" customHeight="1">
      <c r="A2350" s="237" t="s">
        <v>5339</v>
      </c>
      <c r="B2350" s="238" t="s">
        <v>5340</v>
      </c>
      <c r="C2350" s="238" t="s">
        <v>6914</v>
      </c>
      <c r="D2350" s="239">
        <v>16261</v>
      </c>
      <c r="E2350" s="240" t="s">
        <v>10337</v>
      </c>
    </row>
    <row r="2351" spans="1:5" ht="20.100000000000001" customHeight="1">
      <c r="A2351" s="237" t="s">
        <v>5342</v>
      </c>
      <c r="B2351" s="238" t="s">
        <v>5343</v>
      </c>
      <c r="C2351" s="238" t="s">
        <v>6914</v>
      </c>
      <c r="D2351" s="239">
        <v>351</v>
      </c>
      <c r="E2351" s="240" t="s">
        <v>10337</v>
      </c>
    </row>
    <row r="2352" spans="1:5" ht="20.100000000000001" customHeight="1">
      <c r="A2352" s="237" t="s">
        <v>5342</v>
      </c>
      <c r="B2352" s="238" t="s">
        <v>5345</v>
      </c>
      <c r="C2352" s="238" t="s">
        <v>6914</v>
      </c>
      <c r="D2352" s="239">
        <v>515</v>
      </c>
      <c r="E2352" s="240" t="s">
        <v>10337</v>
      </c>
    </row>
    <row r="2353" spans="1:5" ht="20.100000000000001" customHeight="1">
      <c r="A2353" s="237" t="s">
        <v>5342</v>
      </c>
      <c r="B2353" s="238" t="s">
        <v>5347</v>
      </c>
      <c r="C2353" s="238" t="s">
        <v>6914</v>
      </c>
      <c r="D2353" s="239">
        <v>784</v>
      </c>
      <c r="E2353" s="240" t="s">
        <v>10337</v>
      </c>
    </row>
    <row r="2354" spans="1:5" ht="20.100000000000001" customHeight="1">
      <c r="A2354" s="237" t="s">
        <v>5342</v>
      </c>
      <c r="B2354" s="238" t="s">
        <v>5349</v>
      </c>
      <c r="C2354" s="238" t="s">
        <v>6914</v>
      </c>
      <c r="D2354" s="239">
        <v>847</v>
      </c>
      <c r="E2354" s="240" t="s">
        <v>10337</v>
      </c>
    </row>
    <row r="2355" spans="1:5" ht="20.100000000000001" customHeight="1">
      <c r="A2355" s="237" t="s">
        <v>5342</v>
      </c>
      <c r="B2355" s="238" t="s">
        <v>5351</v>
      </c>
      <c r="C2355" s="238" t="s">
        <v>6914</v>
      </c>
      <c r="D2355" s="239">
        <v>1210</v>
      </c>
      <c r="E2355" s="240" t="s">
        <v>10337</v>
      </c>
    </row>
    <row r="2356" spans="1:5" ht="20.100000000000001" customHeight="1">
      <c r="A2356" s="237" t="s">
        <v>5353</v>
      </c>
      <c r="B2356" s="238" t="s">
        <v>5354</v>
      </c>
      <c r="C2356" s="238" t="s">
        <v>6893</v>
      </c>
      <c r="D2356" s="239">
        <v>27000</v>
      </c>
      <c r="E2356" s="240" t="s">
        <v>10337</v>
      </c>
    </row>
    <row r="2357" spans="1:5" ht="20.100000000000001" customHeight="1">
      <c r="A2357" s="237" t="s">
        <v>5356</v>
      </c>
      <c r="B2357" s="238" t="s">
        <v>5357</v>
      </c>
      <c r="C2357" s="238" t="s">
        <v>6914</v>
      </c>
      <c r="D2357" s="239">
        <v>1958</v>
      </c>
      <c r="E2357" s="240" t="s">
        <v>10337</v>
      </c>
    </row>
    <row r="2358" spans="1:5" ht="20.100000000000001" customHeight="1">
      <c r="A2358" s="237" t="s">
        <v>5356</v>
      </c>
      <c r="B2358" s="238" t="s">
        <v>5359</v>
      </c>
      <c r="C2358" s="238" t="s">
        <v>6914</v>
      </c>
      <c r="D2358" s="239">
        <v>3201</v>
      </c>
      <c r="E2358" s="240" t="s">
        <v>10337</v>
      </c>
    </row>
    <row r="2359" spans="1:5" ht="20.100000000000001" customHeight="1">
      <c r="A2359" s="237" t="s">
        <v>4366</v>
      </c>
      <c r="B2359" s="238" t="s">
        <v>3055</v>
      </c>
      <c r="C2359" s="238" t="s">
        <v>6893</v>
      </c>
      <c r="D2359" s="239">
        <v>7380</v>
      </c>
      <c r="E2359" s="240" t="s">
        <v>10334</v>
      </c>
    </row>
    <row r="2360" spans="1:5" ht="20.100000000000001" customHeight="1">
      <c r="A2360" s="237" t="s">
        <v>4366</v>
      </c>
      <c r="B2360" s="238" t="s">
        <v>3057</v>
      </c>
      <c r="C2360" s="238" t="s">
        <v>6893</v>
      </c>
      <c r="D2360" s="239">
        <v>9270</v>
      </c>
      <c r="E2360" s="240" t="s">
        <v>10334</v>
      </c>
    </row>
    <row r="2361" spans="1:5" ht="20.100000000000001" customHeight="1">
      <c r="A2361" s="237" t="s">
        <v>4366</v>
      </c>
      <c r="B2361" s="238" t="s">
        <v>4369</v>
      </c>
      <c r="C2361" s="238" t="s">
        <v>6893</v>
      </c>
      <c r="D2361" s="239">
        <v>11240</v>
      </c>
      <c r="E2361" s="240" t="s">
        <v>10334</v>
      </c>
    </row>
    <row r="2362" spans="1:5" ht="20.100000000000001" customHeight="1">
      <c r="A2362" s="237" t="s">
        <v>4366</v>
      </c>
      <c r="B2362" s="238" t="s">
        <v>3061</v>
      </c>
      <c r="C2362" s="238" t="s">
        <v>6893</v>
      </c>
      <c r="D2362" s="239">
        <v>20200</v>
      </c>
      <c r="E2362" s="240" t="s">
        <v>10334</v>
      </c>
    </row>
    <row r="2363" spans="1:5" ht="20.100000000000001" customHeight="1">
      <c r="A2363" s="237" t="s">
        <v>4366</v>
      </c>
      <c r="B2363" s="238" t="s">
        <v>3063</v>
      </c>
      <c r="C2363" s="238" t="s">
        <v>6893</v>
      </c>
      <c r="D2363" s="239">
        <v>25950</v>
      </c>
      <c r="E2363" s="240" t="s">
        <v>10334</v>
      </c>
    </row>
    <row r="2364" spans="1:5" ht="20.100000000000001" customHeight="1">
      <c r="A2364" s="237" t="s">
        <v>4366</v>
      </c>
      <c r="B2364" s="238" t="s">
        <v>3065</v>
      </c>
      <c r="C2364" s="238" t="s">
        <v>6893</v>
      </c>
      <c r="D2364" s="239">
        <v>36600</v>
      </c>
      <c r="E2364" s="240" t="s">
        <v>10334</v>
      </c>
    </row>
    <row r="2365" spans="1:5" ht="20.100000000000001" customHeight="1">
      <c r="A2365" s="237" t="s">
        <v>4366</v>
      </c>
      <c r="B2365" s="238" t="s">
        <v>3067</v>
      </c>
      <c r="C2365" s="238" t="s">
        <v>6893</v>
      </c>
      <c r="D2365" s="239">
        <v>44900</v>
      </c>
      <c r="E2365" s="240" t="s">
        <v>10334</v>
      </c>
    </row>
    <row r="2366" spans="1:5" ht="20.100000000000001" customHeight="1">
      <c r="A2366" s="237" t="s">
        <v>4366</v>
      </c>
      <c r="B2366" s="238" t="s">
        <v>3069</v>
      </c>
      <c r="C2366" s="238" t="s">
        <v>6893</v>
      </c>
      <c r="D2366" s="239">
        <v>64100</v>
      </c>
      <c r="E2366" s="240" t="s">
        <v>10334</v>
      </c>
    </row>
    <row r="2367" spans="1:5" ht="20.100000000000001" customHeight="1">
      <c r="A2367" s="237" t="s">
        <v>4376</v>
      </c>
      <c r="B2367" s="238" t="s">
        <v>3065</v>
      </c>
      <c r="C2367" s="238" t="s">
        <v>6893</v>
      </c>
      <c r="D2367" s="239">
        <v>51000</v>
      </c>
      <c r="E2367" s="240" t="s">
        <v>10334</v>
      </c>
    </row>
    <row r="2368" spans="1:5" ht="20.100000000000001" customHeight="1">
      <c r="A2368" s="237" t="s">
        <v>4376</v>
      </c>
      <c r="B2368" s="238" t="s">
        <v>3067</v>
      </c>
      <c r="C2368" s="238" t="s">
        <v>6893</v>
      </c>
      <c r="D2368" s="239">
        <v>64100</v>
      </c>
      <c r="E2368" s="240" t="s">
        <v>10334</v>
      </c>
    </row>
    <row r="2369" spans="1:5" ht="20.100000000000001" customHeight="1">
      <c r="A2369" s="237" t="s">
        <v>4376</v>
      </c>
      <c r="B2369" s="238" t="s">
        <v>3069</v>
      </c>
      <c r="C2369" s="238" t="s">
        <v>6893</v>
      </c>
      <c r="D2369" s="239">
        <v>93800</v>
      </c>
      <c r="E2369" s="240" t="s">
        <v>10334</v>
      </c>
    </row>
    <row r="2370" spans="1:5" ht="20.100000000000001" customHeight="1">
      <c r="A2370" s="237" t="s">
        <v>5361</v>
      </c>
      <c r="B2370" s="238" t="s">
        <v>5362</v>
      </c>
      <c r="C2370" s="238" t="s">
        <v>6893</v>
      </c>
      <c r="D2370" s="239">
        <v>2170</v>
      </c>
      <c r="E2370" s="240" t="s">
        <v>10337</v>
      </c>
    </row>
    <row r="2371" spans="1:5" ht="20.100000000000001" customHeight="1">
      <c r="A2371" s="237" t="s">
        <v>5361</v>
      </c>
      <c r="B2371" s="238" t="s">
        <v>5364</v>
      </c>
      <c r="C2371" s="238" t="s">
        <v>6893</v>
      </c>
      <c r="D2371" s="239">
        <v>2510</v>
      </c>
      <c r="E2371" s="240" t="s">
        <v>10337</v>
      </c>
    </row>
    <row r="2372" spans="1:5" ht="20.100000000000001" customHeight="1">
      <c r="A2372" s="237" t="s">
        <v>5361</v>
      </c>
      <c r="B2372" s="238" t="s">
        <v>5366</v>
      </c>
      <c r="C2372" s="238" t="s">
        <v>6893</v>
      </c>
      <c r="D2372" s="239">
        <v>3140</v>
      </c>
      <c r="E2372" s="240" t="s">
        <v>10337</v>
      </c>
    </row>
    <row r="2373" spans="1:5" ht="20.100000000000001" customHeight="1">
      <c r="A2373" s="237" t="s">
        <v>5361</v>
      </c>
      <c r="B2373" s="238" t="s">
        <v>5368</v>
      </c>
      <c r="C2373" s="238" t="s">
        <v>6893</v>
      </c>
      <c r="D2373" s="239">
        <v>4780</v>
      </c>
      <c r="E2373" s="240" t="s">
        <v>10337</v>
      </c>
    </row>
    <row r="2374" spans="1:5" ht="20.100000000000001" customHeight="1">
      <c r="A2374" s="237" t="s">
        <v>5361</v>
      </c>
      <c r="B2374" s="238" t="s">
        <v>5370</v>
      </c>
      <c r="C2374" s="238" t="s">
        <v>6893</v>
      </c>
      <c r="D2374" s="239">
        <v>5070</v>
      </c>
      <c r="E2374" s="240" t="s">
        <v>10337</v>
      </c>
    </row>
    <row r="2375" spans="1:5" ht="20.100000000000001" customHeight="1">
      <c r="A2375" s="237" t="s">
        <v>5361</v>
      </c>
      <c r="B2375" s="238" t="s">
        <v>5372</v>
      </c>
      <c r="C2375" s="238" t="s">
        <v>6893</v>
      </c>
      <c r="D2375" s="239">
        <v>7300</v>
      </c>
      <c r="E2375" s="240" t="s">
        <v>10337</v>
      </c>
    </row>
    <row r="2376" spans="1:5" ht="20.100000000000001" customHeight="1">
      <c r="A2376" s="237" t="s">
        <v>5361</v>
      </c>
      <c r="B2376" s="238" t="s">
        <v>5374</v>
      </c>
      <c r="C2376" s="238" t="s">
        <v>6893</v>
      </c>
      <c r="D2376" s="239">
        <v>24480</v>
      </c>
      <c r="E2376" s="240" t="s">
        <v>10337</v>
      </c>
    </row>
    <row r="2377" spans="1:5" ht="20.100000000000001" customHeight="1">
      <c r="A2377" s="237" t="s">
        <v>5361</v>
      </c>
      <c r="B2377" s="238" t="s">
        <v>5376</v>
      </c>
      <c r="C2377" s="238" t="s">
        <v>6893</v>
      </c>
      <c r="D2377" s="239">
        <v>29640</v>
      </c>
      <c r="E2377" s="240" t="s">
        <v>10337</v>
      </c>
    </row>
    <row r="2378" spans="1:5" ht="20.100000000000001" customHeight="1">
      <c r="A2378" s="237" t="s">
        <v>5361</v>
      </c>
      <c r="B2378" s="238" t="s">
        <v>5378</v>
      </c>
      <c r="C2378" s="238" t="s">
        <v>6893</v>
      </c>
      <c r="D2378" s="239">
        <v>59400</v>
      </c>
      <c r="E2378" s="240" t="s">
        <v>10337</v>
      </c>
    </row>
    <row r="2379" spans="1:5" ht="20.100000000000001" customHeight="1">
      <c r="A2379" s="237" t="s">
        <v>4233</v>
      </c>
      <c r="B2379" s="238" t="s">
        <v>4380</v>
      </c>
      <c r="C2379" s="238" t="s">
        <v>6914</v>
      </c>
      <c r="D2379" s="239">
        <v>61264</v>
      </c>
      <c r="E2379" s="240" t="s">
        <v>10334</v>
      </c>
    </row>
    <row r="2380" spans="1:5" ht="20.100000000000001" customHeight="1">
      <c r="A2380" s="237" t="s">
        <v>4233</v>
      </c>
      <c r="B2380" s="238" t="s">
        <v>4382</v>
      </c>
      <c r="C2380" s="238" t="s">
        <v>6914</v>
      </c>
      <c r="D2380" s="239">
        <v>92227</v>
      </c>
      <c r="E2380" s="240" t="s">
        <v>10334</v>
      </c>
    </row>
    <row r="2381" spans="1:5" ht="20.100000000000001" customHeight="1">
      <c r="A2381" s="237" t="s">
        <v>4233</v>
      </c>
      <c r="B2381" s="238" t="s">
        <v>10463</v>
      </c>
      <c r="C2381" s="238" t="s">
        <v>6914</v>
      </c>
      <c r="D2381" s="239">
        <v>135076</v>
      </c>
      <c r="E2381" s="240" t="s">
        <v>10334</v>
      </c>
    </row>
    <row r="2382" spans="1:5" ht="20.100000000000001" customHeight="1">
      <c r="A2382" s="237" t="s">
        <v>4233</v>
      </c>
      <c r="B2382" s="238" t="s">
        <v>4386</v>
      </c>
      <c r="C2382" s="238" t="s">
        <v>6914</v>
      </c>
      <c r="D2382" s="239">
        <v>115308</v>
      </c>
      <c r="E2382" s="240" t="s">
        <v>10334</v>
      </c>
    </row>
    <row r="2383" spans="1:5" ht="20.100000000000001" customHeight="1">
      <c r="A2383" s="237" t="s">
        <v>4233</v>
      </c>
      <c r="B2383" s="238" t="s">
        <v>4388</v>
      </c>
      <c r="C2383" s="238" t="s">
        <v>6914</v>
      </c>
      <c r="D2383" s="239">
        <v>82829</v>
      </c>
      <c r="E2383" s="240" t="s">
        <v>10334</v>
      </c>
    </row>
    <row r="2384" spans="1:5" ht="20.100000000000001" customHeight="1">
      <c r="A2384" s="237" t="s">
        <v>4233</v>
      </c>
      <c r="B2384" s="238" t="s">
        <v>4390</v>
      </c>
      <c r="C2384" s="238" t="s">
        <v>6914</v>
      </c>
      <c r="D2384" s="239">
        <v>100470</v>
      </c>
      <c r="E2384" s="240" t="s">
        <v>10334</v>
      </c>
    </row>
    <row r="2385" spans="1:5" ht="20.100000000000001" customHeight="1">
      <c r="A2385" s="237" t="s">
        <v>4337</v>
      </c>
      <c r="B2385" s="238" t="s">
        <v>4392</v>
      </c>
      <c r="C2385" s="238" t="s">
        <v>6893</v>
      </c>
      <c r="D2385" s="239">
        <v>12100000</v>
      </c>
      <c r="E2385" s="240" t="s">
        <v>10334</v>
      </c>
    </row>
    <row r="2386" spans="1:5" ht="20.100000000000001" customHeight="1">
      <c r="A2386" s="237" t="s">
        <v>10464</v>
      </c>
      <c r="B2386" s="238" t="s">
        <v>4394</v>
      </c>
      <c r="C2386" s="238" t="s">
        <v>6893</v>
      </c>
      <c r="D2386" s="239">
        <v>10285000</v>
      </c>
      <c r="E2386" s="240" t="s">
        <v>10334</v>
      </c>
    </row>
    <row r="2387" spans="1:5" ht="20.100000000000001" customHeight="1">
      <c r="A2387" s="237" t="s">
        <v>4337</v>
      </c>
      <c r="B2387" s="238" t="s">
        <v>4396</v>
      </c>
      <c r="C2387" s="238" t="s">
        <v>6893</v>
      </c>
      <c r="D2387" s="239">
        <v>1798000</v>
      </c>
      <c r="E2387" s="240" t="s">
        <v>10334</v>
      </c>
    </row>
    <row r="2388" spans="1:5" ht="20.100000000000001" customHeight="1">
      <c r="A2388" s="237" t="s">
        <v>4398</v>
      </c>
      <c r="B2388" s="238" t="s">
        <v>4399</v>
      </c>
      <c r="C2388" s="238" t="s">
        <v>6893</v>
      </c>
      <c r="D2388" s="239">
        <v>4570000</v>
      </c>
      <c r="E2388" s="240" t="s">
        <v>10334</v>
      </c>
    </row>
    <row r="2389" spans="1:5" ht="20.100000000000001" customHeight="1">
      <c r="A2389" s="237" t="s">
        <v>10465</v>
      </c>
      <c r="B2389" s="238" t="s">
        <v>4392</v>
      </c>
      <c r="C2389" s="238" t="s">
        <v>6893</v>
      </c>
      <c r="D2389" s="239">
        <v>5490000</v>
      </c>
      <c r="E2389" s="240" t="s">
        <v>10334</v>
      </c>
    </row>
    <row r="2390" spans="1:5" ht="20.100000000000001" customHeight="1">
      <c r="A2390" s="237" t="s">
        <v>4398</v>
      </c>
      <c r="B2390" s="238" t="s">
        <v>4402</v>
      </c>
      <c r="C2390" s="238" t="s">
        <v>6893</v>
      </c>
      <c r="D2390" s="239">
        <v>3978000</v>
      </c>
      <c r="E2390" s="240" t="s">
        <v>10334</v>
      </c>
    </row>
    <row r="2391" spans="1:5" ht="20.100000000000001" customHeight="1">
      <c r="A2391" s="237" t="s">
        <v>4398</v>
      </c>
      <c r="B2391" s="238" t="s">
        <v>4394</v>
      </c>
      <c r="C2391" s="238" t="s">
        <v>6893</v>
      </c>
      <c r="D2391" s="239">
        <v>3400000</v>
      </c>
      <c r="E2391" s="240" t="s">
        <v>10334</v>
      </c>
    </row>
    <row r="2392" spans="1:5" ht="20.100000000000001" customHeight="1">
      <c r="A2392" s="237" t="s">
        <v>10466</v>
      </c>
      <c r="B2392" s="238" t="s">
        <v>4405</v>
      </c>
      <c r="C2392" s="238" t="s">
        <v>6893</v>
      </c>
      <c r="D2392" s="239">
        <v>3400000</v>
      </c>
      <c r="E2392" s="240" t="s">
        <v>10334</v>
      </c>
    </row>
    <row r="2393" spans="1:5" ht="20.100000000000001" customHeight="1">
      <c r="A2393" s="237" t="s">
        <v>4398</v>
      </c>
      <c r="B2393" s="238" t="s">
        <v>4321</v>
      </c>
      <c r="C2393" s="238" t="s">
        <v>6893</v>
      </c>
      <c r="D2393" s="239">
        <v>1830000</v>
      </c>
      <c r="E2393" s="240" t="s">
        <v>10334</v>
      </c>
    </row>
    <row r="2394" spans="1:5" ht="20.100000000000001" customHeight="1">
      <c r="A2394" s="237" t="s">
        <v>4398</v>
      </c>
      <c r="B2394" s="238" t="s">
        <v>4408</v>
      </c>
      <c r="C2394" s="238" t="s">
        <v>6893</v>
      </c>
      <c r="D2394" s="239">
        <v>1830000</v>
      </c>
      <c r="E2394" s="240" t="s">
        <v>10334</v>
      </c>
    </row>
    <row r="2395" spans="1:5" ht="20.100000000000001" customHeight="1">
      <c r="A2395" s="237" t="s">
        <v>4398</v>
      </c>
      <c r="B2395" s="238" t="s">
        <v>4410</v>
      </c>
      <c r="C2395" s="238" t="s">
        <v>6893</v>
      </c>
      <c r="D2395" s="239">
        <v>1830000</v>
      </c>
      <c r="E2395" s="240" t="s">
        <v>10334</v>
      </c>
    </row>
    <row r="2396" spans="1:5" ht="20.100000000000001" customHeight="1">
      <c r="A2396" s="237" t="s">
        <v>10467</v>
      </c>
      <c r="B2396" s="238" t="s">
        <v>4412</v>
      </c>
      <c r="C2396" s="238" t="s">
        <v>6893</v>
      </c>
      <c r="D2396" s="239">
        <v>1380000</v>
      </c>
      <c r="E2396" s="240" t="s">
        <v>10334</v>
      </c>
    </row>
    <row r="2397" spans="1:5" ht="20.100000000000001" customHeight="1">
      <c r="A2397" s="237" t="s">
        <v>4398</v>
      </c>
      <c r="B2397" s="238" t="s">
        <v>4414</v>
      </c>
      <c r="C2397" s="238" t="s">
        <v>6893</v>
      </c>
      <c r="D2397" s="239">
        <v>1380000</v>
      </c>
      <c r="E2397" s="240" t="s">
        <v>10334</v>
      </c>
    </row>
    <row r="2398" spans="1:5" ht="20.100000000000001" customHeight="1">
      <c r="A2398" s="237" t="s">
        <v>4398</v>
      </c>
      <c r="B2398" s="238" t="s">
        <v>4297</v>
      </c>
      <c r="C2398" s="238" t="s">
        <v>6893</v>
      </c>
      <c r="D2398" s="239">
        <v>1380000</v>
      </c>
      <c r="E2398" s="240" t="s">
        <v>10334</v>
      </c>
    </row>
    <row r="2399" spans="1:5" ht="20.100000000000001" customHeight="1">
      <c r="A2399" s="237" t="s">
        <v>10468</v>
      </c>
      <c r="B2399" s="238" t="s">
        <v>4309</v>
      </c>
      <c r="C2399" s="238" t="s">
        <v>6893</v>
      </c>
      <c r="D2399" s="239">
        <v>868000</v>
      </c>
      <c r="E2399" s="240" t="s">
        <v>10334</v>
      </c>
    </row>
    <row r="2400" spans="1:5" ht="20.100000000000001" customHeight="1">
      <c r="A2400" s="237" t="s">
        <v>4398</v>
      </c>
      <c r="B2400" s="238" t="s">
        <v>4418</v>
      </c>
      <c r="C2400" s="238" t="s">
        <v>6893</v>
      </c>
      <c r="D2400" s="239">
        <v>608000</v>
      </c>
      <c r="E2400" s="240" t="s">
        <v>10334</v>
      </c>
    </row>
    <row r="2401" spans="1:5" ht="20.100000000000001" customHeight="1">
      <c r="A2401" s="237" t="s">
        <v>4398</v>
      </c>
      <c r="B2401" s="238" t="s">
        <v>4420</v>
      </c>
      <c r="C2401" s="238" t="s">
        <v>6893</v>
      </c>
      <c r="D2401" s="239">
        <v>490000</v>
      </c>
      <c r="E2401" s="240" t="s">
        <v>10334</v>
      </c>
    </row>
    <row r="2402" spans="1:5" ht="20.100000000000001" customHeight="1">
      <c r="A2402" s="237" t="s">
        <v>4422</v>
      </c>
      <c r="B2402" s="238" t="s">
        <v>4423</v>
      </c>
      <c r="C2402" s="238" t="s">
        <v>6893</v>
      </c>
      <c r="D2402" s="239">
        <v>2965000</v>
      </c>
      <c r="E2402" s="240" t="s">
        <v>10334</v>
      </c>
    </row>
    <row r="2403" spans="1:5" ht="20.100000000000001" customHeight="1">
      <c r="A2403" s="237" t="s">
        <v>4318</v>
      </c>
      <c r="B2403" s="238" t="s">
        <v>4425</v>
      </c>
      <c r="C2403" s="238" t="s">
        <v>6893</v>
      </c>
      <c r="D2403" s="239">
        <v>19990000</v>
      </c>
      <c r="E2403" s="240" t="s">
        <v>10334</v>
      </c>
    </row>
    <row r="2404" spans="1:5" ht="20.100000000000001" customHeight="1">
      <c r="A2404" s="237" t="s">
        <v>4318</v>
      </c>
      <c r="B2404" s="238" t="s">
        <v>4427</v>
      </c>
      <c r="C2404" s="238" t="s">
        <v>6893</v>
      </c>
      <c r="D2404" s="239">
        <v>19990000</v>
      </c>
      <c r="E2404" s="240" t="s">
        <v>10334</v>
      </c>
    </row>
    <row r="2405" spans="1:5" ht="20.100000000000001" customHeight="1">
      <c r="A2405" s="237" t="s">
        <v>4318</v>
      </c>
      <c r="B2405" s="238" t="s">
        <v>4412</v>
      </c>
      <c r="C2405" s="238" t="s">
        <v>6893</v>
      </c>
      <c r="D2405" s="239">
        <v>11550000</v>
      </c>
      <c r="E2405" s="240" t="s">
        <v>10334</v>
      </c>
    </row>
    <row r="2406" spans="1:5" ht="20.100000000000001" customHeight="1">
      <c r="A2406" s="237" t="s">
        <v>4318</v>
      </c>
      <c r="B2406" s="238" t="s">
        <v>4414</v>
      </c>
      <c r="C2406" s="238" t="s">
        <v>6893</v>
      </c>
      <c r="D2406" s="239">
        <v>11200000</v>
      </c>
      <c r="E2406" s="240" t="s">
        <v>10334</v>
      </c>
    </row>
    <row r="2407" spans="1:5" ht="20.100000000000001" customHeight="1">
      <c r="A2407" s="237" t="s">
        <v>4318</v>
      </c>
      <c r="B2407" s="238" t="s">
        <v>4431</v>
      </c>
      <c r="C2407" s="238" t="s">
        <v>6893</v>
      </c>
      <c r="D2407" s="239">
        <v>8800000</v>
      </c>
      <c r="E2407" s="240" t="s">
        <v>10334</v>
      </c>
    </row>
    <row r="2408" spans="1:5" ht="20.100000000000001" customHeight="1">
      <c r="A2408" s="237" t="s">
        <v>4318</v>
      </c>
      <c r="B2408" s="238" t="s">
        <v>4309</v>
      </c>
      <c r="C2408" s="238" t="s">
        <v>6893</v>
      </c>
      <c r="D2408" s="239">
        <v>8350000</v>
      </c>
      <c r="E2408" s="240" t="s">
        <v>10334</v>
      </c>
    </row>
    <row r="2409" spans="1:5" ht="20.100000000000001" customHeight="1">
      <c r="A2409" s="237" t="s">
        <v>4318</v>
      </c>
      <c r="B2409" s="238" t="s">
        <v>4434</v>
      </c>
      <c r="C2409" s="238" t="s">
        <v>6893</v>
      </c>
      <c r="D2409" s="239">
        <v>7500000</v>
      </c>
      <c r="E2409" s="240" t="s">
        <v>10334</v>
      </c>
    </row>
    <row r="2410" spans="1:5" ht="20.100000000000001" customHeight="1">
      <c r="A2410" s="237" t="s">
        <v>4330</v>
      </c>
      <c r="B2410" s="238" t="s">
        <v>4396</v>
      </c>
      <c r="C2410" s="238" t="s">
        <v>6893</v>
      </c>
      <c r="D2410" s="239">
        <v>3730000</v>
      </c>
      <c r="E2410" s="240" t="s">
        <v>10334</v>
      </c>
    </row>
    <row r="2411" spans="1:5" ht="20.100000000000001" customHeight="1">
      <c r="A2411" s="237" t="s">
        <v>4437</v>
      </c>
      <c r="B2411" s="238" t="s">
        <v>4147</v>
      </c>
      <c r="C2411" s="238" t="s">
        <v>6893</v>
      </c>
      <c r="D2411" s="239">
        <v>230000</v>
      </c>
      <c r="E2411" s="240" t="s">
        <v>10334</v>
      </c>
    </row>
    <row r="2412" spans="1:5" ht="20.100000000000001" customHeight="1">
      <c r="A2412" s="237" t="s">
        <v>4437</v>
      </c>
      <c r="B2412" s="238" t="s">
        <v>4150</v>
      </c>
      <c r="C2412" s="238" t="s">
        <v>6893</v>
      </c>
      <c r="D2412" s="239">
        <v>161700</v>
      </c>
      <c r="E2412" s="240" t="s">
        <v>10334</v>
      </c>
    </row>
    <row r="2413" spans="1:5" ht="20.100000000000001" customHeight="1">
      <c r="A2413" s="237" t="s">
        <v>4437</v>
      </c>
      <c r="B2413" s="238" t="s">
        <v>4396</v>
      </c>
      <c r="C2413" s="238" t="s">
        <v>6893</v>
      </c>
      <c r="D2413" s="239">
        <v>161700</v>
      </c>
      <c r="E2413" s="240" t="s">
        <v>10334</v>
      </c>
    </row>
    <row r="2414" spans="1:5" ht="20.100000000000001" customHeight="1">
      <c r="A2414" s="237" t="s">
        <v>4441</v>
      </c>
      <c r="B2414" s="238" t="s">
        <v>4147</v>
      </c>
      <c r="C2414" s="238" t="s">
        <v>6893</v>
      </c>
      <c r="D2414" s="239">
        <v>3550000</v>
      </c>
      <c r="E2414" s="240" t="s">
        <v>10334</v>
      </c>
    </row>
    <row r="2415" spans="1:5" ht="20.100000000000001" customHeight="1">
      <c r="A2415" s="237" t="s">
        <v>4441</v>
      </c>
      <c r="B2415" s="238" t="s">
        <v>4150</v>
      </c>
      <c r="C2415" s="238" t="s">
        <v>6893</v>
      </c>
      <c r="D2415" s="239">
        <v>1810000</v>
      </c>
      <c r="E2415" s="240" t="s">
        <v>10334</v>
      </c>
    </row>
    <row r="2416" spans="1:5" ht="20.100000000000001" customHeight="1">
      <c r="A2416" s="237" t="s">
        <v>4441</v>
      </c>
      <c r="B2416" s="238" t="s">
        <v>4396</v>
      </c>
      <c r="C2416" s="238" t="s">
        <v>6893</v>
      </c>
      <c r="D2416" s="239">
        <v>1550000</v>
      </c>
      <c r="E2416" s="240" t="s">
        <v>10334</v>
      </c>
    </row>
    <row r="2417" spans="1:5" ht="20.100000000000001" customHeight="1">
      <c r="A2417" s="237" t="s">
        <v>4445</v>
      </c>
      <c r="B2417" s="238" t="s">
        <v>4147</v>
      </c>
      <c r="C2417" s="238" t="s">
        <v>6893</v>
      </c>
      <c r="D2417" s="239">
        <v>3930000</v>
      </c>
      <c r="E2417" s="240" t="s">
        <v>10334</v>
      </c>
    </row>
    <row r="2418" spans="1:5" ht="20.100000000000001" customHeight="1">
      <c r="A2418" s="237" t="s">
        <v>4445</v>
      </c>
      <c r="B2418" s="238" t="s">
        <v>4150</v>
      </c>
      <c r="C2418" s="238" t="s">
        <v>6893</v>
      </c>
      <c r="D2418" s="239">
        <v>3100000</v>
      </c>
      <c r="E2418" s="240" t="s">
        <v>10334</v>
      </c>
    </row>
    <row r="2419" spans="1:5" ht="20.100000000000001" customHeight="1">
      <c r="A2419" s="237" t="s">
        <v>4445</v>
      </c>
      <c r="B2419" s="238" t="s">
        <v>4396</v>
      </c>
      <c r="C2419" s="238" t="s">
        <v>6893</v>
      </c>
      <c r="D2419" s="239">
        <v>2250000</v>
      </c>
      <c r="E2419" s="240" t="s">
        <v>10334</v>
      </c>
    </row>
    <row r="2420" spans="1:5" ht="20.100000000000001" customHeight="1">
      <c r="A2420" s="237" t="s">
        <v>4449</v>
      </c>
      <c r="B2420" s="238" t="s">
        <v>4147</v>
      </c>
      <c r="C2420" s="238" t="s">
        <v>6893</v>
      </c>
      <c r="D2420" s="239">
        <v>21250000</v>
      </c>
      <c r="E2420" s="240" t="s">
        <v>10334</v>
      </c>
    </row>
    <row r="2421" spans="1:5" ht="20.100000000000001" customHeight="1">
      <c r="A2421" s="237" t="s">
        <v>4449</v>
      </c>
      <c r="B2421" s="238" t="s">
        <v>4150</v>
      </c>
      <c r="C2421" s="238" t="s">
        <v>6893</v>
      </c>
      <c r="D2421" s="239">
        <v>10450000</v>
      </c>
      <c r="E2421" s="240" t="s">
        <v>10334</v>
      </c>
    </row>
    <row r="2422" spans="1:5" ht="20.100000000000001" customHeight="1">
      <c r="A2422" s="237" t="s">
        <v>4449</v>
      </c>
      <c r="B2422" s="238" t="s">
        <v>4396</v>
      </c>
      <c r="C2422" s="238" t="s">
        <v>6893</v>
      </c>
      <c r="D2422" s="239">
        <v>5160000</v>
      </c>
      <c r="E2422" s="240" t="s">
        <v>10334</v>
      </c>
    </row>
    <row r="2423" spans="1:5" ht="20.100000000000001" customHeight="1">
      <c r="A2423" s="237" t="s">
        <v>4453</v>
      </c>
      <c r="B2423" s="238" t="s">
        <v>4147</v>
      </c>
      <c r="C2423" s="238" t="s">
        <v>6893</v>
      </c>
      <c r="D2423" s="239">
        <v>1080000</v>
      </c>
      <c r="E2423" s="240" t="s">
        <v>10334</v>
      </c>
    </row>
    <row r="2424" spans="1:5" ht="20.100000000000001" customHeight="1">
      <c r="A2424" s="237" t="s">
        <v>4453</v>
      </c>
      <c r="B2424" s="238" t="s">
        <v>4150</v>
      </c>
      <c r="C2424" s="238" t="s">
        <v>6893</v>
      </c>
      <c r="D2424" s="239">
        <v>855000</v>
      </c>
      <c r="E2424" s="240" t="s">
        <v>10334</v>
      </c>
    </row>
    <row r="2425" spans="1:5" ht="20.100000000000001" customHeight="1">
      <c r="A2425" s="237" t="s">
        <v>4453</v>
      </c>
      <c r="B2425" s="238" t="s">
        <v>4396</v>
      </c>
      <c r="C2425" s="238" t="s">
        <v>6893</v>
      </c>
      <c r="D2425" s="239">
        <v>429000</v>
      </c>
      <c r="E2425" s="240" t="s">
        <v>10334</v>
      </c>
    </row>
    <row r="2426" spans="1:5" ht="20.100000000000001" customHeight="1">
      <c r="A2426" s="237" t="s">
        <v>4457</v>
      </c>
      <c r="B2426" s="238" t="s">
        <v>4147</v>
      </c>
      <c r="C2426" s="238" t="s">
        <v>6893</v>
      </c>
      <c r="D2426" s="239">
        <v>250000</v>
      </c>
      <c r="E2426" s="240" t="s">
        <v>10334</v>
      </c>
    </row>
    <row r="2427" spans="1:5" ht="20.100000000000001" customHeight="1">
      <c r="A2427" s="237" t="s">
        <v>4457</v>
      </c>
      <c r="B2427" s="238" t="s">
        <v>4150</v>
      </c>
      <c r="C2427" s="238" t="s">
        <v>6893</v>
      </c>
      <c r="D2427" s="239">
        <v>165000</v>
      </c>
      <c r="E2427" s="240" t="s">
        <v>10334</v>
      </c>
    </row>
    <row r="2428" spans="1:5" ht="20.100000000000001" customHeight="1">
      <c r="A2428" s="237" t="s">
        <v>4457</v>
      </c>
      <c r="B2428" s="238" t="s">
        <v>4396</v>
      </c>
      <c r="C2428" s="238" t="s">
        <v>6893</v>
      </c>
      <c r="D2428" s="239">
        <v>124000</v>
      </c>
      <c r="E2428" s="240" t="s">
        <v>10334</v>
      </c>
    </row>
    <row r="2429" spans="1:5" ht="20.100000000000001" customHeight="1">
      <c r="A2429" s="237" t="s">
        <v>4461</v>
      </c>
      <c r="B2429" s="238" t="s">
        <v>4147</v>
      </c>
      <c r="C2429" s="238" t="s">
        <v>6893</v>
      </c>
      <c r="D2429" s="239">
        <v>265000</v>
      </c>
      <c r="E2429" s="240" t="s">
        <v>10334</v>
      </c>
    </row>
    <row r="2430" spans="1:5" ht="20.100000000000001" customHeight="1">
      <c r="A2430" s="237" t="s">
        <v>4461</v>
      </c>
      <c r="B2430" s="238" t="s">
        <v>4150</v>
      </c>
      <c r="C2430" s="238" t="s">
        <v>6893</v>
      </c>
      <c r="D2430" s="239">
        <v>129000</v>
      </c>
      <c r="E2430" s="240" t="s">
        <v>10334</v>
      </c>
    </row>
    <row r="2431" spans="1:5" ht="20.100000000000001" customHeight="1">
      <c r="A2431" s="237" t="s">
        <v>4461</v>
      </c>
      <c r="B2431" s="238" t="s">
        <v>4396</v>
      </c>
      <c r="C2431" s="238" t="s">
        <v>6893</v>
      </c>
      <c r="D2431" s="239">
        <v>86000</v>
      </c>
      <c r="E2431" s="240" t="s">
        <v>10334</v>
      </c>
    </row>
    <row r="2432" spans="1:5" ht="20.100000000000001" customHeight="1">
      <c r="A2432" s="237" t="s">
        <v>2479</v>
      </c>
      <c r="B2432" s="238" t="s">
        <v>2480</v>
      </c>
      <c r="C2432" s="238" t="s">
        <v>6914</v>
      </c>
      <c r="D2432" s="239">
        <v>28244</v>
      </c>
      <c r="E2432" s="240" t="s">
        <v>10327</v>
      </c>
    </row>
    <row r="2433" spans="1:5" ht="20.100000000000001" customHeight="1">
      <c r="A2433" s="237" t="s">
        <v>2479</v>
      </c>
      <c r="B2433" s="238" t="s">
        <v>2482</v>
      </c>
      <c r="C2433" s="238" t="s">
        <v>6914</v>
      </c>
      <c r="D2433" s="239">
        <v>28000</v>
      </c>
      <c r="E2433" s="240" t="s">
        <v>10327</v>
      </c>
    </row>
    <row r="2434" spans="1:5" ht="20.100000000000001" customHeight="1">
      <c r="A2434" s="237" t="s">
        <v>2479</v>
      </c>
      <c r="B2434" s="238" t="s">
        <v>2484</v>
      </c>
      <c r="C2434" s="238" t="s">
        <v>6914</v>
      </c>
      <c r="D2434" s="239">
        <v>33000</v>
      </c>
      <c r="E2434" s="240" t="s">
        <v>10327</v>
      </c>
    </row>
    <row r="2435" spans="1:5" ht="20.100000000000001" customHeight="1">
      <c r="A2435" s="237" t="s">
        <v>2479</v>
      </c>
      <c r="B2435" s="238" t="s">
        <v>2486</v>
      </c>
      <c r="C2435" s="238" t="s">
        <v>6914</v>
      </c>
      <c r="D2435" s="239">
        <v>65000</v>
      </c>
      <c r="E2435" s="240" t="s">
        <v>10327</v>
      </c>
    </row>
    <row r="2436" spans="1:5" ht="20.100000000000001" customHeight="1">
      <c r="A2436" s="237" t="s">
        <v>2479</v>
      </c>
      <c r="B2436" s="238" t="s">
        <v>2488</v>
      </c>
      <c r="C2436" s="238" t="s">
        <v>6914</v>
      </c>
      <c r="D2436" s="239">
        <v>110000</v>
      </c>
      <c r="E2436" s="240" t="s">
        <v>10327</v>
      </c>
    </row>
    <row r="2437" spans="1:5" ht="20.100000000000001" customHeight="1">
      <c r="A2437" s="237" t="s">
        <v>3125</v>
      </c>
      <c r="B2437" s="238" t="s">
        <v>3045</v>
      </c>
      <c r="C2437" s="238" t="s">
        <v>6893</v>
      </c>
      <c r="D2437" s="239">
        <v>1858</v>
      </c>
      <c r="E2437" s="240" t="s">
        <v>10338</v>
      </c>
    </row>
    <row r="2438" spans="1:5" ht="20.100000000000001" customHeight="1">
      <c r="A2438" s="237" t="s">
        <v>3125</v>
      </c>
      <c r="B2438" s="238" t="s">
        <v>3047</v>
      </c>
      <c r="C2438" s="238" t="s">
        <v>6893</v>
      </c>
      <c r="D2438" s="239">
        <v>3260</v>
      </c>
      <c r="E2438" s="240" t="s">
        <v>10338</v>
      </c>
    </row>
    <row r="2439" spans="1:5" ht="20.100000000000001" customHeight="1">
      <c r="A2439" s="237" t="s">
        <v>3125</v>
      </c>
      <c r="B2439" s="238" t="s">
        <v>3049</v>
      </c>
      <c r="C2439" s="238" t="s">
        <v>6893</v>
      </c>
      <c r="D2439" s="239">
        <v>5044</v>
      </c>
      <c r="E2439" s="240" t="s">
        <v>10338</v>
      </c>
    </row>
    <row r="2440" spans="1:5" ht="20.100000000000001" customHeight="1">
      <c r="A2440" s="237" t="s">
        <v>3125</v>
      </c>
      <c r="B2440" s="238" t="s">
        <v>3051</v>
      </c>
      <c r="C2440" s="238" t="s">
        <v>6893</v>
      </c>
      <c r="D2440" s="239">
        <v>8119</v>
      </c>
      <c r="E2440" s="240" t="s">
        <v>10338</v>
      </c>
    </row>
    <row r="2441" spans="1:5" ht="20.100000000000001" customHeight="1">
      <c r="A2441" s="237" t="s">
        <v>3125</v>
      </c>
      <c r="B2441" s="238" t="s">
        <v>3053</v>
      </c>
      <c r="C2441" s="238" t="s">
        <v>6893</v>
      </c>
      <c r="D2441" s="239">
        <v>10199</v>
      </c>
      <c r="E2441" s="240" t="s">
        <v>10338</v>
      </c>
    </row>
    <row r="2442" spans="1:5" ht="20.100000000000001" customHeight="1">
      <c r="A2442" s="237" t="s">
        <v>3125</v>
      </c>
      <c r="B2442" s="238" t="s">
        <v>3055</v>
      </c>
      <c r="C2442" s="238" t="s">
        <v>6893</v>
      </c>
      <c r="D2442" s="239">
        <v>16016</v>
      </c>
      <c r="E2442" s="240" t="s">
        <v>10338</v>
      </c>
    </row>
    <row r="2443" spans="1:5" ht="20.100000000000001" customHeight="1">
      <c r="A2443" s="237" t="s">
        <v>3125</v>
      </c>
      <c r="B2443" s="238" t="s">
        <v>3057</v>
      </c>
      <c r="C2443" s="238" t="s">
        <v>6893</v>
      </c>
      <c r="D2443" s="239">
        <v>37529</v>
      </c>
      <c r="E2443" s="240" t="s">
        <v>10338</v>
      </c>
    </row>
    <row r="2444" spans="1:5" ht="20.100000000000001" customHeight="1">
      <c r="A2444" s="237" t="s">
        <v>3125</v>
      </c>
      <c r="B2444" s="238" t="s">
        <v>3059</v>
      </c>
      <c r="C2444" s="238" t="s">
        <v>6893</v>
      </c>
      <c r="D2444" s="239">
        <v>54900</v>
      </c>
      <c r="E2444" s="240" t="s">
        <v>10338</v>
      </c>
    </row>
    <row r="2445" spans="1:5" ht="20.100000000000001" customHeight="1">
      <c r="A2445" s="237" t="s">
        <v>3134</v>
      </c>
      <c r="B2445" s="238" t="s">
        <v>3045</v>
      </c>
      <c r="C2445" s="238" t="s">
        <v>6893</v>
      </c>
      <c r="D2445" s="239">
        <v>3103</v>
      </c>
      <c r="E2445" s="240" t="s">
        <v>10338</v>
      </c>
    </row>
    <row r="2446" spans="1:5" ht="20.100000000000001" customHeight="1">
      <c r="A2446" s="237" t="s">
        <v>3134</v>
      </c>
      <c r="B2446" s="238" t="s">
        <v>3047</v>
      </c>
      <c r="C2446" s="238" t="s">
        <v>6893</v>
      </c>
      <c r="D2446" s="239">
        <v>4494</v>
      </c>
      <c r="E2446" s="240" t="s">
        <v>10338</v>
      </c>
    </row>
    <row r="2447" spans="1:5" ht="20.100000000000001" customHeight="1">
      <c r="A2447" s="237" t="s">
        <v>3134</v>
      </c>
      <c r="B2447" s="238" t="s">
        <v>3049</v>
      </c>
      <c r="C2447" s="238" t="s">
        <v>6893</v>
      </c>
      <c r="D2447" s="239">
        <v>6986</v>
      </c>
      <c r="E2447" s="240" t="s">
        <v>10338</v>
      </c>
    </row>
    <row r="2448" spans="1:5" ht="20.100000000000001" customHeight="1">
      <c r="A2448" s="237" t="s">
        <v>3134</v>
      </c>
      <c r="B2448" s="238" t="s">
        <v>3051</v>
      </c>
      <c r="C2448" s="238" t="s">
        <v>6893</v>
      </c>
      <c r="D2448" s="239">
        <v>11681</v>
      </c>
      <c r="E2448" s="240" t="s">
        <v>10338</v>
      </c>
    </row>
    <row r="2449" spans="1:5" ht="20.100000000000001" customHeight="1">
      <c r="A2449" s="237" t="s">
        <v>3134</v>
      </c>
      <c r="B2449" s="238" t="s">
        <v>3053</v>
      </c>
      <c r="C2449" s="238" t="s">
        <v>6893</v>
      </c>
      <c r="D2449" s="239">
        <v>14815</v>
      </c>
      <c r="E2449" s="240" t="s">
        <v>10338</v>
      </c>
    </row>
    <row r="2450" spans="1:5" ht="20.100000000000001" customHeight="1">
      <c r="A2450" s="237" t="s">
        <v>3134</v>
      </c>
      <c r="B2450" s="238" t="s">
        <v>3055</v>
      </c>
      <c r="C2450" s="238" t="s">
        <v>6893</v>
      </c>
      <c r="D2450" s="239">
        <v>22131</v>
      </c>
      <c r="E2450" s="240" t="s">
        <v>10338</v>
      </c>
    </row>
    <row r="2451" spans="1:5" ht="20.100000000000001" customHeight="1">
      <c r="A2451" s="237" t="s">
        <v>3134</v>
      </c>
      <c r="B2451" s="238" t="s">
        <v>3057</v>
      </c>
      <c r="C2451" s="238" t="s">
        <v>6893</v>
      </c>
      <c r="D2451" s="239">
        <v>51175</v>
      </c>
      <c r="E2451" s="240" t="s">
        <v>10338</v>
      </c>
    </row>
    <row r="2452" spans="1:5" ht="20.100000000000001" customHeight="1">
      <c r="A2452" s="237" t="s">
        <v>3134</v>
      </c>
      <c r="B2452" s="238" t="s">
        <v>3059</v>
      </c>
      <c r="C2452" s="238" t="s">
        <v>6893</v>
      </c>
      <c r="D2452" s="239">
        <v>98981</v>
      </c>
      <c r="E2452" s="240" t="s">
        <v>10338</v>
      </c>
    </row>
    <row r="2453" spans="1:5" ht="20.100000000000001" customHeight="1">
      <c r="A2453" s="237" t="s">
        <v>3143</v>
      </c>
      <c r="B2453" s="238" t="s">
        <v>3045</v>
      </c>
      <c r="C2453" s="238" t="s">
        <v>6893</v>
      </c>
      <c r="D2453" s="239">
        <v>7071</v>
      </c>
      <c r="E2453" s="240" t="s">
        <v>10338</v>
      </c>
    </row>
    <row r="2454" spans="1:5" ht="20.100000000000001" customHeight="1">
      <c r="A2454" s="237" t="s">
        <v>3143</v>
      </c>
      <c r="B2454" s="238" t="s">
        <v>3047</v>
      </c>
      <c r="C2454" s="238" t="s">
        <v>6893</v>
      </c>
      <c r="D2454" s="239">
        <v>9458</v>
      </c>
      <c r="E2454" s="240" t="s">
        <v>10338</v>
      </c>
    </row>
    <row r="2455" spans="1:5" ht="20.100000000000001" customHeight="1">
      <c r="A2455" s="237" t="s">
        <v>3143</v>
      </c>
      <c r="B2455" s="238" t="s">
        <v>3049</v>
      </c>
      <c r="C2455" s="238" t="s">
        <v>6893</v>
      </c>
      <c r="D2455" s="239">
        <v>12826</v>
      </c>
      <c r="E2455" s="240" t="s">
        <v>10338</v>
      </c>
    </row>
    <row r="2456" spans="1:5" ht="20.100000000000001" customHeight="1">
      <c r="A2456" s="237" t="s">
        <v>3143</v>
      </c>
      <c r="B2456" s="238" t="s">
        <v>3051</v>
      </c>
      <c r="C2456" s="238" t="s">
        <v>6893</v>
      </c>
      <c r="D2456" s="239">
        <v>17708</v>
      </c>
      <c r="E2456" s="240" t="s">
        <v>10338</v>
      </c>
    </row>
    <row r="2457" spans="1:5" ht="20.100000000000001" customHeight="1">
      <c r="A2457" s="237" t="s">
        <v>3143</v>
      </c>
      <c r="B2457" s="238" t="s">
        <v>3053</v>
      </c>
      <c r="C2457" s="238" t="s">
        <v>6893</v>
      </c>
      <c r="D2457" s="239">
        <v>24853</v>
      </c>
      <c r="E2457" s="240" t="s">
        <v>10338</v>
      </c>
    </row>
    <row r="2458" spans="1:5" ht="20.100000000000001" customHeight="1">
      <c r="A2458" s="237" t="s">
        <v>3143</v>
      </c>
      <c r="B2458" s="238" t="s">
        <v>3055</v>
      </c>
      <c r="C2458" s="238" t="s">
        <v>6893</v>
      </c>
      <c r="D2458" s="239">
        <v>35036</v>
      </c>
      <c r="E2458" s="240" t="s">
        <v>10338</v>
      </c>
    </row>
    <row r="2459" spans="1:5" ht="20.100000000000001" customHeight="1">
      <c r="A2459" s="237" t="s">
        <v>3143</v>
      </c>
      <c r="B2459" s="238" t="s">
        <v>3057</v>
      </c>
      <c r="C2459" s="238" t="s">
        <v>6893</v>
      </c>
      <c r="D2459" s="239">
        <v>66279</v>
      </c>
      <c r="E2459" s="240" t="s">
        <v>10338</v>
      </c>
    </row>
    <row r="2460" spans="1:5" ht="20.100000000000001" customHeight="1">
      <c r="A2460" s="237" t="s">
        <v>3143</v>
      </c>
      <c r="B2460" s="238" t="s">
        <v>3059</v>
      </c>
      <c r="C2460" s="238" t="s">
        <v>6893</v>
      </c>
      <c r="D2460" s="239">
        <v>92692</v>
      </c>
      <c r="E2460" s="240" t="s">
        <v>10338</v>
      </c>
    </row>
    <row r="2461" spans="1:5" ht="20.100000000000001" customHeight="1">
      <c r="A2461" s="237" t="s">
        <v>3152</v>
      </c>
      <c r="B2461" s="238" t="s">
        <v>3153</v>
      </c>
      <c r="C2461" s="238" t="s">
        <v>7514</v>
      </c>
      <c r="D2461" s="239">
        <v>19670</v>
      </c>
      <c r="E2461" s="240" t="s">
        <v>10338</v>
      </c>
    </row>
    <row r="2462" spans="1:5" ht="20.100000000000001" customHeight="1">
      <c r="A2462" s="237" t="s">
        <v>3155</v>
      </c>
      <c r="B2462" s="238" t="s">
        <v>3156</v>
      </c>
      <c r="C2462" s="238" t="s">
        <v>6893</v>
      </c>
      <c r="D2462" s="239">
        <v>159500</v>
      </c>
      <c r="E2462" s="240" t="s">
        <v>10338</v>
      </c>
    </row>
    <row r="2463" spans="1:5" ht="20.100000000000001" customHeight="1">
      <c r="A2463" s="237" t="s">
        <v>3158</v>
      </c>
      <c r="B2463" s="238" t="s">
        <v>3156</v>
      </c>
      <c r="C2463" s="238" t="s">
        <v>6893</v>
      </c>
      <c r="D2463" s="238">
        <v>6146.8176176627603</v>
      </c>
      <c r="E2463" s="240" t="s">
        <v>10338</v>
      </c>
    </row>
    <row r="2464" spans="1:5" ht="20.100000000000001" customHeight="1">
      <c r="A2464" s="237" t="s">
        <v>3160</v>
      </c>
      <c r="B2464" s="238" t="s">
        <v>3161</v>
      </c>
      <c r="C2464" s="238" t="s">
        <v>6893</v>
      </c>
      <c r="D2464" s="238">
        <v>2731.91894118345</v>
      </c>
      <c r="E2464" s="240" t="s">
        <v>10338</v>
      </c>
    </row>
    <row r="2465" spans="1:5" ht="20.100000000000001" customHeight="1">
      <c r="A2465" s="237" t="s">
        <v>3163</v>
      </c>
      <c r="B2465" s="238" t="s">
        <v>3164</v>
      </c>
      <c r="C2465" s="238" t="s">
        <v>6893</v>
      </c>
      <c r="D2465" s="239">
        <v>170000</v>
      </c>
      <c r="E2465" s="240" t="s">
        <v>10338</v>
      </c>
    </row>
    <row r="2466" spans="1:5" ht="20.100000000000001" customHeight="1">
      <c r="A2466" s="237" t="s">
        <v>3166</v>
      </c>
      <c r="B2466" s="238" t="s">
        <v>3167</v>
      </c>
      <c r="C2466" s="238" t="s">
        <v>6893</v>
      </c>
      <c r="D2466" s="239">
        <v>104000</v>
      </c>
      <c r="E2466" s="240" t="s">
        <v>10338</v>
      </c>
    </row>
    <row r="2467" spans="1:5" ht="20.100000000000001" customHeight="1">
      <c r="A2467" s="237" t="s">
        <v>3169</v>
      </c>
      <c r="B2467" s="238" t="s">
        <v>3170</v>
      </c>
      <c r="C2467" s="238" t="s">
        <v>6893</v>
      </c>
      <c r="D2467" s="239">
        <v>1079000</v>
      </c>
      <c r="E2467" s="240" t="s">
        <v>10338</v>
      </c>
    </row>
    <row r="2468" spans="1:5" ht="20.100000000000001" customHeight="1">
      <c r="A2468" s="237" t="s">
        <v>3172</v>
      </c>
      <c r="B2468" s="238" t="s">
        <v>3173</v>
      </c>
      <c r="C2468" s="238" t="s">
        <v>6893</v>
      </c>
      <c r="D2468" s="239">
        <v>727000</v>
      </c>
      <c r="E2468" s="240" t="s">
        <v>10338</v>
      </c>
    </row>
    <row r="2469" spans="1:5" ht="20.100000000000001" customHeight="1">
      <c r="A2469" s="237" t="s">
        <v>3175</v>
      </c>
      <c r="B2469" s="238" t="s">
        <v>3176</v>
      </c>
      <c r="C2469" s="238" t="s">
        <v>6893</v>
      </c>
      <c r="D2469" s="239">
        <v>582000</v>
      </c>
      <c r="E2469" s="240" t="s">
        <v>10338</v>
      </c>
    </row>
    <row r="2470" spans="1:5" ht="20.100000000000001" customHeight="1">
      <c r="A2470" s="237" t="s">
        <v>3178</v>
      </c>
      <c r="B2470" s="238" t="s">
        <v>3179</v>
      </c>
      <c r="C2470" s="238" t="s">
        <v>6914</v>
      </c>
      <c r="D2470" s="239">
        <v>170</v>
      </c>
      <c r="E2470" s="240" t="s">
        <v>10338</v>
      </c>
    </row>
    <row r="2471" spans="1:5" ht="20.100000000000001" customHeight="1">
      <c r="A2471" s="237" t="s">
        <v>3181</v>
      </c>
      <c r="B2471" s="238" t="s">
        <v>3182</v>
      </c>
      <c r="C2471" s="238" t="s">
        <v>6893</v>
      </c>
      <c r="D2471" s="239">
        <v>35000</v>
      </c>
      <c r="E2471" s="240" t="s">
        <v>10338</v>
      </c>
    </row>
    <row r="2472" spans="1:5" ht="20.100000000000001" customHeight="1">
      <c r="A2472" s="237" t="s">
        <v>3181</v>
      </c>
      <c r="B2472" s="238" t="s">
        <v>3184</v>
      </c>
      <c r="C2472" s="238" t="s">
        <v>6893</v>
      </c>
      <c r="D2472" s="239">
        <v>8000</v>
      </c>
      <c r="E2472" s="240" t="s">
        <v>10338</v>
      </c>
    </row>
    <row r="2473" spans="1:5" ht="20.100000000000001" customHeight="1">
      <c r="A2473" s="237" t="s">
        <v>3186</v>
      </c>
      <c r="B2473" s="238" t="s">
        <v>3187</v>
      </c>
      <c r="C2473" s="238" t="s">
        <v>6914</v>
      </c>
      <c r="D2473" s="239">
        <v>3270</v>
      </c>
      <c r="E2473" s="240" t="s">
        <v>10338</v>
      </c>
    </row>
    <row r="2474" spans="1:5" ht="20.100000000000001" customHeight="1">
      <c r="A2474" s="237" t="s">
        <v>3186</v>
      </c>
      <c r="B2474" s="238" t="s">
        <v>3189</v>
      </c>
      <c r="C2474" s="238" t="s">
        <v>6914</v>
      </c>
      <c r="D2474" s="239">
        <v>4620</v>
      </c>
      <c r="E2474" s="240" t="s">
        <v>10338</v>
      </c>
    </row>
    <row r="2475" spans="1:5" ht="20.100000000000001" customHeight="1">
      <c r="A2475" s="237" t="s">
        <v>3186</v>
      </c>
      <c r="B2475" s="238" t="s">
        <v>3191</v>
      </c>
      <c r="C2475" s="238" t="s">
        <v>6914</v>
      </c>
      <c r="D2475" s="239">
        <v>7320</v>
      </c>
      <c r="E2475" s="240" t="s">
        <v>10338</v>
      </c>
    </row>
    <row r="2476" spans="1:5" ht="20.100000000000001" customHeight="1">
      <c r="A2476" s="237" t="s">
        <v>3186</v>
      </c>
      <c r="B2476" s="238" t="s">
        <v>3193</v>
      </c>
      <c r="C2476" s="238" t="s">
        <v>6914</v>
      </c>
      <c r="D2476" s="239">
        <v>11330</v>
      </c>
      <c r="E2476" s="240" t="s">
        <v>10338</v>
      </c>
    </row>
    <row r="2477" spans="1:5" ht="20.100000000000001" customHeight="1">
      <c r="A2477" s="237" t="s">
        <v>3186</v>
      </c>
      <c r="B2477" s="238" t="s">
        <v>3195</v>
      </c>
      <c r="C2477" s="238" t="s">
        <v>6914</v>
      </c>
      <c r="D2477" s="239">
        <v>17320</v>
      </c>
      <c r="E2477" s="240" t="s">
        <v>10338</v>
      </c>
    </row>
    <row r="2478" spans="1:5" ht="20.100000000000001" customHeight="1">
      <c r="A2478" s="237" t="s">
        <v>3186</v>
      </c>
      <c r="B2478" s="238" t="s">
        <v>3197</v>
      </c>
      <c r="C2478" s="238" t="s">
        <v>6914</v>
      </c>
      <c r="D2478" s="239">
        <v>23810</v>
      </c>
      <c r="E2478" s="240" t="s">
        <v>10338</v>
      </c>
    </row>
    <row r="2479" spans="1:5" ht="20.100000000000001" customHeight="1">
      <c r="A2479" s="237" t="s">
        <v>3199</v>
      </c>
      <c r="B2479" s="238" t="s">
        <v>3200</v>
      </c>
      <c r="C2479" s="238" t="s">
        <v>6914</v>
      </c>
      <c r="D2479" s="239">
        <v>1830</v>
      </c>
      <c r="E2479" s="240" t="s">
        <v>10338</v>
      </c>
    </row>
    <row r="2480" spans="1:5" ht="20.100000000000001" customHeight="1">
      <c r="A2480" s="237" t="s">
        <v>3199</v>
      </c>
      <c r="B2480" s="238" t="s">
        <v>3202</v>
      </c>
      <c r="C2480" s="238" t="s">
        <v>6914</v>
      </c>
      <c r="D2480" s="239">
        <v>2232</v>
      </c>
      <c r="E2480" s="240" t="s">
        <v>10338</v>
      </c>
    </row>
    <row r="2481" spans="1:5" ht="20.100000000000001" customHeight="1">
      <c r="A2481" s="237" t="s">
        <v>7515</v>
      </c>
      <c r="B2481" s="238" t="s">
        <v>2490</v>
      </c>
      <c r="C2481" s="238" t="s">
        <v>6893</v>
      </c>
      <c r="D2481" s="239">
        <v>152000</v>
      </c>
      <c r="E2481" s="240" t="s">
        <v>10327</v>
      </c>
    </row>
    <row r="2482" spans="1:5" ht="20.100000000000001" customHeight="1">
      <c r="A2482" s="237" t="s">
        <v>7516</v>
      </c>
      <c r="B2482" s="238" t="s">
        <v>10469</v>
      </c>
      <c r="C2482" s="238" t="s">
        <v>6893</v>
      </c>
      <c r="D2482" s="239">
        <v>126000</v>
      </c>
      <c r="E2482" s="240" t="s">
        <v>10327</v>
      </c>
    </row>
    <row r="2483" spans="1:5" ht="20.100000000000001" customHeight="1">
      <c r="A2483" s="237" t="s">
        <v>2493</v>
      </c>
      <c r="B2483" s="238" t="s">
        <v>2494</v>
      </c>
      <c r="C2483" s="238" t="s">
        <v>6893</v>
      </c>
      <c r="D2483" s="239">
        <v>214000</v>
      </c>
      <c r="E2483" s="240" t="s">
        <v>10327</v>
      </c>
    </row>
    <row r="2484" spans="1:5" ht="20.100000000000001" customHeight="1">
      <c r="A2484" s="237" t="s">
        <v>2496</v>
      </c>
      <c r="B2484" s="238" t="s">
        <v>2497</v>
      </c>
      <c r="C2484" s="238" t="s">
        <v>6893</v>
      </c>
      <c r="D2484" s="239">
        <v>58000</v>
      </c>
      <c r="E2484" s="240" t="s">
        <v>10327</v>
      </c>
    </row>
    <row r="2485" spans="1:5" ht="20.100000000000001" customHeight="1">
      <c r="A2485" s="237" t="s">
        <v>2499</v>
      </c>
      <c r="B2485" s="238" t="s">
        <v>7518</v>
      </c>
      <c r="C2485" s="238" t="s">
        <v>6893</v>
      </c>
      <c r="D2485" s="239">
        <v>278000</v>
      </c>
      <c r="E2485" s="240" t="s">
        <v>10327</v>
      </c>
    </row>
    <row r="2486" spans="1:5" ht="20.100000000000001" customHeight="1">
      <c r="A2486" s="237" t="s">
        <v>3204</v>
      </c>
      <c r="B2486" s="238" t="s">
        <v>3205</v>
      </c>
      <c r="C2486" s="238" t="s">
        <v>7081</v>
      </c>
      <c r="D2486" s="239">
        <v>13779000</v>
      </c>
      <c r="E2486" s="240" t="s">
        <v>10338</v>
      </c>
    </row>
    <row r="2487" spans="1:5" ht="20.100000000000001" customHeight="1">
      <c r="A2487" s="237" t="s">
        <v>3204</v>
      </c>
      <c r="B2487" s="238" t="s">
        <v>3207</v>
      </c>
      <c r="C2487" s="238" t="s">
        <v>7081</v>
      </c>
      <c r="D2487" s="239">
        <v>15380000</v>
      </c>
      <c r="E2487" s="240" t="s">
        <v>10338</v>
      </c>
    </row>
    <row r="2488" spans="1:5" ht="20.100000000000001" customHeight="1">
      <c r="A2488" s="237" t="s">
        <v>3204</v>
      </c>
      <c r="B2488" s="238" t="s">
        <v>3209</v>
      </c>
      <c r="C2488" s="238" t="s">
        <v>7081</v>
      </c>
      <c r="D2488" s="239">
        <v>17110000</v>
      </c>
      <c r="E2488" s="240" t="s">
        <v>10338</v>
      </c>
    </row>
    <row r="2489" spans="1:5" ht="20.100000000000001" customHeight="1">
      <c r="A2489" s="237" t="s">
        <v>3204</v>
      </c>
      <c r="B2489" s="238" t="s">
        <v>3211</v>
      </c>
      <c r="C2489" s="238" t="s">
        <v>7081</v>
      </c>
      <c r="D2489" s="239">
        <v>16370000</v>
      </c>
      <c r="E2489" s="240" t="s">
        <v>10338</v>
      </c>
    </row>
    <row r="2490" spans="1:5" ht="20.100000000000001" customHeight="1">
      <c r="A2490" s="237" t="s">
        <v>3204</v>
      </c>
      <c r="B2490" s="238" t="s">
        <v>3213</v>
      </c>
      <c r="C2490" s="238" t="s">
        <v>7081</v>
      </c>
      <c r="D2490" s="239">
        <v>18130000</v>
      </c>
      <c r="E2490" s="240" t="s">
        <v>10338</v>
      </c>
    </row>
    <row r="2491" spans="1:5" ht="20.100000000000001" customHeight="1">
      <c r="A2491" s="237" t="s">
        <v>3204</v>
      </c>
      <c r="B2491" s="238" t="s">
        <v>3215</v>
      </c>
      <c r="C2491" s="238" t="s">
        <v>7081</v>
      </c>
      <c r="D2491" s="239">
        <v>20150000</v>
      </c>
      <c r="E2491" s="240" t="s">
        <v>10338</v>
      </c>
    </row>
    <row r="2492" spans="1:5" ht="20.100000000000001" customHeight="1">
      <c r="A2492" s="237" t="s">
        <v>3204</v>
      </c>
      <c r="B2492" s="238" t="s">
        <v>3217</v>
      </c>
      <c r="C2492" s="238" t="s">
        <v>7081</v>
      </c>
      <c r="D2492" s="239">
        <v>20107000</v>
      </c>
      <c r="E2492" s="240" t="s">
        <v>10338</v>
      </c>
    </row>
    <row r="2493" spans="1:5" ht="20.100000000000001" customHeight="1">
      <c r="A2493" s="237" t="s">
        <v>3204</v>
      </c>
      <c r="B2493" s="238" t="s">
        <v>3219</v>
      </c>
      <c r="C2493" s="238" t="s">
        <v>7081</v>
      </c>
      <c r="D2493" s="239">
        <v>26088000</v>
      </c>
      <c r="E2493" s="240" t="s">
        <v>10338</v>
      </c>
    </row>
    <row r="2494" spans="1:5" ht="20.100000000000001" customHeight="1">
      <c r="A2494" s="237" t="s">
        <v>3204</v>
      </c>
      <c r="B2494" s="238" t="s">
        <v>3221</v>
      </c>
      <c r="C2494" s="238" t="s">
        <v>7081</v>
      </c>
      <c r="D2494" s="239">
        <v>28930000</v>
      </c>
      <c r="E2494" s="240" t="s">
        <v>10338</v>
      </c>
    </row>
    <row r="2495" spans="1:5" ht="20.100000000000001" customHeight="1">
      <c r="A2495" s="237" t="s">
        <v>3204</v>
      </c>
      <c r="B2495" s="238" t="s">
        <v>3223</v>
      </c>
      <c r="C2495" s="238" t="s">
        <v>7081</v>
      </c>
      <c r="D2495" s="239">
        <v>37120000</v>
      </c>
      <c r="E2495" s="240" t="s">
        <v>10338</v>
      </c>
    </row>
    <row r="2496" spans="1:5" ht="20.100000000000001" customHeight="1">
      <c r="A2496" s="237" t="s">
        <v>3204</v>
      </c>
      <c r="B2496" s="238" t="s">
        <v>3224</v>
      </c>
      <c r="C2496" s="238" t="s">
        <v>7081</v>
      </c>
      <c r="D2496" s="239">
        <v>42550000</v>
      </c>
      <c r="E2496" s="240" t="s">
        <v>10338</v>
      </c>
    </row>
    <row r="2497" spans="1:5" ht="20.100000000000001" customHeight="1">
      <c r="A2497" s="237" t="s">
        <v>3204</v>
      </c>
      <c r="B2497" s="238" t="s">
        <v>3225</v>
      </c>
      <c r="C2497" s="238" t="s">
        <v>7081</v>
      </c>
      <c r="D2497" s="239">
        <v>29407000</v>
      </c>
      <c r="E2497" s="240" t="s">
        <v>10338</v>
      </c>
    </row>
    <row r="2498" spans="1:5" ht="20.100000000000001" customHeight="1">
      <c r="A2498" s="237" t="s">
        <v>3204</v>
      </c>
      <c r="B2498" s="238" t="s">
        <v>3227</v>
      </c>
      <c r="C2498" s="238" t="s">
        <v>7081</v>
      </c>
      <c r="D2498" s="239">
        <v>37845000</v>
      </c>
      <c r="E2498" s="240" t="s">
        <v>10338</v>
      </c>
    </row>
    <row r="2499" spans="1:5" ht="20.100000000000001" customHeight="1">
      <c r="A2499" s="237" t="s">
        <v>3204</v>
      </c>
      <c r="B2499" s="238" t="s">
        <v>3229</v>
      </c>
      <c r="C2499" s="238" t="s">
        <v>7081</v>
      </c>
      <c r="D2499" s="239">
        <v>45080000</v>
      </c>
      <c r="E2499" s="240" t="s">
        <v>10338</v>
      </c>
    </row>
    <row r="2500" spans="1:5" ht="20.100000000000001" customHeight="1">
      <c r="A2500" s="237" t="s">
        <v>3204</v>
      </c>
      <c r="B2500" s="238" t="s">
        <v>3231</v>
      </c>
      <c r="C2500" s="238" t="s">
        <v>7081</v>
      </c>
      <c r="D2500" s="239">
        <v>56350000</v>
      </c>
      <c r="E2500" s="240" t="s">
        <v>10338</v>
      </c>
    </row>
    <row r="2501" spans="1:5" ht="20.100000000000001" customHeight="1">
      <c r="A2501" s="237" t="s">
        <v>3204</v>
      </c>
      <c r="B2501" s="238" t="s">
        <v>3232</v>
      </c>
      <c r="C2501" s="238" t="s">
        <v>7081</v>
      </c>
      <c r="D2501" s="239">
        <v>63000000</v>
      </c>
      <c r="E2501" s="240" t="s">
        <v>10338</v>
      </c>
    </row>
    <row r="2502" spans="1:5" ht="20.100000000000001" customHeight="1">
      <c r="A2502" s="237" t="s">
        <v>3204</v>
      </c>
      <c r="B2502" s="238" t="s">
        <v>3233</v>
      </c>
      <c r="C2502" s="238" t="s">
        <v>7081</v>
      </c>
      <c r="D2502" s="239">
        <v>34329000</v>
      </c>
      <c r="E2502" s="240" t="s">
        <v>10338</v>
      </c>
    </row>
    <row r="2503" spans="1:5" ht="20.100000000000001" customHeight="1">
      <c r="A2503" s="237" t="s">
        <v>3204</v>
      </c>
      <c r="B2503" s="238" t="s">
        <v>3235</v>
      </c>
      <c r="C2503" s="238" t="s">
        <v>7081</v>
      </c>
      <c r="D2503" s="239">
        <v>42152000</v>
      </c>
      <c r="E2503" s="240" t="s">
        <v>10338</v>
      </c>
    </row>
    <row r="2504" spans="1:5" ht="20.100000000000001" customHeight="1">
      <c r="A2504" s="237" t="s">
        <v>3204</v>
      </c>
      <c r="B2504" s="238" t="s">
        <v>3237</v>
      </c>
      <c r="C2504" s="238" t="s">
        <v>7081</v>
      </c>
      <c r="D2504" s="239">
        <v>53043000</v>
      </c>
      <c r="E2504" s="240" t="s">
        <v>10338</v>
      </c>
    </row>
    <row r="2505" spans="1:5" ht="20.100000000000001" customHeight="1">
      <c r="A2505" s="237" t="s">
        <v>3204</v>
      </c>
      <c r="B2505" s="238" t="s">
        <v>3239</v>
      </c>
      <c r="C2505" s="238" t="s">
        <v>7081</v>
      </c>
      <c r="D2505" s="239">
        <v>71246000</v>
      </c>
      <c r="E2505" s="240" t="s">
        <v>10338</v>
      </c>
    </row>
    <row r="2506" spans="1:5" ht="20.100000000000001" customHeight="1">
      <c r="A2506" s="237" t="s">
        <v>3204</v>
      </c>
      <c r="B2506" s="238" t="s">
        <v>3240</v>
      </c>
      <c r="C2506" s="238" t="s">
        <v>7081</v>
      </c>
      <c r="D2506" s="239">
        <v>82000000</v>
      </c>
      <c r="E2506" s="240" t="s">
        <v>10338</v>
      </c>
    </row>
    <row r="2507" spans="1:5" ht="20.100000000000001" customHeight="1">
      <c r="A2507" s="237" t="s">
        <v>3204</v>
      </c>
      <c r="B2507" s="238" t="s">
        <v>3241</v>
      </c>
      <c r="C2507" s="238" t="s">
        <v>7081</v>
      </c>
      <c r="D2507" s="239">
        <v>41907000</v>
      </c>
      <c r="E2507" s="240" t="s">
        <v>10338</v>
      </c>
    </row>
    <row r="2508" spans="1:5" ht="20.100000000000001" customHeight="1">
      <c r="A2508" s="237" t="s">
        <v>3204</v>
      </c>
      <c r="B2508" s="238" t="s">
        <v>3243</v>
      </c>
      <c r="C2508" s="238" t="s">
        <v>7081</v>
      </c>
      <c r="D2508" s="239">
        <v>51757000</v>
      </c>
      <c r="E2508" s="240" t="s">
        <v>10338</v>
      </c>
    </row>
    <row r="2509" spans="1:5" ht="20.100000000000001" customHeight="1">
      <c r="A2509" s="237" t="s">
        <v>3204</v>
      </c>
      <c r="B2509" s="238" t="s">
        <v>3245</v>
      </c>
      <c r="C2509" s="238" t="s">
        <v>7081</v>
      </c>
      <c r="D2509" s="239">
        <v>69040000</v>
      </c>
      <c r="E2509" s="240" t="s">
        <v>10338</v>
      </c>
    </row>
    <row r="2510" spans="1:5" ht="20.100000000000001" customHeight="1">
      <c r="A2510" s="237" t="s">
        <v>3204</v>
      </c>
      <c r="B2510" s="238" t="s">
        <v>3247</v>
      </c>
      <c r="C2510" s="238" t="s">
        <v>7081</v>
      </c>
      <c r="D2510" s="239">
        <v>49519000</v>
      </c>
      <c r="E2510" s="240" t="s">
        <v>10338</v>
      </c>
    </row>
    <row r="2511" spans="1:5" ht="20.100000000000001" customHeight="1">
      <c r="A2511" s="237" t="s">
        <v>3204</v>
      </c>
      <c r="B2511" s="238" t="s">
        <v>3249</v>
      </c>
      <c r="C2511" s="238" t="s">
        <v>7081</v>
      </c>
      <c r="D2511" s="239">
        <v>68726000</v>
      </c>
      <c r="E2511" s="240" t="s">
        <v>10338</v>
      </c>
    </row>
    <row r="2512" spans="1:5" ht="20.100000000000001" customHeight="1">
      <c r="A2512" s="237" t="s">
        <v>3204</v>
      </c>
      <c r="B2512" s="238" t="s">
        <v>3251</v>
      </c>
      <c r="C2512" s="238" t="s">
        <v>7081</v>
      </c>
      <c r="D2512" s="239">
        <v>85352000</v>
      </c>
      <c r="E2512" s="240" t="s">
        <v>10338</v>
      </c>
    </row>
    <row r="2513" spans="1:5" ht="20.100000000000001" customHeight="1">
      <c r="A2513" s="237" t="s">
        <v>3204</v>
      </c>
      <c r="B2513" s="238" t="s">
        <v>3253</v>
      </c>
      <c r="C2513" s="238" t="s">
        <v>7081</v>
      </c>
      <c r="D2513" s="239">
        <v>62243000</v>
      </c>
      <c r="E2513" s="240" t="s">
        <v>10338</v>
      </c>
    </row>
    <row r="2514" spans="1:5" ht="20.100000000000001" customHeight="1">
      <c r="A2514" s="237" t="s">
        <v>3204</v>
      </c>
      <c r="B2514" s="238" t="s">
        <v>3255</v>
      </c>
      <c r="C2514" s="238" t="s">
        <v>7081</v>
      </c>
      <c r="D2514" s="239">
        <v>80091000</v>
      </c>
      <c r="E2514" s="240" t="s">
        <v>10338</v>
      </c>
    </row>
    <row r="2515" spans="1:5" ht="20.100000000000001" customHeight="1">
      <c r="A2515" s="237" t="s">
        <v>3204</v>
      </c>
      <c r="B2515" s="238" t="s">
        <v>3257</v>
      </c>
      <c r="C2515" s="238" t="s">
        <v>7081</v>
      </c>
      <c r="D2515" s="239">
        <v>100434000</v>
      </c>
      <c r="E2515" s="240" t="s">
        <v>10338</v>
      </c>
    </row>
    <row r="2516" spans="1:5" ht="20.100000000000001" customHeight="1">
      <c r="A2516" s="237" t="s">
        <v>3204</v>
      </c>
      <c r="B2516" s="238" t="s">
        <v>3259</v>
      </c>
      <c r="C2516" s="238" t="s">
        <v>7081</v>
      </c>
      <c r="D2516" s="239">
        <v>74803000</v>
      </c>
      <c r="E2516" s="240" t="s">
        <v>10338</v>
      </c>
    </row>
    <row r="2517" spans="1:5" ht="20.100000000000001" customHeight="1">
      <c r="A2517" s="237" t="s">
        <v>3204</v>
      </c>
      <c r="B2517" s="238" t="s">
        <v>3261</v>
      </c>
      <c r="C2517" s="238" t="s">
        <v>7081</v>
      </c>
      <c r="D2517" s="239">
        <v>98839000</v>
      </c>
      <c r="E2517" s="240" t="s">
        <v>10338</v>
      </c>
    </row>
    <row r="2518" spans="1:5" ht="20.100000000000001" customHeight="1">
      <c r="A2518" s="237" t="s">
        <v>3204</v>
      </c>
      <c r="B2518" s="238" t="s">
        <v>3263</v>
      </c>
      <c r="C2518" s="238" t="s">
        <v>7081</v>
      </c>
      <c r="D2518" s="239">
        <v>119905000</v>
      </c>
      <c r="E2518" s="240" t="s">
        <v>10338</v>
      </c>
    </row>
    <row r="2519" spans="1:5" ht="20.100000000000001" customHeight="1">
      <c r="A2519" s="237" t="s">
        <v>3204</v>
      </c>
      <c r="B2519" s="238" t="s">
        <v>3265</v>
      </c>
      <c r="C2519" s="238" t="s">
        <v>7081</v>
      </c>
      <c r="D2519" s="239">
        <v>75631000</v>
      </c>
      <c r="E2519" s="240" t="s">
        <v>10338</v>
      </c>
    </row>
    <row r="2520" spans="1:5" ht="20.100000000000001" customHeight="1">
      <c r="A2520" s="237" t="s">
        <v>3204</v>
      </c>
      <c r="B2520" s="238" t="s">
        <v>3267</v>
      </c>
      <c r="C2520" s="238" t="s">
        <v>7081</v>
      </c>
      <c r="D2520" s="239">
        <v>101336000</v>
      </c>
      <c r="E2520" s="240" t="s">
        <v>10338</v>
      </c>
    </row>
    <row r="2521" spans="1:5" ht="20.100000000000001" customHeight="1">
      <c r="A2521" s="237" t="s">
        <v>3204</v>
      </c>
      <c r="B2521" s="238" t="s">
        <v>3269</v>
      </c>
      <c r="C2521" s="238" t="s">
        <v>7081</v>
      </c>
      <c r="D2521" s="239">
        <v>127893000</v>
      </c>
      <c r="E2521" s="240" t="s">
        <v>10338</v>
      </c>
    </row>
    <row r="2522" spans="1:5" ht="20.100000000000001" customHeight="1">
      <c r="A2522" s="237" t="s">
        <v>3204</v>
      </c>
      <c r="B2522" s="238" t="s">
        <v>3271</v>
      </c>
      <c r="C2522" s="238" t="s">
        <v>7081</v>
      </c>
      <c r="D2522" s="239">
        <v>76459000</v>
      </c>
      <c r="E2522" s="240" t="s">
        <v>10338</v>
      </c>
    </row>
    <row r="2523" spans="1:5" ht="20.100000000000001" customHeight="1">
      <c r="A2523" s="237" t="s">
        <v>3204</v>
      </c>
      <c r="B2523" s="238" t="s">
        <v>3273</v>
      </c>
      <c r="C2523" s="238" t="s">
        <v>7081</v>
      </c>
      <c r="D2523" s="239">
        <v>103832000</v>
      </c>
      <c r="E2523" s="240" t="s">
        <v>10338</v>
      </c>
    </row>
    <row r="2524" spans="1:5" ht="20.100000000000001" customHeight="1">
      <c r="A2524" s="237" t="s">
        <v>3204</v>
      </c>
      <c r="B2524" s="238" t="s">
        <v>3275</v>
      </c>
      <c r="C2524" s="238" t="s">
        <v>7081</v>
      </c>
      <c r="D2524" s="239">
        <v>135881000</v>
      </c>
      <c r="E2524" s="240" t="s">
        <v>10338</v>
      </c>
    </row>
    <row r="2525" spans="1:5" ht="20.100000000000001" customHeight="1">
      <c r="A2525" s="237" t="s">
        <v>3204</v>
      </c>
      <c r="B2525" s="238" t="s">
        <v>3277</v>
      </c>
      <c r="C2525" s="238" t="s">
        <v>7081</v>
      </c>
      <c r="D2525" s="239">
        <v>88727000</v>
      </c>
      <c r="E2525" s="240" t="s">
        <v>10338</v>
      </c>
    </row>
    <row r="2526" spans="1:5" ht="20.100000000000001" customHeight="1">
      <c r="A2526" s="237" t="s">
        <v>3204</v>
      </c>
      <c r="B2526" s="238" t="s">
        <v>3279</v>
      </c>
      <c r="C2526" s="238" t="s">
        <v>7081</v>
      </c>
      <c r="D2526" s="239">
        <v>113436000</v>
      </c>
      <c r="E2526" s="240" t="s">
        <v>10338</v>
      </c>
    </row>
    <row r="2527" spans="1:5" ht="20.100000000000001" customHeight="1">
      <c r="A2527" s="237" t="s">
        <v>3204</v>
      </c>
      <c r="B2527" s="238" t="s">
        <v>3281</v>
      </c>
      <c r="C2527" s="238" t="s">
        <v>7081</v>
      </c>
      <c r="D2527" s="239">
        <v>156202000</v>
      </c>
      <c r="E2527" s="240" t="s">
        <v>10338</v>
      </c>
    </row>
    <row r="2528" spans="1:5" ht="20.100000000000001" customHeight="1">
      <c r="A2528" s="237" t="s">
        <v>3204</v>
      </c>
      <c r="B2528" s="238" t="s">
        <v>3283</v>
      </c>
      <c r="C2528" s="238" t="s">
        <v>7081</v>
      </c>
      <c r="D2528" s="239">
        <v>100995000</v>
      </c>
      <c r="E2528" s="240" t="s">
        <v>10338</v>
      </c>
    </row>
    <row r="2529" spans="1:5" ht="20.100000000000001" customHeight="1">
      <c r="A2529" s="237" t="s">
        <v>3204</v>
      </c>
      <c r="B2529" s="238" t="s">
        <v>3285</v>
      </c>
      <c r="C2529" s="238" t="s">
        <v>7081</v>
      </c>
      <c r="D2529" s="239">
        <v>123040000</v>
      </c>
      <c r="E2529" s="240" t="s">
        <v>10338</v>
      </c>
    </row>
    <row r="2530" spans="1:5" ht="20.100000000000001" customHeight="1">
      <c r="A2530" s="237" t="s">
        <v>3204</v>
      </c>
      <c r="B2530" s="238" t="s">
        <v>3287</v>
      </c>
      <c r="C2530" s="238" t="s">
        <v>7081</v>
      </c>
      <c r="D2530" s="239">
        <v>176523000</v>
      </c>
      <c r="E2530" s="240" t="s">
        <v>10338</v>
      </c>
    </row>
    <row r="2531" spans="1:5" ht="20.100000000000001" customHeight="1">
      <c r="A2531" s="237" t="s">
        <v>3204</v>
      </c>
      <c r="B2531" s="238" t="s">
        <v>3289</v>
      </c>
      <c r="C2531" s="238" t="s">
        <v>7081</v>
      </c>
      <c r="D2531" s="239">
        <v>117377000</v>
      </c>
      <c r="E2531" s="240" t="s">
        <v>10338</v>
      </c>
    </row>
    <row r="2532" spans="1:5" ht="20.100000000000001" customHeight="1">
      <c r="A2532" s="237" t="s">
        <v>3204</v>
      </c>
      <c r="B2532" s="238" t="s">
        <v>3291</v>
      </c>
      <c r="C2532" s="238" t="s">
        <v>7081</v>
      </c>
      <c r="D2532" s="239">
        <v>136961000</v>
      </c>
      <c r="E2532" s="240" t="s">
        <v>10338</v>
      </c>
    </row>
    <row r="2533" spans="1:5" ht="20.100000000000001" customHeight="1">
      <c r="A2533" s="237" t="s">
        <v>3204</v>
      </c>
      <c r="B2533" s="238" t="s">
        <v>3293</v>
      </c>
      <c r="C2533" s="238" t="s">
        <v>7081</v>
      </c>
      <c r="D2533" s="239">
        <v>200286000</v>
      </c>
      <c r="E2533" s="240" t="s">
        <v>10338</v>
      </c>
    </row>
    <row r="2534" spans="1:5" ht="20.100000000000001" customHeight="1">
      <c r="A2534" s="237" t="s">
        <v>3204</v>
      </c>
      <c r="B2534" s="238" t="s">
        <v>3295</v>
      </c>
      <c r="C2534" s="238" t="s">
        <v>7081</v>
      </c>
      <c r="D2534" s="239">
        <v>133759000</v>
      </c>
      <c r="E2534" s="240" t="s">
        <v>10338</v>
      </c>
    </row>
    <row r="2535" spans="1:5" ht="20.100000000000001" customHeight="1">
      <c r="A2535" s="237" t="s">
        <v>3204</v>
      </c>
      <c r="B2535" s="238" t="s">
        <v>3297</v>
      </c>
      <c r="C2535" s="238" t="s">
        <v>7081</v>
      </c>
      <c r="D2535" s="239">
        <v>150882000</v>
      </c>
      <c r="E2535" s="240" t="s">
        <v>10338</v>
      </c>
    </row>
    <row r="2536" spans="1:5" ht="20.100000000000001" customHeight="1">
      <c r="A2536" s="237" t="s">
        <v>3204</v>
      </c>
      <c r="B2536" s="238" t="s">
        <v>3299</v>
      </c>
      <c r="C2536" s="238" t="s">
        <v>7081</v>
      </c>
      <c r="D2536" s="239">
        <v>210000000</v>
      </c>
      <c r="E2536" s="240" t="s">
        <v>10338</v>
      </c>
    </row>
    <row r="2537" spans="1:5" ht="20.100000000000001" customHeight="1">
      <c r="A2537" s="237" t="s">
        <v>3204</v>
      </c>
      <c r="B2537" s="238" t="s">
        <v>3301</v>
      </c>
      <c r="C2537" s="238" t="s">
        <v>7081</v>
      </c>
      <c r="D2537" s="239">
        <v>145254000</v>
      </c>
      <c r="E2537" s="240" t="s">
        <v>10338</v>
      </c>
    </row>
    <row r="2538" spans="1:5" ht="20.100000000000001" customHeight="1">
      <c r="A2538" s="237" t="s">
        <v>3204</v>
      </c>
      <c r="B2538" s="238" t="s">
        <v>3303</v>
      </c>
      <c r="C2538" s="238" t="s">
        <v>7081</v>
      </c>
      <c r="D2538" s="239">
        <v>161797000</v>
      </c>
      <c r="E2538" s="240" t="s">
        <v>10338</v>
      </c>
    </row>
    <row r="2539" spans="1:5" ht="20.100000000000001" customHeight="1">
      <c r="A2539" s="237" t="s">
        <v>3204</v>
      </c>
      <c r="B2539" s="238" t="s">
        <v>3305</v>
      </c>
      <c r="C2539" s="238" t="s">
        <v>7081</v>
      </c>
      <c r="D2539" s="239">
        <v>213000000</v>
      </c>
      <c r="E2539" s="240" t="s">
        <v>10338</v>
      </c>
    </row>
    <row r="2540" spans="1:5" ht="20.100000000000001" customHeight="1">
      <c r="A2540" s="237" t="s">
        <v>3204</v>
      </c>
      <c r="B2540" s="238" t="s">
        <v>3307</v>
      </c>
      <c r="C2540" s="238" t="s">
        <v>7081</v>
      </c>
      <c r="D2540" s="239">
        <v>156748000</v>
      </c>
      <c r="E2540" s="240" t="s">
        <v>10338</v>
      </c>
    </row>
    <row r="2541" spans="1:5" ht="20.100000000000001" customHeight="1">
      <c r="A2541" s="237" t="s">
        <v>3204</v>
      </c>
      <c r="B2541" s="238" t="s">
        <v>3309</v>
      </c>
      <c r="C2541" s="238" t="s">
        <v>7081</v>
      </c>
      <c r="D2541" s="239">
        <v>172712000</v>
      </c>
      <c r="E2541" s="240" t="s">
        <v>10338</v>
      </c>
    </row>
    <row r="2542" spans="1:5" ht="20.100000000000001" customHeight="1">
      <c r="A2542" s="237" t="s">
        <v>3204</v>
      </c>
      <c r="B2542" s="238" t="s">
        <v>3311</v>
      </c>
      <c r="C2542" s="238" t="s">
        <v>7081</v>
      </c>
      <c r="D2542" s="239">
        <v>219000000</v>
      </c>
      <c r="E2542" s="240" t="s">
        <v>10338</v>
      </c>
    </row>
    <row r="2543" spans="1:5" ht="20.100000000000001" customHeight="1">
      <c r="A2543" s="237" t="s">
        <v>3204</v>
      </c>
      <c r="B2543" s="238" t="s">
        <v>3313</v>
      </c>
      <c r="C2543" s="238" t="s">
        <v>7081</v>
      </c>
      <c r="D2543" s="239">
        <v>215000000</v>
      </c>
      <c r="E2543" s="240" t="s">
        <v>10338</v>
      </c>
    </row>
    <row r="2544" spans="1:5" ht="20.100000000000001" customHeight="1">
      <c r="A2544" s="237" t="s">
        <v>3204</v>
      </c>
      <c r="B2544" s="238" t="s">
        <v>3315</v>
      </c>
      <c r="C2544" s="238" t="s">
        <v>7081</v>
      </c>
      <c r="D2544" s="239">
        <v>220000000</v>
      </c>
      <c r="E2544" s="240" t="s">
        <v>10338</v>
      </c>
    </row>
    <row r="2545" spans="1:5" ht="20.100000000000001" customHeight="1">
      <c r="A2545" s="237" t="s">
        <v>3204</v>
      </c>
      <c r="B2545" s="238" t="s">
        <v>3317</v>
      </c>
      <c r="C2545" s="238" t="s">
        <v>7081</v>
      </c>
      <c r="D2545" s="239">
        <v>226000000</v>
      </c>
      <c r="E2545" s="240" t="s">
        <v>10338</v>
      </c>
    </row>
    <row r="2546" spans="1:5" ht="20.100000000000001" customHeight="1">
      <c r="A2546" s="237" t="s">
        <v>3204</v>
      </c>
      <c r="B2546" s="238" t="s">
        <v>3319</v>
      </c>
      <c r="C2546" s="238" t="s">
        <v>7081</v>
      </c>
      <c r="D2546" s="239">
        <v>235000000</v>
      </c>
      <c r="E2546" s="240" t="s">
        <v>10338</v>
      </c>
    </row>
    <row r="2547" spans="1:5" ht="20.100000000000001" customHeight="1">
      <c r="A2547" s="237" t="s">
        <v>3204</v>
      </c>
      <c r="B2547" s="238" t="s">
        <v>3321</v>
      </c>
      <c r="C2547" s="238" t="s">
        <v>7081</v>
      </c>
      <c r="D2547" s="239">
        <v>245000000</v>
      </c>
      <c r="E2547" s="240" t="s">
        <v>10338</v>
      </c>
    </row>
    <row r="2548" spans="1:5" ht="20.100000000000001" customHeight="1">
      <c r="A2548" s="237" t="s">
        <v>3204</v>
      </c>
      <c r="B2548" s="238" t="s">
        <v>3323</v>
      </c>
      <c r="C2548" s="238" t="s">
        <v>7081</v>
      </c>
      <c r="D2548" s="239">
        <v>260000000</v>
      </c>
      <c r="E2548" s="240" t="s">
        <v>10338</v>
      </c>
    </row>
    <row r="2549" spans="1:5" ht="20.100000000000001" customHeight="1">
      <c r="A2549" s="237" t="s">
        <v>3204</v>
      </c>
      <c r="B2549" s="238" t="s">
        <v>3325</v>
      </c>
      <c r="C2549" s="238" t="s">
        <v>7081</v>
      </c>
      <c r="D2549" s="239">
        <v>239000000</v>
      </c>
      <c r="E2549" s="240" t="s">
        <v>10338</v>
      </c>
    </row>
    <row r="2550" spans="1:5" ht="20.100000000000001" customHeight="1">
      <c r="A2550" s="237" t="s">
        <v>3204</v>
      </c>
      <c r="B2550" s="238" t="s">
        <v>3327</v>
      </c>
      <c r="C2550" s="238" t="s">
        <v>7081</v>
      </c>
      <c r="D2550" s="239">
        <v>270000000</v>
      </c>
      <c r="E2550" s="240" t="s">
        <v>10338</v>
      </c>
    </row>
    <row r="2551" spans="1:5" ht="20.100000000000001" customHeight="1">
      <c r="A2551" s="237" t="s">
        <v>3204</v>
      </c>
      <c r="B2551" s="238" t="s">
        <v>3329</v>
      </c>
      <c r="C2551" s="238" t="s">
        <v>7081</v>
      </c>
      <c r="D2551" s="239">
        <v>300000000</v>
      </c>
      <c r="E2551" s="240" t="s">
        <v>10338</v>
      </c>
    </row>
    <row r="2552" spans="1:5" ht="20.100000000000001" customHeight="1">
      <c r="A2552" s="237" t="s">
        <v>3204</v>
      </c>
      <c r="B2552" s="238" t="s">
        <v>3331</v>
      </c>
      <c r="C2552" s="238" t="s">
        <v>7081</v>
      </c>
      <c r="D2552" s="239">
        <v>340000000</v>
      </c>
      <c r="E2552" s="240" t="s">
        <v>10338</v>
      </c>
    </row>
    <row r="2553" spans="1:5" ht="20.100000000000001" customHeight="1">
      <c r="A2553" s="237" t="s">
        <v>3204</v>
      </c>
      <c r="B2553" s="238" t="s">
        <v>3333</v>
      </c>
      <c r="C2553" s="238" t="s">
        <v>7081</v>
      </c>
      <c r="D2553" s="239">
        <v>360000000</v>
      </c>
      <c r="E2553" s="240" t="s">
        <v>10338</v>
      </c>
    </row>
    <row r="2554" spans="1:5" ht="20.100000000000001" customHeight="1">
      <c r="A2554" s="237" t="s">
        <v>3204</v>
      </c>
      <c r="B2554" s="238" t="s">
        <v>3335</v>
      </c>
      <c r="C2554" s="238" t="s">
        <v>7081</v>
      </c>
      <c r="D2554" s="239">
        <v>400000000</v>
      </c>
      <c r="E2554" s="240" t="s">
        <v>10338</v>
      </c>
    </row>
    <row r="2555" spans="1:5" ht="20.100000000000001" customHeight="1">
      <c r="A2555" s="237" t="s">
        <v>3204</v>
      </c>
      <c r="B2555" s="238" t="s">
        <v>3337</v>
      </c>
      <c r="C2555" s="238" t="s">
        <v>7081</v>
      </c>
      <c r="D2555" s="239">
        <v>350000000</v>
      </c>
      <c r="E2555" s="240" t="s">
        <v>10338</v>
      </c>
    </row>
    <row r="2556" spans="1:5" ht="20.100000000000001" customHeight="1">
      <c r="A2556" s="237" t="s">
        <v>3204</v>
      </c>
      <c r="B2556" s="238" t="s">
        <v>3339</v>
      </c>
      <c r="C2556" s="238" t="s">
        <v>7081</v>
      </c>
      <c r="D2556" s="239">
        <v>430000000</v>
      </c>
      <c r="E2556" s="240" t="s">
        <v>10338</v>
      </c>
    </row>
    <row r="2557" spans="1:5" ht="20.100000000000001" customHeight="1">
      <c r="A2557" s="237" t="s">
        <v>3204</v>
      </c>
      <c r="B2557" s="238" t="s">
        <v>3341</v>
      </c>
      <c r="C2557" s="238" t="s">
        <v>7081</v>
      </c>
      <c r="D2557" s="239">
        <v>480000000</v>
      </c>
      <c r="E2557" s="240" t="s">
        <v>10338</v>
      </c>
    </row>
    <row r="2558" spans="1:5" ht="20.100000000000001" customHeight="1">
      <c r="A2558" s="237" t="s">
        <v>3343</v>
      </c>
      <c r="B2558" s="238" t="s">
        <v>2587</v>
      </c>
      <c r="C2558" s="238" t="s">
        <v>7081</v>
      </c>
      <c r="D2558" s="239">
        <v>13816000</v>
      </c>
      <c r="E2558" s="240" t="s">
        <v>10338</v>
      </c>
    </row>
    <row r="2559" spans="1:5" ht="20.100000000000001" customHeight="1">
      <c r="A2559" s="237" t="s">
        <v>3343</v>
      </c>
      <c r="B2559" s="238" t="s">
        <v>2591</v>
      </c>
      <c r="C2559" s="238" t="s">
        <v>7081</v>
      </c>
      <c r="D2559" s="239">
        <v>20560000</v>
      </c>
      <c r="E2559" s="240" t="s">
        <v>10338</v>
      </c>
    </row>
    <row r="2560" spans="1:5" ht="20.100000000000001" customHeight="1">
      <c r="A2560" s="237" t="s">
        <v>3343</v>
      </c>
      <c r="B2560" s="238" t="s">
        <v>2595</v>
      </c>
      <c r="C2560" s="238" t="s">
        <v>7081</v>
      </c>
      <c r="D2560" s="239">
        <v>23880000</v>
      </c>
      <c r="E2560" s="240" t="s">
        <v>10338</v>
      </c>
    </row>
    <row r="2561" spans="1:5" ht="20.100000000000001" customHeight="1">
      <c r="A2561" s="237" t="s">
        <v>3343</v>
      </c>
      <c r="B2561" s="238" t="s">
        <v>2600</v>
      </c>
      <c r="C2561" s="238" t="s">
        <v>7081</v>
      </c>
      <c r="D2561" s="239">
        <v>31470000</v>
      </c>
      <c r="E2561" s="240" t="s">
        <v>10338</v>
      </c>
    </row>
    <row r="2562" spans="1:5" ht="20.100000000000001" customHeight="1">
      <c r="A2562" s="237" t="s">
        <v>3343</v>
      </c>
      <c r="B2562" s="238" t="s">
        <v>2604</v>
      </c>
      <c r="C2562" s="238" t="s">
        <v>7081</v>
      </c>
      <c r="D2562" s="239">
        <v>40650000</v>
      </c>
      <c r="E2562" s="240" t="s">
        <v>10338</v>
      </c>
    </row>
    <row r="2563" spans="1:5" ht="20.100000000000001" customHeight="1">
      <c r="A2563" s="237" t="s">
        <v>3343</v>
      </c>
      <c r="B2563" s="238" t="s">
        <v>2609</v>
      </c>
      <c r="C2563" s="238" t="s">
        <v>7081</v>
      </c>
      <c r="D2563" s="239">
        <v>42673000</v>
      </c>
      <c r="E2563" s="240" t="s">
        <v>10338</v>
      </c>
    </row>
    <row r="2564" spans="1:5" ht="20.100000000000001" customHeight="1">
      <c r="A2564" s="237" t="s">
        <v>3343</v>
      </c>
      <c r="B2564" s="238" t="s">
        <v>2716</v>
      </c>
      <c r="C2564" s="238" t="s">
        <v>7081</v>
      </c>
      <c r="D2564" s="239">
        <v>57990000</v>
      </c>
      <c r="E2564" s="240" t="s">
        <v>10338</v>
      </c>
    </row>
    <row r="2565" spans="1:5" ht="20.100000000000001" customHeight="1">
      <c r="A2565" s="237" t="s">
        <v>3343</v>
      </c>
      <c r="B2565" s="238" t="s">
        <v>2613</v>
      </c>
      <c r="C2565" s="238" t="s">
        <v>7081</v>
      </c>
      <c r="D2565" s="239">
        <v>66626000</v>
      </c>
      <c r="E2565" s="240" t="s">
        <v>10338</v>
      </c>
    </row>
    <row r="2566" spans="1:5" ht="20.100000000000001" customHeight="1">
      <c r="A2566" s="237" t="s">
        <v>3343</v>
      </c>
      <c r="B2566" s="238" t="s">
        <v>3352</v>
      </c>
      <c r="C2566" s="238" t="s">
        <v>7081</v>
      </c>
      <c r="D2566" s="239">
        <v>76766000</v>
      </c>
      <c r="E2566" s="240" t="s">
        <v>10338</v>
      </c>
    </row>
    <row r="2567" spans="1:5" ht="20.100000000000001" customHeight="1">
      <c r="A2567" s="237" t="s">
        <v>3343</v>
      </c>
      <c r="B2567" s="238" t="s">
        <v>2617</v>
      </c>
      <c r="C2567" s="238" t="s">
        <v>7081</v>
      </c>
      <c r="D2567" s="239">
        <v>86906000</v>
      </c>
      <c r="E2567" s="240" t="s">
        <v>10338</v>
      </c>
    </row>
    <row r="2568" spans="1:5" ht="20.100000000000001" customHeight="1">
      <c r="A2568" s="237" t="s">
        <v>3343</v>
      </c>
      <c r="B2568" s="238" t="s">
        <v>3355</v>
      </c>
      <c r="C2568" s="238" t="s">
        <v>7081</v>
      </c>
      <c r="D2568" s="239">
        <v>88158000</v>
      </c>
      <c r="E2568" s="240" t="s">
        <v>10338</v>
      </c>
    </row>
    <row r="2569" spans="1:5" ht="20.100000000000001" customHeight="1">
      <c r="A2569" s="237" t="s">
        <v>3343</v>
      </c>
      <c r="B2569" s="238" t="s">
        <v>2622</v>
      </c>
      <c r="C2569" s="238" t="s">
        <v>7081</v>
      </c>
      <c r="D2569" s="239">
        <v>89409000</v>
      </c>
      <c r="E2569" s="240" t="s">
        <v>10338</v>
      </c>
    </row>
    <row r="2570" spans="1:5" ht="20.100000000000001" customHeight="1">
      <c r="A2570" s="237" t="s">
        <v>3343</v>
      </c>
      <c r="B2570" s="238" t="s">
        <v>3358</v>
      </c>
      <c r="C2570" s="238" t="s">
        <v>7081</v>
      </c>
      <c r="D2570" s="239">
        <v>96762000</v>
      </c>
      <c r="E2570" s="240" t="s">
        <v>10338</v>
      </c>
    </row>
    <row r="2571" spans="1:5" ht="20.100000000000001" customHeight="1">
      <c r="A2571" s="237" t="s">
        <v>3343</v>
      </c>
      <c r="B2571" s="238" t="s">
        <v>2626</v>
      </c>
      <c r="C2571" s="238" t="s">
        <v>7081</v>
      </c>
      <c r="D2571" s="239">
        <v>104115000</v>
      </c>
      <c r="E2571" s="240" t="s">
        <v>10338</v>
      </c>
    </row>
    <row r="2572" spans="1:5" ht="20.100000000000001" customHeight="1">
      <c r="A2572" s="237" t="s">
        <v>3343</v>
      </c>
      <c r="B2572" s="238" t="s">
        <v>3361</v>
      </c>
      <c r="C2572" s="238" t="s">
        <v>7081</v>
      </c>
      <c r="D2572" s="239">
        <v>120830000</v>
      </c>
      <c r="E2572" s="240" t="s">
        <v>10338</v>
      </c>
    </row>
    <row r="2573" spans="1:5" ht="20.100000000000001" customHeight="1">
      <c r="A2573" s="237" t="s">
        <v>3343</v>
      </c>
      <c r="B2573" s="238" t="s">
        <v>2630</v>
      </c>
      <c r="C2573" s="238" t="s">
        <v>7081</v>
      </c>
      <c r="D2573" s="239">
        <v>137545000</v>
      </c>
      <c r="E2573" s="240" t="s">
        <v>10338</v>
      </c>
    </row>
    <row r="2574" spans="1:5" ht="20.100000000000001" customHeight="1">
      <c r="A2574" s="237" t="s">
        <v>3343</v>
      </c>
      <c r="B2574" s="238" t="s">
        <v>3364</v>
      </c>
      <c r="C2574" s="238" t="s">
        <v>7081</v>
      </c>
      <c r="D2574" s="239">
        <v>154816000</v>
      </c>
      <c r="E2574" s="240" t="s">
        <v>10338</v>
      </c>
    </row>
    <row r="2575" spans="1:5" ht="20.100000000000001" customHeight="1">
      <c r="A2575" s="237" t="s">
        <v>3343</v>
      </c>
      <c r="B2575" s="238" t="s">
        <v>2635</v>
      </c>
      <c r="C2575" s="238" t="s">
        <v>7081</v>
      </c>
      <c r="D2575" s="239">
        <v>172086000</v>
      </c>
      <c r="E2575" s="240" t="s">
        <v>10338</v>
      </c>
    </row>
    <row r="2576" spans="1:5" ht="20.100000000000001" customHeight="1">
      <c r="A2576" s="237" t="s">
        <v>3343</v>
      </c>
      <c r="B2576" s="238" t="s">
        <v>2639</v>
      </c>
      <c r="C2576" s="238" t="s">
        <v>7081</v>
      </c>
      <c r="D2576" s="239">
        <v>189022000</v>
      </c>
      <c r="E2576" s="240" t="s">
        <v>10338</v>
      </c>
    </row>
    <row r="2577" spans="1:5" ht="20.100000000000001" customHeight="1">
      <c r="A2577" s="237" t="s">
        <v>3343</v>
      </c>
      <c r="B2577" s="238" t="s">
        <v>2643</v>
      </c>
      <c r="C2577" s="238" t="s">
        <v>7081</v>
      </c>
      <c r="D2577" s="239">
        <v>217382000</v>
      </c>
      <c r="E2577" s="240" t="s">
        <v>10338</v>
      </c>
    </row>
    <row r="2578" spans="1:5" ht="20.100000000000001" customHeight="1">
      <c r="A2578" s="237" t="s">
        <v>3343</v>
      </c>
      <c r="B2578" s="238" t="s">
        <v>3369</v>
      </c>
      <c r="C2578" s="238" t="s">
        <v>7081</v>
      </c>
      <c r="D2578" s="239">
        <v>232544000</v>
      </c>
      <c r="E2578" s="240" t="s">
        <v>10338</v>
      </c>
    </row>
    <row r="2579" spans="1:5" ht="20.100000000000001" customHeight="1">
      <c r="A2579" s="237" t="s">
        <v>3343</v>
      </c>
      <c r="B2579" s="238" t="s">
        <v>3371</v>
      </c>
      <c r="C2579" s="238" t="s">
        <v>7081</v>
      </c>
      <c r="D2579" s="239">
        <v>275328000</v>
      </c>
      <c r="E2579" s="240" t="s">
        <v>10338</v>
      </c>
    </row>
    <row r="2580" spans="1:5" ht="20.100000000000001" customHeight="1">
      <c r="A2580" s="237" t="s">
        <v>3343</v>
      </c>
      <c r="B2580" s="238" t="s">
        <v>2651</v>
      </c>
      <c r="C2580" s="238" t="s">
        <v>7081</v>
      </c>
      <c r="D2580" s="239">
        <v>323426000</v>
      </c>
      <c r="E2580" s="240" t="s">
        <v>10338</v>
      </c>
    </row>
    <row r="2581" spans="1:5" ht="20.100000000000001" customHeight="1">
      <c r="A2581" s="237" t="s">
        <v>3374</v>
      </c>
      <c r="B2581" s="238" t="s">
        <v>2587</v>
      </c>
      <c r="C2581" s="238" t="s">
        <v>7081</v>
      </c>
      <c r="D2581" s="239">
        <v>10002000</v>
      </c>
      <c r="E2581" s="240" t="s">
        <v>10338</v>
      </c>
    </row>
    <row r="2582" spans="1:5" ht="20.100000000000001" customHeight="1">
      <c r="A2582" s="237" t="s">
        <v>3374</v>
      </c>
      <c r="B2582" s="238" t="s">
        <v>2591</v>
      </c>
      <c r="C2582" s="238" t="s">
        <v>7081</v>
      </c>
      <c r="D2582" s="239">
        <v>13742000</v>
      </c>
      <c r="E2582" s="240" t="s">
        <v>10338</v>
      </c>
    </row>
    <row r="2583" spans="1:5" ht="20.100000000000001" customHeight="1">
      <c r="A2583" s="237" t="s">
        <v>3374</v>
      </c>
      <c r="B2583" s="238" t="s">
        <v>2595</v>
      </c>
      <c r="C2583" s="238" t="s">
        <v>7081</v>
      </c>
      <c r="D2583" s="239">
        <v>18314000</v>
      </c>
      <c r="E2583" s="240" t="s">
        <v>10338</v>
      </c>
    </row>
    <row r="2584" spans="1:5" ht="20.100000000000001" customHeight="1">
      <c r="A2584" s="237" t="s">
        <v>3374</v>
      </c>
      <c r="B2584" s="238" t="s">
        <v>2600</v>
      </c>
      <c r="C2584" s="238" t="s">
        <v>7081</v>
      </c>
      <c r="D2584" s="239">
        <v>22021000</v>
      </c>
      <c r="E2584" s="240" t="s">
        <v>10338</v>
      </c>
    </row>
    <row r="2585" spans="1:5" ht="20.100000000000001" customHeight="1">
      <c r="A2585" s="237" t="s">
        <v>3374</v>
      </c>
      <c r="B2585" s="238" t="s">
        <v>2604</v>
      </c>
      <c r="C2585" s="238" t="s">
        <v>7081</v>
      </c>
      <c r="D2585" s="239">
        <v>31799000</v>
      </c>
      <c r="E2585" s="240" t="s">
        <v>10338</v>
      </c>
    </row>
    <row r="2586" spans="1:5" ht="20.100000000000001" customHeight="1">
      <c r="A2586" s="237" t="s">
        <v>3374</v>
      </c>
      <c r="B2586" s="238" t="s">
        <v>2609</v>
      </c>
      <c r="C2586" s="238" t="s">
        <v>7081</v>
      </c>
      <c r="D2586" s="239">
        <v>44547000</v>
      </c>
      <c r="E2586" s="240" t="s">
        <v>10338</v>
      </c>
    </row>
    <row r="2587" spans="1:5" ht="20.100000000000001" customHeight="1">
      <c r="A2587" s="237" t="s">
        <v>3374</v>
      </c>
      <c r="B2587" s="238" t="s">
        <v>2716</v>
      </c>
      <c r="C2587" s="238" t="s">
        <v>7081</v>
      </c>
      <c r="D2587" s="239">
        <v>54863000</v>
      </c>
      <c r="E2587" s="240" t="s">
        <v>10338</v>
      </c>
    </row>
    <row r="2588" spans="1:5" ht="20.100000000000001" customHeight="1">
      <c r="A2588" s="237" t="s">
        <v>3374</v>
      </c>
      <c r="B2588" s="238" t="s">
        <v>2613</v>
      </c>
      <c r="C2588" s="238" t="s">
        <v>7081</v>
      </c>
      <c r="D2588" s="239">
        <v>60730000</v>
      </c>
      <c r="E2588" s="240" t="s">
        <v>10338</v>
      </c>
    </row>
    <row r="2589" spans="1:5" ht="20.100000000000001" customHeight="1">
      <c r="A2589" s="237" t="s">
        <v>3374</v>
      </c>
      <c r="B2589" s="238" t="s">
        <v>3352</v>
      </c>
      <c r="C2589" s="238" t="s">
        <v>7081</v>
      </c>
      <c r="D2589" s="239">
        <v>70622000</v>
      </c>
      <c r="E2589" s="240" t="s">
        <v>10338</v>
      </c>
    </row>
    <row r="2590" spans="1:5" ht="20.100000000000001" customHeight="1">
      <c r="A2590" s="237" t="s">
        <v>3374</v>
      </c>
      <c r="B2590" s="238" t="s">
        <v>2617</v>
      </c>
      <c r="C2590" s="238" t="s">
        <v>7081</v>
      </c>
      <c r="D2590" s="239">
        <v>80513000</v>
      </c>
      <c r="E2590" s="240" t="s">
        <v>10338</v>
      </c>
    </row>
    <row r="2591" spans="1:5" ht="20.100000000000001" customHeight="1">
      <c r="A2591" s="237" t="s">
        <v>3374</v>
      </c>
      <c r="B2591" s="238" t="s">
        <v>3355</v>
      </c>
      <c r="C2591" s="238" t="s">
        <v>7081</v>
      </c>
      <c r="D2591" s="239">
        <v>81545000</v>
      </c>
      <c r="E2591" s="240" t="s">
        <v>10338</v>
      </c>
    </row>
    <row r="2592" spans="1:5" ht="20.100000000000001" customHeight="1">
      <c r="A2592" s="237" t="s">
        <v>3374</v>
      </c>
      <c r="B2592" s="238" t="s">
        <v>2622</v>
      </c>
      <c r="C2592" s="238" t="s">
        <v>7081</v>
      </c>
      <c r="D2592" s="239">
        <v>82577000</v>
      </c>
      <c r="E2592" s="240" t="s">
        <v>10338</v>
      </c>
    </row>
    <row r="2593" spans="1:5" ht="20.100000000000001" customHeight="1">
      <c r="A2593" s="237" t="s">
        <v>3374</v>
      </c>
      <c r="B2593" s="238" t="s">
        <v>3358</v>
      </c>
      <c r="C2593" s="238" t="s">
        <v>7081</v>
      </c>
      <c r="D2593" s="239">
        <v>90838000</v>
      </c>
      <c r="E2593" s="240" t="s">
        <v>10338</v>
      </c>
    </row>
    <row r="2594" spans="1:5" ht="20.100000000000001" customHeight="1">
      <c r="A2594" s="237" t="s">
        <v>3374</v>
      </c>
      <c r="B2594" s="238" t="s">
        <v>2626</v>
      </c>
      <c r="C2594" s="238" t="s">
        <v>7081</v>
      </c>
      <c r="D2594" s="239">
        <v>99098000</v>
      </c>
      <c r="E2594" s="240" t="s">
        <v>10338</v>
      </c>
    </row>
    <row r="2595" spans="1:5" ht="20.100000000000001" customHeight="1">
      <c r="A2595" s="237" t="s">
        <v>3374</v>
      </c>
      <c r="B2595" s="238" t="s">
        <v>3361</v>
      </c>
      <c r="C2595" s="238" t="s">
        <v>7081</v>
      </c>
      <c r="D2595" s="239">
        <v>110640000</v>
      </c>
      <c r="E2595" s="240" t="s">
        <v>10338</v>
      </c>
    </row>
    <row r="2596" spans="1:5" ht="20.100000000000001" customHeight="1">
      <c r="A2596" s="237" t="s">
        <v>3374</v>
      </c>
      <c r="B2596" s="238" t="s">
        <v>2630</v>
      </c>
      <c r="C2596" s="238" t="s">
        <v>7081</v>
      </c>
      <c r="D2596" s="239">
        <v>122181000</v>
      </c>
      <c r="E2596" s="240" t="s">
        <v>10338</v>
      </c>
    </row>
    <row r="2597" spans="1:5" ht="20.100000000000001" customHeight="1">
      <c r="A2597" s="237" t="s">
        <v>3374</v>
      </c>
      <c r="B2597" s="238" t="s">
        <v>3364</v>
      </c>
      <c r="C2597" s="238" t="s">
        <v>7081</v>
      </c>
      <c r="D2597" s="239">
        <v>132394000</v>
      </c>
      <c r="E2597" s="240" t="s">
        <v>10338</v>
      </c>
    </row>
    <row r="2598" spans="1:5" ht="20.100000000000001" customHeight="1">
      <c r="A2598" s="237" t="s">
        <v>3374</v>
      </c>
      <c r="B2598" s="238" t="s">
        <v>2635</v>
      </c>
      <c r="C2598" s="238" t="s">
        <v>7081</v>
      </c>
      <c r="D2598" s="239">
        <v>142607000</v>
      </c>
      <c r="E2598" s="240" t="s">
        <v>10338</v>
      </c>
    </row>
    <row r="2599" spans="1:5" ht="20.100000000000001" customHeight="1">
      <c r="A2599" s="237" t="s">
        <v>3374</v>
      </c>
      <c r="B2599" s="238" t="s">
        <v>2639</v>
      </c>
      <c r="C2599" s="238" t="s">
        <v>7081</v>
      </c>
      <c r="D2599" s="239">
        <v>152332000</v>
      </c>
      <c r="E2599" s="240" t="s">
        <v>10338</v>
      </c>
    </row>
    <row r="2600" spans="1:5" ht="20.100000000000001" customHeight="1">
      <c r="A2600" s="237" t="s">
        <v>3374</v>
      </c>
      <c r="B2600" s="238" t="s">
        <v>2643</v>
      </c>
      <c r="C2600" s="238" t="s">
        <v>7081</v>
      </c>
      <c r="D2600" s="239">
        <v>174494000</v>
      </c>
      <c r="E2600" s="240" t="s">
        <v>10338</v>
      </c>
    </row>
    <row r="2601" spans="1:5" ht="20.100000000000001" customHeight="1">
      <c r="A2601" s="237" t="s">
        <v>3374</v>
      </c>
      <c r="B2601" s="238" t="s">
        <v>3369</v>
      </c>
      <c r="C2601" s="238" t="s">
        <v>7081</v>
      </c>
      <c r="D2601" s="239">
        <v>191477000</v>
      </c>
      <c r="E2601" s="240" t="s">
        <v>10338</v>
      </c>
    </row>
    <row r="2602" spans="1:5" ht="20.100000000000001" customHeight="1">
      <c r="A2602" s="237" t="s">
        <v>3374</v>
      </c>
      <c r="B2602" s="238" t="s">
        <v>3371</v>
      </c>
      <c r="C2602" s="238" t="s">
        <v>7081</v>
      </c>
      <c r="D2602" s="239">
        <v>208985000</v>
      </c>
      <c r="E2602" s="240" t="s">
        <v>10338</v>
      </c>
    </row>
    <row r="2603" spans="1:5" ht="20.100000000000001" customHeight="1">
      <c r="A2603" s="237" t="s">
        <v>3374</v>
      </c>
      <c r="B2603" s="238" t="s">
        <v>2651</v>
      </c>
      <c r="C2603" s="238" t="s">
        <v>7081</v>
      </c>
      <c r="D2603" s="239">
        <v>228527000</v>
      </c>
      <c r="E2603" s="240" t="s">
        <v>10338</v>
      </c>
    </row>
    <row r="2604" spans="1:5" ht="20.100000000000001" customHeight="1">
      <c r="A2604" s="237" t="s">
        <v>3398</v>
      </c>
      <c r="B2604" s="238" t="s">
        <v>3399</v>
      </c>
      <c r="C2604" s="238" t="s">
        <v>6893</v>
      </c>
      <c r="D2604" s="239">
        <v>2206000</v>
      </c>
      <c r="E2604" s="240" t="s">
        <v>10338</v>
      </c>
    </row>
    <row r="2605" spans="1:5" ht="20.100000000000001" customHeight="1">
      <c r="A2605" s="237" t="s">
        <v>3398</v>
      </c>
      <c r="B2605" s="238" t="s">
        <v>3401</v>
      </c>
      <c r="C2605" s="238" t="s">
        <v>6893</v>
      </c>
      <c r="D2605" s="239">
        <v>3226000</v>
      </c>
      <c r="E2605" s="240" t="s">
        <v>10338</v>
      </c>
    </row>
    <row r="2606" spans="1:5" ht="20.100000000000001" customHeight="1">
      <c r="A2606" s="237" t="s">
        <v>3398</v>
      </c>
      <c r="B2606" s="238" t="s">
        <v>3403</v>
      </c>
      <c r="C2606" s="238" t="s">
        <v>6893</v>
      </c>
      <c r="D2606" s="239">
        <v>4434000</v>
      </c>
      <c r="E2606" s="240" t="s">
        <v>10338</v>
      </c>
    </row>
    <row r="2607" spans="1:5" ht="20.100000000000001" customHeight="1">
      <c r="A2607" s="237" t="s">
        <v>3398</v>
      </c>
      <c r="B2607" s="238" t="s">
        <v>3405</v>
      </c>
      <c r="C2607" s="238" t="s">
        <v>6893</v>
      </c>
      <c r="D2607" s="239">
        <v>5445000</v>
      </c>
      <c r="E2607" s="240" t="s">
        <v>10338</v>
      </c>
    </row>
    <row r="2608" spans="1:5" ht="20.100000000000001" customHeight="1">
      <c r="A2608" s="237" t="s">
        <v>3407</v>
      </c>
      <c r="B2608" s="238" t="s">
        <v>2720</v>
      </c>
      <c r="C2608" s="238" t="s">
        <v>7081</v>
      </c>
      <c r="D2608" s="239">
        <v>4523000</v>
      </c>
      <c r="E2608" s="240" t="s">
        <v>10338</v>
      </c>
    </row>
    <row r="2609" spans="1:5" ht="20.100000000000001" customHeight="1">
      <c r="A2609" s="237" t="s">
        <v>3407</v>
      </c>
      <c r="B2609" s="238" t="s">
        <v>2722</v>
      </c>
      <c r="C2609" s="238" t="s">
        <v>7081</v>
      </c>
      <c r="D2609" s="239">
        <v>5158000</v>
      </c>
      <c r="E2609" s="240" t="s">
        <v>10338</v>
      </c>
    </row>
    <row r="2610" spans="1:5" ht="20.100000000000001" customHeight="1">
      <c r="A2610" s="237" t="s">
        <v>3407</v>
      </c>
      <c r="B2610" s="238" t="s">
        <v>2724</v>
      </c>
      <c r="C2610" s="238" t="s">
        <v>7081</v>
      </c>
      <c r="D2610" s="239">
        <v>5507000</v>
      </c>
      <c r="E2610" s="240" t="s">
        <v>10338</v>
      </c>
    </row>
    <row r="2611" spans="1:5" ht="20.100000000000001" customHeight="1">
      <c r="A2611" s="237" t="s">
        <v>3407</v>
      </c>
      <c r="B2611" s="238" t="s">
        <v>2726</v>
      </c>
      <c r="C2611" s="238" t="s">
        <v>7081</v>
      </c>
      <c r="D2611" s="239">
        <v>7883000</v>
      </c>
      <c r="E2611" s="240" t="s">
        <v>10338</v>
      </c>
    </row>
    <row r="2612" spans="1:5" ht="20.100000000000001" customHeight="1">
      <c r="A2612" s="237" t="s">
        <v>3407</v>
      </c>
      <c r="B2612" s="238" t="s">
        <v>2728</v>
      </c>
      <c r="C2612" s="238" t="s">
        <v>7081</v>
      </c>
      <c r="D2612" s="239">
        <v>8776000</v>
      </c>
      <c r="E2612" s="240" t="s">
        <v>10338</v>
      </c>
    </row>
    <row r="2613" spans="1:5" ht="20.100000000000001" customHeight="1">
      <c r="A2613" s="237" t="s">
        <v>3407</v>
      </c>
      <c r="B2613" s="238" t="s">
        <v>2730</v>
      </c>
      <c r="C2613" s="238" t="s">
        <v>7081</v>
      </c>
      <c r="D2613" s="239">
        <v>10268000</v>
      </c>
      <c r="E2613" s="240" t="s">
        <v>10338</v>
      </c>
    </row>
    <row r="2614" spans="1:5" ht="20.100000000000001" customHeight="1">
      <c r="A2614" s="237" t="s">
        <v>3407</v>
      </c>
      <c r="B2614" s="238" t="s">
        <v>2732</v>
      </c>
      <c r="C2614" s="238" t="s">
        <v>7081</v>
      </c>
      <c r="D2614" s="239">
        <v>11589000</v>
      </c>
      <c r="E2614" s="240" t="s">
        <v>10338</v>
      </c>
    </row>
    <row r="2615" spans="1:5" ht="20.100000000000001" customHeight="1">
      <c r="A2615" s="237" t="s">
        <v>3407</v>
      </c>
      <c r="B2615" s="238" t="s">
        <v>2734</v>
      </c>
      <c r="C2615" s="238" t="s">
        <v>7081</v>
      </c>
      <c r="D2615" s="239">
        <v>14650000</v>
      </c>
      <c r="E2615" s="240" t="s">
        <v>10338</v>
      </c>
    </row>
    <row r="2616" spans="1:5" ht="20.100000000000001" customHeight="1">
      <c r="A2616" s="237" t="s">
        <v>3407</v>
      </c>
      <c r="B2616" s="238" t="s">
        <v>2736</v>
      </c>
      <c r="C2616" s="238" t="s">
        <v>7081</v>
      </c>
      <c r="D2616" s="239">
        <v>16762000</v>
      </c>
      <c r="E2616" s="240" t="s">
        <v>10338</v>
      </c>
    </row>
    <row r="2617" spans="1:5" ht="20.100000000000001" customHeight="1">
      <c r="A2617" s="237" t="s">
        <v>3407</v>
      </c>
      <c r="B2617" s="238" t="s">
        <v>2738</v>
      </c>
      <c r="C2617" s="238" t="s">
        <v>7081</v>
      </c>
      <c r="D2617" s="239">
        <v>20568000</v>
      </c>
      <c r="E2617" s="240" t="s">
        <v>10338</v>
      </c>
    </row>
    <row r="2618" spans="1:5" ht="20.100000000000001" customHeight="1">
      <c r="A2618" s="237" t="s">
        <v>3407</v>
      </c>
      <c r="B2618" s="238" t="s">
        <v>2740</v>
      </c>
      <c r="C2618" s="238" t="s">
        <v>7081</v>
      </c>
      <c r="D2618" s="239">
        <v>27029000</v>
      </c>
      <c r="E2618" s="240" t="s">
        <v>10338</v>
      </c>
    </row>
    <row r="2619" spans="1:5" ht="20.100000000000001" customHeight="1">
      <c r="A2619" s="237" t="s">
        <v>3407</v>
      </c>
      <c r="B2619" s="238" t="s">
        <v>2742</v>
      </c>
      <c r="C2619" s="238" t="s">
        <v>7081</v>
      </c>
      <c r="D2619" s="239">
        <v>33025000</v>
      </c>
      <c r="E2619" s="240" t="s">
        <v>10338</v>
      </c>
    </row>
    <row r="2620" spans="1:5" ht="20.100000000000001" customHeight="1">
      <c r="A2620" s="237" t="s">
        <v>3407</v>
      </c>
      <c r="B2620" s="238" t="s">
        <v>2744</v>
      </c>
      <c r="C2620" s="238" t="s">
        <v>7081</v>
      </c>
      <c r="D2620" s="239">
        <v>39980000</v>
      </c>
      <c r="E2620" s="240" t="s">
        <v>10338</v>
      </c>
    </row>
    <row r="2621" spans="1:5" ht="20.100000000000001" customHeight="1">
      <c r="A2621" s="237" t="s">
        <v>3407</v>
      </c>
      <c r="B2621" s="238" t="s">
        <v>2746</v>
      </c>
      <c r="C2621" s="238" t="s">
        <v>7081</v>
      </c>
      <c r="D2621" s="239">
        <v>43840000</v>
      </c>
      <c r="E2621" s="240" t="s">
        <v>10338</v>
      </c>
    </row>
    <row r="2622" spans="1:5" ht="20.100000000000001" customHeight="1">
      <c r="A2622" s="237" t="s">
        <v>3407</v>
      </c>
      <c r="B2622" s="238" t="s">
        <v>2748</v>
      </c>
      <c r="C2622" s="238" t="s">
        <v>7081</v>
      </c>
      <c r="D2622" s="239">
        <v>56241000</v>
      </c>
      <c r="E2622" s="240" t="s">
        <v>10338</v>
      </c>
    </row>
    <row r="2623" spans="1:5" ht="20.100000000000001" customHeight="1">
      <c r="A2623" s="237" t="s">
        <v>3407</v>
      </c>
      <c r="B2623" s="238" t="s">
        <v>2750</v>
      </c>
      <c r="C2623" s="238" t="s">
        <v>7081</v>
      </c>
      <c r="D2623" s="239">
        <v>66945000</v>
      </c>
      <c r="E2623" s="240" t="s">
        <v>10338</v>
      </c>
    </row>
    <row r="2624" spans="1:5" ht="20.100000000000001" customHeight="1">
      <c r="A2624" s="237" t="s">
        <v>3424</v>
      </c>
      <c r="B2624" s="238" t="s">
        <v>2720</v>
      </c>
      <c r="C2624" s="238" t="s">
        <v>7081</v>
      </c>
      <c r="D2624" s="239">
        <v>765000</v>
      </c>
      <c r="E2624" s="240" t="s">
        <v>10338</v>
      </c>
    </row>
    <row r="2625" spans="1:5" ht="20.100000000000001" customHeight="1">
      <c r="A2625" s="237" t="s">
        <v>3424</v>
      </c>
      <c r="B2625" s="238" t="s">
        <v>2722</v>
      </c>
      <c r="C2625" s="238" t="s">
        <v>7081</v>
      </c>
      <c r="D2625" s="239">
        <v>983000</v>
      </c>
      <c r="E2625" s="240" t="s">
        <v>10338</v>
      </c>
    </row>
    <row r="2626" spans="1:5" ht="20.100000000000001" customHeight="1">
      <c r="A2626" s="237" t="s">
        <v>3424</v>
      </c>
      <c r="B2626" s="238" t="s">
        <v>2724</v>
      </c>
      <c r="C2626" s="238" t="s">
        <v>7081</v>
      </c>
      <c r="D2626" s="239">
        <v>1128000</v>
      </c>
      <c r="E2626" s="240" t="s">
        <v>10338</v>
      </c>
    </row>
    <row r="2627" spans="1:5" ht="20.100000000000001" customHeight="1">
      <c r="A2627" s="237" t="s">
        <v>3424</v>
      </c>
      <c r="B2627" s="238" t="s">
        <v>2726</v>
      </c>
      <c r="C2627" s="238" t="s">
        <v>7081</v>
      </c>
      <c r="D2627" s="239">
        <v>1271000</v>
      </c>
      <c r="E2627" s="240" t="s">
        <v>10338</v>
      </c>
    </row>
    <row r="2628" spans="1:5" ht="20.100000000000001" customHeight="1">
      <c r="A2628" s="237" t="s">
        <v>3424</v>
      </c>
      <c r="B2628" s="238" t="s">
        <v>2728</v>
      </c>
      <c r="C2628" s="238" t="s">
        <v>7081</v>
      </c>
      <c r="D2628" s="239">
        <v>1652000</v>
      </c>
      <c r="E2628" s="240" t="s">
        <v>10338</v>
      </c>
    </row>
    <row r="2629" spans="1:5" ht="20.100000000000001" customHeight="1">
      <c r="A2629" s="237" t="s">
        <v>3424</v>
      </c>
      <c r="B2629" s="238" t="s">
        <v>2730</v>
      </c>
      <c r="C2629" s="238" t="s">
        <v>7081</v>
      </c>
      <c r="D2629" s="239">
        <v>1832000</v>
      </c>
      <c r="E2629" s="240" t="s">
        <v>10338</v>
      </c>
    </row>
    <row r="2630" spans="1:5" ht="20.100000000000001" customHeight="1">
      <c r="A2630" s="237" t="s">
        <v>3424</v>
      </c>
      <c r="B2630" s="238" t="s">
        <v>2732</v>
      </c>
      <c r="C2630" s="238" t="s">
        <v>7081</v>
      </c>
      <c r="D2630" s="239">
        <v>2014000</v>
      </c>
      <c r="E2630" s="240" t="s">
        <v>10338</v>
      </c>
    </row>
    <row r="2631" spans="1:5" ht="20.100000000000001" customHeight="1">
      <c r="A2631" s="237" t="s">
        <v>3424</v>
      </c>
      <c r="B2631" s="238" t="s">
        <v>3432</v>
      </c>
      <c r="C2631" s="238" t="s">
        <v>7081</v>
      </c>
      <c r="D2631" s="239">
        <v>2540000</v>
      </c>
      <c r="E2631" s="240" t="s">
        <v>10338</v>
      </c>
    </row>
    <row r="2632" spans="1:5" ht="20.100000000000001" customHeight="1">
      <c r="A2632" s="237" t="s">
        <v>3424</v>
      </c>
      <c r="B2632" s="238" t="s">
        <v>2734</v>
      </c>
      <c r="C2632" s="238" t="s">
        <v>7081</v>
      </c>
      <c r="D2632" s="239">
        <v>3067000</v>
      </c>
      <c r="E2632" s="240" t="s">
        <v>10338</v>
      </c>
    </row>
    <row r="2633" spans="1:5" ht="20.100000000000001" customHeight="1">
      <c r="A2633" s="237" t="s">
        <v>3424</v>
      </c>
      <c r="B2633" s="238" t="s">
        <v>3435</v>
      </c>
      <c r="C2633" s="238" t="s">
        <v>7081</v>
      </c>
      <c r="D2633" s="239">
        <v>3666000</v>
      </c>
      <c r="E2633" s="240" t="s">
        <v>10338</v>
      </c>
    </row>
    <row r="2634" spans="1:5" ht="20.100000000000001" customHeight="1">
      <c r="A2634" s="237" t="s">
        <v>3424</v>
      </c>
      <c r="B2634" s="238" t="s">
        <v>2736</v>
      </c>
      <c r="C2634" s="238" t="s">
        <v>7081</v>
      </c>
      <c r="D2634" s="239">
        <v>4265000</v>
      </c>
      <c r="E2634" s="240" t="s">
        <v>10338</v>
      </c>
    </row>
    <row r="2635" spans="1:5" ht="20.100000000000001" customHeight="1">
      <c r="A2635" s="237" t="s">
        <v>3438</v>
      </c>
      <c r="B2635" s="238" t="s">
        <v>2720</v>
      </c>
      <c r="C2635" s="238" t="s">
        <v>7081</v>
      </c>
      <c r="D2635" s="239">
        <v>5020000</v>
      </c>
      <c r="E2635" s="240" t="s">
        <v>10338</v>
      </c>
    </row>
    <row r="2636" spans="1:5" ht="20.100000000000001" customHeight="1">
      <c r="A2636" s="237" t="s">
        <v>3438</v>
      </c>
      <c r="B2636" s="238" t="s">
        <v>2722</v>
      </c>
      <c r="C2636" s="238" t="s">
        <v>7081</v>
      </c>
      <c r="D2636" s="239">
        <v>5041000</v>
      </c>
      <c r="E2636" s="240" t="s">
        <v>10338</v>
      </c>
    </row>
    <row r="2637" spans="1:5" ht="20.100000000000001" customHeight="1">
      <c r="A2637" s="237" t="s">
        <v>3438</v>
      </c>
      <c r="B2637" s="238" t="s">
        <v>2724</v>
      </c>
      <c r="C2637" s="238" t="s">
        <v>7081</v>
      </c>
      <c r="D2637" s="239">
        <v>5370000</v>
      </c>
      <c r="E2637" s="240" t="s">
        <v>10338</v>
      </c>
    </row>
    <row r="2638" spans="1:5" ht="20.100000000000001" customHeight="1">
      <c r="A2638" s="237" t="s">
        <v>3438</v>
      </c>
      <c r="B2638" s="238" t="s">
        <v>2726</v>
      </c>
      <c r="C2638" s="238" t="s">
        <v>7081</v>
      </c>
      <c r="D2638" s="239">
        <v>5825000</v>
      </c>
      <c r="E2638" s="240" t="s">
        <v>10338</v>
      </c>
    </row>
    <row r="2639" spans="1:5" ht="20.100000000000001" customHeight="1">
      <c r="A2639" s="237" t="s">
        <v>3438</v>
      </c>
      <c r="B2639" s="238" t="s">
        <v>2728</v>
      </c>
      <c r="C2639" s="238" t="s">
        <v>7081</v>
      </c>
      <c r="D2639" s="239">
        <v>6190000</v>
      </c>
      <c r="E2639" s="240" t="s">
        <v>10338</v>
      </c>
    </row>
    <row r="2640" spans="1:5" ht="20.100000000000001" customHeight="1">
      <c r="A2640" s="237" t="s">
        <v>3438</v>
      </c>
      <c r="B2640" s="238" t="s">
        <v>2730</v>
      </c>
      <c r="C2640" s="238" t="s">
        <v>7081</v>
      </c>
      <c r="D2640" s="239">
        <v>6846000</v>
      </c>
      <c r="E2640" s="240" t="s">
        <v>10338</v>
      </c>
    </row>
    <row r="2641" spans="1:5" ht="20.100000000000001" customHeight="1">
      <c r="A2641" s="237" t="s">
        <v>3438</v>
      </c>
      <c r="B2641" s="238" t="s">
        <v>2732</v>
      </c>
      <c r="C2641" s="238" t="s">
        <v>7081</v>
      </c>
      <c r="D2641" s="239">
        <v>7091000</v>
      </c>
      <c r="E2641" s="240" t="s">
        <v>10338</v>
      </c>
    </row>
    <row r="2642" spans="1:5" ht="20.100000000000001" customHeight="1">
      <c r="A2642" s="237" t="s">
        <v>3438</v>
      </c>
      <c r="B2642" s="238" t="s">
        <v>2734</v>
      </c>
      <c r="C2642" s="238" t="s">
        <v>7081</v>
      </c>
      <c r="D2642" s="239">
        <v>8109000</v>
      </c>
      <c r="E2642" s="240" t="s">
        <v>10338</v>
      </c>
    </row>
    <row r="2643" spans="1:5" ht="20.100000000000001" customHeight="1">
      <c r="A2643" s="237" t="s">
        <v>3438</v>
      </c>
      <c r="B2643" s="238" t="s">
        <v>2736</v>
      </c>
      <c r="C2643" s="238" t="s">
        <v>7081</v>
      </c>
      <c r="D2643" s="239">
        <v>9505000</v>
      </c>
      <c r="E2643" s="240" t="s">
        <v>10338</v>
      </c>
    </row>
    <row r="2644" spans="1:5" ht="20.100000000000001" customHeight="1">
      <c r="A2644" s="237" t="s">
        <v>3438</v>
      </c>
      <c r="B2644" s="238" t="s">
        <v>2738</v>
      </c>
      <c r="C2644" s="238" t="s">
        <v>7081</v>
      </c>
      <c r="D2644" s="239">
        <v>11028000</v>
      </c>
      <c r="E2644" s="240" t="s">
        <v>10338</v>
      </c>
    </row>
    <row r="2645" spans="1:5" ht="20.100000000000001" customHeight="1">
      <c r="A2645" s="237" t="s">
        <v>3438</v>
      </c>
      <c r="B2645" s="238" t="s">
        <v>2740</v>
      </c>
      <c r="C2645" s="238" t="s">
        <v>7081</v>
      </c>
      <c r="D2645" s="239">
        <v>13455000</v>
      </c>
      <c r="E2645" s="240" t="s">
        <v>10338</v>
      </c>
    </row>
    <row r="2646" spans="1:5" ht="20.100000000000001" customHeight="1">
      <c r="A2646" s="237" t="s">
        <v>3438</v>
      </c>
      <c r="B2646" s="238" t="s">
        <v>2742</v>
      </c>
      <c r="C2646" s="238" t="s">
        <v>7081</v>
      </c>
      <c r="D2646" s="239">
        <v>15256000</v>
      </c>
      <c r="E2646" s="240" t="s">
        <v>10338</v>
      </c>
    </row>
    <row r="2647" spans="1:5" ht="20.100000000000001" customHeight="1">
      <c r="A2647" s="237" t="s">
        <v>3438</v>
      </c>
      <c r="B2647" s="238" t="s">
        <v>2744</v>
      </c>
      <c r="C2647" s="238" t="s">
        <v>7081</v>
      </c>
      <c r="D2647" s="239">
        <v>19570000</v>
      </c>
      <c r="E2647" s="240" t="s">
        <v>10338</v>
      </c>
    </row>
    <row r="2648" spans="1:5" ht="20.100000000000001" customHeight="1">
      <c r="A2648" s="237" t="s">
        <v>3438</v>
      </c>
      <c r="B2648" s="238" t="s">
        <v>2746</v>
      </c>
      <c r="C2648" s="238" t="s">
        <v>7081</v>
      </c>
      <c r="D2648" s="239">
        <v>21300000</v>
      </c>
      <c r="E2648" s="240" t="s">
        <v>10338</v>
      </c>
    </row>
    <row r="2649" spans="1:5" ht="20.100000000000001" customHeight="1">
      <c r="A2649" s="237" t="s">
        <v>3438</v>
      </c>
      <c r="B2649" s="238" t="s">
        <v>2748</v>
      </c>
      <c r="C2649" s="238" t="s">
        <v>7081</v>
      </c>
      <c r="D2649" s="239">
        <v>24971000</v>
      </c>
      <c r="E2649" s="240" t="s">
        <v>10338</v>
      </c>
    </row>
    <row r="2650" spans="1:5" ht="20.100000000000001" customHeight="1">
      <c r="A2650" s="237" t="s">
        <v>3438</v>
      </c>
      <c r="B2650" s="238" t="s">
        <v>2750</v>
      </c>
      <c r="C2650" s="238" t="s">
        <v>7081</v>
      </c>
      <c r="D2650" s="239">
        <v>29067000</v>
      </c>
      <c r="E2650" s="240" t="s">
        <v>10338</v>
      </c>
    </row>
    <row r="2651" spans="1:5" ht="20.100000000000001" customHeight="1">
      <c r="A2651" s="237" t="s">
        <v>3455</v>
      </c>
      <c r="B2651" s="238" t="s">
        <v>3456</v>
      </c>
      <c r="C2651" s="238" t="s">
        <v>6893</v>
      </c>
      <c r="D2651" s="239">
        <v>5000000</v>
      </c>
      <c r="E2651" s="240" t="s">
        <v>10338</v>
      </c>
    </row>
    <row r="2652" spans="1:5" ht="20.100000000000001" customHeight="1">
      <c r="A2652" s="237" t="s">
        <v>3455</v>
      </c>
      <c r="B2652" s="238" t="s">
        <v>3458</v>
      </c>
      <c r="C2652" s="238" t="s">
        <v>6893</v>
      </c>
      <c r="D2652" s="239">
        <v>6819000</v>
      </c>
      <c r="E2652" s="240" t="s">
        <v>10338</v>
      </c>
    </row>
    <row r="2653" spans="1:5" ht="20.100000000000001" customHeight="1">
      <c r="A2653" s="237" t="s">
        <v>3455</v>
      </c>
      <c r="B2653" s="238" t="s">
        <v>3460</v>
      </c>
      <c r="C2653" s="238" t="s">
        <v>6893</v>
      </c>
      <c r="D2653" s="239">
        <v>9091000</v>
      </c>
      <c r="E2653" s="240" t="s">
        <v>10338</v>
      </c>
    </row>
    <row r="2654" spans="1:5" ht="20.100000000000001" customHeight="1">
      <c r="A2654" s="237" t="s">
        <v>3455</v>
      </c>
      <c r="B2654" s="238" t="s">
        <v>3462</v>
      </c>
      <c r="C2654" s="238" t="s">
        <v>6893</v>
      </c>
      <c r="D2654" s="239">
        <v>11819000</v>
      </c>
      <c r="E2654" s="240" t="s">
        <v>10338</v>
      </c>
    </row>
    <row r="2655" spans="1:5" ht="20.100000000000001" customHeight="1">
      <c r="A2655" s="237" t="s">
        <v>3455</v>
      </c>
      <c r="B2655" s="238" t="s">
        <v>3464</v>
      </c>
      <c r="C2655" s="238" t="s">
        <v>6893</v>
      </c>
      <c r="D2655" s="239">
        <v>13182000</v>
      </c>
      <c r="E2655" s="240" t="s">
        <v>10338</v>
      </c>
    </row>
    <row r="2656" spans="1:5" ht="20.100000000000001" customHeight="1">
      <c r="A2656" s="237" t="s">
        <v>3455</v>
      </c>
      <c r="B2656" s="238" t="s">
        <v>3466</v>
      </c>
      <c r="C2656" s="238" t="s">
        <v>6893</v>
      </c>
      <c r="D2656" s="239">
        <v>14341000</v>
      </c>
      <c r="E2656" s="240" t="s">
        <v>10338</v>
      </c>
    </row>
    <row r="2657" spans="1:5" ht="20.100000000000001" customHeight="1">
      <c r="A2657" s="237" t="s">
        <v>3468</v>
      </c>
      <c r="B2657" s="238" t="s">
        <v>2722</v>
      </c>
      <c r="C2657" s="238" t="s">
        <v>6893</v>
      </c>
      <c r="D2657" s="239">
        <v>1438000</v>
      </c>
      <c r="E2657" s="240" t="s">
        <v>10338</v>
      </c>
    </row>
    <row r="2658" spans="1:5" ht="20.100000000000001" customHeight="1">
      <c r="A2658" s="237" t="s">
        <v>3468</v>
      </c>
      <c r="B2658" s="238" t="s">
        <v>2724</v>
      </c>
      <c r="C2658" s="238" t="s">
        <v>6893</v>
      </c>
      <c r="D2658" s="239">
        <v>1800000</v>
      </c>
      <c r="E2658" s="240" t="s">
        <v>10338</v>
      </c>
    </row>
    <row r="2659" spans="1:5" ht="20.100000000000001" customHeight="1">
      <c r="A2659" s="237" t="s">
        <v>3468</v>
      </c>
      <c r="B2659" s="238" t="s">
        <v>2726</v>
      </c>
      <c r="C2659" s="238" t="s">
        <v>6893</v>
      </c>
      <c r="D2659" s="239">
        <v>2541000</v>
      </c>
      <c r="E2659" s="240" t="s">
        <v>10338</v>
      </c>
    </row>
    <row r="2660" spans="1:5" ht="20.100000000000001" customHeight="1">
      <c r="A2660" s="237" t="s">
        <v>3468</v>
      </c>
      <c r="B2660" s="238" t="s">
        <v>2728</v>
      </c>
      <c r="C2660" s="238" t="s">
        <v>6893</v>
      </c>
      <c r="D2660" s="239">
        <v>3150000</v>
      </c>
      <c r="E2660" s="240" t="s">
        <v>10338</v>
      </c>
    </row>
    <row r="2661" spans="1:5" ht="20.100000000000001" customHeight="1">
      <c r="A2661" s="237" t="s">
        <v>3468</v>
      </c>
      <c r="B2661" s="238" t="s">
        <v>2730</v>
      </c>
      <c r="C2661" s="238" t="s">
        <v>6893</v>
      </c>
      <c r="D2661" s="239">
        <v>4024000</v>
      </c>
      <c r="E2661" s="240" t="s">
        <v>10338</v>
      </c>
    </row>
    <row r="2662" spans="1:5" ht="20.100000000000001" customHeight="1">
      <c r="A2662" s="237" t="s">
        <v>3468</v>
      </c>
      <c r="B2662" s="238" t="s">
        <v>2732</v>
      </c>
      <c r="C2662" s="238" t="s">
        <v>6893</v>
      </c>
      <c r="D2662" s="239">
        <v>4704000</v>
      </c>
      <c r="E2662" s="240" t="s">
        <v>10338</v>
      </c>
    </row>
    <row r="2663" spans="1:5" ht="20.100000000000001" customHeight="1">
      <c r="A2663" s="237" t="s">
        <v>3468</v>
      </c>
      <c r="B2663" s="238" t="s">
        <v>2734</v>
      </c>
      <c r="C2663" s="238" t="s">
        <v>6893</v>
      </c>
      <c r="D2663" s="239">
        <v>6038000</v>
      </c>
      <c r="E2663" s="240" t="s">
        <v>10338</v>
      </c>
    </row>
    <row r="2664" spans="1:5" ht="20.100000000000001" customHeight="1">
      <c r="A2664" s="237" t="s">
        <v>3468</v>
      </c>
      <c r="B2664" s="238" t="s">
        <v>2736</v>
      </c>
      <c r="C2664" s="238" t="s">
        <v>6893</v>
      </c>
      <c r="D2664" s="239">
        <v>9004000</v>
      </c>
      <c r="E2664" s="240" t="s">
        <v>10338</v>
      </c>
    </row>
    <row r="2665" spans="1:5" ht="20.100000000000001" customHeight="1">
      <c r="A2665" s="237" t="s">
        <v>3468</v>
      </c>
      <c r="B2665" s="238" t="s">
        <v>2738</v>
      </c>
      <c r="C2665" s="238" t="s">
        <v>6893</v>
      </c>
      <c r="D2665" s="239">
        <v>11689000</v>
      </c>
      <c r="E2665" s="240" t="s">
        <v>10338</v>
      </c>
    </row>
    <row r="2666" spans="1:5" ht="20.100000000000001" customHeight="1">
      <c r="A2666" s="237" t="s">
        <v>3468</v>
      </c>
      <c r="B2666" s="238" t="s">
        <v>2740</v>
      </c>
      <c r="C2666" s="238" t="s">
        <v>6893</v>
      </c>
      <c r="D2666" s="239">
        <v>15625000</v>
      </c>
      <c r="E2666" s="240" t="s">
        <v>10338</v>
      </c>
    </row>
    <row r="2667" spans="1:5" ht="20.100000000000001" customHeight="1">
      <c r="A2667" s="237" t="s">
        <v>3468</v>
      </c>
      <c r="B2667" s="238" t="s">
        <v>2742</v>
      </c>
      <c r="C2667" s="238" t="s">
        <v>6893</v>
      </c>
      <c r="D2667" s="239">
        <v>17644000</v>
      </c>
      <c r="E2667" s="240" t="s">
        <v>10338</v>
      </c>
    </row>
    <row r="2668" spans="1:5" ht="20.100000000000001" customHeight="1">
      <c r="A2668" s="237" t="s">
        <v>3468</v>
      </c>
      <c r="B2668" s="238" t="s">
        <v>2744</v>
      </c>
      <c r="C2668" s="238" t="s">
        <v>6893</v>
      </c>
      <c r="D2668" s="239">
        <v>21040000</v>
      </c>
      <c r="E2668" s="240" t="s">
        <v>10338</v>
      </c>
    </row>
    <row r="2669" spans="1:5" ht="20.100000000000001" customHeight="1">
      <c r="A2669" s="237" t="s">
        <v>3468</v>
      </c>
      <c r="B2669" s="238" t="s">
        <v>2746</v>
      </c>
      <c r="C2669" s="238" t="s">
        <v>6893</v>
      </c>
      <c r="D2669" s="239">
        <v>22129000</v>
      </c>
      <c r="E2669" s="240" t="s">
        <v>10338</v>
      </c>
    </row>
    <row r="2670" spans="1:5" ht="20.100000000000001" customHeight="1">
      <c r="A2670" s="237" t="s">
        <v>3468</v>
      </c>
      <c r="B2670" s="238" t="s">
        <v>2748</v>
      </c>
      <c r="C2670" s="238" t="s">
        <v>6893</v>
      </c>
      <c r="D2670" s="239">
        <v>30981000</v>
      </c>
      <c r="E2670" s="240" t="s">
        <v>10338</v>
      </c>
    </row>
    <row r="2671" spans="1:5" ht="20.100000000000001" customHeight="1">
      <c r="A2671" s="237" t="s">
        <v>3468</v>
      </c>
      <c r="B2671" s="238" t="s">
        <v>2750</v>
      </c>
      <c r="C2671" s="238" t="s">
        <v>6893</v>
      </c>
      <c r="D2671" s="239">
        <v>36574000</v>
      </c>
      <c r="E2671" s="240" t="s">
        <v>10338</v>
      </c>
    </row>
    <row r="2672" spans="1:5" ht="20.100000000000001" customHeight="1">
      <c r="A2672" s="237" t="s">
        <v>3484</v>
      </c>
      <c r="B2672" s="238" t="s">
        <v>2722</v>
      </c>
      <c r="C2672" s="238" t="s">
        <v>6893</v>
      </c>
      <c r="D2672" s="239">
        <v>2846000</v>
      </c>
      <c r="E2672" s="240" t="s">
        <v>10338</v>
      </c>
    </row>
    <row r="2673" spans="1:5" ht="20.100000000000001" customHeight="1">
      <c r="A2673" s="237" t="s">
        <v>3484</v>
      </c>
      <c r="B2673" s="238" t="s">
        <v>2724</v>
      </c>
      <c r="C2673" s="238" t="s">
        <v>6893</v>
      </c>
      <c r="D2673" s="239">
        <v>3562000</v>
      </c>
      <c r="E2673" s="240" t="s">
        <v>10338</v>
      </c>
    </row>
    <row r="2674" spans="1:5" ht="20.100000000000001" customHeight="1">
      <c r="A2674" s="237" t="s">
        <v>3484</v>
      </c>
      <c r="B2674" s="238" t="s">
        <v>2726</v>
      </c>
      <c r="C2674" s="238" t="s">
        <v>6893</v>
      </c>
      <c r="D2674" s="239">
        <v>4650000</v>
      </c>
      <c r="E2674" s="240" t="s">
        <v>10338</v>
      </c>
    </row>
    <row r="2675" spans="1:5" ht="20.100000000000001" customHeight="1">
      <c r="A2675" s="237" t="s">
        <v>3484</v>
      </c>
      <c r="B2675" s="238" t="s">
        <v>2728</v>
      </c>
      <c r="C2675" s="238" t="s">
        <v>6893</v>
      </c>
      <c r="D2675" s="239">
        <v>5021000</v>
      </c>
      <c r="E2675" s="240" t="s">
        <v>10338</v>
      </c>
    </row>
    <row r="2676" spans="1:5" ht="20.100000000000001" customHeight="1">
      <c r="A2676" s="237" t="s">
        <v>3484</v>
      </c>
      <c r="B2676" s="238" t="s">
        <v>2730</v>
      </c>
      <c r="C2676" s="238" t="s">
        <v>6893</v>
      </c>
      <c r="D2676" s="239">
        <v>5966000</v>
      </c>
      <c r="E2676" s="240" t="s">
        <v>10338</v>
      </c>
    </row>
    <row r="2677" spans="1:5" ht="20.100000000000001" customHeight="1">
      <c r="A2677" s="237" t="s">
        <v>3484</v>
      </c>
      <c r="B2677" s="238" t="s">
        <v>2732</v>
      </c>
      <c r="C2677" s="238" t="s">
        <v>6893</v>
      </c>
      <c r="D2677" s="239">
        <v>6755000</v>
      </c>
      <c r="E2677" s="240" t="s">
        <v>10338</v>
      </c>
    </row>
    <row r="2678" spans="1:5" ht="20.100000000000001" customHeight="1">
      <c r="A2678" s="237" t="s">
        <v>3484</v>
      </c>
      <c r="B2678" s="238" t="s">
        <v>2734</v>
      </c>
      <c r="C2678" s="238" t="s">
        <v>6893</v>
      </c>
      <c r="D2678" s="239">
        <v>8355000</v>
      </c>
      <c r="E2678" s="240" t="s">
        <v>10338</v>
      </c>
    </row>
    <row r="2679" spans="1:5" ht="20.100000000000001" customHeight="1">
      <c r="A2679" s="237" t="s">
        <v>3484</v>
      </c>
      <c r="B2679" s="238" t="s">
        <v>2736</v>
      </c>
      <c r="C2679" s="238" t="s">
        <v>6893</v>
      </c>
      <c r="D2679" s="239">
        <v>13524000</v>
      </c>
      <c r="E2679" s="240" t="s">
        <v>10338</v>
      </c>
    </row>
    <row r="2680" spans="1:5" ht="20.100000000000001" customHeight="1">
      <c r="A2680" s="237" t="s">
        <v>3484</v>
      </c>
      <c r="B2680" s="238" t="s">
        <v>2738</v>
      </c>
      <c r="C2680" s="238" t="s">
        <v>6893</v>
      </c>
      <c r="D2680" s="239">
        <v>14680000</v>
      </c>
      <c r="E2680" s="240" t="s">
        <v>10338</v>
      </c>
    </row>
    <row r="2681" spans="1:5" ht="20.100000000000001" customHeight="1">
      <c r="A2681" s="237" t="s">
        <v>3484</v>
      </c>
      <c r="B2681" s="238" t="s">
        <v>2740</v>
      </c>
      <c r="C2681" s="238" t="s">
        <v>6893</v>
      </c>
      <c r="D2681" s="239">
        <v>19170000</v>
      </c>
      <c r="E2681" s="240" t="s">
        <v>10338</v>
      </c>
    </row>
    <row r="2682" spans="1:5" ht="20.100000000000001" customHeight="1">
      <c r="A2682" s="237" t="s">
        <v>3484</v>
      </c>
      <c r="B2682" s="238" t="s">
        <v>2742</v>
      </c>
      <c r="C2682" s="238" t="s">
        <v>6893</v>
      </c>
      <c r="D2682" s="239">
        <v>22134000</v>
      </c>
      <c r="E2682" s="240" t="s">
        <v>10338</v>
      </c>
    </row>
    <row r="2683" spans="1:5" ht="20.100000000000001" customHeight="1">
      <c r="A2683" s="237" t="s">
        <v>3484</v>
      </c>
      <c r="B2683" s="238" t="s">
        <v>2744</v>
      </c>
      <c r="C2683" s="238" t="s">
        <v>6893</v>
      </c>
      <c r="D2683" s="239">
        <v>26910000</v>
      </c>
      <c r="E2683" s="240" t="s">
        <v>10338</v>
      </c>
    </row>
    <row r="2684" spans="1:5" ht="20.100000000000001" customHeight="1">
      <c r="A2684" s="237" t="s">
        <v>3484</v>
      </c>
      <c r="B2684" s="238" t="s">
        <v>2746</v>
      </c>
      <c r="C2684" s="238" t="s">
        <v>6893</v>
      </c>
      <c r="D2684" s="239">
        <v>29237000</v>
      </c>
      <c r="E2684" s="240" t="s">
        <v>10338</v>
      </c>
    </row>
    <row r="2685" spans="1:5" ht="20.100000000000001" customHeight="1">
      <c r="A2685" s="237" t="s">
        <v>3484</v>
      </c>
      <c r="B2685" s="238" t="s">
        <v>2748</v>
      </c>
      <c r="C2685" s="238" t="s">
        <v>6893</v>
      </c>
      <c r="D2685" s="239">
        <v>41855000</v>
      </c>
      <c r="E2685" s="240" t="s">
        <v>10338</v>
      </c>
    </row>
    <row r="2686" spans="1:5" ht="20.100000000000001" customHeight="1">
      <c r="A2686" s="237" t="s">
        <v>3484</v>
      </c>
      <c r="B2686" s="238" t="s">
        <v>2750</v>
      </c>
      <c r="C2686" s="238" t="s">
        <v>6893</v>
      </c>
      <c r="D2686" s="239">
        <v>54670000</v>
      </c>
      <c r="E2686" s="240" t="s">
        <v>10338</v>
      </c>
    </row>
    <row r="2687" spans="1:5" ht="20.100000000000001" customHeight="1">
      <c r="A2687" s="237" t="s">
        <v>3485</v>
      </c>
      <c r="B2687" s="238" t="s">
        <v>2722</v>
      </c>
      <c r="C2687" s="238" t="s">
        <v>6893</v>
      </c>
      <c r="D2687" s="239">
        <v>3220000</v>
      </c>
      <c r="E2687" s="240" t="s">
        <v>10338</v>
      </c>
    </row>
    <row r="2688" spans="1:5" ht="20.100000000000001" customHeight="1">
      <c r="A2688" s="237" t="s">
        <v>3485</v>
      </c>
      <c r="B2688" s="238" t="s">
        <v>2724</v>
      </c>
      <c r="C2688" s="238" t="s">
        <v>6893</v>
      </c>
      <c r="D2688" s="239">
        <v>3852000</v>
      </c>
      <c r="E2688" s="240" t="s">
        <v>10338</v>
      </c>
    </row>
    <row r="2689" spans="1:5" ht="20.100000000000001" customHeight="1">
      <c r="A2689" s="237" t="s">
        <v>3485</v>
      </c>
      <c r="B2689" s="238" t="s">
        <v>2726</v>
      </c>
      <c r="C2689" s="238" t="s">
        <v>6893</v>
      </c>
      <c r="D2689" s="239">
        <v>4919000</v>
      </c>
      <c r="E2689" s="240" t="s">
        <v>10338</v>
      </c>
    </row>
    <row r="2690" spans="1:5" ht="20.100000000000001" customHeight="1">
      <c r="A2690" s="237" t="s">
        <v>3485</v>
      </c>
      <c r="B2690" s="238" t="s">
        <v>2728</v>
      </c>
      <c r="C2690" s="238" t="s">
        <v>6893</v>
      </c>
      <c r="D2690" s="239">
        <v>6193000</v>
      </c>
      <c r="E2690" s="240" t="s">
        <v>10338</v>
      </c>
    </row>
    <row r="2691" spans="1:5" ht="20.100000000000001" customHeight="1">
      <c r="A2691" s="237" t="s">
        <v>3485</v>
      </c>
      <c r="B2691" s="238" t="s">
        <v>2730</v>
      </c>
      <c r="C2691" s="238" t="s">
        <v>6893</v>
      </c>
      <c r="D2691" s="239">
        <v>7123000</v>
      </c>
      <c r="E2691" s="240" t="s">
        <v>10338</v>
      </c>
    </row>
    <row r="2692" spans="1:5" ht="20.100000000000001" customHeight="1">
      <c r="A2692" s="237" t="s">
        <v>3485</v>
      </c>
      <c r="B2692" s="238" t="s">
        <v>2732</v>
      </c>
      <c r="C2692" s="238" t="s">
        <v>6893</v>
      </c>
      <c r="D2692" s="239">
        <v>7603000</v>
      </c>
      <c r="E2692" s="240" t="s">
        <v>10338</v>
      </c>
    </row>
    <row r="2693" spans="1:5" ht="20.100000000000001" customHeight="1">
      <c r="A2693" s="237" t="s">
        <v>3485</v>
      </c>
      <c r="B2693" s="238" t="s">
        <v>2734</v>
      </c>
      <c r="C2693" s="238" t="s">
        <v>6893</v>
      </c>
      <c r="D2693" s="239">
        <v>10119000</v>
      </c>
      <c r="E2693" s="240" t="s">
        <v>10338</v>
      </c>
    </row>
    <row r="2694" spans="1:5" ht="20.100000000000001" customHeight="1">
      <c r="A2694" s="237" t="s">
        <v>3485</v>
      </c>
      <c r="B2694" s="238" t="s">
        <v>2736</v>
      </c>
      <c r="C2694" s="238" t="s">
        <v>6893</v>
      </c>
      <c r="D2694" s="239">
        <v>16964000</v>
      </c>
      <c r="E2694" s="240" t="s">
        <v>10338</v>
      </c>
    </row>
    <row r="2695" spans="1:5" ht="20.100000000000001" customHeight="1">
      <c r="A2695" s="237" t="s">
        <v>3485</v>
      </c>
      <c r="B2695" s="238" t="s">
        <v>2738</v>
      </c>
      <c r="C2695" s="238" t="s">
        <v>6893</v>
      </c>
      <c r="D2695" s="239">
        <v>20429000</v>
      </c>
      <c r="E2695" s="240" t="s">
        <v>10338</v>
      </c>
    </row>
    <row r="2696" spans="1:5" ht="20.100000000000001" customHeight="1">
      <c r="A2696" s="237" t="s">
        <v>3485</v>
      </c>
      <c r="B2696" s="238" t="s">
        <v>2740</v>
      </c>
      <c r="C2696" s="238" t="s">
        <v>6893</v>
      </c>
      <c r="D2696" s="239">
        <v>21179000</v>
      </c>
      <c r="E2696" s="240" t="s">
        <v>10338</v>
      </c>
    </row>
    <row r="2697" spans="1:5" ht="20.100000000000001" customHeight="1">
      <c r="A2697" s="237" t="s">
        <v>3485</v>
      </c>
      <c r="B2697" s="238" t="s">
        <v>2742</v>
      </c>
      <c r="C2697" s="238" t="s">
        <v>6893</v>
      </c>
      <c r="D2697" s="239">
        <v>23973000</v>
      </c>
      <c r="E2697" s="240" t="s">
        <v>10338</v>
      </c>
    </row>
    <row r="2698" spans="1:5" ht="20.100000000000001" customHeight="1">
      <c r="A2698" s="237" t="s">
        <v>3485</v>
      </c>
      <c r="B2698" s="238" t="s">
        <v>2744</v>
      </c>
      <c r="C2698" s="238" t="s">
        <v>6893</v>
      </c>
      <c r="D2698" s="239">
        <v>32777000</v>
      </c>
      <c r="E2698" s="240" t="s">
        <v>10338</v>
      </c>
    </row>
    <row r="2699" spans="1:5" ht="20.100000000000001" customHeight="1">
      <c r="A2699" s="237" t="s">
        <v>3485</v>
      </c>
      <c r="B2699" s="238" t="s">
        <v>2746</v>
      </c>
      <c r="C2699" s="238" t="s">
        <v>6893</v>
      </c>
      <c r="D2699" s="239">
        <v>33772000</v>
      </c>
      <c r="E2699" s="240" t="s">
        <v>10338</v>
      </c>
    </row>
    <row r="2700" spans="1:5" ht="20.100000000000001" customHeight="1">
      <c r="A2700" s="237" t="s">
        <v>3485</v>
      </c>
      <c r="B2700" s="238" t="s">
        <v>2748</v>
      </c>
      <c r="C2700" s="238" t="s">
        <v>6893</v>
      </c>
      <c r="D2700" s="239">
        <v>48756000</v>
      </c>
      <c r="E2700" s="240" t="s">
        <v>10338</v>
      </c>
    </row>
    <row r="2701" spans="1:5" ht="20.100000000000001" customHeight="1">
      <c r="A2701" s="237" t="s">
        <v>3485</v>
      </c>
      <c r="B2701" s="238" t="s">
        <v>2750</v>
      </c>
      <c r="C2701" s="238" t="s">
        <v>6893</v>
      </c>
      <c r="D2701" s="239">
        <v>55776000</v>
      </c>
      <c r="E2701" s="240" t="s">
        <v>10338</v>
      </c>
    </row>
    <row r="2702" spans="1:5" ht="20.100000000000001" customHeight="1">
      <c r="A2702" s="237" t="s">
        <v>3501</v>
      </c>
      <c r="B2702" s="238" t="s">
        <v>3502</v>
      </c>
      <c r="C2702" s="238" t="s">
        <v>7081</v>
      </c>
      <c r="D2702" s="239">
        <v>230000</v>
      </c>
      <c r="E2702" s="240" t="s">
        <v>10338</v>
      </c>
    </row>
    <row r="2703" spans="1:5" ht="20.100000000000001" customHeight="1">
      <c r="A2703" s="237" t="s">
        <v>3501</v>
      </c>
      <c r="B2703" s="238" t="s">
        <v>2580</v>
      </c>
      <c r="C2703" s="238" t="s">
        <v>7081</v>
      </c>
      <c r="D2703" s="239">
        <v>280000</v>
      </c>
      <c r="E2703" s="240" t="s">
        <v>10338</v>
      </c>
    </row>
    <row r="2704" spans="1:5" ht="20.100000000000001" customHeight="1">
      <c r="A2704" s="237" t="s">
        <v>3501</v>
      </c>
      <c r="B2704" s="238" t="s">
        <v>2587</v>
      </c>
      <c r="C2704" s="238" t="s">
        <v>7081</v>
      </c>
      <c r="D2704" s="239">
        <v>660000</v>
      </c>
      <c r="E2704" s="240" t="s">
        <v>10338</v>
      </c>
    </row>
    <row r="2705" spans="1:5" ht="20.100000000000001" customHeight="1">
      <c r="A2705" s="237" t="s">
        <v>3501</v>
      </c>
      <c r="B2705" s="238" t="s">
        <v>2591</v>
      </c>
      <c r="C2705" s="238" t="s">
        <v>7081</v>
      </c>
      <c r="D2705" s="239">
        <v>1340000</v>
      </c>
      <c r="E2705" s="240" t="s">
        <v>10338</v>
      </c>
    </row>
    <row r="2706" spans="1:5" ht="20.100000000000001" customHeight="1">
      <c r="A2706" s="237" t="s">
        <v>7540</v>
      </c>
      <c r="B2706" s="238" t="s">
        <v>7541</v>
      </c>
      <c r="C2706" s="238" t="s">
        <v>7081</v>
      </c>
      <c r="D2706" s="239">
        <v>2610000</v>
      </c>
      <c r="E2706" s="240" t="s">
        <v>10338</v>
      </c>
    </row>
    <row r="2707" spans="1:5" ht="20.100000000000001" customHeight="1">
      <c r="A2707" s="237" t="s">
        <v>7540</v>
      </c>
      <c r="B2707" s="238" t="s">
        <v>7542</v>
      </c>
      <c r="C2707" s="238" t="s">
        <v>6893</v>
      </c>
      <c r="D2707" s="239">
        <v>2749000</v>
      </c>
      <c r="E2707" s="240" t="s">
        <v>10338</v>
      </c>
    </row>
    <row r="2708" spans="1:5" ht="20.100000000000001" customHeight="1">
      <c r="A2708" s="237" t="s">
        <v>7540</v>
      </c>
      <c r="B2708" s="238" t="s">
        <v>7543</v>
      </c>
      <c r="C2708" s="238" t="s">
        <v>7081</v>
      </c>
      <c r="D2708" s="239">
        <v>2890000</v>
      </c>
      <c r="E2708" s="240" t="s">
        <v>10338</v>
      </c>
    </row>
    <row r="2709" spans="1:5" ht="20.100000000000001" customHeight="1">
      <c r="A2709" s="237" t="s">
        <v>7540</v>
      </c>
      <c r="B2709" s="238" t="s">
        <v>7544</v>
      </c>
      <c r="C2709" s="238" t="s">
        <v>7081</v>
      </c>
      <c r="D2709" s="239">
        <v>3625000</v>
      </c>
      <c r="E2709" s="240" t="s">
        <v>10338</v>
      </c>
    </row>
    <row r="2710" spans="1:5" ht="20.100000000000001" customHeight="1">
      <c r="A2710" s="237" t="s">
        <v>7540</v>
      </c>
      <c r="B2710" s="238" t="s">
        <v>7545</v>
      </c>
      <c r="C2710" s="238" t="s">
        <v>7081</v>
      </c>
      <c r="D2710" s="239">
        <v>5260000</v>
      </c>
      <c r="E2710" s="240" t="s">
        <v>10338</v>
      </c>
    </row>
    <row r="2711" spans="1:5" ht="20.100000000000001" customHeight="1">
      <c r="A2711" s="237" t="s">
        <v>7540</v>
      </c>
      <c r="B2711" s="238" t="s">
        <v>7546</v>
      </c>
      <c r="C2711" s="238" t="s">
        <v>7081</v>
      </c>
      <c r="D2711" s="239">
        <v>6850000</v>
      </c>
      <c r="E2711" s="240" t="s">
        <v>10338</v>
      </c>
    </row>
    <row r="2712" spans="1:5" ht="20.100000000000001" customHeight="1">
      <c r="A2712" s="237" t="s">
        <v>7540</v>
      </c>
      <c r="B2712" s="238" t="s">
        <v>7547</v>
      </c>
      <c r="C2712" s="238" t="s">
        <v>7081</v>
      </c>
      <c r="D2712" s="239">
        <v>11280000</v>
      </c>
      <c r="E2712" s="240" t="s">
        <v>10338</v>
      </c>
    </row>
    <row r="2713" spans="1:5" ht="20.100000000000001" customHeight="1">
      <c r="A2713" s="237" t="s">
        <v>3514</v>
      </c>
      <c r="B2713" s="238" t="s">
        <v>3515</v>
      </c>
      <c r="C2713" s="238" t="s">
        <v>7081</v>
      </c>
      <c r="D2713" s="239">
        <v>3300000</v>
      </c>
      <c r="E2713" s="240" t="s">
        <v>10338</v>
      </c>
    </row>
    <row r="2714" spans="1:5" ht="20.100000000000001" customHeight="1">
      <c r="A2714" s="237" t="s">
        <v>3514</v>
      </c>
      <c r="B2714" s="238" t="s">
        <v>3517</v>
      </c>
      <c r="C2714" s="238" t="s">
        <v>7081</v>
      </c>
      <c r="D2714" s="239">
        <v>4170000</v>
      </c>
      <c r="E2714" s="240" t="s">
        <v>10338</v>
      </c>
    </row>
    <row r="2715" spans="1:5" ht="20.100000000000001" customHeight="1">
      <c r="A2715" s="237" t="s">
        <v>3514</v>
      </c>
      <c r="B2715" s="238" t="s">
        <v>3519</v>
      </c>
      <c r="C2715" s="238" t="s">
        <v>7081</v>
      </c>
      <c r="D2715" s="239">
        <v>4750000</v>
      </c>
      <c r="E2715" s="240" t="s">
        <v>10338</v>
      </c>
    </row>
    <row r="2716" spans="1:5" ht="20.100000000000001" customHeight="1">
      <c r="A2716" s="237" t="s">
        <v>3514</v>
      </c>
      <c r="B2716" s="238" t="s">
        <v>3521</v>
      </c>
      <c r="C2716" s="238" t="s">
        <v>7081</v>
      </c>
      <c r="D2716" s="239">
        <v>5000000</v>
      </c>
      <c r="E2716" s="240" t="s">
        <v>10338</v>
      </c>
    </row>
    <row r="2717" spans="1:5" ht="20.100000000000001" customHeight="1">
      <c r="A2717" s="237" t="s">
        <v>3514</v>
      </c>
      <c r="B2717" s="238" t="s">
        <v>3523</v>
      </c>
      <c r="C2717" s="238" t="s">
        <v>7081</v>
      </c>
      <c r="D2717" s="239">
        <v>6800000</v>
      </c>
      <c r="E2717" s="240" t="s">
        <v>10338</v>
      </c>
    </row>
    <row r="2718" spans="1:5" ht="20.100000000000001" customHeight="1">
      <c r="A2718" s="237" t="s">
        <v>3525</v>
      </c>
      <c r="B2718" s="238" t="s">
        <v>3526</v>
      </c>
      <c r="C2718" s="238" t="s">
        <v>6893</v>
      </c>
      <c r="D2718" s="239">
        <v>8500</v>
      </c>
      <c r="E2718" s="240" t="s">
        <v>10338</v>
      </c>
    </row>
    <row r="2719" spans="1:5" ht="20.100000000000001" customHeight="1">
      <c r="A2719" s="237" t="s">
        <v>3528</v>
      </c>
      <c r="B2719" s="238" t="s">
        <v>3529</v>
      </c>
      <c r="C2719" s="238" t="s">
        <v>6893</v>
      </c>
      <c r="D2719" s="239">
        <v>8000</v>
      </c>
      <c r="E2719" s="240" t="s">
        <v>10338</v>
      </c>
    </row>
    <row r="2720" spans="1:5" ht="20.100000000000001" customHeight="1">
      <c r="A2720" s="237" t="s">
        <v>3531</v>
      </c>
      <c r="B2720" s="238" t="s">
        <v>3532</v>
      </c>
      <c r="C2720" s="238" t="s">
        <v>6893</v>
      </c>
      <c r="D2720" s="239">
        <v>20832000</v>
      </c>
      <c r="E2720" s="240" t="s">
        <v>10338</v>
      </c>
    </row>
    <row r="2721" spans="1:5" ht="20.100000000000001" customHeight="1">
      <c r="A2721" s="237" t="s">
        <v>3534</v>
      </c>
      <c r="B2721" s="238" t="s">
        <v>3535</v>
      </c>
      <c r="C2721" s="238" t="s">
        <v>6893</v>
      </c>
      <c r="D2721" s="239">
        <v>27776000</v>
      </c>
      <c r="E2721" s="240" t="s">
        <v>10338</v>
      </c>
    </row>
    <row r="2722" spans="1:5" ht="20.100000000000001" customHeight="1">
      <c r="A2722" s="237" t="s">
        <v>3537</v>
      </c>
      <c r="B2722" s="238" t="s">
        <v>3538</v>
      </c>
      <c r="C2722" s="238" t="s">
        <v>6893</v>
      </c>
      <c r="D2722" s="239">
        <v>35168000</v>
      </c>
      <c r="E2722" s="240" t="s">
        <v>10338</v>
      </c>
    </row>
    <row r="2723" spans="1:5" ht="20.100000000000001" customHeight="1">
      <c r="A2723" s="237" t="s">
        <v>3534</v>
      </c>
      <c r="B2723" s="238" t="s">
        <v>3540</v>
      </c>
      <c r="C2723" s="238" t="s">
        <v>6893</v>
      </c>
      <c r="D2723" s="239">
        <v>25984000</v>
      </c>
      <c r="E2723" s="240" t="s">
        <v>10338</v>
      </c>
    </row>
    <row r="2724" spans="1:5" ht="20.100000000000001" customHeight="1">
      <c r="A2724" s="237" t="s">
        <v>3541</v>
      </c>
      <c r="B2724" s="238" t="s">
        <v>3542</v>
      </c>
      <c r="C2724" s="238" t="s">
        <v>6893</v>
      </c>
      <c r="D2724" s="239">
        <v>34048000</v>
      </c>
      <c r="E2724" s="240" t="s">
        <v>10338</v>
      </c>
    </row>
    <row r="2725" spans="1:5" ht="20.100000000000001" customHeight="1">
      <c r="A2725" s="237" t="s">
        <v>3543</v>
      </c>
      <c r="B2725" s="238" t="s">
        <v>3544</v>
      </c>
      <c r="C2725" s="238" t="s">
        <v>6893</v>
      </c>
      <c r="D2725" s="239">
        <v>37296000</v>
      </c>
      <c r="E2725" s="240" t="s">
        <v>10338</v>
      </c>
    </row>
    <row r="2726" spans="1:5" ht="20.100000000000001" customHeight="1">
      <c r="A2726" s="237" t="s">
        <v>3545</v>
      </c>
      <c r="B2726" s="238" t="s">
        <v>3532</v>
      </c>
      <c r="C2726" s="238" t="s">
        <v>6893</v>
      </c>
      <c r="D2726" s="239">
        <v>23520000</v>
      </c>
      <c r="E2726" s="240" t="s">
        <v>10338</v>
      </c>
    </row>
    <row r="2727" spans="1:5" ht="20.100000000000001" customHeight="1">
      <c r="A2727" s="237" t="s">
        <v>3545</v>
      </c>
      <c r="B2727" s="238" t="s">
        <v>3540</v>
      </c>
      <c r="C2727" s="238" t="s">
        <v>6893</v>
      </c>
      <c r="D2727" s="239">
        <v>28336000</v>
      </c>
      <c r="E2727" s="240" t="s">
        <v>10338</v>
      </c>
    </row>
    <row r="2728" spans="1:5" ht="20.100000000000001" customHeight="1">
      <c r="A2728" s="237" t="s">
        <v>3547</v>
      </c>
      <c r="B2728" s="238" t="s">
        <v>3548</v>
      </c>
      <c r="C2728" s="238" t="s">
        <v>7081</v>
      </c>
      <c r="D2728" s="239">
        <v>90600</v>
      </c>
      <c r="E2728" s="240" t="s">
        <v>10338</v>
      </c>
    </row>
    <row r="2729" spans="1:5" ht="20.100000000000001" customHeight="1">
      <c r="A2729" s="237" t="s">
        <v>3547</v>
      </c>
      <c r="B2729" s="238" t="s">
        <v>3550</v>
      </c>
      <c r="C2729" s="238" t="s">
        <v>7081</v>
      </c>
      <c r="D2729" s="239">
        <v>121000</v>
      </c>
      <c r="E2729" s="240" t="s">
        <v>10338</v>
      </c>
    </row>
    <row r="2730" spans="1:5" ht="20.100000000000001" customHeight="1">
      <c r="A2730" s="237" t="s">
        <v>3547</v>
      </c>
      <c r="B2730" s="238" t="s">
        <v>3552</v>
      </c>
      <c r="C2730" s="238" t="s">
        <v>7081</v>
      </c>
      <c r="D2730" s="239">
        <v>154000</v>
      </c>
      <c r="E2730" s="240" t="s">
        <v>10338</v>
      </c>
    </row>
    <row r="2731" spans="1:5" ht="20.100000000000001" customHeight="1">
      <c r="A2731" s="237" t="s">
        <v>3547</v>
      </c>
      <c r="B2731" s="238" t="s">
        <v>3554</v>
      </c>
      <c r="C2731" s="238" t="s">
        <v>7081</v>
      </c>
      <c r="D2731" s="239">
        <v>212000</v>
      </c>
      <c r="E2731" s="240" t="s">
        <v>10338</v>
      </c>
    </row>
    <row r="2732" spans="1:5" ht="20.100000000000001" customHeight="1">
      <c r="A2732" s="237" t="s">
        <v>3547</v>
      </c>
      <c r="B2732" s="238" t="s">
        <v>237</v>
      </c>
      <c r="C2732" s="238" t="s">
        <v>7081</v>
      </c>
      <c r="D2732" s="239">
        <v>372000</v>
      </c>
      <c r="E2732" s="240" t="s">
        <v>10338</v>
      </c>
    </row>
    <row r="2733" spans="1:5" ht="20.100000000000001" customHeight="1">
      <c r="A2733" s="237" t="s">
        <v>3557</v>
      </c>
      <c r="B2733" s="238" t="s">
        <v>2587</v>
      </c>
      <c r="C2733" s="238" t="s">
        <v>7081</v>
      </c>
      <c r="D2733" s="239">
        <v>17470000</v>
      </c>
      <c r="E2733" s="240" t="s">
        <v>10338</v>
      </c>
    </row>
    <row r="2734" spans="1:5" ht="20.100000000000001" customHeight="1">
      <c r="A2734" s="237" t="s">
        <v>3557</v>
      </c>
      <c r="B2734" s="238" t="s">
        <v>2591</v>
      </c>
      <c r="C2734" s="238" t="s">
        <v>7081</v>
      </c>
      <c r="D2734" s="239">
        <v>27053000</v>
      </c>
      <c r="E2734" s="240" t="s">
        <v>10338</v>
      </c>
    </row>
    <row r="2735" spans="1:5" ht="20.100000000000001" customHeight="1">
      <c r="A2735" s="237" t="s">
        <v>3557</v>
      </c>
      <c r="B2735" s="238" t="s">
        <v>2595</v>
      </c>
      <c r="C2735" s="238" t="s">
        <v>7081</v>
      </c>
      <c r="D2735" s="239">
        <v>29920000</v>
      </c>
      <c r="E2735" s="240" t="s">
        <v>10338</v>
      </c>
    </row>
    <row r="2736" spans="1:5" ht="20.100000000000001" customHeight="1">
      <c r="A2736" s="237" t="s">
        <v>3557</v>
      </c>
      <c r="B2736" s="238" t="s">
        <v>2600</v>
      </c>
      <c r="C2736" s="238" t="s">
        <v>7081</v>
      </c>
      <c r="D2736" s="239">
        <v>40280000</v>
      </c>
      <c r="E2736" s="240" t="s">
        <v>10338</v>
      </c>
    </row>
    <row r="2737" spans="1:5" ht="20.100000000000001" customHeight="1">
      <c r="A2737" s="237" t="s">
        <v>3557</v>
      </c>
      <c r="B2737" s="238" t="s">
        <v>2604</v>
      </c>
      <c r="C2737" s="238" t="s">
        <v>7081</v>
      </c>
      <c r="D2737" s="239">
        <v>51830000</v>
      </c>
      <c r="E2737" s="240" t="s">
        <v>10338</v>
      </c>
    </row>
    <row r="2738" spans="1:5" ht="20.100000000000001" customHeight="1">
      <c r="A2738" s="237" t="s">
        <v>3557</v>
      </c>
      <c r="B2738" s="238" t="s">
        <v>2609</v>
      </c>
      <c r="C2738" s="238" t="s">
        <v>7081</v>
      </c>
      <c r="D2738" s="239">
        <v>56700000</v>
      </c>
      <c r="E2738" s="240" t="s">
        <v>10338</v>
      </c>
    </row>
    <row r="2739" spans="1:5" ht="20.100000000000001" customHeight="1">
      <c r="A2739" s="237" t="s">
        <v>3557</v>
      </c>
      <c r="B2739" s="238" t="s">
        <v>2716</v>
      </c>
      <c r="C2739" s="238" t="s">
        <v>7081</v>
      </c>
      <c r="D2739" s="239">
        <v>75375000</v>
      </c>
      <c r="E2739" s="240" t="s">
        <v>10338</v>
      </c>
    </row>
    <row r="2740" spans="1:5" ht="20.100000000000001" customHeight="1">
      <c r="A2740" s="237" t="s">
        <v>3557</v>
      </c>
      <c r="B2740" s="238" t="s">
        <v>2613</v>
      </c>
      <c r="C2740" s="238" t="s">
        <v>7081</v>
      </c>
      <c r="D2740" s="239">
        <v>85503000</v>
      </c>
      <c r="E2740" s="240" t="s">
        <v>10338</v>
      </c>
    </row>
    <row r="2741" spans="1:5" ht="20.100000000000001" customHeight="1">
      <c r="A2741" s="237" t="s">
        <v>3557</v>
      </c>
      <c r="B2741" s="238" t="s">
        <v>3352</v>
      </c>
      <c r="C2741" s="238" t="s">
        <v>7081</v>
      </c>
      <c r="D2741" s="239">
        <v>96670000</v>
      </c>
      <c r="E2741" s="240" t="s">
        <v>10338</v>
      </c>
    </row>
    <row r="2742" spans="1:5" ht="20.100000000000001" customHeight="1">
      <c r="A2742" s="237" t="s">
        <v>3557</v>
      </c>
      <c r="B2742" s="238" t="s">
        <v>2617</v>
      </c>
      <c r="C2742" s="238" t="s">
        <v>7081</v>
      </c>
      <c r="D2742" s="239">
        <v>107837000</v>
      </c>
      <c r="E2742" s="240" t="s">
        <v>10338</v>
      </c>
    </row>
    <row r="2743" spans="1:5" ht="20.100000000000001" customHeight="1">
      <c r="A2743" s="237" t="s">
        <v>3557</v>
      </c>
      <c r="B2743" s="238" t="s">
        <v>3355</v>
      </c>
      <c r="C2743" s="238" t="s">
        <v>7081</v>
      </c>
      <c r="D2743" s="239">
        <v>111596000</v>
      </c>
      <c r="E2743" s="240" t="s">
        <v>10338</v>
      </c>
    </row>
    <row r="2744" spans="1:5" ht="20.100000000000001" customHeight="1">
      <c r="A2744" s="237" t="s">
        <v>3557</v>
      </c>
      <c r="B2744" s="238" t="s">
        <v>2622</v>
      </c>
      <c r="C2744" s="238" t="s">
        <v>7081</v>
      </c>
      <c r="D2744" s="239">
        <v>115355000</v>
      </c>
      <c r="E2744" s="240" t="s">
        <v>10338</v>
      </c>
    </row>
    <row r="2745" spans="1:5" ht="20.100000000000001" customHeight="1">
      <c r="A2745" s="237" t="s">
        <v>3557</v>
      </c>
      <c r="B2745" s="238" t="s">
        <v>3358</v>
      </c>
      <c r="C2745" s="238" t="s">
        <v>7081</v>
      </c>
      <c r="D2745" s="239">
        <v>122649000</v>
      </c>
      <c r="E2745" s="240" t="s">
        <v>10338</v>
      </c>
    </row>
    <row r="2746" spans="1:5" ht="20.100000000000001" customHeight="1">
      <c r="A2746" s="237" t="s">
        <v>3557</v>
      </c>
      <c r="B2746" s="238" t="s">
        <v>2626</v>
      </c>
      <c r="C2746" s="238" t="s">
        <v>7081</v>
      </c>
      <c r="D2746" s="239">
        <v>129943000</v>
      </c>
      <c r="E2746" s="240" t="s">
        <v>10338</v>
      </c>
    </row>
    <row r="2747" spans="1:5" ht="20.100000000000001" customHeight="1">
      <c r="A2747" s="237" t="s">
        <v>3557</v>
      </c>
      <c r="B2747" s="238" t="s">
        <v>3361</v>
      </c>
      <c r="C2747" s="238" t="s">
        <v>7081</v>
      </c>
      <c r="D2747" s="239">
        <v>148916000</v>
      </c>
      <c r="E2747" s="240" t="s">
        <v>10338</v>
      </c>
    </row>
    <row r="2748" spans="1:5" ht="20.100000000000001" customHeight="1">
      <c r="A2748" s="237" t="s">
        <v>3557</v>
      </c>
      <c r="B2748" s="238" t="s">
        <v>2630</v>
      </c>
      <c r="C2748" s="238" t="s">
        <v>7081</v>
      </c>
      <c r="D2748" s="239">
        <v>167889000</v>
      </c>
      <c r="E2748" s="240" t="s">
        <v>10338</v>
      </c>
    </row>
    <row r="2749" spans="1:5" ht="20.100000000000001" customHeight="1">
      <c r="A2749" s="237" t="s">
        <v>3557</v>
      </c>
      <c r="B2749" s="238" t="s">
        <v>3364</v>
      </c>
      <c r="C2749" s="238" t="s">
        <v>7081</v>
      </c>
      <c r="D2749" s="239">
        <v>187835000</v>
      </c>
      <c r="E2749" s="240" t="s">
        <v>10338</v>
      </c>
    </row>
    <row r="2750" spans="1:5" ht="20.100000000000001" customHeight="1">
      <c r="A2750" s="237" t="s">
        <v>3557</v>
      </c>
      <c r="B2750" s="238" t="s">
        <v>2635</v>
      </c>
      <c r="C2750" s="238" t="s">
        <v>7081</v>
      </c>
      <c r="D2750" s="239">
        <v>207780000</v>
      </c>
      <c r="E2750" s="240" t="s">
        <v>10338</v>
      </c>
    </row>
    <row r="2751" spans="1:5" ht="20.100000000000001" customHeight="1">
      <c r="A2751" s="237" t="s">
        <v>3557</v>
      </c>
      <c r="B2751" s="238" t="s">
        <v>2639</v>
      </c>
      <c r="C2751" s="238" t="s">
        <v>7081</v>
      </c>
      <c r="D2751" s="239">
        <v>229223000</v>
      </c>
      <c r="E2751" s="240" t="s">
        <v>10338</v>
      </c>
    </row>
    <row r="2752" spans="1:5" ht="20.100000000000001" customHeight="1">
      <c r="A2752" s="237" t="s">
        <v>3557</v>
      </c>
      <c r="B2752" s="238" t="s">
        <v>2643</v>
      </c>
      <c r="C2752" s="238" t="s">
        <v>7081</v>
      </c>
      <c r="D2752" s="239">
        <v>261369000</v>
      </c>
      <c r="E2752" s="240" t="s">
        <v>10338</v>
      </c>
    </row>
    <row r="2753" spans="1:5" ht="20.100000000000001" customHeight="1">
      <c r="A2753" s="237" t="s">
        <v>3557</v>
      </c>
      <c r="B2753" s="238" t="s">
        <v>3369</v>
      </c>
      <c r="C2753" s="238" t="s">
        <v>7081</v>
      </c>
      <c r="D2753" s="239">
        <v>294463000</v>
      </c>
      <c r="E2753" s="240" t="s">
        <v>10338</v>
      </c>
    </row>
    <row r="2754" spans="1:5" ht="20.100000000000001" customHeight="1">
      <c r="A2754" s="237" t="s">
        <v>3557</v>
      </c>
      <c r="B2754" s="238" t="s">
        <v>3371</v>
      </c>
      <c r="C2754" s="238" t="s">
        <v>7081</v>
      </c>
      <c r="D2754" s="239">
        <v>327266000</v>
      </c>
      <c r="E2754" s="240" t="s">
        <v>10338</v>
      </c>
    </row>
    <row r="2755" spans="1:5" ht="20.100000000000001" customHeight="1">
      <c r="A2755" s="237" t="s">
        <v>3557</v>
      </c>
      <c r="B2755" s="238" t="s">
        <v>2651</v>
      </c>
      <c r="C2755" s="238" t="s">
        <v>7081</v>
      </c>
      <c r="D2755" s="239">
        <v>387266000</v>
      </c>
      <c r="E2755" s="240" t="s">
        <v>10338</v>
      </c>
    </row>
    <row r="2756" spans="1:5" ht="20.100000000000001" customHeight="1">
      <c r="A2756" s="237" t="s">
        <v>3581</v>
      </c>
      <c r="B2756" s="238" t="s">
        <v>2587</v>
      </c>
      <c r="C2756" s="238" t="s">
        <v>7081</v>
      </c>
      <c r="D2756" s="239">
        <v>12524000</v>
      </c>
      <c r="E2756" s="240" t="s">
        <v>10338</v>
      </c>
    </row>
    <row r="2757" spans="1:5" ht="20.100000000000001" customHeight="1">
      <c r="A2757" s="237" t="s">
        <v>3581</v>
      </c>
      <c r="B2757" s="238" t="s">
        <v>2591</v>
      </c>
      <c r="C2757" s="238" t="s">
        <v>7081</v>
      </c>
      <c r="D2757" s="239">
        <v>18251000</v>
      </c>
      <c r="E2757" s="240" t="s">
        <v>10338</v>
      </c>
    </row>
    <row r="2758" spans="1:5" ht="20.100000000000001" customHeight="1">
      <c r="A2758" s="237" t="s">
        <v>3581</v>
      </c>
      <c r="B2758" s="238" t="s">
        <v>2595</v>
      </c>
      <c r="C2758" s="238" t="s">
        <v>7081</v>
      </c>
      <c r="D2758" s="239">
        <v>22938000</v>
      </c>
      <c r="E2758" s="240" t="s">
        <v>10338</v>
      </c>
    </row>
    <row r="2759" spans="1:5" ht="20.100000000000001" customHeight="1">
      <c r="A2759" s="237" t="s">
        <v>3581</v>
      </c>
      <c r="B2759" s="238" t="s">
        <v>2600</v>
      </c>
      <c r="C2759" s="238" t="s">
        <v>7081</v>
      </c>
      <c r="D2759" s="239">
        <v>28891000</v>
      </c>
      <c r="E2759" s="240" t="s">
        <v>10338</v>
      </c>
    </row>
    <row r="2760" spans="1:5" ht="20.100000000000001" customHeight="1">
      <c r="A2760" s="237" t="s">
        <v>3581</v>
      </c>
      <c r="B2760" s="238" t="s">
        <v>2604</v>
      </c>
      <c r="C2760" s="238" t="s">
        <v>7081</v>
      </c>
      <c r="D2760" s="239">
        <v>37450000</v>
      </c>
      <c r="E2760" s="240" t="s">
        <v>10338</v>
      </c>
    </row>
    <row r="2761" spans="1:5" ht="20.100000000000001" customHeight="1">
      <c r="A2761" s="237" t="s">
        <v>3581</v>
      </c>
      <c r="B2761" s="238" t="s">
        <v>2609</v>
      </c>
      <c r="C2761" s="238" t="s">
        <v>7081</v>
      </c>
      <c r="D2761" s="239">
        <v>56003000</v>
      </c>
      <c r="E2761" s="240" t="s">
        <v>10338</v>
      </c>
    </row>
    <row r="2762" spans="1:5" ht="20.100000000000001" customHeight="1">
      <c r="A2762" s="237" t="s">
        <v>3581</v>
      </c>
      <c r="B2762" s="238" t="s">
        <v>2716</v>
      </c>
      <c r="C2762" s="238" t="s">
        <v>7081</v>
      </c>
      <c r="D2762" s="239">
        <v>70497000</v>
      </c>
      <c r="E2762" s="240" t="s">
        <v>10338</v>
      </c>
    </row>
    <row r="2763" spans="1:5" ht="20.100000000000001" customHeight="1">
      <c r="A2763" s="237" t="s">
        <v>3581</v>
      </c>
      <c r="B2763" s="238" t="s">
        <v>2613</v>
      </c>
      <c r="C2763" s="238" t="s">
        <v>7081</v>
      </c>
      <c r="D2763" s="239">
        <v>77497000</v>
      </c>
      <c r="E2763" s="240" t="s">
        <v>10338</v>
      </c>
    </row>
    <row r="2764" spans="1:5" ht="20.100000000000001" customHeight="1">
      <c r="A2764" s="237" t="s">
        <v>3581</v>
      </c>
      <c r="B2764" s="238" t="s">
        <v>3352</v>
      </c>
      <c r="C2764" s="238" t="s">
        <v>7081</v>
      </c>
      <c r="D2764" s="239">
        <v>89614000</v>
      </c>
      <c r="E2764" s="240" t="s">
        <v>10338</v>
      </c>
    </row>
    <row r="2765" spans="1:5" ht="20.100000000000001" customHeight="1">
      <c r="A2765" s="237" t="s">
        <v>3581</v>
      </c>
      <c r="B2765" s="238" t="s">
        <v>2617</v>
      </c>
      <c r="C2765" s="238" t="s">
        <v>7081</v>
      </c>
      <c r="D2765" s="239">
        <v>101731000</v>
      </c>
      <c r="E2765" s="240" t="s">
        <v>10338</v>
      </c>
    </row>
    <row r="2766" spans="1:5" ht="20.100000000000001" customHeight="1">
      <c r="A2766" s="237" t="s">
        <v>3581</v>
      </c>
      <c r="B2766" s="238" t="s">
        <v>3355</v>
      </c>
      <c r="C2766" s="238" t="s">
        <v>7081</v>
      </c>
      <c r="D2766" s="239">
        <v>104804000</v>
      </c>
      <c r="E2766" s="240" t="s">
        <v>10338</v>
      </c>
    </row>
    <row r="2767" spans="1:5" ht="20.100000000000001" customHeight="1">
      <c r="A2767" s="237" t="s">
        <v>3581</v>
      </c>
      <c r="B2767" s="238" t="s">
        <v>2622</v>
      </c>
      <c r="C2767" s="238" t="s">
        <v>7081</v>
      </c>
      <c r="D2767" s="239">
        <v>107876000</v>
      </c>
      <c r="E2767" s="240" t="s">
        <v>10338</v>
      </c>
    </row>
    <row r="2768" spans="1:5" ht="20.100000000000001" customHeight="1">
      <c r="A2768" s="237" t="s">
        <v>3581</v>
      </c>
      <c r="B2768" s="238" t="s">
        <v>3358</v>
      </c>
      <c r="C2768" s="238" t="s">
        <v>7081</v>
      </c>
      <c r="D2768" s="239">
        <v>117117000</v>
      </c>
      <c r="E2768" s="240" t="s">
        <v>10338</v>
      </c>
    </row>
    <row r="2769" spans="1:5" ht="20.100000000000001" customHeight="1">
      <c r="A2769" s="237" t="s">
        <v>3581</v>
      </c>
      <c r="B2769" s="238" t="s">
        <v>2626</v>
      </c>
      <c r="C2769" s="238" t="s">
        <v>7081</v>
      </c>
      <c r="D2769" s="239">
        <v>126357000</v>
      </c>
      <c r="E2769" s="240" t="s">
        <v>10338</v>
      </c>
    </row>
    <row r="2770" spans="1:5" ht="20.100000000000001" customHeight="1">
      <c r="A2770" s="237" t="s">
        <v>3581</v>
      </c>
      <c r="B2770" s="238" t="s">
        <v>3361</v>
      </c>
      <c r="C2770" s="238" t="s">
        <v>7081</v>
      </c>
      <c r="D2770" s="239">
        <v>138822000</v>
      </c>
      <c r="E2770" s="240" t="s">
        <v>10338</v>
      </c>
    </row>
    <row r="2771" spans="1:5" ht="20.100000000000001" customHeight="1">
      <c r="A2771" s="237" t="s">
        <v>3581</v>
      </c>
      <c r="B2771" s="238" t="s">
        <v>2630</v>
      </c>
      <c r="C2771" s="238" t="s">
        <v>7081</v>
      </c>
      <c r="D2771" s="239">
        <v>151287000</v>
      </c>
      <c r="E2771" s="240" t="s">
        <v>10338</v>
      </c>
    </row>
    <row r="2772" spans="1:5" ht="20.100000000000001" customHeight="1">
      <c r="A2772" s="237" t="s">
        <v>3581</v>
      </c>
      <c r="B2772" s="238" t="s">
        <v>3364</v>
      </c>
      <c r="C2772" s="238" t="s">
        <v>7081</v>
      </c>
      <c r="D2772" s="239">
        <v>162867000</v>
      </c>
      <c r="E2772" s="240" t="s">
        <v>10338</v>
      </c>
    </row>
    <row r="2773" spans="1:5" ht="20.100000000000001" customHeight="1">
      <c r="A2773" s="237" t="s">
        <v>3581</v>
      </c>
      <c r="B2773" s="238" t="s">
        <v>2635</v>
      </c>
      <c r="C2773" s="238" t="s">
        <v>7081</v>
      </c>
      <c r="D2773" s="239">
        <v>174447000</v>
      </c>
      <c r="E2773" s="240" t="s">
        <v>10338</v>
      </c>
    </row>
    <row r="2774" spans="1:5" ht="20.100000000000001" customHeight="1">
      <c r="A2774" s="237" t="s">
        <v>3581</v>
      </c>
      <c r="B2774" s="238" t="s">
        <v>2639</v>
      </c>
      <c r="C2774" s="238" t="s">
        <v>7081</v>
      </c>
      <c r="D2774" s="239">
        <v>187299000</v>
      </c>
      <c r="E2774" s="240" t="s">
        <v>10338</v>
      </c>
    </row>
    <row r="2775" spans="1:5" ht="20.100000000000001" customHeight="1">
      <c r="A2775" s="237" t="s">
        <v>3581</v>
      </c>
      <c r="B2775" s="238" t="s">
        <v>2643</v>
      </c>
      <c r="C2775" s="238" t="s">
        <v>7081</v>
      </c>
      <c r="D2775" s="239">
        <v>215921000</v>
      </c>
      <c r="E2775" s="240" t="s">
        <v>10338</v>
      </c>
    </row>
    <row r="2776" spans="1:5" ht="20.100000000000001" customHeight="1">
      <c r="A2776" s="237" t="s">
        <v>3581</v>
      </c>
      <c r="B2776" s="238" t="s">
        <v>3369</v>
      </c>
      <c r="C2776" s="238" t="s">
        <v>7081</v>
      </c>
      <c r="D2776" s="239">
        <v>235293000</v>
      </c>
      <c r="E2776" s="240" t="s">
        <v>10338</v>
      </c>
    </row>
    <row r="2777" spans="1:5" ht="20.100000000000001" customHeight="1">
      <c r="A2777" s="237" t="s">
        <v>3581</v>
      </c>
      <c r="B2777" s="238" t="s">
        <v>3371</v>
      </c>
      <c r="C2777" s="238" t="s">
        <v>7081</v>
      </c>
      <c r="D2777" s="239">
        <v>252340000</v>
      </c>
      <c r="E2777" s="240" t="s">
        <v>10338</v>
      </c>
    </row>
    <row r="2778" spans="1:5" ht="20.100000000000001" customHeight="1">
      <c r="A2778" s="237" t="s">
        <v>3581</v>
      </c>
      <c r="B2778" s="238" t="s">
        <v>2651</v>
      </c>
      <c r="C2778" s="238" t="s">
        <v>7081</v>
      </c>
      <c r="D2778" s="239">
        <v>276764000</v>
      </c>
      <c r="E2778" s="240" t="s">
        <v>10338</v>
      </c>
    </row>
    <row r="2779" spans="1:5" ht="20.100000000000001" customHeight="1">
      <c r="A2779" s="237" t="s">
        <v>3605</v>
      </c>
      <c r="B2779" s="238" t="s">
        <v>3606</v>
      </c>
      <c r="C2779" s="238" t="s">
        <v>6893</v>
      </c>
      <c r="D2779" s="239">
        <v>980000</v>
      </c>
      <c r="E2779" s="240" t="s">
        <v>10338</v>
      </c>
    </row>
    <row r="2780" spans="1:5" ht="20.100000000000001" customHeight="1">
      <c r="A2780" s="237" t="s">
        <v>3605</v>
      </c>
      <c r="B2780" s="238" t="s">
        <v>3608</v>
      </c>
      <c r="C2780" s="238" t="s">
        <v>6893</v>
      </c>
      <c r="D2780" s="239">
        <v>1150000</v>
      </c>
      <c r="E2780" s="240" t="s">
        <v>10338</v>
      </c>
    </row>
    <row r="2781" spans="1:5" ht="20.100000000000001" customHeight="1">
      <c r="A2781" s="237" t="s">
        <v>3605</v>
      </c>
      <c r="B2781" s="238" t="s">
        <v>3610</v>
      </c>
      <c r="C2781" s="238" t="s">
        <v>6893</v>
      </c>
      <c r="D2781" s="239">
        <v>1300000</v>
      </c>
      <c r="E2781" s="240" t="s">
        <v>10338</v>
      </c>
    </row>
    <row r="2782" spans="1:5" ht="20.100000000000001" customHeight="1">
      <c r="A2782" s="237" t="s">
        <v>3605</v>
      </c>
      <c r="B2782" s="238" t="s">
        <v>3612</v>
      </c>
      <c r="C2782" s="238" t="s">
        <v>6893</v>
      </c>
      <c r="D2782" s="239">
        <v>1790000</v>
      </c>
      <c r="E2782" s="240" t="s">
        <v>10338</v>
      </c>
    </row>
    <row r="2783" spans="1:5" ht="20.100000000000001" customHeight="1">
      <c r="A2783" s="237" t="s">
        <v>3614</v>
      </c>
      <c r="B2783" s="238" t="s">
        <v>3615</v>
      </c>
      <c r="C2783" s="238" t="s">
        <v>7081</v>
      </c>
      <c r="D2783" s="239">
        <v>58000000</v>
      </c>
      <c r="E2783" s="240" t="s">
        <v>10338</v>
      </c>
    </row>
    <row r="2784" spans="1:5" ht="20.100000000000001" customHeight="1">
      <c r="A2784" s="237" t="s">
        <v>3614</v>
      </c>
      <c r="B2784" s="238" t="s">
        <v>3617</v>
      </c>
      <c r="C2784" s="238" t="s">
        <v>7081</v>
      </c>
      <c r="D2784" s="239">
        <v>62000000</v>
      </c>
      <c r="E2784" s="240" t="s">
        <v>10338</v>
      </c>
    </row>
    <row r="2785" spans="1:5" ht="20.100000000000001" customHeight="1">
      <c r="A2785" s="237" t="s">
        <v>3614</v>
      </c>
      <c r="B2785" s="238" t="s">
        <v>3619</v>
      </c>
      <c r="C2785" s="238" t="s">
        <v>7081</v>
      </c>
      <c r="D2785" s="239">
        <v>68000000</v>
      </c>
      <c r="E2785" s="240" t="s">
        <v>10338</v>
      </c>
    </row>
    <row r="2786" spans="1:5" ht="20.100000000000001" customHeight="1">
      <c r="A2786" s="237" t="s">
        <v>3614</v>
      </c>
      <c r="B2786" s="238" t="s">
        <v>3621</v>
      </c>
      <c r="C2786" s="238" t="s">
        <v>7081</v>
      </c>
      <c r="D2786" s="239">
        <v>76000000</v>
      </c>
      <c r="E2786" s="240" t="s">
        <v>10338</v>
      </c>
    </row>
    <row r="2787" spans="1:5" ht="20.100000000000001" customHeight="1">
      <c r="A2787" s="237" t="s">
        <v>3614</v>
      </c>
      <c r="B2787" s="238" t="s">
        <v>3623</v>
      </c>
      <c r="C2787" s="238" t="s">
        <v>7081</v>
      </c>
      <c r="D2787" s="239">
        <v>78500000</v>
      </c>
      <c r="E2787" s="240" t="s">
        <v>10338</v>
      </c>
    </row>
    <row r="2788" spans="1:5" ht="20.100000000000001" customHeight="1">
      <c r="A2788" s="237" t="s">
        <v>3614</v>
      </c>
      <c r="B2788" s="238" t="s">
        <v>3625</v>
      </c>
      <c r="C2788" s="238" t="s">
        <v>7081</v>
      </c>
      <c r="D2788" s="239">
        <v>84000000</v>
      </c>
      <c r="E2788" s="240" t="s">
        <v>10338</v>
      </c>
    </row>
    <row r="2789" spans="1:5" ht="20.100000000000001" customHeight="1">
      <c r="A2789" s="237" t="s">
        <v>3614</v>
      </c>
      <c r="B2789" s="238" t="s">
        <v>3627</v>
      </c>
      <c r="C2789" s="238" t="s">
        <v>7081</v>
      </c>
      <c r="D2789" s="239">
        <v>88500000</v>
      </c>
      <c r="E2789" s="240" t="s">
        <v>10338</v>
      </c>
    </row>
    <row r="2790" spans="1:5" ht="20.100000000000001" customHeight="1">
      <c r="A2790" s="237" t="s">
        <v>3614</v>
      </c>
      <c r="B2790" s="238" t="s">
        <v>3629</v>
      </c>
      <c r="C2790" s="238" t="s">
        <v>7081</v>
      </c>
      <c r="D2790" s="239">
        <v>93700000</v>
      </c>
      <c r="E2790" s="240" t="s">
        <v>10338</v>
      </c>
    </row>
    <row r="2791" spans="1:5" ht="20.100000000000001" customHeight="1">
      <c r="A2791" s="237" t="s">
        <v>3614</v>
      </c>
      <c r="B2791" s="238" t="s">
        <v>3631</v>
      </c>
      <c r="C2791" s="238" t="s">
        <v>7081</v>
      </c>
      <c r="D2791" s="239">
        <v>91520000</v>
      </c>
      <c r="E2791" s="240" t="s">
        <v>10338</v>
      </c>
    </row>
    <row r="2792" spans="1:5" ht="20.100000000000001" customHeight="1">
      <c r="A2792" s="237" t="s">
        <v>3614</v>
      </c>
      <c r="B2792" s="238" t="s">
        <v>3632</v>
      </c>
      <c r="C2792" s="238" t="s">
        <v>7081</v>
      </c>
      <c r="D2792" s="239">
        <v>99500000</v>
      </c>
      <c r="E2792" s="240" t="s">
        <v>10338</v>
      </c>
    </row>
    <row r="2793" spans="1:5" ht="20.100000000000001" customHeight="1">
      <c r="A2793" s="237" t="s">
        <v>3614</v>
      </c>
      <c r="B2793" s="238" t="s">
        <v>3634</v>
      </c>
      <c r="C2793" s="238" t="s">
        <v>7081</v>
      </c>
      <c r="D2793" s="239">
        <v>105000000</v>
      </c>
      <c r="E2793" s="240" t="s">
        <v>10338</v>
      </c>
    </row>
    <row r="2794" spans="1:5" ht="20.100000000000001" customHeight="1">
      <c r="A2794" s="237" t="s">
        <v>3614</v>
      </c>
      <c r="B2794" s="238" t="s">
        <v>3636</v>
      </c>
      <c r="C2794" s="238" t="s">
        <v>7081</v>
      </c>
      <c r="D2794" s="239">
        <v>115000000</v>
      </c>
      <c r="E2794" s="240" t="s">
        <v>10338</v>
      </c>
    </row>
    <row r="2795" spans="1:5" ht="20.100000000000001" customHeight="1">
      <c r="A2795" s="237" t="s">
        <v>3638</v>
      </c>
      <c r="B2795" s="238" t="s">
        <v>3636</v>
      </c>
      <c r="C2795" s="238" t="s">
        <v>7081</v>
      </c>
      <c r="D2795" s="239">
        <v>122900000</v>
      </c>
      <c r="E2795" s="240" t="s">
        <v>10338</v>
      </c>
    </row>
    <row r="2796" spans="1:5" ht="20.100000000000001" customHeight="1">
      <c r="A2796" s="237" t="s">
        <v>3614</v>
      </c>
      <c r="B2796" s="238" t="s">
        <v>3639</v>
      </c>
      <c r="C2796" s="238" t="s">
        <v>7081</v>
      </c>
      <c r="D2796" s="239">
        <v>120000000</v>
      </c>
      <c r="E2796" s="240" t="s">
        <v>10338</v>
      </c>
    </row>
    <row r="2797" spans="1:5" ht="20.100000000000001" customHeight="1">
      <c r="A2797" s="237" t="s">
        <v>3614</v>
      </c>
      <c r="B2797" s="238" t="s">
        <v>3640</v>
      </c>
      <c r="C2797" s="238" t="s">
        <v>7081</v>
      </c>
      <c r="D2797" s="239">
        <v>125500000</v>
      </c>
      <c r="E2797" s="240" t="s">
        <v>10338</v>
      </c>
    </row>
    <row r="2798" spans="1:5" ht="20.100000000000001" customHeight="1">
      <c r="A2798" s="237" t="s">
        <v>3614</v>
      </c>
      <c r="B2798" s="238" t="s">
        <v>3642</v>
      </c>
      <c r="C2798" s="238" t="s">
        <v>7081</v>
      </c>
      <c r="D2798" s="239">
        <v>130000000</v>
      </c>
      <c r="E2798" s="240" t="s">
        <v>10338</v>
      </c>
    </row>
    <row r="2799" spans="1:5" ht="20.100000000000001" customHeight="1">
      <c r="A2799" s="237" t="s">
        <v>3638</v>
      </c>
      <c r="B2799" s="238" t="s">
        <v>3644</v>
      </c>
      <c r="C2799" s="238" t="s">
        <v>7081</v>
      </c>
      <c r="D2799" s="239">
        <v>140700000</v>
      </c>
      <c r="E2799" s="240" t="s">
        <v>10338</v>
      </c>
    </row>
    <row r="2800" spans="1:5" ht="20.100000000000001" customHeight="1">
      <c r="A2800" s="237" t="s">
        <v>3638</v>
      </c>
      <c r="B2800" s="238" t="s">
        <v>3646</v>
      </c>
      <c r="C2800" s="238" t="s">
        <v>7081</v>
      </c>
      <c r="D2800" s="239">
        <v>159000000</v>
      </c>
      <c r="E2800" s="240" t="s">
        <v>10338</v>
      </c>
    </row>
    <row r="2801" spans="1:5" ht="20.100000000000001" customHeight="1">
      <c r="A2801" s="237" t="s">
        <v>3638</v>
      </c>
      <c r="B2801" s="238" t="s">
        <v>3648</v>
      </c>
      <c r="C2801" s="238" t="s">
        <v>7081</v>
      </c>
      <c r="D2801" s="239">
        <v>168000000</v>
      </c>
      <c r="E2801" s="240" t="s">
        <v>10338</v>
      </c>
    </row>
    <row r="2802" spans="1:5" ht="20.100000000000001" customHeight="1">
      <c r="A2802" s="237" t="s">
        <v>3638</v>
      </c>
      <c r="B2802" s="238" t="s">
        <v>3650</v>
      </c>
      <c r="C2802" s="238" t="s">
        <v>7081</v>
      </c>
      <c r="D2802" s="239">
        <v>170100000</v>
      </c>
      <c r="E2802" s="240" t="s">
        <v>10338</v>
      </c>
    </row>
    <row r="2803" spans="1:5" ht="20.100000000000001" customHeight="1">
      <c r="A2803" s="237" t="s">
        <v>3638</v>
      </c>
      <c r="B2803" s="238" t="s">
        <v>3652</v>
      </c>
      <c r="C2803" s="238" t="s">
        <v>7081</v>
      </c>
      <c r="D2803" s="239">
        <v>171200000</v>
      </c>
      <c r="E2803" s="240" t="s">
        <v>10338</v>
      </c>
    </row>
    <row r="2804" spans="1:5" ht="20.100000000000001" customHeight="1">
      <c r="A2804" s="237" t="s">
        <v>3638</v>
      </c>
      <c r="B2804" s="238" t="s">
        <v>3654</v>
      </c>
      <c r="C2804" s="238" t="s">
        <v>7081</v>
      </c>
      <c r="D2804" s="239">
        <v>180100000</v>
      </c>
      <c r="E2804" s="240" t="s">
        <v>10338</v>
      </c>
    </row>
    <row r="2805" spans="1:5" ht="20.100000000000001" customHeight="1">
      <c r="A2805" s="237" t="s">
        <v>3638</v>
      </c>
      <c r="B2805" s="238" t="s">
        <v>3656</v>
      </c>
      <c r="C2805" s="238" t="s">
        <v>7081</v>
      </c>
      <c r="D2805" s="239">
        <v>197600000</v>
      </c>
      <c r="E2805" s="240" t="s">
        <v>10338</v>
      </c>
    </row>
    <row r="2806" spans="1:5" ht="20.100000000000001" customHeight="1">
      <c r="A2806" s="237" t="s">
        <v>3638</v>
      </c>
      <c r="B2806" s="238" t="s">
        <v>3658</v>
      </c>
      <c r="C2806" s="238" t="s">
        <v>7081</v>
      </c>
      <c r="D2806" s="239">
        <v>200000000</v>
      </c>
      <c r="E2806" s="240" t="s">
        <v>10338</v>
      </c>
    </row>
    <row r="2807" spans="1:5" ht="20.100000000000001" customHeight="1">
      <c r="A2807" s="237" t="s">
        <v>3638</v>
      </c>
      <c r="B2807" s="238" t="s">
        <v>3660</v>
      </c>
      <c r="C2807" s="238" t="s">
        <v>7081</v>
      </c>
      <c r="D2807" s="239">
        <v>218500000</v>
      </c>
      <c r="E2807" s="240" t="s">
        <v>10338</v>
      </c>
    </row>
    <row r="2808" spans="1:5" ht="20.100000000000001" customHeight="1">
      <c r="A2808" s="237" t="s">
        <v>3638</v>
      </c>
      <c r="B2808" s="238" t="s">
        <v>3662</v>
      </c>
      <c r="C2808" s="238" t="s">
        <v>7081</v>
      </c>
      <c r="D2808" s="239">
        <v>239200000</v>
      </c>
      <c r="E2808" s="240" t="s">
        <v>10338</v>
      </c>
    </row>
    <row r="2809" spans="1:5" ht="20.100000000000001" customHeight="1">
      <c r="A2809" s="237" t="s">
        <v>3638</v>
      </c>
      <c r="B2809" s="238" t="s">
        <v>3664</v>
      </c>
      <c r="C2809" s="238" t="s">
        <v>7081</v>
      </c>
      <c r="D2809" s="239">
        <v>221400000</v>
      </c>
      <c r="E2809" s="240" t="s">
        <v>10338</v>
      </c>
    </row>
    <row r="2810" spans="1:5" ht="20.100000000000001" customHeight="1">
      <c r="A2810" s="237" t="s">
        <v>3638</v>
      </c>
      <c r="B2810" s="238" t="s">
        <v>3666</v>
      </c>
      <c r="C2810" s="238" t="s">
        <v>7081</v>
      </c>
      <c r="D2810" s="239">
        <v>249600000</v>
      </c>
      <c r="E2810" s="240" t="s">
        <v>10338</v>
      </c>
    </row>
    <row r="2811" spans="1:5" ht="20.100000000000001" customHeight="1">
      <c r="A2811" s="237" t="s">
        <v>3638</v>
      </c>
      <c r="B2811" s="238" t="s">
        <v>3668</v>
      </c>
      <c r="C2811" s="238" t="s">
        <v>7081</v>
      </c>
      <c r="D2811" s="239">
        <v>280600000</v>
      </c>
      <c r="E2811" s="240" t="s">
        <v>10338</v>
      </c>
    </row>
    <row r="2812" spans="1:5" ht="20.100000000000001" customHeight="1">
      <c r="A2812" s="237" t="s">
        <v>3638</v>
      </c>
      <c r="B2812" s="238" t="s">
        <v>3670</v>
      </c>
      <c r="C2812" s="238" t="s">
        <v>7081</v>
      </c>
      <c r="D2812" s="239">
        <v>263200000</v>
      </c>
      <c r="E2812" s="240" t="s">
        <v>10338</v>
      </c>
    </row>
    <row r="2813" spans="1:5" ht="20.100000000000001" customHeight="1">
      <c r="A2813" s="237" t="s">
        <v>3638</v>
      </c>
      <c r="B2813" s="238" t="s">
        <v>3672</v>
      </c>
      <c r="C2813" s="238" t="s">
        <v>7081</v>
      </c>
      <c r="D2813" s="239">
        <v>315000000</v>
      </c>
      <c r="E2813" s="240" t="s">
        <v>10338</v>
      </c>
    </row>
    <row r="2814" spans="1:5" ht="20.100000000000001" customHeight="1">
      <c r="A2814" s="237" t="s">
        <v>3638</v>
      </c>
      <c r="B2814" s="238" t="s">
        <v>3674</v>
      </c>
      <c r="C2814" s="238" t="s">
        <v>7081</v>
      </c>
      <c r="D2814" s="239">
        <v>319300000</v>
      </c>
      <c r="E2814" s="240" t="s">
        <v>10338</v>
      </c>
    </row>
    <row r="2815" spans="1:5" ht="20.100000000000001" customHeight="1">
      <c r="A2815" s="237" t="s">
        <v>3638</v>
      </c>
      <c r="B2815" s="238" t="s">
        <v>3676</v>
      </c>
      <c r="C2815" s="238" t="s">
        <v>7081</v>
      </c>
      <c r="D2815" s="239">
        <v>299800000</v>
      </c>
      <c r="E2815" s="240" t="s">
        <v>10338</v>
      </c>
    </row>
    <row r="2816" spans="1:5" ht="20.100000000000001" customHeight="1">
      <c r="A2816" s="237" t="s">
        <v>3638</v>
      </c>
      <c r="B2816" s="238" t="s">
        <v>3678</v>
      </c>
      <c r="C2816" s="238" t="s">
        <v>7081</v>
      </c>
      <c r="D2816" s="239">
        <v>328400000</v>
      </c>
      <c r="E2816" s="240" t="s">
        <v>10338</v>
      </c>
    </row>
    <row r="2817" spans="1:5" ht="20.100000000000001" customHeight="1">
      <c r="A2817" s="237" t="s">
        <v>3638</v>
      </c>
      <c r="B2817" s="238" t="s">
        <v>3680</v>
      </c>
      <c r="C2817" s="238" t="s">
        <v>7081</v>
      </c>
      <c r="D2817" s="239">
        <v>387800000</v>
      </c>
      <c r="E2817" s="240" t="s">
        <v>10338</v>
      </c>
    </row>
    <row r="2818" spans="1:5" ht="20.100000000000001" customHeight="1">
      <c r="A2818" s="237" t="s">
        <v>3614</v>
      </c>
      <c r="B2818" s="238" t="s">
        <v>3644</v>
      </c>
      <c r="C2818" s="238" t="s">
        <v>7081</v>
      </c>
      <c r="D2818" s="239">
        <v>125800000</v>
      </c>
      <c r="E2818" s="240" t="s">
        <v>10338</v>
      </c>
    </row>
    <row r="2819" spans="1:5" ht="20.100000000000001" customHeight="1">
      <c r="A2819" s="237" t="s">
        <v>3614</v>
      </c>
      <c r="B2819" s="238" t="s">
        <v>3683</v>
      </c>
      <c r="C2819" s="238" t="s">
        <v>7081</v>
      </c>
      <c r="D2819" s="239">
        <v>122500000</v>
      </c>
      <c r="E2819" s="240" t="s">
        <v>10338</v>
      </c>
    </row>
    <row r="2820" spans="1:5" ht="20.100000000000001" customHeight="1">
      <c r="A2820" s="237" t="s">
        <v>3614</v>
      </c>
      <c r="B2820" s="238" t="s">
        <v>3646</v>
      </c>
      <c r="C2820" s="238" t="s">
        <v>7081</v>
      </c>
      <c r="D2820" s="239">
        <v>133000000</v>
      </c>
      <c r="E2820" s="240" t="s">
        <v>10338</v>
      </c>
    </row>
    <row r="2821" spans="1:5" ht="20.100000000000001" customHeight="1">
      <c r="A2821" s="237" t="s">
        <v>3614</v>
      </c>
      <c r="B2821" s="238" t="s">
        <v>3648</v>
      </c>
      <c r="C2821" s="238" t="s">
        <v>7081</v>
      </c>
      <c r="D2821" s="239">
        <v>137300000</v>
      </c>
      <c r="E2821" s="240" t="s">
        <v>10338</v>
      </c>
    </row>
    <row r="2822" spans="1:5" ht="20.100000000000001" customHeight="1">
      <c r="A2822" s="237" t="s">
        <v>3614</v>
      </c>
      <c r="B2822" s="238" t="s">
        <v>3650</v>
      </c>
      <c r="C2822" s="238" t="s">
        <v>7081</v>
      </c>
      <c r="D2822" s="239">
        <v>139050000</v>
      </c>
      <c r="E2822" s="240" t="s">
        <v>10338</v>
      </c>
    </row>
    <row r="2823" spans="1:5" ht="20.100000000000001" customHeight="1">
      <c r="A2823" s="237" t="s">
        <v>3614</v>
      </c>
      <c r="B2823" s="238" t="s">
        <v>3687</v>
      </c>
      <c r="C2823" s="238" t="s">
        <v>7081</v>
      </c>
      <c r="D2823" s="239">
        <v>135900000</v>
      </c>
      <c r="E2823" s="240" t="s">
        <v>10338</v>
      </c>
    </row>
    <row r="2824" spans="1:5" ht="20.100000000000001" customHeight="1">
      <c r="A2824" s="237" t="s">
        <v>3614</v>
      </c>
      <c r="B2824" s="238" t="s">
        <v>3652</v>
      </c>
      <c r="C2824" s="238" t="s">
        <v>7081</v>
      </c>
      <c r="D2824" s="239">
        <v>142600000</v>
      </c>
      <c r="E2824" s="240" t="s">
        <v>10338</v>
      </c>
    </row>
    <row r="2825" spans="1:5" ht="20.100000000000001" customHeight="1">
      <c r="A2825" s="237" t="s">
        <v>3614</v>
      </c>
      <c r="B2825" s="238" t="s">
        <v>3654</v>
      </c>
      <c r="C2825" s="238" t="s">
        <v>7081</v>
      </c>
      <c r="D2825" s="239">
        <v>146300000</v>
      </c>
      <c r="E2825" s="240" t="s">
        <v>10338</v>
      </c>
    </row>
    <row r="2826" spans="1:5" ht="20.100000000000001" customHeight="1">
      <c r="A2826" s="237" t="s">
        <v>3614</v>
      </c>
      <c r="B2826" s="238" t="s">
        <v>3656</v>
      </c>
      <c r="C2826" s="238" t="s">
        <v>7081</v>
      </c>
      <c r="D2826" s="239">
        <v>165700000</v>
      </c>
      <c r="E2826" s="240" t="s">
        <v>10338</v>
      </c>
    </row>
    <row r="2827" spans="1:5" ht="20.100000000000001" customHeight="1">
      <c r="A2827" s="237" t="s">
        <v>3614</v>
      </c>
      <c r="B2827" s="238" t="s">
        <v>3691</v>
      </c>
      <c r="C2827" s="238" t="s">
        <v>7081</v>
      </c>
      <c r="D2827" s="239">
        <v>138500000</v>
      </c>
      <c r="E2827" s="240" t="s">
        <v>10338</v>
      </c>
    </row>
    <row r="2828" spans="1:5" ht="20.100000000000001" customHeight="1">
      <c r="A2828" s="237" t="s">
        <v>3614</v>
      </c>
      <c r="B2828" s="238" t="s">
        <v>3658</v>
      </c>
      <c r="C2828" s="238" t="s">
        <v>7081</v>
      </c>
      <c r="D2828" s="239">
        <v>164300000</v>
      </c>
      <c r="E2828" s="240" t="s">
        <v>10338</v>
      </c>
    </row>
    <row r="2829" spans="1:5" ht="20.100000000000001" customHeight="1">
      <c r="A2829" s="237" t="s">
        <v>3614</v>
      </c>
      <c r="B2829" s="238" t="s">
        <v>3660</v>
      </c>
      <c r="C2829" s="238" t="s">
        <v>7081</v>
      </c>
      <c r="D2829" s="239">
        <v>182000000</v>
      </c>
      <c r="E2829" s="240" t="s">
        <v>10338</v>
      </c>
    </row>
    <row r="2830" spans="1:5" ht="20.100000000000001" customHeight="1">
      <c r="A2830" s="237" t="s">
        <v>3614</v>
      </c>
      <c r="B2830" s="238" t="s">
        <v>3694</v>
      </c>
      <c r="C2830" s="238" t="s">
        <v>7081</v>
      </c>
      <c r="D2830" s="239">
        <v>155800000</v>
      </c>
      <c r="E2830" s="240" t="s">
        <v>10338</v>
      </c>
    </row>
    <row r="2831" spans="1:5" ht="20.100000000000001" customHeight="1">
      <c r="A2831" s="237" t="s">
        <v>3614</v>
      </c>
      <c r="B2831" s="238" t="s">
        <v>3695</v>
      </c>
      <c r="C2831" s="238" t="s">
        <v>7081</v>
      </c>
      <c r="D2831" s="239">
        <v>161700000</v>
      </c>
      <c r="E2831" s="240" t="s">
        <v>10338</v>
      </c>
    </row>
    <row r="2832" spans="1:5" ht="20.100000000000001" customHeight="1">
      <c r="A2832" s="237" t="s">
        <v>3696</v>
      </c>
      <c r="B2832" s="238" t="s">
        <v>3697</v>
      </c>
      <c r="C2832" s="238" t="s">
        <v>7081</v>
      </c>
      <c r="D2832" s="239">
        <v>57500000</v>
      </c>
      <c r="E2832" s="240" t="s">
        <v>10338</v>
      </c>
    </row>
    <row r="2833" spans="1:5" ht="20.100000000000001" customHeight="1">
      <c r="A2833" s="237" t="s">
        <v>3696</v>
      </c>
      <c r="B2833" s="238" t="s">
        <v>3698</v>
      </c>
      <c r="C2833" s="238" t="s">
        <v>7081</v>
      </c>
      <c r="D2833" s="239">
        <v>61500000</v>
      </c>
      <c r="E2833" s="240" t="s">
        <v>10338</v>
      </c>
    </row>
    <row r="2834" spans="1:5" ht="20.100000000000001" customHeight="1">
      <c r="A2834" s="237" t="s">
        <v>3696</v>
      </c>
      <c r="B2834" s="238" t="s">
        <v>3699</v>
      </c>
      <c r="C2834" s="238" t="s">
        <v>7081</v>
      </c>
      <c r="D2834" s="239">
        <v>65000000</v>
      </c>
      <c r="E2834" s="240" t="s">
        <v>10338</v>
      </c>
    </row>
    <row r="2835" spans="1:5" ht="20.100000000000001" customHeight="1">
      <c r="A2835" s="237" t="s">
        <v>3696</v>
      </c>
      <c r="B2835" s="238" t="s">
        <v>3701</v>
      </c>
      <c r="C2835" s="238" t="s">
        <v>7081</v>
      </c>
      <c r="D2835" s="239">
        <v>68300000</v>
      </c>
      <c r="E2835" s="240" t="s">
        <v>10338</v>
      </c>
    </row>
    <row r="2836" spans="1:5" ht="20.100000000000001" customHeight="1">
      <c r="A2836" s="237" t="s">
        <v>3696</v>
      </c>
      <c r="B2836" s="238" t="s">
        <v>3703</v>
      </c>
      <c r="C2836" s="238" t="s">
        <v>7081</v>
      </c>
      <c r="D2836" s="239">
        <v>70500000</v>
      </c>
      <c r="E2836" s="240" t="s">
        <v>10338</v>
      </c>
    </row>
    <row r="2837" spans="1:5" ht="20.100000000000001" customHeight="1">
      <c r="A2837" s="237" t="s">
        <v>3696</v>
      </c>
      <c r="B2837" s="238" t="s">
        <v>3705</v>
      </c>
      <c r="C2837" s="238" t="s">
        <v>7081</v>
      </c>
      <c r="D2837" s="239">
        <v>73500000</v>
      </c>
      <c r="E2837" s="240" t="s">
        <v>10338</v>
      </c>
    </row>
    <row r="2838" spans="1:5" ht="20.100000000000001" customHeight="1">
      <c r="A2838" s="237" t="s">
        <v>3696</v>
      </c>
      <c r="B2838" s="238" t="s">
        <v>3706</v>
      </c>
      <c r="C2838" s="238" t="s">
        <v>7081</v>
      </c>
      <c r="D2838" s="239">
        <v>75500000</v>
      </c>
      <c r="E2838" s="240" t="s">
        <v>10338</v>
      </c>
    </row>
    <row r="2839" spans="1:5" ht="20.100000000000001" customHeight="1">
      <c r="A2839" s="237" t="s">
        <v>3696</v>
      </c>
      <c r="B2839" s="238" t="s">
        <v>3623</v>
      </c>
      <c r="C2839" s="238" t="s">
        <v>7081</v>
      </c>
      <c r="D2839" s="239">
        <v>78000000</v>
      </c>
      <c r="E2839" s="240" t="s">
        <v>10338</v>
      </c>
    </row>
    <row r="2840" spans="1:5" ht="20.100000000000001" customHeight="1">
      <c r="A2840" s="237" t="s">
        <v>3696</v>
      </c>
      <c r="B2840" s="238" t="s">
        <v>3709</v>
      </c>
      <c r="C2840" s="238" t="s">
        <v>7081</v>
      </c>
      <c r="D2840" s="239">
        <v>81900000</v>
      </c>
      <c r="E2840" s="240" t="s">
        <v>10338</v>
      </c>
    </row>
    <row r="2841" spans="1:5" ht="20.100000000000001" customHeight="1">
      <c r="A2841" s="237" t="s">
        <v>3696</v>
      </c>
      <c r="B2841" s="238" t="s">
        <v>3711</v>
      </c>
      <c r="C2841" s="238" t="s">
        <v>7081</v>
      </c>
      <c r="D2841" s="239">
        <v>84000000</v>
      </c>
      <c r="E2841" s="240" t="s">
        <v>10338</v>
      </c>
    </row>
    <row r="2842" spans="1:5" ht="20.100000000000001" customHeight="1">
      <c r="A2842" s="237" t="s">
        <v>3696</v>
      </c>
      <c r="B2842" s="238" t="s">
        <v>3627</v>
      </c>
      <c r="C2842" s="238" t="s">
        <v>7081</v>
      </c>
      <c r="D2842" s="239">
        <v>87000000</v>
      </c>
      <c r="E2842" s="240" t="s">
        <v>10338</v>
      </c>
    </row>
    <row r="2843" spans="1:5" ht="20.100000000000001" customHeight="1">
      <c r="A2843" s="237" t="s">
        <v>3696</v>
      </c>
      <c r="B2843" s="238" t="s">
        <v>3629</v>
      </c>
      <c r="C2843" s="238" t="s">
        <v>7081</v>
      </c>
      <c r="D2843" s="239">
        <v>91500000</v>
      </c>
      <c r="E2843" s="240" t="s">
        <v>10338</v>
      </c>
    </row>
    <row r="2844" spans="1:5" ht="20.100000000000001" customHeight="1">
      <c r="A2844" s="237" t="s">
        <v>3696</v>
      </c>
      <c r="B2844" s="238" t="s">
        <v>3714</v>
      </c>
      <c r="C2844" s="238" t="s">
        <v>7081</v>
      </c>
      <c r="D2844" s="239">
        <v>94500000</v>
      </c>
      <c r="E2844" s="240" t="s">
        <v>10338</v>
      </c>
    </row>
    <row r="2845" spans="1:5" ht="20.100000000000001" customHeight="1">
      <c r="A2845" s="237" t="s">
        <v>3716</v>
      </c>
      <c r="B2845" s="238" t="s">
        <v>3714</v>
      </c>
      <c r="C2845" s="238" t="s">
        <v>7081</v>
      </c>
      <c r="D2845" s="239">
        <v>101800000</v>
      </c>
      <c r="E2845" s="240" t="s">
        <v>10338</v>
      </c>
    </row>
    <row r="2846" spans="1:5" ht="20.100000000000001" customHeight="1">
      <c r="A2846" s="237" t="s">
        <v>3696</v>
      </c>
      <c r="B2846" s="238" t="s">
        <v>3717</v>
      </c>
      <c r="C2846" s="238" t="s">
        <v>7081</v>
      </c>
      <c r="D2846" s="239">
        <v>104000000</v>
      </c>
      <c r="E2846" s="240" t="s">
        <v>10338</v>
      </c>
    </row>
    <row r="2847" spans="1:5" ht="20.100000000000001" customHeight="1">
      <c r="A2847" s="237" t="s">
        <v>3696</v>
      </c>
      <c r="B2847" s="238" t="s">
        <v>3634</v>
      </c>
      <c r="C2847" s="238" t="s">
        <v>7081</v>
      </c>
      <c r="D2847" s="239">
        <v>110700000</v>
      </c>
      <c r="E2847" s="240" t="s">
        <v>10338</v>
      </c>
    </row>
    <row r="2848" spans="1:5" ht="20.100000000000001" customHeight="1">
      <c r="A2848" s="237" t="s">
        <v>3696</v>
      </c>
      <c r="B2848" s="238" t="s">
        <v>3636</v>
      </c>
      <c r="C2848" s="238" t="s">
        <v>7081</v>
      </c>
      <c r="D2848" s="239">
        <v>124800000</v>
      </c>
      <c r="E2848" s="240" t="s">
        <v>10338</v>
      </c>
    </row>
    <row r="2849" spans="1:5" ht="20.100000000000001" customHeight="1">
      <c r="A2849" s="237" t="s">
        <v>3716</v>
      </c>
      <c r="B2849" s="238" t="s">
        <v>3719</v>
      </c>
      <c r="C2849" s="238" t="s">
        <v>7081</v>
      </c>
      <c r="D2849" s="239">
        <v>130500000</v>
      </c>
      <c r="E2849" s="240" t="s">
        <v>10338</v>
      </c>
    </row>
    <row r="2850" spans="1:5" ht="20.100000000000001" customHeight="1">
      <c r="A2850" s="237" t="s">
        <v>3716</v>
      </c>
      <c r="B2850" s="238" t="s">
        <v>3721</v>
      </c>
      <c r="C2850" s="238" t="s">
        <v>7081</v>
      </c>
      <c r="D2850" s="239">
        <v>135000000</v>
      </c>
      <c r="E2850" s="240" t="s">
        <v>10338</v>
      </c>
    </row>
    <row r="2851" spans="1:5" ht="20.100000000000001" customHeight="1">
      <c r="A2851" s="237" t="s">
        <v>3716</v>
      </c>
      <c r="B2851" s="238" t="s">
        <v>3723</v>
      </c>
      <c r="C2851" s="238" t="s">
        <v>7081</v>
      </c>
      <c r="D2851" s="239">
        <v>150000000</v>
      </c>
      <c r="E2851" s="240" t="s">
        <v>10338</v>
      </c>
    </row>
    <row r="2852" spans="1:5" ht="20.100000000000001" customHeight="1">
      <c r="A2852" s="237" t="s">
        <v>3716</v>
      </c>
      <c r="B2852" s="238" t="s">
        <v>3725</v>
      </c>
      <c r="C2852" s="238" t="s">
        <v>7081</v>
      </c>
      <c r="D2852" s="239">
        <v>160000000</v>
      </c>
      <c r="E2852" s="240" t="s">
        <v>10338</v>
      </c>
    </row>
    <row r="2853" spans="1:5" ht="20.100000000000001" customHeight="1">
      <c r="A2853" s="237" t="s">
        <v>3716</v>
      </c>
      <c r="B2853" s="238" t="s">
        <v>3727</v>
      </c>
      <c r="C2853" s="238" t="s">
        <v>7081</v>
      </c>
      <c r="D2853" s="239">
        <v>165900000</v>
      </c>
      <c r="E2853" s="240" t="s">
        <v>10338</v>
      </c>
    </row>
    <row r="2854" spans="1:5" ht="20.100000000000001" customHeight="1">
      <c r="A2854" s="237" t="s">
        <v>3716</v>
      </c>
      <c r="B2854" s="238" t="s">
        <v>3729</v>
      </c>
      <c r="C2854" s="238" t="s">
        <v>7081</v>
      </c>
      <c r="D2854" s="239">
        <v>182900000</v>
      </c>
      <c r="E2854" s="240" t="s">
        <v>10338</v>
      </c>
    </row>
    <row r="2855" spans="1:5" ht="20.100000000000001" customHeight="1">
      <c r="A2855" s="237" t="s">
        <v>3716</v>
      </c>
      <c r="B2855" s="238" t="s">
        <v>3731</v>
      </c>
      <c r="C2855" s="238" t="s">
        <v>7081</v>
      </c>
      <c r="D2855" s="239">
        <v>191400000</v>
      </c>
      <c r="E2855" s="240" t="s">
        <v>10338</v>
      </c>
    </row>
    <row r="2856" spans="1:5" ht="20.100000000000001" customHeight="1">
      <c r="A2856" s="237" t="s">
        <v>3716</v>
      </c>
      <c r="B2856" s="238" t="s">
        <v>3733</v>
      </c>
      <c r="C2856" s="238" t="s">
        <v>7081</v>
      </c>
      <c r="D2856" s="239">
        <v>196000000</v>
      </c>
      <c r="E2856" s="240" t="s">
        <v>10338</v>
      </c>
    </row>
    <row r="2857" spans="1:5" ht="20.100000000000001" customHeight="1">
      <c r="A2857" s="237" t="s">
        <v>3716</v>
      </c>
      <c r="B2857" s="238" t="s">
        <v>3735</v>
      </c>
      <c r="C2857" s="238" t="s">
        <v>7081</v>
      </c>
      <c r="D2857" s="239">
        <v>239200000</v>
      </c>
      <c r="E2857" s="240" t="s">
        <v>10338</v>
      </c>
    </row>
    <row r="2858" spans="1:5" ht="20.100000000000001" customHeight="1">
      <c r="A2858" s="237" t="s">
        <v>3716</v>
      </c>
      <c r="B2858" s="238" t="s">
        <v>3737</v>
      </c>
      <c r="C2858" s="238" t="s">
        <v>7081</v>
      </c>
      <c r="D2858" s="239">
        <v>252000000</v>
      </c>
      <c r="E2858" s="240" t="s">
        <v>10338</v>
      </c>
    </row>
    <row r="2859" spans="1:5" ht="20.100000000000001" customHeight="1">
      <c r="A2859" s="237" t="s">
        <v>3716</v>
      </c>
      <c r="B2859" s="238" t="s">
        <v>3739</v>
      </c>
      <c r="C2859" s="238" t="s">
        <v>7081</v>
      </c>
      <c r="D2859" s="239">
        <v>260000000</v>
      </c>
      <c r="E2859" s="240" t="s">
        <v>10338</v>
      </c>
    </row>
    <row r="2860" spans="1:5" ht="20.100000000000001" customHeight="1">
      <c r="A2860" s="237" t="s">
        <v>3716</v>
      </c>
      <c r="B2860" s="238" t="s">
        <v>3741</v>
      </c>
      <c r="C2860" s="238" t="s">
        <v>7081</v>
      </c>
      <c r="D2860" s="239">
        <v>267000000</v>
      </c>
      <c r="E2860" s="240" t="s">
        <v>10338</v>
      </c>
    </row>
    <row r="2861" spans="1:5" ht="20.100000000000001" customHeight="1">
      <c r="A2861" s="237" t="s">
        <v>3716</v>
      </c>
      <c r="B2861" s="238" t="s">
        <v>3743</v>
      </c>
      <c r="C2861" s="238" t="s">
        <v>7081</v>
      </c>
      <c r="D2861" s="239">
        <v>272000000</v>
      </c>
      <c r="E2861" s="240" t="s">
        <v>10338</v>
      </c>
    </row>
    <row r="2862" spans="1:5" ht="20.100000000000001" customHeight="1">
      <c r="A2862" s="237" t="s">
        <v>3716</v>
      </c>
      <c r="B2862" s="238" t="s">
        <v>3745</v>
      </c>
      <c r="C2862" s="238" t="s">
        <v>7081</v>
      </c>
      <c r="D2862" s="239">
        <v>300000000</v>
      </c>
      <c r="E2862" s="240" t="s">
        <v>10338</v>
      </c>
    </row>
    <row r="2863" spans="1:5" ht="20.100000000000001" customHeight="1">
      <c r="A2863" s="237" t="s">
        <v>3716</v>
      </c>
      <c r="B2863" s="238" t="s">
        <v>3747</v>
      </c>
      <c r="C2863" s="238" t="s">
        <v>7081</v>
      </c>
      <c r="D2863" s="239">
        <v>310000000</v>
      </c>
      <c r="E2863" s="240" t="s">
        <v>10338</v>
      </c>
    </row>
    <row r="2864" spans="1:5" ht="20.100000000000001" customHeight="1">
      <c r="A2864" s="237" t="s">
        <v>3716</v>
      </c>
      <c r="B2864" s="238" t="s">
        <v>3749</v>
      </c>
      <c r="C2864" s="238" t="s">
        <v>7081</v>
      </c>
      <c r="D2864" s="239">
        <v>354000000</v>
      </c>
      <c r="E2864" s="240" t="s">
        <v>10338</v>
      </c>
    </row>
    <row r="2865" spans="1:5" ht="20.100000000000001" customHeight="1">
      <c r="A2865" s="237" t="s">
        <v>3716</v>
      </c>
      <c r="B2865" s="238" t="s">
        <v>3751</v>
      </c>
      <c r="C2865" s="238" t="s">
        <v>7081</v>
      </c>
      <c r="D2865" s="239">
        <v>400000000</v>
      </c>
      <c r="E2865" s="240" t="s">
        <v>10338</v>
      </c>
    </row>
    <row r="2866" spans="1:5" ht="20.100000000000001" customHeight="1">
      <c r="A2866" s="237" t="s">
        <v>3716</v>
      </c>
      <c r="B2866" s="238" t="s">
        <v>3753</v>
      </c>
      <c r="C2866" s="238" t="s">
        <v>7081</v>
      </c>
      <c r="D2866" s="239">
        <v>406600000</v>
      </c>
      <c r="E2866" s="240" t="s">
        <v>10338</v>
      </c>
    </row>
    <row r="2867" spans="1:5" ht="20.100000000000001" customHeight="1">
      <c r="A2867" s="237" t="s">
        <v>3716</v>
      </c>
      <c r="B2867" s="238" t="s">
        <v>3755</v>
      </c>
      <c r="C2867" s="238" t="s">
        <v>7081</v>
      </c>
      <c r="D2867" s="239">
        <v>457600000</v>
      </c>
      <c r="E2867" s="240" t="s">
        <v>10338</v>
      </c>
    </row>
    <row r="2868" spans="1:5" ht="20.100000000000001" customHeight="1">
      <c r="A2868" s="237" t="s">
        <v>3716</v>
      </c>
      <c r="B2868" s="238" t="s">
        <v>3757</v>
      </c>
      <c r="C2868" s="238" t="s">
        <v>7081</v>
      </c>
      <c r="D2868" s="239">
        <v>472000000</v>
      </c>
      <c r="E2868" s="240" t="s">
        <v>10338</v>
      </c>
    </row>
    <row r="2869" spans="1:5" ht="20.100000000000001" customHeight="1">
      <c r="A2869" s="237" t="s">
        <v>3716</v>
      </c>
      <c r="B2869" s="238" t="s">
        <v>3759</v>
      </c>
      <c r="C2869" s="238" t="s">
        <v>7081</v>
      </c>
      <c r="D2869" s="239">
        <v>539700000</v>
      </c>
      <c r="E2869" s="240" t="s">
        <v>10338</v>
      </c>
    </row>
    <row r="2870" spans="1:5" ht="20.100000000000001" customHeight="1">
      <c r="A2870" s="237" t="s">
        <v>3716</v>
      </c>
      <c r="B2870" s="238" t="s">
        <v>3761</v>
      </c>
      <c r="C2870" s="238" t="s">
        <v>7081</v>
      </c>
      <c r="D2870" s="239">
        <v>546000000</v>
      </c>
      <c r="E2870" s="240" t="s">
        <v>10338</v>
      </c>
    </row>
    <row r="2871" spans="1:5" ht="20.100000000000001" customHeight="1">
      <c r="A2871" s="237" t="s">
        <v>3716</v>
      </c>
      <c r="B2871" s="238" t="s">
        <v>3763</v>
      </c>
      <c r="C2871" s="238" t="s">
        <v>7081</v>
      </c>
      <c r="D2871" s="239">
        <v>567000000</v>
      </c>
      <c r="E2871" s="240" t="s">
        <v>10338</v>
      </c>
    </row>
    <row r="2872" spans="1:5" ht="20.100000000000001" customHeight="1">
      <c r="A2872" s="237" t="s">
        <v>3696</v>
      </c>
      <c r="B2872" s="238" t="s">
        <v>3719</v>
      </c>
      <c r="C2872" s="238" t="s">
        <v>7081</v>
      </c>
      <c r="D2872" s="239">
        <v>123500000</v>
      </c>
      <c r="E2872" s="240" t="s">
        <v>10338</v>
      </c>
    </row>
    <row r="2873" spans="1:5" ht="20.100000000000001" customHeight="1">
      <c r="A2873" s="237" t="s">
        <v>3696</v>
      </c>
      <c r="B2873" s="238" t="s">
        <v>3721</v>
      </c>
      <c r="C2873" s="238" t="s">
        <v>7081</v>
      </c>
      <c r="D2873" s="239">
        <v>125800000</v>
      </c>
      <c r="E2873" s="240" t="s">
        <v>10338</v>
      </c>
    </row>
    <row r="2874" spans="1:5" ht="20.100000000000001" customHeight="1">
      <c r="A2874" s="237" t="s">
        <v>3696</v>
      </c>
      <c r="B2874" s="238" t="s">
        <v>3644</v>
      </c>
      <c r="C2874" s="238" t="s">
        <v>7081</v>
      </c>
      <c r="D2874" s="239">
        <v>134620000</v>
      </c>
      <c r="E2874" s="240" t="s">
        <v>10338</v>
      </c>
    </row>
    <row r="2875" spans="1:5" ht="20.100000000000001" customHeight="1">
      <c r="A2875" s="237" t="s">
        <v>3696</v>
      </c>
      <c r="B2875" s="238" t="s">
        <v>3723</v>
      </c>
      <c r="C2875" s="238" t="s">
        <v>7081</v>
      </c>
      <c r="D2875" s="239">
        <v>140000000</v>
      </c>
      <c r="E2875" s="240" t="s">
        <v>10338</v>
      </c>
    </row>
    <row r="2876" spans="1:5" ht="20.100000000000001" customHeight="1">
      <c r="A2876" s="237" t="s">
        <v>3696</v>
      </c>
      <c r="B2876" s="238" t="s">
        <v>3725</v>
      </c>
      <c r="C2876" s="238" t="s">
        <v>7081</v>
      </c>
      <c r="D2876" s="239">
        <v>148500000</v>
      </c>
      <c r="E2876" s="240" t="s">
        <v>10338</v>
      </c>
    </row>
    <row r="2877" spans="1:5" ht="20.100000000000001" customHeight="1">
      <c r="A2877" s="237" t="s">
        <v>3696</v>
      </c>
      <c r="B2877" s="238" t="s">
        <v>3727</v>
      </c>
      <c r="C2877" s="238" t="s">
        <v>7081</v>
      </c>
      <c r="D2877" s="239">
        <v>150300000</v>
      </c>
      <c r="E2877" s="240" t="s">
        <v>10338</v>
      </c>
    </row>
    <row r="2878" spans="1:5" ht="20.100000000000001" customHeight="1">
      <c r="A2878" s="237" t="s">
        <v>3696</v>
      </c>
      <c r="B2878" s="238" t="s">
        <v>3729</v>
      </c>
      <c r="C2878" s="238" t="s">
        <v>7081</v>
      </c>
      <c r="D2878" s="239">
        <v>170000000</v>
      </c>
      <c r="E2878" s="240" t="s">
        <v>10338</v>
      </c>
    </row>
    <row r="2879" spans="1:5" ht="20.100000000000001" customHeight="1">
      <c r="A2879" s="237" t="s">
        <v>3696</v>
      </c>
      <c r="B2879" s="238" t="s">
        <v>3770</v>
      </c>
      <c r="C2879" s="238" t="s">
        <v>7081</v>
      </c>
      <c r="D2879" s="239">
        <v>183000000</v>
      </c>
      <c r="E2879" s="240" t="s">
        <v>10338</v>
      </c>
    </row>
    <row r="2880" spans="1:5" ht="20.100000000000001" customHeight="1">
      <c r="A2880" s="237" t="s">
        <v>3771</v>
      </c>
      <c r="B2880" s="238" t="s">
        <v>3772</v>
      </c>
      <c r="C2880" s="238" t="s">
        <v>7081</v>
      </c>
      <c r="D2880" s="239">
        <v>3370000</v>
      </c>
      <c r="E2880" s="240" t="s">
        <v>10338</v>
      </c>
    </row>
    <row r="2881" spans="1:5" ht="20.100000000000001" customHeight="1">
      <c r="A2881" s="237" t="s">
        <v>3771</v>
      </c>
      <c r="B2881" s="238" t="s">
        <v>3774</v>
      </c>
      <c r="C2881" s="238" t="s">
        <v>7081</v>
      </c>
      <c r="D2881" s="239">
        <v>3400000</v>
      </c>
      <c r="E2881" s="240" t="s">
        <v>10338</v>
      </c>
    </row>
    <row r="2882" spans="1:5" ht="20.100000000000001" customHeight="1">
      <c r="A2882" s="237" t="s">
        <v>3771</v>
      </c>
      <c r="B2882" s="238" t="s">
        <v>3776</v>
      </c>
      <c r="C2882" s="238" t="s">
        <v>7081</v>
      </c>
      <c r="D2882" s="239">
        <v>3510000</v>
      </c>
      <c r="E2882" s="240" t="s">
        <v>10338</v>
      </c>
    </row>
    <row r="2883" spans="1:5" ht="20.100000000000001" customHeight="1">
      <c r="A2883" s="237" t="s">
        <v>3771</v>
      </c>
      <c r="B2883" s="238" t="s">
        <v>3778</v>
      </c>
      <c r="C2883" s="238" t="s">
        <v>7081</v>
      </c>
      <c r="D2883" s="239">
        <v>3840000</v>
      </c>
      <c r="E2883" s="240" t="s">
        <v>10338</v>
      </c>
    </row>
    <row r="2884" spans="1:5" ht="20.100000000000001" customHeight="1">
      <c r="A2884" s="237" t="s">
        <v>3771</v>
      </c>
      <c r="B2884" s="238" t="s">
        <v>3780</v>
      </c>
      <c r="C2884" s="238" t="s">
        <v>7081</v>
      </c>
      <c r="D2884" s="239">
        <v>3900000</v>
      </c>
      <c r="E2884" s="240" t="s">
        <v>10338</v>
      </c>
    </row>
    <row r="2885" spans="1:5" ht="20.100000000000001" customHeight="1">
      <c r="A2885" s="237" t="s">
        <v>3771</v>
      </c>
      <c r="B2885" s="238" t="s">
        <v>3782</v>
      </c>
      <c r="C2885" s="238" t="s">
        <v>7081</v>
      </c>
      <c r="D2885" s="239">
        <v>4006000</v>
      </c>
      <c r="E2885" s="240" t="s">
        <v>10338</v>
      </c>
    </row>
    <row r="2886" spans="1:5" ht="20.100000000000001" customHeight="1">
      <c r="A2886" s="237" t="s">
        <v>3771</v>
      </c>
      <c r="B2886" s="238" t="s">
        <v>2835</v>
      </c>
      <c r="C2886" s="238" t="s">
        <v>7081</v>
      </c>
      <c r="D2886" s="239">
        <v>4419000</v>
      </c>
      <c r="E2886" s="240" t="s">
        <v>10338</v>
      </c>
    </row>
    <row r="2887" spans="1:5" ht="20.100000000000001" customHeight="1">
      <c r="A2887" s="237" t="s">
        <v>3771</v>
      </c>
      <c r="B2887" s="238" t="s">
        <v>2837</v>
      </c>
      <c r="C2887" s="238" t="s">
        <v>7081</v>
      </c>
      <c r="D2887" s="239">
        <v>5082000</v>
      </c>
      <c r="E2887" s="240" t="s">
        <v>10338</v>
      </c>
    </row>
    <row r="2888" spans="1:5" ht="20.100000000000001" customHeight="1">
      <c r="A2888" s="237" t="s">
        <v>3771</v>
      </c>
      <c r="B2888" s="238" t="s">
        <v>2839</v>
      </c>
      <c r="C2888" s="238" t="s">
        <v>7081</v>
      </c>
      <c r="D2888" s="239">
        <v>6728000</v>
      </c>
      <c r="E2888" s="240" t="s">
        <v>10338</v>
      </c>
    </row>
    <row r="2889" spans="1:5" ht="20.100000000000001" customHeight="1">
      <c r="A2889" s="237" t="s">
        <v>3771</v>
      </c>
      <c r="B2889" s="238" t="s">
        <v>2841</v>
      </c>
      <c r="C2889" s="238" t="s">
        <v>7081</v>
      </c>
      <c r="D2889" s="239">
        <v>7455000</v>
      </c>
      <c r="E2889" s="240" t="s">
        <v>10338</v>
      </c>
    </row>
    <row r="2890" spans="1:5" ht="20.100000000000001" customHeight="1">
      <c r="A2890" s="237" t="s">
        <v>3771</v>
      </c>
      <c r="B2890" s="238" t="s">
        <v>2843</v>
      </c>
      <c r="C2890" s="238" t="s">
        <v>7081</v>
      </c>
      <c r="D2890" s="239">
        <v>8004000</v>
      </c>
      <c r="E2890" s="240" t="s">
        <v>10338</v>
      </c>
    </row>
    <row r="2891" spans="1:5" ht="20.100000000000001" customHeight="1">
      <c r="A2891" s="237" t="s">
        <v>3771</v>
      </c>
      <c r="B2891" s="238" t="s">
        <v>2845</v>
      </c>
      <c r="C2891" s="238" t="s">
        <v>7081</v>
      </c>
      <c r="D2891" s="239">
        <v>8650000</v>
      </c>
      <c r="E2891" s="240" t="s">
        <v>10338</v>
      </c>
    </row>
    <row r="2892" spans="1:5" ht="20.100000000000001" customHeight="1">
      <c r="A2892" s="237" t="s">
        <v>3771</v>
      </c>
      <c r="B2892" s="238" t="s">
        <v>2847</v>
      </c>
      <c r="C2892" s="238" t="s">
        <v>7081</v>
      </c>
      <c r="D2892" s="239">
        <v>10000000</v>
      </c>
      <c r="E2892" s="240" t="s">
        <v>10338</v>
      </c>
    </row>
    <row r="2893" spans="1:5" ht="20.100000000000001" customHeight="1">
      <c r="A2893" s="237" t="s">
        <v>3771</v>
      </c>
      <c r="B2893" s="238" t="s">
        <v>2849</v>
      </c>
      <c r="C2893" s="238" t="s">
        <v>7081</v>
      </c>
      <c r="D2893" s="239">
        <v>12645000</v>
      </c>
      <c r="E2893" s="240" t="s">
        <v>10338</v>
      </c>
    </row>
    <row r="2894" spans="1:5" ht="20.100000000000001" customHeight="1">
      <c r="A2894" s="237" t="s">
        <v>3792</v>
      </c>
      <c r="B2894" s="238" t="s">
        <v>3772</v>
      </c>
      <c r="C2894" s="238" t="s">
        <v>7081</v>
      </c>
      <c r="D2894" s="239">
        <v>4070000</v>
      </c>
      <c r="E2894" s="240" t="s">
        <v>10338</v>
      </c>
    </row>
    <row r="2895" spans="1:5" ht="20.100000000000001" customHeight="1">
      <c r="A2895" s="237" t="s">
        <v>3792</v>
      </c>
      <c r="B2895" s="238" t="s">
        <v>3774</v>
      </c>
      <c r="C2895" s="238" t="s">
        <v>7081</v>
      </c>
      <c r="D2895" s="239">
        <v>4559000</v>
      </c>
      <c r="E2895" s="240" t="s">
        <v>10338</v>
      </c>
    </row>
    <row r="2896" spans="1:5" ht="20.100000000000001" customHeight="1">
      <c r="A2896" s="237" t="s">
        <v>3792</v>
      </c>
      <c r="B2896" s="238" t="s">
        <v>3776</v>
      </c>
      <c r="C2896" s="238" t="s">
        <v>7081</v>
      </c>
      <c r="D2896" s="239">
        <v>3937000</v>
      </c>
      <c r="E2896" s="240" t="s">
        <v>10338</v>
      </c>
    </row>
    <row r="2897" spans="1:5" ht="20.100000000000001" customHeight="1">
      <c r="A2897" s="237" t="s">
        <v>3792</v>
      </c>
      <c r="B2897" s="238" t="s">
        <v>3778</v>
      </c>
      <c r="C2897" s="238" t="s">
        <v>7081</v>
      </c>
      <c r="D2897" s="239">
        <v>4246000</v>
      </c>
      <c r="E2897" s="240" t="s">
        <v>10338</v>
      </c>
    </row>
    <row r="2898" spans="1:5" ht="20.100000000000001" customHeight="1">
      <c r="A2898" s="237" t="s">
        <v>3792</v>
      </c>
      <c r="B2898" s="238" t="s">
        <v>3780</v>
      </c>
      <c r="C2898" s="238" t="s">
        <v>7081</v>
      </c>
      <c r="D2898" s="239">
        <v>4637000</v>
      </c>
      <c r="E2898" s="240" t="s">
        <v>10338</v>
      </c>
    </row>
    <row r="2899" spans="1:5" ht="20.100000000000001" customHeight="1">
      <c r="A2899" s="237" t="s">
        <v>3792</v>
      </c>
      <c r="B2899" s="238" t="s">
        <v>3782</v>
      </c>
      <c r="C2899" s="238" t="s">
        <v>7081</v>
      </c>
      <c r="D2899" s="239">
        <v>5019000</v>
      </c>
      <c r="E2899" s="240" t="s">
        <v>10338</v>
      </c>
    </row>
    <row r="2900" spans="1:5" ht="20.100000000000001" customHeight="1">
      <c r="A2900" s="237" t="s">
        <v>3792</v>
      </c>
      <c r="B2900" s="238" t="s">
        <v>2835</v>
      </c>
      <c r="C2900" s="238" t="s">
        <v>7081</v>
      </c>
      <c r="D2900" s="239">
        <v>5355000</v>
      </c>
      <c r="E2900" s="240" t="s">
        <v>10338</v>
      </c>
    </row>
    <row r="2901" spans="1:5" ht="20.100000000000001" customHeight="1">
      <c r="A2901" s="237" t="s">
        <v>3792</v>
      </c>
      <c r="B2901" s="238" t="s">
        <v>2837</v>
      </c>
      <c r="C2901" s="238" t="s">
        <v>7081</v>
      </c>
      <c r="D2901" s="239">
        <v>5964000</v>
      </c>
      <c r="E2901" s="240" t="s">
        <v>10338</v>
      </c>
    </row>
    <row r="2902" spans="1:5" ht="20.100000000000001" customHeight="1">
      <c r="A2902" s="237" t="s">
        <v>3792</v>
      </c>
      <c r="B2902" s="238" t="s">
        <v>2839</v>
      </c>
      <c r="C2902" s="238" t="s">
        <v>7081</v>
      </c>
      <c r="D2902" s="239">
        <v>8091000</v>
      </c>
      <c r="E2902" s="240" t="s">
        <v>10338</v>
      </c>
    </row>
    <row r="2903" spans="1:5" ht="20.100000000000001" customHeight="1">
      <c r="A2903" s="237" t="s">
        <v>3792</v>
      </c>
      <c r="B2903" s="238" t="s">
        <v>2841</v>
      </c>
      <c r="C2903" s="238" t="s">
        <v>7081</v>
      </c>
      <c r="D2903" s="239">
        <v>8364000</v>
      </c>
      <c r="E2903" s="240" t="s">
        <v>10338</v>
      </c>
    </row>
    <row r="2904" spans="1:5" ht="20.100000000000001" customHeight="1">
      <c r="A2904" s="237" t="s">
        <v>3792</v>
      </c>
      <c r="B2904" s="238" t="s">
        <v>2843</v>
      </c>
      <c r="C2904" s="238" t="s">
        <v>7081</v>
      </c>
      <c r="D2904" s="239">
        <v>9910000</v>
      </c>
      <c r="E2904" s="240" t="s">
        <v>10338</v>
      </c>
    </row>
    <row r="2905" spans="1:5" ht="20.100000000000001" customHeight="1">
      <c r="A2905" s="237" t="s">
        <v>3792</v>
      </c>
      <c r="B2905" s="238" t="s">
        <v>2845</v>
      </c>
      <c r="C2905" s="238" t="s">
        <v>7081</v>
      </c>
      <c r="D2905" s="239">
        <v>10890000</v>
      </c>
      <c r="E2905" s="240" t="s">
        <v>10338</v>
      </c>
    </row>
    <row r="2906" spans="1:5" ht="20.100000000000001" customHeight="1">
      <c r="A2906" s="237" t="s">
        <v>3792</v>
      </c>
      <c r="B2906" s="238" t="s">
        <v>2847</v>
      </c>
      <c r="C2906" s="238" t="s">
        <v>7081</v>
      </c>
      <c r="D2906" s="239">
        <v>11580000</v>
      </c>
      <c r="E2906" s="240" t="s">
        <v>10338</v>
      </c>
    </row>
    <row r="2907" spans="1:5" ht="20.100000000000001" customHeight="1">
      <c r="A2907" s="237" t="s">
        <v>3792</v>
      </c>
      <c r="B2907" s="238" t="s">
        <v>2849</v>
      </c>
      <c r="C2907" s="238" t="s">
        <v>7081</v>
      </c>
      <c r="D2907" s="239">
        <v>12752000</v>
      </c>
      <c r="E2907" s="240" t="s">
        <v>10338</v>
      </c>
    </row>
    <row r="2908" spans="1:5" ht="20.100000000000001" customHeight="1">
      <c r="A2908" s="237" t="s">
        <v>3807</v>
      </c>
      <c r="B2908" s="238" t="s">
        <v>3808</v>
      </c>
      <c r="C2908" s="238" t="s">
        <v>6893</v>
      </c>
      <c r="D2908" s="239">
        <v>35000</v>
      </c>
      <c r="E2908" s="240" t="s">
        <v>10338</v>
      </c>
    </row>
    <row r="2909" spans="1:5" ht="20.100000000000001" customHeight="1">
      <c r="A2909" s="237" t="s">
        <v>3807</v>
      </c>
      <c r="B2909" s="238" t="s">
        <v>3810</v>
      </c>
      <c r="C2909" s="238" t="s">
        <v>6893</v>
      </c>
      <c r="D2909" s="239">
        <v>43000</v>
      </c>
      <c r="E2909" s="240" t="s">
        <v>10338</v>
      </c>
    </row>
    <row r="2910" spans="1:5" ht="20.100000000000001" customHeight="1">
      <c r="A2910" s="237" t="s">
        <v>3807</v>
      </c>
      <c r="B2910" s="238" t="s">
        <v>3812</v>
      </c>
      <c r="C2910" s="238" t="s">
        <v>6893</v>
      </c>
      <c r="D2910" s="239">
        <v>58000</v>
      </c>
      <c r="E2910" s="240" t="s">
        <v>10338</v>
      </c>
    </row>
    <row r="2911" spans="1:5" ht="20.100000000000001" customHeight="1">
      <c r="A2911" s="237" t="s">
        <v>3807</v>
      </c>
      <c r="B2911" s="238" t="s">
        <v>3814</v>
      </c>
      <c r="C2911" s="238" t="s">
        <v>6893</v>
      </c>
      <c r="D2911" s="239">
        <v>75000</v>
      </c>
      <c r="E2911" s="240" t="s">
        <v>10338</v>
      </c>
    </row>
    <row r="2912" spans="1:5" ht="20.100000000000001" customHeight="1">
      <c r="A2912" s="237" t="s">
        <v>3807</v>
      </c>
      <c r="B2912" s="238" t="s">
        <v>3816</v>
      </c>
      <c r="C2912" s="238" t="s">
        <v>6893</v>
      </c>
      <c r="D2912" s="239">
        <v>115000</v>
      </c>
      <c r="E2912" s="240" t="s">
        <v>10338</v>
      </c>
    </row>
    <row r="2913" spans="1:5" ht="20.100000000000001" customHeight="1">
      <c r="A2913" s="237" t="s">
        <v>3807</v>
      </c>
      <c r="B2913" s="238" t="s">
        <v>624</v>
      </c>
      <c r="C2913" s="238" t="s">
        <v>6893</v>
      </c>
      <c r="D2913" s="239">
        <v>146000</v>
      </c>
      <c r="E2913" s="240" t="s">
        <v>10338</v>
      </c>
    </row>
    <row r="2914" spans="1:5" ht="20.100000000000001" customHeight="1">
      <c r="A2914" s="237" t="s">
        <v>3819</v>
      </c>
      <c r="B2914" s="238" t="s">
        <v>3820</v>
      </c>
      <c r="C2914" s="238" t="s">
        <v>6893</v>
      </c>
      <c r="D2914" s="239">
        <v>83000</v>
      </c>
      <c r="E2914" s="240" t="s">
        <v>10338</v>
      </c>
    </row>
    <row r="2915" spans="1:5" ht="20.100000000000001" customHeight="1">
      <c r="A2915" s="237" t="s">
        <v>3819</v>
      </c>
      <c r="B2915" s="238" t="s">
        <v>3822</v>
      </c>
      <c r="C2915" s="238" t="s">
        <v>6893</v>
      </c>
      <c r="D2915" s="239">
        <v>98000</v>
      </c>
      <c r="E2915" s="240" t="s">
        <v>10338</v>
      </c>
    </row>
    <row r="2916" spans="1:5" ht="20.100000000000001" customHeight="1">
      <c r="A2916" s="237" t="s">
        <v>3819</v>
      </c>
      <c r="B2916" s="238" t="s">
        <v>3824</v>
      </c>
      <c r="C2916" s="238" t="s">
        <v>6893</v>
      </c>
      <c r="D2916" s="239">
        <v>131000</v>
      </c>
      <c r="E2916" s="240" t="s">
        <v>10338</v>
      </c>
    </row>
    <row r="2917" spans="1:5" ht="20.100000000000001" customHeight="1">
      <c r="A2917" s="237" t="s">
        <v>3826</v>
      </c>
      <c r="B2917" s="238" t="s">
        <v>3827</v>
      </c>
      <c r="C2917" s="238" t="s">
        <v>7503</v>
      </c>
      <c r="D2917" s="239">
        <v>137228000</v>
      </c>
      <c r="E2917" s="240" t="s">
        <v>10338</v>
      </c>
    </row>
    <row r="2918" spans="1:5" ht="20.100000000000001" customHeight="1">
      <c r="A2918" s="237" t="s">
        <v>3826</v>
      </c>
      <c r="B2918" s="238" t="s">
        <v>3829</v>
      </c>
      <c r="C2918" s="238" t="s">
        <v>7503</v>
      </c>
      <c r="D2918" s="239">
        <v>150546000</v>
      </c>
      <c r="E2918" s="240" t="s">
        <v>10338</v>
      </c>
    </row>
    <row r="2919" spans="1:5" ht="20.100000000000001" customHeight="1">
      <c r="A2919" s="237" t="s">
        <v>3826</v>
      </c>
      <c r="B2919" s="238" t="s">
        <v>3831</v>
      </c>
      <c r="C2919" s="238" t="s">
        <v>7503</v>
      </c>
      <c r="D2919" s="239">
        <v>159046000</v>
      </c>
      <c r="E2919" s="240" t="s">
        <v>10338</v>
      </c>
    </row>
    <row r="2920" spans="1:5" ht="20.100000000000001" customHeight="1">
      <c r="A2920" s="237" t="s">
        <v>3826</v>
      </c>
      <c r="B2920" s="238" t="s">
        <v>3833</v>
      </c>
      <c r="C2920" s="238" t="s">
        <v>7503</v>
      </c>
      <c r="D2920" s="239">
        <v>162764000</v>
      </c>
      <c r="E2920" s="240" t="s">
        <v>10338</v>
      </c>
    </row>
    <row r="2921" spans="1:5" ht="20.100000000000001" customHeight="1">
      <c r="A2921" s="237" t="s">
        <v>3826</v>
      </c>
      <c r="B2921" s="238" t="s">
        <v>3835</v>
      </c>
      <c r="C2921" s="238" t="s">
        <v>7503</v>
      </c>
      <c r="D2921" s="239">
        <v>168455000</v>
      </c>
      <c r="E2921" s="240" t="s">
        <v>10338</v>
      </c>
    </row>
    <row r="2922" spans="1:5" ht="20.100000000000001" customHeight="1">
      <c r="A2922" s="237" t="s">
        <v>3826</v>
      </c>
      <c r="B2922" s="238" t="s">
        <v>3837</v>
      </c>
      <c r="C2922" s="238" t="s">
        <v>7503</v>
      </c>
      <c r="D2922" s="239">
        <v>162651000</v>
      </c>
      <c r="E2922" s="240" t="s">
        <v>10338</v>
      </c>
    </row>
    <row r="2923" spans="1:5" ht="20.100000000000001" customHeight="1">
      <c r="A2923" s="237" t="s">
        <v>3826</v>
      </c>
      <c r="B2923" s="238" t="s">
        <v>3839</v>
      </c>
      <c r="C2923" s="238" t="s">
        <v>7503</v>
      </c>
      <c r="D2923" s="239">
        <v>170300000</v>
      </c>
      <c r="E2923" s="240" t="s">
        <v>10338</v>
      </c>
    </row>
    <row r="2924" spans="1:5" ht="20.100000000000001" customHeight="1">
      <c r="A2924" s="237" t="s">
        <v>3826</v>
      </c>
      <c r="B2924" s="238" t="s">
        <v>3841</v>
      </c>
      <c r="C2924" s="238" t="s">
        <v>7503</v>
      </c>
      <c r="D2924" s="239">
        <v>178364000</v>
      </c>
      <c r="E2924" s="240" t="s">
        <v>10338</v>
      </c>
    </row>
    <row r="2925" spans="1:5" ht="20.100000000000001" customHeight="1">
      <c r="A2925" s="237" t="s">
        <v>3826</v>
      </c>
      <c r="B2925" s="238" t="s">
        <v>3843</v>
      </c>
      <c r="C2925" s="238" t="s">
        <v>7503</v>
      </c>
      <c r="D2925" s="239">
        <v>184910000</v>
      </c>
      <c r="E2925" s="240" t="s">
        <v>10338</v>
      </c>
    </row>
    <row r="2926" spans="1:5" ht="20.100000000000001" customHeight="1">
      <c r="A2926" s="237" t="s">
        <v>3826</v>
      </c>
      <c r="B2926" s="238" t="s">
        <v>3845</v>
      </c>
      <c r="C2926" s="238" t="s">
        <v>7503</v>
      </c>
      <c r="D2926" s="239">
        <v>187819000</v>
      </c>
      <c r="E2926" s="240" t="s">
        <v>10338</v>
      </c>
    </row>
    <row r="2927" spans="1:5" ht="20.100000000000001" customHeight="1">
      <c r="A2927" s="237" t="s">
        <v>3826</v>
      </c>
      <c r="B2927" s="238" t="s">
        <v>3847</v>
      </c>
      <c r="C2927" s="238" t="s">
        <v>7503</v>
      </c>
      <c r="D2927" s="239">
        <v>180680000</v>
      </c>
      <c r="E2927" s="240" t="s">
        <v>10338</v>
      </c>
    </row>
    <row r="2928" spans="1:5" ht="20.100000000000001" customHeight="1">
      <c r="A2928" s="237" t="s">
        <v>3826</v>
      </c>
      <c r="B2928" s="238" t="s">
        <v>3849</v>
      </c>
      <c r="C2928" s="238" t="s">
        <v>7503</v>
      </c>
      <c r="D2928" s="239">
        <v>186710000</v>
      </c>
      <c r="E2928" s="240" t="s">
        <v>10338</v>
      </c>
    </row>
    <row r="2929" spans="1:5" ht="20.100000000000001" customHeight="1">
      <c r="A2929" s="237" t="s">
        <v>3826</v>
      </c>
      <c r="B2929" s="238" t="s">
        <v>3851</v>
      </c>
      <c r="C2929" s="238" t="s">
        <v>7503</v>
      </c>
      <c r="D2929" s="239">
        <v>201118000</v>
      </c>
      <c r="E2929" s="240" t="s">
        <v>10338</v>
      </c>
    </row>
    <row r="2930" spans="1:5" ht="20.100000000000001" customHeight="1">
      <c r="A2930" s="237" t="s">
        <v>3826</v>
      </c>
      <c r="B2930" s="238" t="s">
        <v>3853</v>
      </c>
      <c r="C2930" s="238" t="s">
        <v>7503</v>
      </c>
      <c r="D2930" s="239">
        <v>201931000</v>
      </c>
      <c r="E2930" s="240" t="s">
        <v>10338</v>
      </c>
    </row>
    <row r="2931" spans="1:5" ht="20.100000000000001" customHeight="1">
      <c r="A2931" s="237" t="s">
        <v>3826</v>
      </c>
      <c r="B2931" s="238" t="s">
        <v>3855</v>
      </c>
      <c r="C2931" s="238" t="s">
        <v>7503</v>
      </c>
      <c r="D2931" s="239">
        <v>206637000</v>
      </c>
      <c r="E2931" s="240" t="s">
        <v>10338</v>
      </c>
    </row>
    <row r="2932" spans="1:5" ht="20.100000000000001" customHeight="1">
      <c r="A2932" s="237" t="s">
        <v>3826</v>
      </c>
      <c r="B2932" s="238" t="s">
        <v>3857</v>
      </c>
      <c r="C2932" s="238" t="s">
        <v>7503</v>
      </c>
      <c r="D2932" s="239">
        <v>190546000</v>
      </c>
      <c r="E2932" s="240" t="s">
        <v>10338</v>
      </c>
    </row>
    <row r="2933" spans="1:5" ht="20.100000000000001" customHeight="1">
      <c r="A2933" s="237" t="s">
        <v>3826</v>
      </c>
      <c r="B2933" s="238" t="s">
        <v>3859</v>
      </c>
      <c r="C2933" s="238" t="s">
        <v>7503</v>
      </c>
      <c r="D2933" s="239">
        <v>197410000</v>
      </c>
      <c r="E2933" s="240" t="s">
        <v>10338</v>
      </c>
    </row>
    <row r="2934" spans="1:5" ht="20.100000000000001" customHeight="1">
      <c r="A2934" s="237" t="s">
        <v>3826</v>
      </c>
      <c r="B2934" s="238" t="s">
        <v>3861</v>
      </c>
      <c r="C2934" s="238" t="s">
        <v>7503</v>
      </c>
      <c r="D2934" s="239">
        <v>207947000</v>
      </c>
      <c r="E2934" s="240" t="s">
        <v>10338</v>
      </c>
    </row>
    <row r="2935" spans="1:5" ht="20.100000000000001" customHeight="1">
      <c r="A2935" s="237" t="s">
        <v>3826</v>
      </c>
      <c r="B2935" s="238" t="s">
        <v>3863</v>
      </c>
      <c r="C2935" s="238" t="s">
        <v>7503</v>
      </c>
      <c r="D2935" s="239">
        <v>214800000</v>
      </c>
      <c r="E2935" s="240" t="s">
        <v>10338</v>
      </c>
    </row>
    <row r="2936" spans="1:5" ht="20.100000000000001" customHeight="1">
      <c r="A2936" s="237" t="s">
        <v>3826</v>
      </c>
      <c r="B2936" s="238" t="s">
        <v>3865</v>
      </c>
      <c r="C2936" s="238" t="s">
        <v>7503</v>
      </c>
      <c r="D2936" s="239">
        <v>226091000</v>
      </c>
      <c r="E2936" s="240" t="s">
        <v>10338</v>
      </c>
    </row>
    <row r="2937" spans="1:5" ht="20.100000000000001" customHeight="1">
      <c r="A2937" s="237" t="s">
        <v>3867</v>
      </c>
      <c r="B2937" s="238" t="s">
        <v>3868</v>
      </c>
      <c r="C2937" s="238" t="s">
        <v>7081</v>
      </c>
      <c r="D2937" s="239">
        <v>179200000</v>
      </c>
      <c r="E2937" s="240" t="s">
        <v>10338</v>
      </c>
    </row>
    <row r="2938" spans="1:5" ht="20.100000000000001" customHeight="1">
      <c r="A2938" s="237" t="s">
        <v>3870</v>
      </c>
      <c r="B2938" s="238" t="s">
        <v>3868</v>
      </c>
      <c r="C2938" s="238" t="s">
        <v>7081</v>
      </c>
      <c r="D2938" s="239">
        <v>200000000</v>
      </c>
      <c r="E2938" s="240" t="s">
        <v>10338</v>
      </c>
    </row>
    <row r="2939" spans="1:5" ht="20.100000000000001" customHeight="1">
      <c r="A2939" s="237" t="s">
        <v>3872</v>
      </c>
      <c r="B2939" s="238" t="s">
        <v>3045</v>
      </c>
      <c r="C2939" s="238" t="s">
        <v>6893</v>
      </c>
      <c r="D2939" s="239">
        <v>70000</v>
      </c>
      <c r="E2939" s="240" t="s">
        <v>10338</v>
      </c>
    </row>
    <row r="2940" spans="1:5" ht="20.100000000000001" customHeight="1">
      <c r="A2940" s="237" t="s">
        <v>3872</v>
      </c>
      <c r="B2940" s="238" t="s">
        <v>3047</v>
      </c>
      <c r="C2940" s="238" t="s">
        <v>6893</v>
      </c>
      <c r="D2940" s="239">
        <v>75000</v>
      </c>
      <c r="E2940" s="240" t="s">
        <v>10338</v>
      </c>
    </row>
    <row r="2941" spans="1:5" ht="20.100000000000001" customHeight="1">
      <c r="A2941" s="237" t="s">
        <v>3872</v>
      </c>
      <c r="B2941" s="238" t="s">
        <v>3049</v>
      </c>
      <c r="C2941" s="238" t="s">
        <v>6893</v>
      </c>
      <c r="D2941" s="239">
        <v>86000</v>
      </c>
      <c r="E2941" s="240" t="s">
        <v>10338</v>
      </c>
    </row>
    <row r="2942" spans="1:5" ht="20.100000000000001" customHeight="1">
      <c r="A2942" s="237" t="s">
        <v>3872</v>
      </c>
      <c r="B2942" s="238" t="s">
        <v>3051</v>
      </c>
      <c r="C2942" s="238" t="s">
        <v>6893</v>
      </c>
      <c r="D2942" s="239">
        <v>95000</v>
      </c>
      <c r="E2942" s="240" t="s">
        <v>10338</v>
      </c>
    </row>
    <row r="2943" spans="1:5" ht="20.100000000000001" customHeight="1">
      <c r="A2943" s="237" t="s">
        <v>3872</v>
      </c>
      <c r="B2943" s="238" t="s">
        <v>3053</v>
      </c>
      <c r="C2943" s="238" t="s">
        <v>6893</v>
      </c>
      <c r="D2943" s="239">
        <v>120000</v>
      </c>
      <c r="E2943" s="240" t="s">
        <v>10338</v>
      </c>
    </row>
    <row r="2944" spans="1:5" ht="20.100000000000001" customHeight="1">
      <c r="A2944" s="237" t="s">
        <v>3872</v>
      </c>
      <c r="B2944" s="238" t="s">
        <v>3055</v>
      </c>
      <c r="C2944" s="238" t="s">
        <v>6893</v>
      </c>
      <c r="D2944" s="239">
        <v>130000</v>
      </c>
      <c r="E2944" s="240" t="s">
        <v>10338</v>
      </c>
    </row>
    <row r="2945" spans="1:5" ht="20.100000000000001" customHeight="1">
      <c r="A2945" s="237" t="s">
        <v>3879</v>
      </c>
      <c r="B2945" s="238" t="s">
        <v>3057</v>
      </c>
      <c r="C2945" s="238" t="s">
        <v>6893</v>
      </c>
      <c r="D2945" s="239">
        <v>320000</v>
      </c>
      <c r="E2945" s="240" t="s">
        <v>10338</v>
      </c>
    </row>
    <row r="2946" spans="1:5" ht="20.100000000000001" customHeight="1">
      <c r="A2946" s="237" t="s">
        <v>3879</v>
      </c>
      <c r="B2946" s="238" t="s">
        <v>3059</v>
      </c>
      <c r="C2946" s="238" t="s">
        <v>6893</v>
      </c>
      <c r="D2946" s="239">
        <v>370000</v>
      </c>
      <c r="E2946" s="240" t="s">
        <v>10338</v>
      </c>
    </row>
    <row r="2947" spans="1:5" ht="20.100000000000001" customHeight="1">
      <c r="A2947" s="237" t="s">
        <v>3879</v>
      </c>
      <c r="B2947" s="238" t="s">
        <v>3061</v>
      </c>
      <c r="C2947" s="238" t="s">
        <v>6893</v>
      </c>
      <c r="D2947" s="239">
        <v>550000</v>
      </c>
      <c r="E2947" s="240" t="s">
        <v>10338</v>
      </c>
    </row>
    <row r="2948" spans="1:5" ht="20.100000000000001" customHeight="1">
      <c r="A2948" s="237" t="s">
        <v>3879</v>
      </c>
      <c r="B2948" s="238" t="s">
        <v>3063</v>
      </c>
      <c r="C2948" s="238" t="s">
        <v>6893</v>
      </c>
      <c r="D2948" s="239">
        <v>1170000</v>
      </c>
      <c r="E2948" s="240" t="s">
        <v>10338</v>
      </c>
    </row>
    <row r="2949" spans="1:5" ht="20.100000000000001" customHeight="1">
      <c r="A2949" s="237" t="s">
        <v>3879</v>
      </c>
      <c r="B2949" s="238" t="s">
        <v>3065</v>
      </c>
      <c r="C2949" s="238" t="s">
        <v>6893</v>
      </c>
      <c r="D2949" s="239">
        <v>1480000</v>
      </c>
      <c r="E2949" s="240" t="s">
        <v>10338</v>
      </c>
    </row>
    <row r="2950" spans="1:5" ht="20.100000000000001" customHeight="1">
      <c r="A2950" s="237" t="s">
        <v>3879</v>
      </c>
      <c r="B2950" s="238" t="s">
        <v>3067</v>
      </c>
      <c r="C2950" s="238" t="s">
        <v>6893</v>
      </c>
      <c r="D2950" s="239">
        <v>2050000</v>
      </c>
      <c r="E2950" s="240" t="s">
        <v>10338</v>
      </c>
    </row>
    <row r="2951" spans="1:5" ht="20.100000000000001" customHeight="1">
      <c r="A2951" s="237" t="s">
        <v>3886</v>
      </c>
      <c r="B2951" s="238" t="s">
        <v>3045</v>
      </c>
      <c r="C2951" s="238" t="s">
        <v>6893</v>
      </c>
      <c r="D2951" s="239">
        <v>60000</v>
      </c>
      <c r="E2951" s="240" t="s">
        <v>10338</v>
      </c>
    </row>
    <row r="2952" spans="1:5" ht="20.100000000000001" customHeight="1">
      <c r="A2952" s="237" t="s">
        <v>3886</v>
      </c>
      <c r="B2952" s="238" t="s">
        <v>3047</v>
      </c>
      <c r="C2952" s="238" t="s">
        <v>6893</v>
      </c>
      <c r="D2952" s="239">
        <v>65000</v>
      </c>
      <c r="E2952" s="240" t="s">
        <v>10338</v>
      </c>
    </row>
    <row r="2953" spans="1:5" ht="20.100000000000001" customHeight="1">
      <c r="A2953" s="237" t="s">
        <v>3886</v>
      </c>
      <c r="B2953" s="238" t="s">
        <v>3049</v>
      </c>
      <c r="C2953" s="238" t="s">
        <v>6893</v>
      </c>
      <c r="D2953" s="239">
        <v>75000</v>
      </c>
      <c r="E2953" s="240" t="s">
        <v>10338</v>
      </c>
    </row>
    <row r="2954" spans="1:5" ht="20.100000000000001" customHeight="1">
      <c r="A2954" s="237" t="s">
        <v>3886</v>
      </c>
      <c r="B2954" s="238" t="s">
        <v>3051</v>
      </c>
      <c r="C2954" s="238" t="s">
        <v>6893</v>
      </c>
      <c r="D2954" s="239">
        <v>90000</v>
      </c>
      <c r="E2954" s="240" t="s">
        <v>10338</v>
      </c>
    </row>
    <row r="2955" spans="1:5" ht="20.100000000000001" customHeight="1">
      <c r="A2955" s="237" t="s">
        <v>3886</v>
      </c>
      <c r="B2955" s="238" t="s">
        <v>3053</v>
      </c>
      <c r="C2955" s="238" t="s">
        <v>6893</v>
      </c>
      <c r="D2955" s="239">
        <v>110000</v>
      </c>
      <c r="E2955" s="240" t="s">
        <v>10338</v>
      </c>
    </row>
    <row r="2956" spans="1:5" ht="20.100000000000001" customHeight="1">
      <c r="A2956" s="237" t="s">
        <v>3886</v>
      </c>
      <c r="B2956" s="238" t="s">
        <v>3055</v>
      </c>
      <c r="C2956" s="238" t="s">
        <v>6893</v>
      </c>
      <c r="D2956" s="239">
        <v>120000</v>
      </c>
      <c r="E2956" s="240" t="s">
        <v>10338</v>
      </c>
    </row>
    <row r="2957" spans="1:5" ht="20.100000000000001" customHeight="1">
      <c r="A2957" s="237" t="s">
        <v>3893</v>
      </c>
      <c r="B2957" s="238" t="s">
        <v>3057</v>
      </c>
      <c r="C2957" s="238" t="s">
        <v>6893</v>
      </c>
      <c r="D2957" s="239">
        <v>300000</v>
      </c>
      <c r="E2957" s="240" t="s">
        <v>10338</v>
      </c>
    </row>
    <row r="2958" spans="1:5" ht="20.100000000000001" customHeight="1">
      <c r="A2958" s="237" t="s">
        <v>3893</v>
      </c>
      <c r="B2958" s="238" t="s">
        <v>3059</v>
      </c>
      <c r="C2958" s="238" t="s">
        <v>6893</v>
      </c>
      <c r="D2958" s="239">
        <v>350000</v>
      </c>
      <c r="E2958" s="240" t="s">
        <v>10338</v>
      </c>
    </row>
    <row r="2959" spans="1:5" ht="20.100000000000001" customHeight="1">
      <c r="A2959" s="237" t="s">
        <v>3893</v>
      </c>
      <c r="B2959" s="238" t="s">
        <v>3061</v>
      </c>
      <c r="C2959" s="238" t="s">
        <v>6893</v>
      </c>
      <c r="D2959" s="239">
        <v>520000</v>
      </c>
      <c r="E2959" s="240" t="s">
        <v>10338</v>
      </c>
    </row>
    <row r="2960" spans="1:5" ht="20.100000000000001" customHeight="1">
      <c r="A2960" s="237" t="s">
        <v>3893</v>
      </c>
      <c r="B2960" s="238" t="s">
        <v>3063</v>
      </c>
      <c r="C2960" s="238" t="s">
        <v>6893</v>
      </c>
      <c r="D2960" s="239">
        <v>1100000</v>
      </c>
      <c r="E2960" s="240" t="s">
        <v>10338</v>
      </c>
    </row>
    <row r="2961" spans="1:5" ht="20.100000000000001" customHeight="1">
      <c r="A2961" s="237" t="s">
        <v>3893</v>
      </c>
      <c r="B2961" s="238" t="s">
        <v>3065</v>
      </c>
      <c r="C2961" s="238" t="s">
        <v>6893</v>
      </c>
      <c r="D2961" s="239">
        <v>1450000</v>
      </c>
      <c r="E2961" s="240" t="s">
        <v>10338</v>
      </c>
    </row>
    <row r="2962" spans="1:5" ht="20.100000000000001" customHeight="1">
      <c r="A2962" s="237" t="s">
        <v>3893</v>
      </c>
      <c r="B2962" s="238" t="s">
        <v>3067</v>
      </c>
      <c r="C2962" s="238" t="s">
        <v>6893</v>
      </c>
      <c r="D2962" s="239">
        <v>2000000</v>
      </c>
      <c r="E2962" s="240" t="s">
        <v>10338</v>
      </c>
    </row>
    <row r="2963" spans="1:5" ht="20.100000000000001" customHeight="1">
      <c r="A2963" s="237" t="s">
        <v>3900</v>
      </c>
      <c r="B2963" s="238" t="s">
        <v>3901</v>
      </c>
      <c r="C2963" s="238" t="s">
        <v>6893</v>
      </c>
      <c r="D2963" s="239">
        <v>1060000</v>
      </c>
      <c r="E2963" s="240" t="s">
        <v>10338</v>
      </c>
    </row>
    <row r="2964" spans="1:5" ht="20.100000000000001" customHeight="1">
      <c r="A2964" s="237" t="s">
        <v>3900</v>
      </c>
      <c r="B2964" s="238" t="s">
        <v>3903</v>
      </c>
      <c r="C2964" s="238" t="s">
        <v>6893</v>
      </c>
      <c r="D2964" s="239">
        <v>1200000</v>
      </c>
      <c r="E2964" s="240" t="s">
        <v>10338</v>
      </c>
    </row>
    <row r="2965" spans="1:5" ht="20.100000000000001" customHeight="1">
      <c r="A2965" s="237" t="s">
        <v>3900</v>
      </c>
      <c r="B2965" s="238" t="s">
        <v>3905</v>
      </c>
      <c r="C2965" s="238" t="s">
        <v>6893</v>
      </c>
      <c r="D2965" s="239">
        <v>1354000</v>
      </c>
      <c r="E2965" s="240" t="s">
        <v>10338</v>
      </c>
    </row>
    <row r="2966" spans="1:5" ht="20.100000000000001" customHeight="1">
      <c r="A2966" s="237" t="s">
        <v>3900</v>
      </c>
      <c r="B2966" s="238" t="s">
        <v>3907</v>
      </c>
      <c r="C2966" s="238" t="s">
        <v>6893</v>
      </c>
      <c r="D2966" s="239">
        <v>1776000</v>
      </c>
      <c r="E2966" s="240" t="s">
        <v>10338</v>
      </c>
    </row>
    <row r="2967" spans="1:5" ht="20.100000000000001" customHeight="1">
      <c r="A2967" s="237" t="s">
        <v>3900</v>
      </c>
      <c r="B2967" s="238" t="s">
        <v>3909</v>
      </c>
      <c r="C2967" s="238" t="s">
        <v>6893</v>
      </c>
      <c r="D2967" s="239">
        <v>2197000</v>
      </c>
      <c r="E2967" s="240" t="s">
        <v>10338</v>
      </c>
    </row>
    <row r="2968" spans="1:5" ht="20.100000000000001" customHeight="1">
      <c r="A2968" s="237" t="s">
        <v>3900</v>
      </c>
      <c r="B2968" s="238" t="s">
        <v>3911</v>
      </c>
      <c r="C2968" s="238" t="s">
        <v>6893</v>
      </c>
      <c r="D2968" s="239">
        <v>3069000</v>
      </c>
      <c r="E2968" s="240" t="s">
        <v>10338</v>
      </c>
    </row>
    <row r="2969" spans="1:5" ht="20.100000000000001" customHeight="1">
      <c r="A2969" s="237" t="s">
        <v>3900</v>
      </c>
      <c r="B2969" s="238" t="s">
        <v>3913</v>
      </c>
      <c r="C2969" s="238" t="s">
        <v>6893</v>
      </c>
      <c r="D2969" s="239">
        <v>3940000</v>
      </c>
      <c r="E2969" s="240" t="s">
        <v>10338</v>
      </c>
    </row>
    <row r="2970" spans="1:5" ht="20.100000000000001" customHeight="1">
      <c r="A2970" s="237" t="s">
        <v>3900</v>
      </c>
      <c r="B2970" s="238" t="s">
        <v>3915</v>
      </c>
      <c r="C2970" s="238" t="s">
        <v>6893</v>
      </c>
      <c r="D2970" s="239">
        <v>6728000</v>
      </c>
      <c r="E2970" s="240" t="s">
        <v>10338</v>
      </c>
    </row>
    <row r="2971" spans="1:5" ht="20.100000000000001" customHeight="1">
      <c r="A2971" s="237" t="s">
        <v>3900</v>
      </c>
      <c r="B2971" s="238" t="s">
        <v>3917</v>
      </c>
      <c r="C2971" s="238" t="s">
        <v>6893</v>
      </c>
      <c r="D2971" s="239">
        <v>7182000</v>
      </c>
      <c r="E2971" s="240" t="s">
        <v>10338</v>
      </c>
    </row>
    <row r="2972" spans="1:5" ht="20.100000000000001" customHeight="1">
      <c r="A2972" s="237" t="s">
        <v>3900</v>
      </c>
      <c r="B2972" s="238" t="s">
        <v>3919</v>
      </c>
      <c r="C2972" s="238" t="s">
        <v>6893</v>
      </c>
      <c r="D2972" s="239">
        <v>9928000</v>
      </c>
      <c r="E2972" s="240" t="s">
        <v>10338</v>
      </c>
    </row>
    <row r="2973" spans="1:5" ht="20.100000000000001" customHeight="1">
      <c r="A2973" s="237" t="s">
        <v>3900</v>
      </c>
      <c r="B2973" s="238" t="s">
        <v>3921</v>
      </c>
      <c r="C2973" s="238" t="s">
        <v>6893</v>
      </c>
      <c r="D2973" s="239">
        <v>11819000</v>
      </c>
      <c r="E2973" s="240" t="s">
        <v>10338</v>
      </c>
    </row>
    <row r="2974" spans="1:5" ht="20.100000000000001" customHeight="1">
      <c r="A2974" s="237" t="s">
        <v>3900</v>
      </c>
      <c r="B2974" s="238" t="s">
        <v>3923</v>
      </c>
      <c r="C2974" s="238" t="s">
        <v>6893</v>
      </c>
      <c r="D2974" s="239">
        <v>13637000</v>
      </c>
      <c r="E2974" s="240" t="s">
        <v>10338</v>
      </c>
    </row>
    <row r="2975" spans="1:5" ht="20.100000000000001" customHeight="1">
      <c r="A2975" s="237" t="s">
        <v>3925</v>
      </c>
      <c r="B2975" s="238" t="s">
        <v>3901</v>
      </c>
      <c r="C2975" s="238" t="s">
        <v>6893</v>
      </c>
      <c r="D2975" s="239">
        <v>12728000</v>
      </c>
      <c r="E2975" s="240" t="s">
        <v>10338</v>
      </c>
    </row>
    <row r="2976" spans="1:5" ht="20.100000000000001" customHeight="1">
      <c r="A2976" s="237" t="s">
        <v>3925</v>
      </c>
      <c r="B2976" s="238" t="s">
        <v>3903</v>
      </c>
      <c r="C2976" s="238" t="s">
        <v>6893</v>
      </c>
      <c r="D2976" s="239">
        <v>15455000</v>
      </c>
      <c r="E2976" s="240" t="s">
        <v>10338</v>
      </c>
    </row>
    <row r="2977" spans="1:5" ht="20.100000000000001" customHeight="1">
      <c r="A2977" s="237" t="s">
        <v>3925</v>
      </c>
      <c r="B2977" s="238" t="s">
        <v>3905</v>
      </c>
      <c r="C2977" s="238" t="s">
        <v>6893</v>
      </c>
      <c r="D2977" s="239">
        <v>19091000</v>
      </c>
      <c r="E2977" s="240" t="s">
        <v>10338</v>
      </c>
    </row>
    <row r="2978" spans="1:5" ht="20.100000000000001" customHeight="1">
      <c r="A2978" s="237" t="s">
        <v>3925</v>
      </c>
      <c r="B2978" s="238" t="s">
        <v>3907</v>
      </c>
      <c r="C2978" s="238" t="s">
        <v>6893</v>
      </c>
      <c r="D2978" s="239">
        <v>20455000</v>
      </c>
      <c r="E2978" s="240" t="s">
        <v>10338</v>
      </c>
    </row>
    <row r="2979" spans="1:5" ht="20.100000000000001" customHeight="1">
      <c r="A2979" s="237" t="s">
        <v>3925</v>
      </c>
      <c r="B2979" s="238" t="s">
        <v>3909</v>
      </c>
      <c r="C2979" s="238" t="s">
        <v>6893</v>
      </c>
      <c r="D2979" s="239">
        <v>24546000</v>
      </c>
      <c r="E2979" s="240" t="s">
        <v>10338</v>
      </c>
    </row>
    <row r="2980" spans="1:5" ht="20.100000000000001" customHeight="1">
      <c r="A2980" s="237" t="s">
        <v>3925</v>
      </c>
      <c r="B2980" s="238" t="s">
        <v>3911</v>
      </c>
      <c r="C2980" s="238" t="s">
        <v>6893</v>
      </c>
      <c r="D2980" s="239">
        <v>26364000</v>
      </c>
      <c r="E2980" s="240" t="s">
        <v>10338</v>
      </c>
    </row>
    <row r="2981" spans="1:5" ht="20.100000000000001" customHeight="1">
      <c r="A2981" s="237" t="s">
        <v>3925</v>
      </c>
      <c r="B2981" s="238" t="s">
        <v>3913</v>
      </c>
      <c r="C2981" s="238" t="s">
        <v>6893</v>
      </c>
      <c r="D2981" s="239">
        <v>30910000</v>
      </c>
      <c r="E2981" s="240" t="s">
        <v>10338</v>
      </c>
    </row>
    <row r="2982" spans="1:5" ht="20.100000000000001" customHeight="1">
      <c r="A2982" s="237" t="s">
        <v>3925</v>
      </c>
      <c r="B2982" s="238" t="s">
        <v>3915</v>
      </c>
      <c r="C2982" s="238" t="s">
        <v>6893</v>
      </c>
      <c r="D2982" s="239">
        <v>37273000</v>
      </c>
      <c r="E2982" s="240" t="s">
        <v>10338</v>
      </c>
    </row>
    <row r="2983" spans="1:5" ht="20.100000000000001" customHeight="1">
      <c r="A2983" s="237" t="s">
        <v>3925</v>
      </c>
      <c r="B2983" s="238" t="s">
        <v>3917</v>
      </c>
      <c r="C2983" s="238" t="s">
        <v>6893</v>
      </c>
      <c r="D2983" s="239">
        <v>47182000</v>
      </c>
      <c r="E2983" s="240" t="s">
        <v>10338</v>
      </c>
    </row>
    <row r="2984" spans="1:5" ht="20.100000000000001" customHeight="1">
      <c r="A2984" s="237" t="s">
        <v>3925</v>
      </c>
      <c r="B2984" s="238" t="s">
        <v>3919</v>
      </c>
      <c r="C2984" s="238" t="s">
        <v>6893</v>
      </c>
      <c r="D2984" s="239">
        <v>55355000</v>
      </c>
      <c r="E2984" s="240" t="s">
        <v>10338</v>
      </c>
    </row>
    <row r="2985" spans="1:5" ht="20.100000000000001" customHeight="1">
      <c r="A2985" s="237" t="s">
        <v>3925</v>
      </c>
      <c r="B2985" s="238" t="s">
        <v>3921</v>
      </c>
      <c r="C2985" s="238" t="s">
        <v>6893</v>
      </c>
      <c r="D2985" s="239">
        <v>63937000</v>
      </c>
      <c r="E2985" s="240" t="s">
        <v>10338</v>
      </c>
    </row>
    <row r="2986" spans="1:5" ht="20.100000000000001" customHeight="1">
      <c r="A2986" s="237" t="s">
        <v>3925</v>
      </c>
      <c r="B2986" s="238" t="s">
        <v>3923</v>
      </c>
      <c r="C2986" s="238" t="s">
        <v>6893</v>
      </c>
      <c r="D2986" s="239">
        <v>78173000</v>
      </c>
      <c r="E2986" s="240" t="s">
        <v>10338</v>
      </c>
    </row>
    <row r="2987" spans="1:5" ht="20.100000000000001" customHeight="1">
      <c r="A2987" s="237" t="s">
        <v>3938</v>
      </c>
      <c r="B2987" s="238" t="s">
        <v>3939</v>
      </c>
      <c r="C2987" s="238" t="s">
        <v>6893</v>
      </c>
      <c r="D2987" s="239">
        <v>17900000</v>
      </c>
      <c r="E2987" s="240" t="s">
        <v>10338</v>
      </c>
    </row>
    <row r="2988" spans="1:5" ht="20.100000000000001" customHeight="1">
      <c r="A2988" s="237" t="s">
        <v>3938</v>
      </c>
      <c r="B2988" s="238" t="s">
        <v>3941</v>
      </c>
      <c r="C2988" s="238" t="s">
        <v>6893</v>
      </c>
      <c r="D2988" s="239">
        <v>21864000</v>
      </c>
      <c r="E2988" s="240" t="s">
        <v>10338</v>
      </c>
    </row>
    <row r="2989" spans="1:5" ht="20.100000000000001" customHeight="1">
      <c r="A2989" s="237" t="s">
        <v>3943</v>
      </c>
      <c r="B2989" s="238" t="s">
        <v>3944</v>
      </c>
      <c r="C2989" s="238" t="s">
        <v>6893</v>
      </c>
      <c r="D2989" s="239">
        <v>4864000</v>
      </c>
      <c r="E2989" s="240" t="s">
        <v>10338</v>
      </c>
    </row>
    <row r="2990" spans="1:5" ht="20.100000000000001" customHeight="1">
      <c r="A2990" s="237" t="s">
        <v>3943</v>
      </c>
      <c r="B2990" s="238" t="s">
        <v>3946</v>
      </c>
      <c r="C2990" s="238" t="s">
        <v>6893</v>
      </c>
      <c r="D2990" s="239">
        <v>5562000</v>
      </c>
      <c r="E2990" s="240" t="s">
        <v>10338</v>
      </c>
    </row>
    <row r="2991" spans="1:5" ht="20.100000000000001" customHeight="1">
      <c r="A2991" s="237" t="s">
        <v>3948</v>
      </c>
      <c r="B2991" s="238" t="s">
        <v>3949</v>
      </c>
      <c r="C2991" s="238" t="s">
        <v>6893</v>
      </c>
      <c r="D2991" s="239">
        <v>4020</v>
      </c>
      <c r="E2991" s="240" t="s">
        <v>10338</v>
      </c>
    </row>
    <row r="2992" spans="1:5" ht="20.100000000000001" customHeight="1">
      <c r="A2992" s="237" t="s">
        <v>3948</v>
      </c>
      <c r="B2992" s="238" t="s">
        <v>3951</v>
      </c>
      <c r="C2992" s="238" t="s">
        <v>6893</v>
      </c>
      <c r="D2992" s="239">
        <v>4160</v>
      </c>
      <c r="E2992" s="240" t="s">
        <v>10338</v>
      </c>
    </row>
    <row r="2993" spans="1:5" ht="20.100000000000001" customHeight="1">
      <c r="A2993" s="237" t="s">
        <v>3953</v>
      </c>
      <c r="B2993" s="238" t="s">
        <v>3954</v>
      </c>
      <c r="C2993" s="238" t="s">
        <v>6893</v>
      </c>
      <c r="D2993" s="239">
        <v>20000</v>
      </c>
      <c r="E2993" s="240" t="s">
        <v>10338</v>
      </c>
    </row>
    <row r="2994" spans="1:5" ht="20.100000000000001" customHeight="1">
      <c r="A2994" s="237" t="s">
        <v>3953</v>
      </c>
      <c r="B2994" s="238" t="s">
        <v>3956</v>
      </c>
      <c r="C2994" s="238" t="s">
        <v>6893</v>
      </c>
      <c r="D2994" s="239">
        <v>23000</v>
      </c>
      <c r="E2994" s="240" t="s">
        <v>10338</v>
      </c>
    </row>
    <row r="2995" spans="1:5" ht="20.100000000000001" customHeight="1">
      <c r="A2995" s="237" t="s">
        <v>3953</v>
      </c>
      <c r="B2995" s="238" t="s">
        <v>3958</v>
      </c>
      <c r="C2995" s="238" t="s">
        <v>6893</v>
      </c>
      <c r="D2995" s="239">
        <v>28000</v>
      </c>
      <c r="E2995" s="240" t="s">
        <v>10338</v>
      </c>
    </row>
    <row r="2996" spans="1:5" ht="20.100000000000001" customHeight="1">
      <c r="A2996" s="237" t="s">
        <v>3953</v>
      </c>
      <c r="B2996" s="238" t="s">
        <v>3960</v>
      </c>
      <c r="C2996" s="238" t="s">
        <v>6893</v>
      </c>
      <c r="D2996" s="239">
        <v>40000</v>
      </c>
      <c r="E2996" s="240" t="s">
        <v>10338</v>
      </c>
    </row>
    <row r="2997" spans="1:5" ht="20.100000000000001" customHeight="1">
      <c r="A2997" s="237" t="s">
        <v>3953</v>
      </c>
      <c r="B2997" s="238" t="s">
        <v>3962</v>
      </c>
      <c r="C2997" s="238" t="s">
        <v>6893</v>
      </c>
      <c r="D2997" s="239">
        <v>65000</v>
      </c>
      <c r="E2997" s="240" t="s">
        <v>10338</v>
      </c>
    </row>
    <row r="2998" spans="1:5" ht="20.100000000000001" customHeight="1">
      <c r="A2998" s="237" t="s">
        <v>3964</v>
      </c>
      <c r="B2998" s="238" t="s">
        <v>3965</v>
      </c>
      <c r="C2998" s="238" t="s">
        <v>6893</v>
      </c>
      <c r="D2998" s="239">
        <v>131000</v>
      </c>
      <c r="E2998" s="240" t="s">
        <v>10338</v>
      </c>
    </row>
    <row r="2999" spans="1:5" ht="20.100000000000001" customHeight="1">
      <c r="A2999" s="237" t="s">
        <v>3964</v>
      </c>
      <c r="B2999" s="238" t="s">
        <v>3967</v>
      </c>
      <c r="C2999" s="238" t="s">
        <v>6893</v>
      </c>
      <c r="D2999" s="239">
        <v>131000</v>
      </c>
      <c r="E2999" s="240" t="s">
        <v>10338</v>
      </c>
    </row>
    <row r="3000" spans="1:5" ht="20.100000000000001" customHeight="1">
      <c r="A3000" s="237" t="s">
        <v>3964</v>
      </c>
      <c r="B3000" s="238" t="s">
        <v>3969</v>
      </c>
      <c r="C3000" s="238" t="s">
        <v>6893</v>
      </c>
      <c r="D3000" s="239">
        <v>180000</v>
      </c>
      <c r="E3000" s="240" t="s">
        <v>10338</v>
      </c>
    </row>
    <row r="3001" spans="1:5" ht="20.100000000000001" customHeight="1">
      <c r="A3001" s="237" t="s">
        <v>3964</v>
      </c>
      <c r="B3001" s="238" t="s">
        <v>3971</v>
      </c>
      <c r="C3001" s="238" t="s">
        <v>6893</v>
      </c>
      <c r="D3001" s="239">
        <v>224000</v>
      </c>
      <c r="E3001" s="240" t="s">
        <v>10338</v>
      </c>
    </row>
    <row r="3002" spans="1:5" ht="20.100000000000001" customHeight="1">
      <c r="A3002" s="237" t="s">
        <v>3964</v>
      </c>
      <c r="B3002" s="238" t="s">
        <v>3973</v>
      </c>
      <c r="C3002" s="238" t="s">
        <v>6893</v>
      </c>
      <c r="D3002" s="239">
        <v>442000</v>
      </c>
      <c r="E3002" s="240" t="s">
        <v>10338</v>
      </c>
    </row>
    <row r="3003" spans="1:5" ht="20.100000000000001" customHeight="1">
      <c r="A3003" s="237" t="s">
        <v>3964</v>
      </c>
      <c r="B3003" s="238" t="s">
        <v>2720</v>
      </c>
      <c r="C3003" s="238" t="s">
        <v>6893</v>
      </c>
      <c r="D3003" s="239">
        <v>619000</v>
      </c>
      <c r="E3003" s="240" t="s">
        <v>10338</v>
      </c>
    </row>
    <row r="3004" spans="1:5" ht="20.100000000000001" customHeight="1">
      <c r="A3004" s="237" t="s">
        <v>3964</v>
      </c>
      <c r="B3004" s="238" t="s">
        <v>2722</v>
      </c>
      <c r="C3004" s="238" t="s">
        <v>6893</v>
      </c>
      <c r="D3004" s="239">
        <v>899000</v>
      </c>
      <c r="E3004" s="240" t="s">
        <v>10338</v>
      </c>
    </row>
    <row r="3005" spans="1:5" ht="20.100000000000001" customHeight="1">
      <c r="A3005" s="237" t="s">
        <v>3964</v>
      </c>
      <c r="B3005" s="238" t="s">
        <v>2724</v>
      </c>
      <c r="C3005" s="238" t="s">
        <v>6893</v>
      </c>
      <c r="D3005" s="239">
        <v>1069000</v>
      </c>
      <c r="E3005" s="240" t="s">
        <v>10338</v>
      </c>
    </row>
    <row r="3006" spans="1:5" ht="20.100000000000001" customHeight="1">
      <c r="A3006" s="237" t="s">
        <v>3964</v>
      </c>
      <c r="B3006" s="238" t="s">
        <v>2726</v>
      </c>
      <c r="C3006" s="238" t="s">
        <v>6893</v>
      </c>
      <c r="D3006" s="239">
        <v>1557000</v>
      </c>
      <c r="E3006" s="240" t="s">
        <v>10338</v>
      </c>
    </row>
    <row r="3007" spans="1:5" ht="20.100000000000001" customHeight="1">
      <c r="A3007" s="237" t="s">
        <v>3964</v>
      </c>
      <c r="B3007" s="238" t="s">
        <v>2728</v>
      </c>
      <c r="C3007" s="238" t="s">
        <v>6893</v>
      </c>
      <c r="D3007" s="239">
        <v>2200000</v>
      </c>
      <c r="E3007" s="240" t="s">
        <v>10338</v>
      </c>
    </row>
    <row r="3008" spans="1:5" ht="20.100000000000001" customHeight="1">
      <c r="A3008" s="237" t="s">
        <v>3964</v>
      </c>
      <c r="B3008" s="238" t="s">
        <v>2732</v>
      </c>
      <c r="C3008" s="238" t="s">
        <v>6893</v>
      </c>
      <c r="D3008" s="239">
        <v>3514000</v>
      </c>
      <c r="E3008" s="240" t="s">
        <v>10338</v>
      </c>
    </row>
    <row r="3009" spans="1:5" ht="20.100000000000001" customHeight="1">
      <c r="A3009" s="237" t="s">
        <v>3981</v>
      </c>
      <c r="B3009" s="238" t="s">
        <v>7570</v>
      </c>
      <c r="C3009" s="238" t="s">
        <v>7081</v>
      </c>
      <c r="D3009" s="239">
        <v>6285000</v>
      </c>
      <c r="E3009" s="240" t="s">
        <v>10338</v>
      </c>
    </row>
    <row r="3010" spans="1:5" ht="20.100000000000001" customHeight="1">
      <c r="A3010" s="237" t="s">
        <v>3981</v>
      </c>
      <c r="B3010" s="238" t="s">
        <v>3983</v>
      </c>
      <c r="C3010" s="238" t="s">
        <v>7081</v>
      </c>
      <c r="D3010" s="239">
        <v>6493000</v>
      </c>
      <c r="E3010" s="240" t="s">
        <v>10338</v>
      </c>
    </row>
    <row r="3011" spans="1:5" ht="20.100000000000001" customHeight="1">
      <c r="A3011" s="237" t="s">
        <v>3981</v>
      </c>
      <c r="B3011" s="238" t="s">
        <v>3985</v>
      </c>
      <c r="C3011" s="238" t="s">
        <v>7081</v>
      </c>
      <c r="D3011" s="239">
        <v>6726000</v>
      </c>
      <c r="E3011" s="240" t="s">
        <v>10338</v>
      </c>
    </row>
    <row r="3012" spans="1:5" ht="20.100000000000001" customHeight="1">
      <c r="A3012" s="237" t="s">
        <v>3981</v>
      </c>
      <c r="B3012" s="238" t="s">
        <v>3987</v>
      </c>
      <c r="C3012" s="238" t="s">
        <v>7081</v>
      </c>
      <c r="D3012" s="239">
        <v>7092000</v>
      </c>
      <c r="E3012" s="240" t="s">
        <v>10338</v>
      </c>
    </row>
    <row r="3013" spans="1:5" ht="20.100000000000001" customHeight="1">
      <c r="A3013" s="237" t="s">
        <v>3981</v>
      </c>
      <c r="B3013" s="238" t="s">
        <v>3989</v>
      </c>
      <c r="C3013" s="238" t="s">
        <v>7081</v>
      </c>
      <c r="D3013" s="239">
        <v>7453000</v>
      </c>
      <c r="E3013" s="240" t="s">
        <v>10338</v>
      </c>
    </row>
    <row r="3014" spans="1:5" ht="20.100000000000001" customHeight="1">
      <c r="A3014" s="237" t="s">
        <v>3981</v>
      </c>
      <c r="B3014" s="238" t="s">
        <v>3991</v>
      </c>
      <c r="C3014" s="238" t="s">
        <v>7081</v>
      </c>
      <c r="D3014" s="239">
        <v>8570000</v>
      </c>
      <c r="E3014" s="240" t="s">
        <v>10338</v>
      </c>
    </row>
    <row r="3015" spans="1:5" ht="20.100000000000001" customHeight="1">
      <c r="A3015" s="237" t="s">
        <v>3981</v>
      </c>
      <c r="B3015" s="238" t="s">
        <v>3993</v>
      </c>
      <c r="C3015" s="238" t="s">
        <v>7081</v>
      </c>
      <c r="D3015" s="239">
        <v>8919000</v>
      </c>
      <c r="E3015" s="240" t="s">
        <v>10338</v>
      </c>
    </row>
    <row r="3016" spans="1:5" ht="20.100000000000001" customHeight="1">
      <c r="A3016" s="237" t="s">
        <v>3981</v>
      </c>
      <c r="B3016" s="238" t="s">
        <v>3995</v>
      </c>
      <c r="C3016" s="238" t="s">
        <v>7081</v>
      </c>
      <c r="D3016" s="239">
        <v>10291000</v>
      </c>
      <c r="E3016" s="240" t="s">
        <v>10338</v>
      </c>
    </row>
    <row r="3017" spans="1:5" ht="20.100000000000001" customHeight="1">
      <c r="A3017" s="237" t="s">
        <v>3981</v>
      </c>
      <c r="B3017" s="238" t="s">
        <v>3997</v>
      </c>
      <c r="C3017" s="238" t="s">
        <v>7081</v>
      </c>
      <c r="D3017" s="239">
        <v>11403000</v>
      </c>
      <c r="E3017" s="240" t="s">
        <v>10338</v>
      </c>
    </row>
    <row r="3018" spans="1:5" ht="20.100000000000001" customHeight="1">
      <c r="A3018" s="237" t="s">
        <v>3981</v>
      </c>
      <c r="B3018" s="238" t="s">
        <v>3999</v>
      </c>
      <c r="C3018" s="238" t="s">
        <v>7081</v>
      </c>
      <c r="D3018" s="239">
        <v>13062000</v>
      </c>
      <c r="E3018" s="240" t="s">
        <v>10338</v>
      </c>
    </row>
    <row r="3019" spans="1:5" ht="20.100000000000001" customHeight="1">
      <c r="A3019" s="237" t="s">
        <v>3981</v>
      </c>
      <c r="B3019" s="238" t="s">
        <v>4001</v>
      </c>
      <c r="C3019" s="238" t="s">
        <v>7081</v>
      </c>
      <c r="D3019" s="239">
        <v>15433000</v>
      </c>
      <c r="E3019" s="240" t="s">
        <v>10338</v>
      </c>
    </row>
    <row r="3020" spans="1:5" ht="20.100000000000001" customHeight="1">
      <c r="A3020" s="237" t="s">
        <v>3981</v>
      </c>
      <c r="B3020" s="238" t="s">
        <v>4003</v>
      </c>
      <c r="C3020" s="238" t="s">
        <v>7081</v>
      </c>
      <c r="D3020" s="239">
        <v>16848000</v>
      </c>
      <c r="E3020" s="240" t="s">
        <v>10338</v>
      </c>
    </row>
    <row r="3021" spans="1:5" ht="20.100000000000001" customHeight="1">
      <c r="A3021" s="237" t="s">
        <v>3981</v>
      </c>
      <c r="B3021" s="238" t="s">
        <v>4005</v>
      </c>
      <c r="C3021" s="238" t="s">
        <v>7081</v>
      </c>
      <c r="D3021" s="239">
        <v>21746000</v>
      </c>
      <c r="E3021" s="240" t="s">
        <v>10338</v>
      </c>
    </row>
    <row r="3022" spans="1:5" ht="20.100000000000001" customHeight="1">
      <c r="A3022" s="237" t="s">
        <v>3981</v>
      </c>
      <c r="B3022" s="238" t="s">
        <v>4007</v>
      </c>
      <c r="C3022" s="238" t="s">
        <v>7081</v>
      </c>
      <c r="D3022" s="239">
        <v>26023000</v>
      </c>
      <c r="E3022" s="240" t="s">
        <v>10338</v>
      </c>
    </row>
    <row r="3023" spans="1:5" ht="20.100000000000001" customHeight="1">
      <c r="A3023" s="237" t="s">
        <v>3981</v>
      </c>
      <c r="B3023" s="238" t="s">
        <v>4009</v>
      </c>
      <c r="C3023" s="238" t="s">
        <v>7081</v>
      </c>
      <c r="D3023" s="239">
        <v>29024000</v>
      </c>
      <c r="E3023" s="240" t="s">
        <v>10338</v>
      </c>
    </row>
    <row r="3024" spans="1:5" ht="20.100000000000001" customHeight="1">
      <c r="A3024" s="237" t="s">
        <v>3981</v>
      </c>
      <c r="B3024" s="238" t="s">
        <v>4011</v>
      </c>
      <c r="C3024" s="238" t="s">
        <v>7081</v>
      </c>
      <c r="D3024" s="239">
        <v>34839000</v>
      </c>
      <c r="E3024" s="240" t="s">
        <v>10338</v>
      </c>
    </row>
    <row r="3025" spans="1:5" ht="20.100000000000001" customHeight="1">
      <c r="A3025" s="237" t="s">
        <v>5380</v>
      </c>
      <c r="B3025" s="238" t="s">
        <v>5381</v>
      </c>
      <c r="C3025" s="238" t="s">
        <v>7571</v>
      </c>
      <c r="D3025" s="239">
        <v>10880</v>
      </c>
      <c r="E3025" s="240" t="s">
        <v>10337</v>
      </c>
    </row>
    <row r="3026" spans="1:5" ht="20.100000000000001" customHeight="1">
      <c r="A3026" s="237" t="s">
        <v>5380</v>
      </c>
      <c r="B3026" s="238" t="s">
        <v>5383</v>
      </c>
      <c r="C3026" s="238" t="s">
        <v>7571</v>
      </c>
      <c r="D3026" s="239">
        <v>32000</v>
      </c>
      <c r="E3026" s="240" t="s">
        <v>10337</v>
      </c>
    </row>
    <row r="3027" spans="1:5" ht="20.100000000000001" customHeight="1">
      <c r="A3027" s="237" t="s">
        <v>5385</v>
      </c>
      <c r="B3027" s="238" t="s">
        <v>5386</v>
      </c>
      <c r="C3027" s="238" t="s">
        <v>7571</v>
      </c>
      <c r="D3027" s="239">
        <v>16500000</v>
      </c>
      <c r="E3027" s="240" t="s">
        <v>10337</v>
      </c>
    </row>
    <row r="3028" spans="1:5" ht="20.100000000000001" customHeight="1">
      <c r="A3028" s="237" t="s">
        <v>5385</v>
      </c>
      <c r="B3028" s="238" t="s">
        <v>5388</v>
      </c>
      <c r="C3028" s="238" t="s">
        <v>7571</v>
      </c>
      <c r="D3028" s="239">
        <v>18500000</v>
      </c>
      <c r="E3028" s="240" t="s">
        <v>10337</v>
      </c>
    </row>
    <row r="3029" spans="1:5" ht="20.100000000000001" customHeight="1">
      <c r="A3029" s="237" t="s">
        <v>5385</v>
      </c>
      <c r="B3029" s="238" t="s">
        <v>5390</v>
      </c>
      <c r="C3029" s="238" t="s">
        <v>7571</v>
      </c>
      <c r="D3029" s="239">
        <v>21000000</v>
      </c>
      <c r="E3029" s="240" t="s">
        <v>10337</v>
      </c>
    </row>
    <row r="3030" spans="1:5" ht="20.100000000000001" customHeight="1">
      <c r="A3030" s="237" t="s">
        <v>5385</v>
      </c>
      <c r="B3030" s="238" t="s">
        <v>5392</v>
      </c>
      <c r="C3030" s="238" t="s">
        <v>7571</v>
      </c>
      <c r="D3030" s="239">
        <v>4400000</v>
      </c>
      <c r="E3030" s="240" t="s">
        <v>10337</v>
      </c>
    </row>
    <row r="3031" spans="1:5" ht="20.100000000000001" customHeight="1">
      <c r="A3031" s="237" t="s">
        <v>5385</v>
      </c>
      <c r="B3031" s="238" t="s">
        <v>5394</v>
      </c>
      <c r="C3031" s="238" t="s">
        <v>7571</v>
      </c>
      <c r="D3031" s="239">
        <v>4900000</v>
      </c>
      <c r="E3031" s="240" t="s">
        <v>10337</v>
      </c>
    </row>
    <row r="3032" spans="1:5" ht="20.100000000000001" customHeight="1">
      <c r="A3032" s="237" t="s">
        <v>5385</v>
      </c>
      <c r="B3032" s="238" t="s">
        <v>5396</v>
      </c>
      <c r="C3032" s="238" t="s">
        <v>7571</v>
      </c>
      <c r="D3032" s="239">
        <v>6000000</v>
      </c>
      <c r="E3032" s="240" t="s">
        <v>10337</v>
      </c>
    </row>
    <row r="3033" spans="1:5" ht="20.100000000000001" customHeight="1">
      <c r="A3033" s="237" t="s">
        <v>5398</v>
      </c>
      <c r="B3033" s="238" t="s">
        <v>5399</v>
      </c>
      <c r="C3033" s="238" t="s">
        <v>7571</v>
      </c>
      <c r="D3033" s="239">
        <v>3200000</v>
      </c>
      <c r="E3033" s="240" t="s">
        <v>10337</v>
      </c>
    </row>
    <row r="3034" spans="1:5" ht="20.100000000000001" customHeight="1">
      <c r="A3034" s="237" t="s">
        <v>5398</v>
      </c>
      <c r="B3034" s="238" t="s">
        <v>5401</v>
      </c>
      <c r="C3034" s="238" t="s">
        <v>7571</v>
      </c>
      <c r="D3034" s="239">
        <v>3900000</v>
      </c>
      <c r="E3034" s="240" t="s">
        <v>10337</v>
      </c>
    </row>
    <row r="3035" spans="1:5" ht="20.100000000000001" customHeight="1">
      <c r="A3035" s="237" t="s">
        <v>5398</v>
      </c>
      <c r="B3035" s="238" t="s">
        <v>5403</v>
      </c>
      <c r="C3035" s="238" t="s">
        <v>7571</v>
      </c>
      <c r="D3035" s="239">
        <v>5200000</v>
      </c>
      <c r="E3035" s="240" t="s">
        <v>10337</v>
      </c>
    </row>
    <row r="3036" spans="1:5" ht="20.100000000000001" customHeight="1">
      <c r="A3036" s="237" t="s">
        <v>5398</v>
      </c>
      <c r="B3036" s="238" t="s">
        <v>5405</v>
      </c>
      <c r="C3036" s="238" t="s">
        <v>7571</v>
      </c>
      <c r="D3036" s="239">
        <v>2720500</v>
      </c>
      <c r="E3036" s="240" t="s">
        <v>10337</v>
      </c>
    </row>
    <row r="3037" spans="1:5" ht="20.100000000000001" customHeight="1">
      <c r="A3037" s="237" t="s">
        <v>5398</v>
      </c>
      <c r="B3037" s="238" t="s">
        <v>5407</v>
      </c>
      <c r="C3037" s="238" t="s">
        <v>7571</v>
      </c>
      <c r="D3037" s="239">
        <v>7500000</v>
      </c>
      <c r="E3037" s="240" t="s">
        <v>10337</v>
      </c>
    </row>
    <row r="3038" spans="1:5" ht="20.100000000000001" customHeight="1">
      <c r="A3038" s="237" t="s">
        <v>5398</v>
      </c>
      <c r="B3038" s="238" t="s">
        <v>5409</v>
      </c>
      <c r="C3038" s="238" t="s">
        <v>7571</v>
      </c>
      <c r="D3038" s="239">
        <v>8000000</v>
      </c>
      <c r="E3038" s="240" t="s">
        <v>10337</v>
      </c>
    </row>
    <row r="3039" spans="1:5" ht="20.100000000000001" customHeight="1">
      <c r="A3039" s="237" t="s">
        <v>5398</v>
      </c>
      <c r="B3039" s="238" t="s">
        <v>5411</v>
      </c>
      <c r="C3039" s="238" t="s">
        <v>7571</v>
      </c>
      <c r="D3039" s="239">
        <v>9500000</v>
      </c>
      <c r="E3039" s="240" t="s">
        <v>10337</v>
      </c>
    </row>
    <row r="3040" spans="1:5" ht="20.100000000000001" customHeight="1">
      <c r="A3040" s="237" t="s">
        <v>5398</v>
      </c>
      <c r="B3040" s="238" t="s">
        <v>5413</v>
      </c>
      <c r="C3040" s="238" t="s">
        <v>7571</v>
      </c>
      <c r="D3040" s="239">
        <v>10500000</v>
      </c>
      <c r="E3040" s="240" t="s">
        <v>10337</v>
      </c>
    </row>
    <row r="3041" spans="1:5" ht="20.100000000000001" customHeight="1">
      <c r="A3041" s="237" t="s">
        <v>5398</v>
      </c>
      <c r="B3041" s="238" t="s">
        <v>5415</v>
      </c>
      <c r="C3041" s="238" t="s">
        <v>7571</v>
      </c>
      <c r="D3041" s="239">
        <v>11000000</v>
      </c>
      <c r="E3041" s="240" t="s">
        <v>10337</v>
      </c>
    </row>
    <row r="3042" spans="1:5" ht="20.100000000000001" customHeight="1">
      <c r="A3042" s="237" t="s">
        <v>5398</v>
      </c>
      <c r="B3042" s="238" t="s">
        <v>5417</v>
      </c>
      <c r="C3042" s="238" t="s">
        <v>7571</v>
      </c>
      <c r="D3042" s="239">
        <v>2327100</v>
      </c>
      <c r="E3042" s="240" t="s">
        <v>10337</v>
      </c>
    </row>
    <row r="3043" spans="1:5" ht="20.100000000000001" customHeight="1">
      <c r="A3043" s="237" t="s">
        <v>5419</v>
      </c>
      <c r="B3043" s="238" t="s">
        <v>5420</v>
      </c>
      <c r="C3043" s="238" t="s">
        <v>7571</v>
      </c>
      <c r="D3043" s="239">
        <v>6600000</v>
      </c>
      <c r="E3043" s="240" t="s">
        <v>10337</v>
      </c>
    </row>
    <row r="3044" spans="1:5" ht="20.100000000000001" customHeight="1">
      <c r="A3044" s="237" t="s">
        <v>5422</v>
      </c>
      <c r="B3044" s="238" t="s">
        <v>5423</v>
      </c>
      <c r="C3044" s="238" t="s">
        <v>7571</v>
      </c>
      <c r="D3044" s="239">
        <v>1411700</v>
      </c>
      <c r="E3044" s="240" t="s">
        <v>10337</v>
      </c>
    </row>
    <row r="3045" spans="1:5" ht="20.100000000000001" customHeight="1">
      <c r="A3045" s="237" t="s">
        <v>5422</v>
      </c>
      <c r="B3045" s="238" t="s">
        <v>5425</v>
      </c>
      <c r="C3045" s="238" t="s">
        <v>7571</v>
      </c>
      <c r="D3045" s="239">
        <v>1692900</v>
      </c>
      <c r="E3045" s="240" t="s">
        <v>10337</v>
      </c>
    </row>
    <row r="3046" spans="1:5" ht="20.100000000000001" customHeight="1">
      <c r="A3046" s="237" t="s">
        <v>5427</v>
      </c>
      <c r="B3046" s="238" t="s">
        <v>5428</v>
      </c>
      <c r="C3046" s="238" t="s">
        <v>7571</v>
      </c>
      <c r="D3046" s="239">
        <v>900000</v>
      </c>
      <c r="E3046" s="240" t="s">
        <v>10337</v>
      </c>
    </row>
    <row r="3047" spans="1:5" ht="20.100000000000001" customHeight="1">
      <c r="A3047" s="237" t="s">
        <v>5427</v>
      </c>
      <c r="B3047" s="238" t="s">
        <v>5430</v>
      </c>
      <c r="C3047" s="238" t="s">
        <v>7571</v>
      </c>
      <c r="D3047" s="239">
        <v>1200000</v>
      </c>
      <c r="E3047" s="240" t="s">
        <v>10337</v>
      </c>
    </row>
    <row r="3048" spans="1:5" ht="20.100000000000001" customHeight="1">
      <c r="A3048" s="237" t="s">
        <v>5427</v>
      </c>
      <c r="B3048" s="238" t="s">
        <v>5432</v>
      </c>
      <c r="C3048" s="238" t="s">
        <v>7571</v>
      </c>
      <c r="D3048" s="239">
        <v>1455900</v>
      </c>
      <c r="E3048" s="240" t="s">
        <v>10337</v>
      </c>
    </row>
    <row r="3049" spans="1:5" ht="20.100000000000001" customHeight="1">
      <c r="A3049" s="237" t="s">
        <v>5434</v>
      </c>
      <c r="B3049" s="238" t="s">
        <v>5435</v>
      </c>
      <c r="C3049" s="238" t="s">
        <v>7571</v>
      </c>
      <c r="D3049" s="239">
        <v>437000</v>
      </c>
      <c r="E3049" s="240" t="s">
        <v>10337</v>
      </c>
    </row>
    <row r="3050" spans="1:5" ht="20.100000000000001" customHeight="1">
      <c r="A3050" s="237" t="s">
        <v>5422</v>
      </c>
      <c r="B3050" s="238" t="s">
        <v>5437</v>
      </c>
      <c r="C3050" s="238" t="s">
        <v>7571</v>
      </c>
      <c r="D3050" s="239">
        <v>448000</v>
      </c>
      <c r="E3050" s="240" t="s">
        <v>10337</v>
      </c>
    </row>
    <row r="3051" spans="1:5" ht="20.100000000000001" customHeight="1">
      <c r="A3051" s="237" t="s">
        <v>5439</v>
      </c>
      <c r="B3051" s="238" t="s">
        <v>5440</v>
      </c>
      <c r="C3051" s="238" t="s">
        <v>7571</v>
      </c>
      <c r="D3051" s="239">
        <v>540000</v>
      </c>
      <c r="E3051" s="240" t="s">
        <v>10337</v>
      </c>
    </row>
    <row r="3052" spans="1:5" ht="20.100000000000001" customHeight="1">
      <c r="A3052" s="237" t="s">
        <v>5439</v>
      </c>
      <c r="B3052" s="238" t="s">
        <v>5442</v>
      </c>
      <c r="C3052" s="238" t="s">
        <v>7571</v>
      </c>
      <c r="D3052" s="239">
        <v>650000</v>
      </c>
      <c r="E3052" s="240" t="s">
        <v>10337</v>
      </c>
    </row>
    <row r="3053" spans="1:5" ht="20.100000000000001" customHeight="1">
      <c r="A3053" s="237" t="s">
        <v>5444</v>
      </c>
      <c r="B3053" s="238" t="s">
        <v>5445</v>
      </c>
      <c r="C3053" s="238" t="s">
        <v>7571</v>
      </c>
      <c r="D3053" s="239">
        <v>400000</v>
      </c>
      <c r="E3053" s="240" t="s">
        <v>10337</v>
      </c>
    </row>
    <row r="3054" spans="1:5" ht="20.100000000000001" customHeight="1">
      <c r="A3054" s="237" t="s">
        <v>5447</v>
      </c>
      <c r="B3054" s="238" t="s">
        <v>5448</v>
      </c>
      <c r="C3054" s="238" t="s">
        <v>7571</v>
      </c>
      <c r="D3054" s="239">
        <v>2100000</v>
      </c>
      <c r="E3054" s="240" t="s">
        <v>10337</v>
      </c>
    </row>
    <row r="3055" spans="1:5" ht="20.100000000000001" customHeight="1">
      <c r="A3055" s="237" t="s">
        <v>5447</v>
      </c>
      <c r="B3055" s="238" t="s">
        <v>5450</v>
      </c>
      <c r="C3055" s="238" t="s">
        <v>7571</v>
      </c>
      <c r="D3055" s="239">
        <v>2200000</v>
      </c>
      <c r="E3055" s="240" t="s">
        <v>10337</v>
      </c>
    </row>
    <row r="3056" spans="1:5" ht="20.100000000000001" customHeight="1">
      <c r="A3056" s="237" t="s">
        <v>5447</v>
      </c>
      <c r="B3056" s="238" t="s">
        <v>5452</v>
      </c>
      <c r="C3056" s="238" t="s">
        <v>7571</v>
      </c>
      <c r="D3056" s="239">
        <v>2400000</v>
      </c>
      <c r="E3056" s="240" t="s">
        <v>10337</v>
      </c>
    </row>
    <row r="3057" spans="1:5" ht="20.100000000000001" customHeight="1">
      <c r="A3057" s="237" t="s">
        <v>5454</v>
      </c>
      <c r="B3057" s="238" t="s">
        <v>5455</v>
      </c>
      <c r="C3057" s="238" t="s">
        <v>7571</v>
      </c>
      <c r="D3057" s="239">
        <v>1311000</v>
      </c>
      <c r="E3057" s="240" t="s">
        <v>10337</v>
      </c>
    </row>
    <row r="3058" spans="1:5" ht="20.100000000000001" customHeight="1">
      <c r="A3058" s="237" t="s">
        <v>5454</v>
      </c>
      <c r="B3058" s="238" t="s">
        <v>5457</v>
      </c>
      <c r="C3058" s="238" t="s">
        <v>7571</v>
      </c>
      <c r="D3058" s="239">
        <v>1672000</v>
      </c>
      <c r="E3058" s="240" t="s">
        <v>10337</v>
      </c>
    </row>
    <row r="3059" spans="1:5" ht="20.100000000000001" customHeight="1">
      <c r="A3059" s="237" t="s">
        <v>5454</v>
      </c>
      <c r="B3059" s="238" t="s">
        <v>5459</v>
      </c>
      <c r="C3059" s="238" t="s">
        <v>7571</v>
      </c>
      <c r="D3059" s="239">
        <v>1871700</v>
      </c>
      <c r="E3059" s="240" t="s">
        <v>10337</v>
      </c>
    </row>
    <row r="3060" spans="1:5" ht="20.100000000000001" customHeight="1">
      <c r="A3060" s="237" t="s">
        <v>10470</v>
      </c>
      <c r="B3060" s="238" t="s">
        <v>5461</v>
      </c>
      <c r="C3060" s="238" t="s">
        <v>7571</v>
      </c>
      <c r="D3060" s="239">
        <v>176700</v>
      </c>
      <c r="E3060" s="240" t="s">
        <v>10337</v>
      </c>
    </row>
    <row r="3061" spans="1:5" ht="20.100000000000001" customHeight="1">
      <c r="A3061" s="237" t="s">
        <v>10470</v>
      </c>
      <c r="B3061" s="238" t="s">
        <v>5463</v>
      </c>
      <c r="C3061" s="238" t="s">
        <v>7571</v>
      </c>
      <c r="D3061" s="239">
        <v>205200</v>
      </c>
      <c r="E3061" s="240" t="s">
        <v>10337</v>
      </c>
    </row>
    <row r="3062" spans="1:5" ht="20.100000000000001" customHeight="1">
      <c r="A3062" s="237" t="s">
        <v>10470</v>
      </c>
      <c r="B3062" s="238" t="s">
        <v>5465</v>
      </c>
      <c r="C3062" s="238" t="s">
        <v>7571</v>
      </c>
      <c r="D3062" s="239">
        <v>300200</v>
      </c>
      <c r="E3062" s="240" t="s">
        <v>10337</v>
      </c>
    </row>
    <row r="3063" spans="1:5" ht="20.100000000000001" customHeight="1">
      <c r="A3063" s="237" t="s">
        <v>10470</v>
      </c>
      <c r="B3063" s="238" t="s">
        <v>5467</v>
      </c>
      <c r="C3063" s="238" t="s">
        <v>7571</v>
      </c>
      <c r="D3063" s="239">
        <v>547200</v>
      </c>
      <c r="E3063" s="240" t="s">
        <v>10337</v>
      </c>
    </row>
    <row r="3064" spans="1:5" ht="20.100000000000001" customHeight="1">
      <c r="A3064" s="237" t="s">
        <v>5469</v>
      </c>
      <c r="B3064" s="238" t="s">
        <v>5425</v>
      </c>
      <c r="C3064" s="238" t="s">
        <v>7571</v>
      </c>
      <c r="D3064" s="239">
        <v>990000</v>
      </c>
      <c r="E3064" s="240" t="s">
        <v>10337</v>
      </c>
    </row>
    <row r="3065" spans="1:5" ht="20.100000000000001" customHeight="1">
      <c r="A3065" s="237" t="s">
        <v>5469</v>
      </c>
      <c r="B3065" s="238" t="s">
        <v>5423</v>
      </c>
      <c r="C3065" s="238" t="s">
        <v>7571</v>
      </c>
      <c r="D3065" s="239">
        <v>900000</v>
      </c>
      <c r="E3065" s="240" t="s">
        <v>10337</v>
      </c>
    </row>
    <row r="3066" spans="1:5" ht="20.100000000000001" customHeight="1">
      <c r="A3066" s="237" t="s">
        <v>5472</v>
      </c>
      <c r="B3066" s="238" t="s">
        <v>5473</v>
      </c>
      <c r="C3066" s="238" t="s">
        <v>6893</v>
      </c>
      <c r="D3066" s="239">
        <v>5690</v>
      </c>
      <c r="E3066" s="240" t="s">
        <v>10337</v>
      </c>
    </row>
    <row r="3067" spans="1:5" ht="20.100000000000001" customHeight="1">
      <c r="A3067" s="237" t="s">
        <v>5472</v>
      </c>
      <c r="B3067" s="238" t="s">
        <v>5475</v>
      </c>
      <c r="C3067" s="238" t="s">
        <v>6893</v>
      </c>
      <c r="D3067" s="239">
        <v>4170</v>
      </c>
      <c r="E3067" s="240" t="s">
        <v>10337</v>
      </c>
    </row>
    <row r="3068" spans="1:5" ht="20.100000000000001" customHeight="1">
      <c r="A3068" s="237" t="s">
        <v>5472</v>
      </c>
      <c r="B3068" s="238" t="s">
        <v>5477</v>
      </c>
      <c r="C3068" s="238" t="s">
        <v>6893</v>
      </c>
      <c r="D3068" s="239">
        <v>2500</v>
      </c>
      <c r="E3068" s="240" t="s">
        <v>10337</v>
      </c>
    </row>
    <row r="3069" spans="1:5" ht="20.100000000000001" customHeight="1">
      <c r="A3069" s="237" t="s">
        <v>5472</v>
      </c>
      <c r="B3069" s="238" t="s">
        <v>5479</v>
      </c>
      <c r="C3069" s="238" t="s">
        <v>6893</v>
      </c>
      <c r="D3069" s="239">
        <v>2500</v>
      </c>
      <c r="E3069" s="240" t="s">
        <v>10337</v>
      </c>
    </row>
    <row r="3070" spans="1:5" ht="20.100000000000001" customHeight="1">
      <c r="A3070" s="237" t="s">
        <v>5472</v>
      </c>
      <c r="B3070" s="238" t="s">
        <v>5481</v>
      </c>
      <c r="C3070" s="238" t="s">
        <v>6893</v>
      </c>
      <c r="D3070" s="239">
        <v>2500</v>
      </c>
      <c r="E3070" s="240" t="s">
        <v>10337</v>
      </c>
    </row>
    <row r="3071" spans="1:5" ht="20.100000000000001" customHeight="1">
      <c r="A3071" s="237" t="s">
        <v>5483</v>
      </c>
      <c r="B3071" s="238" t="s">
        <v>5484</v>
      </c>
      <c r="C3071" s="238" t="s">
        <v>6893</v>
      </c>
      <c r="D3071" s="239">
        <v>7500</v>
      </c>
      <c r="E3071" s="240" t="s">
        <v>10337</v>
      </c>
    </row>
    <row r="3072" spans="1:5" ht="20.100000000000001" customHeight="1">
      <c r="A3072" s="237" t="s">
        <v>5486</v>
      </c>
      <c r="B3072" s="238" t="s">
        <v>5487</v>
      </c>
      <c r="C3072" s="238" t="s">
        <v>6893</v>
      </c>
      <c r="D3072" s="239">
        <v>73900</v>
      </c>
      <c r="E3072" s="240" t="s">
        <v>10337</v>
      </c>
    </row>
    <row r="3073" spans="1:5" ht="20.100000000000001" customHeight="1">
      <c r="A3073" s="237" t="s">
        <v>5486</v>
      </c>
      <c r="B3073" s="238" t="s">
        <v>5489</v>
      </c>
      <c r="C3073" s="238" t="s">
        <v>6893</v>
      </c>
      <c r="D3073" s="239">
        <v>70300</v>
      </c>
      <c r="E3073" s="240" t="s">
        <v>10337</v>
      </c>
    </row>
    <row r="3074" spans="1:5" ht="20.100000000000001" customHeight="1">
      <c r="A3074" s="237" t="s">
        <v>5486</v>
      </c>
      <c r="B3074" s="238" t="s">
        <v>5491</v>
      </c>
      <c r="C3074" s="238" t="s">
        <v>6893</v>
      </c>
      <c r="D3074" s="239">
        <v>105600</v>
      </c>
      <c r="E3074" s="240" t="s">
        <v>10337</v>
      </c>
    </row>
    <row r="3075" spans="1:5" ht="20.100000000000001" customHeight="1">
      <c r="A3075" s="237" t="s">
        <v>5486</v>
      </c>
      <c r="B3075" s="238" t="s">
        <v>5493</v>
      </c>
      <c r="C3075" s="238" t="s">
        <v>6893</v>
      </c>
      <c r="D3075" s="239">
        <v>126700</v>
      </c>
      <c r="E3075" s="240" t="s">
        <v>10337</v>
      </c>
    </row>
    <row r="3076" spans="1:5" ht="20.100000000000001" customHeight="1">
      <c r="A3076" s="237" t="s">
        <v>5486</v>
      </c>
      <c r="B3076" s="238" t="s">
        <v>5495</v>
      </c>
      <c r="C3076" s="238" t="s">
        <v>6893</v>
      </c>
      <c r="D3076" s="239">
        <v>171600</v>
      </c>
      <c r="E3076" s="240" t="s">
        <v>10337</v>
      </c>
    </row>
    <row r="3077" spans="1:5" ht="20.100000000000001" customHeight="1">
      <c r="A3077" s="237" t="s">
        <v>5486</v>
      </c>
      <c r="B3077" s="238" t="s">
        <v>5497</v>
      </c>
      <c r="C3077" s="238" t="s">
        <v>6893</v>
      </c>
      <c r="D3077" s="239">
        <v>197100</v>
      </c>
      <c r="E3077" s="240" t="s">
        <v>10337</v>
      </c>
    </row>
    <row r="3078" spans="1:5" ht="20.100000000000001" customHeight="1">
      <c r="A3078" s="237" t="s">
        <v>5486</v>
      </c>
      <c r="B3078" s="238" t="s">
        <v>5499</v>
      </c>
      <c r="C3078" s="238" t="s">
        <v>6893</v>
      </c>
      <c r="D3078" s="239">
        <v>224400</v>
      </c>
      <c r="E3078" s="240" t="s">
        <v>10337</v>
      </c>
    </row>
    <row r="3079" spans="1:5" ht="20.100000000000001" customHeight="1">
      <c r="A3079" s="237" t="s">
        <v>5486</v>
      </c>
      <c r="B3079" s="238" t="s">
        <v>5501</v>
      </c>
      <c r="C3079" s="238" t="s">
        <v>6893</v>
      </c>
      <c r="D3079" s="239">
        <v>238700</v>
      </c>
      <c r="E3079" s="240" t="s">
        <v>10337</v>
      </c>
    </row>
    <row r="3080" spans="1:5" ht="20.100000000000001" customHeight="1">
      <c r="A3080" s="237" t="s">
        <v>5486</v>
      </c>
      <c r="B3080" s="238" t="s">
        <v>5503</v>
      </c>
      <c r="C3080" s="238" t="s">
        <v>6893</v>
      </c>
      <c r="D3080" s="239">
        <v>253000</v>
      </c>
      <c r="E3080" s="240" t="s">
        <v>10337</v>
      </c>
    </row>
    <row r="3081" spans="1:5" ht="20.100000000000001" customHeight="1">
      <c r="A3081" s="237" t="s">
        <v>5505</v>
      </c>
      <c r="B3081" s="238" t="s">
        <v>5506</v>
      </c>
      <c r="C3081" s="238" t="s">
        <v>6893</v>
      </c>
      <c r="D3081" s="239">
        <v>2000</v>
      </c>
      <c r="E3081" s="240" t="s">
        <v>10337</v>
      </c>
    </row>
    <row r="3082" spans="1:5" ht="20.100000000000001" customHeight="1">
      <c r="A3082" s="237" t="s">
        <v>5505</v>
      </c>
      <c r="B3082" s="238" t="s">
        <v>5508</v>
      </c>
      <c r="C3082" s="238" t="s">
        <v>6893</v>
      </c>
      <c r="D3082" s="239">
        <v>5690</v>
      </c>
      <c r="E3082" s="240" t="s">
        <v>10337</v>
      </c>
    </row>
    <row r="3083" spans="1:5" ht="20.100000000000001" customHeight="1">
      <c r="A3083" s="237" t="s">
        <v>5510</v>
      </c>
      <c r="B3083" s="238" t="s">
        <v>5511</v>
      </c>
      <c r="C3083" s="238" t="s">
        <v>6893</v>
      </c>
      <c r="D3083" s="239">
        <v>2800</v>
      </c>
      <c r="E3083" s="240" t="s">
        <v>10337</v>
      </c>
    </row>
    <row r="3084" spans="1:5" ht="20.100000000000001" customHeight="1">
      <c r="A3084" s="237" t="s">
        <v>5513</v>
      </c>
      <c r="B3084" s="238" t="s">
        <v>7573</v>
      </c>
      <c r="C3084" s="238" t="s">
        <v>6893</v>
      </c>
      <c r="D3084" s="239">
        <v>28000</v>
      </c>
      <c r="E3084" s="240" t="s">
        <v>10337</v>
      </c>
    </row>
    <row r="3085" spans="1:5" ht="20.100000000000001" customHeight="1">
      <c r="A3085" s="237" t="s">
        <v>5515</v>
      </c>
      <c r="B3085" s="238" t="s">
        <v>5516</v>
      </c>
      <c r="C3085" s="238" t="s">
        <v>6893</v>
      </c>
      <c r="D3085" s="239">
        <v>13970</v>
      </c>
      <c r="E3085" s="240" t="s">
        <v>10337</v>
      </c>
    </row>
    <row r="3086" spans="1:5" ht="20.100000000000001" customHeight="1">
      <c r="A3086" s="237" t="s">
        <v>5518</v>
      </c>
      <c r="B3086" s="238" t="s">
        <v>5519</v>
      </c>
      <c r="C3086" s="238" t="s">
        <v>6893</v>
      </c>
      <c r="D3086" s="239">
        <v>15970</v>
      </c>
      <c r="E3086" s="240" t="s">
        <v>10337</v>
      </c>
    </row>
    <row r="3087" spans="1:5" ht="20.100000000000001" customHeight="1">
      <c r="A3087" s="237" t="s">
        <v>5521</v>
      </c>
      <c r="B3087" s="238" t="s">
        <v>5522</v>
      </c>
      <c r="C3087" s="238" t="s">
        <v>6893</v>
      </c>
      <c r="D3087" s="239">
        <v>4000</v>
      </c>
      <c r="E3087" s="240" t="s">
        <v>10337</v>
      </c>
    </row>
    <row r="3088" spans="1:5" ht="20.100000000000001" customHeight="1">
      <c r="A3088" s="237" t="s">
        <v>5524</v>
      </c>
      <c r="B3088" s="238" t="s">
        <v>5525</v>
      </c>
      <c r="C3088" s="238" t="s">
        <v>6893</v>
      </c>
      <c r="D3088" s="239">
        <v>17000</v>
      </c>
      <c r="E3088" s="240" t="s">
        <v>10337</v>
      </c>
    </row>
    <row r="3089" spans="1:5" ht="20.100000000000001" customHeight="1">
      <c r="A3089" s="237" t="s">
        <v>5524</v>
      </c>
      <c r="B3089" s="238" t="s">
        <v>10471</v>
      </c>
      <c r="C3089" s="238" t="s">
        <v>6893</v>
      </c>
      <c r="D3089" s="239">
        <v>7000</v>
      </c>
      <c r="E3089" s="240" t="s">
        <v>10337</v>
      </c>
    </row>
    <row r="3090" spans="1:5" ht="20.100000000000001" customHeight="1">
      <c r="A3090" s="237" t="s">
        <v>5527</v>
      </c>
      <c r="B3090" s="238" t="s">
        <v>5528</v>
      </c>
      <c r="C3090" s="238" t="s">
        <v>7512</v>
      </c>
      <c r="D3090" s="239">
        <v>5200</v>
      </c>
      <c r="E3090" s="240" t="s">
        <v>10337</v>
      </c>
    </row>
    <row r="3091" spans="1:5" ht="20.100000000000001" customHeight="1">
      <c r="A3091" s="237" t="s">
        <v>5530</v>
      </c>
      <c r="B3091" s="238" t="s">
        <v>5531</v>
      </c>
      <c r="C3091" s="238" t="s">
        <v>7512</v>
      </c>
      <c r="D3091" s="239">
        <v>1530</v>
      </c>
      <c r="E3091" s="240" t="s">
        <v>10337</v>
      </c>
    </row>
    <row r="3092" spans="1:5" ht="20.100000000000001" customHeight="1">
      <c r="A3092" s="237" t="s">
        <v>5533</v>
      </c>
      <c r="B3092" s="238" t="s">
        <v>5534</v>
      </c>
      <c r="C3092" s="238" t="s">
        <v>6907</v>
      </c>
      <c r="D3092" s="239">
        <v>2100</v>
      </c>
      <c r="E3092" s="240" t="s">
        <v>10337</v>
      </c>
    </row>
    <row r="3093" spans="1:5" ht="20.100000000000001" customHeight="1">
      <c r="A3093" s="237" t="s">
        <v>5536</v>
      </c>
      <c r="B3093" s="238" t="s">
        <v>5537</v>
      </c>
      <c r="C3093" s="238" t="s">
        <v>6893</v>
      </c>
      <c r="D3093" s="239">
        <v>49520</v>
      </c>
      <c r="E3093" s="240" t="s">
        <v>10337</v>
      </c>
    </row>
    <row r="3094" spans="1:5" ht="20.100000000000001" customHeight="1">
      <c r="A3094" s="237" t="s">
        <v>5536</v>
      </c>
      <c r="B3094" s="238" t="s">
        <v>5539</v>
      </c>
      <c r="C3094" s="238" t="s">
        <v>6893</v>
      </c>
      <c r="D3094" s="239">
        <v>53220</v>
      </c>
      <c r="E3094" s="240" t="s">
        <v>10337</v>
      </c>
    </row>
    <row r="3095" spans="1:5" ht="20.100000000000001" customHeight="1">
      <c r="A3095" s="237" t="s">
        <v>5541</v>
      </c>
      <c r="B3095" s="238" t="s">
        <v>5542</v>
      </c>
      <c r="C3095" s="238" t="s">
        <v>7512</v>
      </c>
      <c r="D3095" s="239">
        <v>10670</v>
      </c>
      <c r="E3095" s="240" t="s">
        <v>10337</v>
      </c>
    </row>
    <row r="3096" spans="1:5" ht="20.100000000000001" customHeight="1">
      <c r="A3096" s="237" t="s">
        <v>5541</v>
      </c>
      <c r="B3096" s="238" t="s">
        <v>5544</v>
      </c>
      <c r="C3096" s="238" t="s">
        <v>7512</v>
      </c>
      <c r="D3096" s="239">
        <v>43165</v>
      </c>
      <c r="E3096" s="240" t="s">
        <v>10337</v>
      </c>
    </row>
    <row r="3097" spans="1:5" ht="20.100000000000001" customHeight="1">
      <c r="A3097" s="237" t="s">
        <v>5546</v>
      </c>
      <c r="B3097" s="238" t="s">
        <v>5547</v>
      </c>
      <c r="C3097" s="238" t="s">
        <v>6893</v>
      </c>
      <c r="D3097" s="239">
        <v>350</v>
      </c>
      <c r="E3097" s="240" t="s">
        <v>10337</v>
      </c>
    </row>
    <row r="3098" spans="1:5" ht="20.100000000000001" customHeight="1">
      <c r="A3098" s="237" t="s">
        <v>5549</v>
      </c>
      <c r="B3098" s="238" t="s">
        <v>10472</v>
      </c>
      <c r="C3098" s="238" t="s">
        <v>6893</v>
      </c>
      <c r="D3098" s="239">
        <v>30000</v>
      </c>
      <c r="E3098" s="240" t="s">
        <v>10337</v>
      </c>
    </row>
    <row r="3099" spans="1:5" ht="20.100000000000001" customHeight="1">
      <c r="A3099" s="237" t="s">
        <v>5551</v>
      </c>
      <c r="B3099" s="238" t="s">
        <v>10473</v>
      </c>
      <c r="C3099" s="238" t="s">
        <v>6893</v>
      </c>
      <c r="D3099" s="239">
        <v>14400</v>
      </c>
      <c r="E3099" s="240" t="s">
        <v>10337</v>
      </c>
    </row>
    <row r="3100" spans="1:5" ht="20.100000000000001" customHeight="1">
      <c r="A3100" s="237" t="s">
        <v>5553</v>
      </c>
      <c r="B3100" s="238" t="s">
        <v>10473</v>
      </c>
      <c r="C3100" s="238" t="s">
        <v>6893</v>
      </c>
      <c r="D3100" s="239">
        <v>12000</v>
      </c>
      <c r="E3100" s="240" t="s">
        <v>10337</v>
      </c>
    </row>
    <row r="3101" spans="1:5" ht="20.100000000000001" customHeight="1">
      <c r="A3101" s="237" t="s">
        <v>5555</v>
      </c>
      <c r="B3101" s="238" t="s">
        <v>5556</v>
      </c>
      <c r="C3101" s="238" t="s">
        <v>6893</v>
      </c>
      <c r="D3101" s="239">
        <v>75000</v>
      </c>
      <c r="E3101" s="240" t="s">
        <v>10337</v>
      </c>
    </row>
    <row r="3102" spans="1:5" ht="20.100000000000001" customHeight="1">
      <c r="A3102" s="237" t="s">
        <v>5558</v>
      </c>
      <c r="B3102" s="238" t="s">
        <v>10474</v>
      </c>
      <c r="C3102" s="238" t="s">
        <v>6893</v>
      </c>
      <c r="D3102" s="239">
        <v>120000</v>
      </c>
      <c r="E3102" s="240" t="s">
        <v>10337</v>
      </c>
    </row>
    <row r="3103" spans="1:5" ht="20.100000000000001" customHeight="1">
      <c r="A3103" s="237" t="s">
        <v>5558</v>
      </c>
      <c r="B3103" s="238" t="s">
        <v>10475</v>
      </c>
      <c r="C3103" s="238" t="s">
        <v>6893</v>
      </c>
      <c r="D3103" s="239">
        <v>61200</v>
      </c>
      <c r="E3103" s="240" t="s">
        <v>10337</v>
      </c>
    </row>
    <row r="3104" spans="1:5" ht="20.100000000000001" customHeight="1">
      <c r="A3104" s="237" t="s">
        <v>5561</v>
      </c>
      <c r="B3104" s="238" t="s">
        <v>5562</v>
      </c>
      <c r="C3104" s="238" t="s">
        <v>6893</v>
      </c>
      <c r="D3104" s="239">
        <v>3600</v>
      </c>
      <c r="E3104" s="240" t="s">
        <v>10337</v>
      </c>
    </row>
    <row r="3105" spans="1:5" ht="20.100000000000001" customHeight="1">
      <c r="A3105" s="237" t="s">
        <v>5561</v>
      </c>
      <c r="B3105" s="238" t="s">
        <v>5564</v>
      </c>
      <c r="C3105" s="238" t="s">
        <v>6893</v>
      </c>
      <c r="D3105" s="239">
        <v>4680</v>
      </c>
      <c r="E3105" s="240" t="s">
        <v>10337</v>
      </c>
    </row>
    <row r="3106" spans="1:5" ht="20.100000000000001" customHeight="1">
      <c r="A3106" s="237" t="s">
        <v>5566</v>
      </c>
      <c r="B3106" s="238" t="s">
        <v>5567</v>
      </c>
      <c r="C3106" s="238" t="s">
        <v>6893</v>
      </c>
      <c r="D3106" s="239">
        <v>2500</v>
      </c>
      <c r="E3106" s="240" t="s">
        <v>10337</v>
      </c>
    </row>
    <row r="3107" spans="1:5" ht="20.100000000000001" customHeight="1">
      <c r="A3107" s="237" t="s">
        <v>5566</v>
      </c>
      <c r="B3107" s="238" t="s">
        <v>10476</v>
      </c>
      <c r="C3107" s="238" t="s">
        <v>6893</v>
      </c>
      <c r="D3107" s="239">
        <v>1380</v>
      </c>
      <c r="E3107" s="240" t="s">
        <v>10337</v>
      </c>
    </row>
    <row r="3108" spans="1:5" ht="20.100000000000001" customHeight="1">
      <c r="A3108" s="237" t="s">
        <v>5566</v>
      </c>
      <c r="B3108" s="238" t="s">
        <v>10477</v>
      </c>
      <c r="C3108" s="238" t="s">
        <v>6893</v>
      </c>
      <c r="D3108" s="239">
        <v>1890</v>
      </c>
      <c r="E3108" s="240" t="s">
        <v>10337</v>
      </c>
    </row>
    <row r="3109" spans="1:5" ht="20.100000000000001" customHeight="1">
      <c r="A3109" s="237" t="s">
        <v>5566</v>
      </c>
      <c r="B3109" s="238" t="s">
        <v>10478</v>
      </c>
      <c r="C3109" s="238" t="s">
        <v>6893</v>
      </c>
      <c r="D3109" s="239">
        <v>2320</v>
      </c>
      <c r="E3109" s="240" t="s">
        <v>10337</v>
      </c>
    </row>
    <row r="3110" spans="1:5" ht="20.100000000000001" customHeight="1">
      <c r="A3110" s="237" t="s">
        <v>5566</v>
      </c>
      <c r="B3110" s="238" t="s">
        <v>10479</v>
      </c>
      <c r="C3110" s="238" t="s">
        <v>6893</v>
      </c>
      <c r="D3110" s="239">
        <v>5080</v>
      </c>
      <c r="E3110" s="240" t="s">
        <v>10337</v>
      </c>
    </row>
    <row r="3111" spans="1:5" ht="20.100000000000001" customHeight="1">
      <c r="A3111" s="237" t="s">
        <v>5566</v>
      </c>
      <c r="B3111" s="238" t="s">
        <v>10480</v>
      </c>
      <c r="C3111" s="238" t="s">
        <v>6893</v>
      </c>
      <c r="D3111" s="239">
        <v>6380</v>
      </c>
      <c r="E3111" s="240" t="s">
        <v>10337</v>
      </c>
    </row>
    <row r="3112" spans="1:5" ht="20.100000000000001" customHeight="1">
      <c r="A3112" s="237" t="s">
        <v>5566</v>
      </c>
      <c r="B3112" s="238" t="s">
        <v>10481</v>
      </c>
      <c r="C3112" s="238" t="s">
        <v>6893</v>
      </c>
      <c r="D3112" s="239">
        <v>10730</v>
      </c>
      <c r="E3112" s="240" t="s">
        <v>10337</v>
      </c>
    </row>
    <row r="3113" spans="1:5" ht="20.100000000000001" customHeight="1">
      <c r="A3113" s="237" t="s">
        <v>5566</v>
      </c>
      <c r="B3113" s="238" t="s">
        <v>10482</v>
      </c>
      <c r="C3113" s="238" t="s">
        <v>6893</v>
      </c>
      <c r="D3113" s="239">
        <v>13780</v>
      </c>
      <c r="E3113" s="240" t="s">
        <v>10337</v>
      </c>
    </row>
    <row r="3114" spans="1:5" ht="20.100000000000001" customHeight="1">
      <c r="A3114" s="237" t="s">
        <v>5566</v>
      </c>
      <c r="B3114" s="238" t="s">
        <v>10483</v>
      </c>
      <c r="C3114" s="238" t="s">
        <v>6893</v>
      </c>
      <c r="D3114" s="239">
        <v>17400</v>
      </c>
      <c r="E3114" s="240" t="s">
        <v>10337</v>
      </c>
    </row>
    <row r="3115" spans="1:5" ht="20.100000000000001" customHeight="1">
      <c r="A3115" s="237" t="s">
        <v>5566</v>
      </c>
      <c r="B3115" s="238" t="s">
        <v>10484</v>
      </c>
      <c r="C3115" s="238" t="s">
        <v>6893</v>
      </c>
      <c r="D3115" s="239">
        <v>21750</v>
      </c>
      <c r="E3115" s="240" t="s">
        <v>10337</v>
      </c>
    </row>
    <row r="3116" spans="1:5" ht="20.100000000000001" customHeight="1">
      <c r="A3116" s="237" t="s">
        <v>5566</v>
      </c>
      <c r="B3116" s="238" t="s">
        <v>10485</v>
      </c>
      <c r="C3116" s="238" t="s">
        <v>6893</v>
      </c>
      <c r="D3116" s="239">
        <v>23930</v>
      </c>
      <c r="E3116" s="240" t="s">
        <v>10337</v>
      </c>
    </row>
    <row r="3117" spans="1:5" ht="20.100000000000001" customHeight="1">
      <c r="A3117" s="237" t="s">
        <v>5566</v>
      </c>
      <c r="B3117" s="238" t="s">
        <v>10486</v>
      </c>
      <c r="C3117" s="238" t="s">
        <v>6893</v>
      </c>
      <c r="D3117" s="239">
        <v>31900</v>
      </c>
      <c r="E3117" s="240" t="s">
        <v>10337</v>
      </c>
    </row>
    <row r="3118" spans="1:5" ht="20.100000000000001" customHeight="1">
      <c r="A3118" s="237" t="s">
        <v>5569</v>
      </c>
      <c r="B3118" s="238" t="s">
        <v>5570</v>
      </c>
      <c r="C3118" s="238" t="s">
        <v>6893</v>
      </c>
      <c r="D3118" s="239">
        <v>155000</v>
      </c>
      <c r="E3118" s="240" t="s">
        <v>10337</v>
      </c>
    </row>
    <row r="3119" spans="1:5" ht="20.100000000000001" customHeight="1">
      <c r="A3119" s="237" t="s">
        <v>5572</v>
      </c>
      <c r="B3119" s="238" t="s">
        <v>5573</v>
      </c>
      <c r="C3119" s="238" t="s">
        <v>6893</v>
      </c>
      <c r="D3119" s="239">
        <v>155000</v>
      </c>
      <c r="E3119" s="240" t="s">
        <v>10337</v>
      </c>
    </row>
    <row r="3120" spans="1:5" ht="20.100000000000001" customHeight="1">
      <c r="A3120" s="237" t="s">
        <v>5575</v>
      </c>
      <c r="B3120" s="238" t="s">
        <v>5576</v>
      </c>
      <c r="C3120" s="238" t="s">
        <v>6893</v>
      </c>
      <c r="D3120" s="239">
        <v>98000</v>
      </c>
      <c r="E3120" s="240" t="s">
        <v>10337</v>
      </c>
    </row>
    <row r="3121" spans="1:5" ht="20.100000000000001" customHeight="1">
      <c r="A3121" s="237" t="s">
        <v>5578</v>
      </c>
      <c r="B3121" s="238" t="s">
        <v>5579</v>
      </c>
      <c r="C3121" s="238" t="s">
        <v>6893</v>
      </c>
      <c r="D3121" s="239">
        <v>160000</v>
      </c>
      <c r="E3121" s="240" t="s">
        <v>10337</v>
      </c>
    </row>
    <row r="3122" spans="1:5" ht="20.100000000000001" customHeight="1">
      <c r="A3122" s="237" t="s">
        <v>7578</v>
      </c>
      <c r="B3122" s="238" t="s">
        <v>5581</v>
      </c>
      <c r="C3122" s="238" t="s">
        <v>6893</v>
      </c>
      <c r="D3122" s="239">
        <v>250000</v>
      </c>
      <c r="E3122" s="240" t="s">
        <v>10337</v>
      </c>
    </row>
    <row r="3123" spans="1:5" ht="20.100000000000001" customHeight="1">
      <c r="A3123" s="237" t="s">
        <v>5583</v>
      </c>
      <c r="B3123" s="238" t="s">
        <v>5584</v>
      </c>
      <c r="C3123" s="238" t="s">
        <v>6893</v>
      </c>
      <c r="D3123" s="239">
        <v>1750000</v>
      </c>
      <c r="E3123" s="240" t="s">
        <v>10337</v>
      </c>
    </row>
    <row r="3124" spans="1:5" ht="20.100000000000001" customHeight="1">
      <c r="A3124" s="237" t="s">
        <v>5586</v>
      </c>
      <c r="B3124" s="238" t="s">
        <v>5484</v>
      </c>
      <c r="C3124" s="238" t="s">
        <v>6893</v>
      </c>
      <c r="D3124" s="239">
        <v>250000</v>
      </c>
      <c r="E3124" s="240" t="s">
        <v>10337</v>
      </c>
    </row>
    <row r="3125" spans="1:5" ht="20.100000000000001" customHeight="1">
      <c r="A3125" s="237" t="s">
        <v>5588</v>
      </c>
      <c r="B3125" s="238" t="s">
        <v>5589</v>
      </c>
      <c r="C3125" s="238" t="s">
        <v>6893</v>
      </c>
      <c r="D3125" s="239">
        <v>19000</v>
      </c>
      <c r="E3125" s="240" t="s">
        <v>10337</v>
      </c>
    </row>
    <row r="3126" spans="1:5" ht="20.100000000000001" customHeight="1">
      <c r="A3126" s="237" t="s">
        <v>5591</v>
      </c>
      <c r="B3126" s="238" t="s">
        <v>5592</v>
      </c>
      <c r="C3126" s="238" t="s">
        <v>6893</v>
      </c>
      <c r="D3126" s="239">
        <v>3300</v>
      </c>
      <c r="E3126" s="240" t="s">
        <v>10337</v>
      </c>
    </row>
    <row r="3127" spans="1:5" ht="20.100000000000001" customHeight="1">
      <c r="A3127" s="237" t="s">
        <v>5594</v>
      </c>
      <c r="B3127" s="238" t="s">
        <v>5595</v>
      </c>
      <c r="C3127" s="238" t="s">
        <v>6893</v>
      </c>
      <c r="D3127" s="239">
        <v>13000</v>
      </c>
      <c r="E3127" s="240" t="s">
        <v>10337</v>
      </c>
    </row>
    <row r="3128" spans="1:5" ht="20.100000000000001" customHeight="1">
      <c r="A3128" s="237" t="s">
        <v>5594</v>
      </c>
      <c r="B3128" s="238" t="s">
        <v>5597</v>
      </c>
      <c r="C3128" s="238" t="s">
        <v>6893</v>
      </c>
      <c r="D3128" s="239">
        <v>10000</v>
      </c>
      <c r="E3128" s="240" t="s">
        <v>10337</v>
      </c>
    </row>
    <row r="3129" spans="1:5" ht="20.100000000000001" customHeight="1">
      <c r="A3129" s="237" t="s">
        <v>5599</v>
      </c>
      <c r="B3129" s="238" t="s">
        <v>5600</v>
      </c>
      <c r="C3129" s="238" t="s">
        <v>6893</v>
      </c>
      <c r="D3129" s="239">
        <v>300000</v>
      </c>
      <c r="E3129" s="240" t="s">
        <v>10337</v>
      </c>
    </row>
    <row r="3130" spans="1:5" ht="20.100000000000001" customHeight="1">
      <c r="A3130" s="237" t="s">
        <v>5602</v>
      </c>
      <c r="B3130" s="238" t="s">
        <v>10487</v>
      </c>
      <c r="C3130" s="238" t="s">
        <v>6893</v>
      </c>
      <c r="D3130" s="239">
        <v>1100000</v>
      </c>
      <c r="E3130" s="240" t="s">
        <v>10337</v>
      </c>
    </row>
    <row r="3131" spans="1:5" ht="20.100000000000001" customHeight="1">
      <c r="A3131" s="237" t="s">
        <v>5602</v>
      </c>
      <c r="B3131" s="238" t="s">
        <v>10488</v>
      </c>
      <c r="C3131" s="238" t="s">
        <v>7571</v>
      </c>
      <c r="D3131" s="239">
        <v>1400000</v>
      </c>
      <c r="E3131" s="240" t="s">
        <v>10337</v>
      </c>
    </row>
    <row r="3132" spans="1:5" ht="20.100000000000001" customHeight="1">
      <c r="A3132" s="237" t="s">
        <v>5605</v>
      </c>
      <c r="B3132" s="238" t="s">
        <v>5606</v>
      </c>
      <c r="C3132" s="238" t="s">
        <v>7081</v>
      </c>
      <c r="D3132" s="239">
        <v>1540000</v>
      </c>
      <c r="E3132" s="240" t="s">
        <v>10337</v>
      </c>
    </row>
    <row r="3133" spans="1:5" ht="20.100000000000001" customHeight="1">
      <c r="A3133" s="237" t="s">
        <v>5608</v>
      </c>
      <c r="B3133" s="238" t="s">
        <v>5609</v>
      </c>
      <c r="C3133" s="238" t="s">
        <v>7081</v>
      </c>
      <c r="D3133" s="239">
        <v>12489000</v>
      </c>
      <c r="E3133" s="240" t="s">
        <v>10337</v>
      </c>
    </row>
    <row r="3134" spans="1:5" ht="20.100000000000001" customHeight="1">
      <c r="A3134" s="237" t="s">
        <v>5611</v>
      </c>
      <c r="B3134" s="238" t="s">
        <v>10489</v>
      </c>
      <c r="C3134" s="238" t="s">
        <v>7081</v>
      </c>
      <c r="D3134" s="239">
        <v>26300000</v>
      </c>
      <c r="E3134" s="240" t="s">
        <v>10337</v>
      </c>
    </row>
    <row r="3135" spans="1:5" ht="20.100000000000001" customHeight="1">
      <c r="A3135" s="237" t="s">
        <v>5613</v>
      </c>
      <c r="B3135" s="238" t="s">
        <v>5614</v>
      </c>
      <c r="C3135" s="238" t="s">
        <v>7102</v>
      </c>
      <c r="D3135" s="239">
        <v>1540000</v>
      </c>
      <c r="E3135" s="240" t="s">
        <v>10337</v>
      </c>
    </row>
    <row r="3136" spans="1:5" ht="20.100000000000001" customHeight="1">
      <c r="A3136" s="237" t="s">
        <v>5613</v>
      </c>
      <c r="B3136" s="238" t="s">
        <v>5616</v>
      </c>
      <c r="C3136" s="238" t="s">
        <v>7102</v>
      </c>
      <c r="D3136" s="239">
        <v>1850000</v>
      </c>
      <c r="E3136" s="240" t="s">
        <v>10337</v>
      </c>
    </row>
    <row r="3137" spans="1:5" ht="20.100000000000001" customHeight="1">
      <c r="A3137" s="237" t="s">
        <v>10490</v>
      </c>
      <c r="B3137" s="238" t="s">
        <v>10491</v>
      </c>
      <c r="C3137" s="238" t="s">
        <v>7081</v>
      </c>
      <c r="D3137" s="239">
        <v>498000</v>
      </c>
      <c r="E3137" s="240" t="s">
        <v>10337</v>
      </c>
    </row>
    <row r="3138" spans="1:5" ht="20.100000000000001" customHeight="1">
      <c r="A3138" s="237" t="s">
        <v>10490</v>
      </c>
      <c r="B3138" s="238" t="s">
        <v>10492</v>
      </c>
      <c r="C3138" s="238" t="s">
        <v>7081</v>
      </c>
      <c r="D3138" s="239">
        <v>589000</v>
      </c>
      <c r="E3138" s="240" t="s">
        <v>10337</v>
      </c>
    </row>
    <row r="3139" spans="1:5" ht="20.100000000000001" customHeight="1">
      <c r="A3139" s="237" t="s">
        <v>10490</v>
      </c>
      <c r="B3139" s="238" t="s">
        <v>10493</v>
      </c>
      <c r="C3139" s="238" t="s">
        <v>7081</v>
      </c>
      <c r="D3139" s="239">
        <v>834000</v>
      </c>
      <c r="E3139" s="240" t="s">
        <v>10337</v>
      </c>
    </row>
    <row r="3140" spans="1:5" ht="20.100000000000001" customHeight="1">
      <c r="A3140" s="237" t="s">
        <v>10490</v>
      </c>
      <c r="B3140" s="238" t="s">
        <v>10494</v>
      </c>
      <c r="C3140" s="238" t="s">
        <v>7081</v>
      </c>
      <c r="D3140" s="239">
        <v>1095000</v>
      </c>
      <c r="E3140" s="240" t="s">
        <v>10337</v>
      </c>
    </row>
    <row r="3141" spans="1:5" ht="20.100000000000001" customHeight="1">
      <c r="A3141" s="237" t="s">
        <v>5618</v>
      </c>
      <c r="B3141" s="238" t="s">
        <v>5619</v>
      </c>
      <c r="C3141" s="238" t="s">
        <v>6893</v>
      </c>
      <c r="D3141" s="239">
        <v>179000</v>
      </c>
      <c r="E3141" s="240" t="s">
        <v>10337</v>
      </c>
    </row>
    <row r="3142" spans="1:5" ht="20.100000000000001" customHeight="1">
      <c r="A3142" s="237" t="s">
        <v>5621</v>
      </c>
      <c r="B3142" s="238" t="s">
        <v>5619</v>
      </c>
      <c r="C3142" s="238" t="s">
        <v>6893</v>
      </c>
      <c r="D3142" s="239">
        <v>322000</v>
      </c>
      <c r="E3142" s="240" t="s">
        <v>10337</v>
      </c>
    </row>
    <row r="3143" spans="1:5" ht="20.100000000000001" customHeight="1">
      <c r="A3143" s="237" t="s">
        <v>5623</v>
      </c>
      <c r="B3143" s="238" t="s">
        <v>5624</v>
      </c>
      <c r="C3143" s="238" t="s">
        <v>7102</v>
      </c>
      <c r="D3143" s="239">
        <v>3500000</v>
      </c>
      <c r="E3143" s="240" t="s">
        <v>10337</v>
      </c>
    </row>
    <row r="3144" spans="1:5" ht="20.100000000000001" customHeight="1">
      <c r="A3144" s="237" t="s">
        <v>5626</v>
      </c>
      <c r="B3144" s="238" t="s">
        <v>5627</v>
      </c>
      <c r="C3144" s="238" t="s">
        <v>6893</v>
      </c>
      <c r="D3144" s="239">
        <v>70000</v>
      </c>
      <c r="E3144" s="240" t="s">
        <v>10337</v>
      </c>
    </row>
    <row r="3145" spans="1:5" ht="20.100000000000001" customHeight="1">
      <c r="A3145" s="237" t="s">
        <v>5626</v>
      </c>
      <c r="B3145" s="238" t="s">
        <v>5629</v>
      </c>
      <c r="C3145" s="238" t="s">
        <v>6893</v>
      </c>
      <c r="D3145" s="239">
        <v>53000</v>
      </c>
      <c r="E3145" s="240" t="s">
        <v>10337</v>
      </c>
    </row>
    <row r="3146" spans="1:5" ht="20.100000000000001" customHeight="1">
      <c r="A3146" s="237" t="s">
        <v>5631</v>
      </c>
      <c r="B3146" s="238" t="s">
        <v>5632</v>
      </c>
      <c r="C3146" s="238" t="s">
        <v>6893</v>
      </c>
      <c r="D3146" s="239">
        <v>170000</v>
      </c>
      <c r="E3146" s="240" t="s">
        <v>10337</v>
      </c>
    </row>
    <row r="3147" spans="1:5" ht="20.100000000000001" customHeight="1">
      <c r="A3147" s="237" t="s">
        <v>5631</v>
      </c>
      <c r="B3147" s="238" t="s">
        <v>5634</v>
      </c>
      <c r="C3147" s="238" t="s">
        <v>6893</v>
      </c>
      <c r="D3147" s="239">
        <v>105000</v>
      </c>
      <c r="E3147" s="240" t="s">
        <v>10337</v>
      </c>
    </row>
    <row r="3148" spans="1:5" ht="20.100000000000001" customHeight="1">
      <c r="A3148" s="237" t="s">
        <v>5631</v>
      </c>
      <c r="B3148" s="238" t="s">
        <v>5636</v>
      </c>
      <c r="C3148" s="238" t="s">
        <v>6893</v>
      </c>
      <c r="D3148" s="239">
        <v>105000</v>
      </c>
      <c r="E3148" s="240" t="s">
        <v>10337</v>
      </c>
    </row>
    <row r="3149" spans="1:5" ht="20.100000000000001" customHeight="1">
      <c r="A3149" s="237" t="s">
        <v>5638</v>
      </c>
      <c r="B3149" s="238" t="s">
        <v>5639</v>
      </c>
      <c r="C3149" s="238" t="s">
        <v>7102</v>
      </c>
      <c r="D3149" s="239">
        <v>150000</v>
      </c>
      <c r="E3149" s="240" t="s">
        <v>10337</v>
      </c>
    </row>
    <row r="3150" spans="1:5" ht="20.100000000000001" customHeight="1">
      <c r="A3150" s="237" t="s">
        <v>5638</v>
      </c>
      <c r="B3150" s="238" t="s">
        <v>5641</v>
      </c>
      <c r="C3150" s="238" t="s">
        <v>7102</v>
      </c>
      <c r="D3150" s="239">
        <v>160000</v>
      </c>
      <c r="E3150" s="240" t="s">
        <v>10337</v>
      </c>
    </row>
    <row r="3151" spans="1:5" ht="20.100000000000001" customHeight="1">
      <c r="A3151" s="237" t="s">
        <v>5638</v>
      </c>
      <c r="B3151" s="238" t="s">
        <v>5643</v>
      </c>
      <c r="C3151" s="238" t="s">
        <v>7102</v>
      </c>
      <c r="D3151" s="239">
        <v>210000</v>
      </c>
      <c r="E3151" s="240" t="s">
        <v>10337</v>
      </c>
    </row>
    <row r="3152" spans="1:5" ht="20.100000000000001" customHeight="1">
      <c r="A3152" s="237" t="s">
        <v>5645</v>
      </c>
      <c r="B3152" s="238" t="s">
        <v>5646</v>
      </c>
      <c r="C3152" s="238" t="s">
        <v>6893</v>
      </c>
      <c r="D3152" s="239">
        <v>150000</v>
      </c>
      <c r="E3152" s="240" t="s">
        <v>10337</v>
      </c>
    </row>
    <row r="3153" spans="1:5" ht="20.100000000000001" customHeight="1">
      <c r="A3153" s="237" t="s">
        <v>5648</v>
      </c>
      <c r="B3153" s="238" t="s">
        <v>5649</v>
      </c>
      <c r="C3153" s="238" t="s">
        <v>6893</v>
      </c>
      <c r="D3153" s="239">
        <v>90000</v>
      </c>
      <c r="E3153" s="240" t="s">
        <v>10337</v>
      </c>
    </row>
    <row r="3154" spans="1:5" ht="20.100000000000001" customHeight="1">
      <c r="A3154" s="237" t="s">
        <v>5651</v>
      </c>
      <c r="B3154" s="238" t="s">
        <v>5652</v>
      </c>
      <c r="C3154" s="238" t="s">
        <v>6893</v>
      </c>
      <c r="D3154" s="239">
        <v>25200</v>
      </c>
      <c r="E3154" s="240" t="s">
        <v>10337</v>
      </c>
    </row>
    <row r="3155" spans="1:5" ht="20.100000000000001" customHeight="1">
      <c r="A3155" s="237" t="s">
        <v>5651</v>
      </c>
      <c r="B3155" s="238" t="s">
        <v>5654</v>
      </c>
      <c r="C3155" s="238" t="s">
        <v>6893</v>
      </c>
      <c r="D3155" s="239">
        <v>48000</v>
      </c>
      <c r="E3155" s="240" t="s">
        <v>10337</v>
      </c>
    </row>
    <row r="3156" spans="1:5" ht="20.100000000000001" customHeight="1">
      <c r="A3156" s="237" t="s">
        <v>5656</v>
      </c>
      <c r="B3156" s="238" t="s">
        <v>5657</v>
      </c>
      <c r="C3156" s="238" t="s">
        <v>6893</v>
      </c>
      <c r="D3156" s="239">
        <v>25200</v>
      </c>
      <c r="E3156" s="240" t="s">
        <v>10337</v>
      </c>
    </row>
    <row r="3157" spans="1:5" ht="20.100000000000001" customHeight="1">
      <c r="A3157" s="237" t="s">
        <v>5656</v>
      </c>
      <c r="B3157" s="238" t="s">
        <v>5654</v>
      </c>
      <c r="C3157" s="238" t="s">
        <v>6893</v>
      </c>
      <c r="D3157" s="239">
        <v>48000</v>
      </c>
      <c r="E3157" s="240" t="s">
        <v>10337</v>
      </c>
    </row>
    <row r="3158" spans="1:5" ht="20.100000000000001" customHeight="1">
      <c r="A3158" s="237" t="s">
        <v>5660</v>
      </c>
      <c r="B3158" s="238" t="s">
        <v>5661</v>
      </c>
      <c r="C3158" s="238" t="s">
        <v>6893</v>
      </c>
      <c r="D3158" s="239">
        <v>90000</v>
      </c>
      <c r="E3158" s="240" t="s">
        <v>10337</v>
      </c>
    </row>
    <row r="3159" spans="1:5" ht="20.100000000000001" customHeight="1">
      <c r="A3159" s="237" t="s">
        <v>5660</v>
      </c>
      <c r="B3159" s="238" t="s">
        <v>5663</v>
      </c>
      <c r="C3159" s="238" t="s">
        <v>6893</v>
      </c>
      <c r="D3159" s="239">
        <v>99000</v>
      </c>
      <c r="E3159" s="240" t="s">
        <v>10337</v>
      </c>
    </row>
    <row r="3160" spans="1:5" ht="20.100000000000001" customHeight="1">
      <c r="A3160" s="237" t="s">
        <v>5665</v>
      </c>
      <c r="B3160" s="238" t="s">
        <v>5666</v>
      </c>
      <c r="C3160" s="238" t="s">
        <v>6893</v>
      </c>
      <c r="D3160" s="239">
        <v>190000</v>
      </c>
      <c r="E3160" s="240" t="s">
        <v>10337</v>
      </c>
    </row>
    <row r="3161" spans="1:5" ht="20.100000000000001" customHeight="1">
      <c r="A3161" s="237" t="s">
        <v>10495</v>
      </c>
      <c r="B3161" s="238" t="s">
        <v>5669</v>
      </c>
      <c r="C3161" s="238" t="s">
        <v>7081</v>
      </c>
      <c r="D3161" s="239">
        <v>259000</v>
      </c>
      <c r="E3161" s="240" t="s">
        <v>10337</v>
      </c>
    </row>
    <row r="3162" spans="1:5" ht="20.100000000000001" customHeight="1">
      <c r="A3162" s="237" t="s">
        <v>10495</v>
      </c>
      <c r="B3162" s="238" t="s">
        <v>5671</v>
      </c>
      <c r="C3162" s="238" t="s">
        <v>7081</v>
      </c>
      <c r="D3162" s="239">
        <v>259000</v>
      </c>
      <c r="E3162" s="240" t="s">
        <v>10337</v>
      </c>
    </row>
    <row r="3163" spans="1:5" ht="20.100000000000001" customHeight="1">
      <c r="A3163" s="237" t="s">
        <v>5673</v>
      </c>
      <c r="B3163" s="238" t="s">
        <v>10496</v>
      </c>
      <c r="C3163" s="238" t="s">
        <v>6893</v>
      </c>
      <c r="D3163" s="239">
        <v>300000</v>
      </c>
      <c r="E3163" s="240" t="s">
        <v>10337</v>
      </c>
    </row>
    <row r="3164" spans="1:5" ht="20.100000000000001" customHeight="1">
      <c r="A3164" s="237" t="s">
        <v>5673</v>
      </c>
      <c r="B3164" s="238" t="s">
        <v>5675</v>
      </c>
      <c r="C3164" s="238" t="s">
        <v>6893</v>
      </c>
      <c r="D3164" s="239">
        <v>277500</v>
      </c>
      <c r="E3164" s="240" t="s">
        <v>10337</v>
      </c>
    </row>
    <row r="3165" spans="1:5" ht="20.100000000000001" customHeight="1">
      <c r="A3165" s="237" t="s">
        <v>5677</v>
      </c>
      <c r="B3165" s="238" t="s">
        <v>5678</v>
      </c>
      <c r="C3165" s="238" t="s">
        <v>6893</v>
      </c>
      <c r="D3165" s="239">
        <v>300000</v>
      </c>
      <c r="E3165" s="240" t="s">
        <v>10337</v>
      </c>
    </row>
    <row r="3166" spans="1:5" ht="20.100000000000001" customHeight="1">
      <c r="A3166" s="237" t="s">
        <v>5680</v>
      </c>
      <c r="B3166" s="238" t="s">
        <v>5681</v>
      </c>
      <c r="C3166" s="238" t="s">
        <v>6893</v>
      </c>
      <c r="D3166" s="239">
        <v>125000</v>
      </c>
      <c r="E3166" s="240" t="s">
        <v>10337</v>
      </c>
    </row>
    <row r="3167" spans="1:5" ht="20.100000000000001" customHeight="1">
      <c r="A3167" s="237" t="s">
        <v>10497</v>
      </c>
      <c r="B3167" s="238" t="s">
        <v>5683</v>
      </c>
      <c r="C3167" s="238" t="s">
        <v>6893</v>
      </c>
      <c r="D3167" s="239">
        <v>199000</v>
      </c>
      <c r="E3167" s="240" t="s">
        <v>10337</v>
      </c>
    </row>
    <row r="3168" spans="1:5" ht="20.100000000000001" customHeight="1">
      <c r="A3168" s="237" t="s">
        <v>5685</v>
      </c>
      <c r="B3168" s="238" t="s">
        <v>5678</v>
      </c>
      <c r="C3168" s="238" t="s">
        <v>6893</v>
      </c>
      <c r="D3168" s="239">
        <v>277500</v>
      </c>
      <c r="E3168" s="240" t="s">
        <v>10337</v>
      </c>
    </row>
    <row r="3169" spans="1:5" ht="20.100000000000001" customHeight="1">
      <c r="A3169" s="237" t="s">
        <v>5687</v>
      </c>
      <c r="B3169" s="238" t="s">
        <v>5678</v>
      </c>
      <c r="C3169" s="238" t="s">
        <v>6893</v>
      </c>
      <c r="D3169" s="239">
        <v>277500</v>
      </c>
      <c r="E3169" s="240" t="s">
        <v>10337</v>
      </c>
    </row>
    <row r="3170" spans="1:5" ht="20.100000000000001" customHeight="1">
      <c r="A3170" s="237" t="s">
        <v>5689</v>
      </c>
      <c r="B3170" s="238" t="s">
        <v>5678</v>
      </c>
      <c r="C3170" s="238" t="s">
        <v>6893</v>
      </c>
      <c r="D3170" s="239">
        <v>277500</v>
      </c>
      <c r="E3170" s="240" t="s">
        <v>10337</v>
      </c>
    </row>
    <row r="3171" spans="1:5" ht="20.100000000000001" customHeight="1">
      <c r="A3171" s="237" t="s">
        <v>5689</v>
      </c>
      <c r="B3171" s="238" t="s">
        <v>5691</v>
      </c>
      <c r="C3171" s="238" t="s">
        <v>6893</v>
      </c>
      <c r="D3171" s="239">
        <v>247500</v>
      </c>
      <c r="E3171" s="240" t="s">
        <v>10337</v>
      </c>
    </row>
    <row r="3172" spans="1:5" ht="20.100000000000001" customHeight="1">
      <c r="A3172" s="237" t="s">
        <v>5693</v>
      </c>
      <c r="B3172" s="238" t="s">
        <v>5694</v>
      </c>
      <c r="C3172" s="238" t="s">
        <v>6893</v>
      </c>
      <c r="D3172" s="239">
        <v>67500</v>
      </c>
      <c r="E3172" s="240" t="s">
        <v>10337</v>
      </c>
    </row>
    <row r="3173" spans="1:5" ht="20.100000000000001" customHeight="1">
      <c r="A3173" s="237" t="s">
        <v>5693</v>
      </c>
      <c r="B3173" s="238" t="s">
        <v>5696</v>
      </c>
      <c r="C3173" s="238" t="s">
        <v>6893</v>
      </c>
      <c r="D3173" s="239">
        <v>135000</v>
      </c>
      <c r="E3173" s="240" t="s">
        <v>10337</v>
      </c>
    </row>
    <row r="3174" spans="1:5" ht="20.100000000000001" customHeight="1">
      <c r="A3174" s="237" t="s">
        <v>5698</v>
      </c>
      <c r="B3174" s="238" t="s">
        <v>5699</v>
      </c>
      <c r="C3174" s="238" t="s">
        <v>6893</v>
      </c>
      <c r="D3174" s="239">
        <v>67500</v>
      </c>
      <c r="E3174" s="240" t="s">
        <v>10337</v>
      </c>
    </row>
    <row r="3175" spans="1:5" ht="20.100000000000001" customHeight="1">
      <c r="A3175" s="237" t="s">
        <v>5698</v>
      </c>
      <c r="B3175" s="238" t="s">
        <v>5701</v>
      </c>
      <c r="C3175" s="238" t="s">
        <v>6893</v>
      </c>
      <c r="D3175" s="239">
        <v>135000</v>
      </c>
      <c r="E3175" s="240" t="s">
        <v>10337</v>
      </c>
    </row>
    <row r="3176" spans="1:5" ht="20.100000000000001" customHeight="1">
      <c r="A3176" s="237" t="s">
        <v>5703</v>
      </c>
      <c r="B3176" s="238" t="s">
        <v>5704</v>
      </c>
      <c r="C3176" s="238" t="s">
        <v>6893</v>
      </c>
      <c r="D3176" s="239">
        <v>180000</v>
      </c>
      <c r="E3176" s="240" t="s">
        <v>10337</v>
      </c>
    </row>
    <row r="3177" spans="1:5" ht="20.100000000000001" customHeight="1">
      <c r="A3177" s="237" t="s">
        <v>5703</v>
      </c>
      <c r="B3177" s="238" t="s">
        <v>5706</v>
      </c>
      <c r="C3177" s="238" t="s">
        <v>6893</v>
      </c>
      <c r="D3177" s="239">
        <v>180000</v>
      </c>
      <c r="E3177" s="240" t="s">
        <v>10337</v>
      </c>
    </row>
    <row r="3178" spans="1:5" ht="20.100000000000001" customHeight="1">
      <c r="A3178" s="237" t="s">
        <v>5708</v>
      </c>
      <c r="B3178" s="238" t="s">
        <v>5704</v>
      </c>
      <c r="C3178" s="238" t="s">
        <v>6893</v>
      </c>
      <c r="D3178" s="239">
        <v>180000</v>
      </c>
      <c r="E3178" s="240" t="s">
        <v>10337</v>
      </c>
    </row>
    <row r="3179" spans="1:5" ht="20.100000000000001" customHeight="1">
      <c r="A3179" s="237" t="s">
        <v>5708</v>
      </c>
      <c r="B3179" s="238" t="s">
        <v>5706</v>
      </c>
      <c r="C3179" s="238" t="s">
        <v>6893</v>
      </c>
      <c r="D3179" s="239">
        <v>180000</v>
      </c>
      <c r="E3179" s="240" t="s">
        <v>10337</v>
      </c>
    </row>
    <row r="3180" spans="1:5" ht="20.100000000000001" customHeight="1">
      <c r="A3180" s="237" t="s">
        <v>5711</v>
      </c>
      <c r="B3180" s="238" t="s">
        <v>5712</v>
      </c>
      <c r="C3180" s="238" t="s">
        <v>6893</v>
      </c>
      <c r="D3180" s="239">
        <v>350000</v>
      </c>
      <c r="E3180" s="240" t="s">
        <v>10337</v>
      </c>
    </row>
    <row r="3181" spans="1:5" ht="20.100000000000001" customHeight="1">
      <c r="A3181" s="237" t="s">
        <v>5711</v>
      </c>
      <c r="B3181" s="238" t="s">
        <v>5714</v>
      </c>
      <c r="C3181" s="238" t="s">
        <v>6893</v>
      </c>
      <c r="D3181" s="239">
        <v>350000</v>
      </c>
      <c r="E3181" s="240" t="s">
        <v>10337</v>
      </c>
    </row>
    <row r="3182" spans="1:5" ht="20.100000000000001" customHeight="1">
      <c r="A3182" s="237" t="s">
        <v>5716</v>
      </c>
      <c r="B3182" s="238" t="s">
        <v>5717</v>
      </c>
      <c r="C3182" s="238" t="s">
        <v>6893</v>
      </c>
      <c r="D3182" s="239">
        <v>12090</v>
      </c>
      <c r="E3182" s="240" t="s">
        <v>10337</v>
      </c>
    </row>
    <row r="3183" spans="1:5" ht="20.100000000000001" customHeight="1">
      <c r="A3183" s="237" t="s">
        <v>5719</v>
      </c>
      <c r="B3183" s="238" t="s">
        <v>5720</v>
      </c>
      <c r="C3183" s="238" t="s">
        <v>6893</v>
      </c>
      <c r="D3183" s="239">
        <v>12090</v>
      </c>
      <c r="E3183" s="240" t="s">
        <v>10337</v>
      </c>
    </row>
    <row r="3184" spans="1:5" ht="20.100000000000001" customHeight="1">
      <c r="A3184" s="237" t="s">
        <v>5722</v>
      </c>
      <c r="B3184" s="238" t="s">
        <v>5723</v>
      </c>
      <c r="C3184" s="238" t="s">
        <v>6893</v>
      </c>
      <c r="D3184" s="239">
        <v>10200</v>
      </c>
      <c r="E3184" s="240" t="s">
        <v>10337</v>
      </c>
    </row>
    <row r="3185" spans="1:5" ht="20.100000000000001" customHeight="1">
      <c r="A3185" s="237" t="s">
        <v>5725</v>
      </c>
      <c r="B3185" s="238" t="s">
        <v>5726</v>
      </c>
      <c r="C3185" s="238" t="s">
        <v>6893</v>
      </c>
      <c r="D3185" s="239">
        <v>2900</v>
      </c>
      <c r="E3185" s="240" t="s">
        <v>10337</v>
      </c>
    </row>
    <row r="3186" spans="1:5" ht="20.100000000000001" customHeight="1">
      <c r="A3186" s="237" t="s">
        <v>5728</v>
      </c>
      <c r="B3186" s="238" t="s">
        <v>5729</v>
      </c>
      <c r="C3186" s="238" t="s">
        <v>6893</v>
      </c>
      <c r="D3186" s="239">
        <v>1900</v>
      </c>
      <c r="E3186" s="240" t="s">
        <v>10337</v>
      </c>
    </row>
    <row r="3187" spans="1:5" ht="20.100000000000001" customHeight="1">
      <c r="A3187" s="237" t="s">
        <v>5728</v>
      </c>
      <c r="B3187" s="238" t="s">
        <v>5731</v>
      </c>
      <c r="C3187" s="238" t="s">
        <v>6893</v>
      </c>
      <c r="D3187" s="239">
        <v>3100</v>
      </c>
      <c r="E3187" s="240" t="s">
        <v>10337</v>
      </c>
    </row>
    <row r="3188" spans="1:5" ht="20.100000000000001" customHeight="1">
      <c r="A3188" s="237" t="s">
        <v>5733</v>
      </c>
      <c r="B3188" s="238" t="s">
        <v>5726</v>
      </c>
      <c r="C3188" s="238" t="s">
        <v>6893</v>
      </c>
      <c r="D3188" s="239">
        <v>5800</v>
      </c>
      <c r="E3188" s="240" t="s">
        <v>10337</v>
      </c>
    </row>
    <row r="3189" spans="1:5" ht="20.100000000000001" customHeight="1">
      <c r="A3189" s="237" t="s">
        <v>5735</v>
      </c>
      <c r="B3189" s="238" t="s">
        <v>5736</v>
      </c>
      <c r="C3189" s="238" t="s">
        <v>6893</v>
      </c>
      <c r="D3189" s="239">
        <v>6500</v>
      </c>
      <c r="E3189" s="240" t="s">
        <v>10337</v>
      </c>
    </row>
    <row r="3190" spans="1:5" ht="20.100000000000001" customHeight="1">
      <c r="A3190" s="237" t="s">
        <v>5738</v>
      </c>
      <c r="B3190" s="238" t="s">
        <v>5739</v>
      </c>
      <c r="C3190" s="238" t="s">
        <v>6893</v>
      </c>
      <c r="D3190" s="239">
        <v>12000</v>
      </c>
      <c r="E3190" s="240" t="s">
        <v>10337</v>
      </c>
    </row>
    <row r="3191" spans="1:5" ht="20.100000000000001" customHeight="1">
      <c r="A3191" s="237" t="s">
        <v>5738</v>
      </c>
      <c r="B3191" s="238" t="s">
        <v>5741</v>
      </c>
      <c r="C3191" s="238" t="s">
        <v>6893</v>
      </c>
      <c r="D3191" s="239">
        <v>18000</v>
      </c>
      <c r="E3191" s="240" t="s">
        <v>10337</v>
      </c>
    </row>
    <row r="3192" spans="1:5" ht="20.100000000000001" customHeight="1">
      <c r="A3192" s="237" t="s">
        <v>5743</v>
      </c>
      <c r="B3192" s="238" t="s">
        <v>5744</v>
      </c>
      <c r="C3192" s="238" t="s">
        <v>6893</v>
      </c>
      <c r="D3192" s="239">
        <v>277500</v>
      </c>
      <c r="E3192" s="240" t="s">
        <v>10337</v>
      </c>
    </row>
    <row r="3193" spans="1:5" ht="20.100000000000001" customHeight="1">
      <c r="A3193" s="237" t="s">
        <v>5743</v>
      </c>
      <c r="B3193" s="238" t="s">
        <v>5746</v>
      </c>
      <c r="C3193" s="238" t="s">
        <v>6893</v>
      </c>
      <c r="D3193" s="239">
        <v>247500</v>
      </c>
      <c r="E3193" s="240" t="s">
        <v>10337</v>
      </c>
    </row>
    <row r="3194" spans="1:5" ht="20.100000000000001" customHeight="1">
      <c r="A3194" s="237" t="s">
        <v>5748</v>
      </c>
      <c r="B3194" s="238" t="s">
        <v>5749</v>
      </c>
      <c r="C3194" s="238" t="s">
        <v>6893</v>
      </c>
      <c r="D3194" s="239">
        <v>435000</v>
      </c>
      <c r="E3194" s="240" t="s">
        <v>10337</v>
      </c>
    </row>
    <row r="3195" spans="1:5" ht="20.100000000000001" customHeight="1">
      <c r="A3195" s="237" t="s">
        <v>5748</v>
      </c>
      <c r="B3195" s="238" t="s">
        <v>5751</v>
      </c>
      <c r="C3195" s="238" t="s">
        <v>6893</v>
      </c>
      <c r="D3195" s="239">
        <v>526000</v>
      </c>
      <c r="E3195" s="240" t="s">
        <v>10337</v>
      </c>
    </row>
    <row r="3196" spans="1:5" ht="20.100000000000001" customHeight="1">
      <c r="A3196" s="237" t="s">
        <v>10498</v>
      </c>
      <c r="B3196" s="238" t="s">
        <v>10499</v>
      </c>
      <c r="C3196" s="238" t="s">
        <v>6893</v>
      </c>
      <c r="D3196" s="239">
        <v>9180000</v>
      </c>
      <c r="E3196" s="240" t="s">
        <v>10337</v>
      </c>
    </row>
    <row r="3197" spans="1:5" ht="20.100000000000001" customHeight="1">
      <c r="A3197" s="237" t="s">
        <v>10498</v>
      </c>
      <c r="B3197" s="238" t="s">
        <v>10500</v>
      </c>
      <c r="C3197" s="238" t="s">
        <v>6893</v>
      </c>
      <c r="D3197" s="239">
        <v>4200000</v>
      </c>
      <c r="E3197" s="240" t="s">
        <v>10337</v>
      </c>
    </row>
    <row r="3198" spans="1:5" ht="20.100000000000001" customHeight="1">
      <c r="A3198" s="237" t="s">
        <v>10501</v>
      </c>
      <c r="B3198" s="238" t="s">
        <v>10502</v>
      </c>
      <c r="C3198" s="238" t="s">
        <v>6893</v>
      </c>
      <c r="D3198" s="239">
        <v>350000</v>
      </c>
      <c r="E3198" s="240" t="s">
        <v>10337</v>
      </c>
    </row>
    <row r="3199" spans="1:5" ht="20.100000000000001" customHeight="1">
      <c r="A3199" s="237" t="s">
        <v>10501</v>
      </c>
      <c r="B3199" s="238" t="s">
        <v>10503</v>
      </c>
      <c r="C3199" s="238" t="s">
        <v>6893</v>
      </c>
      <c r="D3199" s="239">
        <v>350000</v>
      </c>
      <c r="E3199" s="240" t="s">
        <v>10337</v>
      </c>
    </row>
    <row r="3200" spans="1:5" ht="20.100000000000001" customHeight="1">
      <c r="A3200" s="237" t="s">
        <v>5753</v>
      </c>
      <c r="B3200" s="238" t="s">
        <v>7583</v>
      </c>
      <c r="C3200" s="238" t="s">
        <v>6893</v>
      </c>
      <c r="D3200" s="239">
        <v>3800</v>
      </c>
      <c r="E3200" s="240" t="s">
        <v>10337</v>
      </c>
    </row>
    <row r="3201" spans="1:5" ht="20.100000000000001" customHeight="1">
      <c r="A3201" s="237" t="s">
        <v>10504</v>
      </c>
      <c r="B3201" s="238" t="s">
        <v>227</v>
      </c>
      <c r="C3201" s="238" t="s">
        <v>6893</v>
      </c>
      <c r="D3201" s="239">
        <v>2100</v>
      </c>
      <c r="E3201" s="240" t="s">
        <v>10337</v>
      </c>
    </row>
    <row r="3202" spans="1:5" ht="20.100000000000001" customHeight="1">
      <c r="A3202" s="237" t="s">
        <v>5756</v>
      </c>
      <c r="B3202" s="238" t="s">
        <v>10505</v>
      </c>
      <c r="C3202" s="238" t="s">
        <v>6893</v>
      </c>
      <c r="D3202" s="239">
        <v>39500</v>
      </c>
      <c r="E3202" s="240" t="s">
        <v>10337</v>
      </c>
    </row>
    <row r="3203" spans="1:5" ht="20.100000000000001" customHeight="1">
      <c r="A3203" s="237" t="s">
        <v>5758</v>
      </c>
      <c r="B3203" s="238" t="s">
        <v>5759</v>
      </c>
      <c r="C3203" s="238" t="s">
        <v>7081</v>
      </c>
      <c r="D3203" s="239">
        <v>900000</v>
      </c>
      <c r="E3203" s="240" t="s">
        <v>10337</v>
      </c>
    </row>
    <row r="3204" spans="1:5" ht="20.100000000000001" customHeight="1">
      <c r="A3204" s="237" t="s">
        <v>5758</v>
      </c>
      <c r="B3204" s="238" t="s">
        <v>5761</v>
      </c>
      <c r="C3204" s="238" t="s">
        <v>7081</v>
      </c>
      <c r="D3204" s="239">
        <v>1000000</v>
      </c>
      <c r="E3204" s="240" t="s">
        <v>10337</v>
      </c>
    </row>
    <row r="3205" spans="1:5" ht="20.100000000000001" customHeight="1">
      <c r="A3205" s="237" t="s">
        <v>5763</v>
      </c>
      <c r="B3205" s="238" t="s">
        <v>5764</v>
      </c>
      <c r="C3205" s="238" t="s">
        <v>7081</v>
      </c>
      <c r="D3205" s="239">
        <v>1100000</v>
      </c>
      <c r="E3205" s="240" t="s">
        <v>10337</v>
      </c>
    </row>
    <row r="3206" spans="1:5" ht="20.100000000000001" customHeight="1">
      <c r="A3206" s="237" t="s">
        <v>5763</v>
      </c>
      <c r="B3206" s="238" t="s">
        <v>5766</v>
      </c>
      <c r="C3206" s="238" t="s">
        <v>7081</v>
      </c>
      <c r="D3206" s="239">
        <v>1200000</v>
      </c>
      <c r="E3206" s="240" t="s">
        <v>10337</v>
      </c>
    </row>
    <row r="3207" spans="1:5" ht="20.100000000000001" customHeight="1">
      <c r="A3207" s="237" t="s">
        <v>5768</v>
      </c>
      <c r="B3207" s="238" t="s">
        <v>10506</v>
      </c>
      <c r="C3207" s="238" t="s">
        <v>7081</v>
      </c>
      <c r="D3207" s="239">
        <v>120000</v>
      </c>
      <c r="E3207" s="240" t="s">
        <v>10337</v>
      </c>
    </row>
    <row r="3208" spans="1:5" ht="20.100000000000001" customHeight="1">
      <c r="A3208" s="237" t="s">
        <v>5768</v>
      </c>
      <c r="B3208" s="238" t="s">
        <v>10507</v>
      </c>
      <c r="C3208" s="238" t="s">
        <v>7081</v>
      </c>
      <c r="D3208" s="239">
        <v>150000</v>
      </c>
      <c r="E3208" s="240" t="s">
        <v>10337</v>
      </c>
    </row>
    <row r="3209" spans="1:5" ht="20.100000000000001" customHeight="1">
      <c r="A3209" s="237" t="s">
        <v>5771</v>
      </c>
      <c r="B3209" s="238" t="s">
        <v>5772</v>
      </c>
      <c r="C3209" s="238" t="s">
        <v>7081</v>
      </c>
      <c r="D3209" s="239">
        <v>180000</v>
      </c>
      <c r="E3209" s="240" t="s">
        <v>10337</v>
      </c>
    </row>
    <row r="3210" spans="1:5" ht="20.100000000000001" customHeight="1">
      <c r="A3210" s="237" t="s">
        <v>5774</v>
      </c>
      <c r="B3210" s="238" t="s">
        <v>10508</v>
      </c>
      <c r="C3210" s="238" t="s">
        <v>7081</v>
      </c>
      <c r="D3210" s="239">
        <v>19000</v>
      </c>
      <c r="E3210" s="240" t="s">
        <v>10337</v>
      </c>
    </row>
    <row r="3211" spans="1:5" ht="20.100000000000001" customHeight="1">
      <c r="A3211" s="237" t="s">
        <v>5774</v>
      </c>
      <c r="B3211" s="238" t="s">
        <v>10509</v>
      </c>
      <c r="C3211" s="238" t="s">
        <v>7081</v>
      </c>
      <c r="D3211" s="239">
        <v>29000</v>
      </c>
      <c r="E3211" s="240" t="s">
        <v>10337</v>
      </c>
    </row>
    <row r="3212" spans="1:5" ht="20.100000000000001" customHeight="1">
      <c r="A3212" s="237" t="s">
        <v>5777</v>
      </c>
      <c r="B3212" s="238" t="s">
        <v>5778</v>
      </c>
      <c r="C3212" s="238" t="s">
        <v>6893</v>
      </c>
      <c r="D3212" s="239">
        <v>700000</v>
      </c>
      <c r="E3212" s="240" t="s">
        <v>10337</v>
      </c>
    </row>
    <row r="3213" spans="1:5" ht="20.100000000000001" customHeight="1">
      <c r="A3213" s="237" t="s">
        <v>5780</v>
      </c>
      <c r="B3213" s="238" t="s">
        <v>5781</v>
      </c>
      <c r="C3213" s="238" t="s">
        <v>6893</v>
      </c>
      <c r="D3213" s="239">
        <v>600000</v>
      </c>
      <c r="E3213" s="240" t="s">
        <v>10337</v>
      </c>
    </row>
    <row r="3214" spans="1:5" ht="20.100000000000001" customHeight="1">
      <c r="A3214" s="237" t="s">
        <v>5783</v>
      </c>
      <c r="B3214" s="238" t="s">
        <v>5784</v>
      </c>
      <c r="C3214" s="238" t="s">
        <v>6893</v>
      </c>
      <c r="D3214" s="239">
        <v>200000</v>
      </c>
      <c r="E3214" s="240" t="s">
        <v>10337</v>
      </c>
    </row>
    <row r="3215" spans="1:5" ht="20.100000000000001" customHeight="1">
      <c r="A3215" s="237" t="s">
        <v>5783</v>
      </c>
      <c r="B3215" s="238" t="s">
        <v>5786</v>
      </c>
      <c r="C3215" s="238" t="s">
        <v>6893</v>
      </c>
      <c r="D3215" s="239">
        <v>180000</v>
      </c>
      <c r="E3215" s="240" t="s">
        <v>10337</v>
      </c>
    </row>
    <row r="3216" spans="1:5" ht="20.100000000000001" customHeight="1">
      <c r="A3216" s="237" t="s">
        <v>5788</v>
      </c>
      <c r="B3216" s="238" t="s">
        <v>5789</v>
      </c>
      <c r="C3216" s="238" t="s">
        <v>6893</v>
      </c>
      <c r="D3216" s="239">
        <v>90000</v>
      </c>
      <c r="E3216" s="240" t="s">
        <v>10337</v>
      </c>
    </row>
    <row r="3217" spans="1:5" ht="20.100000000000001" customHeight="1">
      <c r="A3217" s="237" t="s">
        <v>5791</v>
      </c>
      <c r="B3217" s="238" t="s">
        <v>5792</v>
      </c>
      <c r="C3217" s="238" t="s">
        <v>7081</v>
      </c>
      <c r="D3217" s="239">
        <v>230000</v>
      </c>
      <c r="E3217" s="240" t="s">
        <v>10337</v>
      </c>
    </row>
    <row r="3218" spans="1:5" ht="20.100000000000001" customHeight="1">
      <c r="A3218" s="237" t="s">
        <v>5791</v>
      </c>
      <c r="B3218" s="238" t="s">
        <v>5794</v>
      </c>
      <c r="C3218" s="238" t="s">
        <v>7081</v>
      </c>
      <c r="D3218" s="239">
        <v>465000</v>
      </c>
      <c r="E3218" s="240" t="s">
        <v>10337</v>
      </c>
    </row>
    <row r="3219" spans="1:5" ht="20.100000000000001" customHeight="1">
      <c r="A3219" s="237" t="s">
        <v>5796</v>
      </c>
      <c r="B3219" s="238" t="s">
        <v>5797</v>
      </c>
      <c r="C3219" s="238" t="s">
        <v>7081</v>
      </c>
      <c r="D3219" s="239">
        <v>120000</v>
      </c>
      <c r="E3219" s="240" t="s">
        <v>10337</v>
      </c>
    </row>
    <row r="3220" spans="1:5" ht="20.100000000000001" customHeight="1">
      <c r="A3220" s="237" t="s">
        <v>5796</v>
      </c>
      <c r="B3220" s="238" t="s">
        <v>5799</v>
      </c>
      <c r="C3220" s="238" t="s">
        <v>7081</v>
      </c>
      <c r="D3220" s="239">
        <v>276000</v>
      </c>
      <c r="E3220" s="240" t="s">
        <v>10337</v>
      </c>
    </row>
    <row r="3221" spans="1:5" ht="20.100000000000001" customHeight="1">
      <c r="A3221" s="237" t="s">
        <v>5801</v>
      </c>
      <c r="B3221" s="238" t="s">
        <v>10510</v>
      </c>
      <c r="C3221" s="238" t="s">
        <v>7081</v>
      </c>
      <c r="D3221" s="239">
        <v>6423000</v>
      </c>
      <c r="E3221" s="240" t="s">
        <v>10337</v>
      </c>
    </row>
    <row r="3222" spans="1:5" ht="20.100000000000001" customHeight="1">
      <c r="A3222" s="237" t="s">
        <v>5801</v>
      </c>
      <c r="B3222" s="238" t="s">
        <v>10511</v>
      </c>
      <c r="C3222" s="238" t="s">
        <v>7081</v>
      </c>
      <c r="D3222" s="239">
        <v>10421000</v>
      </c>
      <c r="E3222" s="240" t="s">
        <v>10337</v>
      </c>
    </row>
    <row r="3223" spans="1:5" ht="20.100000000000001" customHeight="1">
      <c r="A3223" s="237" t="s">
        <v>5801</v>
      </c>
      <c r="B3223" s="238" t="s">
        <v>5804</v>
      </c>
      <c r="C3223" s="238" t="s">
        <v>7081</v>
      </c>
      <c r="D3223" s="239">
        <v>2069000</v>
      </c>
      <c r="E3223" s="240" t="s">
        <v>10337</v>
      </c>
    </row>
    <row r="3224" spans="1:5" ht="20.100000000000001" customHeight="1">
      <c r="A3224" s="237" t="s">
        <v>5801</v>
      </c>
      <c r="B3224" s="238" t="s">
        <v>5806</v>
      </c>
      <c r="C3224" s="238" t="s">
        <v>7081</v>
      </c>
      <c r="D3224" s="239">
        <v>2658000</v>
      </c>
      <c r="E3224" s="240" t="s">
        <v>10337</v>
      </c>
    </row>
    <row r="3225" spans="1:5" ht="20.100000000000001" customHeight="1">
      <c r="A3225" s="237" t="s">
        <v>5801</v>
      </c>
      <c r="B3225" s="238" t="s">
        <v>5808</v>
      </c>
      <c r="C3225" s="238" t="s">
        <v>7081</v>
      </c>
      <c r="D3225" s="239">
        <v>3523000</v>
      </c>
      <c r="E3225" s="240" t="s">
        <v>10337</v>
      </c>
    </row>
    <row r="3226" spans="1:5" ht="20.100000000000001" customHeight="1">
      <c r="A3226" s="237" t="s">
        <v>5801</v>
      </c>
      <c r="B3226" s="238" t="s">
        <v>5810</v>
      </c>
      <c r="C3226" s="238" t="s">
        <v>7081</v>
      </c>
      <c r="D3226" s="239">
        <v>5192000</v>
      </c>
      <c r="E3226" s="240" t="s">
        <v>10337</v>
      </c>
    </row>
    <row r="3227" spans="1:5" ht="20.100000000000001" customHeight="1">
      <c r="A3227" s="237" t="s">
        <v>5812</v>
      </c>
      <c r="B3227" s="238" t="s">
        <v>10512</v>
      </c>
      <c r="C3227" s="238" t="s">
        <v>7081</v>
      </c>
      <c r="D3227" s="239">
        <v>2344000</v>
      </c>
      <c r="E3227" s="240" t="s">
        <v>10337</v>
      </c>
    </row>
    <row r="3228" spans="1:5" ht="20.100000000000001" customHeight="1">
      <c r="A3228" s="237" t="s">
        <v>5812</v>
      </c>
      <c r="B3228" s="238" t="s">
        <v>10513</v>
      </c>
      <c r="C3228" s="238" t="s">
        <v>7081</v>
      </c>
      <c r="D3228" s="239">
        <v>2029000</v>
      </c>
      <c r="E3228" s="240" t="s">
        <v>10337</v>
      </c>
    </row>
    <row r="3229" spans="1:5" ht="20.100000000000001" customHeight="1">
      <c r="A3229" s="237" t="s">
        <v>5812</v>
      </c>
      <c r="B3229" s="238" t="s">
        <v>7594</v>
      </c>
      <c r="C3229" s="238" t="s">
        <v>7081</v>
      </c>
      <c r="D3229" s="239">
        <v>2521000</v>
      </c>
      <c r="E3229" s="240" t="s">
        <v>10337</v>
      </c>
    </row>
    <row r="3230" spans="1:5" ht="20.100000000000001" customHeight="1">
      <c r="A3230" s="237" t="s">
        <v>5812</v>
      </c>
      <c r="B3230" s="238" t="s">
        <v>7595</v>
      </c>
      <c r="C3230" s="238" t="s">
        <v>7081</v>
      </c>
      <c r="D3230" s="239">
        <v>2548000</v>
      </c>
      <c r="E3230" s="240" t="s">
        <v>10337</v>
      </c>
    </row>
    <row r="3231" spans="1:5" ht="20.100000000000001" customHeight="1">
      <c r="A3231" s="237" t="s">
        <v>5817</v>
      </c>
      <c r="B3231" s="238" t="s">
        <v>5818</v>
      </c>
      <c r="C3231" s="238" t="s">
        <v>7081</v>
      </c>
      <c r="D3231" s="239">
        <v>1789000</v>
      </c>
      <c r="E3231" s="240" t="s">
        <v>10337</v>
      </c>
    </row>
    <row r="3232" spans="1:5" ht="20.100000000000001" customHeight="1">
      <c r="A3232" s="237" t="s">
        <v>5817</v>
      </c>
      <c r="B3232" s="238" t="s">
        <v>5820</v>
      </c>
      <c r="C3232" s="238" t="s">
        <v>7081</v>
      </c>
      <c r="D3232" s="239">
        <v>1939000</v>
      </c>
      <c r="E3232" s="240" t="s">
        <v>10337</v>
      </c>
    </row>
    <row r="3233" spans="1:5" ht="20.100000000000001" customHeight="1">
      <c r="A3233" s="237" t="s">
        <v>5817</v>
      </c>
      <c r="B3233" s="238" t="s">
        <v>5822</v>
      </c>
      <c r="C3233" s="238" t="s">
        <v>7081</v>
      </c>
      <c r="D3233" s="239">
        <v>1897000</v>
      </c>
      <c r="E3233" s="240" t="s">
        <v>10337</v>
      </c>
    </row>
    <row r="3234" spans="1:5" ht="20.100000000000001" customHeight="1">
      <c r="A3234" s="237" t="s">
        <v>5824</v>
      </c>
      <c r="B3234" s="238" t="s">
        <v>5818</v>
      </c>
      <c r="C3234" s="238" t="s">
        <v>7081</v>
      </c>
      <c r="D3234" s="239">
        <v>2173000</v>
      </c>
      <c r="E3234" s="240" t="s">
        <v>10337</v>
      </c>
    </row>
    <row r="3235" spans="1:5" ht="20.100000000000001" customHeight="1">
      <c r="A3235" s="237" t="s">
        <v>5824</v>
      </c>
      <c r="B3235" s="238" t="s">
        <v>5822</v>
      </c>
      <c r="C3235" s="238" t="s">
        <v>7081</v>
      </c>
      <c r="D3235" s="239">
        <v>2377000</v>
      </c>
      <c r="E3235" s="240" t="s">
        <v>10337</v>
      </c>
    </row>
    <row r="3236" spans="1:5" ht="20.100000000000001" customHeight="1">
      <c r="A3236" s="237" t="s">
        <v>5827</v>
      </c>
      <c r="B3236" s="238" t="s">
        <v>5828</v>
      </c>
      <c r="C3236" s="238" t="s">
        <v>7081</v>
      </c>
      <c r="D3236" s="239">
        <v>8600</v>
      </c>
      <c r="E3236" s="240" t="s">
        <v>10337</v>
      </c>
    </row>
    <row r="3237" spans="1:5" ht="20.100000000000001" customHeight="1">
      <c r="A3237" s="237" t="s">
        <v>5827</v>
      </c>
      <c r="B3237" s="238" t="s">
        <v>5830</v>
      </c>
      <c r="C3237" s="238" t="s">
        <v>7081</v>
      </c>
      <c r="D3237" s="239">
        <v>12000</v>
      </c>
      <c r="E3237" s="240" t="s">
        <v>10337</v>
      </c>
    </row>
    <row r="3238" spans="1:5" ht="20.100000000000001" customHeight="1">
      <c r="A3238" s="237" t="s">
        <v>5827</v>
      </c>
      <c r="B3238" s="238" t="s">
        <v>5832</v>
      </c>
      <c r="C3238" s="238" t="s">
        <v>7081</v>
      </c>
      <c r="D3238" s="239">
        <v>16100</v>
      </c>
      <c r="E3238" s="240" t="s">
        <v>10337</v>
      </c>
    </row>
    <row r="3239" spans="1:5" ht="20.100000000000001" customHeight="1">
      <c r="A3239" s="237" t="s">
        <v>5827</v>
      </c>
      <c r="B3239" s="238" t="s">
        <v>5834</v>
      </c>
      <c r="C3239" s="238" t="s">
        <v>7081</v>
      </c>
      <c r="D3239" s="239">
        <v>33300</v>
      </c>
      <c r="E3239" s="240" t="s">
        <v>10337</v>
      </c>
    </row>
    <row r="3240" spans="1:5" ht="20.100000000000001" customHeight="1">
      <c r="A3240" s="237" t="s">
        <v>5827</v>
      </c>
      <c r="B3240" s="238" t="s">
        <v>5836</v>
      </c>
      <c r="C3240" s="238" t="s">
        <v>7081</v>
      </c>
      <c r="D3240" s="239">
        <v>45400</v>
      </c>
      <c r="E3240" s="240" t="s">
        <v>10337</v>
      </c>
    </row>
    <row r="3241" spans="1:5" ht="20.100000000000001" customHeight="1">
      <c r="A3241" s="237" t="s">
        <v>5827</v>
      </c>
      <c r="B3241" s="238" t="s">
        <v>5838</v>
      </c>
      <c r="C3241" s="238" t="s">
        <v>7081</v>
      </c>
      <c r="D3241" s="239">
        <v>57500</v>
      </c>
      <c r="E3241" s="240" t="s">
        <v>10337</v>
      </c>
    </row>
    <row r="3242" spans="1:5" ht="20.100000000000001" customHeight="1">
      <c r="A3242" s="237" t="s">
        <v>5827</v>
      </c>
      <c r="B3242" s="238" t="s">
        <v>5840</v>
      </c>
      <c r="C3242" s="238" t="s">
        <v>7081</v>
      </c>
      <c r="D3242" s="239">
        <v>87400</v>
      </c>
      <c r="E3242" s="240" t="s">
        <v>10337</v>
      </c>
    </row>
    <row r="3243" spans="1:5" ht="20.100000000000001" customHeight="1">
      <c r="A3243" s="237" t="s">
        <v>5827</v>
      </c>
      <c r="B3243" s="238" t="s">
        <v>5842</v>
      </c>
      <c r="C3243" s="238" t="s">
        <v>7081</v>
      </c>
      <c r="D3243" s="239">
        <v>115000</v>
      </c>
      <c r="E3243" s="240" t="s">
        <v>10337</v>
      </c>
    </row>
    <row r="3244" spans="1:5" ht="20.100000000000001" customHeight="1">
      <c r="A3244" s="237" t="s">
        <v>5827</v>
      </c>
      <c r="B3244" s="238" t="s">
        <v>5844</v>
      </c>
      <c r="C3244" s="238" t="s">
        <v>7081</v>
      </c>
      <c r="D3244" s="239">
        <v>146000</v>
      </c>
      <c r="E3244" s="240" t="s">
        <v>10337</v>
      </c>
    </row>
    <row r="3245" spans="1:5" ht="20.100000000000001" customHeight="1">
      <c r="A3245" s="237" t="s">
        <v>5827</v>
      </c>
      <c r="B3245" s="238" t="s">
        <v>5846</v>
      </c>
      <c r="C3245" s="238" t="s">
        <v>7081</v>
      </c>
      <c r="D3245" s="239">
        <v>86900</v>
      </c>
      <c r="E3245" s="240" t="s">
        <v>10337</v>
      </c>
    </row>
    <row r="3246" spans="1:5" ht="20.100000000000001" customHeight="1">
      <c r="A3246" s="237" t="s">
        <v>5827</v>
      </c>
      <c r="B3246" s="238" t="s">
        <v>5848</v>
      </c>
      <c r="C3246" s="238" t="s">
        <v>7081</v>
      </c>
      <c r="D3246" s="239">
        <v>132200</v>
      </c>
      <c r="E3246" s="240" t="s">
        <v>10337</v>
      </c>
    </row>
    <row r="3247" spans="1:5" ht="20.100000000000001" customHeight="1">
      <c r="A3247" s="237" t="s">
        <v>5827</v>
      </c>
      <c r="B3247" s="238" t="s">
        <v>5850</v>
      </c>
      <c r="C3247" s="238" t="s">
        <v>7081</v>
      </c>
      <c r="D3247" s="239">
        <v>177100</v>
      </c>
      <c r="E3247" s="240" t="s">
        <v>10337</v>
      </c>
    </row>
    <row r="3248" spans="1:5" ht="20.100000000000001" customHeight="1">
      <c r="A3248" s="237" t="s">
        <v>5827</v>
      </c>
      <c r="B3248" s="238" t="s">
        <v>5852</v>
      </c>
      <c r="C3248" s="238" t="s">
        <v>7081</v>
      </c>
      <c r="D3248" s="239">
        <v>202400</v>
      </c>
      <c r="E3248" s="240" t="s">
        <v>10337</v>
      </c>
    </row>
    <row r="3249" spans="1:5" ht="20.100000000000001" customHeight="1">
      <c r="A3249" s="237" t="s">
        <v>5827</v>
      </c>
      <c r="B3249" s="238" t="s">
        <v>5854</v>
      </c>
      <c r="C3249" s="238" t="s">
        <v>7081</v>
      </c>
      <c r="D3249" s="239">
        <v>246100</v>
      </c>
      <c r="E3249" s="240" t="s">
        <v>10337</v>
      </c>
    </row>
    <row r="3250" spans="1:5" ht="20.100000000000001" customHeight="1">
      <c r="A3250" s="237" t="s">
        <v>5827</v>
      </c>
      <c r="B3250" s="238" t="s">
        <v>5856</v>
      </c>
      <c r="C3250" s="238" t="s">
        <v>7081</v>
      </c>
      <c r="D3250" s="239">
        <v>370300</v>
      </c>
      <c r="E3250" s="240" t="s">
        <v>10337</v>
      </c>
    </row>
    <row r="3251" spans="1:5" ht="20.100000000000001" customHeight="1">
      <c r="A3251" s="237" t="s">
        <v>5858</v>
      </c>
      <c r="B3251" s="238" t="s">
        <v>5859</v>
      </c>
      <c r="C3251" s="238" t="s">
        <v>7081</v>
      </c>
      <c r="D3251" s="239">
        <v>589400</v>
      </c>
      <c r="E3251" s="240" t="s">
        <v>10337</v>
      </c>
    </row>
    <row r="3252" spans="1:5" ht="20.100000000000001" customHeight="1">
      <c r="A3252" s="237" t="s">
        <v>5858</v>
      </c>
      <c r="B3252" s="238" t="s">
        <v>5861</v>
      </c>
      <c r="C3252" s="238" t="s">
        <v>7081</v>
      </c>
      <c r="D3252" s="239">
        <v>610900</v>
      </c>
      <c r="E3252" s="240" t="s">
        <v>10337</v>
      </c>
    </row>
    <row r="3253" spans="1:5" ht="20.100000000000001" customHeight="1">
      <c r="A3253" s="237" t="s">
        <v>5858</v>
      </c>
      <c r="B3253" s="238" t="s">
        <v>5863</v>
      </c>
      <c r="C3253" s="238" t="s">
        <v>7081</v>
      </c>
      <c r="D3253" s="239">
        <v>632500</v>
      </c>
      <c r="E3253" s="240" t="s">
        <v>10337</v>
      </c>
    </row>
    <row r="3254" spans="1:5" ht="20.100000000000001" customHeight="1">
      <c r="A3254" s="237" t="s">
        <v>5858</v>
      </c>
      <c r="B3254" s="238" t="s">
        <v>5865</v>
      </c>
      <c r="C3254" s="238" t="s">
        <v>7081</v>
      </c>
      <c r="D3254" s="239">
        <v>654000</v>
      </c>
      <c r="E3254" s="240" t="s">
        <v>10337</v>
      </c>
    </row>
    <row r="3255" spans="1:5" ht="20.100000000000001" customHeight="1">
      <c r="A3255" s="237" t="s">
        <v>5858</v>
      </c>
      <c r="B3255" s="238" t="s">
        <v>5867</v>
      </c>
      <c r="C3255" s="238" t="s">
        <v>7081</v>
      </c>
      <c r="D3255" s="239">
        <v>682800</v>
      </c>
      <c r="E3255" s="240" t="s">
        <v>10337</v>
      </c>
    </row>
    <row r="3256" spans="1:5" ht="20.100000000000001" customHeight="1">
      <c r="A3256" s="237" t="s">
        <v>5858</v>
      </c>
      <c r="B3256" s="238" t="s">
        <v>5869</v>
      </c>
      <c r="C3256" s="238" t="s">
        <v>7081</v>
      </c>
      <c r="D3256" s="239">
        <v>747500</v>
      </c>
      <c r="E3256" s="240" t="s">
        <v>10337</v>
      </c>
    </row>
    <row r="3257" spans="1:5" ht="20.100000000000001" customHeight="1">
      <c r="A3257" s="237" t="s">
        <v>5858</v>
      </c>
      <c r="B3257" s="238" t="s">
        <v>5871</v>
      </c>
      <c r="C3257" s="238" t="s">
        <v>7081</v>
      </c>
      <c r="D3257" s="239">
        <v>920000</v>
      </c>
      <c r="E3257" s="240" t="s">
        <v>10337</v>
      </c>
    </row>
    <row r="3258" spans="1:5" ht="20.100000000000001" customHeight="1">
      <c r="A3258" s="237" t="s">
        <v>5858</v>
      </c>
      <c r="B3258" s="238" t="s">
        <v>5873</v>
      </c>
      <c r="C3258" s="238" t="s">
        <v>7081</v>
      </c>
      <c r="D3258" s="239">
        <v>1070900</v>
      </c>
      <c r="E3258" s="240" t="s">
        <v>10337</v>
      </c>
    </row>
    <row r="3259" spans="1:5" ht="20.100000000000001" customHeight="1">
      <c r="A3259" s="237" t="s">
        <v>5858</v>
      </c>
      <c r="B3259" s="238" t="s">
        <v>5875</v>
      </c>
      <c r="C3259" s="238" t="s">
        <v>7081</v>
      </c>
      <c r="D3259" s="239">
        <v>1466300</v>
      </c>
      <c r="E3259" s="240" t="s">
        <v>10337</v>
      </c>
    </row>
    <row r="3260" spans="1:5" ht="20.100000000000001" customHeight="1">
      <c r="A3260" s="237" t="s">
        <v>5858</v>
      </c>
      <c r="B3260" s="238" t="s">
        <v>5877</v>
      </c>
      <c r="C3260" s="238" t="s">
        <v>7081</v>
      </c>
      <c r="D3260" s="239">
        <v>1794000</v>
      </c>
      <c r="E3260" s="240" t="s">
        <v>10337</v>
      </c>
    </row>
    <row r="3261" spans="1:5" ht="20.100000000000001" customHeight="1">
      <c r="A3261" s="237" t="s">
        <v>5858</v>
      </c>
      <c r="B3261" s="238" t="s">
        <v>5879</v>
      </c>
      <c r="C3261" s="238" t="s">
        <v>7081</v>
      </c>
      <c r="D3261" s="239">
        <v>2208000</v>
      </c>
      <c r="E3261" s="240" t="s">
        <v>10337</v>
      </c>
    </row>
    <row r="3262" spans="1:5" ht="20.100000000000001" customHeight="1">
      <c r="A3262" s="237" t="s">
        <v>5858</v>
      </c>
      <c r="B3262" s="238" t="s">
        <v>5881</v>
      </c>
      <c r="C3262" s="238" t="s">
        <v>7081</v>
      </c>
      <c r="D3262" s="239">
        <v>2511600</v>
      </c>
      <c r="E3262" s="240" t="s">
        <v>10337</v>
      </c>
    </row>
    <row r="3263" spans="1:5" ht="20.100000000000001" customHeight="1">
      <c r="A3263" s="237" t="s">
        <v>5883</v>
      </c>
      <c r="B3263" s="238" t="s">
        <v>5884</v>
      </c>
      <c r="C3263" s="238" t="s">
        <v>6893</v>
      </c>
      <c r="D3263" s="239">
        <v>12150</v>
      </c>
      <c r="E3263" s="240" t="s">
        <v>10337</v>
      </c>
    </row>
    <row r="3264" spans="1:5" ht="20.100000000000001" customHeight="1">
      <c r="A3264" s="237" t="s">
        <v>5883</v>
      </c>
      <c r="B3264" s="238" t="s">
        <v>5886</v>
      </c>
      <c r="C3264" s="238" t="s">
        <v>6893</v>
      </c>
      <c r="D3264" s="239">
        <v>12900</v>
      </c>
      <c r="E3264" s="240" t="s">
        <v>10337</v>
      </c>
    </row>
    <row r="3265" spans="1:5" ht="20.100000000000001" customHeight="1">
      <c r="A3265" s="237" t="s">
        <v>5888</v>
      </c>
      <c r="B3265" s="238" t="s">
        <v>10514</v>
      </c>
      <c r="C3265" s="238" t="s">
        <v>6893</v>
      </c>
      <c r="D3265" s="239">
        <v>13600</v>
      </c>
      <c r="E3265" s="240" t="s">
        <v>10337</v>
      </c>
    </row>
    <row r="3266" spans="1:5" ht="20.100000000000001" customHeight="1">
      <c r="A3266" s="237" t="s">
        <v>5888</v>
      </c>
      <c r="B3266" s="238" t="s">
        <v>10515</v>
      </c>
      <c r="C3266" s="238" t="s">
        <v>6893</v>
      </c>
      <c r="D3266" s="239">
        <v>19500</v>
      </c>
      <c r="E3266" s="240" t="s">
        <v>10337</v>
      </c>
    </row>
    <row r="3267" spans="1:5" ht="20.100000000000001" customHeight="1">
      <c r="A3267" s="237" t="s">
        <v>5888</v>
      </c>
      <c r="B3267" s="238" t="s">
        <v>5891</v>
      </c>
      <c r="C3267" s="238" t="s">
        <v>6893</v>
      </c>
      <c r="D3267" s="239">
        <v>23100</v>
      </c>
      <c r="E3267" s="240" t="s">
        <v>10337</v>
      </c>
    </row>
    <row r="3268" spans="1:5" ht="20.100000000000001" customHeight="1">
      <c r="A3268" s="237" t="s">
        <v>5888</v>
      </c>
      <c r="B3268" s="238" t="s">
        <v>5893</v>
      </c>
      <c r="C3268" s="238" t="s">
        <v>6893</v>
      </c>
      <c r="D3268" s="239">
        <v>40120</v>
      </c>
      <c r="E3268" s="240" t="s">
        <v>10337</v>
      </c>
    </row>
    <row r="3269" spans="1:5" ht="20.100000000000001" customHeight="1">
      <c r="A3269" s="237" t="s">
        <v>5888</v>
      </c>
      <c r="B3269" s="238" t="s">
        <v>5895</v>
      </c>
      <c r="C3269" s="238" t="s">
        <v>6893</v>
      </c>
      <c r="D3269" s="239">
        <v>61700</v>
      </c>
      <c r="E3269" s="240" t="s">
        <v>10337</v>
      </c>
    </row>
    <row r="3270" spans="1:5" ht="20.100000000000001" customHeight="1">
      <c r="A3270" s="237" t="s">
        <v>5888</v>
      </c>
      <c r="B3270" s="238" t="s">
        <v>10516</v>
      </c>
      <c r="C3270" s="238" t="s">
        <v>6893</v>
      </c>
      <c r="D3270" s="239">
        <v>69620</v>
      </c>
      <c r="E3270" s="240" t="s">
        <v>10337</v>
      </c>
    </row>
    <row r="3271" spans="1:5" ht="20.100000000000001" customHeight="1">
      <c r="A3271" s="237" t="s">
        <v>5888</v>
      </c>
      <c r="B3271" s="238" t="s">
        <v>10517</v>
      </c>
      <c r="C3271" s="238" t="s">
        <v>6893</v>
      </c>
      <c r="D3271" s="239">
        <v>99400</v>
      </c>
      <c r="E3271" s="240" t="s">
        <v>10337</v>
      </c>
    </row>
    <row r="3272" spans="1:5" ht="20.100000000000001" customHeight="1">
      <c r="A3272" s="237" t="s">
        <v>5888</v>
      </c>
      <c r="B3272" s="238" t="s">
        <v>10518</v>
      </c>
      <c r="C3272" s="238" t="s">
        <v>6893</v>
      </c>
      <c r="D3272" s="239">
        <v>123600</v>
      </c>
      <c r="E3272" s="240" t="s">
        <v>10337</v>
      </c>
    </row>
    <row r="3273" spans="1:5" ht="20.100000000000001" customHeight="1">
      <c r="A3273" s="237" t="s">
        <v>5888</v>
      </c>
      <c r="B3273" s="238" t="s">
        <v>10519</v>
      </c>
      <c r="C3273" s="238" t="s">
        <v>6893</v>
      </c>
      <c r="D3273" s="239">
        <v>153400</v>
      </c>
      <c r="E3273" s="240" t="s">
        <v>10337</v>
      </c>
    </row>
    <row r="3274" spans="1:5" ht="20.100000000000001" customHeight="1">
      <c r="A3274" s="237" t="s">
        <v>5888</v>
      </c>
      <c r="B3274" s="238" t="s">
        <v>5901</v>
      </c>
      <c r="C3274" s="238" t="s">
        <v>6893</v>
      </c>
      <c r="D3274" s="239">
        <v>159300</v>
      </c>
      <c r="E3274" s="240" t="s">
        <v>10337</v>
      </c>
    </row>
    <row r="3275" spans="1:5" ht="20.100000000000001" customHeight="1">
      <c r="A3275" s="237" t="s">
        <v>5888</v>
      </c>
      <c r="B3275" s="238" t="s">
        <v>10520</v>
      </c>
      <c r="C3275" s="238" t="s">
        <v>6893</v>
      </c>
      <c r="D3275" s="239">
        <v>259600</v>
      </c>
      <c r="E3275" s="240" t="s">
        <v>10337</v>
      </c>
    </row>
    <row r="3276" spans="1:5" ht="20.100000000000001" customHeight="1">
      <c r="A3276" s="237" t="s">
        <v>5888</v>
      </c>
      <c r="B3276" s="238" t="s">
        <v>5904</v>
      </c>
      <c r="C3276" s="238" t="s">
        <v>6893</v>
      </c>
      <c r="D3276" s="239">
        <v>259600</v>
      </c>
      <c r="E3276" s="240" t="s">
        <v>10337</v>
      </c>
    </row>
    <row r="3277" spans="1:5" ht="20.100000000000001" customHeight="1">
      <c r="A3277" s="237" t="s">
        <v>5888</v>
      </c>
      <c r="B3277" s="238" t="s">
        <v>5906</v>
      </c>
      <c r="C3277" s="238" t="s">
        <v>6893</v>
      </c>
      <c r="D3277" s="239">
        <v>310300</v>
      </c>
      <c r="E3277" s="240" t="s">
        <v>10337</v>
      </c>
    </row>
    <row r="3278" spans="1:5" ht="20.100000000000001" customHeight="1">
      <c r="A3278" s="237" t="s">
        <v>5888</v>
      </c>
      <c r="B3278" s="238" t="s">
        <v>5908</v>
      </c>
      <c r="C3278" s="238" t="s">
        <v>6893</v>
      </c>
      <c r="D3278" s="239">
        <v>824900</v>
      </c>
      <c r="E3278" s="240" t="s">
        <v>10337</v>
      </c>
    </row>
    <row r="3279" spans="1:5" ht="20.100000000000001" customHeight="1">
      <c r="A3279" s="237" t="s">
        <v>5888</v>
      </c>
      <c r="B3279" s="238" t="s">
        <v>5910</v>
      </c>
      <c r="C3279" s="238" t="s">
        <v>6893</v>
      </c>
      <c r="D3279" s="239">
        <v>868500</v>
      </c>
      <c r="E3279" s="240" t="s">
        <v>10337</v>
      </c>
    </row>
    <row r="3280" spans="1:5" ht="20.100000000000001" customHeight="1">
      <c r="A3280" s="237" t="s">
        <v>5888</v>
      </c>
      <c r="B3280" s="238" t="s">
        <v>5912</v>
      </c>
      <c r="C3280" s="238" t="s">
        <v>6893</v>
      </c>
      <c r="D3280" s="239">
        <v>898900</v>
      </c>
      <c r="E3280" s="240" t="s">
        <v>10337</v>
      </c>
    </row>
    <row r="3281" spans="1:5" ht="20.100000000000001" customHeight="1">
      <c r="A3281" s="237" t="s">
        <v>5914</v>
      </c>
      <c r="B3281" s="238" t="s">
        <v>7604</v>
      </c>
      <c r="C3281" s="238" t="s">
        <v>6893</v>
      </c>
      <c r="D3281" s="239">
        <v>24000</v>
      </c>
      <c r="E3281" s="240" t="s">
        <v>10337</v>
      </c>
    </row>
    <row r="3282" spans="1:5" ht="20.100000000000001" customHeight="1">
      <c r="A3282" s="237" t="s">
        <v>5914</v>
      </c>
      <c r="B3282" s="238" t="s">
        <v>5916</v>
      </c>
      <c r="C3282" s="238" t="s">
        <v>6893</v>
      </c>
      <c r="D3282" s="239">
        <v>36000</v>
      </c>
      <c r="E3282" s="240" t="s">
        <v>10337</v>
      </c>
    </row>
    <row r="3283" spans="1:5" ht="20.100000000000001" customHeight="1">
      <c r="A3283" s="237" t="s">
        <v>5914</v>
      </c>
      <c r="B3283" s="238" t="s">
        <v>5918</v>
      </c>
      <c r="C3283" s="238" t="s">
        <v>6893</v>
      </c>
      <c r="D3283" s="239">
        <v>39200</v>
      </c>
      <c r="E3283" s="240" t="s">
        <v>10337</v>
      </c>
    </row>
    <row r="3284" spans="1:5" ht="20.100000000000001" customHeight="1">
      <c r="A3284" s="237" t="s">
        <v>5914</v>
      </c>
      <c r="B3284" s="238" t="s">
        <v>5920</v>
      </c>
      <c r="C3284" s="238" t="s">
        <v>6893</v>
      </c>
      <c r="D3284" s="239">
        <v>24200</v>
      </c>
      <c r="E3284" s="240" t="s">
        <v>10337</v>
      </c>
    </row>
    <row r="3285" spans="1:5" ht="20.100000000000001" customHeight="1">
      <c r="A3285" s="237" t="s">
        <v>5914</v>
      </c>
      <c r="B3285" s="238" t="s">
        <v>5922</v>
      </c>
      <c r="C3285" s="238" t="s">
        <v>6893</v>
      </c>
      <c r="D3285" s="239">
        <v>44000</v>
      </c>
      <c r="E3285" s="240" t="s">
        <v>10337</v>
      </c>
    </row>
    <row r="3286" spans="1:5" ht="20.100000000000001" customHeight="1">
      <c r="A3286" s="237" t="s">
        <v>5914</v>
      </c>
      <c r="B3286" s="238" t="s">
        <v>5924</v>
      </c>
      <c r="C3286" s="238" t="s">
        <v>6893</v>
      </c>
      <c r="D3286" s="239">
        <v>44000</v>
      </c>
      <c r="E3286" s="240" t="s">
        <v>10337</v>
      </c>
    </row>
    <row r="3287" spans="1:5" ht="20.100000000000001" customHeight="1">
      <c r="A3287" s="237" t="s">
        <v>5914</v>
      </c>
      <c r="B3287" s="238" t="s">
        <v>5926</v>
      </c>
      <c r="C3287" s="238" t="s">
        <v>6893</v>
      </c>
      <c r="D3287" s="239">
        <v>48800</v>
      </c>
      <c r="E3287" s="240" t="s">
        <v>10337</v>
      </c>
    </row>
    <row r="3288" spans="1:5" ht="20.100000000000001" customHeight="1">
      <c r="A3288" s="237" t="s">
        <v>5914</v>
      </c>
      <c r="B3288" s="238" t="s">
        <v>5928</v>
      </c>
      <c r="C3288" s="238" t="s">
        <v>6893</v>
      </c>
      <c r="D3288" s="239">
        <v>144000</v>
      </c>
      <c r="E3288" s="240" t="s">
        <v>10337</v>
      </c>
    </row>
    <row r="3289" spans="1:5" ht="20.100000000000001" customHeight="1">
      <c r="A3289" s="237" t="s">
        <v>5914</v>
      </c>
      <c r="B3289" s="238" t="s">
        <v>5930</v>
      </c>
      <c r="C3289" s="238" t="s">
        <v>6893</v>
      </c>
      <c r="D3289" s="239">
        <v>222600</v>
      </c>
      <c r="E3289" s="240" t="s">
        <v>10337</v>
      </c>
    </row>
    <row r="3290" spans="1:5" ht="20.100000000000001" customHeight="1">
      <c r="A3290" s="237" t="s">
        <v>5914</v>
      </c>
      <c r="B3290" s="238" t="s">
        <v>5932</v>
      </c>
      <c r="C3290" s="238" t="s">
        <v>6893</v>
      </c>
      <c r="D3290" s="239">
        <v>55000</v>
      </c>
      <c r="E3290" s="240" t="s">
        <v>10337</v>
      </c>
    </row>
    <row r="3291" spans="1:5" ht="20.100000000000001" customHeight="1">
      <c r="A3291" s="237" t="s">
        <v>5914</v>
      </c>
      <c r="B3291" s="238" t="s">
        <v>5934</v>
      </c>
      <c r="C3291" s="238" t="s">
        <v>6893</v>
      </c>
      <c r="D3291" s="239">
        <v>56200</v>
      </c>
      <c r="E3291" s="240" t="s">
        <v>10337</v>
      </c>
    </row>
    <row r="3292" spans="1:5" ht="20.100000000000001" customHeight="1">
      <c r="A3292" s="237" t="s">
        <v>5914</v>
      </c>
      <c r="B3292" s="238" t="s">
        <v>5936</v>
      </c>
      <c r="C3292" s="238" t="s">
        <v>6893</v>
      </c>
      <c r="D3292" s="239">
        <v>167000</v>
      </c>
      <c r="E3292" s="240" t="s">
        <v>10337</v>
      </c>
    </row>
    <row r="3293" spans="1:5" ht="20.100000000000001" customHeight="1">
      <c r="A3293" s="237" t="s">
        <v>5914</v>
      </c>
      <c r="B3293" s="238" t="s">
        <v>5938</v>
      </c>
      <c r="C3293" s="238" t="s">
        <v>6893</v>
      </c>
      <c r="D3293" s="239">
        <v>243800</v>
      </c>
      <c r="E3293" s="240" t="s">
        <v>10337</v>
      </c>
    </row>
    <row r="3294" spans="1:5" ht="20.100000000000001" customHeight="1">
      <c r="A3294" s="237" t="s">
        <v>5940</v>
      </c>
      <c r="B3294" s="238" t="s">
        <v>5941</v>
      </c>
      <c r="C3294" s="238" t="s">
        <v>7081</v>
      </c>
      <c r="D3294" s="239">
        <v>84000</v>
      </c>
      <c r="E3294" s="240" t="s">
        <v>10337</v>
      </c>
    </row>
    <row r="3295" spans="1:5" ht="20.100000000000001" customHeight="1">
      <c r="A3295" s="237" t="s">
        <v>5943</v>
      </c>
      <c r="B3295" s="238" t="s">
        <v>5944</v>
      </c>
      <c r="C3295" s="238" t="s">
        <v>7081</v>
      </c>
      <c r="D3295" s="239">
        <v>12000</v>
      </c>
      <c r="E3295" s="240" t="s">
        <v>10337</v>
      </c>
    </row>
    <row r="3296" spans="1:5" ht="20.100000000000001" customHeight="1">
      <c r="A3296" s="237" t="s">
        <v>5943</v>
      </c>
      <c r="B3296" s="238" t="s">
        <v>5946</v>
      </c>
      <c r="C3296" s="238" t="s">
        <v>7081</v>
      </c>
      <c r="D3296" s="239">
        <v>14200</v>
      </c>
      <c r="E3296" s="240" t="s">
        <v>10337</v>
      </c>
    </row>
    <row r="3297" spans="1:5" ht="20.100000000000001" customHeight="1">
      <c r="A3297" s="237" t="s">
        <v>5943</v>
      </c>
      <c r="B3297" s="238" t="s">
        <v>5920</v>
      </c>
      <c r="C3297" s="238" t="s">
        <v>7081</v>
      </c>
      <c r="D3297" s="239">
        <v>56500</v>
      </c>
      <c r="E3297" s="240" t="s">
        <v>10337</v>
      </c>
    </row>
    <row r="3298" spans="1:5" ht="20.100000000000001" customHeight="1">
      <c r="A3298" s="237" t="s">
        <v>5943</v>
      </c>
      <c r="B3298" s="238" t="s">
        <v>5922</v>
      </c>
      <c r="C3298" s="238" t="s">
        <v>7081</v>
      </c>
      <c r="D3298" s="239">
        <v>61600</v>
      </c>
      <c r="E3298" s="240" t="s">
        <v>10337</v>
      </c>
    </row>
    <row r="3299" spans="1:5" ht="20.100000000000001" customHeight="1">
      <c r="A3299" s="237" t="s">
        <v>5943</v>
      </c>
      <c r="B3299" s="238" t="s">
        <v>5926</v>
      </c>
      <c r="C3299" s="238" t="s">
        <v>7081</v>
      </c>
      <c r="D3299" s="239">
        <v>101200</v>
      </c>
      <c r="E3299" s="240" t="s">
        <v>10337</v>
      </c>
    </row>
    <row r="3300" spans="1:5" ht="20.100000000000001" customHeight="1">
      <c r="A3300" s="237" t="s">
        <v>5943</v>
      </c>
      <c r="B3300" s="238" t="s">
        <v>5928</v>
      </c>
      <c r="C3300" s="238" t="s">
        <v>7081</v>
      </c>
      <c r="D3300" s="239">
        <v>209000</v>
      </c>
      <c r="E3300" s="240" t="s">
        <v>10337</v>
      </c>
    </row>
    <row r="3301" spans="1:5" ht="20.100000000000001" customHeight="1">
      <c r="A3301" s="237" t="s">
        <v>5952</v>
      </c>
      <c r="B3301" s="238" t="s">
        <v>5953</v>
      </c>
      <c r="C3301" s="238" t="s">
        <v>7081</v>
      </c>
      <c r="D3301" s="239">
        <v>57200</v>
      </c>
      <c r="E3301" s="240" t="s">
        <v>10337</v>
      </c>
    </row>
    <row r="3302" spans="1:5" ht="20.100000000000001" customHeight="1">
      <c r="A3302" s="237" t="s">
        <v>5955</v>
      </c>
      <c r="B3302" s="238" t="s">
        <v>5956</v>
      </c>
      <c r="C3302" s="238" t="s">
        <v>7081</v>
      </c>
      <c r="D3302" s="239">
        <v>19800</v>
      </c>
      <c r="E3302" s="240" t="s">
        <v>10337</v>
      </c>
    </row>
    <row r="3303" spans="1:5" ht="20.100000000000001" customHeight="1">
      <c r="A3303" s="237" t="s">
        <v>5958</v>
      </c>
      <c r="B3303" s="238" t="s">
        <v>5959</v>
      </c>
      <c r="C3303" s="238" t="s">
        <v>7081</v>
      </c>
      <c r="D3303" s="239">
        <v>15000</v>
      </c>
      <c r="E3303" s="240" t="s">
        <v>10337</v>
      </c>
    </row>
    <row r="3304" spans="1:5" ht="20.100000000000001" customHeight="1">
      <c r="A3304" s="237" t="s">
        <v>5961</v>
      </c>
      <c r="B3304" s="238" t="s">
        <v>5962</v>
      </c>
      <c r="C3304" s="238" t="s">
        <v>7605</v>
      </c>
      <c r="D3304" s="239">
        <v>46400</v>
      </c>
      <c r="E3304" s="240" t="s">
        <v>10337</v>
      </c>
    </row>
    <row r="3305" spans="1:5" ht="20.100000000000001" customHeight="1">
      <c r="A3305" s="237" t="s">
        <v>5961</v>
      </c>
      <c r="B3305" s="238" t="s">
        <v>5964</v>
      </c>
      <c r="C3305" s="238" t="s">
        <v>7605</v>
      </c>
      <c r="D3305" s="239">
        <v>57600</v>
      </c>
      <c r="E3305" s="240" t="s">
        <v>10337</v>
      </c>
    </row>
    <row r="3306" spans="1:5" ht="20.100000000000001" customHeight="1">
      <c r="A3306" s="237" t="s">
        <v>5961</v>
      </c>
      <c r="B3306" s="238" t="s">
        <v>5966</v>
      </c>
      <c r="C3306" s="238" t="s">
        <v>7605</v>
      </c>
      <c r="D3306" s="239">
        <v>52600</v>
      </c>
      <c r="E3306" s="240" t="s">
        <v>10337</v>
      </c>
    </row>
    <row r="3307" spans="1:5" ht="20.100000000000001" customHeight="1">
      <c r="A3307" s="237" t="s">
        <v>5961</v>
      </c>
      <c r="B3307" s="238" t="s">
        <v>5968</v>
      </c>
      <c r="C3307" s="238" t="s">
        <v>7605</v>
      </c>
      <c r="D3307" s="239">
        <v>65400</v>
      </c>
      <c r="E3307" s="240" t="s">
        <v>10337</v>
      </c>
    </row>
    <row r="3308" spans="1:5" ht="20.100000000000001" customHeight="1">
      <c r="A3308" s="237" t="s">
        <v>5970</v>
      </c>
      <c r="B3308" s="238" t="s">
        <v>5971</v>
      </c>
      <c r="C3308" s="238" t="s">
        <v>6893</v>
      </c>
      <c r="D3308" s="239">
        <v>75000</v>
      </c>
      <c r="E3308" s="240" t="s">
        <v>10337</v>
      </c>
    </row>
    <row r="3309" spans="1:5" ht="20.100000000000001" customHeight="1">
      <c r="A3309" s="237" t="s">
        <v>5973</v>
      </c>
      <c r="B3309" s="238" t="s">
        <v>5974</v>
      </c>
      <c r="C3309" s="238" t="s">
        <v>6893</v>
      </c>
      <c r="D3309" s="239">
        <v>550000</v>
      </c>
      <c r="E3309" s="240" t="s">
        <v>10337</v>
      </c>
    </row>
    <row r="3310" spans="1:5" ht="20.100000000000001" customHeight="1">
      <c r="A3310" s="237" t="s">
        <v>5976</v>
      </c>
      <c r="B3310" s="238" t="s">
        <v>5977</v>
      </c>
      <c r="C3310" s="238" t="s">
        <v>6893</v>
      </c>
      <c r="D3310" s="239">
        <v>250000</v>
      </c>
      <c r="E3310" s="240" t="s">
        <v>10337</v>
      </c>
    </row>
    <row r="3311" spans="1:5" ht="20.100000000000001" customHeight="1">
      <c r="A3311" s="237" t="s">
        <v>10521</v>
      </c>
      <c r="B3311" s="238" t="s">
        <v>5979</v>
      </c>
      <c r="C3311" s="238" t="s">
        <v>6893</v>
      </c>
      <c r="D3311" s="239">
        <v>2300</v>
      </c>
      <c r="E3311" s="240" t="s">
        <v>10337</v>
      </c>
    </row>
    <row r="3312" spans="1:5" ht="20.100000000000001" customHeight="1">
      <c r="A3312" s="237" t="s">
        <v>5981</v>
      </c>
      <c r="B3312" s="238" t="s">
        <v>5982</v>
      </c>
      <c r="C3312" s="238" t="s">
        <v>6893</v>
      </c>
      <c r="D3312" s="239">
        <v>2500</v>
      </c>
      <c r="E3312" s="240" t="s">
        <v>10337</v>
      </c>
    </row>
    <row r="3313" spans="1:5" ht="20.100000000000001" customHeight="1">
      <c r="A3313" s="237" t="s">
        <v>5981</v>
      </c>
      <c r="B3313" s="238" t="s">
        <v>5984</v>
      </c>
      <c r="C3313" s="238" t="s">
        <v>6893</v>
      </c>
      <c r="D3313" s="239">
        <v>3490</v>
      </c>
      <c r="E3313" s="240" t="s">
        <v>10337</v>
      </c>
    </row>
    <row r="3314" spans="1:5" ht="20.100000000000001" customHeight="1">
      <c r="A3314" s="237" t="s">
        <v>5981</v>
      </c>
      <c r="B3314" s="238" t="s">
        <v>5986</v>
      </c>
      <c r="C3314" s="238" t="s">
        <v>6893</v>
      </c>
      <c r="D3314" s="239">
        <v>8500</v>
      </c>
      <c r="E3314" s="240" t="s">
        <v>10337</v>
      </c>
    </row>
    <row r="3315" spans="1:5" ht="20.100000000000001" customHeight="1">
      <c r="A3315" s="237" t="s">
        <v>5988</v>
      </c>
      <c r="B3315" s="238" t="s">
        <v>10522</v>
      </c>
      <c r="C3315" s="238" t="s">
        <v>7605</v>
      </c>
      <c r="D3315" s="239">
        <v>663000</v>
      </c>
      <c r="E3315" s="240" t="s">
        <v>10337</v>
      </c>
    </row>
    <row r="3316" spans="1:5" ht="20.100000000000001" customHeight="1">
      <c r="A3316" s="237" t="s">
        <v>5990</v>
      </c>
      <c r="B3316" s="238" t="s">
        <v>5991</v>
      </c>
      <c r="C3316" s="238" t="s">
        <v>7605</v>
      </c>
      <c r="D3316" s="239">
        <v>76000</v>
      </c>
      <c r="E3316" s="240" t="s">
        <v>10337</v>
      </c>
    </row>
    <row r="3317" spans="1:5" ht="20.100000000000001" customHeight="1">
      <c r="A3317" s="237" t="s">
        <v>5993</v>
      </c>
      <c r="B3317" s="238" t="s">
        <v>5991</v>
      </c>
      <c r="C3317" s="238" t="s">
        <v>7605</v>
      </c>
      <c r="D3317" s="239">
        <v>47000</v>
      </c>
      <c r="E3317" s="240" t="s">
        <v>10337</v>
      </c>
    </row>
    <row r="3318" spans="1:5" ht="20.100000000000001" customHeight="1">
      <c r="A3318" s="237" t="s">
        <v>5995</v>
      </c>
      <c r="B3318" s="238" t="s">
        <v>5991</v>
      </c>
      <c r="C3318" s="238" t="s">
        <v>7605</v>
      </c>
      <c r="D3318" s="239">
        <v>36000</v>
      </c>
      <c r="E3318" s="240" t="s">
        <v>10337</v>
      </c>
    </row>
    <row r="3319" spans="1:5" ht="20.100000000000001" customHeight="1">
      <c r="A3319" s="237" t="s">
        <v>5997</v>
      </c>
      <c r="B3319" s="238" t="s">
        <v>7608</v>
      </c>
      <c r="C3319" s="238" t="s">
        <v>7605</v>
      </c>
      <c r="D3319" s="239">
        <v>100000</v>
      </c>
      <c r="E3319" s="240" t="s">
        <v>10337</v>
      </c>
    </row>
    <row r="3320" spans="1:5" ht="20.100000000000001" customHeight="1">
      <c r="A3320" s="237" t="s">
        <v>5999</v>
      </c>
      <c r="B3320" s="238" t="s">
        <v>6000</v>
      </c>
      <c r="C3320" s="238" t="s">
        <v>6893</v>
      </c>
      <c r="D3320" s="239">
        <v>18000</v>
      </c>
      <c r="E3320" s="240" t="s">
        <v>10337</v>
      </c>
    </row>
    <row r="3321" spans="1:5" ht="20.100000000000001" customHeight="1">
      <c r="A3321" s="237" t="s">
        <v>5999</v>
      </c>
      <c r="B3321" s="238" t="s">
        <v>6004</v>
      </c>
      <c r="C3321" s="238" t="s">
        <v>6893</v>
      </c>
      <c r="D3321" s="239">
        <v>22500</v>
      </c>
      <c r="E3321" s="240" t="s">
        <v>10337</v>
      </c>
    </row>
    <row r="3322" spans="1:5" ht="20.100000000000001" customHeight="1">
      <c r="A3322" s="237" t="s">
        <v>5999</v>
      </c>
      <c r="B3322" s="238" t="s">
        <v>6006</v>
      </c>
      <c r="C3322" s="238" t="s">
        <v>6893</v>
      </c>
      <c r="D3322" s="239">
        <v>30100</v>
      </c>
      <c r="E3322" s="240" t="s">
        <v>10337</v>
      </c>
    </row>
    <row r="3323" spans="1:5" ht="20.100000000000001" customHeight="1">
      <c r="A3323" s="237" t="s">
        <v>6008</v>
      </c>
      <c r="B3323" s="238" t="s">
        <v>6000</v>
      </c>
      <c r="C3323" s="238" t="s">
        <v>6893</v>
      </c>
      <c r="D3323" s="239">
        <v>22300</v>
      </c>
      <c r="E3323" s="240" t="s">
        <v>10337</v>
      </c>
    </row>
    <row r="3324" spans="1:5" ht="20.100000000000001" customHeight="1">
      <c r="A3324" s="237" t="s">
        <v>6008</v>
      </c>
      <c r="B3324" s="238" t="s">
        <v>6002</v>
      </c>
      <c r="C3324" s="238" t="s">
        <v>6893</v>
      </c>
      <c r="D3324" s="239">
        <v>26500</v>
      </c>
      <c r="E3324" s="240" t="s">
        <v>10337</v>
      </c>
    </row>
    <row r="3325" spans="1:5" ht="20.100000000000001" customHeight="1">
      <c r="A3325" s="237" t="s">
        <v>6008</v>
      </c>
      <c r="B3325" s="238" t="s">
        <v>6004</v>
      </c>
      <c r="C3325" s="238" t="s">
        <v>6893</v>
      </c>
      <c r="D3325" s="239">
        <v>28700</v>
      </c>
      <c r="E3325" s="240" t="s">
        <v>10337</v>
      </c>
    </row>
    <row r="3326" spans="1:5" ht="20.100000000000001" customHeight="1">
      <c r="A3326" s="237" t="s">
        <v>6008</v>
      </c>
      <c r="B3326" s="238" t="s">
        <v>6012</v>
      </c>
      <c r="C3326" s="238" t="s">
        <v>6893</v>
      </c>
      <c r="D3326" s="239">
        <v>31300</v>
      </c>
      <c r="E3326" s="240" t="s">
        <v>10337</v>
      </c>
    </row>
    <row r="3327" spans="1:5" ht="20.100000000000001" customHeight="1">
      <c r="A3327" s="237" t="s">
        <v>6018</v>
      </c>
      <c r="B3327" s="238" t="s">
        <v>6019</v>
      </c>
      <c r="C3327" s="238" t="s">
        <v>6893</v>
      </c>
      <c r="D3327" s="239">
        <v>70000</v>
      </c>
      <c r="E3327" s="240" t="s">
        <v>10337</v>
      </c>
    </row>
    <row r="3328" spans="1:5" ht="20.100000000000001" customHeight="1">
      <c r="A3328" s="237" t="s">
        <v>6018</v>
      </c>
      <c r="B3328" s="238" t="s">
        <v>6021</v>
      </c>
      <c r="C3328" s="238" t="s">
        <v>6893</v>
      </c>
      <c r="D3328" s="239">
        <v>84000</v>
      </c>
      <c r="E3328" s="240" t="s">
        <v>10337</v>
      </c>
    </row>
    <row r="3329" spans="1:5" ht="20.100000000000001" customHeight="1">
      <c r="A3329" s="237" t="s">
        <v>6023</v>
      </c>
      <c r="B3329" s="238" t="s">
        <v>6024</v>
      </c>
      <c r="C3329" s="238" t="s">
        <v>7605</v>
      </c>
      <c r="D3329" s="239">
        <v>220000</v>
      </c>
      <c r="E3329" s="240" t="s">
        <v>10337</v>
      </c>
    </row>
    <row r="3330" spans="1:5" ht="20.100000000000001" customHeight="1">
      <c r="A3330" s="237" t="s">
        <v>6029</v>
      </c>
      <c r="B3330" s="238" t="s">
        <v>6030</v>
      </c>
      <c r="C3330" s="238" t="s">
        <v>7605</v>
      </c>
      <c r="D3330" s="239">
        <v>18430</v>
      </c>
      <c r="E3330" s="240" t="s">
        <v>10337</v>
      </c>
    </row>
    <row r="3331" spans="1:5" ht="20.100000000000001" customHeight="1">
      <c r="A3331" s="237" t="s">
        <v>6029</v>
      </c>
      <c r="B3331" s="238" t="s">
        <v>6032</v>
      </c>
      <c r="C3331" s="238" t="s">
        <v>7605</v>
      </c>
      <c r="D3331" s="239">
        <v>19260</v>
      </c>
      <c r="E3331" s="240" t="s">
        <v>10337</v>
      </c>
    </row>
    <row r="3332" spans="1:5" ht="20.100000000000001" customHeight="1">
      <c r="A3332" s="237" t="s">
        <v>6029</v>
      </c>
      <c r="B3332" s="238" t="s">
        <v>6034</v>
      </c>
      <c r="C3332" s="238" t="s">
        <v>7605</v>
      </c>
      <c r="D3332" s="239">
        <v>21780</v>
      </c>
      <c r="E3332" s="240" t="s">
        <v>10337</v>
      </c>
    </row>
    <row r="3333" spans="1:5" ht="20.100000000000001" customHeight="1">
      <c r="A3333" s="237" t="s">
        <v>6036</v>
      </c>
      <c r="B3333" s="238" t="s">
        <v>6037</v>
      </c>
      <c r="C3333" s="238" t="s">
        <v>6893</v>
      </c>
      <c r="D3333" s="239">
        <v>17000</v>
      </c>
      <c r="E3333" s="240" t="s">
        <v>10337</v>
      </c>
    </row>
    <row r="3334" spans="1:5" ht="20.100000000000001" customHeight="1">
      <c r="A3334" s="237" t="s">
        <v>6036</v>
      </c>
      <c r="B3334" s="238" t="s">
        <v>6039</v>
      </c>
      <c r="C3334" s="238" t="s">
        <v>6893</v>
      </c>
      <c r="D3334" s="239">
        <v>18000</v>
      </c>
      <c r="E3334" s="240" t="s">
        <v>10337</v>
      </c>
    </row>
    <row r="3335" spans="1:5" ht="20.100000000000001" customHeight="1">
      <c r="A3335" s="237" t="s">
        <v>6036</v>
      </c>
      <c r="B3335" s="238" t="s">
        <v>6041</v>
      </c>
      <c r="C3335" s="238" t="s">
        <v>6893</v>
      </c>
      <c r="D3335" s="239">
        <v>22000</v>
      </c>
      <c r="E3335" s="240" t="s">
        <v>10337</v>
      </c>
    </row>
    <row r="3336" spans="1:5" ht="20.100000000000001" customHeight="1">
      <c r="A3336" s="237" t="s">
        <v>6047</v>
      </c>
      <c r="B3336" s="238" t="s">
        <v>6048</v>
      </c>
      <c r="C3336" s="238" t="s">
        <v>6893</v>
      </c>
      <c r="D3336" s="239">
        <v>350000</v>
      </c>
      <c r="E3336" s="240" t="s">
        <v>10337</v>
      </c>
    </row>
    <row r="3337" spans="1:5" ht="20.100000000000001" customHeight="1">
      <c r="A3337" s="237" t="s">
        <v>6050</v>
      </c>
      <c r="B3337" s="238" t="s">
        <v>6051</v>
      </c>
      <c r="C3337" s="238" t="s">
        <v>6893</v>
      </c>
      <c r="D3337" s="239">
        <v>1200000</v>
      </c>
      <c r="E3337" s="240" t="s">
        <v>10337</v>
      </c>
    </row>
    <row r="3338" spans="1:5" ht="20.100000000000001" customHeight="1">
      <c r="A3338" s="237" t="s">
        <v>6053</v>
      </c>
      <c r="B3338" s="238" t="s">
        <v>6054</v>
      </c>
      <c r="C3338" s="238" t="s">
        <v>6893</v>
      </c>
      <c r="D3338" s="239">
        <v>2567</v>
      </c>
      <c r="E3338" s="240" t="s">
        <v>10337</v>
      </c>
    </row>
    <row r="3339" spans="1:5" ht="20.100000000000001" customHeight="1">
      <c r="A3339" s="237" t="s">
        <v>6056</v>
      </c>
      <c r="B3339" s="238" t="s">
        <v>6054</v>
      </c>
      <c r="C3339" s="238" t="s">
        <v>6893</v>
      </c>
      <c r="D3339" s="239">
        <v>2200</v>
      </c>
      <c r="E3339" s="240" t="s">
        <v>10337</v>
      </c>
    </row>
    <row r="3340" spans="1:5" ht="20.100000000000001" customHeight="1">
      <c r="A3340" s="237" t="s">
        <v>6058</v>
      </c>
      <c r="B3340" s="238" t="s">
        <v>10523</v>
      </c>
      <c r="C3340" s="238" t="s">
        <v>6893</v>
      </c>
      <c r="D3340" s="239">
        <v>1880</v>
      </c>
      <c r="E3340" s="240" t="s">
        <v>10337</v>
      </c>
    </row>
    <row r="3341" spans="1:5" ht="20.100000000000001" customHeight="1">
      <c r="A3341" s="237" t="s">
        <v>6058</v>
      </c>
      <c r="B3341" s="238" t="s">
        <v>10524</v>
      </c>
      <c r="C3341" s="238" t="s">
        <v>6893</v>
      </c>
      <c r="D3341" s="239">
        <v>2820</v>
      </c>
      <c r="E3341" s="240" t="s">
        <v>10337</v>
      </c>
    </row>
    <row r="3342" spans="1:5" ht="20.100000000000001" customHeight="1">
      <c r="A3342" s="237" t="s">
        <v>6058</v>
      </c>
      <c r="B3342" s="238" t="s">
        <v>10525</v>
      </c>
      <c r="C3342" s="238" t="s">
        <v>6893</v>
      </c>
      <c r="D3342" s="239">
        <v>3640</v>
      </c>
      <c r="E3342" s="240" t="s">
        <v>10337</v>
      </c>
    </row>
    <row r="3343" spans="1:5" ht="20.100000000000001" customHeight="1">
      <c r="A3343" s="237" t="s">
        <v>6058</v>
      </c>
      <c r="B3343" s="238" t="s">
        <v>10526</v>
      </c>
      <c r="C3343" s="238" t="s">
        <v>6893</v>
      </c>
      <c r="D3343" s="239">
        <v>2560</v>
      </c>
      <c r="E3343" s="240" t="s">
        <v>10337</v>
      </c>
    </row>
    <row r="3344" spans="1:5" ht="20.100000000000001" customHeight="1">
      <c r="A3344" s="237" t="s">
        <v>6063</v>
      </c>
      <c r="B3344" s="238" t="s">
        <v>6064</v>
      </c>
      <c r="C3344" s="238" t="s">
        <v>7081</v>
      </c>
      <c r="D3344" s="239">
        <v>41000</v>
      </c>
      <c r="E3344" s="240" t="s">
        <v>10337</v>
      </c>
    </row>
    <row r="3345" spans="1:5" ht="20.100000000000001" customHeight="1">
      <c r="A3345" s="237" t="s">
        <v>6063</v>
      </c>
      <c r="B3345" s="238" t="s">
        <v>6066</v>
      </c>
      <c r="C3345" s="238" t="s">
        <v>7081</v>
      </c>
      <c r="D3345" s="239">
        <v>47000</v>
      </c>
      <c r="E3345" s="240" t="s">
        <v>10337</v>
      </c>
    </row>
    <row r="3346" spans="1:5" ht="20.100000000000001" customHeight="1">
      <c r="A3346" s="237" t="s">
        <v>6063</v>
      </c>
      <c r="B3346" s="238" t="s">
        <v>6068</v>
      </c>
      <c r="C3346" s="238" t="s">
        <v>7081</v>
      </c>
      <c r="D3346" s="239">
        <v>52000</v>
      </c>
      <c r="E3346" s="240" t="s">
        <v>10337</v>
      </c>
    </row>
    <row r="3347" spans="1:5" ht="20.100000000000001" customHeight="1">
      <c r="A3347" s="237" t="s">
        <v>6070</v>
      </c>
      <c r="B3347" s="238" t="s">
        <v>6071</v>
      </c>
      <c r="C3347" s="238" t="s">
        <v>7081</v>
      </c>
      <c r="D3347" s="239">
        <v>140000</v>
      </c>
      <c r="E3347" s="240" t="s">
        <v>10337</v>
      </c>
    </row>
    <row r="3348" spans="1:5" ht="20.100000000000001" customHeight="1">
      <c r="A3348" s="237" t="s">
        <v>6070</v>
      </c>
      <c r="B3348" s="238" t="s">
        <v>6073</v>
      </c>
      <c r="C3348" s="238" t="s">
        <v>7081</v>
      </c>
      <c r="D3348" s="239">
        <v>450000</v>
      </c>
      <c r="E3348" s="240" t="s">
        <v>10337</v>
      </c>
    </row>
    <row r="3349" spans="1:5" ht="20.100000000000001" customHeight="1">
      <c r="A3349" s="237" t="s">
        <v>6075</v>
      </c>
      <c r="B3349" s="238" t="s">
        <v>6076</v>
      </c>
      <c r="C3349" s="238" t="s">
        <v>7081</v>
      </c>
      <c r="D3349" s="239">
        <v>140000</v>
      </c>
      <c r="E3349" s="240" t="s">
        <v>10337</v>
      </c>
    </row>
    <row r="3350" spans="1:5" ht="20.100000000000001" customHeight="1">
      <c r="A3350" s="237" t="s">
        <v>6078</v>
      </c>
      <c r="B3350" s="238" t="s">
        <v>6079</v>
      </c>
      <c r="C3350" s="238" t="s">
        <v>7081</v>
      </c>
      <c r="D3350" s="239">
        <v>1450000</v>
      </c>
      <c r="E3350" s="240" t="s">
        <v>10337</v>
      </c>
    </row>
    <row r="3351" spans="1:5" ht="20.100000000000001" customHeight="1">
      <c r="A3351" s="237" t="s">
        <v>6081</v>
      </c>
      <c r="B3351" s="238" t="s">
        <v>6082</v>
      </c>
      <c r="C3351" s="238" t="s">
        <v>7081</v>
      </c>
      <c r="D3351" s="239">
        <v>140000</v>
      </c>
      <c r="E3351" s="240" t="s">
        <v>10337</v>
      </c>
    </row>
    <row r="3352" spans="1:5" ht="20.100000000000001" customHeight="1">
      <c r="A3352" s="237" t="s">
        <v>6084</v>
      </c>
      <c r="B3352" s="238" t="s">
        <v>6085</v>
      </c>
      <c r="C3352" s="238" t="s">
        <v>7081</v>
      </c>
      <c r="D3352" s="239">
        <v>2500000</v>
      </c>
      <c r="E3352" s="240" t="s">
        <v>10337</v>
      </c>
    </row>
    <row r="3353" spans="1:5" ht="20.100000000000001" customHeight="1">
      <c r="A3353" s="237" t="s">
        <v>6084</v>
      </c>
      <c r="B3353" s="238" t="s">
        <v>10527</v>
      </c>
      <c r="C3353" s="238" t="s">
        <v>7081</v>
      </c>
      <c r="D3353" s="239">
        <v>3500000</v>
      </c>
      <c r="E3353" s="240" t="s">
        <v>10337</v>
      </c>
    </row>
    <row r="3354" spans="1:5" ht="20.100000000000001" customHeight="1">
      <c r="A3354" s="237" t="s">
        <v>6084</v>
      </c>
      <c r="B3354" s="238" t="s">
        <v>10528</v>
      </c>
      <c r="C3354" s="238" t="s">
        <v>7081</v>
      </c>
      <c r="D3354" s="239">
        <v>5500000</v>
      </c>
      <c r="E3354" s="240" t="s">
        <v>10337</v>
      </c>
    </row>
    <row r="3355" spans="1:5" ht="20.100000000000001" customHeight="1">
      <c r="A3355" s="237" t="s">
        <v>6084</v>
      </c>
      <c r="B3355" s="238" t="s">
        <v>10529</v>
      </c>
      <c r="C3355" s="238" t="s">
        <v>7081</v>
      </c>
      <c r="D3355" s="239">
        <v>3100000</v>
      </c>
      <c r="E3355" s="240" t="s">
        <v>10337</v>
      </c>
    </row>
    <row r="3356" spans="1:5" ht="20.100000000000001" customHeight="1">
      <c r="A3356" s="237" t="s">
        <v>6084</v>
      </c>
      <c r="B3356" s="238" t="s">
        <v>10530</v>
      </c>
      <c r="C3356" s="238" t="s">
        <v>7081</v>
      </c>
      <c r="D3356" s="239">
        <v>5300000</v>
      </c>
      <c r="E3356" s="240" t="s">
        <v>10337</v>
      </c>
    </row>
    <row r="3357" spans="1:5" ht="20.100000000000001" customHeight="1">
      <c r="A3357" s="237" t="s">
        <v>6091</v>
      </c>
      <c r="B3357" s="238" t="s">
        <v>6092</v>
      </c>
      <c r="C3357" s="238" t="s">
        <v>7081</v>
      </c>
      <c r="D3357" s="239">
        <v>60000</v>
      </c>
      <c r="E3357" s="240" t="s">
        <v>10337</v>
      </c>
    </row>
    <row r="3358" spans="1:5" ht="20.100000000000001" customHeight="1">
      <c r="A3358" s="237" t="s">
        <v>6094</v>
      </c>
      <c r="B3358" s="238" t="s">
        <v>6095</v>
      </c>
      <c r="C3358" s="238" t="s">
        <v>7081</v>
      </c>
      <c r="D3358" s="239">
        <v>140000</v>
      </c>
      <c r="E3358" s="240" t="s">
        <v>10337</v>
      </c>
    </row>
    <row r="3359" spans="1:5" ht="20.100000000000001" customHeight="1">
      <c r="A3359" s="237" t="s">
        <v>6097</v>
      </c>
      <c r="B3359" s="238" t="s">
        <v>6098</v>
      </c>
      <c r="C3359" s="238" t="s">
        <v>7081</v>
      </c>
      <c r="D3359" s="239">
        <v>80000</v>
      </c>
      <c r="E3359" s="240" t="s">
        <v>10337</v>
      </c>
    </row>
    <row r="3360" spans="1:5" ht="20.100000000000001" customHeight="1">
      <c r="A3360" s="237" t="s">
        <v>6100</v>
      </c>
      <c r="B3360" s="238" t="s">
        <v>6101</v>
      </c>
      <c r="C3360" s="238" t="s">
        <v>7081</v>
      </c>
      <c r="D3360" s="239">
        <v>130000</v>
      </c>
      <c r="E3360" s="240" t="s">
        <v>10337</v>
      </c>
    </row>
    <row r="3361" spans="1:5" ht="20.100000000000001" customHeight="1">
      <c r="A3361" s="237" t="s">
        <v>6100</v>
      </c>
      <c r="B3361" s="238" t="s">
        <v>6103</v>
      </c>
      <c r="C3361" s="238" t="s">
        <v>7081</v>
      </c>
      <c r="D3361" s="239">
        <v>17000</v>
      </c>
      <c r="E3361" s="240" t="s">
        <v>10337</v>
      </c>
    </row>
    <row r="3362" spans="1:5" ht="20.100000000000001" customHeight="1">
      <c r="A3362" s="237" t="s">
        <v>6100</v>
      </c>
      <c r="B3362" s="238" t="s">
        <v>6105</v>
      </c>
      <c r="C3362" s="238" t="s">
        <v>7081</v>
      </c>
      <c r="D3362" s="239">
        <v>17000</v>
      </c>
      <c r="E3362" s="240" t="s">
        <v>10337</v>
      </c>
    </row>
    <row r="3363" spans="1:5" ht="20.100000000000001" customHeight="1">
      <c r="A3363" s="237" t="s">
        <v>6107</v>
      </c>
      <c r="B3363" s="238" t="s">
        <v>6108</v>
      </c>
      <c r="C3363" s="238" t="s">
        <v>7102</v>
      </c>
      <c r="D3363" s="239">
        <v>342000</v>
      </c>
      <c r="E3363" s="240" t="s">
        <v>10337</v>
      </c>
    </row>
    <row r="3364" spans="1:5" ht="20.100000000000001" customHeight="1">
      <c r="A3364" s="237" t="s">
        <v>6110</v>
      </c>
      <c r="B3364" s="238" t="s">
        <v>6108</v>
      </c>
      <c r="C3364" s="238" t="s">
        <v>7102</v>
      </c>
      <c r="D3364" s="239">
        <v>290000</v>
      </c>
      <c r="E3364" s="240" t="s">
        <v>10337</v>
      </c>
    </row>
    <row r="3365" spans="1:5" ht="20.100000000000001" customHeight="1">
      <c r="A3365" s="237" t="s">
        <v>6112</v>
      </c>
      <c r="B3365" s="238" t="s">
        <v>6113</v>
      </c>
      <c r="C3365" s="238" t="s">
        <v>6893</v>
      </c>
      <c r="D3365" s="239">
        <v>4800</v>
      </c>
      <c r="E3365" s="240" t="s">
        <v>10337</v>
      </c>
    </row>
    <row r="3366" spans="1:5" ht="20.100000000000001" customHeight="1">
      <c r="A3366" s="237" t="s">
        <v>6112</v>
      </c>
      <c r="B3366" s="238" t="s">
        <v>6115</v>
      </c>
      <c r="C3366" s="238" t="s">
        <v>6893</v>
      </c>
      <c r="D3366" s="239">
        <v>4800</v>
      </c>
      <c r="E3366" s="240" t="s">
        <v>10337</v>
      </c>
    </row>
    <row r="3367" spans="1:5" ht="20.100000000000001" customHeight="1">
      <c r="A3367" s="237" t="s">
        <v>6112</v>
      </c>
      <c r="B3367" s="238" t="s">
        <v>6117</v>
      </c>
      <c r="C3367" s="238" t="s">
        <v>6893</v>
      </c>
      <c r="D3367" s="239">
        <v>18000</v>
      </c>
      <c r="E3367" s="240" t="s">
        <v>10337</v>
      </c>
    </row>
    <row r="3368" spans="1:5" ht="20.100000000000001" customHeight="1">
      <c r="A3368" s="237" t="s">
        <v>6119</v>
      </c>
      <c r="B3368" s="238" t="s">
        <v>6120</v>
      </c>
      <c r="C3368" s="238" t="s">
        <v>6893</v>
      </c>
      <c r="D3368" s="239">
        <v>5000</v>
      </c>
      <c r="E3368" s="240" t="s">
        <v>10337</v>
      </c>
    </row>
    <row r="3369" spans="1:5" ht="20.100000000000001" customHeight="1">
      <c r="A3369" s="237" t="s">
        <v>6122</v>
      </c>
      <c r="B3369" s="238" t="s">
        <v>6123</v>
      </c>
      <c r="C3369" s="238" t="s">
        <v>6893</v>
      </c>
      <c r="D3369" s="239">
        <v>6000</v>
      </c>
      <c r="E3369" s="240" t="s">
        <v>10337</v>
      </c>
    </row>
    <row r="3370" spans="1:5" ht="20.100000000000001" customHeight="1">
      <c r="A3370" s="237" t="s">
        <v>6125</v>
      </c>
      <c r="B3370" s="238" t="s">
        <v>6123</v>
      </c>
      <c r="C3370" s="238" t="s">
        <v>6893</v>
      </c>
      <c r="D3370" s="239">
        <v>2000</v>
      </c>
      <c r="E3370" s="240" t="s">
        <v>10337</v>
      </c>
    </row>
    <row r="3371" spans="1:5" ht="20.100000000000001" customHeight="1">
      <c r="A3371" s="237" t="s">
        <v>6127</v>
      </c>
      <c r="B3371" s="238" t="s">
        <v>10531</v>
      </c>
      <c r="C3371" s="238" t="s">
        <v>7081</v>
      </c>
      <c r="D3371" s="239">
        <v>800000</v>
      </c>
      <c r="E3371" s="240" t="s">
        <v>10337</v>
      </c>
    </row>
    <row r="3372" spans="1:5" ht="20.100000000000001" customHeight="1">
      <c r="A3372" s="237" t="s">
        <v>6127</v>
      </c>
      <c r="B3372" s="238" t="s">
        <v>6129</v>
      </c>
      <c r="C3372" s="238" t="s">
        <v>7503</v>
      </c>
      <c r="D3372" s="239">
        <v>50000</v>
      </c>
      <c r="E3372" s="240" t="s">
        <v>10337</v>
      </c>
    </row>
    <row r="3373" spans="1:5" ht="20.100000000000001" customHeight="1">
      <c r="A3373" s="237" t="s">
        <v>6131</v>
      </c>
      <c r="B3373" s="238" t="s">
        <v>6132</v>
      </c>
      <c r="C3373" s="238" t="s">
        <v>7605</v>
      </c>
      <c r="D3373" s="239">
        <v>200000</v>
      </c>
      <c r="E3373" s="240" t="s">
        <v>10337</v>
      </c>
    </row>
    <row r="3374" spans="1:5" ht="20.100000000000001" customHeight="1">
      <c r="A3374" s="237" t="s">
        <v>6131</v>
      </c>
      <c r="B3374" s="238" t="s">
        <v>6134</v>
      </c>
      <c r="C3374" s="238" t="s">
        <v>7605</v>
      </c>
      <c r="D3374" s="239">
        <v>100000</v>
      </c>
      <c r="E3374" s="240" t="s">
        <v>10337</v>
      </c>
    </row>
    <row r="3375" spans="1:5" ht="20.100000000000001" customHeight="1">
      <c r="A3375" s="237" t="s">
        <v>10532</v>
      </c>
      <c r="B3375" s="238" t="s">
        <v>10533</v>
      </c>
      <c r="C3375" s="238" t="s">
        <v>7081</v>
      </c>
      <c r="D3375" s="239">
        <v>1098500</v>
      </c>
      <c r="E3375" s="240" t="s">
        <v>10337</v>
      </c>
    </row>
    <row r="3376" spans="1:5" ht="20.100000000000001" customHeight="1">
      <c r="A3376" s="237" t="s">
        <v>10532</v>
      </c>
      <c r="B3376" s="238" t="s">
        <v>10534</v>
      </c>
      <c r="C3376" s="238" t="s">
        <v>7081</v>
      </c>
      <c r="D3376" s="239">
        <v>1352000</v>
      </c>
      <c r="E3376" s="240" t="s">
        <v>10337</v>
      </c>
    </row>
    <row r="3377" spans="1:5" ht="20.100000000000001" customHeight="1">
      <c r="A3377" s="237" t="s">
        <v>10532</v>
      </c>
      <c r="B3377" s="238" t="s">
        <v>10535</v>
      </c>
      <c r="C3377" s="238" t="s">
        <v>7081</v>
      </c>
      <c r="D3377" s="239">
        <v>1521000</v>
      </c>
      <c r="E3377" s="240" t="s">
        <v>10337</v>
      </c>
    </row>
    <row r="3378" spans="1:5" ht="20.100000000000001" customHeight="1">
      <c r="A3378" s="237" t="s">
        <v>10532</v>
      </c>
      <c r="B3378" s="238" t="s">
        <v>10536</v>
      </c>
      <c r="C3378" s="238" t="s">
        <v>7081</v>
      </c>
      <c r="D3378" s="239">
        <v>1774500</v>
      </c>
      <c r="E3378" s="240" t="s">
        <v>10337</v>
      </c>
    </row>
    <row r="3379" spans="1:5" ht="20.100000000000001" customHeight="1">
      <c r="A3379" s="237" t="s">
        <v>10532</v>
      </c>
      <c r="B3379" s="238" t="s">
        <v>10537</v>
      </c>
      <c r="C3379" s="238" t="s">
        <v>7081</v>
      </c>
      <c r="D3379" s="239">
        <v>1943500</v>
      </c>
      <c r="E3379" s="240" t="s">
        <v>10337</v>
      </c>
    </row>
    <row r="3380" spans="1:5" ht="20.100000000000001" customHeight="1">
      <c r="A3380" s="237" t="s">
        <v>10532</v>
      </c>
      <c r="B3380" s="238" t="s">
        <v>10538</v>
      </c>
      <c r="C3380" s="238" t="s">
        <v>7081</v>
      </c>
      <c r="D3380" s="239">
        <v>2112500</v>
      </c>
      <c r="E3380" s="240" t="s">
        <v>10337</v>
      </c>
    </row>
    <row r="3381" spans="1:5" ht="20.100000000000001" customHeight="1">
      <c r="A3381" s="237" t="s">
        <v>6136</v>
      </c>
      <c r="B3381" s="238" t="s">
        <v>6137</v>
      </c>
      <c r="C3381" s="238" t="s">
        <v>7081</v>
      </c>
      <c r="D3381" s="239">
        <v>1320000</v>
      </c>
      <c r="E3381" s="240" t="s">
        <v>10337</v>
      </c>
    </row>
    <row r="3382" spans="1:5" ht="20.100000000000001" customHeight="1">
      <c r="A3382" s="237" t="s">
        <v>6136</v>
      </c>
      <c r="B3382" s="238" t="s">
        <v>6139</v>
      </c>
      <c r="C3382" s="238" t="s">
        <v>7081</v>
      </c>
      <c r="D3382" s="239">
        <v>1380000</v>
      </c>
      <c r="E3382" s="240" t="s">
        <v>10337</v>
      </c>
    </row>
    <row r="3383" spans="1:5" ht="20.100000000000001" customHeight="1">
      <c r="A3383" s="237" t="s">
        <v>6136</v>
      </c>
      <c r="B3383" s="238" t="s">
        <v>6141</v>
      </c>
      <c r="C3383" s="238" t="s">
        <v>7081</v>
      </c>
      <c r="D3383" s="239">
        <v>1584000</v>
      </c>
      <c r="E3383" s="240" t="s">
        <v>10337</v>
      </c>
    </row>
    <row r="3384" spans="1:5" ht="20.100000000000001" customHeight="1">
      <c r="A3384" s="237" t="s">
        <v>6136</v>
      </c>
      <c r="B3384" s="238" t="s">
        <v>6143</v>
      </c>
      <c r="C3384" s="238" t="s">
        <v>7081</v>
      </c>
      <c r="D3384" s="239">
        <v>1704000</v>
      </c>
      <c r="E3384" s="240" t="s">
        <v>10337</v>
      </c>
    </row>
    <row r="3385" spans="1:5" ht="20.100000000000001" customHeight="1">
      <c r="A3385" s="237" t="s">
        <v>6136</v>
      </c>
      <c r="B3385" s="238" t="s">
        <v>6145</v>
      </c>
      <c r="C3385" s="238" t="s">
        <v>7081</v>
      </c>
      <c r="D3385" s="239">
        <v>1776000</v>
      </c>
      <c r="E3385" s="240" t="s">
        <v>10337</v>
      </c>
    </row>
    <row r="3386" spans="1:5" ht="20.100000000000001" customHeight="1">
      <c r="A3386" s="237" t="s">
        <v>6136</v>
      </c>
      <c r="B3386" s="238" t="s">
        <v>6147</v>
      </c>
      <c r="C3386" s="238" t="s">
        <v>7081</v>
      </c>
      <c r="D3386" s="239">
        <v>550000</v>
      </c>
      <c r="E3386" s="240" t="s">
        <v>10337</v>
      </c>
    </row>
    <row r="3387" spans="1:5" ht="20.100000000000001" customHeight="1">
      <c r="A3387" s="237" t="s">
        <v>6136</v>
      </c>
      <c r="B3387" s="238" t="s">
        <v>6149</v>
      </c>
      <c r="C3387" s="238" t="s">
        <v>7081</v>
      </c>
      <c r="D3387" s="239">
        <v>700000</v>
      </c>
      <c r="E3387" s="240" t="s">
        <v>10337</v>
      </c>
    </row>
    <row r="3388" spans="1:5" ht="20.100000000000001" customHeight="1">
      <c r="A3388" s="237" t="s">
        <v>7618</v>
      </c>
      <c r="B3388" s="238" t="s">
        <v>6157</v>
      </c>
      <c r="C3388" s="238" t="s">
        <v>7081</v>
      </c>
      <c r="D3388" s="239">
        <v>1900000</v>
      </c>
      <c r="E3388" s="240" t="s">
        <v>10337</v>
      </c>
    </row>
    <row r="3389" spans="1:5" ht="20.100000000000001" customHeight="1">
      <c r="A3389" s="237" t="s">
        <v>6159</v>
      </c>
      <c r="B3389" s="238" t="s">
        <v>6160</v>
      </c>
      <c r="C3389" s="238" t="s">
        <v>7081</v>
      </c>
      <c r="D3389" s="239">
        <v>6315400</v>
      </c>
      <c r="E3389" s="240" t="s">
        <v>10337</v>
      </c>
    </row>
    <row r="3390" spans="1:5" ht="20.100000000000001" customHeight="1">
      <c r="A3390" s="237" t="s">
        <v>6159</v>
      </c>
      <c r="B3390" s="238" t="s">
        <v>6162</v>
      </c>
      <c r="C3390" s="238" t="s">
        <v>7081</v>
      </c>
      <c r="D3390" s="239">
        <v>7645440</v>
      </c>
      <c r="E3390" s="240" t="s">
        <v>10337</v>
      </c>
    </row>
    <row r="3391" spans="1:5" ht="20.100000000000001" customHeight="1">
      <c r="A3391" s="237" t="s">
        <v>6159</v>
      </c>
      <c r="B3391" s="238" t="s">
        <v>6164</v>
      </c>
      <c r="C3391" s="238" t="s">
        <v>7081</v>
      </c>
      <c r="D3391" s="239">
        <v>9702660</v>
      </c>
      <c r="E3391" s="240" t="s">
        <v>10337</v>
      </c>
    </row>
    <row r="3392" spans="1:5" ht="20.100000000000001" customHeight="1">
      <c r="A3392" s="237" t="s">
        <v>6159</v>
      </c>
      <c r="B3392" s="238" t="s">
        <v>6166</v>
      </c>
      <c r="C3392" s="238" t="s">
        <v>7081</v>
      </c>
      <c r="D3392" s="239">
        <v>10419200</v>
      </c>
      <c r="E3392" s="240" t="s">
        <v>10337</v>
      </c>
    </row>
    <row r="3393" spans="1:5" ht="20.100000000000001" customHeight="1">
      <c r="A3393" s="237" t="s">
        <v>6159</v>
      </c>
      <c r="B3393" s="238" t="s">
        <v>6168</v>
      </c>
      <c r="C3393" s="238" t="s">
        <v>7081</v>
      </c>
      <c r="D3393" s="239">
        <v>11559900</v>
      </c>
      <c r="E3393" s="240" t="s">
        <v>10337</v>
      </c>
    </row>
    <row r="3394" spans="1:5" ht="20.100000000000001" customHeight="1">
      <c r="A3394" s="237" t="s">
        <v>6159</v>
      </c>
      <c r="B3394" s="238" t="s">
        <v>6170</v>
      </c>
      <c r="C3394" s="238" t="s">
        <v>7081</v>
      </c>
      <c r="D3394" s="239">
        <v>13334200</v>
      </c>
      <c r="E3394" s="240" t="s">
        <v>10337</v>
      </c>
    </row>
    <row r="3395" spans="1:5" ht="20.100000000000001" customHeight="1">
      <c r="A3395" s="237" t="s">
        <v>6159</v>
      </c>
      <c r="B3395" s="238" t="s">
        <v>6172</v>
      </c>
      <c r="C3395" s="238" t="s">
        <v>7081</v>
      </c>
      <c r="D3395" s="239">
        <v>14100000</v>
      </c>
      <c r="E3395" s="240" t="s">
        <v>10337</v>
      </c>
    </row>
    <row r="3396" spans="1:5" ht="20.100000000000001" customHeight="1">
      <c r="A3396" s="237" t="s">
        <v>6159</v>
      </c>
      <c r="B3396" s="238" t="s">
        <v>6174</v>
      </c>
      <c r="C3396" s="238" t="s">
        <v>7081</v>
      </c>
      <c r="D3396" s="239">
        <v>16100000</v>
      </c>
      <c r="E3396" s="240" t="s">
        <v>10337</v>
      </c>
    </row>
    <row r="3397" spans="1:5" ht="20.100000000000001" customHeight="1">
      <c r="A3397" s="237" t="s">
        <v>6159</v>
      </c>
      <c r="B3397" s="238" t="s">
        <v>6176</v>
      </c>
      <c r="C3397" s="238" t="s">
        <v>7081</v>
      </c>
      <c r="D3397" s="239">
        <v>18200000</v>
      </c>
      <c r="E3397" s="240" t="s">
        <v>10337</v>
      </c>
    </row>
    <row r="3398" spans="1:5" ht="20.100000000000001" customHeight="1">
      <c r="A3398" s="237" t="s">
        <v>6159</v>
      </c>
      <c r="B3398" s="238" t="s">
        <v>6178</v>
      </c>
      <c r="C3398" s="238" t="s">
        <v>7081</v>
      </c>
      <c r="D3398" s="239">
        <v>29900000</v>
      </c>
      <c r="E3398" s="240" t="s">
        <v>10337</v>
      </c>
    </row>
    <row r="3399" spans="1:5" ht="20.100000000000001" customHeight="1">
      <c r="A3399" s="237" t="s">
        <v>6159</v>
      </c>
      <c r="B3399" s="238" t="s">
        <v>6180</v>
      </c>
      <c r="C3399" s="238" t="s">
        <v>7081</v>
      </c>
      <c r="D3399" s="239">
        <v>40100000</v>
      </c>
      <c r="E3399" s="240" t="s">
        <v>10337</v>
      </c>
    </row>
    <row r="3400" spans="1:5" ht="20.100000000000001" customHeight="1">
      <c r="A3400" s="237" t="s">
        <v>6159</v>
      </c>
      <c r="B3400" s="238" t="s">
        <v>6182</v>
      </c>
      <c r="C3400" s="238" t="s">
        <v>7081</v>
      </c>
      <c r="D3400" s="239">
        <v>45900000</v>
      </c>
      <c r="E3400" s="240" t="s">
        <v>10337</v>
      </c>
    </row>
    <row r="3401" spans="1:5" ht="20.100000000000001" customHeight="1">
      <c r="A3401" s="237" t="s">
        <v>6159</v>
      </c>
      <c r="B3401" s="238" t="s">
        <v>6184</v>
      </c>
      <c r="C3401" s="238" t="s">
        <v>7081</v>
      </c>
      <c r="D3401" s="239">
        <v>72700000</v>
      </c>
      <c r="E3401" s="240" t="s">
        <v>10337</v>
      </c>
    </row>
    <row r="3402" spans="1:5" ht="20.100000000000001" customHeight="1">
      <c r="A3402" s="237" t="s">
        <v>6159</v>
      </c>
      <c r="B3402" s="238" t="s">
        <v>6186</v>
      </c>
      <c r="C3402" s="238" t="s">
        <v>7081</v>
      </c>
      <c r="D3402" s="239">
        <v>85700000</v>
      </c>
      <c r="E3402" s="240" t="s">
        <v>10337</v>
      </c>
    </row>
    <row r="3403" spans="1:5" ht="20.100000000000001" customHeight="1">
      <c r="A3403" s="237" t="s">
        <v>6188</v>
      </c>
      <c r="B3403" s="238" t="s">
        <v>6189</v>
      </c>
      <c r="C3403" s="238" t="s">
        <v>7081</v>
      </c>
      <c r="D3403" s="239">
        <v>21300000</v>
      </c>
      <c r="E3403" s="240" t="s">
        <v>10337</v>
      </c>
    </row>
    <row r="3404" spans="1:5" ht="20.100000000000001" customHeight="1">
      <c r="A3404" s="237" t="s">
        <v>6188</v>
      </c>
      <c r="B3404" s="238" t="s">
        <v>6191</v>
      </c>
      <c r="C3404" s="238" t="s">
        <v>7081</v>
      </c>
      <c r="D3404" s="239">
        <v>24200000</v>
      </c>
      <c r="E3404" s="240" t="s">
        <v>10337</v>
      </c>
    </row>
    <row r="3405" spans="1:5" ht="20.100000000000001" customHeight="1">
      <c r="A3405" s="237" t="s">
        <v>6188</v>
      </c>
      <c r="B3405" s="238" t="s">
        <v>6193</v>
      </c>
      <c r="C3405" s="238" t="s">
        <v>7081</v>
      </c>
      <c r="D3405" s="239">
        <v>27400000</v>
      </c>
      <c r="E3405" s="240" t="s">
        <v>10337</v>
      </c>
    </row>
    <row r="3406" spans="1:5" ht="20.100000000000001" customHeight="1">
      <c r="A3406" s="237" t="s">
        <v>6188</v>
      </c>
      <c r="B3406" s="238" t="s">
        <v>6195</v>
      </c>
      <c r="C3406" s="238" t="s">
        <v>7081</v>
      </c>
      <c r="D3406" s="239">
        <v>41700000</v>
      </c>
      <c r="E3406" s="240" t="s">
        <v>10337</v>
      </c>
    </row>
    <row r="3407" spans="1:5" ht="20.100000000000001" customHeight="1">
      <c r="A3407" s="237" t="s">
        <v>6188</v>
      </c>
      <c r="B3407" s="238" t="s">
        <v>6197</v>
      </c>
      <c r="C3407" s="238" t="s">
        <v>7081</v>
      </c>
      <c r="D3407" s="239">
        <v>57800000</v>
      </c>
      <c r="E3407" s="240" t="s">
        <v>10337</v>
      </c>
    </row>
    <row r="3408" spans="1:5" ht="20.100000000000001" customHeight="1">
      <c r="A3408" s="237" t="s">
        <v>6188</v>
      </c>
      <c r="B3408" s="238" t="s">
        <v>6199</v>
      </c>
      <c r="C3408" s="238" t="s">
        <v>7081</v>
      </c>
      <c r="D3408" s="239">
        <v>76000000</v>
      </c>
      <c r="E3408" s="240" t="s">
        <v>10337</v>
      </c>
    </row>
    <row r="3409" spans="1:5" ht="20.100000000000001" customHeight="1">
      <c r="A3409" s="237" t="s">
        <v>6188</v>
      </c>
      <c r="B3409" s="238" t="s">
        <v>6201</v>
      </c>
      <c r="C3409" s="238" t="s">
        <v>7081</v>
      </c>
      <c r="D3409" s="239">
        <v>91900000</v>
      </c>
      <c r="E3409" s="240" t="s">
        <v>10337</v>
      </c>
    </row>
    <row r="3410" spans="1:5" ht="20.100000000000001" customHeight="1">
      <c r="A3410" s="237" t="s">
        <v>6188</v>
      </c>
      <c r="B3410" s="238" t="s">
        <v>6203</v>
      </c>
      <c r="C3410" s="238" t="s">
        <v>7081</v>
      </c>
      <c r="D3410" s="239">
        <v>97200000</v>
      </c>
      <c r="E3410" s="240" t="s">
        <v>10337</v>
      </c>
    </row>
    <row r="3411" spans="1:5" ht="20.100000000000001" customHeight="1">
      <c r="A3411" s="237" t="s">
        <v>6205</v>
      </c>
      <c r="B3411" s="238" t="s">
        <v>6206</v>
      </c>
      <c r="C3411" s="238" t="s">
        <v>7081</v>
      </c>
      <c r="D3411" s="239">
        <v>28346000</v>
      </c>
      <c r="E3411" s="240" t="s">
        <v>10337</v>
      </c>
    </row>
    <row r="3412" spans="1:5" ht="20.100000000000001" customHeight="1">
      <c r="A3412" s="237" t="s">
        <v>6205</v>
      </c>
      <c r="B3412" s="238" t="s">
        <v>6208</v>
      </c>
      <c r="C3412" s="238" t="s">
        <v>7081</v>
      </c>
      <c r="D3412" s="239">
        <v>32309000</v>
      </c>
      <c r="E3412" s="240" t="s">
        <v>10337</v>
      </c>
    </row>
    <row r="3413" spans="1:5" ht="20.100000000000001" customHeight="1">
      <c r="A3413" s="237" t="s">
        <v>6205</v>
      </c>
      <c r="B3413" s="238" t="s">
        <v>6210</v>
      </c>
      <c r="C3413" s="238" t="s">
        <v>7081</v>
      </c>
      <c r="D3413" s="239">
        <v>37731000</v>
      </c>
      <c r="E3413" s="240" t="s">
        <v>10337</v>
      </c>
    </row>
    <row r="3414" spans="1:5" ht="20.100000000000001" customHeight="1">
      <c r="A3414" s="237" t="s">
        <v>6205</v>
      </c>
      <c r="B3414" s="238" t="s">
        <v>6212</v>
      </c>
      <c r="C3414" s="238" t="s">
        <v>7081</v>
      </c>
      <c r="D3414" s="239">
        <v>42761000</v>
      </c>
      <c r="E3414" s="240" t="s">
        <v>10337</v>
      </c>
    </row>
    <row r="3415" spans="1:5" ht="20.100000000000001" customHeight="1">
      <c r="A3415" s="237" t="s">
        <v>6205</v>
      </c>
      <c r="B3415" s="238" t="s">
        <v>6214</v>
      </c>
      <c r="C3415" s="238" t="s">
        <v>7081</v>
      </c>
      <c r="D3415" s="239">
        <v>35478000</v>
      </c>
      <c r="E3415" s="240" t="s">
        <v>10337</v>
      </c>
    </row>
    <row r="3416" spans="1:5" ht="20.100000000000001" customHeight="1">
      <c r="A3416" s="237" t="s">
        <v>6205</v>
      </c>
      <c r="B3416" s="238" t="s">
        <v>6216</v>
      </c>
      <c r="C3416" s="238" t="s">
        <v>7081</v>
      </c>
      <c r="D3416" s="239">
        <v>40098000</v>
      </c>
      <c r="E3416" s="240" t="s">
        <v>10337</v>
      </c>
    </row>
    <row r="3417" spans="1:5" ht="20.100000000000001" customHeight="1">
      <c r="A3417" s="237" t="s">
        <v>6205</v>
      </c>
      <c r="B3417" s="238" t="s">
        <v>6218</v>
      </c>
      <c r="C3417" s="238" t="s">
        <v>7081</v>
      </c>
      <c r="D3417" s="239">
        <v>47362000</v>
      </c>
      <c r="E3417" s="240" t="s">
        <v>10337</v>
      </c>
    </row>
    <row r="3418" spans="1:5" ht="20.100000000000001" customHeight="1">
      <c r="A3418" s="237" t="s">
        <v>6205</v>
      </c>
      <c r="B3418" s="238" t="s">
        <v>6220</v>
      </c>
      <c r="C3418" s="238" t="s">
        <v>7081</v>
      </c>
      <c r="D3418" s="239">
        <v>53718000</v>
      </c>
      <c r="E3418" s="240" t="s">
        <v>10337</v>
      </c>
    </row>
    <row r="3419" spans="1:5" ht="20.100000000000001" customHeight="1">
      <c r="A3419" s="237" t="s">
        <v>6205</v>
      </c>
      <c r="B3419" s="238" t="s">
        <v>6222</v>
      </c>
      <c r="C3419" s="238" t="s">
        <v>7081</v>
      </c>
      <c r="D3419" s="239">
        <v>42317000</v>
      </c>
      <c r="E3419" s="240" t="s">
        <v>10337</v>
      </c>
    </row>
    <row r="3420" spans="1:5" ht="20.100000000000001" customHeight="1">
      <c r="A3420" s="237" t="s">
        <v>6205</v>
      </c>
      <c r="B3420" s="238" t="s">
        <v>6224</v>
      </c>
      <c r="C3420" s="238" t="s">
        <v>7081</v>
      </c>
      <c r="D3420" s="239">
        <v>48752000</v>
      </c>
      <c r="E3420" s="240" t="s">
        <v>10337</v>
      </c>
    </row>
    <row r="3421" spans="1:5" ht="20.100000000000001" customHeight="1">
      <c r="A3421" s="237" t="s">
        <v>6205</v>
      </c>
      <c r="B3421" s="238" t="s">
        <v>6226</v>
      </c>
      <c r="C3421" s="238" t="s">
        <v>7081</v>
      </c>
      <c r="D3421" s="239">
        <v>56792000</v>
      </c>
      <c r="E3421" s="240" t="s">
        <v>10337</v>
      </c>
    </row>
    <row r="3422" spans="1:5" ht="20.100000000000001" customHeight="1">
      <c r="A3422" s="237" t="s">
        <v>6205</v>
      </c>
      <c r="B3422" s="238" t="s">
        <v>6228</v>
      </c>
      <c r="C3422" s="238" t="s">
        <v>7081</v>
      </c>
      <c r="D3422" s="239">
        <v>64415000</v>
      </c>
      <c r="E3422" s="240" t="s">
        <v>10337</v>
      </c>
    </row>
    <row r="3423" spans="1:5" ht="20.100000000000001" customHeight="1">
      <c r="A3423" s="237" t="s">
        <v>6205</v>
      </c>
      <c r="B3423" s="238" t="s">
        <v>6230</v>
      </c>
      <c r="C3423" s="238" t="s">
        <v>7081</v>
      </c>
      <c r="D3423" s="239">
        <v>49550000</v>
      </c>
      <c r="E3423" s="240" t="s">
        <v>10337</v>
      </c>
    </row>
    <row r="3424" spans="1:5" ht="20.100000000000001" customHeight="1">
      <c r="A3424" s="237" t="s">
        <v>6205</v>
      </c>
      <c r="B3424" s="238" t="s">
        <v>6232</v>
      </c>
      <c r="C3424" s="238" t="s">
        <v>7081</v>
      </c>
      <c r="D3424" s="239">
        <v>56885000</v>
      </c>
      <c r="E3424" s="240" t="s">
        <v>10337</v>
      </c>
    </row>
    <row r="3425" spans="1:5" ht="20.100000000000001" customHeight="1">
      <c r="A3425" s="237" t="s">
        <v>6205</v>
      </c>
      <c r="B3425" s="238" t="s">
        <v>6234</v>
      </c>
      <c r="C3425" s="238" t="s">
        <v>7081</v>
      </c>
      <c r="D3425" s="239">
        <v>66176000</v>
      </c>
      <c r="E3425" s="240" t="s">
        <v>10337</v>
      </c>
    </row>
    <row r="3426" spans="1:5" ht="20.100000000000001" customHeight="1">
      <c r="A3426" s="237" t="s">
        <v>6205</v>
      </c>
      <c r="B3426" s="238" t="s">
        <v>6236</v>
      </c>
      <c r="C3426" s="238" t="s">
        <v>7081</v>
      </c>
      <c r="D3426" s="239">
        <v>74957000</v>
      </c>
      <c r="E3426" s="240" t="s">
        <v>10337</v>
      </c>
    </row>
    <row r="3427" spans="1:5" ht="20.100000000000001" customHeight="1">
      <c r="A3427" s="237" t="s">
        <v>6205</v>
      </c>
      <c r="B3427" s="238" t="s">
        <v>6238</v>
      </c>
      <c r="C3427" s="238" t="s">
        <v>7081</v>
      </c>
      <c r="D3427" s="239">
        <v>48550000</v>
      </c>
      <c r="E3427" s="240" t="s">
        <v>10337</v>
      </c>
    </row>
    <row r="3428" spans="1:5" ht="20.100000000000001" customHeight="1">
      <c r="A3428" s="237" t="s">
        <v>6205</v>
      </c>
      <c r="B3428" s="238" t="s">
        <v>6240</v>
      </c>
      <c r="C3428" s="238" t="s">
        <v>7081</v>
      </c>
      <c r="D3428" s="239">
        <v>61053000</v>
      </c>
      <c r="E3428" s="240" t="s">
        <v>10337</v>
      </c>
    </row>
    <row r="3429" spans="1:5" ht="20.100000000000001" customHeight="1">
      <c r="A3429" s="237" t="s">
        <v>6205</v>
      </c>
      <c r="B3429" s="238" t="s">
        <v>6242</v>
      </c>
      <c r="C3429" s="238" t="s">
        <v>7081</v>
      </c>
      <c r="D3429" s="239">
        <v>71150000</v>
      </c>
      <c r="E3429" s="240" t="s">
        <v>10337</v>
      </c>
    </row>
    <row r="3430" spans="1:5" ht="20.100000000000001" customHeight="1">
      <c r="A3430" s="237" t="s">
        <v>6205</v>
      </c>
      <c r="B3430" s="238" t="s">
        <v>6244</v>
      </c>
      <c r="C3430" s="238" t="s">
        <v>7081</v>
      </c>
      <c r="D3430" s="239">
        <v>81037000</v>
      </c>
      <c r="E3430" s="240" t="s">
        <v>10337</v>
      </c>
    </row>
    <row r="3431" spans="1:5" ht="20.100000000000001" customHeight="1">
      <c r="A3431" s="237" t="s">
        <v>6246</v>
      </c>
      <c r="B3431" s="238" t="s">
        <v>6247</v>
      </c>
      <c r="C3431" s="238" t="s">
        <v>7081</v>
      </c>
      <c r="D3431" s="239">
        <v>53513000</v>
      </c>
      <c r="E3431" s="240" t="s">
        <v>10337</v>
      </c>
    </row>
    <row r="3432" spans="1:5" ht="20.100000000000001" customHeight="1">
      <c r="A3432" s="237" t="s">
        <v>6205</v>
      </c>
      <c r="B3432" s="238" t="s">
        <v>6249</v>
      </c>
      <c r="C3432" s="238" t="s">
        <v>7081</v>
      </c>
      <c r="D3432" s="239">
        <v>61746000</v>
      </c>
      <c r="E3432" s="240" t="s">
        <v>10337</v>
      </c>
    </row>
    <row r="3433" spans="1:5" ht="20.100000000000001" customHeight="1">
      <c r="A3433" s="237" t="s">
        <v>6205</v>
      </c>
      <c r="B3433" s="238" t="s">
        <v>6251</v>
      </c>
      <c r="C3433" s="238" t="s">
        <v>7081</v>
      </c>
      <c r="D3433" s="239">
        <v>73299000</v>
      </c>
      <c r="E3433" s="240" t="s">
        <v>10337</v>
      </c>
    </row>
    <row r="3434" spans="1:5" ht="20.100000000000001" customHeight="1">
      <c r="A3434" s="237" t="s">
        <v>6205</v>
      </c>
      <c r="B3434" s="238" t="s">
        <v>6253</v>
      </c>
      <c r="C3434" s="238" t="s">
        <v>7081</v>
      </c>
      <c r="D3434" s="239">
        <v>82328000</v>
      </c>
      <c r="E3434" s="240" t="s">
        <v>10337</v>
      </c>
    </row>
    <row r="3435" spans="1:5" ht="20.100000000000001" customHeight="1">
      <c r="A3435" s="237" t="s">
        <v>6205</v>
      </c>
      <c r="B3435" s="238" t="s">
        <v>6255</v>
      </c>
      <c r="C3435" s="238" t="s">
        <v>7081</v>
      </c>
      <c r="D3435" s="239">
        <v>61851000</v>
      </c>
      <c r="E3435" s="240" t="s">
        <v>10337</v>
      </c>
    </row>
    <row r="3436" spans="1:5" ht="20.100000000000001" customHeight="1">
      <c r="A3436" s="237" t="s">
        <v>6205</v>
      </c>
      <c r="B3436" s="238" t="s">
        <v>6257</v>
      </c>
      <c r="C3436" s="238" t="s">
        <v>7081</v>
      </c>
      <c r="D3436" s="239">
        <v>70772000</v>
      </c>
      <c r="E3436" s="240" t="s">
        <v>10337</v>
      </c>
    </row>
    <row r="3437" spans="1:5" ht="20.100000000000001" customHeight="1">
      <c r="A3437" s="237" t="s">
        <v>6205</v>
      </c>
      <c r="B3437" s="238" t="s">
        <v>6259</v>
      </c>
      <c r="C3437" s="238" t="s">
        <v>7081</v>
      </c>
      <c r="D3437" s="239">
        <v>83115000</v>
      </c>
      <c r="E3437" s="240" t="s">
        <v>10337</v>
      </c>
    </row>
    <row r="3438" spans="1:5" ht="20.100000000000001" customHeight="1">
      <c r="A3438" s="237" t="s">
        <v>6205</v>
      </c>
      <c r="B3438" s="238" t="s">
        <v>6261</v>
      </c>
      <c r="C3438" s="238" t="s">
        <v>7081</v>
      </c>
      <c r="D3438" s="239">
        <v>95410000</v>
      </c>
      <c r="E3438" s="240" t="s">
        <v>10337</v>
      </c>
    </row>
    <row r="3439" spans="1:5" ht="20.100000000000001" customHeight="1">
      <c r="A3439" s="237" t="s">
        <v>6205</v>
      </c>
      <c r="B3439" s="238" t="s">
        <v>6263</v>
      </c>
      <c r="C3439" s="238" t="s">
        <v>7081</v>
      </c>
      <c r="D3439" s="239">
        <v>73570000</v>
      </c>
      <c r="E3439" s="240" t="s">
        <v>10337</v>
      </c>
    </row>
    <row r="3440" spans="1:5" ht="20.100000000000001" customHeight="1">
      <c r="A3440" s="237" t="s">
        <v>6205</v>
      </c>
      <c r="B3440" s="238" t="s">
        <v>6265</v>
      </c>
      <c r="C3440" s="238" t="s">
        <v>7081</v>
      </c>
      <c r="D3440" s="239">
        <v>87106000</v>
      </c>
      <c r="E3440" s="240" t="s">
        <v>10337</v>
      </c>
    </row>
    <row r="3441" spans="1:5" ht="20.100000000000001" customHeight="1">
      <c r="A3441" s="237" t="s">
        <v>6205</v>
      </c>
      <c r="B3441" s="238" t="s">
        <v>6267</v>
      </c>
      <c r="C3441" s="238" t="s">
        <v>7081</v>
      </c>
      <c r="D3441" s="239">
        <v>100222000</v>
      </c>
      <c r="E3441" s="240" t="s">
        <v>10337</v>
      </c>
    </row>
    <row r="3442" spans="1:5" ht="20.100000000000001" customHeight="1">
      <c r="A3442" s="237" t="s">
        <v>6205</v>
      </c>
      <c r="B3442" s="238" t="s">
        <v>6269</v>
      </c>
      <c r="C3442" s="238" t="s">
        <v>7081</v>
      </c>
      <c r="D3442" s="239">
        <v>116287000</v>
      </c>
      <c r="E3442" s="240" t="s">
        <v>10337</v>
      </c>
    </row>
    <row r="3443" spans="1:5" ht="20.100000000000001" customHeight="1">
      <c r="A3443" s="237" t="s">
        <v>6205</v>
      </c>
      <c r="B3443" s="238" t="s">
        <v>6271</v>
      </c>
      <c r="C3443" s="238" t="s">
        <v>7081</v>
      </c>
      <c r="D3443" s="239">
        <v>78387000</v>
      </c>
      <c r="E3443" s="240" t="s">
        <v>10337</v>
      </c>
    </row>
    <row r="3444" spans="1:5" ht="20.100000000000001" customHeight="1">
      <c r="A3444" s="237" t="s">
        <v>6205</v>
      </c>
      <c r="B3444" s="238" t="s">
        <v>6273</v>
      </c>
      <c r="C3444" s="238" t="s">
        <v>7081</v>
      </c>
      <c r="D3444" s="239">
        <v>90861000</v>
      </c>
      <c r="E3444" s="240" t="s">
        <v>10337</v>
      </c>
    </row>
    <row r="3445" spans="1:5" ht="20.100000000000001" customHeight="1">
      <c r="A3445" s="237" t="s">
        <v>6205</v>
      </c>
      <c r="B3445" s="238" t="s">
        <v>6275</v>
      </c>
      <c r="C3445" s="238" t="s">
        <v>7081</v>
      </c>
      <c r="D3445" s="239">
        <v>103105000</v>
      </c>
      <c r="E3445" s="240" t="s">
        <v>10337</v>
      </c>
    </row>
    <row r="3446" spans="1:5" ht="20.100000000000001" customHeight="1">
      <c r="A3446" s="237" t="s">
        <v>6205</v>
      </c>
      <c r="B3446" s="238" t="s">
        <v>6277</v>
      </c>
      <c r="C3446" s="238" t="s">
        <v>7081</v>
      </c>
      <c r="D3446" s="239">
        <v>116287000</v>
      </c>
      <c r="E3446" s="240" t="s">
        <v>10337</v>
      </c>
    </row>
    <row r="3447" spans="1:5" ht="20.100000000000001" customHeight="1">
      <c r="A3447" s="237" t="s">
        <v>6205</v>
      </c>
      <c r="B3447" s="238" t="s">
        <v>6279</v>
      </c>
      <c r="C3447" s="238" t="s">
        <v>7081</v>
      </c>
      <c r="D3447" s="239">
        <v>81795000</v>
      </c>
      <c r="E3447" s="240" t="s">
        <v>10337</v>
      </c>
    </row>
    <row r="3448" spans="1:5" ht="20.100000000000001" customHeight="1">
      <c r="A3448" s="237" t="s">
        <v>6205</v>
      </c>
      <c r="B3448" s="238" t="s">
        <v>6281</v>
      </c>
      <c r="C3448" s="238" t="s">
        <v>7081</v>
      </c>
      <c r="D3448" s="239">
        <v>95214000</v>
      </c>
      <c r="E3448" s="240" t="s">
        <v>10337</v>
      </c>
    </row>
    <row r="3449" spans="1:5" ht="20.100000000000001" customHeight="1">
      <c r="A3449" s="237" t="s">
        <v>6205</v>
      </c>
      <c r="B3449" s="238" t="s">
        <v>6283</v>
      </c>
      <c r="C3449" s="238" t="s">
        <v>7081</v>
      </c>
      <c r="D3449" s="239">
        <v>103105000</v>
      </c>
      <c r="E3449" s="240" t="s">
        <v>10337</v>
      </c>
    </row>
    <row r="3450" spans="1:5" ht="20.100000000000001" customHeight="1">
      <c r="A3450" s="237" t="s">
        <v>6205</v>
      </c>
      <c r="B3450" s="238" t="s">
        <v>6285</v>
      </c>
      <c r="C3450" s="238" t="s">
        <v>7081</v>
      </c>
      <c r="D3450" s="239">
        <v>129517000</v>
      </c>
      <c r="E3450" s="240" t="s">
        <v>10337</v>
      </c>
    </row>
    <row r="3451" spans="1:5" ht="20.100000000000001" customHeight="1">
      <c r="A3451" s="237" t="s">
        <v>6205</v>
      </c>
      <c r="B3451" s="238" t="s">
        <v>6287</v>
      </c>
      <c r="C3451" s="238" t="s">
        <v>7081</v>
      </c>
      <c r="D3451" s="239">
        <v>92143000</v>
      </c>
      <c r="E3451" s="240" t="s">
        <v>10337</v>
      </c>
    </row>
    <row r="3452" spans="1:5" ht="20.100000000000001" customHeight="1">
      <c r="A3452" s="237" t="s">
        <v>6205</v>
      </c>
      <c r="B3452" s="238" t="s">
        <v>6289</v>
      </c>
      <c r="C3452" s="238" t="s">
        <v>7081</v>
      </c>
      <c r="D3452" s="239">
        <v>97813000</v>
      </c>
      <c r="E3452" s="240" t="s">
        <v>10337</v>
      </c>
    </row>
    <row r="3453" spans="1:5" ht="20.100000000000001" customHeight="1">
      <c r="A3453" s="237" t="s">
        <v>6205</v>
      </c>
      <c r="B3453" s="238" t="s">
        <v>6291</v>
      </c>
      <c r="C3453" s="238" t="s">
        <v>7081</v>
      </c>
      <c r="D3453" s="239">
        <v>124414000</v>
      </c>
      <c r="E3453" s="240" t="s">
        <v>10337</v>
      </c>
    </row>
    <row r="3454" spans="1:5" ht="20.100000000000001" customHeight="1">
      <c r="A3454" s="237" t="s">
        <v>6205</v>
      </c>
      <c r="B3454" s="238" t="s">
        <v>6293</v>
      </c>
      <c r="C3454" s="238" t="s">
        <v>7081</v>
      </c>
      <c r="D3454" s="239">
        <v>151536000</v>
      </c>
      <c r="E3454" s="240" t="s">
        <v>10337</v>
      </c>
    </row>
    <row r="3455" spans="1:5" ht="20.100000000000001" customHeight="1">
      <c r="A3455" s="237" t="s">
        <v>6205</v>
      </c>
      <c r="B3455" s="238" t="s">
        <v>6295</v>
      </c>
      <c r="C3455" s="238" t="s">
        <v>7081</v>
      </c>
      <c r="D3455" s="239">
        <v>94174000</v>
      </c>
      <c r="E3455" s="240" t="s">
        <v>10337</v>
      </c>
    </row>
    <row r="3456" spans="1:5" ht="20.100000000000001" customHeight="1">
      <c r="A3456" s="237" t="s">
        <v>6205</v>
      </c>
      <c r="B3456" s="238" t="s">
        <v>6297</v>
      </c>
      <c r="C3456" s="238" t="s">
        <v>7081</v>
      </c>
      <c r="D3456" s="239">
        <v>115248000</v>
      </c>
      <c r="E3456" s="240" t="s">
        <v>10337</v>
      </c>
    </row>
    <row r="3457" spans="1:5" ht="20.100000000000001" customHeight="1">
      <c r="A3457" s="237" t="s">
        <v>6205</v>
      </c>
      <c r="B3457" s="238" t="s">
        <v>6299</v>
      </c>
      <c r="C3457" s="238" t="s">
        <v>7081</v>
      </c>
      <c r="D3457" s="239">
        <v>139771000</v>
      </c>
      <c r="E3457" s="240" t="s">
        <v>10337</v>
      </c>
    </row>
    <row r="3458" spans="1:5" ht="20.100000000000001" customHeight="1">
      <c r="A3458" s="237" t="s">
        <v>6301</v>
      </c>
      <c r="B3458" s="238" t="s">
        <v>6302</v>
      </c>
      <c r="C3458" s="238" t="s">
        <v>7081</v>
      </c>
      <c r="D3458" s="239">
        <v>31180600</v>
      </c>
      <c r="E3458" s="240" t="s">
        <v>10337</v>
      </c>
    </row>
    <row r="3459" spans="1:5" ht="20.100000000000001" customHeight="1">
      <c r="A3459" s="237" t="s">
        <v>6301</v>
      </c>
      <c r="B3459" s="238" t="s">
        <v>6304</v>
      </c>
      <c r="C3459" s="238" t="s">
        <v>7081</v>
      </c>
      <c r="D3459" s="239">
        <v>35539900</v>
      </c>
      <c r="E3459" s="240" t="s">
        <v>10337</v>
      </c>
    </row>
    <row r="3460" spans="1:5" ht="20.100000000000001" customHeight="1">
      <c r="A3460" s="237" t="s">
        <v>6301</v>
      </c>
      <c r="B3460" s="238" t="s">
        <v>6306</v>
      </c>
      <c r="C3460" s="238" t="s">
        <v>7081</v>
      </c>
      <c r="D3460" s="239">
        <v>41504100</v>
      </c>
      <c r="E3460" s="240" t="s">
        <v>10337</v>
      </c>
    </row>
    <row r="3461" spans="1:5" ht="20.100000000000001" customHeight="1">
      <c r="A3461" s="237" t="s">
        <v>6301</v>
      </c>
      <c r="B3461" s="238" t="s">
        <v>6308</v>
      </c>
      <c r="C3461" s="238" t="s">
        <v>7081</v>
      </c>
      <c r="D3461" s="239">
        <v>47037100</v>
      </c>
      <c r="E3461" s="240" t="s">
        <v>10337</v>
      </c>
    </row>
    <row r="3462" spans="1:5" ht="20.100000000000001" customHeight="1">
      <c r="A3462" s="237" t="s">
        <v>6301</v>
      </c>
      <c r="B3462" s="238" t="s">
        <v>6310</v>
      </c>
      <c r="C3462" s="238" t="s">
        <v>7081</v>
      </c>
      <c r="D3462" s="239">
        <v>39025800</v>
      </c>
      <c r="E3462" s="240" t="s">
        <v>10337</v>
      </c>
    </row>
    <row r="3463" spans="1:5" ht="20.100000000000001" customHeight="1">
      <c r="A3463" s="237" t="s">
        <v>6301</v>
      </c>
      <c r="B3463" s="238" t="s">
        <v>6312</v>
      </c>
      <c r="C3463" s="238" t="s">
        <v>7081</v>
      </c>
      <c r="D3463" s="239">
        <v>44107800</v>
      </c>
      <c r="E3463" s="240" t="s">
        <v>10337</v>
      </c>
    </row>
    <row r="3464" spans="1:5" ht="20.100000000000001" customHeight="1">
      <c r="A3464" s="237" t="s">
        <v>6301</v>
      </c>
      <c r="B3464" s="238" t="s">
        <v>6314</v>
      </c>
      <c r="C3464" s="238" t="s">
        <v>7081</v>
      </c>
      <c r="D3464" s="239">
        <v>52098200</v>
      </c>
      <c r="E3464" s="240" t="s">
        <v>10337</v>
      </c>
    </row>
    <row r="3465" spans="1:5" ht="20.100000000000001" customHeight="1">
      <c r="A3465" s="237" t="s">
        <v>6301</v>
      </c>
      <c r="B3465" s="238" t="s">
        <v>6316</v>
      </c>
      <c r="C3465" s="238" t="s">
        <v>7081</v>
      </c>
      <c r="D3465" s="239">
        <v>59089800</v>
      </c>
      <c r="E3465" s="240" t="s">
        <v>10337</v>
      </c>
    </row>
    <row r="3466" spans="1:5" ht="20.100000000000001" customHeight="1">
      <c r="A3466" s="237" t="s">
        <v>6301</v>
      </c>
      <c r="B3466" s="238" t="s">
        <v>6318</v>
      </c>
      <c r="C3466" s="238" t="s">
        <v>7081</v>
      </c>
      <c r="D3466" s="239">
        <v>46548700</v>
      </c>
      <c r="E3466" s="240" t="s">
        <v>10337</v>
      </c>
    </row>
    <row r="3467" spans="1:5" ht="20.100000000000001" customHeight="1">
      <c r="A3467" s="237" t="s">
        <v>6301</v>
      </c>
      <c r="B3467" s="238" t="s">
        <v>6320</v>
      </c>
      <c r="C3467" s="238" t="s">
        <v>7081</v>
      </c>
      <c r="D3467" s="239">
        <v>53627200</v>
      </c>
      <c r="E3467" s="240" t="s">
        <v>10337</v>
      </c>
    </row>
    <row r="3468" spans="1:5" ht="20.100000000000001" customHeight="1">
      <c r="A3468" s="237" t="s">
        <v>6301</v>
      </c>
      <c r="B3468" s="238" t="s">
        <v>6322</v>
      </c>
      <c r="C3468" s="238" t="s">
        <v>7081</v>
      </c>
      <c r="D3468" s="239">
        <v>62471200</v>
      </c>
      <c r="E3468" s="240" t="s">
        <v>10337</v>
      </c>
    </row>
    <row r="3469" spans="1:5" ht="20.100000000000001" customHeight="1">
      <c r="A3469" s="237" t="s">
        <v>6301</v>
      </c>
      <c r="B3469" s="238" t="s">
        <v>6324</v>
      </c>
      <c r="C3469" s="238" t="s">
        <v>7081</v>
      </c>
      <c r="D3469" s="239">
        <v>70856500</v>
      </c>
      <c r="E3469" s="240" t="s">
        <v>10337</v>
      </c>
    </row>
    <row r="3470" spans="1:5" ht="20.100000000000001" customHeight="1">
      <c r="A3470" s="237" t="s">
        <v>6301</v>
      </c>
      <c r="B3470" s="238" t="s">
        <v>6326</v>
      </c>
      <c r="C3470" s="238" t="s">
        <v>7081</v>
      </c>
      <c r="D3470" s="239">
        <v>54442000</v>
      </c>
      <c r="E3470" s="240" t="s">
        <v>10337</v>
      </c>
    </row>
    <row r="3471" spans="1:5" ht="20.100000000000001" customHeight="1">
      <c r="A3471" s="237" t="s">
        <v>6301</v>
      </c>
      <c r="B3471" s="238" t="s">
        <v>6328</v>
      </c>
      <c r="C3471" s="238" t="s">
        <v>7081</v>
      </c>
      <c r="D3471" s="239">
        <v>62573500</v>
      </c>
      <c r="E3471" s="240" t="s">
        <v>10337</v>
      </c>
    </row>
    <row r="3472" spans="1:5" ht="20.100000000000001" customHeight="1">
      <c r="A3472" s="237" t="s">
        <v>6301</v>
      </c>
      <c r="B3472" s="238" t="s">
        <v>6330</v>
      </c>
      <c r="C3472" s="238" t="s">
        <v>7081</v>
      </c>
      <c r="D3472" s="239">
        <v>72793600</v>
      </c>
      <c r="E3472" s="240" t="s">
        <v>10337</v>
      </c>
    </row>
    <row r="3473" spans="1:5" ht="20.100000000000001" customHeight="1">
      <c r="A3473" s="237" t="s">
        <v>6301</v>
      </c>
      <c r="B3473" s="238" t="s">
        <v>6332</v>
      </c>
      <c r="C3473" s="238" t="s">
        <v>7081</v>
      </c>
      <c r="D3473" s="239">
        <v>82452700</v>
      </c>
      <c r="E3473" s="240" t="s">
        <v>10337</v>
      </c>
    </row>
    <row r="3474" spans="1:5" ht="20.100000000000001" customHeight="1">
      <c r="A3474" s="237" t="s">
        <v>6301</v>
      </c>
      <c r="B3474" s="238" t="s">
        <v>6334</v>
      </c>
      <c r="C3474" s="238" t="s">
        <v>7081</v>
      </c>
      <c r="D3474" s="239">
        <v>55655000</v>
      </c>
      <c r="E3474" s="240" t="s">
        <v>10337</v>
      </c>
    </row>
    <row r="3475" spans="1:5" ht="20.100000000000001" customHeight="1">
      <c r="A3475" s="237" t="s">
        <v>6301</v>
      </c>
      <c r="B3475" s="238" t="s">
        <v>6336</v>
      </c>
      <c r="C3475" s="238" t="s">
        <v>7081</v>
      </c>
      <c r="D3475" s="239">
        <v>67158300</v>
      </c>
      <c r="E3475" s="240" t="s">
        <v>10337</v>
      </c>
    </row>
    <row r="3476" spans="1:5" ht="20.100000000000001" customHeight="1">
      <c r="A3476" s="237" t="s">
        <v>6301</v>
      </c>
      <c r="B3476" s="238" t="s">
        <v>6338</v>
      </c>
      <c r="C3476" s="238" t="s">
        <v>7081</v>
      </c>
      <c r="D3476" s="239">
        <v>78265000</v>
      </c>
      <c r="E3476" s="240" t="s">
        <v>10337</v>
      </c>
    </row>
    <row r="3477" spans="1:5" ht="20.100000000000001" customHeight="1">
      <c r="A3477" s="237" t="s">
        <v>6301</v>
      </c>
      <c r="B3477" s="238" t="s">
        <v>6340</v>
      </c>
      <c r="C3477" s="238" t="s">
        <v>7081</v>
      </c>
      <c r="D3477" s="239">
        <v>89140700</v>
      </c>
      <c r="E3477" s="240" t="s">
        <v>10337</v>
      </c>
    </row>
    <row r="3478" spans="1:5" ht="20.100000000000001" customHeight="1">
      <c r="A3478" s="237" t="s">
        <v>6301</v>
      </c>
      <c r="B3478" s="238" t="s">
        <v>6342</v>
      </c>
      <c r="C3478" s="238" t="s">
        <v>7081</v>
      </c>
      <c r="D3478" s="239">
        <v>58864300</v>
      </c>
      <c r="E3478" s="240" t="s">
        <v>10337</v>
      </c>
    </row>
    <row r="3479" spans="1:5" ht="20.100000000000001" customHeight="1">
      <c r="A3479" s="237" t="s">
        <v>6301</v>
      </c>
      <c r="B3479" s="238" t="s">
        <v>6344</v>
      </c>
      <c r="C3479" s="238" t="s">
        <v>7081</v>
      </c>
      <c r="D3479" s="239">
        <v>67920600</v>
      </c>
      <c r="E3479" s="240" t="s">
        <v>10337</v>
      </c>
    </row>
    <row r="3480" spans="1:5" ht="20.100000000000001" customHeight="1">
      <c r="A3480" s="237" t="s">
        <v>6301</v>
      </c>
      <c r="B3480" s="238" t="s">
        <v>6346</v>
      </c>
      <c r="C3480" s="238" t="s">
        <v>7081</v>
      </c>
      <c r="D3480" s="239">
        <v>80628900</v>
      </c>
      <c r="E3480" s="240" t="s">
        <v>10337</v>
      </c>
    </row>
    <row r="3481" spans="1:5" ht="20.100000000000001" customHeight="1">
      <c r="A3481" s="237" t="s">
        <v>6301</v>
      </c>
      <c r="B3481" s="238" t="s">
        <v>6348</v>
      </c>
      <c r="C3481" s="238" t="s">
        <v>7081</v>
      </c>
      <c r="D3481" s="239">
        <v>90560800</v>
      </c>
      <c r="E3481" s="240" t="s">
        <v>10337</v>
      </c>
    </row>
    <row r="3482" spans="1:5" ht="20.100000000000001" customHeight="1">
      <c r="A3482" s="237" t="s">
        <v>6301</v>
      </c>
      <c r="B3482" s="238" t="s">
        <v>6350</v>
      </c>
      <c r="C3482" s="238" t="s">
        <v>7081</v>
      </c>
      <c r="D3482" s="239">
        <v>68036100</v>
      </c>
      <c r="E3482" s="240" t="s">
        <v>10337</v>
      </c>
    </row>
    <row r="3483" spans="1:5" ht="20.100000000000001" customHeight="1">
      <c r="A3483" s="237" t="s">
        <v>6301</v>
      </c>
      <c r="B3483" s="238" t="s">
        <v>6352</v>
      </c>
      <c r="C3483" s="238" t="s">
        <v>7081</v>
      </c>
      <c r="D3483" s="239">
        <v>77849200</v>
      </c>
      <c r="E3483" s="240" t="s">
        <v>10337</v>
      </c>
    </row>
    <row r="3484" spans="1:5" ht="20.100000000000001" customHeight="1">
      <c r="A3484" s="237" t="s">
        <v>6301</v>
      </c>
      <c r="B3484" s="238" t="s">
        <v>6354</v>
      </c>
      <c r="C3484" s="238" t="s">
        <v>7081</v>
      </c>
      <c r="D3484" s="239">
        <v>91426500</v>
      </c>
      <c r="E3484" s="240" t="s">
        <v>10337</v>
      </c>
    </row>
    <row r="3485" spans="1:5" ht="20.100000000000001" customHeight="1">
      <c r="A3485" s="237" t="s">
        <v>6301</v>
      </c>
      <c r="B3485" s="238" t="s">
        <v>6356</v>
      </c>
      <c r="C3485" s="238" t="s">
        <v>7081</v>
      </c>
      <c r="D3485" s="239">
        <v>104951000</v>
      </c>
      <c r="E3485" s="240" t="s">
        <v>10337</v>
      </c>
    </row>
    <row r="3486" spans="1:5" ht="20.100000000000001" customHeight="1">
      <c r="A3486" s="237" t="s">
        <v>6301</v>
      </c>
      <c r="B3486" s="238" t="s">
        <v>6358</v>
      </c>
      <c r="C3486" s="238" t="s">
        <v>7081</v>
      </c>
      <c r="D3486" s="239">
        <v>82432900</v>
      </c>
      <c r="E3486" s="240" t="s">
        <v>10337</v>
      </c>
    </row>
    <row r="3487" spans="1:5" ht="20.100000000000001" customHeight="1">
      <c r="A3487" s="237" t="s">
        <v>6301</v>
      </c>
      <c r="B3487" s="238" t="s">
        <v>6360</v>
      </c>
      <c r="C3487" s="238" t="s">
        <v>7081</v>
      </c>
      <c r="D3487" s="239">
        <v>95816600</v>
      </c>
      <c r="E3487" s="240" t="s">
        <v>10337</v>
      </c>
    </row>
    <row r="3488" spans="1:5" ht="20.100000000000001" customHeight="1">
      <c r="A3488" s="237" t="s">
        <v>6301</v>
      </c>
      <c r="B3488" s="238" t="s">
        <v>6362</v>
      </c>
      <c r="C3488" s="238" t="s">
        <v>7081</v>
      </c>
      <c r="D3488" s="239">
        <v>112787400</v>
      </c>
      <c r="E3488" s="240" t="s">
        <v>10337</v>
      </c>
    </row>
    <row r="3489" spans="1:5" ht="20.100000000000001" customHeight="1">
      <c r="A3489" s="237" t="s">
        <v>6301</v>
      </c>
      <c r="B3489" s="238" t="s">
        <v>6364</v>
      </c>
      <c r="C3489" s="238" t="s">
        <v>7081</v>
      </c>
      <c r="D3489" s="239">
        <v>130172900</v>
      </c>
      <c r="E3489" s="240" t="s">
        <v>10337</v>
      </c>
    </row>
    <row r="3490" spans="1:5" ht="20.100000000000001" customHeight="1">
      <c r="A3490" s="237" t="s">
        <v>6301</v>
      </c>
      <c r="B3490" s="238" t="s">
        <v>6366</v>
      </c>
      <c r="C3490" s="238" t="s">
        <v>7081</v>
      </c>
      <c r="D3490" s="239">
        <v>91080000</v>
      </c>
      <c r="E3490" s="240" t="s">
        <v>10337</v>
      </c>
    </row>
    <row r="3491" spans="1:5" ht="20.100000000000001" customHeight="1">
      <c r="A3491" s="237" t="s">
        <v>6301</v>
      </c>
      <c r="B3491" s="238" t="s">
        <v>6368</v>
      </c>
      <c r="C3491" s="238" t="s">
        <v>7081</v>
      </c>
      <c r="D3491" s="239">
        <v>107957300</v>
      </c>
      <c r="E3491" s="240" t="s">
        <v>10337</v>
      </c>
    </row>
    <row r="3492" spans="1:5" ht="20.100000000000001" customHeight="1">
      <c r="A3492" s="237" t="s">
        <v>6301</v>
      </c>
      <c r="B3492" s="238" t="s">
        <v>6370</v>
      </c>
      <c r="C3492" s="238" t="s">
        <v>7081</v>
      </c>
      <c r="D3492" s="239">
        <v>125995000</v>
      </c>
      <c r="E3492" s="240" t="s">
        <v>10337</v>
      </c>
    </row>
    <row r="3493" spans="1:5" ht="20.100000000000001" customHeight="1">
      <c r="A3493" s="237" t="s">
        <v>6301</v>
      </c>
      <c r="B3493" s="238" t="s">
        <v>6372</v>
      </c>
      <c r="C3493" s="238" t="s">
        <v>7081</v>
      </c>
      <c r="D3493" s="239">
        <v>152273000</v>
      </c>
      <c r="E3493" s="240" t="s">
        <v>10337</v>
      </c>
    </row>
    <row r="3494" spans="1:5" ht="20.100000000000001" customHeight="1">
      <c r="A3494" s="237" t="s">
        <v>6301</v>
      </c>
      <c r="B3494" s="238" t="s">
        <v>6374</v>
      </c>
      <c r="C3494" s="238" t="s">
        <v>7081</v>
      </c>
      <c r="D3494" s="239">
        <v>97760300</v>
      </c>
      <c r="E3494" s="240" t="s">
        <v>10337</v>
      </c>
    </row>
    <row r="3495" spans="1:5" ht="20.100000000000001" customHeight="1">
      <c r="A3495" s="237" t="s">
        <v>6301</v>
      </c>
      <c r="B3495" s="238" t="s">
        <v>6376</v>
      </c>
      <c r="C3495" s="238" t="s">
        <v>7081</v>
      </c>
      <c r="D3495" s="239">
        <v>115729900</v>
      </c>
      <c r="E3495" s="240" t="s">
        <v>10337</v>
      </c>
    </row>
    <row r="3496" spans="1:5" ht="20.100000000000001" customHeight="1">
      <c r="A3496" s="237" t="s">
        <v>6301</v>
      </c>
      <c r="B3496" s="238" t="s">
        <v>6378</v>
      </c>
      <c r="C3496" s="238" t="s">
        <v>7081</v>
      </c>
      <c r="D3496" s="239">
        <v>136463000</v>
      </c>
      <c r="E3496" s="240" t="s">
        <v>10337</v>
      </c>
    </row>
    <row r="3497" spans="1:5" ht="20.100000000000001" customHeight="1">
      <c r="A3497" s="237" t="s">
        <v>6301</v>
      </c>
      <c r="B3497" s="238" t="s">
        <v>6380</v>
      </c>
      <c r="C3497" s="238" t="s">
        <v>7081</v>
      </c>
      <c r="D3497" s="239">
        <v>147143700</v>
      </c>
      <c r="E3497" s="240" t="s">
        <v>10337</v>
      </c>
    </row>
    <row r="3498" spans="1:5" ht="20.100000000000001" customHeight="1">
      <c r="A3498" s="237" t="s">
        <v>6301</v>
      </c>
      <c r="B3498" s="238" t="s">
        <v>6382</v>
      </c>
      <c r="C3498" s="238" t="s">
        <v>7081</v>
      </c>
      <c r="D3498" s="239">
        <v>110435600</v>
      </c>
      <c r="E3498" s="240" t="s">
        <v>10337</v>
      </c>
    </row>
    <row r="3499" spans="1:5" ht="20.100000000000001" customHeight="1">
      <c r="A3499" s="237" t="s">
        <v>6301</v>
      </c>
      <c r="B3499" s="238" t="s">
        <v>6384</v>
      </c>
      <c r="C3499" s="238" t="s">
        <v>7081</v>
      </c>
      <c r="D3499" s="239">
        <v>119527000</v>
      </c>
      <c r="E3499" s="240" t="s">
        <v>10337</v>
      </c>
    </row>
    <row r="3500" spans="1:5" ht="20.100000000000001" customHeight="1">
      <c r="A3500" s="237" t="s">
        <v>6301</v>
      </c>
      <c r="B3500" s="238" t="s">
        <v>6386</v>
      </c>
      <c r="C3500" s="238" t="s">
        <v>7081</v>
      </c>
      <c r="D3500" s="239">
        <v>151950000</v>
      </c>
      <c r="E3500" s="240" t="s">
        <v>10337</v>
      </c>
    </row>
    <row r="3501" spans="1:5" ht="20.100000000000001" customHeight="1">
      <c r="A3501" s="237" t="s">
        <v>6301</v>
      </c>
      <c r="B3501" s="238" t="s">
        <v>6388</v>
      </c>
      <c r="C3501" s="238" t="s">
        <v>7081</v>
      </c>
      <c r="D3501" s="239">
        <v>184297300</v>
      </c>
      <c r="E3501" s="240" t="s">
        <v>10337</v>
      </c>
    </row>
    <row r="3502" spans="1:5" ht="20.100000000000001" customHeight="1">
      <c r="A3502" s="237" t="s">
        <v>6301</v>
      </c>
      <c r="B3502" s="238" t="s">
        <v>6390</v>
      </c>
      <c r="C3502" s="238" t="s">
        <v>7081</v>
      </c>
      <c r="D3502" s="239">
        <v>114990000</v>
      </c>
      <c r="E3502" s="240" t="s">
        <v>10337</v>
      </c>
    </row>
    <row r="3503" spans="1:5" ht="20.100000000000001" customHeight="1">
      <c r="A3503" s="237" t="s">
        <v>6301</v>
      </c>
      <c r="B3503" s="238" t="s">
        <v>6392</v>
      </c>
      <c r="C3503" s="238" t="s">
        <v>7081</v>
      </c>
      <c r="D3503" s="239">
        <v>140836000</v>
      </c>
      <c r="E3503" s="240" t="s">
        <v>10337</v>
      </c>
    </row>
    <row r="3504" spans="1:5" ht="20.100000000000001" customHeight="1">
      <c r="A3504" s="237" t="s">
        <v>6301</v>
      </c>
      <c r="B3504" s="238" t="s">
        <v>6394</v>
      </c>
      <c r="C3504" s="238" t="s">
        <v>7081</v>
      </c>
      <c r="D3504" s="239">
        <v>170719000</v>
      </c>
      <c r="E3504" s="240" t="s">
        <v>10337</v>
      </c>
    </row>
    <row r="3505" spans="1:5" ht="20.100000000000001" customHeight="1">
      <c r="A3505" s="237" t="s">
        <v>6396</v>
      </c>
      <c r="B3505" s="238" t="s">
        <v>6397</v>
      </c>
      <c r="C3505" s="238" t="s">
        <v>7081</v>
      </c>
      <c r="D3505" s="239">
        <v>777000</v>
      </c>
      <c r="E3505" s="240" t="s">
        <v>10337</v>
      </c>
    </row>
    <row r="3506" spans="1:5" ht="20.100000000000001" customHeight="1">
      <c r="A3506" s="237" t="s">
        <v>6396</v>
      </c>
      <c r="B3506" s="238" t="s">
        <v>6399</v>
      </c>
      <c r="C3506" s="238" t="s">
        <v>7081</v>
      </c>
      <c r="D3506" s="239">
        <v>1155000</v>
      </c>
      <c r="E3506" s="240" t="s">
        <v>10337</v>
      </c>
    </row>
    <row r="3507" spans="1:5" ht="20.100000000000001" customHeight="1">
      <c r="A3507" s="237" t="s">
        <v>6396</v>
      </c>
      <c r="B3507" s="238" t="s">
        <v>6401</v>
      </c>
      <c r="C3507" s="238" t="s">
        <v>7081</v>
      </c>
      <c r="D3507" s="239">
        <v>924000</v>
      </c>
      <c r="E3507" s="240" t="s">
        <v>10337</v>
      </c>
    </row>
    <row r="3508" spans="1:5" ht="20.100000000000001" customHeight="1">
      <c r="A3508" s="237" t="s">
        <v>6396</v>
      </c>
      <c r="B3508" s="238" t="s">
        <v>6403</v>
      </c>
      <c r="C3508" s="238" t="s">
        <v>7081</v>
      </c>
      <c r="D3508" s="239">
        <v>1260000</v>
      </c>
      <c r="E3508" s="240" t="s">
        <v>10337</v>
      </c>
    </row>
    <row r="3509" spans="1:5" ht="20.100000000000001" customHeight="1">
      <c r="A3509" s="237" t="s">
        <v>6396</v>
      </c>
      <c r="B3509" s="238" t="s">
        <v>6405</v>
      </c>
      <c r="C3509" s="238" t="s">
        <v>7081</v>
      </c>
      <c r="D3509" s="239">
        <v>1418000</v>
      </c>
      <c r="E3509" s="240" t="s">
        <v>10337</v>
      </c>
    </row>
    <row r="3510" spans="1:5" ht="20.100000000000001" customHeight="1">
      <c r="A3510" s="237" t="s">
        <v>6396</v>
      </c>
      <c r="B3510" s="238" t="s">
        <v>6407</v>
      </c>
      <c r="C3510" s="238" t="s">
        <v>7081</v>
      </c>
      <c r="D3510" s="239">
        <v>1964000</v>
      </c>
      <c r="E3510" s="240" t="s">
        <v>10337</v>
      </c>
    </row>
    <row r="3511" spans="1:5" ht="20.100000000000001" customHeight="1">
      <c r="A3511" s="237" t="s">
        <v>6396</v>
      </c>
      <c r="B3511" s="238" t="s">
        <v>6409</v>
      </c>
      <c r="C3511" s="238" t="s">
        <v>7081</v>
      </c>
      <c r="D3511" s="239">
        <v>1701000</v>
      </c>
      <c r="E3511" s="240" t="s">
        <v>10337</v>
      </c>
    </row>
    <row r="3512" spans="1:5" ht="20.100000000000001" customHeight="1">
      <c r="A3512" s="237" t="s">
        <v>6396</v>
      </c>
      <c r="B3512" s="238" t="s">
        <v>6411</v>
      </c>
      <c r="C3512" s="238" t="s">
        <v>7081</v>
      </c>
      <c r="D3512" s="239">
        <v>2289000</v>
      </c>
      <c r="E3512" s="240" t="s">
        <v>10337</v>
      </c>
    </row>
    <row r="3513" spans="1:5" ht="20.100000000000001" customHeight="1">
      <c r="A3513" s="237" t="s">
        <v>6396</v>
      </c>
      <c r="B3513" s="238" t="s">
        <v>6413</v>
      </c>
      <c r="C3513" s="238" t="s">
        <v>7081</v>
      </c>
      <c r="D3513" s="239">
        <v>2310000</v>
      </c>
      <c r="E3513" s="240" t="s">
        <v>10337</v>
      </c>
    </row>
    <row r="3514" spans="1:5" ht="20.100000000000001" customHeight="1">
      <c r="A3514" s="237" t="s">
        <v>6396</v>
      </c>
      <c r="B3514" s="238" t="s">
        <v>6415</v>
      </c>
      <c r="C3514" s="238" t="s">
        <v>7081</v>
      </c>
      <c r="D3514" s="239">
        <v>3308000</v>
      </c>
      <c r="E3514" s="240" t="s">
        <v>10337</v>
      </c>
    </row>
    <row r="3515" spans="1:5" ht="20.100000000000001" customHeight="1">
      <c r="A3515" s="237" t="s">
        <v>6396</v>
      </c>
      <c r="B3515" s="238" t="s">
        <v>6417</v>
      </c>
      <c r="C3515" s="238" t="s">
        <v>7081</v>
      </c>
      <c r="D3515" s="239">
        <v>3098000</v>
      </c>
      <c r="E3515" s="240" t="s">
        <v>10337</v>
      </c>
    </row>
    <row r="3516" spans="1:5" ht="20.100000000000001" customHeight="1">
      <c r="A3516" s="237" t="s">
        <v>6396</v>
      </c>
      <c r="B3516" s="238" t="s">
        <v>6419</v>
      </c>
      <c r="C3516" s="238" t="s">
        <v>7081</v>
      </c>
      <c r="D3516" s="239">
        <v>4442000</v>
      </c>
      <c r="E3516" s="240" t="s">
        <v>10337</v>
      </c>
    </row>
    <row r="3517" spans="1:5" ht="20.100000000000001" customHeight="1">
      <c r="A3517" s="237" t="s">
        <v>6396</v>
      </c>
      <c r="B3517" s="238" t="s">
        <v>6421</v>
      </c>
      <c r="C3517" s="238" t="s">
        <v>7081</v>
      </c>
      <c r="D3517" s="239">
        <v>4179000</v>
      </c>
      <c r="E3517" s="240" t="s">
        <v>10337</v>
      </c>
    </row>
    <row r="3518" spans="1:5" ht="20.100000000000001" customHeight="1">
      <c r="A3518" s="237" t="s">
        <v>6396</v>
      </c>
      <c r="B3518" s="238" t="s">
        <v>6423</v>
      </c>
      <c r="C3518" s="238" t="s">
        <v>7081</v>
      </c>
      <c r="D3518" s="239">
        <v>6878000</v>
      </c>
      <c r="E3518" s="240" t="s">
        <v>10337</v>
      </c>
    </row>
    <row r="3519" spans="1:5" ht="20.100000000000001" customHeight="1">
      <c r="A3519" s="237" t="s">
        <v>6396</v>
      </c>
      <c r="B3519" s="238" t="s">
        <v>6425</v>
      </c>
      <c r="C3519" s="238" t="s">
        <v>7081</v>
      </c>
      <c r="D3519" s="239">
        <v>4788000</v>
      </c>
      <c r="E3519" s="240" t="s">
        <v>10337</v>
      </c>
    </row>
    <row r="3520" spans="1:5" ht="20.100000000000001" customHeight="1">
      <c r="A3520" s="237" t="s">
        <v>6396</v>
      </c>
      <c r="B3520" s="238" t="s">
        <v>6427</v>
      </c>
      <c r="C3520" s="238" t="s">
        <v>7081</v>
      </c>
      <c r="D3520" s="239">
        <v>7214000</v>
      </c>
      <c r="E3520" s="240" t="s">
        <v>10337</v>
      </c>
    </row>
    <row r="3521" spans="1:5" ht="20.100000000000001" customHeight="1">
      <c r="A3521" s="237" t="s">
        <v>6396</v>
      </c>
      <c r="B3521" s="238" t="s">
        <v>6429</v>
      </c>
      <c r="C3521" s="238" t="s">
        <v>7081</v>
      </c>
      <c r="D3521" s="239">
        <v>7004000</v>
      </c>
      <c r="E3521" s="240" t="s">
        <v>10337</v>
      </c>
    </row>
    <row r="3522" spans="1:5" ht="20.100000000000001" customHeight="1">
      <c r="A3522" s="237" t="s">
        <v>6396</v>
      </c>
      <c r="B3522" s="238" t="s">
        <v>6431</v>
      </c>
      <c r="C3522" s="238" t="s">
        <v>7081</v>
      </c>
      <c r="D3522" s="239">
        <v>8316000</v>
      </c>
      <c r="E3522" s="240" t="s">
        <v>10337</v>
      </c>
    </row>
    <row r="3523" spans="1:5" ht="20.100000000000001" customHeight="1">
      <c r="A3523" s="237" t="s">
        <v>6396</v>
      </c>
      <c r="B3523" s="238" t="s">
        <v>6433</v>
      </c>
      <c r="C3523" s="238" t="s">
        <v>7081</v>
      </c>
      <c r="D3523" s="239">
        <v>8516000</v>
      </c>
      <c r="E3523" s="240" t="s">
        <v>10337</v>
      </c>
    </row>
    <row r="3524" spans="1:5" ht="20.100000000000001" customHeight="1">
      <c r="A3524" s="237" t="s">
        <v>6396</v>
      </c>
      <c r="B3524" s="238" t="s">
        <v>6435</v>
      </c>
      <c r="C3524" s="238" t="s">
        <v>7081</v>
      </c>
      <c r="D3524" s="239">
        <v>10532000</v>
      </c>
      <c r="E3524" s="240" t="s">
        <v>10337</v>
      </c>
    </row>
    <row r="3525" spans="1:5" ht="20.100000000000001" customHeight="1">
      <c r="A3525" s="237" t="s">
        <v>6437</v>
      </c>
      <c r="B3525" s="238" t="s">
        <v>6438</v>
      </c>
      <c r="C3525" s="238" t="s">
        <v>7081</v>
      </c>
      <c r="D3525" s="239">
        <v>10154000</v>
      </c>
      <c r="E3525" s="240" t="s">
        <v>10337</v>
      </c>
    </row>
    <row r="3526" spans="1:5" ht="20.100000000000001" customHeight="1">
      <c r="A3526" s="237" t="s">
        <v>6437</v>
      </c>
      <c r="B3526" s="238" t="s">
        <v>6440</v>
      </c>
      <c r="C3526" s="238" t="s">
        <v>7081</v>
      </c>
      <c r="D3526" s="239">
        <v>13818000</v>
      </c>
      <c r="E3526" s="240" t="s">
        <v>10337</v>
      </c>
    </row>
    <row r="3527" spans="1:5" ht="20.100000000000001" customHeight="1">
      <c r="A3527" s="237" t="s">
        <v>6437</v>
      </c>
      <c r="B3527" s="238" t="s">
        <v>6442</v>
      </c>
      <c r="C3527" s="238" t="s">
        <v>7081</v>
      </c>
      <c r="D3527" s="239">
        <v>13797000</v>
      </c>
      <c r="E3527" s="240" t="s">
        <v>10337</v>
      </c>
    </row>
    <row r="3528" spans="1:5" ht="20.100000000000001" customHeight="1">
      <c r="A3528" s="237" t="s">
        <v>6437</v>
      </c>
      <c r="B3528" s="238" t="s">
        <v>10539</v>
      </c>
      <c r="C3528" s="238" t="s">
        <v>7081</v>
      </c>
      <c r="D3528" s="239">
        <v>16233000</v>
      </c>
      <c r="E3528" s="240" t="s">
        <v>10337</v>
      </c>
    </row>
    <row r="3529" spans="1:5" ht="20.100000000000001" customHeight="1">
      <c r="A3529" s="237" t="s">
        <v>6437</v>
      </c>
      <c r="B3529" s="238" t="s">
        <v>10540</v>
      </c>
      <c r="C3529" s="238" t="s">
        <v>7081</v>
      </c>
      <c r="D3529" s="239">
        <v>16674000</v>
      </c>
      <c r="E3529" s="240" t="s">
        <v>10337</v>
      </c>
    </row>
    <row r="3530" spans="1:5" ht="20.100000000000001" customHeight="1">
      <c r="A3530" s="237" t="s">
        <v>6437</v>
      </c>
      <c r="B3530" s="238" t="s">
        <v>10541</v>
      </c>
      <c r="C3530" s="238" t="s">
        <v>7081</v>
      </c>
      <c r="D3530" s="239">
        <v>20622000</v>
      </c>
      <c r="E3530" s="240" t="s">
        <v>10337</v>
      </c>
    </row>
    <row r="3531" spans="1:5" ht="20.100000000000001" customHeight="1">
      <c r="A3531" s="237" t="s">
        <v>6437</v>
      </c>
      <c r="B3531" s="238" t="s">
        <v>10542</v>
      </c>
      <c r="C3531" s="238" t="s">
        <v>7081</v>
      </c>
      <c r="D3531" s="239">
        <v>22680000</v>
      </c>
      <c r="E3531" s="240" t="s">
        <v>10337</v>
      </c>
    </row>
    <row r="3532" spans="1:5" ht="20.100000000000001" customHeight="1">
      <c r="A3532" s="237" t="s">
        <v>6437</v>
      </c>
      <c r="B3532" s="238" t="s">
        <v>10543</v>
      </c>
      <c r="C3532" s="238" t="s">
        <v>7081</v>
      </c>
      <c r="D3532" s="239">
        <v>27951000</v>
      </c>
      <c r="E3532" s="240" t="s">
        <v>10337</v>
      </c>
    </row>
    <row r="3533" spans="1:5" ht="20.100000000000001" customHeight="1">
      <c r="A3533" s="237" t="s">
        <v>6437</v>
      </c>
      <c r="B3533" s="238" t="s">
        <v>10544</v>
      </c>
      <c r="C3533" s="238" t="s">
        <v>7081</v>
      </c>
      <c r="D3533" s="239">
        <v>29894000</v>
      </c>
      <c r="E3533" s="240" t="s">
        <v>10337</v>
      </c>
    </row>
    <row r="3534" spans="1:5" ht="20.100000000000001" customHeight="1">
      <c r="A3534" s="237" t="s">
        <v>6437</v>
      </c>
      <c r="B3534" s="238" t="s">
        <v>10545</v>
      </c>
      <c r="C3534" s="238" t="s">
        <v>7081</v>
      </c>
      <c r="D3534" s="239">
        <v>34503000</v>
      </c>
      <c r="E3534" s="240" t="s">
        <v>10337</v>
      </c>
    </row>
    <row r="3535" spans="1:5" ht="20.100000000000001" customHeight="1">
      <c r="A3535" s="237" t="s">
        <v>6437</v>
      </c>
      <c r="B3535" s="238" t="s">
        <v>10546</v>
      </c>
      <c r="C3535" s="238" t="s">
        <v>7081</v>
      </c>
      <c r="D3535" s="239">
        <v>38367000</v>
      </c>
      <c r="E3535" s="240" t="s">
        <v>10337</v>
      </c>
    </row>
    <row r="3536" spans="1:5" ht="20.100000000000001" customHeight="1">
      <c r="A3536" s="237" t="s">
        <v>6437</v>
      </c>
      <c r="B3536" s="238" t="s">
        <v>10547</v>
      </c>
      <c r="C3536" s="238" t="s">
        <v>7081</v>
      </c>
      <c r="D3536" s="239">
        <v>44489000</v>
      </c>
      <c r="E3536" s="240" t="s">
        <v>10337</v>
      </c>
    </row>
    <row r="3537" spans="1:5" ht="20.100000000000001" customHeight="1">
      <c r="A3537" s="237" t="s">
        <v>6453</v>
      </c>
      <c r="B3537" s="238" t="s">
        <v>6397</v>
      </c>
      <c r="C3537" s="238" t="s">
        <v>7081</v>
      </c>
      <c r="D3537" s="239">
        <v>902000</v>
      </c>
      <c r="E3537" s="240" t="s">
        <v>10337</v>
      </c>
    </row>
    <row r="3538" spans="1:5" ht="20.100000000000001" customHeight="1">
      <c r="A3538" s="237" t="s">
        <v>6453</v>
      </c>
      <c r="B3538" s="238" t="s">
        <v>6399</v>
      </c>
      <c r="C3538" s="238" t="s">
        <v>7081</v>
      </c>
      <c r="D3538" s="239">
        <v>1281000</v>
      </c>
      <c r="E3538" s="240" t="s">
        <v>10337</v>
      </c>
    </row>
    <row r="3539" spans="1:5" ht="20.100000000000001" customHeight="1">
      <c r="A3539" s="237" t="s">
        <v>6453</v>
      </c>
      <c r="B3539" s="238" t="s">
        <v>6401</v>
      </c>
      <c r="C3539" s="238" t="s">
        <v>7081</v>
      </c>
      <c r="D3539" s="239">
        <v>1019000</v>
      </c>
      <c r="E3539" s="240" t="s">
        <v>10337</v>
      </c>
    </row>
    <row r="3540" spans="1:5" ht="20.100000000000001" customHeight="1">
      <c r="A3540" s="237" t="s">
        <v>6453</v>
      </c>
      <c r="B3540" s="238" t="s">
        <v>6403</v>
      </c>
      <c r="C3540" s="238" t="s">
        <v>7081</v>
      </c>
      <c r="D3540" s="239">
        <v>1386000</v>
      </c>
      <c r="E3540" s="240" t="s">
        <v>10337</v>
      </c>
    </row>
    <row r="3541" spans="1:5" ht="20.100000000000001" customHeight="1">
      <c r="A3541" s="237" t="s">
        <v>6453</v>
      </c>
      <c r="B3541" s="238" t="s">
        <v>6405</v>
      </c>
      <c r="C3541" s="238" t="s">
        <v>7081</v>
      </c>
      <c r="D3541" s="239">
        <v>1554000</v>
      </c>
      <c r="E3541" s="240" t="s">
        <v>10337</v>
      </c>
    </row>
    <row r="3542" spans="1:5" ht="20.100000000000001" customHeight="1">
      <c r="A3542" s="237" t="s">
        <v>6453</v>
      </c>
      <c r="B3542" s="238" t="s">
        <v>6407</v>
      </c>
      <c r="C3542" s="238" t="s">
        <v>7081</v>
      </c>
      <c r="D3542" s="239">
        <v>2163000</v>
      </c>
      <c r="E3542" s="240" t="s">
        <v>10337</v>
      </c>
    </row>
    <row r="3543" spans="1:5" ht="20.100000000000001" customHeight="1">
      <c r="A3543" s="237" t="s">
        <v>6453</v>
      </c>
      <c r="B3543" s="238" t="s">
        <v>6409</v>
      </c>
      <c r="C3543" s="238" t="s">
        <v>7081</v>
      </c>
      <c r="D3543" s="239">
        <v>1869000</v>
      </c>
      <c r="E3543" s="240" t="s">
        <v>10337</v>
      </c>
    </row>
    <row r="3544" spans="1:5" ht="20.100000000000001" customHeight="1">
      <c r="A3544" s="237" t="s">
        <v>6453</v>
      </c>
      <c r="B3544" s="238" t="s">
        <v>6411</v>
      </c>
      <c r="C3544" s="238" t="s">
        <v>7081</v>
      </c>
      <c r="D3544" s="239">
        <v>2520000</v>
      </c>
      <c r="E3544" s="240" t="s">
        <v>10337</v>
      </c>
    </row>
    <row r="3545" spans="1:5" ht="20.100000000000001" customHeight="1">
      <c r="A3545" s="237" t="s">
        <v>6453</v>
      </c>
      <c r="B3545" s="238" t="s">
        <v>6413</v>
      </c>
      <c r="C3545" s="238" t="s">
        <v>7081</v>
      </c>
      <c r="D3545" s="239">
        <v>2541000</v>
      </c>
      <c r="E3545" s="240" t="s">
        <v>10337</v>
      </c>
    </row>
    <row r="3546" spans="1:5" ht="20.100000000000001" customHeight="1">
      <c r="A3546" s="237" t="s">
        <v>6453</v>
      </c>
      <c r="B3546" s="238" t="s">
        <v>6415</v>
      </c>
      <c r="C3546" s="238" t="s">
        <v>7081</v>
      </c>
      <c r="D3546" s="239">
        <v>3644000</v>
      </c>
      <c r="E3546" s="240" t="s">
        <v>10337</v>
      </c>
    </row>
    <row r="3547" spans="1:5" ht="20.100000000000001" customHeight="1">
      <c r="A3547" s="237" t="s">
        <v>6453</v>
      </c>
      <c r="B3547" s="238" t="s">
        <v>6417</v>
      </c>
      <c r="C3547" s="238" t="s">
        <v>7081</v>
      </c>
      <c r="D3547" s="239">
        <v>3413000</v>
      </c>
      <c r="E3547" s="240" t="s">
        <v>10337</v>
      </c>
    </row>
    <row r="3548" spans="1:5" ht="20.100000000000001" customHeight="1">
      <c r="A3548" s="237" t="s">
        <v>6453</v>
      </c>
      <c r="B3548" s="238" t="s">
        <v>6419</v>
      </c>
      <c r="C3548" s="238" t="s">
        <v>7081</v>
      </c>
      <c r="D3548" s="239">
        <v>4893000</v>
      </c>
      <c r="E3548" s="240" t="s">
        <v>10337</v>
      </c>
    </row>
    <row r="3549" spans="1:5" ht="20.100000000000001" customHeight="1">
      <c r="A3549" s="237" t="s">
        <v>6453</v>
      </c>
      <c r="B3549" s="238" t="s">
        <v>6421</v>
      </c>
      <c r="C3549" s="238" t="s">
        <v>7081</v>
      </c>
      <c r="D3549" s="239">
        <v>4599000</v>
      </c>
      <c r="E3549" s="240" t="s">
        <v>10337</v>
      </c>
    </row>
    <row r="3550" spans="1:5" ht="20.100000000000001" customHeight="1">
      <c r="A3550" s="237" t="s">
        <v>6453</v>
      </c>
      <c r="B3550" s="238" t="s">
        <v>6423</v>
      </c>
      <c r="C3550" s="238" t="s">
        <v>7081</v>
      </c>
      <c r="D3550" s="239">
        <v>7571000</v>
      </c>
      <c r="E3550" s="240" t="s">
        <v>10337</v>
      </c>
    </row>
    <row r="3551" spans="1:5" ht="20.100000000000001" customHeight="1">
      <c r="A3551" s="237" t="s">
        <v>6453</v>
      </c>
      <c r="B3551" s="238" t="s">
        <v>6425</v>
      </c>
      <c r="C3551" s="238" t="s">
        <v>7081</v>
      </c>
      <c r="D3551" s="239">
        <v>5261000</v>
      </c>
      <c r="E3551" s="240" t="s">
        <v>10337</v>
      </c>
    </row>
    <row r="3552" spans="1:5" ht="20.100000000000001" customHeight="1">
      <c r="A3552" s="237" t="s">
        <v>6453</v>
      </c>
      <c r="B3552" s="238" t="s">
        <v>6427</v>
      </c>
      <c r="C3552" s="238" t="s">
        <v>7081</v>
      </c>
      <c r="D3552" s="239">
        <v>7938000</v>
      </c>
      <c r="E3552" s="240" t="s">
        <v>10337</v>
      </c>
    </row>
    <row r="3553" spans="1:5" ht="20.100000000000001" customHeight="1">
      <c r="A3553" s="237" t="s">
        <v>6453</v>
      </c>
      <c r="B3553" s="238" t="s">
        <v>6429</v>
      </c>
      <c r="C3553" s="238" t="s">
        <v>7081</v>
      </c>
      <c r="D3553" s="239">
        <v>7707000</v>
      </c>
      <c r="E3553" s="240" t="s">
        <v>10337</v>
      </c>
    </row>
    <row r="3554" spans="1:5" ht="20.100000000000001" customHeight="1">
      <c r="A3554" s="237" t="s">
        <v>6453</v>
      </c>
      <c r="B3554" s="238" t="s">
        <v>6431</v>
      </c>
      <c r="C3554" s="238" t="s">
        <v>7081</v>
      </c>
      <c r="D3554" s="239">
        <v>9146000</v>
      </c>
      <c r="E3554" s="240" t="s">
        <v>10337</v>
      </c>
    </row>
    <row r="3555" spans="1:5" ht="20.100000000000001" customHeight="1">
      <c r="A3555" s="237" t="s">
        <v>6453</v>
      </c>
      <c r="B3555" s="238" t="s">
        <v>6433</v>
      </c>
      <c r="C3555" s="238" t="s">
        <v>7081</v>
      </c>
      <c r="D3555" s="239">
        <v>9377000</v>
      </c>
      <c r="E3555" s="240" t="s">
        <v>10337</v>
      </c>
    </row>
    <row r="3556" spans="1:5" ht="20.100000000000001" customHeight="1">
      <c r="A3556" s="237" t="s">
        <v>6453</v>
      </c>
      <c r="B3556" s="238" t="s">
        <v>6435</v>
      </c>
      <c r="C3556" s="238" t="s">
        <v>7081</v>
      </c>
      <c r="D3556" s="239">
        <v>11550000</v>
      </c>
      <c r="E3556" s="240" t="s">
        <v>10337</v>
      </c>
    </row>
    <row r="3557" spans="1:5" ht="20.100000000000001" customHeight="1">
      <c r="A3557" s="237" t="s">
        <v>6474</v>
      </c>
      <c r="B3557" s="238" t="s">
        <v>6438</v>
      </c>
      <c r="C3557" s="238" t="s">
        <v>7081</v>
      </c>
      <c r="D3557" s="239">
        <v>11172000</v>
      </c>
      <c r="E3557" s="240" t="s">
        <v>10337</v>
      </c>
    </row>
    <row r="3558" spans="1:5" ht="20.100000000000001" customHeight="1">
      <c r="A3558" s="237" t="s">
        <v>6474</v>
      </c>
      <c r="B3558" s="238" t="s">
        <v>6440</v>
      </c>
      <c r="C3558" s="238" t="s">
        <v>7081</v>
      </c>
      <c r="D3558" s="239">
        <v>15194000</v>
      </c>
      <c r="E3558" s="240" t="s">
        <v>10337</v>
      </c>
    </row>
    <row r="3559" spans="1:5" ht="20.100000000000001" customHeight="1">
      <c r="A3559" s="237" t="s">
        <v>6474</v>
      </c>
      <c r="B3559" s="238" t="s">
        <v>6442</v>
      </c>
      <c r="C3559" s="238" t="s">
        <v>7081</v>
      </c>
      <c r="D3559" s="239">
        <v>15183000</v>
      </c>
      <c r="E3559" s="240" t="s">
        <v>10337</v>
      </c>
    </row>
    <row r="3560" spans="1:5" ht="20.100000000000001" customHeight="1">
      <c r="A3560" s="237" t="s">
        <v>6474</v>
      </c>
      <c r="B3560" s="238" t="s">
        <v>10539</v>
      </c>
      <c r="C3560" s="238" t="s">
        <v>7081</v>
      </c>
      <c r="D3560" s="239">
        <v>17861000</v>
      </c>
      <c r="E3560" s="240" t="s">
        <v>10337</v>
      </c>
    </row>
    <row r="3561" spans="1:5" ht="20.100000000000001" customHeight="1">
      <c r="A3561" s="237" t="s">
        <v>6474</v>
      </c>
      <c r="B3561" s="238" t="s">
        <v>10540</v>
      </c>
      <c r="C3561" s="238" t="s">
        <v>7081</v>
      </c>
      <c r="D3561" s="239">
        <v>18344000</v>
      </c>
      <c r="E3561" s="240" t="s">
        <v>10337</v>
      </c>
    </row>
    <row r="3562" spans="1:5" ht="20.100000000000001" customHeight="1">
      <c r="A3562" s="237" t="s">
        <v>6474</v>
      </c>
      <c r="B3562" s="238" t="s">
        <v>10541</v>
      </c>
      <c r="C3562" s="238" t="s">
        <v>7081</v>
      </c>
      <c r="D3562" s="239">
        <v>22680000</v>
      </c>
      <c r="E3562" s="240" t="s">
        <v>10337</v>
      </c>
    </row>
    <row r="3563" spans="1:5" ht="20.100000000000001" customHeight="1">
      <c r="A3563" s="237" t="s">
        <v>6474</v>
      </c>
      <c r="B3563" s="238" t="s">
        <v>10542</v>
      </c>
      <c r="C3563" s="238" t="s">
        <v>7081</v>
      </c>
      <c r="D3563" s="239">
        <v>24948000</v>
      </c>
      <c r="E3563" s="240" t="s">
        <v>10337</v>
      </c>
    </row>
    <row r="3564" spans="1:5" ht="20.100000000000001" customHeight="1">
      <c r="A3564" s="237" t="s">
        <v>6474</v>
      </c>
      <c r="B3564" s="238" t="s">
        <v>10543</v>
      </c>
      <c r="C3564" s="238" t="s">
        <v>7081</v>
      </c>
      <c r="D3564" s="239">
        <v>30755000</v>
      </c>
      <c r="E3564" s="240" t="s">
        <v>10337</v>
      </c>
    </row>
    <row r="3565" spans="1:5" ht="20.100000000000001" customHeight="1">
      <c r="A3565" s="237" t="s">
        <v>6474</v>
      </c>
      <c r="B3565" s="238" t="s">
        <v>10544</v>
      </c>
      <c r="C3565" s="238" t="s">
        <v>7081</v>
      </c>
      <c r="D3565" s="239">
        <v>32886000</v>
      </c>
      <c r="E3565" s="240" t="s">
        <v>10337</v>
      </c>
    </row>
    <row r="3566" spans="1:5" ht="20.100000000000001" customHeight="1">
      <c r="A3566" s="237" t="s">
        <v>6474</v>
      </c>
      <c r="B3566" s="238" t="s">
        <v>10545</v>
      </c>
      <c r="C3566" s="238" t="s">
        <v>7081</v>
      </c>
      <c r="D3566" s="239">
        <v>37958000</v>
      </c>
      <c r="E3566" s="240" t="s">
        <v>10337</v>
      </c>
    </row>
    <row r="3567" spans="1:5" ht="20.100000000000001" customHeight="1">
      <c r="A3567" s="237" t="s">
        <v>6474</v>
      </c>
      <c r="B3567" s="238" t="s">
        <v>10546</v>
      </c>
      <c r="C3567" s="238" t="s">
        <v>7081</v>
      </c>
      <c r="D3567" s="239">
        <v>42200000</v>
      </c>
      <c r="E3567" s="240" t="s">
        <v>10337</v>
      </c>
    </row>
    <row r="3568" spans="1:5" ht="20.100000000000001" customHeight="1">
      <c r="A3568" s="237" t="s">
        <v>6474</v>
      </c>
      <c r="B3568" s="238" t="s">
        <v>10547</v>
      </c>
      <c r="C3568" s="238" t="s">
        <v>7081</v>
      </c>
      <c r="D3568" s="239">
        <v>48941000</v>
      </c>
      <c r="E3568" s="240" t="s">
        <v>10337</v>
      </c>
    </row>
    <row r="3569" spans="1:5" ht="20.100000000000001" customHeight="1">
      <c r="A3569" s="237" t="s">
        <v>6487</v>
      </c>
      <c r="B3569" s="238" t="s">
        <v>6488</v>
      </c>
      <c r="C3569" s="238" t="s">
        <v>7624</v>
      </c>
      <c r="D3569" s="239">
        <v>219000</v>
      </c>
      <c r="E3569" s="240" t="s">
        <v>10337</v>
      </c>
    </row>
    <row r="3570" spans="1:5" ht="20.100000000000001" customHeight="1">
      <c r="A3570" s="237" t="s">
        <v>6487</v>
      </c>
      <c r="B3570" s="238" t="s">
        <v>6490</v>
      </c>
      <c r="C3570" s="238" t="s">
        <v>7624</v>
      </c>
      <c r="D3570" s="239">
        <v>220000</v>
      </c>
      <c r="E3570" s="240" t="s">
        <v>10337</v>
      </c>
    </row>
    <row r="3571" spans="1:5" ht="20.100000000000001" customHeight="1">
      <c r="A3571" s="237" t="s">
        <v>6487</v>
      </c>
      <c r="B3571" s="238" t="s">
        <v>6492</v>
      </c>
      <c r="C3571" s="238" t="s">
        <v>7624</v>
      </c>
      <c r="D3571" s="239">
        <v>93000</v>
      </c>
      <c r="E3571" s="240" t="s">
        <v>10337</v>
      </c>
    </row>
    <row r="3572" spans="1:5" ht="20.100000000000001" customHeight="1">
      <c r="A3572" s="237" t="s">
        <v>6487</v>
      </c>
      <c r="B3572" s="238" t="s">
        <v>6494</v>
      </c>
      <c r="C3572" s="238" t="s">
        <v>7624</v>
      </c>
      <c r="D3572" s="239">
        <v>96400</v>
      </c>
      <c r="E3572" s="240" t="s">
        <v>10337</v>
      </c>
    </row>
    <row r="3573" spans="1:5" ht="20.100000000000001" customHeight="1">
      <c r="A3573" s="237" t="s">
        <v>6487</v>
      </c>
      <c r="B3573" s="238" t="s">
        <v>6496</v>
      </c>
      <c r="C3573" s="238" t="s">
        <v>7624</v>
      </c>
      <c r="D3573" s="239">
        <v>105000</v>
      </c>
      <c r="E3573" s="240" t="s">
        <v>10337</v>
      </c>
    </row>
    <row r="3574" spans="1:5" ht="20.100000000000001" customHeight="1">
      <c r="A3574" s="237" t="s">
        <v>6487</v>
      </c>
      <c r="B3574" s="238" t="s">
        <v>10548</v>
      </c>
      <c r="C3574" s="238" t="s">
        <v>7624</v>
      </c>
      <c r="D3574" s="239">
        <v>110300</v>
      </c>
      <c r="E3574" s="240" t="s">
        <v>10337</v>
      </c>
    </row>
    <row r="3575" spans="1:5" ht="20.100000000000001" customHeight="1">
      <c r="A3575" s="237" t="s">
        <v>6487</v>
      </c>
      <c r="B3575" s="238" t="s">
        <v>6499</v>
      </c>
      <c r="C3575" s="238" t="s">
        <v>7624</v>
      </c>
      <c r="D3575" s="239">
        <v>140700</v>
      </c>
      <c r="E3575" s="240" t="s">
        <v>10337</v>
      </c>
    </row>
    <row r="3576" spans="1:5" ht="20.100000000000001" customHeight="1">
      <c r="A3576" s="237" t="s">
        <v>6487</v>
      </c>
      <c r="B3576" s="238" t="s">
        <v>6501</v>
      </c>
      <c r="C3576" s="238" t="s">
        <v>7624</v>
      </c>
      <c r="D3576" s="239">
        <v>149100</v>
      </c>
      <c r="E3576" s="240" t="s">
        <v>10337</v>
      </c>
    </row>
    <row r="3577" spans="1:5" ht="20.100000000000001" customHeight="1">
      <c r="A3577" s="237" t="s">
        <v>6487</v>
      </c>
      <c r="B3577" s="238" t="s">
        <v>6503</v>
      </c>
      <c r="C3577" s="238" t="s">
        <v>7624</v>
      </c>
      <c r="D3577" s="239">
        <v>168000</v>
      </c>
      <c r="E3577" s="240" t="s">
        <v>10337</v>
      </c>
    </row>
    <row r="3578" spans="1:5" ht="20.100000000000001" customHeight="1">
      <c r="A3578" s="237" t="s">
        <v>6487</v>
      </c>
      <c r="B3578" s="238" t="s">
        <v>6505</v>
      </c>
      <c r="C3578" s="238" t="s">
        <v>7624</v>
      </c>
      <c r="D3578" s="239">
        <v>132300</v>
      </c>
      <c r="E3578" s="240" t="s">
        <v>10337</v>
      </c>
    </row>
    <row r="3579" spans="1:5" ht="20.100000000000001" customHeight="1">
      <c r="A3579" s="237" t="s">
        <v>6487</v>
      </c>
      <c r="B3579" s="238" t="s">
        <v>6507</v>
      </c>
      <c r="C3579" s="238" t="s">
        <v>7624</v>
      </c>
      <c r="D3579" s="239">
        <v>135400</v>
      </c>
      <c r="E3579" s="240" t="s">
        <v>10337</v>
      </c>
    </row>
    <row r="3580" spans="1:5" ht="20.100000000000001" customHeight="1">
      <c r="A3580" s="237" t="s">
        <v>6487</v>
      </c>
      <c r="B3580" s="238" t="s">
        <v>6509</v>
      </c>
      <c r="C3580" s="238" t="s">
        <v>7624</v>
      </c>
      <c r="D3580" s="239">
        <v>143800</v>
      </c>
      <c r="E3580" s="240" t="s">
        <v>10337</v>
      </c>
    </row>
    <row r="3581" spans="1:5" ht="20.100000000000001" customHeight="1">
      <c r="A3581" s="237" t="s">
        <v>6487</v>
      </c>
      <c r="B3581" s="238" t="s">
        <v>6511</v>
      </c>
      <c r="C3581" s="238" t="s">
        <v>7624</v>
      </c>
      <c r="D3581" s="239">
        <v>150200</v>
      </c>
      <c r="E3581" s="240" t="s">
        <v>10337</v>
      </c>
    </row>
    <row r="3582" spans="1:5" ht="20.100000000000001" customHeight="1">
      <c r="A3582" s="237" t="s">
        <v>6487</v>
      </c>
      <c r="B3582" s="238" t="s">
        <v>6513</v>
      </c>
      <c r="C3582" s="238" t="s">
        <v>7624</v>
      </c>
      <c r="D3582" s="239">
        <v>184800</v>
      </c>
      <c r="E3582" s="240" t="s">
        <v>10337</v>
      </c>
    </row>
    <row r="3583" spans="1:5" ht="20.100000000000001" customHeight="1">
      <c r="A3583" s="237" t="s">
        <v>6487</v>
      </c>
      <c r="B3583" s="238" t="s">
        <v>6515</v>
      </c>
      <c r="C3583" s="238" t="s">
        <v>7624</v>
      </c>
      <c r="D3583" s="239">
        <v>193200</v>
      </c>
      <c r="E3583" s="240" t="s">
        <v>10337</v>
      </c>
    </row>
    <row r="3584" spans="1:5" ht="20.100000000000001" customHeight="1">
      <c r="A3584" s="237" t="s">
        <v>6487</v>
      </c>
      <c r="B3584" s="238" t="s">
        <v>6517</v>
      </c>
      <c r="C3584" s="238" t="s">
        <v>7624</v>
      </c>
      <c r="D3584" s="239">
        <v>212100</v>
      </c>
      <c r="E3584" s="240" t="s">
        <v>10337</v>
      </c>
    </row>
    <row r="3585" spans="1:5" ht="20.100000000000001" customHeight="1">
      <c r="A3585" s="237" t="s">
        <v>6519</v>
      </c>
      <c r="B3585" s="238" t="s">
        <v>6520</v>
      </c>
      <c r="C3585" s="238" t="s">
        <v>6893</v>
      </c>
      <c r="D3585" s="239">
        <v>265600</v>
      </c>
      <c r="E3585" s="240" t="s">
        <v>10337</v>
      </c>
    </row>
    <row r="3586" spans="1:5" ht="20.100000000000001" customHeight="1">
      <c r="A3586" s="237" t="s">
        <v>4013</v>
      </c>
      <c r="B3586" s="238" t="s">
        <v>2587</v>
      </c>
      <c r="C3586" s="238" t="s">
        <v>6893</v>
      </c>
      <c r="D3586" s="239">
        <v>1635000</v>
      </c>
      <c r="E3586" s="240" t="s">
        <v>10338</v>
      </c>
    </row>
    <row r="3587" spans="1:5" ht="20.100000000000001" customHeight="1">
      <c r="A3587" s="237" t="s">
        <v>4013</v>
      </c>
      <c r="B3587" s="238" t="s">
        <v>2591</v>
      </c>
      <c r="C3587" s="238" t="s">
        <v>6893</v>
      </c>
      <c r="D3587" s="239">
        <v>1836000</v>
      </c>
      <c r="E3587" s="240" t="s">
        <v>10338</v>
      </c>
    </row>
    <row r="3588" spans="1:5" ht="20.100000000000001" customHeight="1">
      <c r="A3588" s="237" t="s">
        <v>4013</v>
      </c>
      <c r="B3588" s="238" t="s">
        <v>2595</v>
      </c>
      <c r="C3588" s="238" t="s">
        <v>6893</v>
      </c>
      <c r="D3588" s="239">
        <v>2289000</v>
      </c>
      <c r="E3588" s="240" t="s">
        <v>10338</v>
      </c>
    </row>
    <row r="3589" spans="1:5" ht="20.100000000000001" customHeight="1">
      <c r="A3589" s="237" t="s">
        <v>4013</v>
      </c>
      <c r="B3589" s="238" t="s">
        <v>2600</v>
      </c>
      <c r="C3589" s="238" t="s">
        <v>6893</v>
      </c>
      <c r="D3589" s="239">
        <v>2515000</v>
      </c>
      <c r="E3589" s="240" t="s">
        <v>10338</v>
      </c>
    </row>
    <row r="3590" spans="1:5" ht="20.100000000000001" customHeight="1">
      <c r="A3590" s="237" t="s">
        <v>4013</v>
      </c>
      <c r="B3590" s="238" t="s">
        <v>2604</v>
      </c>
      <c r="C3590" s="238" t="s">
        <v>6893</v>
      </c>
      <c r="D3590" s="239">
        <v>2808000</v>
      </c>
      <c r="E3590" s="240" t="s">
        <v>10338</v>
      </c>
    </row>
    <row r="3591" spans="1:5" ht="20.100000000000001" customHeight="1">
      <c r="A3591" s="237" t="s">
        <v>4013</v>
      </c>
      <c r="B3591" s="238" t="s">
        <v>2609</v>
      </c>
      <c r="C3591" s="238" t="s">
        <v>6893</v>
      </c>
      <c r="D3591" s="239">
        <v>3210000</v>
      </c>
      <c r="E3591" s="240" t="s">
        <v>10338</v>
      </c>
    </row>
    <row r="3592" spans="1:5" ht="20.100000000000001" customHeight="1">
      <c r="A3592" s="237" t="s">
        <v>4013</v>
      </c>
      <c r="B3592" s="238" t="s">
        <v>2716</v>
      </c>
      <c r="C3592" s="238" t="s">
        <v>6893</v>
      </c>
      <c r="D3592" s="239">
        <v>3488000</v>
      </c>
      <c r="E3592" s="240" t="s">
        <v>10338</v>
      </c>
    </row>
    <row r="3593" spans="1:5" ht="20.100000000000001" customHeight="1">
      <c r="A3593" s="237" t="s">
        <v>4013</v>
      </c>
      <c r="B3593" s="238" t="s">
        <v>2613</v>
      </c>
      <c r="C3593" s="238" t="s">
        <v>6893</v>
      </c>
      <c r="D3593" s="239">
        <v>3745000</v>
      </c>
      <c r="E3593" s="240" t="s">
        <v>10338</v>
      </c>
    </row>
    <row r="3594" spans="1:5" ht="20.100000000000001" customHeight="1">
      <c r="A3594" s="237" t="s">
        <v>4013</v>
      </c>
      <c r="B3594" s="238" t="s">
        <v>3352</v>
      </c>
      <c r="C3594" s="238" t="s">
        <v>6893</v>
      </c>
      <c r="D3594" s="239">
        <v>4033000</v>
      </c>
      <c r="E3594" s="240" t="s">
        <v>10338</v>
      </c>
    </row>
    <row r="3595" spans="1:5" ht="20.100000000000001" customHeight="1">
      <c r="A3595" s="237" t="s">
        <v>4013</v>
      </c>
      <c r="B3595" s="238" t="s">
        <v>2617</v>
      </c>
      <c r="C3595" s="238" t="s">
        <v>6893</v>
      </c>
      <c r="D3595" s="239">
        <v>4212000</v>
      </c>
      <c r="E3595" s="240" t="s">
        <v>10338</v>
      </c>
    </row>
    <row r="3596" spans="1:5" ht="20.100000000000001" customHeight="1">
      <c r="A3596" s="237" t="s">
        <v>4013</v>
      </c>
      <c r="B3596" s="238" t="s">
        <v>3355</v>
      </c>
      <c r="C3596" s="238" t="s">
        <v>6893</v>
      </c>
      <c r="D3596" s="239">
        <v>4578000</v>
      </c>
      <c r="E3596" s="240" t="s">
        <v>10338</v>
      </c>
    </row>
    <row r="3597" spans="1:5" ht="20.100000000000001" customHeight="1">
      <c r="A3597" s="237" t="s">
        <v>4013</v>
      </c>
      <c r="B3597" s="238" t="s">
        <v>2622</v>
      </c>
      <c r="C3597" s="238" t="s">
        <v>6893</v>
      </c>
      <c r="D3597" s="239">
        <v>5243000</v>
      </c>
      <c r="E3597" s="240" t="s">
        <v>10338</v>
      </c>
    </row>
    <row r="3598" spans="1:5" ht="20.100000000000001" customHeight="1">
      <c r="A3598" s="237" t="s">
        <v>4013</v>
      </c>
      <c r="B3598" s="238" t="s">
        <v>3358</v>
      </c>
      <c r="C3598" s="238" t="s">
        <v>6893</v>
      </c>
      <c r="D3598" s="239">
        <v>5778000</v>
      </c>
      <c r="E3598" s="240" t="s">
        <v>10338</v>
      </c>
    </row>
    <row r="3599" spans="1:5" ht="20.100000000000001" customHeight="1">
      <c r="A3599" s="237" t="s">
        <v>4013</v>
      </c>
      <c r="B3599" s="238" t="s">
        <v>2626</v>
      </c>
      <c r="C3599" s="238" t="s">
        <v>6893</v>
      </c>
      <c r="D3599" s="239">
        <v>6540000</v>
      </c>
      <c r="E3599" s="240" t="s">
        <v>10338</v>
      </c>
    </row>
    <row r="3600" spans="1:5" ht="20.100000000000001" customHeight="1">
      <c r="A3600" s="237" t="s">
        <v>4013</v>
      </c>
      <c r="B3600" s="238" t="s">
        <v>3361</v>
      </c>
      <c r="C3600" s="238" t="s">
        <v>6893</v>
      </c>
      <c r="D3600" s="239">
        <v>7062000</v>
      </c>
      <c r="E3600" s="240" t="s">
        <v>10338</v>
      </c>
    </row>
    <row r="3601" spans="1:5" ht="20.100000000000001" customHeight="1">
      <c r="A3601" s="237" t="s">
        <v>4013</v>
      </c>
      <c r="B3601" s="238" t="s">
        <v>2630</v>
      </c>
      <c r="C3601" s="238" t="s">
        <v>6893</v>
      </c>
      <c r="D3601" s="239">
        <v>8025000</v>
      </c>
      <c r="E3601" s="240" t="s">
        <v>10338</v>
      </c>
    </row>
    <row r="3602" spans="1:5" ht="20.100000000000001" customHeight="1">
      <c r="A3602" s="237" t="s">
        <v>4013</v>
      </c>
      <c r="B3602" s="238" t="s">
        <v>3364</v>
      </c>
      <c r="C3602" s="238" t="s">
        <v>6893</v>
      </c>
      <c r="D3602" s="239">
        <v>8346000</v>
      </c>
      <c r="E3602" s="240" t="s">
        <v>10338</v>
      </c>
    </row>
    <row r="3603" spans="1:5" ht="20.100000000000001" customHeight="1">
      <c r="A3603" s="237" t="s">
        <v>4013</v>
      </c>
      <c r="B3603" s="238" t="s">
        <v>2635</v>
      </c>
      <c r="C3603" s="238" t="s">
        <v>6893</v>
      </c>
      <c r="D3603" s="239">
        <v>8964000</v>
      </c>
      <c r="E3603" s="240" t="s">
        <v>10338</v>
      </c>
    </row>
    <row r="3604" spans="1:5" ht="20.100000000000001" customHeight="1">
      <c r="A3604" s="237" t="s">
        <v>4013</v>
      </c>
      <c r="B3604" s="238" t="s">
        <v>2639</v>
      </c>
      <c r="C3604" s="238" t="s">
        <v>6893</v>
      </c>
      <c r="D3604" s="239">
        <v>9844000</v>
      </c>
      <c r="E3604" s="240" t="s">
        <v>10338</v>
      </c>
    </row>
    <row r="3605" spans="1:5" ht="20.100000000000001" customHeight="1">
      <c r="A3605" s="237" t="s">
        <v>4013</v>
      </c>
      <c r="B3605" s="238" t="s">
        <v>2643</v>
      </c>
      <c r="C3605" s="238" t="s">
        <v>6893</v>
      </c>
      <c r="D3605" s="239">
        <v>10700000</v>
      </c>
      <c r="E3605" s="240" t="s">
        <v>10338</v>
      </c>
    </row>
    <row r="3606" spans="1:5" ht="20.100000000000001" customHeight="1">
      <c r="A3606" s="237" t="s">
        <v>4013</v>
      </c>
      <c r="B3606" s="238" t="s">
        <v>3369</v>
      </c>
      <c r="C3606" s="238" t="s">
        <v>6893</v>
      </c>
      <c r="D3606" s="239">
        <v>13625000</v>
      </c>
      <c r="E3606" s="240" t="s">
        <v>10338</v>
      </c>
    </row>
    <row r="3607" spans="1:5" ht="20.100000000000001" customHeight="1">
      <c r="A3607" s="237" t="s">
        <v>4013</v>
      </c>
      <c r="B3607" s="238" t="s">
        <v>3371</v>
      </c>
      <c r="C3607" s="238" t="s">
        <v>6893</v>
      </c>
      <c r="D3607" s="239">
        <v>15515000</v>
      </c>
      <c r="E3607" s="240" t="s">
        <v>10338</v>
      </c>
    </row>
    <row r="3608" spans="1:5" ht="20.100000000000001" customHeight="1">
      <c r="A3608" s="237" t="s">
        <v>4013</v>
      </c>
      <c r="B3608" s="238" t="s">
        <v>2651</v>
      </c>
      <c r="C3608" s="238" t="s">
        <v>6893</v>
      </c>
      <c r="D3608" s="239">
        <v>18530000</v>
      </c>
      <c r="E3608" s="240" t="s">
        <v>10338</v>
      </c>
    </row>
    <row r="3609" spans="1:5" ht="20.100000000000001" customHeight="1">
      <c r="A3609" s="237" t="s">
        <v>4037</v>
      </c>
      <c r="B3609" s="238" t="s">
        <v>4038</v>
      </c>
      <c r="C3609" s="238" t="s">
        <v>6893</v>
      </c>
      <c r="D3609" s="239">
        <v>981000</v>
      </c>
      <c r="E3609" s="240" t="s">
        <v>10338</v>
      </c>
    </row>
    <row r="3610" spans="1:5" ht="20.100000000000001" customHeight="1">
      <c r="A3610" s="237" t="s">
        <v>4037</v>
      </c>
      <c r="B3610" s="238" t="s">
        <v>4040</v>
      </c>
      <c r="C3610" s="238" t="s">
        <v>6893</v>
      </c>
      <c r="D3610" s="239">
        <v>1210000</v>
      </c>
      <c r="E3610" s="240" t="s">
        <v>10338</v>
      </c>
    </row>
    <row r="3611" spans="1:5" ht="20.100000000000001" customHeight="1">
      <c r="A3611" s="237" t="s">
        <v>4037</v>
      </c>
      <c r="B3611" s="238" t="s">
        <v>4042</v>
      </c>
      <c r="C3611" s="238" t="s">
        <v>6893</v>
      </c>
      <c r="D3611" s="239">
        <v>1404000</v>
      </c>
      <c r="E3611" s="240" t="s">
        <v>10338</v>
      </c>
    </row>
    <row r="3612" spans="1:5" ht="20.100000000000001" customHeight="1">
      <c r="A3612" s="237" t="s">
        <v>4037</v>
      </c>
      <c r="B3612" s="238" t="s">
        <v>4044</v>
      </c>
      <c r="C3612" s="238" t="s">
        <v>6893</v>
      </c>
      <c r="D3612" s="239">
        <v>1760000</v>
      </c>
      <c r="E3612" s="240" t="s">
        <v>10338</v>
      </c>
    </row>
    <row r="3613" spans="1:5" ht="20.100000000000001" customHeight="1">
      <c r="A3613" s="237" t="s">
        <v>4037</v>
      </c>
      <c r="B3613" s="238" t="s">
        <v>4046</v>
      </c>
      <c r="C3613" s="238" t="s">
        <v>6893</v>
      </c>
      <c r="D3613" s="239">
        <v>1944000</v>
      </c>
      <c r="E3613" s="240" t="s">
        <v>10338</v>
      </c>
    </row>
    <row r="3614" spans="1:5" ht="20.100000000000001" customHeight="1">
      <c r="A3614" s="237" t="s">
        <v>4037</v>
      </c>
      <c r="B3614" s="238" t="s">
        <v>4048</v>
      </c>
      <c r="C3614" s="238" t="s">
        <v>6893</v>
      </c>
      <c r="D3614" s="239">
        <v>2071000</v>
      </c>
      <c r="E3614" s="240" t="s">
        <v>10338</v>
      </c>
    </row>
    <row r="3615" spans="1:5" ht="20.100000000000001" customHeight="1">
      <c r="A3615" s="237" t="s">
        <v>4037</v>
      </c>
      <c r="B3615" s="238" t="s">
        <v>4050</v>
      </c>
      <c r="C3615" s="238" t="s">
        <v>6893</v>
      </c>
      <c r="D3615" s="239">
        <v>2530000</v>
      </c>
      <c r="E3615" s="240" t="s">
        <v>10338</v>
      </c>
    </row>
    <row r="3616" spans="1:5" ht="20.100000000000001" customHeight="1">
      <c r="A3616" s="237" t="s">
        <v>4037</v>
      </c>
      <c r="B3616" s="238" t="s">
        <v>4052</v>
      </c>
      <c r="C3616" s="238" t="s">
        <v>6893</v>
      </c>
      <c r="D3616" s="239">
        <v>2808000</v>
      </c>
      <c r="E3616" s="240" t="s">
        <v>10338</v>
      </c>
    </row>
    <row r="3617" spans="1:5" ht="20.100000000000001" customHeight="1">
      <c r="A3617" s="237" t="s">
        <v>4037</v>
      </c>
      <c r="B3617" s="238" t="s">
        <v>4054</v>
      </c>
      <c r="C3617" s="238" t="s">
        <v>6893</v>
      </c>
      <c r="D3617" s="239">
        <v>3585000</v>
      </c>
      <c r="E3617" s="240" t="s">
        <v>10338</v>
      </c>
    </row>
    <row r="3618" spans="1:5" ht="20.100000000000001" customHeight="1">
      <c r="A3618" s="237" t="s">
        <v>4037</v>
      </c>
      <c r="B3618" s="238" t="s">
        <v>4056</v>
      </c>
      <c r="C3618" s="238" t="s">
        <v>6893</v>
      </c>
      <c r="D3618" s="239">
        <v>4104000</v>
      </c>
      <c r="E3618" s="240" t="s">
        <v>10338</v>
      </c>
    </row>
    <row r="3619" spans="1:5" ht="20.100000000000001" customHeight="1">
      <c r="A3619" s="237" t="s">
        <v>4037</v>
      </c>
      <c r="B3619" s="238" t="s">
        <v>4058</v>
      </c>
      <c r="C3619" s="238" t="s">
        <v>6893</v>
      </c>
      <c r="D3619" s="239">
        <v>5014000</v>
      </c>
      <c r="E3619" s="240" t="s">
        <v>10338</v>
      </c>
    </row>
    <row r="3620" spans="1:5" ht="20.100000000000001" customHeight="1">
      <c r="A3620" s="237" t="s">
        <v>4037</v>
      </c>
      <c r="B3620" s="238" t="s">
        <v>4060</v>
      </c>
      <c r="C3620" s="238" t="s">
        <v>6893</v>
      </c>
      <c r="D3620" s="239">
        <v>5350000</v>
      </c>
      <c r="E3620" s="240" t="s">
        <v>10338</v>
      </c>
    </row>
    <row r="3621" spans="1:5" ht="20.100000000000001" customHeight="1">
      <c r="A3621" s="237" t="s">
        <v>4037</v>
      </c>
      <c r="B3621" s="238" t="s">
        <v>4062</v>
      </c>
      <c r="C3621" s="238" t="s">
        <v>6893</v>
      </c>
      <c r="D3621" s="239">
        <v>5995000</v>
      </c>
      <c r="E3621" s="240" t="s">
        <v>10338</v>
      </c>
    </row>
    <row r="3622" spans="1:5" ht="20.100000000000001" customHeight="1">
      <c r="A3622" s="237" t="s">
        <v>4037</v>
      </c>
      <c r="B3622" s="238" t="s">
        <v>4064</v>
      </c>
      <c r="C3622" s="238" t="s">
        <v>6893</v>
      </c>
      <c r="D3622" s="239">
        <v>6741000</v>
      </c>
      <c r="E3622" s="240" t="s">
        <v>10338</v>
      </c>
    </row>
    <row r="3623" spans="1:5" ht="20.100000000000001" customHeight="1">
      <c r="A3623" s="237" t="s">
        <v>4037</v>
      </c>
      <c r="B3623" s="238" t="s">
        <v>4066</v>
      </c>
      <c r="C3623" s="238" t="s">
        <v>6893</v>
      </c>
      <c r="D3623" s="239">
        <v>8667000</v>
      </c>
      <c r="E3623" s="240" t="s">
        <v>10338</v>
      </c>
    </row>
    <row r="3624" spans="1:5" ht="20.100000000000001" customHeight="1">
      <c r="A3624" s="237" t="s">
        <v>4037</v>
      </c>
      <c r="B3624" s="238" t="s">
        <v>4068</v>
      </c>
      <c r="C3624" s="238" t="s">
        <v>6893</v>
      </c>
      <c r="D3624" s="239">
        <v>10260000</v>
      </c>
      <c r="E3624" s="240" t="s">
        <v>10338</v>
      </c>
    </row>
    <row r="3625" spans="1:5" ht="20.100000000000001" customHeight="1">
      <c r="A3625" s="237" t="s">
        <v>4037</v>
      </c>
      <c r="B3625" s="238" t="s">
        <v>4070</v>
      </c>
      <c r="C3625" s="238" t="s">
        <v>6893</v>
      </c>
      <c r="D3625" s="239">
        <v>12305000</v>
      </c>
      <c r="E3625" s="240" t="s">
        <v>10338</v>
      </c>
    </row>
    <row r="3626" spans="1:5" ht="20.100000000000001" customHeight="1">
      <c r="A3626" s="237" t="s">
        <v>4037</v>
      </c>
      <c r="B3626" s="238" t="s">
        <v>4072</v>
      </c>
      <c r="C3626" s="238" t="s">
        <v>6893</v>
      </c>
      <c r="D3626" s="239">
        <v>13907000</v>
      </c>
      <c r="E3626" s="240" t="s">
        <v>10338</v>
      </c>
    </row>
    <row r="3627" spans="1:5" ht="20.100000000000001" customHeight="1">
      <c r="A3627" s="237" t="s">
        <v>4074</v>
      </c>
      <c r="B3627" s="238" t="s">
        <v>4075</v>
      </c>
      <c r="C3627" s="238" t="s">
        <v>7081</v>
      </c>
      <c r="D3627" s="239">
        <v>5300000</v>
      </c>
      <c r="E3627" s="240" t="s">
        <v>10338</v>
      </c>
    </row>
    <row r="3628" spans="1:5" ht="20.100000000000001" customHeight="1">
      <c r="A3628" s="237" t="s">
        <v>4074</v>
      </c>
      <c r="B3628" s="238" t="s">
        <v>4077</v>
      </c>
      <c r="C3628" s="238" t="s">
        <v>7081</v>
      </c>
      <c r="D3628" s="239">
        <v>6500000</v>
      </c>
      <c r="E3628" s="240" t="s">
        <v>10338</v>
      </c>
    </row>
    <row r="3629" spans="1:5" ht="20.100000000000001" customHeight="1">
      <c r="A3629" s="237" t="s">
        <v>4074</v>
      </c>
      <c r="B3629" s="238" t="s">
        <v>4079</v>
      </c>
      <c r="C3629" s="238" t="s">
        <v>7081</v>
      </c>
      <c r="D3629" s="239">
        <v>8700000</v>
      </c>
      <c r="E3629" s="240" t="s">
        <v>10338</v>
      </c>
    </row>
    <row r="3630" spans="1:5" ht="20.100000000000001" customHeight="1">
      <c r="A3630" s="237" t="s">
        <v>4074</v>
      </c>
      <c r="B3630" s="238" t="s">
        <v>4081</v>
      </c>
      <c r="C3630" s="238" t="s">
        <v>7081</v>
      </c>
      <c r="D3630" s="239">
        <v>5000000</v>
      </c>
      <c r="E3630" s="240" t="s">
        <v>10338</v>
      </c>
    </row>
    <row r="3631" spans="1:5" ht="20.100000000000001" customHeight="1">
      <c r="A3631" s="237" t="s">
        <v>4074</v>
      </c>
      <c r="B3631" s="238" t="s">
        <v>4083</v>
      </c>
      <c r="C3631" s="238" t="s">
        <v>7081</v>
      </c>
      <c r="D3631" s="239">
        <v>6000000</v>
      </c>
      <c r="E3631" s="240" t="s">
        <v>10338</v>
      </c>
    </row>
    <row r="3632" spans="1:5" ht="20.100000000000001" customHeight="1">
      <c r="A3632" s="237" t="s">
        <v>4074</v>
      </c>
      <c r="B3632" s="238" t="s">
        <v>4085</v>
      </c>
      <c r="C3632" s="238" t="s">
        <v>7081</v>
      </c>
      <c r="D3632" s="239">
        <v>7500000</v>
      </c>
      <c r="E3632" s="240" t="s">
        <v>10338</v>
      </c>
    </row>
    <row r="3633" spans="1:5" ht="20.100000000000001" customHeight="1">
      <c r="A3633" s="237" t="s">
        <v>4074</v>
      </c>
      <c r="B3633" s="238" t="s">
        <v>4087</v>
      </c>
      <c r="C3633" s="238" t="s">
        <v>7081</v>
      </c>
      <c r="D3633" s="239">
        <v>13800000</v>
      </c>
      <c r="E3633" s="240" t="s">
        <v>10338</v>
      </c>
    </row>
    <row r="3634" spans="1:5" ht="20.100000000000001" customHeight="1">
      <c r="A3634" s="237" t="s">
        <v>4074</v>
      </c>
      <c r="B3634" s="238" t="s">
        <v>4088</v>
      </c>
      <c r="C3634" s="238" t="s">
        <v>7081</v>
      </c>
      <c r="D3634" s="239">
        <v>16700000</v>
      </c>
      <c r="E3634" s="240" t="s">
        <v>10338</v>
      </c>
    </row>
    <row r="3635" spans="1:5" ht="20.100000000000001" customHeight="1">
      <c r="A3635" s="237" t="s">
        <v>4074</v>
      </c>
      <c r="B3635" s="238" t="s">
        <v>4089</v>
      </c>
      <c r="C3635" s="238" t="s">
        <v>7081</v>
      </c>
      <c r="D3635" s="239">
        <v>19800000</v>
      </c>
      <c r="E3635" s="240" t="s">
        <v>10338</v>
      </c>
    </row>
    <row r="3636" spans="1:5" ht="20.100000000000001" customHeight="1">
      <c r="A3636" s="237" t="s">
        <v>4074</v>
      </c>
      <c r="B3636" s="238" t="s">
        <v>4090</v>
      </c>
      <c r="C3636" s="238" t="s">
        <v>7081</v>
      </c>
      <c r="D3636" s="239">
        <v>20000000</v>
      </c>
      <c r="E3636" s="240" t="s">
        <v>10338</v>
      </c>
    </row>
    <row r="3637" spans="1:5" ht="20.100000000000001" customHeight="1">
      <c r="A3637" s="237" t="s">
        <v>4074</v>
      </c>
      <c r="B3637" s="238" t="s">
        <v>4091</v>
      </c>
      <c r="C3637" s="238" t="s">
        <v>7081</v>
      </c>
      <c r="D3637" s="239">
        <v>21000000</v>
      </c>
      <c r="E3637" s="240" t="s">
        <v>10338</v>
      </c>
    </row>
    <row r="3638" spans="1:5" ht="20.100000000000001" customHeight="1">
      <c r="A3638" s="237" t="s">
        <v>4074</v>
      </c>
      <c r="B3638" s="238" t="s">
        <v>4092</v>
      </c>
      <c r="C3638" s="238" t="s">
        <v>7081</v>
      </c>
      <c r="D3638" s="239">
        <v>27000000</v>
      </c>
      <c r="E3638" s="240" t="s">
        <v>10338</v>
      </c>
    </row>
    <row r="3639" spans="1:5" ht="20.100000000000001" customHeight="1">
      <c r="A3639" s="237" t="s">
        <v>4074</v>
      </c>
      <c r="B3639" s="238" t="s">
        <v>4093</v>
      </c>
      <c r="C3639" s="238" t="s">
        <v>7081</v>
      </c>
      <c r="D3639" s="239">
        <v>25300000</v>
      </c>
      <c r="E3639" s="240" t="s">
        <v>10338</v>
      </c>
    </row>
    <row r="3640" spans="1:5" ht="20.100000000000001" customHeight="1">
      <c r="A3640" s="237" t="s">
        <v>4074</v>
      </c>
      <c r="B3640" s="238" t="s">
        <v>4094</v>
      </c>
      <c r="C3640" s="238" t="s">
        <v>7081</v>
      </c>
      <c r="D3640" s="239">
        <v>28600000</v>
      </c>
      <c r="E3640" s="240" t="s">
        <v>10338</v>
      </c>
    </row>
    <row r="3641" spans="1:5" ht="20.100000000000001" customHeight="1">
      <c r="A3641" s="237" t="s">
        <v>4074</v>
      </c>
      <c r="B3641" s="238" t="s">
        <v>4095</v>
      </c>
      <c r="C3641" s="238" t="s">
        <v>7081</v>
      </c>
      <c r="D3641" s="239">
        <v>44500000</v>
      </c>
      <c r="E3641" s="240" t="s">
        <v>10338</v>
      </c>
    </row>
    <row r="3642" spans="1:5" ht="20.100000000000001" customHeight="1">
      <c r="A3642" s="237" t="s">
        <v>4096</v>
      </c>
      <c r="B3642" s="238" t="s">
        <v>2587</v>
      </c>
      <c r="C3642" s="238" t="s">
        <v>7081</v>
      </c>
      <c r="D3642" s="239">
        <v>1176000</v>
      </c>
      <c r="E3642" s="240" t="s">
        <v>10338</v>
      </c>
    </row>
    <row r="3643" spans="1:5" ht="20.100000000000001" customHeight="1">
      <c r="A3643" s="237" t="s">
        <v>4096</v>
      </c>
      <c r="B3643" s="238" t="s">
        <v>2591</v>
      </c>
      <c r="C3643" s="238" t="s">
        <v>7081</v>
      </c>
      <c r="D3643" s="239">
        <v>1715000</v>
      </c>
      <c r="E3643" s="240" t="s">
        <v>10338</v>
      </c>
    </row>
    <row r="3644" spans="1:5" ht="20.100000000000001" customHeight="1">
      <c r="A3644" s="237" t="s">
        <v>4096</v>
      </c>
      <c r="B3644" s="238" t="s">
        <v>2595</v>
      </c>
      <c r="C3644" s="238" t="s">
        <v>7081</v>
      </c>
      <c r="D3644" s="239">
        <v>2401000</v>
      </c>
      <c r="E3644" s="240" t="s">
        <v>10338</v>
      </c>
    </row>
    <row r="3645" spans="1:5" ht="20.100000000000001" customHeight="1">
      <c r="A3645" s="237" t="s">
        <v>4096</v>
      </c>
      <c r="B3645" s="238" t="s">
        <v>2600</v>
      </c>
      <c r="C3645" s="238" t="s">
        <v>7081</v>
      </c>
      <c r="D3645" s="239">
        <v>3430000</v>
      </c>
      <c r="E3645" s="240" t="s">
        <v>10338</v>
      </c>
    </row>
    <row r="3646" spans="1:5" ht="20.100000000000001" customHeight="1">
      <c r="A3646" s="237" t="s">
        <v>4096</v>
      </c>
      <c r="B3646" s="238" t="s">
        <v>2604</v>
      </c>
      <c r="C3646" s="238" t="s">
        <v>7081</v>
      </c>
      <c r="D3646" s="239">
        <v>4929000</v>
      </c>
      <c r="E3646" s="240" t="s">
        <v>10338</v>
      </c>
    </row>
    <row r="3647" spans="1:5" ht="20.100000000000001" customHeight="1">
      <c r="A3647" s="237" t="s">
        <v>7638</v>
      </c>
      <c r="B3647" s="238" t="s">
        <v>4099</v>
      </c>
      <c r="C3647" s="238" t="s">
        <v>7081</v>
      </c>
      <c r="D3647" s="239">
        <v>10620000</v>
      </c>
      <c r="E3647" s="240" t="s">
        <v>10338</v>
      </c>
    </row>
    <row r="3648" spans="1:5" ht="20.100000000000001" customHeight="1">
      <c r="A3648" s="237" t="s">
        <v>7638</v>
      </c>
      <c r="B3648" s="238" t="s">
        <v>4101</v>
      </c>
      <c r="C3648" s="238" t="s">
        <v>7081</v>
      </c>
      <c r="D3648" s="239">
        <v>11910000</v>
      </c>
      <c r="E3648" s="240" t="s">
        <v>10338</v>
      </c>
    </row>
    <row r="3649" spans="1:5" ht="20.100000000000001" customHeight="1">
      <c r="A3649" s="237" t="s">
        <v>7638</v>
      </c>
      <c r="B3649" s="238" t="s">
        <v>4103</v>
      </c>
      <c r="C3649" s="238" t="s">
        <v>7081</v>
      </c>
      <c r="D3649" s="239">
        <v>15910000</v>
      </c>
      <c r="E3649" s="240" t="s">
        <v>10338</v>
      </c>
    </row>
    <row r="3650" spans="1:5" ht="20.100000000000001" customHeight="1">
      <c r="A3650" s="237" t="s">
        <v>4105</v>
      </c>
      <c r="B3650" s="238" t="s">
        <v>4106</v>
      </c>
      <c r="C3650" s="238" t="s">
        <v>7081</v>
      </c>
      <c r="D3650" s="239">
        <v>2273000</v>
      </c>
      <c r="E3650" s="240" t="s">
        <v>10338</v>
      </c>
    </row>
    <row r="3651" spans="1:5" ht="20.100000000000001" customHeight="1">
      <c r="A3651" s="237" t="s">
        <v>4105</v>
      </c>
      <c r="B3651" s="238" t="s">
        <v>4108</v>
      </c>
      <c r="C3651" s="238" t="s">
        <v>7081</v>
      </c>
      <c r="D3651" s="239">
        <v>2364000</v>
      </c>
      <c r="E3651" s="240" t="s">
        <v>10338</v>
      </c>
    </row>
    <row r="3652" spans="1:5" ht="20.100000000000001" customHeight="1">
      <c r="A3652" s="237" t="s">
        <v>4105</v>
      </c>
      <c r="B3652" s="238" t="s">
        <v>4110</v>
      </c>
      <c r="C3652" s="238" t="s">
        <v>7081</v>
      </c>
      <c r="D3652" s="239">
        <v>2500000</v>
      </c>
      <c r="E3652" s="240" t="s">
        <v>10338</v>
      </c>
    </row>
    <row r="3653" spans="1:5" ht="20.100000000000001" customHeight="1">
      <c r="A3653" s="237" t="s">
        <v>6522</v>
      </c>
      <c r="B3653" s="238" t="s">
        <v>6523</v>
      </c>
      <c r="C3653" s="238" t="s">
        <v>6893</v>
      </c>
      <c r="D3653" s="239">
        <v>19000</v>
      </c>
      <c r="E3653" s="240" t="s">
        <v>10337</v>
      </c>
    </row>
    <row r="3654" spans="1:5" ht="20.100000000000001" customHeight="1">
      <c r="A3654" s="237" t="s">
        <v>6522</v>
      </c>
      <c r="B3654" s="238" t="s">
        <v>6525</v>
      </c>
      <c r="C3654" s="238" t="s">
        <v>6893</v>
      </c>
      <c r="D3654" s="239">
        <v>32200</v>
      </c>
      <c r="E3654" s="240" t="s">
        <v>10337</v>
      </c>
    </row>
    <row r="3655" spans="1:5" ht="20.100000000000001" customHeight="1">
      <c r="A3655" s="237" t="s">
        <v>6522</v>
      </c>
      <c r="B3655" s="238" t="s">
        <v>5891</v>
      </c>
      <c r="C3655" s="238" t="s">
        <v>6893</v>
      </c>
      <c r="D3655" s="239">
        <v>40700</v>
      </c>
      <c r="E3655" s="240" t="s">
        <v>10337</v>
      </c>
    </row>
    <row r="3656" spans="1:5" ht="20.100000000000001" customHeight="1">
      <c r="A3656" s="237" t="s">
        <v>6522</v>
      </c>
      <c r="B3656" s="238" t="s">
        <v>5893</v>
      </c>
      <c r="C3656" s="238" t="s">
        <v>6893</v>
      </c>
      <c r="D3656" s="239">
        <v>48030</v>
      </c>
      <c r="E3656" s="240" t="s">
        <v>10337</v>
      </c>
    </row>
    <row r="3657" spans="1:5" ht="20.100000000000001" customHeight="1">
      <c r="A3657" s="237" t="s">
        <v>6522</v>
      </c>
      <c r="B3657" s="238" t="s">
        <v>6529</v>
      </c>
      <c r="C3657" s="238" t="s">
        <v>6893</v>
      </c>
      <c r="D3657" s="239">
        <v>57700</v>
      </c>
      <c r="E3657" s="240" t="s">
        <v>10337</v>
      </c>
    </row>
    <row r="3658" spans="1:5" ht="20.100000000000001" customHeight="1">
      <c r="A3658" s="237" t="s">
        <v>6522</v>
      </c>
      <c r="B3658" s="238" t="s">
        <v>6531</v>
      </c>
      <c r="C3658" s="238" t="s">
        <v>6893</v>
      </c>
      <c r="D3658" s="239">
        <v>100500</v>
      </c>
      <c r="E3658" s="240" t="s">
        <v>10337</v>
      </c>
    </row>
    <row r="3659" spans="1:5" ht="20.100000000000001" customHeight="1">
      <c r="A3659" s="237" t="s">
        <v>6522</v>
      </c>
      <c r="B3659" s="238" t="s">
        <v>6533</v>
      </c>
      <c r="C3659" s="238" t="s">
        <v>6893</v>
      </c>
      <c r="D3659" s="239">
        <v>117900</v>
      </c>
      <c r="E3659" s="240" t="s">
        <v>10337</v>
      </c>
    </row>
    <row r="3660" spans="1:5" ht="20.100000000000001" customHeight="1">
      <c r="A3660" s="237" t="s">
        <v>6535</v>
      </c>
      <c r="B3660" s="238" t="s">
        <v>6536</v>
      </c>
      <c r="C3660" s="238" t="s">
        <v>6914</v>
      </c>
      <c r="D3660" s="239">
        <v>11498</v>
      </c>
      <c r="E3660" s="240" t="s">
        <v>10337</v>
      </c>
    </row>
    <row r="3661" spans="1:5" ht="20.100000000000001" customHeight="1">
      <c r="A3661" s="237" t="s">
        <v>6535</v>
      </c>
      <c r="B3661" s="238" t="s">
        <v>6538</v>
      </c>
      <c r="C3661" s="238" t="s">
        <v>6914</v>
      </c>
      <c r="D3661" s="239">
        <v>17010</v>
      </c>
      <c r="E3661" s="240" t="s">
        <v>10337</v>
      </c>
    </row>
    <row r="3662" spans="1:5" ht="20.100000000000001" customHeight="1">
      <c r="A3662" s="237" t="s">
        <v>6535</v>
      </c>
      <c r="B3662" s="238" t="s">
        <v>6540</v>
      </c>
      <c r="C3662" s="238" t="s">
        <v>6914</v>
      </c>
      <c r="D3662" s="239">
        <v>18450</v>
      </c>
      <c r="E3662" s="240" t="s">
        <v>10337</v>
      </c>
    </row>
    <row r="3663" spans="1:5" ht="20.100000000000001" customHeight="1">
      <c r="A3663" s="237" t="s">
        <v>6535</v>
      </c>
      <c r="B3663" s="238" t="s">
        <v>6542</v>
      </c>
      <c r="C3663" s="238" t="s">
        <v>6914</v>
      </c>
      <c r="D3663" s="239">
        <v>25905</v>
      </c>
      <c r="E3663" s="240" t="s">
        <v>10337</v>
      </c>
    </row>
    <row r="3664" spans="1:5" ht="20.100000000000001" customHeight="1">
      <c r="A3664" s="237" t="s">
        <v>6535</v>
      </c>
      <c r="B3664" s="238" t="s">
        <v>6544</v>
      </c>
      <c r="C3664" s="238" t="s">
        <v>6914</v>
      </c>
      <c r="D3664" s="239">
        <v>19880</v>
      </c>
      <c r="E3664" s="240" t="s">
        <v>10337</v>
      </c>
    </row>
    <row r="3665" spans="1:5" ht="20.100000000000001" customHeight="1">
      <c r="A3665" s="237" t="s">
        <v>6535</v>
      </c>
      <c r="B3665" s="238" t="s">
        <v>6546</v>
      </c>
      <c r="C3665" s="238" t="s">
        <v>6914</v>
      </c>
      <c r="D3665" s="239">
        <v>32403</v>
      </c>
      <c r="E3665" s="240" t="s">
        <v>10337</v>
      </c>
    </row>
    <row r="3666" spans="1:5" ht="20.100000000000001" customHeight="1">
      <c r="A3666" s="237" t="s">
        <v>10549</v>
      </c>
      <c r="B3666" s="238" t="s">
        <v>6536</v>
      </c>
      <c r="C3666" s="238" t="s">
        <v>6914</v>
      </c>
      <c r="D3666" s="239">
        <v>14060</v>
      </c>
      <c r="E3666" s="240" t="s">
        <v>10337</v>
      </c>
    </row>
    <row r="3667" spans="1:5" ht="20.100000000000001" customHeight="1">
      <c r="A3667" s="237" t="s">
        <v>10549</v>
      </c>
      <c r="B3667" s="238" t="s">
        <v>10550</v>
      </c>
      <c r="C3667" s="238" t="s">
        <v>6914</v>
      </c>
      <c r="D3667" s="239">
        <v>18710</v>
      </c>
      <c r="E3667" s="240" t="s">
        <v>10337</v>
      </c>
    </row>
    <row r="3668" spans="1:5" ht="20.100000000000001" customHeight="1">
      <c r="A3668" s="237" t="s">
        <v>10549</v>
      </c>
      <c r="B3668" s="238" t="s">
        <v>6538</v>
      </c>
      <c r="C3668" s="238" t="s">
        <v>6914</v>
      </c>
      <c r="D3668" s="239">
        <v>25280</v>
      </c>
      <c r="E3668" s="240" t="s">
        <v>10337</v>
      </c>
    </row>
    <row r="3669" spans="1:5" ht="20.100000000000001" customHeight="1">
      <c r="A3669" s="237" t="s">
        <v>10549</v>
      </c>
      <c r="B3669" s="238" t="s">
        <v>6540</v>
      </c>
      <c r="C3669" s="238" t="s">
        <v>6914</v>
      </c>
      <c r="D3669" s="239">
        <v>33450</v>
      </c>
      <c r="E3669" s="240" t="s">
        <v>10337</v>
      </c>
    </row>
    <row r="3670" spans="1:5" ht="20.100000000000001" customHeight="1">
      <c r="A3670" s="237" t="s">
        <v>10549</v>
      </c>
      <c r="B3670" s="238" t="s">
        <v>6542</v>
      </c>
      <c r="C3670" s="238" t="s">
        <v>6914</v>
      </c>
      <c r="D3670" s="239">
        <v>40460</v>
      </c>
      <c r="E3670" s="240" t="s">
        <v>10337</v>
      </c>
    </row>
    <row r="3671" spans="1:5" ht="20.100000000000001" customHeight="1">
      <c r="A3671" s="237" t="s">
        <v>10549</v>
      </c>
      <c r="B3671" s="238" t="s">
        <v>6544</v>
      </c>
      <c r="C3671" s="238" t="s">
        <v>6914</v>
      </c>
      <c r="D3671" s="239">
        <v>48310</v>
      </c>
      <c r="E3671" s="240" t="s">
        <v>10337</v>
      </c>
    </row>
    <row r="3672" spans="1:5" ht="20.100000000000001" customHeight="1">
      <c r="A3672" s="237" t="s">
        <v>10549</v>
      </c>
      <c r="B3672" s="238" t="s">
        <v>6546</v>
      </c>
      <c r="C3672" s="238" t="s">
        <v>6914</v>
      </c>
      <c r="D3672" s="239">
        <v>55820</v>
      </c>
      <c r="E3672" s="240" t="s">
        <v>10337</v>
      </c>
    </row>
    <row r="3673" spans="1:5" ht="20.100000000000001" customHeight="1">
      <c r="A3673" s="237" t="s">
        <v>10549</v>
      </c>
      <c r="B3673" s="238" t="s">
        <v>10551</v>
      </c>
      <c r="C3673" s="238" t="s">
        <v>6914</v>
      </c>
      <c r="D3673" s="239">
        <v>64000</v>
      </c>
      <c r="E3673" s="240" t="s">
        <v>10337</v>
      </c>
    </row>
    <row r="3674" spans="1:5" ht="20.100000000000001" customHeight="1">
      <c r="A3674" s="237" t="s">
        <v>10549</v>
      </c>
      <c r="B3674" s="238" t="s">
        <v>10552</v>
      </c>
      <c r="C3674" s="238" t="s">
        <v>6914</v>
      </c>
      <c r="D3674" s="239">
        <v>71120</v>
      </c>
      <c r="E3674" s="240" t="s">
        <v>10337</v>
      </c>
    </row>
    <row r="3675" spans="1:5" ht="20.100000000000001" customHeight="1">
      <c r="A3675" s="237" t="s">
        <v>10549</v>
      </c>
      <c r="B3675" s="238" t="s">
        <v>10553</v>
      </c>
      <c r="C3675" s="238" t="s">
        <v>6914</v>
      </c>
      <c r="D3675" s="239">
        <v>78850</v>
      </c>
      <c r="E3675" s="240" t="s">
        <v>10337</v>
      </c>
    </row>
    <row r="3676" spans="1:5" ht="20.100000000000001" customHeight="1">
      <c r="A3676" s="237" t="s">
        <v>6548</v>
      </c>
      <c r="B3676" s="238" t="s">
        <v>6549</v>
      </c>
      <c r="C3676" s="238" t="s">
        <v>6893</v>
      </c>
      <c r="D3676" s="239">
        <v>15095</v>
      </c>
      <c r="E3676" s="240" t="s">
        <v>10337</v>
      </c>
    </row>
    <row r="3677" spans="1:5" ht="20.100000000000001" customHeight="1">
      <c r="A3677" s="237" t="s">
        <v>6548</v>
      </c>
      <c r="B3677" s="238" t="s">
        <v>6551</v>
      </c>
      <c r="C3677" s="238" t="s">
        <v>6893</v>
      </c>
      <c r="D3677" s="239">
        <v>25520</v>
      </c>
      <c r="E3677" s="240" t="s">
        <v>10337</v>
      </c>
    </row>
    <row r="3678" spans="1:5" ht="20.100000000000001" customHeight="1">
      <c r="A3678" s="237" t="s">
        <v>6548</v>
      </c>
      <c r="B3678" s="238" t="s">
        <v>6553</v>
      </c>
      <c r="C3678" s="238" t="s">
        <v>6893</v>
      </c>
      <c r="D3678" s="239">
        <v>27680</v>
      </c>
      <c r="E3678" s="240" t="s">
        <v>10337</v>
      </c>
    </row>
    <row r="3679" spans="1:5" ht="20.100000000000001" customHeight="1">
      <c r="A3679" s="237" t="s">
        <v>6548</v>
      </c>
      <c r="B3679" s="238" t="s">
        <v>6555</v>
      </c>
      <c r="C3679" s="238" t="s">
        <v>6893</v>
      </c>
      <c r="D3679" s="239">
        <v>39365</v>
      </c>
      <c r="E3679" s="240" t="s">
        <v>10337</v>
      </c>
    </row>
    <row r="3680" spans="1:5" ht="20.100000000000001" customHeight="1">
      <c r="A3680" s="237" t="s">
        <v>6548</v>
      </c>
      <c r="B3680" s="238" t="s">
        <v>6557</v>
      </c>
      <c r="C3680" s="238" t="s">
        <v>6893</v>
      </c>
      <c r="D3680" s="239">
        <v>29820</v>
      </c>
      <c r="E3680" s="240" t="s">
        <v>10337</v>
      </c>
    </row>
    <row r="3681" spans="1:5" ht="20.100000000000001" customHeight="1">
      <c r="A3681" s="237" t="s">
        <v>10554</v>
      </c>
      <c r="B3681" s="238" t="s">
        <v>6549</v>
      </c>
      <c r="C3681" s="238" t="s">
        <v>6914</v>
      </c>
      <c r="D3681" s="239">
        <v>10960</v>
      </c>
      <c r="E3681" s="240" t="s">
        <v>10337</v>
      </c>
    </row>
    <row r="3682" spans="1:5" ht="20.100000000000001" customHeight="1">
      <c r="A3682" s="237" t="s">
        <v>10554</v>
      </c>
      <c r="B3682" s="238" t="s">
        <v>6551</v>
      </c>
      <c r="C3682" s="238" t="s">
        <v>6914</v>
      </c>
      <c r="D3682" s="239">
        <v>21160</v>
      </c>
      <c r="E3682" s="240" t="s">
        <v>10337</v>
      </c>
    </row>
    <row r="3683" spans="1:5" ht="20.100000000000001" customHeight="1">
      <c r="A3683" s="237" t="s">
        <v>10554</v>
      </c>
      <c r="B3683" s="238" t="s">
        <v>6553</v>
      </c>
      <c r="C3683" s="238" t="s">
        <v>6914</v>
      </c>
      <c r="D3683" s="239">
        <v>28990</v>
      </c>
      <c r="E3683" s="240" t="s">
        <v>10337</v>
      </c>
    </row>
    <row r="3684" spans="1:5" ht="20.100000000000001" customHeight="1">
      <c r="A3684" s="237" t="s">
        <v>10554</v>
      </c>
      <c r="B3684" s="238" t="s">
        <v>6555</v>
      </c>
      <c r="C3684" s="238" t="s">
        <v>6914</v>
      </c>
      <c r="D3684" s="239">
        <v>43520</v>
      </c>
      <c r="E3684" s="240" t="s">
        <v>10337</v>
      </c>
    </row>
    <row r="3685" spans="1:5" ht="20.100000000000001" customHeight="1">
      <c r="A3685" s="237" t="s">
        <v>10554</v>
      </c>
      <c r="B3685" s="238" t="s">
        <v>6557</v>
      </c>
      <c r="C3685" s="238" t="s">
        <v>6914</v>
      </c>
      <c r="D3685" s="239">
        <v>50290</v>
      </c>
      <c r="E3685" s="240" t="s">
        <v>10337</v>
      </c>
    </row>
    <row r="3686" spans="1:5" ht="20.100000000000001" customHeight="1">
      <c r="A3686" s="237" t="s">
        <v>6559</v>
      </c>
      <c r="B3686" s="238" t="s">
        <v>6536</v>
      </c>
      <c r="C3686" s="238" t="s">
        <v>6893</v>
      </c>
      <c r="D3686" s="239">
        <v>15095</v>
      </c>
      <c r="E3686" s="240" t="s">
        <v>10337</v>
      </c>
    </row>
    <row r="3687" spans="1:5" ht="20.100000000000001" customHeight="1">
      <c r="A3687" s="237" t="s">
        <v>6559</v>
      </c>
      <c r="B3687" s="238" t="s">
        <v>6538</v>
      </c>
      <c r="C3687" s="238" t="s">
        <v>6893</v>
      </c>
      <c r="D3687" s="239">
        <v>25520</v>
      </c>
      <c r="E3687" s="240" t="s">
        <v>10337</v>
      </c>
    </row>
    <row r="3688" spans="1:5" ht="20.100000000000001" customHeight="1">
      <c r="A3688" s="237" t="s">
        <v>6559</v>
      </c>
      <c r="B3688" s="238" t="s">
        <v>6540</v>
      </c>
      <c r="C3688" s="238" t="s">
        <v>6893</v>
      </c>
      <c r="D3688" s="239">
        <v>27680</v>
      </c>
      <c r="E3688" s="240" t="s">
        <v>10337</v>
      </c>
    </row>
    <row r="3689" spans="1:5" ht="20.100000000000001" customHeight="1">
      <c r="A3689" s="237" t="s">
        <v>6559</v>
      </c>
      <c r="B3689" s="238" t="s">
        <v>6542</v>
      </c>
      <c r="C3689" s="238" t="s">
        <v>6893</v>
      </c>
      <c r="D3689" s="239">
        <v>39365</v>
      </c>
      <c r="E3689" s="240" t="s">
        <v>10337</v>
      </c>
    </row>
    <row r="3690" spans="1:5" ht="20.100000000000001" customHeight="1">
      <c r="A3690" s="237" t="s">
        <v>6559</v>
      </c>
      <c r="B3690" s="238" t="s">
        <v>6544</v>
      </c>
      <c r="C3690" s="238" t="s">
        <v>6893</v>
      </c>
      <c r="D3690" s="239">
        <v>29820</v>
      </c>
      <c r="E3690" s="240" t="s">
        <v>10337</v>
      </c>
    </row>
    <row r="3691" spans="1:5" ht="20.100000000000001" customHeight="1">
      <c r="A3691" s="237" t="s">
        <v>6565</v>
      </c>
      <c r="B3691" s="238" t="s">
        <v>6536</v>
      </c>
      <c r="C3691" s="238" t="s">
        <v>6893</v>
      </c>
      <c r="D3691" s="239">
        <v>28850</v>
      </c>
      <c r="E3691" s="240" t="s">
        <v>10337</v>
      </c>
    </row>
    <row r="3692" spans="1:5" ht="20.100000000000001" customHeight="1">
      <c r="A3692" s="237" t="s">
        <v>6565</v>
      </c>
      <c r="B3692" s="238" t="s">
        <v>6538</v>
      </c>
      <c r="C3692" s="238" t="s">
        <v>6893</v>
      </c>
      <c r="D3692" s="239">
        <v>33490</v>
      </c>
      <c r="E3692" s="240" t="s">
        <v>10337</v>
      </c>
    </row>
    <row r="3693" spans="1:5" ht="20.100000000000001" customHeight="1">
      <c r="A3693" s="237" t="s">
        <v>6565</v>
      </c>
      <c r="B3693" s="238" t="s">
        <v>6540</v>
      </c>
      <c r="C3693" s="238" t="s">
        <v>6893</v>
      </c>
      <c r="D3693" s="239">
        <v>39870</v>
      </c>
      <c r="E3693" s="240" t="s">
        <v>10337</v>
      </c>
    </row>
    <row r="3694" spans="1:5" ht="20.100000000000001" customHeight="1">
      <c r="A3694" s="237" t="s">
        <v>6565</v>
      </c>
      <c r="B3694" s="238" t="s">
        <v>6542</v>
      </c>
      <c r="C3694" s="238" t="s">
        <v>6893</v>
      </c>
      <c r="D3694" s="239">
        <v>68230</v>
      </c>
      <c r="E3694" s="240" t="s">
        <v>10337</v>
      </c>
    </row>
    <row r="3695" spans="1:5" ht="20.100000000000001" customHeight="1">
      <c r="A3695" s="237" t="s">
        <v>6565</v>
      </c>
      <c r="B3695" s="238" t="s">
        <v>6544</v>
      </c>
      <c r="C3695" s="238" t="s">
        <v>6893</v>
      </c>
      <c r="D3695" s="239">
        <v>45050</v>
      </c>
      <c r="E3695" s="240" t="s">
        <v>10337</v>
      </c>
    </row>
    <row r="3696" spans="1:5" ht="20.100000000000001" customHeight="1">
      <c r="A3696" s="237" t="s">
        <v>10555</v>
      </c>
      <c r="B3696" s="238" t="s">
        <v>6536</v>
      </c>
      <c r="C3696" s="238" t="s">
        <v>6914</v>
      </c>
      <c r="D3696" s="239">
        <v>41870</v>
      </c>
      <c r="E3696" s="240" t="s">
        <v>10337</v>
      </c>
    </row>
    <row r="3697" spans="1:5" ht="20.100000000000001" customHeight="1">
      <c r="A3697" s="237" t="s">
        <v>10555</v>
      </c>
      <c r="B3697" s="238" t="s">
        <v>6538</v>
      </c>
      <c r="C3697" s="238" t="s">
        <v>6914</v>
      </c>
      <c r="D3697" s="239">
        <v>59620</v>
      </c>
      <c r="E3697" s="240" t="s">
        <v>10337</v>
      </c>
    </row>
    <row r="3698" spans="1:5" ht="20.100000000000001" customHeight="1">
      <c r="A3698" s="237" t="s">
        <v>10555</v>
      </c>
      <c r="B3698" s="238" t="s">
        <v>6540</v>
      </c>
      <c r="C3698" s="238" t="s">
        <v>6914</v>
      </c>
      <c r="D3698" s="239">
        <v>71240</v>
      </c>
      <c r="E3698" s="240" t="s">
        <v>10337</v>
      </c>
    </row>
    <row r="3699" spans="1:5" ht="20.100000000000001" customHeight="1">
      <c r="A3699" s="237" t="s">
        <v>10555</v>
      </c>
      <c r="B3699" s="238" t="s">
        <v>6542</v>
      </c>
      <c r="C3699" s="238" t="s">
        <v>6914</v>
      </c>
      <c r="D3699" s="239">
        <v>85030</v>
      </c>
      <c r="E3699" s="240" t="s">
        <v>10337</v>
      </c>
    </row>
    <row r="3700" spans="1:5" ht="20.100000000000001" customHeight="1">
      <c r="A3700" s="237" t="s">
        <v>10555</v>
      </c>
      <c r="B3700" s="238" t="s">
        <v>6544</v>
      </c>
      <c r="C3700" s="238" t="s">
        <v>6914</v>
      </c>
      <c r="D3700" s="239">
        <v>99070</v>
      </c>
      <c r="E3700" s="240" t="s">
        <v>10337</v>
      </c>
    </row>
    <row r="3701" spans="1:5" ht="20.100000000000001" customHeight="1">
      <c r="A3701" s="237" t="s">
        <v>6571</v>
      </c>
      <c r="B3701" s="238" t="s">
        <v>6536</v>
      </c>
      <c r="C3701" s="238" t="s">
        <v>6893</v>
      </c>
      <c r="D3701" s="239">
        <v>39270</v>
      </c>
      <c r="E3701" s="240" t="s">
        <v>10337</v>
      </c>
    </row>
    <row r="3702" spans="1:5" ht="20.100000000000001" customHeight="1">
      <c r="A3702" s="237" t="s">
        <v>6571</v>
      </c>
      <c r="B3702" s="238" t="s">
        <v>6573</v>
      </c>
      <c r="C3702" s="238" t="s">
        <v>6893</v>
      </c>
      <c r="D3702" s="239">
        <v>43970</v>
      </c>
      <c r="E3702" s="240" t="s">
        <v>10337</v>
      </c>
    </row>
    <row r="3703" spans="1:5" ht="20.100000000000001" customHeight="1">
      <c r="A3703" s="237" t="s">
        <v>6571</v>
      </c>
      <c r="B3703" s="238" t="s">
        <v>6540</v>
      </c>
      <c r="C3703" s="238" t="s">
        <v>6893</v>
      </c>
      <c r="D3703" s="239">
        <v>50120</v>
      </c>
      <c r="E3703" s="240" t="s">
        <v>10337</v>
      </c>
    </row>
    <row r="3704" spans="1:5" ht="20.100000000000001" customHeight="1">
      <c r="A3704" s="237" t="s">
        <v>6571</v>
      </c>
      <c r="B3704" s="238" t="s">
        <v>6542</v>
      </c>
      <c r="C3704" s="238" t="s">
        <v>6893</v>
      </c>
      <c r="D3704" s="239">
        <v>77930</v>
      </c>
      <c r="E3704" s="240" t="s">
        <v>10337</v>
      </c>
    </row>
    <row r="3705" spans="1:5" ht="20.100000000000001" customHeight="1">
      <c r="A3705" s="237" t="s">
        <v>6571</v>
      </c>
      <c r="B3705" s="238" t="s">
        <v>6544</v>
      </c>
      <c r="C3705" s="238" t="s">
        <v>6893</v>
      </c>
      <c r="D3705" s="239">
        <v>55260</v>
      </c>
      <c r="E3705" s="240" t="s">
        <v>10337</v>
      </c>
    </row>
    <row r="3706" spans="1:5" ht="20.100000000000001" customHeight="1">
      <c r="A3706" s="237" t="s">
        <v>10556</v>
      </c>
      <c r="B3706" s="238" t="s">
        <v>6536</v>
      </c>
      <c r="C3706" s="238" t="s">
        <v>6914</v>
      </c>
      <c r="D3706" s="239">
        <v>43970</v>
      </c>
      <c r="E3706" s="240" t="s">
        <v>10337</v>
      </c>
    </row>
    <row r="3707" spans="1:5" ht="20.100000000000001" customHeight="1">
      <c r="A3707" s="237" t="s">
        <v>10556</v>
      </c>
      <c r="B3707" s="238" t="s">
        <v>6573</v>
      </c>
      <c r="C3707" s="238" t="s">
        <v>6914</v>
      </c>
      <c r="D3707" s="239">
        <v>50120</v>
      </c>
      <c r="E3707" s="240" t="s">
        <v>10337</v>
      </c>
    </row>
    <row r="3708" spans="1:5" ht="20.100000000000001" customHeight="1">
      <c r="A3708" s="237" t="s">
        <v>10556</v>
      </c>
      <c r="B3708" s="238" t="s">
        <v>6540</v>
      </c>
      <c r="C3708" s="238" t="s">
        <v>6914</v>
      </c>
      <c r="D3708" s="239">
        <v>77930</v>
      </c>
      <c r="E3708" s="240" t="s">
        <v>10337</v>
      </c>
    </row>
    <row r="3709" spans="1:5" ht="20.100000000000001" customHeight="1">
      <c r="A3709" s="237" t="s">
        <v>10556</v>
      </c>
      <c r="B3709" s="238" t="s">
        <v>6542</v>
      </c>
      <c r="C3709" s="238" t="s">
        <v>6914</v>
      </c>
      <c r="D3709" s="239">
        <v>55260</v>
      </c>
      <c r="E3709" s="240" t="s">
        <v>10337</v>
      </c>
    </row>
    <row r="3710" spans="1:5" ht="20.100000000000001" customHeight="1">
      <c r="A3710" s="237" t="s">
        <v>6578</v>
      </c>
      <c r="B3710" s="238" t="s">
        <v>6579</v>
      </c>
      <c r="C3710" s="238" t="s">
        <v>6893</v>
      </c>
      <c r="D3710" s="239">
        <v>1680</v>
      </c>
      <c r="E3710" s="240" t="s">
        <v>10337</v>
      </c>
    </row>
    <row r="3711" spans="1:5" ht="20.100000000000001" customHeight="1">
      <c r="A3711" s="237" t="s">
        <v>10557</v>
      </c>
      <c r="B3711" s="238" t="s">
        <v>6581</v>
      </c>
      <c r="C3711" s="238" t="s">
        <v>6893</v>
      </c>
      <c r="D3711" s="239">
        <v>210</v>
      </c>
      <c r="E3711" s="240" t="s">
        <v>10337</v>
      </c>
    </row>
    <row r="3712" spans="1:5" ht="20.100000000000001" customHeight="1">
      <c r="A3712" s="237" t="s">
        <v>6583</v>
      </c>
      <c r="B3712" s="238" t="s">
        <v>6584</v>
      </c>
      <c r="C3712" s="238" t="s">
        <v>6893</v>
      </c>
      <c r="D3712" s="239">
        <v>610</v>
      </c>
      <c r="E3712" s="240" t="s">
        <v>10337</v>
      </c>
    </row>
    <row r="3713" spans="1:5" ht="20.100000000000001" customHeight="1">
      <c r="A3713" s="237" t="s">
        <v>6586</v>
      </c>
      <c r="B3713" s="238" t="s">
        <v>6587</v>
      </c>
      <c r="C3713" s="238" t="s">
        <v>6893</v>
      </c>
      <c r="D3713" s="239">
        <v>9100</v>
      </c>
      <c r="E3713" s="240" t="s">
        <v>10337</v>
      </c>
    </row>
    <row r="3714" spans="1:5" ht="20.100000000000001" customHeight="1">
      <c r="A3714" s="237" t="s">
        <v>10558</v>
      </c>
      <c r="B3714" s="238" t="s">
        <v>6584</v>
      </c>
      <c r="C3714" s="238" t="s">
        <v>6914</v>
      </c>
      <c r="D3714" s="239">
        <v>690</v>
      </c>
      <c r="E3714" s="240" t="s">
        <v>10337</v>
      </c>
    </row>
    <row r="3715" spans="1:5" ht="20.100000000000001" customHeight="1">
      <c r="A3715" s="237" t="s">
        <v>10558</v>
      </c>
      <c r="B3715" s="238" t="s">
        <v>6590</v>
      </c>
      <c r="C3715" s="238" t="s">
        <v>6914</v>
      </c>
      <c r="D3715" s="239">
        <v>690</v>
      </c>
      <c r="E3715" s="240" t="s">
        <v>10337</v>
      </c>
    </row>
    <row r="3716" spans="1:5" ht="20.100000000000001" customHeight="1">
      <c r="A3716" s="237" t="s">
        <v>10559</v>
      </c>
      <c r="B3716" s="238" t="s">
        <v>10560</v>
      </c>
      <c r="C3716" s="238" t="s">
        <v>6893</v>
      </c>
      <c r="D3716" s="239">
        <v>946</v>
      </c>
      <c r="E3716" s="240" t="s">
        <v>10337</v>
      </c>
    </row>
    <row r="3717" spans="1:5" ht="20.100000000000001" customHeight="1">
      <c r="A3717" s="237" t="s">
        <v>6592</v>
      </c>
      <c r="B3717" s="238" t="s">
        <v>10561</v>
      </c>
      <c r="C3717" s="238" t="s">
        <v>6893</v>
      </c>
      <c r="D3717" s="239">
        <v>950</v>
      </c>
      <c r="E3717" s="240" t="s">
        <v>10337</v>
      </c>
    </row>
    <row r="3718" spans="1:5" ht="20.100000000000001" customHeight="1">
      <c r="A3718" s="237" t="s">
        <v>6597</v>
      </c>
      <c r="B3718" s="238" t="s">
        <v>6598</v>
      </c>
      <c r="C3718" s="238" t="s">
        <v>7073</v>
      </c>
      <c r="D3718" s="239">
        <v>78000</v>
      </c>
      <c r="E3718" s="240" t="s">
        <v>10337</v>
      </c>
    </row>
    <row r="3719" spans="1:5" ht="20.100000000000001" customHeight="1">
      <c r="A3719" s="237" t="s">
        <v>6600</v>
      </c>
      <c r="B3719" s="238" t="s">
        <v>6601</v>
      </c>
      <c r="C3719" s="238" t="s">
        <v>7073</v>
      </c>
      <c r="D3719" s="239">
        <v>10000</v>
      </c>
      <c r="E3719" s="240" t="s">
        <v>10337</v>
      </c>
    </row>
    <row r="3720" spans="1:5" ht="20.100000000000001" customHeight="1">
      <c r="A3720" s="237" t="s">
        <v>6603</v>
      </c>
      <c r="B3720" s="238" t="s">
        <v>6604</v>
      </c>
      <c r="C3720" s="238" t="s">
        <v>7073</v>
      </c>
      <c r="D3720" s="239">
        <v>125000</v>
      </c>
      <c r="E3720" s="240" t="s">
        <v>10337</v>
      </c>
    </row>
    <row r="3721" spans="1:5" ht="20.100000000000001" customHeight="1">
      <c r="A3721" s="237" t="s">
        <v>6606</v>
      </c>
      <c r="B3721" s="238" t="s">
        <v>6607</v>
      </c>
      <c r="C3721" s="238" t="s">
        <v>7081</v>
      </c>
      <c r="D3721" s="239">
        <v>1799000</v>
      </c>
      <c r="E3721" s="240" t="s">
        <v>10337</v>
      </c>
    </row>
    <row r="3722" spans="1:5" ht="20.100000000000001" customHeight="1">
      <c r="A3722" s="237" t="s">
        <v>6606</v>
      </c>
      <c r="B3722" s="238" t="s">
        <v>6609</v>
      </c>
      <c r="C3722" s="238" t="s">
        <v>7081</v>
      </c>
      <c r="D3722" s="239">
        <v>2423000</v>
      </c>
      <c r="E3722" s="240" t="s">
        <v>10337</v>
      </c>
    </row>
    <row r="3723" spans="1:5" ht="20.100000000000001" customHeight="1">
      <c r="A3723" s="237" t="s">
        <v>6606</v>
      </c>
      <c r="B3723" s="238" t="s">
        <v>6611</v>
      </c>
      <c r="C3723" s="238" t="s">
        <v>7081</v>
      </c>
      <c r="D3723" s="239">
        <v>3146000</v>
      </c>
      <c r="E3723" s="240" t="s">
        <v>10337</v>
      </c>
    </row>
    <row r="3724" spans="1:5" ht="20.100000000000001" customHeight="1">
      <c r="A3724" s="237" t="s">
        <v>6606</v>
      </c>
      <c r="B3724" s="238" t="s">
        <v>6613</v>
      </c>
      <c r="C3724" s="238" t="s">
        <v>7081</v>
      </c>
      <c r="D3724" s="239">
        <v>3969000</v>
      </c>
      <c r="E3724" s="240" t="s">
        <v>10337</v>
      </c>
    </row>
    <row r="3725" spans="1:5" ht="20.100000000000001" customHeight="1">
      <c r="A3725" s="237" t="s">
        <v>6606</v>
      </c>
      <c r="B3725" s="238" t="s">
        <v>6615</v>
      </c>
      <c r="C3725" s="238" t="s">
        <v>7081</v>
      </c>
      <c r="D3725" s="239">
        <v>5332000</v>
      </c>
      <c r="E3725" s="240" t="s">
        <v>10337</v>
      </c>
    </row>
    <row r="3726" spans="1:5" ht="20.100000000000001" customHeight="1">
      <c r="A3726" s="237" t="s">
        <v>6606</v>
      </c>
      <c r="B3726" s="238" t="s">
        <v>6617</v>
      </c>
      <c r="C3726" s="238" t="s">
        <v>7081</v>
      </c>
      <c r="D3726" s="239">
        <v>6934000</v>
      </c>
      <c r="E3726" s="240" t="s">
        <v>10337</v>
      </c>
    </row>
    <row r="3727" spans="1:5" ht="20.100000000000001" customHeight="1">
      <c r="A3727" s="237" t="s">
        <v>6606</v>
      </c>
      <c r="B3727" s="238" t="s">
        <v>6619</v>
      </c>
      <c r="C3727" s="238" t="s">
        <v>7081</v>
      </c>
      <c r="D3727" s="239">
        <v>9209000</v>
      </c>
      <c r="E3727" s="240" t="s">
        <v>10337</v>
      </c>
    </row>
    <row r="3728" spans="1:5" ht="20.100000000000001" customHeight="1">
      <c r="A3728" s="237" t="s">
        <v>6606</v>
      </c>
      <c r="B3728" s="238" t="s">
        <v>6621</v>
      </c>
      <c r="C3728" s="238" t="s">
        <v>7081</v>
      </c>
      <c r="D3728" s="239">
        <v>8327000</v>
      </c>
      <c r="E3728" s="240" t="s">
        <v>10337</v>
      </c>
    </row>
    <row r="3729" spans="1:5" ht="20.100000000000001" customHeight="1">
      <c r="A3729" s="237" t="s">
        <v>6606</v>
      </c>
      <c r="B3729" s="238" t="s">
        <v>6623</v>
      </c>
      <c r="C3729" s="238" t="s">
        <v>7081</v>
      </c>
      <c r="D3729" s="239">
        <v>9447000</v>
      </c>
      <c r="E3729" s="240" t="s">
        <v>10337</v>
      </c>
    </row>
    <row r="3730" spans="1:5" ht="20.100000000000001" customHeight="1">
      <c r="A3730" s="237" t="s">
        <v>6606</v>
      </c>
      <c r="B3730" s="238" t="s">
        <v>6625</v>
      </c>
      <c r="C3730" s="238" t="s">
        <v>7081</v>
      </c>
      <c r="D3730" s="239">
        <v>9480000</v>
      </c>
      <c r="E3730" s="240" t="s">
        <v>10337</v>
      </c>
    </row>
    <row r="3731" spans="1:5" ht="20.100000000000001" customHeight="1">
      <c r="A3731" s="237" t="s">
        <v>6606</v>
      </c>
      <c r="B3731" s="238" t="s">
        <v>6627</v>
      </c>
      <c r="C3731" s="238" t="s">
        <v>7081</v>
      </c>
      <c r="D3731" s="239">
        <v>11399000</v>
      </c>
      <c r="E3731" s="240" t="s">
        <v>10337</v>
      </c>
    </row>
    <row r="3732" spans="1:5" ht="20.100000000000001" customHeight="1">
      <c r="A3732" s="237" t="s">
        <v>6606</v>
      </c>
      <c r="B3732" s="238" t="s">
        <v>6629</v>
      </c>
      <c r="C3732" s="238" t="s">
        <v>7081</v>
      </c>
      <c r="D3732" s="239">
        <v>13109000</v>
      </c>
      <c r="E3732" s="240" t="s">
        <v>10337</v>
      </c>
    </row>
    <row r="3733" spans="1:5" ht="20.100000000000001" customHeight="1">
      <c r="A3733" s="237" t="s">
        <v>6606</v>
      </c>
      <c r="B3733" s="238" t="s">
        <v>6631</v>
      </c>
      <c r="C3733" s="238" t="s">
        <v>7081</v>
      </c>
      <c r="D3733" s="239">
        <v>17506000</v>
      </c>
      <c r="E3733" s="240" t="s">
        <v>10337</v>
      </c>
    </row>
    <row r="3734" spans="1:5" ht="20.100000000000001" customHeight="1">
      <c r="A3734" s="237" t="s">
        <v>6606</v>
      </c>
      <c r="B3734" s="238" t="s">
        <v>6633</v>
      </c>
      <c r="C3734" s="238" t="s">
        <v>7081</v>
      </c>
      <c r="D3734" s="239">
        <v>16629000</v>
      </c>
      <c r="E3734" s="240" t="s">
        <v>10337</v>
      </c>
    </row>
    <row r="3735" spans="1:5" ht="20.100000000000001" customHeight="1">
      <c r="A3735" s="237" t="s">
        <v>6606</v>
      </c>
      <c r="B3735" s="238" t="s">
        <v>6635</v>
      </c>
      <c r="C3735" s="238" t="s">
        <v>7081</v>
      </c>
      <c r="D3735" s="239">
        <v>22450000</v>
      </c>
      <c r="E3735" s="240" t="s">
        <v>10337</v>
      </c>
    </row>
    <row r="3736" spans="1:5" ht="20.100000000000001" customHeight="1">
      <c r="A3736" s="237" t="s">
        <v>6637</v>
      </c>
      <c r="B3736" s="238" t="s">
        <v>6638</v>
      </c>
      <c r="C3736" s="238" t="s">
        <v>7081</v>
      </c>
      <c r="D3736" s="239">
        <v>14088000</v>
      </c>
      <c r="E3736" s="240" t="s">
        <v>10337</v>
      </c>
    </row>
    <row r="3737" spans="1:5" ht="20.100000000000001" customHeight="1">
      <c r="A3737" s="237" t="s">
        <v>6637</v>
      </c>
      <c r="B3737" s="238" t="s">
        <v>6640</v>
      </c>
      <c r="C3737" s="238" t="s">
        <v>7081</v>
      </c>
      <c r="D3737" s="239">
        <v>17094000</v>
      </c>
      <c r="E3737" s="240" t="s">
        <v>10337</v>
      </c>
    </row>
    <row r="3738" spans="1:5" ht="20.100000000000001" customHeight="1">
      <c r="A3738" s="237" t="s">
        <v>6637</v>
      </c>
      <c r="B3738" s="238" t="s">
        <v>6642</v>
      </c>
      <c r="C3738" s="238" t="s">
        <v>7081</v>
      </c>
      <c r="D3738" s="239">
        <v>18907000</v>
      </c>
      <c r="E3738" s="240" t="s">
        <v>10337</v>
      </c>
    </row>
    <row r="3739" spans="1:5" ht="20.100000000000001" customHeight="1">
      <c r="A3739" s="237" t="s">
        <v>6637</v>
      </c>
      <c r="B3739" s="238" t="s">
        <v>6644</v>
      </c>
      <c r="C3739" s="238" t="s">
        <v>7081</v>
      </c>
      <c r="D3739" s="239">
        <v>20817000</v>
      </c>
      <c r="E3739" s="240" t="s">
        <v>10337</v>
      </c>
    </row>
    <row r="3740" spans="1:5" ht="20.100000000000001" customHeight="1">
      <c r="A3740" s="237" t="s">
        <v>6637</v>
      </c>
      <c r="B3740" s="238" t="s">
        <v>6646</v>
      </c>
      <c r="C3740" s="238" t="s">
        <v>7081</v>
      </c>
      <c r="D3740" s="239">
        <v>21977000</v>
      </c>
      <c r="E3740" s="240" t="s">
        <v>10337</v>
      </c>
    </row>
    <row r="3741" spans="1:5" ht="20.100000000000001" customHeight="1">
      <c r="A3741" s="237" t="s">
        <v>6637</v>
      </c>
      <c r="B3741" s="238" t="s">
        <v>6648</v>
      </c>
      <c r="C3741" s="238" t="s">
        <v>7081</v>
      </c>
      <c r="D3741" s="239">
        <v>23258000</v>
      </c>
      <c r="E3741" s="240" t="s">
        <v>10337</v>
      </c>
    </row>
    <row r="3742" spans="1:5" ht="20.100000000000001" customHeight="1">
      <c r="A3742" s="237" t="s">
        <v>6650</v>
      </c>
      <c r="B3742" s="238" t="s">
        <v>6607</v>
      </c>
      <c r="C3742" s="238" t="s">
        <v>7081</v>
      </c>
      <c r="D3742" s="239">
        <v>1880000</v>
      </c>
      <c r="E3742" s="240" t="s">
        <v>10337</v>
      </c>
    </row>
    <row r="3743" spans="1:5" ht="20.100000000000001" customHeight="1">
      <c r="A3743" s="237" t="s">
        <v>6650</v>
      </c>
      <c r="B3743" s="238" t="s">
        <v>6609</v>
      </c>
      <c r="C3743" s="238" t="s">
        <v>7081</v>
      </c>
      <c r="D3743" s="239">
        <v>2541000</v>
      </c>
      <c r="E3743" s="240" t="s">
        <v>10337</v>
      </c>
    </row>
    <row r="3744" spans="1:5" ht="20.100000000000001" customHeight="1">
      <c r="A3744" s="237" t="s">
        <v>6650</v>
      </c>
      <c r="B3744" s="238" t="s">
        <v>6611</v>
      </c>
      <c r="C3744" s="238" t="s">
        <v>7081</v>
      </c>
      <c r="D3744" s="239">
        <v>3297000</v>
      </c>
      <c r="E3744" s="240" t="s">
        <v>10337</v>
      </c>
    </row>
    <row r="3745" spans="1:5" ht="20.100000000000001" customHeight="1">
      <c r="A3745" s="237" t="s">
        <v>6650</v>
      </c>
      <c r="B3745" s="238" t="s">
        <v>6613</v>
      </c>
      <c r="C3745" s="238" t="s">
        <v>7081</v>
      </c>
      <c r="D3745" s="239">
        <v>4169000</v>
      </c>
      <c r="E3745" s="240" t="s">
        <v>10337</v>
      </c>
    </row>
    <row r="3746" spans="1:5" ht="20.100000000000001" customHeight="1">
      <c r="A3746" s="237" t="s">
        <v>6650</v>
      </c>
      <c r="B3746" s="238" t="s">
        <v>6615</v>
      </c>
      <c r="C3746" s="238" t="s">
        <v>7081</v>
      </c>
      <c r="D3746" s="239">
        <v>5597000</v>
      </c>
      <c r="E3746" s="240" t="s">
        <v>10337</v>
      </c>
    </row>
    <row r="3747" spans="1:5" ht="20.100000000000001" customHeight="1">
      <c r="A3747" s="237" t="s">
        <v>6650</v>
      </c>
      <c r="B3747" s="238" t="s">
        <v>6617</v>
      </c>
      <c r="C3747" s="238" t="s">
        <v>7081</v>
      </c>
      <c r="D3747" s="239">
        <v>7277000</v>
      </c>
      <c r="E3747" s="240" t="s">
        <v>10337</v>
      </c>
    </row>
    <row r="3748" spans="1:5" ht="20.100000000000001" customHeight="1">
      <c r="A3748" s="237" t="s">
        <v>6650</v>
      </c>
      <c r="B3748" s="238" t="s">
        <v>6619</v>
      </c>
      <c r="C3748" s="238" t="s">
        <v>7081</v>
      </c>
      <c r="D3748" s="239">
        <v>8005000</v>
      </c>
      <c r="E3748" s="240" t="s">
        <v>10337</v>
      </c>
    </row>
    <row r="3749" spans="1:5" ht="20.100000000000001" customHeight="1">
      <c r="A3749" s="237" t="s">
        <v>6650</v>
      </c>
      <c r="B3749" s="238" t="s">
        <v>6621</v>
      </c>
      <c r="C3749" s="238" t="s">
        <v>7081</v>
      </c>
      <c r="D3749" s="239">
        <v>8747000</v>
      </c>
      <c r="E3749" s="240" t="s">
        <v>10337</v>
      </c>
    </row>
    <row r="3750" spans="1:5" ht="20.100000000000001" customHeight="1">
      <c r="A3750" s="237" t="s">
        <v>6650</v>
      </c>
      <c r="B3750" s="238" t="s">
        <v>6623</v>
      </c>
      <c r="C3750" s="238" t="s">
        <v>7081</v>
      </c>
      <c r="D3750" s="239">
        <v>9923000</v>
      </c>
      <c r="E3750" s="240" t="s">
        <v>10337</v>
      </c>
    </row>
    <row r="3751" spans="1:5" ht="20.100000000000001" customHeight="1">
      <c r="A3751" s="237" t="s">
        <v>6650</v>
      </c>
      <c r="B3751" s="238" t="s">
        <v>6625</v>
      </c>
      <c r="C3751" s="238" t="s">
        <v>7081</v>
      </c>
      <c r="D3751" s="239">
        <v>10428000</v>
      </c>
      <c r="E3751" s="240" t="s">
        <v>10337</v>
      </c>
    </row>
    <row r="3752" spans="1:5" ht="20.100000000000001" customHeight="1">
      <c r="A3752" s="237" t="s">
        <v>6650</v>
      </c>
      <c r="B3752" s="238" t="s">
        <v>6627</v>
      </c>
      <c r="C3752" s="238" t="s">
        <v>7081</v>
      </c>
      <c r="D3752" s="239">
        <v>11970000</v>
      </c>
      <c r="E3752" s="240" t="s">
        <v>10337</v>
      </c>
    </row>
    <row r="3753" spans="1:5" ht="20.100000000000001" customHeight="1">
      <c r="A3753" s="237" t="s">
        <v>6650</v>
      </c>
      <c r="B3753" s="238" t="s">
        <v>6629</v>
      </c>
      <c r="C3753" s="238" t="s">
        <v>7081</v>
      </c>
      <c r="D3753" s="239">
        <v>13766000</v>
      </c>
      <c r="E3753" s="240" t="s">
        <v>10337</v>
      </c>
    </row>
    <row r="3754" spans="1:5" ht="20.100000000000001" customHeight="1">
      <c r="A3754" s="237" t="s">
        <v>6650</v>
      </c>
      <c r="B3754" s="238" t="s">
        <v>6631</v>
      </c>
      <c r="C3754" s="238" t="s">
        <v>7081</v>
      </c>
      <c r="D3754" s="239">
        <v>15141000</v>
      </c>
      <c r="E3754" s="240" t="s">
        <v>10337</v>
      </c>
    </row>
    <row r="3755" spans="1:5" ht="20.100000000000001" customHeight="1">
      <c r="A3755" s="237" t="s">
        <v>6650</v>
      </c>
      <c r="B3755" s="238" t="s">
        <v>6633</v>
      </c>
      <c r="C3755" s="238" t="s">
        <v>7081</v>
      </c>
      <c r="D3755" s="239">
        <v>16653000</v>
      </c>
      <c r="E3755" s="240" t="s">
        <v>10337</v>
      </c>
    </row>
    <row r="3756" spans="1:5" ht="20.100000000000001" customHeight="1">
      <c r="A3756" s="237" t="s">
        <v>6650</v>
      </c>
      <c r="B3756" s="238" t="s">
        <v>6635</v>
      </c>
      <c r="C3756" s="238" t="s">
        <v>7081</v>
      </c>
      <c r="D3756" s="239">
        <v>18312000</v>
      </c>
      <c r="E3756" s="240" t="s">
        <v>10337</v>
      </c>
    </row>
    <row r="3757" spans="1:5" ht="20.100000000000001" customHeight="1">
      <c r="A3757" s="237" t="s">
        <v>6666</v>
      </c>
      <c r="B3757" s="238" t="s">
        <v>6638</v>
      </c>
      <c r="C3757" s="238" t="s">
        <v>7081</v>
      </c>
      <c r="D3757" s="239">
        <v>15942300</v>
      </c>
      <c r="E3757" s="240" t="s">
        <v>10337</v>
      </c>
    </row>
    <row r="3758" spans="1:5" ht="20.100000000000001" customHeight="1">
      <c r="A3758" s="237" t="s">
        <v>6666</v>
      </c>
      <c r="B3758" s="238" t="s">
        <v>6640</v>
      </c>
      <c r="C3758" s="238" t="s">
        <v>7081</v>
      </c>
      <c r="D3758" s="239">
        <v>23354100</v>
      </c>
      <c r="E3758" s="240" t="s">
        <v>10337</v>
      </c>
    </row>
    <row r="3759" spans="1:5" ht="20.100000000000001" customHeight="1">
      <c r="A3759" s="237" t="s">
        <v>6666</v>
      </c>
      <c r="B3759" s="238" t="s">
        <v>6642</v>
      </c>
      <c r="C3759" s="238" t="s">
        <v>7081</v>
      </c>
      <c r="D3759" s="239">
        <v>21397200</v>
      </c>
      <c r="E3759" s="240" t="s">
        <v>10337</v>
      </c>
    </row>
    <row r="3760" spans="1:5" ht="20.100000000000001" customHeight="1">
      <c r="A3760" s="237" t="s">
        <v>6666</v>
      </c>
      <c r="B3760" s="238" t="s">
        <v>6644</v>
      </c>
      <c r="C3760" s="238" t="s">
        <v>7081</v>
      </c>
      <c r="D3760" s="239">
        <v>26775000</v>
      </c>
      <c r="E3760" s="240" t="s">
        <v>10337</v>
      </c>
    </row>
    <row r="3761" spans="1:5" ht="20.100000000000001" customHeight="1">
      <c r="A3761" s="237" t="s">
        <v>6666</v>
      </c>
      <c r="B3761" s="238" t="s">
        <v>6646</v>
      </c>
      <c r="C3761" s="238" t="s">
        <v>7081</v>
      </c>
      <c r="D3761" s="239">
        <v>24178000</v>
      </c>
      <c r="E3761" s="240" t="s">
        <v>10337</v>
      </c>
    </row>
    <row r="3762" spans="1:5" ht="20.100000000000001" customHeight="1">
      <c r="A3762" s="237" t="s">
        <v>6666</v>
      </c>
      <c r="B3762" s="238" t="s">
        <v>6648</v>
      </c>
      <c r="C3762" s="238" t="s">
        <v>7081</v>
      </c>
      <c r="D3762" s="239">
        <v>25679000</v>
      </c>
      <c r="E3762" s="240" t="s">
        <v>10337</v>
      </c>
    </row>
    <row r="3763" spans="1:5" ht="20.100000000000001" customHeight="1">
      <c r="A3763" s="237" t="s">
        <v>10562</v>
      </c>
      <c r="B3763" s="238" t="s">
        <v>10563</v>
      </c>
      <c r="C3763" s="238" t="s">
        <v>7081</v>
      </c>
      <c r="D3763" s="239">
        <v>9926000</v>
      </c>
      <c r="E3763" s="240" t="s">
        <v>10337</v>
      </c>
    </row>
    <row r="3764" spans="1:5" ht="20.100000000000001" customHeight="1">
      <c r="A3764" s="237" t="s">
        <v>6674</v>
      </c>
      <c r="B3764" s="238" t="s">
        <v>10564</v>
      </c>
      <c r="C3764" s="238" t="s">
        <v>7081</v>
      </c>
      <c r="D3764" s="239">
        <v>11500000</v>
      </c>
      <c r="E3764" s="240" t="s">
        <v>10337</v>
      </c>
    </row>
    <row r="3765" spans="1:5" ht="20.100000000000001" customHeight="1">
      <c r="A3765" s="237" t="s">
        <v>6676</v>
      </c>
      <c r="B3765" s="238" t="s">
        <v>10565</v>
      </c>
      <c r="C3765" s="238" t="s">
        <v>7503</v>
      </c>
      <c r="D3765" s="239">
        <v>1450000</v>
      </c>
      <c r="E3765" s="240" t="s">
        <v>10337</v>
      </c>
    </row>
    <row r="3766" spans="1:5" ht="20.100000000000001" customHeight="1">
      <c r="A3766" s="237" t="s">
        <v>6678</v>
      </c>
      <c r="B3766" s="238" t="s">
        <v>10566</v>
      </c>
      <c r="C3766" s="238" t="s">
        <v>7503</v>
      </c>
      <c r="D3766" s="239">
        <v>4800000</v>
      </c>
      <c r="E3766" s="240" t="s">
        <v>10337</v>
      </c>
    </row>
    <row r="3767" spans="1:5" ht="20.100000000000001" customHeight="1">
      <c r="A3767" s="237" t="s">
        <v>6680</v>
      </c>
      <c r="B3767" s="238" t="s">
        <v>6681</v>
      </c>
      <c r="C3767" s="238" t="s">
        <v>7503</v>
      </c>
      <c r="D3767" s="239">
        <v>7500000</v>
      </c>
      <c r="E3767" s="240" t="s">
        <v>10337</v>
      </c>
    </row>
    <row r="3768" spans="1:5" ht="20.100000000000001" customHeight="1">
      <c r="A3768" s="237" t="s">
        <v>6680</v>
      </c>
      <c r="B3768" s="238" t="s">
        <v>6683</v>
      </c>
      <c r="C3768" s="238" t="s">
        <v>7503</v>
      </c>
      <c r="D3768" s="239">
        <v>5600000</v>
      </c>
      <c r="E3768" s="240" t="s">
        <v>10337</v>
      </c>
    </row>
    <row r="3769" spans="1:5" ht="20.100000000000001" customHeight="1">
      <c r="A3769" s="237" t="s">
        <v>6685</v>
      </c>
      <c r="B3769" s="238" t="s">
        <v>6686</v>
      </c>
      <c r="C3769" s="238" t="s">
        <v>7646</v>
      </c>
      <c r="D3769" s="239">
        <v>557000</v>
      </c>
      <c r="E3769" s="240" t="s">
        <v>10337</v>
      </c>
    </row>
    <row r="3770" spans="1:5" ht="20.100000000000001" customHeight="1">
      <c r="A3770" s="237" t="s">
        <v>6685</v>
      </c>
      <c r="B3770" s="238" t="s">
        <v>6688</v>
      </c>
      <c r="C3770" s="238" t="s">
        <v>7646</v>
      </c>
      <c r="D3770" s="239">
        <v>683000</v>
      </c>
      <c r="E3770" s="240" t="s">
        <v>10337</v>
      </c>
    </row>
    <row r="3771" spans="1:5" ht="20.100000000000001" customHeight="1">
      <c r="A3771" s="237" t="s">
        <v>6685</v>
      </c>
      <c r="B3771" s="238" t="s">
        <v>6690</v>
      </c>
      <c r="C3771" s="238" t="s">
        <v>7646</v>
      </c>
      <c r="D3771" s="239">
        <v>930000</v>
      </c>
      <c r="E3771" s="240" t="s">
        <v>10337</v>
      </c>
    </row>
    <row r="3772" spans="1:5" ht="20.100000000000001" customHeight="1">
      <c r="A3772" s="237" t="s">
        <v>6685</v>
      </c>
      <c r="B3772" s="238" t="s">
        <v>6692</v>
      </c>
      <c r="C3772" s="238" t="s">
        <v>7646</v>
      </c>
      <c r="D3772" s="239">
        <v>684000</v>
      </c>
      <c r="E3772" s="240" t="s">
        <v>10337</v>
      </c>
    </row>
    <row r="3773" spans="1:5" ht="20.100000000000001" customHeight="1">
      <c r="A3773" s="237" t="s">
        <v>6694</v>
      </c>
      <c r="B3773" s="238" t="s">
        <v>6695</v>
      </c>
      <c r="C3773" s="238" t="s">
        <v>7646</v>
      </c>
      <c r="D3773" s="239">
        <v>931000</v>
      </c>
      <c r="E3773" s="240" t="s">
        <v>10337</v>
      </c>
    </row>
    <row r="3774" spans="1:5" ht="20.100000000000001" customHeight="1">
      <c r="A3774" s="237" t="s">
        <v>6694</v>
      </c>
      <c r="B3774" s="238" t="s">
        <v>6697</v>
      </c>
      <c r="C3774" s="238" t="s">
        <v>7646</v>
      </c>
      <c r="D3774" s="239">
        <v>803000</v>
      </c>
      <c r="E3774" s="240" t="s">
        <v>10337</v>
      </c>
    </row>
    <row r="3775" spans="1:5" ht="20.100000000000001" customHeight="1">
      <c r="A3775" s="237" t="s">
        <v>6699</v>
      </c>
      <c r="B3775" s="238" t="s">
        <v>6700</v>
      </c>
      <c r="C3775" s="238" t="s">
        <v>7646</v>
      </c>
      <c r="D3775" s="239">
        <v>424400</v>
      </c>
      <c r="E3775" s="240" t="s">
        <v>10337</v>
      </c>
    </row>
    <row r="3776" spans="1:5" ht="20.100000000000001" customHeight="1">
      <c r="A3776" s="237" t="s">
        <v>6702</v>
      </c>
      <c r="B3776" s="238" t="s">
        <v>6703</v>
      </c>
      <c r="C3776" s="238" t="s">
        <v>7503</v>
      </c>
      <c r="D3776" s="239">
        <v>6000000</v>
      </c>
      <c r="E3776" s="240" t="s">
        <v>10337</v>
      </c>
    </row>
    <row r="3777" spans="1:5" ht="20.100000000000001" customHeight="1">
      <c r="A3777" s="237" t="s">
        <v>6705</v>
      </c>
      <c r="B3777" s="238" t="s">
        <v>10567</v>
      </c>
      <c r="C3777" s="238" t="s">
        <v>6893</v>
      </c>
      <c r="D3777" s="239">
        <v>250000</v>
      </c>
      <c r="E3777" s="240" t="s">
        <v>10337</v>
      </c>
    </row>
    <row r="3778" spans="1:5" ht="20.100000000000001" customHeight="1">
      <c r="A3778" s="237" t="s">
        <v>10568</v>
      </c>
      <c r="B3778" s="238" t="s">
        <v>10569</v>
      </c>
      <c r="C3778" s="238" t="s">
        <v>7513</v>
      </c>
      <c r="D3778" s="239">
        <v>880000</v>
      </c>
      <c r="E3778" s="240" t="s">
        <v>10337</v>
      </c>
    </row>
    <row r="3779" spans="1:5" ht="20.100000000000001" customHeight="1">
      <c r="A3779" s="237" t="s">
        <v>6708</v>
      </c>
      <c r="B3779" s="238" t="s">
        <v>6709</v>
      </c>
      <c r="C3779" s="238" t="s">
        <v>7513</v>
      </c>
      <c r="D3779" s="239">
        <v>500000</v>
      </c>
      <c r="E3779" s="240" t="s">
        <v>10337</v>
      </c>
    </row>
    <row r="3780" spans="1:5" ht="20.100000000000001" customHeight="1">
      <c r="A3780" s="237" t="s">
        <v>6711</v>
      </c>
      <c r="B3780" s="238" t="s">
        <v>6712</v>
      </c>
      <c r="C3780" s="238" t="s">
        <v>6893</v>
      </c>
      <c r="D3780" s="239">
        <v>390000</v>
      </c>
      <c r="E3780" s="240" t="s">
        <v>10337</v>
      </c>
    </row>
    <row r="3781" spans="1:5" ht="20.100000000000001" customHeight="1">
      <c r="A3781" s="237" t="s">
        <v>6714</v>
      </c>
      <c r="B3781" s="238" t="s">
        <v>6715</v>
      </c>
      <c r="C3781" s="238" t="s">
        <v>7513</v>
      </c>
      <c r="D3781" s="239">
        <v>3120000</v>
      </c>
      <c r="E3781" s="240" t="s">
        <v>10337</v>
      </c>
    </row>
    <row r="3782" spans="1:5" ht="20.100000000000001" customHeight="1">
      <c r="A3782" s="237" t="s">
        <v>6717</v>
      </c>
      <c r="B3782" s="238" t="s">
        <v>10570</v>
      </c>
      <c r="C3782" s="238" t="s">
        <v>7513</v>
      </c>
      <c r="D3782" s="239">
        <v>2300000</v>
      </c>
      <c r="E3782" s="240" t="s">
        <v>10337</v>
      </c>
    </row>
    <row r="3783" spans="1:5" ht="20.100000000000001" customHeight="1">
      <c r="A3783" s="237" t="s">
        <v>6717</v>
      </c>
      <c r="B3783" s="238" t="s">
        <v>10571</v>
      </c>
      <c r="C3783" s="238" t="s">
        <v>6893</v>
      </c>
      <c r="D3783" s="239">
        <v>1500000</v>
      </c>
      <c r="E3783" s="240" t="s">
        <v>10337</v>
      </c>
    </row>
    <row r="3784" spans="1:5" ht="20.100000000000001" customHeight="1">
      <c r="A3784" s="237" t="s">
        <v>6722</v>
      </c>
      <c r="B3784" s="238" t="s">
        <v>6723</v>
      </c>
      <c r="C3784" s="238" t="s">
        <v>6893</v>
      </c>
      <c r="D3784" s="239">
        <v>650000</v>
      </c>
      <c r="E3784" s="240" t="s">
        <v>10337</v>
      </c>
    </row>
    <row r="3785" spans="1:5" ht="20.100000000000001" customHeight="1">
      <c r="A3785" s="237" t="s">
        <v>6722</v>
      </c>
      <c r="B3785" s="238" t="s">
        <v>6725</v>
      </c>
      <c r="C3785" s="238" t="s">
        <v>6893</v>
      </c>
      <c r="D3785" s="239">
        <v>550000</v>
      </c>
      <c r="E3785" s="240" t="s">
        <v>10337</v>
      </c>
    </row>
    <row r="3786" spans="1:5" ht="20.100000000000001" customHeight="1">
      <c r="A3786" s="237" t="s">
        <v>6727</v>
      </c>
      <c r="B3786" s="238" t="s">
        <v>6728</v>
      </c>
      <c r="C3786" s="238" t="s">
        <v>7513</v>
      </c>
      <c r="D3786" s="239">
        <v>7500000</v>
      </c>
      <c r="E3786" s="240" t="s">
        <v>10337</v>
      </c>
    </row>
    <row r="3787" spans="1:5" ht="20.100000000000001" customHeight="1">
      <c r="A3787" s="237" t="s">
        <v>6730</v>
      </c>
      <c r="B3787" s="238" t="s">
        <v>6731</v>
      </c>
      <c r="C3787" s="238" t="s">
        <v>7513</v>
      </c>
      <c r="D3787" s="239">
        <v>6500000</v>
      </c>
      <c r="E3787" s="240" t="s">
        <v>10337</v>
      </c>
    </row>
    <row r="3788" spans="1:5" ht="20.100000000000001" customHeight="1">
      <c r="A3788" s="237" t="s">
        <v>6733</v>
      </c>
      <c r="B3788" s="238" t="s">
        <v>6731</v>
      </c>
      <c r="C3788" s="238" t="s">
        <v>7513</v>
      </c>
      <c r="D3788" s="239">
        <v>3500000</v>
      </c>
      <c r="E3788" s="240" t="s">
        <v>10337</v>
      </c>
    </row>
    <row r="3789" spans="1:5" ht="20.100000000000001" customHeight="1">
      <c r="A3789" s="237" t="s">
        <v>6735</v>
      </c>
      <c r="B3789" s="238" t="s">
        <v>6736</v>
      </c>
      <c r="C3789" s="238" t="s">
        <v>6893</v>
      </c>
      <c r="D3789" s="239">
        <v>800000</v>
      </c>
      <c r="E3789" s="240" t="s">
        <v>10337</v>
      </c>
    </row>
    <row r="3790" spans="1:5" ht="20.100000000000001" customHeight="1">
      <c r="A3790" s="237" t="s">
        <v>6735</v>
      </c>
      <c r="B3790" s="238" t="s">
        <v>6738</v>
      </c>
      <c r="C3790" s="238" t="s">
        <v>6893</v>
      </c>
      <c r="D3790" s="239">
        <v>1050000</v>
      </c>
      <c r="E3790" s="240" t="s">
        <v>10337</v>
      </c>
    </row>
    <row r="3791" spans="1:5" ht="20.100000000000001" customHeight="1">
      <c r="A3791" s="237" t="s">
        <v>6740</v>
      </c>
      <c r="B3791" s="238" t="s">
        <v>6736</v>
      </c>
      <c r="C3791" s="238" t="s">
        <v>6893</v>
      </c>
      <c r="D3791" s="239">
        <v>900000</v>
      </c>
      <c r="E3791" s="240" t="s">
        <v>10337</v>
      </c>
    </row>
    <row r="3792" spans="1:5" ht="20.100000000000001" customHeight="1">
      <c r="A3792" s="237" t="s">
        <v>6740</v>
      </c>
      <c r="B3792" s="238" t="s">
        <v>6738</v>
      </c>
      <c r="C3792" s="238" t="s">
        <v>6893</v>
      </c>
      <c r="D3792" s="239">
        <v>1300000</v>
      </c>
      <c r="E3792" s="240" t="s">
        <v>10337</v>
      </c>
    </row>
    <row r="3793" spans="1:5" ht="20.100000000000001" customHeight="1">
      <c r="A3793" s="237" t="s">
        <v>6743</v>
      </c>
      <c r="B3793" s="238" t="s">
        <v>6744</v>
      </c>
      <c r="C3793" s="238" t="s">
        <v>6893</v>
      </c>
      <c r="D3793" s="239">
        <v>1500000</v>
      </c>
      <c r="E3793" s="240" t="s">
        <v>10337</v>
      </c>
    </row>
    <row r="3794" spans="1:5" ht="20.100000000000001" customHeight="1">
      <c r="A3794" s="237" t="s">
        <v>6743</v>
      </c>
      <c r="B3794" s="238" t="s">
        <v>6736</v>
      </c>
      <c r="C3794" s="238" t="s">
        <v>6893</v>
      </c>
      <c r="D3794" s="239">
        <v>2000000</v>
      </c>
      <c r="E3794" s="240" t="s">
        <v>10337</v>
      </c>
    </row>
    <row r="3795" spans="1:5" ht="20.100000000000001" customHeight="1">
      <c r="A3795" s="237" t="s">
        <v>10572</v>
      </c>
      <c r="B3795" s="238" t="s">
        <v>6747</v>
      </c>
      <c r="C3795" s="238" t="s">
        <v>6893</v>
      </c>
      <c r="D3795" s="239">
        <v>1500000</v>
      </c>
      <c r="E3795" s="240" t="s">
        <v>10337</v>
      </c>
    </row>
    <row r="3796" spans="1:5" ht="20.100000000000001" customHeight="1">
      <c r="A3796" s="237" t="s">
        <v>6749</v>
      </c>
      <c r="B3796" s="238" t="s">
        <v>6750</v>
      </c>
      <c r="C3796" s="238" t="s">
        <v>6893</v>
      </c>
      <c r="D3796" s="239">
        <v>1800000</v>
      </c>
      <c r="E3796" s="240" t="s">
        <v>10337</v>
      </c>
    </row>
    <row r="3797" spans="1:5" ht="20.100000000000001" customHeight="1">
      <c r="A3797" s="237" t="s">
        <v>6752</v>
      </c>
      <c r="B3797" s="238" t="s">
        <v>6753</v>
      </c>
      <c r="C3797" s="238" t="s">
        <v>6893</v>
      </c>
      <c r="D3797" s="239">
        <v>2050000</v>
      </c>
      <c r="E3797" s="240" t="s">
        <v>10337</v>
      </c>
    </row>
    <row r="3798" spans="1:5" ht="20.100000000000001" customHeight="1">
      <c r="A3798" s="237" t="s">
        <v>6755</v>
      </c>
      <c r="B3798" s="238" t="s">
        <v>6756</v>
      </c>
      <c r="C3798" s="238" t="s">
        <v>7651</v>
      </c>
      <c r="D3798" s="239">
        <v>63000</v>
      </c>
      <c r="E3798" s="240" t="s">
        <v>10337</v>
      </c>
    </row>
    <row r="3799" spans="1:5" ht="20.100000000000001" customHeight="1">
      <c r="A3799" s="237" t="s">
        <v>6755</v>
      </c>
      <c r="B3799" s="238" t="s">
        <v>6758</v>
      </c>
      <c r="C3799" s="238" t="s">
        <v>7651</v>
      </c>
      <c r="D3799" s="239">
        <v>126000</v>
      </c>
      <c r="E3799" s="240" t="s">
        <v>10337</v>
      </c>
    </row>
    <row r="3800" spans="1:5" ht="20.100000000000001" customHeight="1">
      <c r="A3800" s="237" t="s">
        <v>6755</v>
      </c>
      <c r="B3800" s="238" t="s">
        <v>6760</v>
      </c>
      <c r="C3800" s="238" t="s">
        <v>7651</v>
      </c>
      <c r="D3800" s="239">
        <v>360000</v>
      </c>
      <c r="E3800" s="240" t="s">
        <v>10337</v>
      </c>
    </row>
    <row r="3801" spans="1:5" ht="20.100000000000001" customHeight="1">
      <c r="A3801" s="237" t="s">
        <v>6762</v>
      </c>
      <c r="B3801" s="238" t="s">
        <v>6763</v>
      </c>
      <c r="C3801" s="238" t="s">
        <v>6893</v>
      </c>
      <c r="D3801" s="239">
        <v>188000</v>
      </c>
      <c r="E3801" s="240" t="s">
        <v>10337</v>
      </c>
    </row>
    <row r="3802" spans="1:5" ht="20.100000000000001" customHeight="1">
      <c r="A3802" s="237" t="s">
        <v>6765</v>
      </c>
      <c r="B3802" s="238" t="s">
        <v>10573</v>
      </c>
      <c r="C3802" s="238" t="s">
        <v>6893</v>
      </c>
      <c r="D3802" s="239">
        <v>1146000</v>
      </c>
      <c r="E3802" s="240" t="s">
        <v>10337</v>
      </c>
    </row>
    <row r="3803" spans="1:5" ht="20.100000000000001" customHeight="1">
      <c r="A3803" s="237" t="s">
        <v>6765</v>
      </c>
      <c r="B3803" s="238" t="s">
        <v>10574</v>
      </c>
      <c r="C3803" s="238" t="s">
        <v>6893</v>
      </c>
      <c r="D3803" s="239">
        <v>523000</v>
      </c>
      <c r="E3803" s="240" t="s">
        <v>10337</v>
      </c>
    </row>
    <row r="3804" spans="1:5" ht="20.100000000000001" customHeight="1">
      <c r="A3804" s="237" t="s">
        <v>6769</v>
      </c>
      <c r="B3804" s="238" t="s">
        <v>6770</v>
      </c>
      <c r="C3804" s="238" t="s">
        <v>6893</v>
      </c>
      <c r="D3804" s="239">
        <v>1064000</v>
      </c>
      <c r="E3804" s="240" t="s">
        <v>10337</v>
      </c>
    </row>
    <row r="3805" spans="1:5" ht="20.100000000000001" customHeight="1">
      <c r="A3805" s="237" t="s">
        <v>6769</v>
      </c>
      <c r="B3805" s="238" t="s">
        <v>6772</v>
      </c>
      <c r="C3805" s="238" t="s">
        <v>6893</v>
      </c>
      <c r="D3805" s="239">
        <v>423000</v>
      </c>
      <c r="E3805" s="240" t="s">
        <v>10337</v>
      </c>
    </row>
    <row r="3806" spans="1:5" ht="20.100000000000001" customHeight="1">
      <c r="A3806" s="237" t="s">
        <v>6774</v>
      </c>
      <c r="B3806" s="238" t="s">
        <v>6736</v>
      </c>
      <c r="C3806" s="238" t="s">
        <v>6893</v>
      </c>
      <c r="D3806" s="239">
        <v>135000</v>
      </c>
      <c r="E3806" s="240" t="s">
        <v>10337</v>
      </c>
    </row>
    <row r="3807" spans="1:5" ht="20.100000000000001" customHeight="1">
      <c r="A3807" s="237" t="s">
        <v>6774</v>
      </c>
      <c r="B3807" s="238" t="s">
        <v>6738</v>
      </c>
      <c r="C3807" s="238" t="s">
        <v>6893</v>
      </c>
      <c r="D3807" s="239">
        <v>223000</v>
      </c>
      <c r="E3807" s="240" t="s">
        <v>10337</v>
      </c>
    </row>
    <row r="3808" spans="1:5" ht="20.100000000000001" customHeight="1">
      <c r="A3808" s="237" t="s">
        <v>6777</v>
      </c>
      <c r="B3808" s="238" t="s">
        <v>6778</v>
      </c>
      <c r="C3808" s="238" t="s">
        <v>6893</v>
      </c>
      <c r="D3808" s="239">
        <v>162000</v>
      </c>
      <c r="E3808" s="240" t="s">
        <v>10337</v>
      </c>
    </row>
    <row r="3809" spans="1:5" ht="20.100000000000001" customHeight="1">
      <c r="A3809" s="237" t="s">
        <v>6777</v>
      </c>
      <c r="B3809" s="238" t="s">
        <v>6780</v>
      </c>
      <c r="C3809" s="238" t="s">
        <v>6893</v>
      </c>
      <c r="D3809" s="239">
        <v>162000</v>
      </c>
      <c r="E3809" s="240" t="s">
        <v>10337</v>
      </c>
    </row>
    <row r="3810" spans="1:5" ht="20.100000000000001" customHeight="1">
      <c r="A3810" s="237" t="s">
        <v>6777</v>
      </c>
      <c r="B3810" s="238" t="s">
        <v>6782</v>
      </c>
      <c r="C3810" s="238" t="s">
        <v>6893</v>
      </c>
      <c r="D3810" s="239">
        <v>255000</v>
      </c>
      <c r="E3810" s="240" t="s">
        <v>10337</v>
      </c>
    </row>
    <row r="3811" spans="1:5" ht="20.100000000000001" customHeight="1">
      <c r="A3811" s="237" t="s">
        <v>6784</v>
      </c>
      <c r="B3811" s="238" t="s">
        <v>6744</v>
      </c>
      <c r="C3811" s="238" t="s">
        <v>6893</v>
      </c>
      <c r="D3811" s="239">
        <v>865000</v>
      </c>
      <c r="E3811" s="240" t="s">
        <v>10337</v>
      </c>
    </row>
    <row r="3812" spans="1:5" ht="20.100000000000001" customHeight="1">
      <c r="A3812" s="237" t="s">
        <v>6784</v>
      </c>
      <c r="B3812" s="238" t="s">
        <v>6736</v>
      </c>
      <c r="C3812" s="238" t="s">
        <v>6893</v>
      </c>
      <c r="D3812" s="239">
        <v>1298000</v>
      </c>
      <c r="E3812" s="240" t="s">
        <v>10337</v>
      </c>
    </row>
    <row r="3813" spans="1:5" ht="20.100000000000001" customHeight="1">
      <c r="A3813" s="237" t="s">
        <v>6787</v>
      </c>
      <c r="B3813" s="238" t="s">
        <v>6788</v>
      </c>
      <c r="C3813" s="238" t="s">
        <v>6893</v>
      </c>
      <c r="D3813" s="239">
        <v>253000</v>
      </c>
      <c r="E3813" s="240" t="s">
        <v>10337</v>
      </c>
    </row>
    <row r="3814" spans="1:5" ht="20.100000000000001" customHeight="1">
      <c r="A3814" s="237" t="s">
        <v>6787</v>
      </c>
      <c r="B3814" s="238" t="s">
        <v>6790</v>
      </c>
      <c r="C3814" s="238" t="s">
        <v>6893</v>
      </c>
      <c r="D3814" s="239">
        <v>322000</v>
      </c>
      <c r="E3814" s="240" t="s">
        <v>10337</v>
      </c>
    </row>
    <row r="3815" spans="1:5" ht="20.100000000000001" customHeight="1">
      <c r="A3815" s="237" t="s">
        <v>6792</v>
      </c>
      <c r="B3815" s="238" t="s">
        <v>6793</v>
      </c>
      <c r="C3815" s="238" t="s">
        <v>6893</v>
      </c>
      <c r="D3815" s="239">
        <v>84000</v>
      </c>
      <c r="E3815" s="240" t="s">
        <v>10337</v>
      </c>
    </row>
    <row r="3816" spans="1:5" ht="20.100000000000001" customHeight="1">
      <c r="A3816" s="237" t="s">
        <v>6765</v>
      </c>
      <c r="B3816" s="238" t="s">
        <v>10575</v>
      </c>
      <c r="C3816" s="238" t="s">
        <v>6893</v>
      </c>
      <c r="D3816" s="239">
        <v>493000</v>
      </c>
      <c r="E3816" s="240" t="s">
        <v>10337</v>
      </c>
    </row>
    <row r="3817" spans="1:5" ht="20.100000000000001" customHeight="1">
      <c r="A3817" s="237" t="s">
        <v>7655</v>
      </c>
      <c r="B3817" s="238" t="s">
        <v>7656</v>
      </c>
      <c r="C3817" s="238" t="s">
        <v>6893</v>
      </c>
      <c r="D3817" s="239">
        <v>641000</v>
      </c>
      <c r="E3817" s="240" t="s">
        <v>10337</v>
      </c>
    </row>
    <row r="3818" spans="1:5" ht="20.100000000000001" customHeight="1">
      <c r="A3818" s="237" t="s">
        <v>6765</v>
      </c>
      <c r="B3818" s="238" t="s">
        <v>10576</v>
      </c>
      <c r="C3818" s="238" t="s">
        <v>6893</v>
      </c>
      <c r="D3818" s="239">
        <v>969000</v>
      </c>
      <c r="E3818" s="240" t="s">
        <v>10337</v>
      </c>
    </row>
    <row r="3819" spans="1:5" ht="20.100000000000001" customHeight="1">
      <c r="A3819" s="237" t="s">
        <v>6765</v>
      </c>
      <c r="B3819" s="238" t="s">
        <v>10577</v>
      </c>
      <c r="C3819" s="238" t="s">
        <v>6893</v>
      </c>
      <c r="D3819" s="239">
        <v>989000</v>
      </c>
      <c r="E3819" s="240" t="s">
        <v>10337</v>
      </c>
    </row>
    <row r="3820" spans="1:5" ht="20.100000000000001" customHeight="1">
      <c r="A3820" s="237" t="s">
        <v>6765</v>
      </c>
      <c r="B3820" s="238" t="s">
        <v>10578</v>
      </c>
      <c r="C3820" s="238" t="s">
        <v>6893</v>
      </c>
      <c r="D3820" s="239">
        <v>2102000</v>
      </c>
      <c r="E3820" s="240" t="s">
        <v>10337</v>
      </c>
    </row>
    <row r="3821" spans="1:5" ht="20.100000000000001" customHeight="1">
      <c r="A3821" s="237" t="s">
        <v>6795</v>
      </c>
      <c r="B3821" s="238" t="s">
        <v>6800</v>
      </c>
      <c r="C3821" s="238" t="s">
        <v>7081</v>
      </c>
      <c r="D3821" s="239">
        <v>2970000</v>
      </c>
      <c r="E3821" s="240" t="s">
        <v>10337</v>
      </c>
    </row>
    <row r="3822" spans="1:5" ht="20.100000000000001" customHeight="1">
      <c r="A3822" s="237" t="s">
        <v>6795</v>
      </c>
      <c r="B3822" s="238" t="s">
        <v>6802</v>
      </c>
      <c r="C3822" s="238" t="s">
        <v>7081</v>
      </c>
      <c r="D3822" s="239">
        <v>3643000</v>
      </c>
      <c r="E3822" s="240" t="s">
        <v>10337</v>
      </c>
    </row>
    <row r="3823" spans="1:5" ht="20.100000000000001" customHeight="1">
      <c r="A3823" s="237" t="s">
        <v>6795</v>
      </c>
      <c r="B3823" s="238" t="s">
        <v>6804</v>
      </c>
      <c r="C3823" s="238" t="s">
        <v>7081</v>
      </c>
      <c r="D3823" s="239">
        <v>4100000</v>
      </c>
      <c r="E3823" s="240" t="s">
        <v>10337</v>
      </c>
    </row>
    <row r="3824" spans="1:5" ht="20.100000000000001" customHeight="1">
      <c r="A3824" s="237" t="s">
        <v>6795</v>
      </c>
      <c r="B3824" s="238" t="s">
        <v>6806</v>
      </c>
      <c r="C3824" s="238" t="s">
        <v>7081</v>
      </c>
      <c r="D3824" s="239">
        <v>4620000</v>
      </c>
      <c r="E3824" s="240" t="s">
        <v>10337</v>
      </c>
    </row>
    <row r="3825" spans="1:5" ht="20.100000000000001" customHeight="1">
      <c r="A3825" s="237" t="s">
        <v>6795</v>
      </c>
      <c r="B3825" s="238" t="s">
        <v>6808</v>
      </c>
      <c r="C3825" s="238" t="s">
        <v>7081</v>
      </c>
      <c r="D3825" s="239">
        <v>7850000</v>
      </c>
      <c r="E3825" s="240" t="s">
        <v>10337</v>
      </c>
    </row>
    <row r="3826" spans="1:5" ht="20.100000000000001" customHeight="1">
      <c r="A3826" s="237" t="s">
        <v>6810</v>
      </c>
      <c r="B3826" s="238" t="s">
        <v>6811</v>
      </c>
      <c r="C3826" s="238" t="s">
        <v>6893</v>
      </c>
      <c r="D3826" s="239">
        <v>550000</v>
      </c>
      <c r="E3826" s="240" t="s">
        <v>10337</v>
      </c>
    </row>
    <row r="3827" spans="1:5" ht="20.100000000000001" customHeight="1">
      <c r="A3827" s="237" t="s">
        <v>6810</v>
      </c>
      <c r="B3827" s="238" t="s">
        <v>7658</v>
      </c>
      <c r="C3827" s="238" t="s">
        <v>6893</v>
      </c>
      <c r="D3827" s="239">
        <v>1100000</v>
      </c>
      <c r="E3827" s="240" t="s">
        <v>10337</v>
      </c>
    </row>
    <row r="3828" spans="1:5" ht="20.100000000000001" customHeight="1">
      <c r="A3828" s="237" t="s">
        <v>6814</v>
      </c>
      <c r="B3828" s="238" t="s">
        <v>6815</v>
      </c>
      <c r="C3828" s="238" t="s">
        <v>7513</v>
      </c>
      <c r="D3828" s="239">
        <v>4500000</v>
      </c>
      <c r="E3828" s="240" t="s">
        <v>10337</v>
      </c>
    </row>
    <row r="3829" spans="1:5" ht="20.100000000000001" customHeight="1">
      <c r="A3829" s="237" t="s">
        <v>6814</v>
      </c>
      <c r="B3829" s="238" t="s">
        <v>6817</v>
      </c>
      <c r="C3829" s="238" t="s">
        <v>7513</v>
      </c>
      <c r="D3829" s="239">
        <v>5500000</v>
      </c>
      <c r="E3829" s="240" t="s">
        <v>10337</v>
      </c>
    </row>
    <row r="3830" spans="1:5" ht="20.100000000000001" customHeight="1">
      <c r="A3830" s="237" t="s">
        <v>6819</v>
      </c>
      <c r="B3830" s="238" t="s">
        <v>6820</v>
      </c>
      <c r="C3830" s="238" t="s">
        <v>7513</v>
      </c>
      <c r="D3830" s="239">
        <v>2000000</v>
      </c>
      <c r="E3830" s="240" t="s">
        <v>10337</v>
      </c>
    </row>
    <row r="3831" spans="1:5" ht="20.100000000000001" customHeight="1">
      <c r="A3831" s="237" t="s">
        <v>6814</v>
      </c>
      <c r="B3831" s="238" t="s">
        <v>6822</v>
      </c>
      <c r="C3831" s="238" t="s">
        <v>7513</v>
      </c>
      <c r="D3831" s="239">
        <v>3500000</v>
      </c>
      <c r="E3831" s="240" t="s">
        <v>10337</v>
      </c>
    </row>
    <row r="3832" spans="1:5" ht="20.100000000000001" customHeight="1">
      <c r="A3832" s="237" t="s">
        <v>6814</v>
      </c>
      <c r="B3832" s="238" t="s">
        <v>6824</v>
      </c>
      <c r="C3832" s="238" t="s">
        <v>7513</v>
      </c>
      <c r="D3832" s="239">
        <v>3800000</v>
      </c>
      <c r="E3832" s="240" t="s">
        <v>10337</v>
      </c>
    </row>
    <row r="3833" spans="1:5" ht="20.100000000000001" customHeight="1">
      <c r="A3833" s="237" t="s">
        <v>6826</v>
      </c>
      <c r="B3833" s="238" t="s">
        <v>6827</v>
      </c>
      <c r="C3833" s="238" t="s">
        <v>7513</v>
      </c>
      <c r="D3833" s="239">
        <v>5700000</v>
      </c>
      <c r="E3833" s="240" t="s">
        <v>10337</v>
      </c>
    </row>
    <row r="3834" spans="1:5" ht="20.100000000000001" customHeight="1">
      <c r="A3834" s="237" t="s">
        <v>6829</v>
      </c>
      <c r="B3834" s="238" t="s">
        <v>6830</v>
      </c>
      <c r="C3834" s="238" t="s">
        <v>7513</v>
      </c>
      <c r="D3834" s="239">
        <v>470000</v>
      </c>
      <c r="E3834" s="240" t="s">
        <v>10337</v>
      </c>
    </row>
    <row r="3835" spans="1:5" ht="20.100000000000001" customHeight="1">
      <c r="A3835" s="237" t="s">
        <v>6832</v>
      </c>
      <c r="B3835" s="238" t="s">
        <v>6833</v>
      </c>
      <c r="C3835" s="238" t="s">
        <v>7513</v>
      </c>
      <c r="D3835" s="239">
        <v>250000</v>
      </c>
      <c r="E3835" s="240" t="s">
        <v>10337</v>
      </c>
    </row>
    <row r="3836" spans="1:5" ht="20.100000000000001" customHeight="1">
      <c r="A3836" s="237" t="s">
        <v>6835</v>
      </c>
      <c r="B3836" s="238" t="s">
        <v>10579</v>
      </c>
      <c r="C3836" s="238" t="s">
        <v>7513</v>
      </c>
      <c r="D3836" s="239">
        <v>4860000</v>
      </c>
      <c r="E3836" s="240" t="s">
        <v>10337</v>
      </c>
    </row>
    <row r="3837" spans="1:5" ht="20.100000000000001" customHeight="1">
      <c r="A3837" s="237" t="s">
        <v>6837</v>
      </c>
      <c r="B3837" s="238" t="s">
        <v>10580</v>
      </c>
      <c r="C3837" s="238" t="s">
        <v>7513</v>
      </c>
      <c r="D3837" s="239">
        <v>5500000</v>
      </c>
      <c r="E3837" s="240" t="s">
        <v>10337</v>
      </c>
    </row>
    <row r="3838" spans="1:5" ht="20.100000000000001" customHeight="1">
      <c r="A3838" s="237" t="s">
        <v>10581</v>
      </c>
      <c r="B3838" s="238" t="s">
        <v>10582</v>
      </c>
      <c r="C3838" s="238" t="s">
        <v>7513</v>
      </c>
      <c r="D3838" s="239">
        <v>1320000</v>
      </c>
      <c r="E3838" s="240" t="s">
        <v>10337</v>
      </c>
    </row>
    <row r="3839" spans="1:5" ht="20.100000000000001" customHeight="1">
      <c r="A3839" s="237" t="s">
        <v>6840</v>
      </c>
      <c r="B3839" s="238" t="s">
        <v>10583</v>
      </c>
      <c r="C3839" s="238" t="s">
        <v>7513</v>
      </c>
      <c r="D3839" s="239">
        <v>1200000</v>
      </c>
      <c r="E3839" s="240" t="s">
        <v>10337</v>
      </c>
    </row>
    <row r="3840" spans="1:5" ht="20.100000000000001" customHeight="1">
      <c r="A3840" s="237" t="s">
        <v>6842</v>
      </c>
      <c r="B3840" s="238" t="s">
        <v>10584</v>
      </c>
      <c r="C3840" s="238" t="s">
        <v>7073</v>
      </c>
      <c r="D3840" s="239">
        <v>1125000</v>
      </c>
      <c r="E3840" s="240" t="s">
        <v>10337</v>
      </c>
    </row>
    <row r="3841" spans="1:5" ht="20.100000000000001" customHeight="1">
      <c r="A3841" s="237" t="s">
        <v>6844</v>
      </c>
      <c r="B3841" s="238" t="s">
        <v>6845</v>
      </c>
      <c r="C3841" s="238" t="s">
        <v>7073</v>
      </c>
      <c r="D3841" s="239">
        <v>800000</v>
      </c>
      <c r="E3841" s="240" t="s">
        <v>10337</v>
      </c>
    </row>
    <row r="3842" spans="1:5" ht="20.100000000000001" customHeight="1">
      <c r="A3842" s="237" t="s">
        <v>6844</v>
      </c>
      <c r="B3842" s="238" t="s">
        <v>6847</v>
      </c>
      <c r="C3842" s="238" t="s">
        <v>7073</v>
      </c>
      <c r="D3842" s="239">
        <v>1000000</v>
      </c>
      <c r="E3842" s="240" t="s">
        <v>10337</v>
      </c>
    </row>
    <row r="3843" spans="1:5" ht="20.100000000000001" customHeight="1">
      <c r="A3843" s="237" t="s">
        <v>6849</v>
      </c>
      <c r="B3843" s="238" t="s">
        <v>6850</v>
      </c>
      <c r="C3843" s="238" t="s">
        <v>7513</v>
      </c>
      <c r="D3843" s="239">
        <v>495000</v>
      </c>
      <c r="E3843" s="240" t="s">
        <v>10337</v>
      </c>
    </row>
    <row r="3844" spans="1:5" ht="20.100000000000001" customHeight="1">
      <c r="A3844" s="237" t="s">
        <v>6849</v>
      </c>
      <c r="B3844" s="238" t="s">
        <v>6852</v>
      </c>
      <c r="C3844" s="238" t="s">
        <v>7513</v>
      </c>
      <c r="D3844" s="239">
        <v>561000</v>
      </c>
      <c r="E3844" s="240" t="s">
        <v>10337</v>
      </c>
    </row>
    <row r="3845" spans="1:5" ht="20.100000000000001" customHeight="1">
      <c r="A3845" s="237" t="s">
        <v>6849</v>
      </c>
      <c r="B3845" s="238" t="s">
        <v>6854</v>
      </c>
      <c r="C3845" s="238" t="s">
        <v>7513</v>
      </c>
      <c r="D3845" s="239">
        <v>902000</v>
      </c>
      <c r="E3845" s="240" t="s">
        <v>10337</v>
      </c>
    </row>
    <row r="3846" spans="1:5" ht="20.100000000000001" customHeight="1">
      <c r="A3846" s="237" t="s">
        <v>6849</v>
      </c>
      <c r="B3846" s="238" t="s">
        <v>6856</v>
      </c>
      <c r="C3846" s="238" t="s">
        <v>7513</v>
      </c>
      <c r="D3846" s="239">
        <v>1034000</v>
      </c>
      <c r="E3846" s="240" t="s">
        <v>10337</v>
      </c>
    </row>
    <row r="3847" spans="1:5" ht="20.100000000000001" customHeight="1">
      <c r="A3847" s="237" t="s">
        <v>6849</v>
      </c>
      <c r="B3847" s="238" t="s">
        <v>6858</v>
      </c>
      <c r="C3847" s="238" t="s">
        <v>7513</v>
      </c>
      <c r="D3847" s="239">
        <v>1078000</v>
      </c>
      <c r="E3847" s="240" t="s">
        <v>10337</v>
      </c>
    </row>
    <row r="3848" spans="1:5" ht="20.100000000000001" customHeight="1">
      <c r="A3848" s="237" t="s">
        <v>6849</v>
      </c>
      <c r="B3848" s="238" t="s">
        <v>6860</v>
      </c>
      <c r="C3848" s="238" t="s">
        <v>7513</v>
      </c>
      <c r="D3848" s="239">
        <v>1265000</v>
      </c>
      <c r="E3848" s="240" t="s">
        <v>10337</v>
      </c>
    </row>
    <row r="3849" spans="1:5" ht="20.100000000000001" customHeight="1">
      <c r="A3849" s="237" t="s">
        <v>6849</v>
      </c>
      <c r="B3849" s="238" t="s">
        <v>6862</v>
      </c>
      <c r="C3849" s="238" t="s">
        <v>7513</v>
      </c>
      <c r="D3849" s="239">
        <v>1760000</v>
      </c>
      <c r="E3849" s="240" t="s">
        <v>10337</v>
      </c>
    </row>
    <row r="3850" spans="1:5" ht="20.100000000000001" customHeight="1">
      <c r="A3850" s="237" t="s">
        <v>6849</v>
      </c>
      <c r="B3850" s="238" t="s">
        <v>6864</v>
      </c>
      <c r="C3850" s="238" t="s">
        <v>7513</v>
      </c>
      <c r="D3850" s="239">
        <v>1331000</v>
      </c>
      <c r="E3850" s="240" t="s">
        <v>10337</v>
      </c>
    </row>
    <row r="3851" spans="1:5" ht="20.100000000000001" customHeight="1">
      <c r="A3851" s="237" t="s">
        <v>6849</v>
      </c>
      <c r="B3851" s="238" t="s">
        <v>6866</v>
      </c>
      <c r="C3851" s="238" t="s">
        <v>7513</v>
      </c>
      <c r="D3851" s="239">
        <v>1620000</v>
      </c>
      <c r="E3851" s="240" t="s">
        <v>10337</v>
      </c>
    </row>
    <row r="3852" spans="1:5" ht="20.100000000000001" customHeight="1">
      <c r="A3852" s="237" t="s">
        <v>6849</v>
      </c>
      <c r="B3852" s="238" t="s">
        <v>6868</v>
      </c>
      <c r="C3852" s="238" t="s">
        <v>7513</v>
      </c>
      <c r="D3852" s="239">
        <v>1800000</v>
      </c>
      <c r="E3852" s="240" t="s">
        <v>10337</v>
      </c>
    </row>
    <row r="3853" spans="1:5" ht="20.100000000000001" customHeight="1">
      <c r="A3853" s="237" t="s">
        <v>6849</v>
      </c>
      <c r="B3853" s="238" t="s">
        <v>6870</v>
      </c>
      <c r="C3853" s="238" t="s">
        <v>7513</v>
      </c>
      <c r="D3853" s="239">
        <v>2115000</v>
      </c>
      <c r="E3853" s="240" t="s">
        <v>10337</v>
      </c>
    </row>
    <row r="3854" spans="1:5" ht="20.100000000000001" customHeight="1">
      <c r="A3854" s="237" t="s">
        <v>6849</v>
      </c>
      <c r="B3854" s="238" t="s">
        <v>6872</v>
      </c>
      <c r="C3854" s="238" t="s">
        <v>7513</v>
      </c>
      <c r="D3854" s="239">
        <v>2200000</v>
      </c>
      <c r="E3854" s="240" t="s">
        <v>10337</v>
      </c>
    </row>
    <row r="3855" spans="1:5" ht="20.100000000000001" customHeight="1">
      <c r="A3855" s="237" t="s">
        <v>161</v>
      </c>
      <c r="B3855" s="238" t="s">
        <v>2501</v>
      </c>
      <c r="C3855" s="238" t="s">
        <v>6924</v>
      </c>
      <c r="D3855" s="239">
        <v>1421</v>
      </c>
      <c r="E3855" s="240" t="s">
        <v>10327</v>
      </c>
    </row>
    <row r="3856" spans="1:5" ht="20.100000000000001" customHeight="1">
      <c r="A3856" s="237" t="s">
        <v>2503</v>
      </c>
      <c r="B3856" s="238" t="s">
        <v>7665</v>
      </c>
      <c r="C3856" s="238" t="s">
        <v>6924</v>
      </c>
      <c r="D3856" s="239">
        <v>1261</v>
      </c>
      <c r="E3856" s="240" t="s">
        <v>10327</v>
      </c>
    </row>
    <row r="3857" spans="1:5" ht="20.100000000000001" customHeight="1">
      <c r="A3857" s="237" t="s">
        <v>2505</v>
      </c>
      <c r="B3857" s="238" t="s">
        <v>2506</v>
      </c>
      <c r="C3857" s="238" t="s">
        <v>6924</v>
      </c>
      <c r="D3857" s="239">
        <v>844</v>
      </c>
      <c r="E3857" s="240" t="s">
        <v>10327</v>
      </c>
    </row>
    <row r="3858" spans="1:5" ht="20.100000000000001" customHeight="1">
      <c r="A3858" s="237" t="s">
        <v>2508</v>
      </c>
      <c r="B3858" s="238" t="s">
        <v>2506</v>
      </c>
      <c r="C3858" s="238" t="s">
        <v>6924</v>
      </c>
      <c r="D3858" s="298">
        <v>1005.91</v>
      </c>
      <c r="E3858" s="240" t="s">
        <v>10327</v>
      </c>
    </row>
    <row r="3859" spans="1:5" ht="20.100000000000001" customHeight="1">
      <c r="A3859" s="237" t="s">
        <v>2510</v>
      </c>
      <c r="B3859" s="238" t="s">
        <v>2511</v>
      </c>
      <c r="C3859" s="238" t="s">
        <v>6924</v>
      </c>
      <c r="D3859" s="239">
        <v>3880</v>
      </c>
      <c r="E3859" s="240" t="s">
        <v>10327</v>
      </c>
    </row>
    <row r="3860" spans="1:5" ht="20.100000000000001" customHeight="1">
      <c r="A3860" s="237" t="s">
        <v>2513</v>
      </c>
      <c r="B3860" s="238" t="s">
        <v>2511</v>
      </c>
      <c r="C3860" s="238" t="s">
        <v>6924</v>
      </c>
      <c r="D3860" s="239">
        <v>4392</v>
      </c>
      <c r="E3860" s="240" t="s">
        <v>10327</v>
      </c>
    </row>
    <row r="3861" spans="1:5" ht="20.100000000000001" customHeight="1">
      <c r="A3861" s="237" t="s">
        <v>2515</v>
      </c>
      <c r="B3861" s="238" t="s">
        <v>2511</v>
      </c>
      <c r="C3861" s="238" t="s">
        <v>6924</v>
      </c>
      <c r="D3861" s="239">
        <v>3445</v>
      </c>
      <c r="E3861" s="240" t="s">
        <v>10327</v>
      </c>
    </row>
    <row r="3862" spans="1:5" ht="20.100000000000001" customHeight="1">
      <c r="A3862" s="237" t="s">
        <v>2517</v>
      </c>
      <c r="B3862" s="238" t="s">
        <v>2511</v>
      </c>
      <c r="C3862" s="238" t="s">
        <v>6902</v>
      </c>
      <c r="D3862" s="239">
        <v>4727</v>
      </c>
      <c r="E3862" s="240" t="s">
        <v>10327</v>
      </c>
    </row>
    <row r="3863" spans="1:5" ht="20.100000000000001" customHeight="1">
      <c r="A3863" s="237" t="s">
        <v>2519</v>
      </c>
      <c r="B3863" s="238" t="s">
        <v>7666</v>
      </c>
      <c r="C3863" s="238" t="s">
        <v>7667</v>
      </c>
      <c r="D3863" s="239">
        <v>266950</v>
      </c>
      <c r="E3863" s="240" t="s">
        <v>10327</v>
      </c>
    </row>
    <row r="3864" spans="1:5" ht="20.100000000000001" customHeight="1">
      <c r="A3864" s="237" t="s">
        <v>2519</v>
      </c>
      <c r="B3864" s="238" t="s">
        <v>7668</v>
      </c>
      <c r="C3864" s="238" t="s">
        <v>7667</v>
      </c>
      <c r="D3864" s="239">
        <v>310000</v>
      </c>
      <c r="E3864" s="240" t="s">
        <v>10327</v>
      </c>
    </row>
    <row r="3865" spans="1:5" ht="20.100000000000001" customHeight="1">
      <c r="A3865" s="237" t="s">
        <v>2522</v>
      </c>
      <c r="B3865" s="238" t="s">
        <v>2523</v>
      </c>
      <c r="C3865" s="238" t="s">
        <v>6902</v>
      </c>
      <c r="D3865" s="239">
        <v>2100</v>
      </c>
      <c r="E3865" s="240" t="s">
        <v>10327</v>
      </c>
    </row>
    <row r="3866" spans="1:5" ht="20.100000000000001" customHeight="1">
      <c r="A3866" s="237" t="s">
        <v>2525</v>
      </c>
      <c r="B3866" s="238" t="s">
        <v>7669</v>
      </c>
      <c r="C3866" s="238" t="s">
        <v>7667</v>
      </c>
      <c r="D3866" s="239">
        <v>150100</v>
      </c>
      <c r="E3866" s="240" t="s">
        <v>10327</v>
      </c>
    </row>
    <row r="3867" spans="1:5" ht="20.100000000000001" customHeight="1">
      <c r="A3867" s="237" t="s">
        <v>2527</v>
      </c>
      <c r="B3867" s="238" t="s">
        <v>7666</v>
      </c>
      <c r="C3867" s="238" t="s">
        <v>6924</v>
      </c>
      <c r="D3867" s="239">
        <v>1900</v>
      </c>
      <c r="E3867" s="240" t="s">
        <v>10327</v>
      </c>
    </row>
    <row r="3868" spans="1:5" ht="20.100000000000001" customHeight="1">
      <c r="A3868" s="237" t="s">
        <v>2527</v>
      </c>
      <c r="B3868" s="238" t="s">
        <v>7668</v>
      </c>
      <c r="C3868" s="238" t="s">
        <v>6924</v>
      </c>
      <c r="D3868" s="239">
        <v>1550</v>
      </c>
      <c r="E3868" s="240" t="s">
        <v>10327</v>
      </c>
    </row>
    <row r="3869" spans="1:5" ht="20.100000000000001" customHeight="1">
      <c r="A3869" s="237" t="s">
        <v>2530</v>
      </c>
      <c r="B3869" s="238" t="s">
        <v>6926</v>
      </c>
      <c r="C3869" s="238" t="s">
        <v>6924</v>
      </c>
      <c r="D3869" s="239">
        <v>1250</v>
      </c>
      <c r="E3869" s="240" t="s">
        <v>10327</v>
      </c>
    </row>
    <row r="3870" spans="1:5" ht="20.100000000000001" customHeight="1">
      <c r="A3870" s="237" t="s">
        <v>2532</v>
      </c>
      <c r="B3870" s="238" t="s">
        <v>2533</v>
      </c>
      <c r="C3870" s="238" t="s">
        <v>6924</v>
      </c>
      <c r="D3870" s="239">
        <v>1250</v>
      </c>
      <c r="E3870" s="240" t="s">
        <v>10327</v>
      </c>
    </row>
    <row r="3871" spans="1:5" ht="20.100000000000001" customHeight="1">
      <c r="A3871" s="237" t="s">
        <v>2535</v>
      </c>
      <c r="B3871" s="238" t="s">
        <v>227</v>
      </c>
      <c r="C3871" s="238" t="s">
        <v>6902</v>
      </c>
      <c r="D3871" s="239">
        <v>850</v>
      </c>
      <c r="E3871" s="240" t="s">
        <v>10327</v>
      </c>
    </row>
    <row r="3872" spans="1:5" ht="20.100000000000001" customHeight="1">
      <c r="A3872" s="237" t="s">
        <v>2537</v>
      </c>
      <c r="B3872" s="238" t="s">
        <v>227</v>
      </c>
      <c r="C3872" s="238" t="s">
        <v>6902</v>
      </c>
      <c r="D3872" s="239">
        <v>850</v>
      </c>
      <c r="E3872" s="240" t="s">
        <v>10327</v>
      </c>
    </row>
    <row r="3873" spans="1:5" ht="20.100000000000001" customHeight="1" thickBot="1">
      <c r="A3873" s="241" t="s">
        <v>2539</v>
      </c>
      <c r="B3873" s="242" t="s">
        <v>2540</v>
      </c>
      <c r="C3873" s="242" t="s">
        <v>6893</v>
      </c>
      <c r="D3873" s="243">
        <v>4690</v>
      </c>
      <c r="E3873" s="244" t="s">
        <v>10327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10</vt:i4>
      </vt:variant>
    </vt:vector>
  </HeadingPairs>
  <TitlesOfParts>
    <vt:vector size="25" baseType="lpstr">
      <vt:lpstr>표지</vt:lpstr>
      <vt:lpstr>개요</vt:lpstr>
      <vt:lpstr>원가계산서</vt:lpstr>
      <vt:lpstr>공사비내역</vt:lpstr>
      <vt:lpstr>공사비 세부내역</vt:lpstr>
      <vt:lpstr>수량산출근거</vt:lpstr>
      <vt:lpstr>단가산출</vt:lpstr>
      <vt:lpstr>일위대가</vt:lpstr>
      <vt:lpstr>자재단가</vt:lpstr>
      <vt:lpstr>자재수량산출</vt:lpstr>
      <vt:lpstr>단가조서</vt:lpstr>
      <vt:lpstr>26년 표준단가표</vt:lpstr>
      <vt:lpstr>노임</vt:lpstr>
      <vt:lpstr>24년 공사단가</vt:lpstr>
      <vt:lpstr>26년 공사단가</vt:lpstr>
      <vt:lpstr>개요!Print_Area</vt:lpstr>
      <vt:lpstr>'공사비 세부내역'!Print_Area</vt:lpstr>
      <vt:lpstr>공사비내역!Print_Area</vt:lpstr>
      <vt:lpstr>단가조서!Print_Area</vt:lpstr>
      <vt:lpstr>수량산출근거!Print_Area</vt:lpstr>
      <vt:lpstr>원가계산서!Print_Area</vt:lpstr>
      <vt:lpstr>'24년 공사단가'!Print_Titles</vt:lpstr>
      <vt:lpstr>공사비내역!Print_Titles</vt:lpstr>
      <vt:lpstr>단가조서!Print_Titles</vt:lpstr>
      <vt:lpstr>수량산출근거!Print_Titles</vt:lpstr>
    </vt:vector>
  </TitlesOfParts>
  <Company>농기공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EKR</cp:lastModifiedBy>
  <cp:lastPrinted>2026-08-12T05:49:58Z</cp:lastPrinted>
  <dcterms:created xsi:type="dcterms:W3CDTF">2009-05-13T07:08:38Z</dcterms:created>
  <dcterms:modified xsi:type="dcterms:W3CDTF">2026-08-13T04:39:07Z</dcterms:modified>
</cp:coreProperties>
</file>